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ata checking\Work folder Data Officer - Jacqui\wip\biological\"/>
    </mc:Choice>
  </mc:AlternateContent>
  <bookViews>
    <workbookView xWindow="5490" yWindow="3330" windowWidth="21600" windowHeight="13185"/>
  </bookViews>
  <sheets>
    <sheet name="Bio files" sheetId="1" r:id="rId1"/>
    <sheet name="Bio variables" sheetId="5" r:id="rId2"/>
    <sheet name="PA files" sheetId="2" r:id="rId3"/>
    <sheet name="PA variables" sheetId="4" r:id="rId4"/>
    <sheet name="Extracted Varlist" sheetId="3" r:id="rId5"/>
    <sheet name="Sheet1" sheetId="6" r:id="rId6"/>
  </sheets>
  <definedNames>
    <definedName name="_xlnm._FilterDatabase" localSheetId="1" hidden="1">'Bio variables'!$A$1:$M$795</definedName>
    <definedName name="_xlnm._FilterDatabase" localSheetId="4" hidden="1">'Extracted Varlist'!$A$1:$P$5060</definedName>
    <definedName name="_xlnm._FilterDatabase" localSheetId="3" hidden="1">'PA variables'!$A$1:$M$4260</definedName>
    <definedName name="_xlnm._FilterDatabase" localSheetId="5" hidden="1">Sheet1!$Q$1:$U$69</definedName>
    <definedName name="sortarea">'Bio variables'!$A$1:$L$594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89" i="5" l="1"/>
  <c r="E690" i="5"/>
  <c r="E691" i="5"/>
  <c r="E692" i="5"/>
  <c r="N5029" i="3" l="1"/>
  <c r="N5030" i="3"/>
  <c r="N5031" i="3"/>
  <c r="N5032" i="3"/>
  <c r="N5033" i="3"/>
  <c r="N5034" i="3"/>
  <c r="N5035" i="3"/>
  <c r="N5036" i="3"/>
  <c r="N5037" i="3"/>
  <c r="N5038" i="3"/>
  <c r="N5039" i="3"/>
  <c r="N5040" i="3"/>
  <c r="N5041" i="3"/>
  <c r="N5042" i="3"/>
  <c r="N5043" i="3"/>
  <c r="N5044" i="3"/>
  <c r="N5045" i="3"/>
  <c r="N5046" i="3"/>
  <c r="N5047" i="3"/>
  <c r="N5048" i="3"/>
  <c r="N5049" i="3"/>
  <c r="N5050" i="3"/>
  <c r="N5051" i="3"/>
  <c r="N5052" i="3"/>
  <c r="N5053" i="3"/>
  <c r="N5054" i="3"/>
  <c r="N5055" i="3"/>
  <c r="N5056" i="3"/>
  <c r="N5057" i="3"/>
  <c r="N5058" i="3"/>
  <c r="N5059" i="3"/>
  <c r="N5060" i="3"/>
  <c r="N502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96" i="3"/>
  <c r="M1997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11" i="3"/>
  <c r="M2012" i="3"/>
  <c r="M2013" i="3"/>
  <c r="M2014" i="3"/>
  <c r="M2015" i="3"/>
  <c r="M2016" i="3"/>
  <c r="M2017" i="3"/>
  <c r="M2018" i="3"/>
  <c r="M2019" i="3"/>
  <c r="M2020" i="3"/>
  <c r="M2021" i="3"/>
  <c r="M2022" i="3"/>
  <c r="M2023" i="3"/>
  <c r="M2024" i="3"/>
  <c r="M2025" i="3"/>
  <c r="M2026" i="3"/>
  <c r="M2027" i="3"/>
  <c r="M2028" i="3"/>
  <c r="M2029" i="3"/>
  <c r="M2030" i="3"/>
  <c r="M2031" i="3"/>
  <c r="M2032" i="3"/>
  <c r="M2033" i="3"/>
  <c r="M2034" i="3"/>
  <c r="M2035" i="3"/>
  <c r="M2036" i="3"/>
  <c r="M2037" i="3"/>
  <c r="M2038" i="3"/>
  <c r="M2039" i="3"/>
  <c r="M2040" i="3"/>
  <c r="M2041" i="3"/>
  <c r="M2042" i="3"/>
  <c r="M2043" i="3"/>
  <c r="M2044" i="3"/>
  <c r="M2045" i="3"/>
  <c r="M2046" i="3"/>
  <c r="M2047" i="3"/>
  <c r="M2048" i="3"/>
  <c r="M2049" i="3"/>
  <c r="M2050" i="3"/>
  <c r="M2051" i="3"/>
  <c r="M2052" i="3"/>
  <c r="M2053" i="3"/>
  <c r="M2054" i="3"/>
  <c r="M2055" i="3"/>
  <c r="M2056" i="3"/>
  <c r="M2057" i="3"/>
  <c r="M2058" i="3"/>
  <c r="M2059" i="3"/>
  <c r="M2060" i="3"/>
  <c r="M2061" i="3"/>
  <c r="M2062" i="3"/>
  <c r="M2063" i="3"/>
  <c r="M2064" i="3"/>
  <c r="M2065" i="3"/>
  <c r="M2066" i="3"/>
  <c r="M2067" i="3"/>
  <c r="M2068" i="3"/>
  <c r="M2069" i="3"/>
  <c r="M2070" i="3"/>
  <c r="M2071" i="3"/>
  <c r="M2072" i="3"/>
  <c r="M2073" i="3"/>
  <c r="M2074" i="3"/>
  <c r="M2075" i="3"/>
  <c r="M2076" i="3"/>
  <c r="M2077" i="3"/>
  <c r="M2078" i="3"/>
  <c r="M2079" i="3"/>
  <c r="M2080" i="3"/>
  <c r="M2081" i="3"/>
  <c r="M2082" i="3"/>
  <c r="M2083" i="3"/>
  <c r="M2084" i="3"/>
  <c r="M2085" i="3"/>
  <c r="M2086" i="3"/>
  <c r="M2087" i="3"/>
  <c r="M2088" i="3"/>
  <c r="M2089" i="3"/>
  <c r="M2090" i="3"/>
  <c r="M2091" i="3"/>
  <c r="M2092" i="3"/>
  <c r="M2093" i="3"/>
  <c r="M2094" i="3"/>
  <c r="M2095" i="3"/>
  <c r="M2096" i="3"/>
  <c r="M2097" i="3"/>
  <c r="M2098" i="3"/>
  <c r="M2099" i="3"/>
  <c r="M2100" i="3"/>
  <c r="M2101" i="3"/>
  <c r="M2102" i="3"/>
  <c r="M2103" i="3"/>
  <c r="M2104" i="3"/>
  <c r="M2105" i="3"/>
  <c r="M2106" i="3"/>
  <c r="M2107" i="3"/>
  <c r="M2108" i="3"/>
  <c r="M2109" i="3"/>
  <c r="M2110" i="3"/>
  <c r="M2111" i="3"/>
  <c r="M2112" i="3"/>
  <c r="M2113" i="3"/>
  <c r="M2114" i="3"/>
  <c r="M2115" i="3"/>
  <c r="M2116" i="3"/>
  <c r="M2117" i="3"/>
  <c r="M2118" i="3"/>
  <c r="M2119" i="3"/>
  <c r="M2120" i="3"/>
  <c r="M2121" i="3"/>
  <c r="M2122" i="3"/>
  <c r="M2123" i="3"/>
  <c r="M2124" i="3"/>
  <c r="M2125" i="3"/>
  <c r="M2126" i="3"/>
  <c r="M2127" i="3"/>
  <c r="M2128" i="3"/>
  <c r="M2129" i="3"/>
  <c r="M2130" i="3"/>
  <c r="M2131" i="3"/>
  <c r="M2132" i="3"/>
  <c r="M2133" i="3"/>
  <c r="M2134" i="3"/>
  <c r="M2135" i="3"/>
  <c r="M2136" i="3"/>
  <c r="M2137" i="3"/>
  <c r="M2138" i="3"/>
  <c r="M2139" i="3"/>
  <c r="M2140" i="3"/>
  <c r="M2141" i="3"/>
  <c r="M2142" i="3"/>
  <c r="M2143" i="3"/>
  <c r="M2144" i="3"/>
  <c r="M2145" i="3"/>
  <c r="M2146" i="3"/>
  <c r="M2147" i="3"/>
  <c r="M2148" i="3"/>
  <c r="M2149" i="3"/>
  <c r="M2150" i="3"/>
  <c r="M2151" i="3"/>
  <c r="M2152" i="3"/>
  <c r="M2153" i="3"/>
  <c r="M2154" i="3"/>
  <c r="M2155" i="3"/>
  <c r="M2156" i="3"/>
  <c r="M2157" i="3"/>
  <c r="M2158" i="3"/>
  <c r="M2159" i="3"/>
  <c r="M2160" i="3"/>
  <c r="M2161" i="3"/>
  <c r="M2162" i="3"/>
  <c r="M2163" i="3"/>
  <c r="M2164" i="3"/>
  <c r="M2165" i="3"/>
  <c r="M2166" i="3"/>
  <c r="M2167" i="3"/>
  <c r="M2168" i="3"/>
  <c r="M2169" i="3"/>
  <c r="M2170" i="3"/>
  <c r="M2171" i="3"/>
  <c r="M2172" i="3"/>
  <c r="M2173" i="3"/>
  <c r="M2174" i="3"/>
  <c r="M2175" i="3"/>
  <c r="M2176" i="3"/>
  <c r="M2177" i="3"/>
  <c r="M2178" i="3"/>
  <c r="M2179" i="3"/>
  <c r="M2180" i="3"/>
  <c r="M2181" i="3"/>
  <c r="M2182" i="3"/>
  <c r="M2183" i="3"/>
  <c r="M2184" i="3"/>
  <c r="M2185" i="3"/>
  <c r="M2186" i="3"/>
  <c r="M2187" i="3"/>
  <c r="M2188" i="3"/>
  <c r="M2189" i="3"/>
  <c r="M2190" i="3"/>
  <c r="M2191" i="3"/>
  <c r="M2192" i="3"/>
  <c r="M2193" i="3"/>
  <c r="M2194" i="3"/>
  <c r="M2195" i="3"/>
  <c r="M2196" i="3"/>
  <c r="M2197" i="3"/>
  <c r="M2198" i="3"/>
  <c r="M2199" i="3"/>
  <c r="M2200" i="3"/>
  <c r="M2201" i="3"/>
  <c r="M2202" i="3"/>
  <c r="M2203" i="3"/>
  <c r="M2204" i="3"/>
  <c r="M2205" i="3"/>
  <c r="M2206" i="3"/>
  <c r="M2207" i="3"/>
  <c r="M2208" i="3"/>
  <c r="M2209" i="3"/>
  <c r="M2210" i="3"/>
  <c r="M2211" i="3"/>
  <c r="M2212" i="3"/>
  <c r="M2213" i="3"/>
  <c r="M2214" i="3"/>
  <c r="M2215" i="3"/>
  <c r="M2216" i="3"/>
  <c r="M2217" i="3"/>
  <c r="M2218" i="3"/>
  <c r="M2219" i="3"/>
  <c r="M2220" i="3"/>
  <c r="M2221" i="3"/>
  <c r="M2222" i="3"/>
  <c r="M2223" i="3"/>
  <c r="M2224" i="3"/>
  <c r="M2225" i="3"/>
  <c r="M2226" i="3"/>
  <c r="M2227" i="3"/>
  <c r="M2228" i="3"/>
  <c r="M2229" i="3"/>
  <c r="M2230" i="3"/>
  <c r="M2231" i="3"/>
  <c r="M2232" i="3"/>
  <c r="M2233" i="3"/>
  <c r="M2234" i="3"/>
  <c r="M2235" i="3"/>
  <c r="M2236" i="3"/>
  <c r="M2237" i="3"/>
  <c r="M2238" i="3"/>
  <c r="M2239" i="3"/>
  <c r="M2240" i="3"/>
  <c r="M2241" i="3"/>
  <c r="M2242" i="3"/>
  <c r="M2243" i="3"/>
  <c r="M2244" i="3"/>
  <c r="M2245" i="3"/>
  <c r="M2246" i="3"/>
  <c r="M2247" i="3"/>
  <c r="M2248" i="3"/>
  <c r="M2249" i="3"/>
  <c r="M2250" i="3"/>
  <c r="M2251" i="3"/>
  <c r="M2252" i="3"/>
  <c r="M2253" i="3"/>
  <c r="M2254" i="3"/>
  <c r="M2255" i="3"/>
  <c r="M2256" i="3"/>
  <c r="M2257" i="3"/>
  <c r="M2258" i="3"/>
  <c r="M2259" i="3"/>
  <c r="M2260" i="3"/>
  <c r="M2261" i="3"/>
  <c r="M2262" i="3"/>
  <c r="M2263" i="3"/>
  <c r="M2264" i="3"/>
  <c r="M2265" i="3"/>
  <c r="M2266" i="3"/>
  <c r="M2267" i="3"/>
  <c r="M2268" i="3"/>
  <c r="M2269" i="3"/>
  <c r="M2270" i="3"/>
  <c r="M2271" i="3"/>
  <c r="M2272" i="3"/>
  <c r="M2273" i="3"/>
  <c r="M2274" i="3"/>
  <c r="M2275" i="3"/>
  <c r="M2276" i="3"/>
  <c r="M2277" i="3"/>
  <c r="M2278" i="3"/>
  <c r="M2279" i="3"/>
  <c r="M2280" i="3"/>
  <c r="M2281" i="3"/>
  <c r="M2282" i="3"/>
  <c r="M2283" i="3"/>
  <c r="M2284" i="3"/>
  <c r="M2285" i="3"/>
  <c r="M2286" i="3"/>
  <c r="M2287" i="3"/>
  <c r="M2288" i="3"/>
  <c r="M2289" i="3"/>
  <c r="M2290" i="3"/>
  <c r="M2291" i="3"/>
  <c r="M2292" i="3"/>
  <c r="M2293" i="3"/>
  <c r="M2294" i="3"/>
  <c r="M2295" i="3"/>
  <c r="M2296" i="3"/>
  <c r="M2297" i="3"/>
  <c r="M2298" i="3"/>
  <c r="M2299" i="3"/>
  <c r="M2300" i="3"/>
  <c r="M2301" i="3"/>
  <c r="M2302" i="3"/>
  <c r="M2303" i="3"/>
  <c r="M2304" i="3"/>
  <c r="M2305" i="3"/>
  <c r="M2306" i="3"/>
  <c r="M2307" i="3"/>
  <c r="M2308" i="3"/>
  <c r="M2309" i="3"/>
  <c r="M2310" i="3"/>
  <c r="M2311" i="3"/>
  <c r="M2312" i="3"/>
  <c r="M2313" i="3"/>
  <c r="M2314" i="3"/>
  <c r="M2315" i="3"/>
  <c r="M2316" i="3"/>
  <c r="M2317" i="3"/>
  <c r="M2318" i="3"/>
  <c r="M2319" i="3"/>
  <c r="M2320" i="3"/>
  <c r="M2321" i="3"/>
  <c r="M2322" i="3"/>
  <c r="M2323" i="3"/>
  <c r="M2324" i="3"/>
  <c r="M2325" i="3"/>
  <c r="M2326" i="3"/>
  <c r="M2327" i="3"/>
  <c r="M2328" i="3"/>
  <c r="M2329" i="3"/>
  <c r="M2330" i="3"/>
  <c r="M2331" i="3"/>
  <c r="M2332" i="3"/>
  <c r="M2333" i="3"/>
  <c r="M2334" i="3"/>
  <c r="M2335" i="3"/>
  <c r="M2336" i="3"/>
  <c r="M2337" i="3"/>
  <c r="M2338" i="3"/>
  <c r="M2339" i="3"/>
  <c r="M2340" i="3"/>
  <c r="M2341" i="3"/>
  <c r="M2342" i="3"/>
  <c r="M2343" i="3"/>
  <c r="M2344" i="3"/>
  <c r="M2345" i="3"/>
  <c r="M2346" i="3"/>
  <c r="M2347" i="3"/>
  <c r="M2348" i="3"/>
  <c r="M2349" i="3"/>
  <c r="M2350" i="3"/>
  <c r="M2351" i="3"/>
  <c r="M2352" i="3"/>
  <c r="M2353" i="3"/>
  <c r="M2354" i="3"/>
  <c r="M2355" i="3"/>
  <c r="M2356" i="3"/>
  <c r="M2357" i="3"/>
  <c r="M2358" i="3"/>
  <c r="M2359" i="3"/>
  <c r="M2360" i="3"/>
  <c r="M2361" i="3"/>
  <c r="M2362" i="3"/>
  <c r="M2363" i="3"/>
  <c r="M2364" i="3"/>
  <c r="M2365" i="3"/>
  <c r="M2366" i="3"/>
  <c r="M2367" i="3"/>
  <c r="M2368" i="3"/>
  <c r="M2369" i="3"/>
  <c r="M2370" i="3"/>
  <c r="M2371" i="3"/>
  <c r="M2372" i="3"/>
  <c r="M2373" i="3"/>
  <c r="M2374" i="3"/>
  <c r="M2375" i="3"/>
  <c r="M2376" i="3"/>
  <c r="M2377" i="3"/>
  <c r="M2378" i="3"/>
  <c r="M2379" i="3"/>
  <c r="M2380" i="3"/>
  <c r="M2381" i="3"/>
  <c r="M2382" i="3"/>
  <c r="M2383" i="3"/>
  <c r="M2384" i="3"/>
  <c r="M2385" i="3"/>
  <c r="M2386" i="3"/>
  <c r="M2387" i="3"/>
  <c r="M2388" i="3"/>
  <c r="M2389" i="3"/>
  <c r="M2390" i="3"/>
  <c r="M2391" i="3"/>
  <c r="M2392" i="3"/>
  <c r="M2393" i="3"/>
  <c r="M2394" i="3"/>
  <c r="M2395" i="3"/>
  <c r="M2396" i="3"/>
  <c r="M2397" i="3"/>
  <c r="M2398" i="3"/>
  <c r="M2399" i="3"/>
  <c r="M2400" i="3"/>
  <c r="M2401" i="3"/>
  <c r="M2402" i="3"/>
  <c r="M2403" i="3"/>
  <c r="M2404" i="3"/>
  <c r="M2405" i="3"/>
  <c r="M2406" i="3"/>
  <c r="M2407" i="3"/>
  <c r="M2408" i="3"/>
  <c r="M2409" i="3"/>
  <c r="M2410" i="3"/>
  <c r="M2411" i="3"/>
  <c r="M2412" i="3"/>
  <c r="M2413" i="3"/>
  <c r="M2414" i="3"/>
  <c r="M2415" i="3"/>
  <c r="M2416" i="3"/>
  <c r="M2417" i="3"/>
  <c r="M2418" i="3"/>
  <c r="M2419" i="3"/>
  <c r="M2420" i="3"/>
  <c r="M2421" i="3"/>
  <c r="M2422" i="3"/>
  <c r="M2423" i="3"/>
  <c r="M2424" i="3"/>
  <c r="M2425" i="3"/>
  <c r="M2426" i="3"/>
  <c r="M2427" i="3"/>
  <c r="M2428" i="3"/>
  <c r="M2429" i="3"/>
  <c r="M2430" i="3"/>
  <c r="M2431" i="3"/>
  <c r="M2432" i="3"/>
  <c r="M2433" i="3"/>
  <c r="M2434" i="3"/>
  <c r="M2435" i="3"/>
  <c r="M2436" i="3"/>
  <c r="M2437" i="3"/>
  <c r="M2438" i="3"/>
  <c r="M2439" i="3"/>
  <c r="M2440" i="3"/>
  <c r="M2441" i="3"/>
  <c r="M2442" i="3"/>
  <c r="M2443" i="3"/>
  <c r="M2444" i="3"/>
  <c r="M2445" i="3"/>
  <c r="M2446" i="3"/>
  <c r="M2447" i="3"/>
  <c r="M2448" i="3"/>
  <c r="M2449" i="3"/>
  <c r="M2450" i="3"/>
  <c r="M2451" i="3"/>
  <c r="M2452" i="3"/>
  <c r="M2453" i="3"/>
  <c r="M2454" i="3"/>
  <c r="M2455" i="3"/>
  <c r="M2456" i="3"/>
  <c r="M2457" i="3"/>
  <c r="M2458" i="3"/>
  <c r="M2459" i="3"/>
  <c r="M2460" i="3"/>
  <c r="M2461" i="3"/>
  <c r="M2462" i="3"/>
  <c r="M2463" i="3"/>
  <c r="M2464" i="3"/>
  <c r="M2465" i="3"/>
  <c r="M2466" i="3"/>
  <c r="M2467" i="3"/>
  <c r="M2468" i="3"/>
  <c r="M2469" i="3"/>
  <c r="M2470" i="3"/>
  <c r="M2471" i="3"/>
  <c r="M2472" i="3"/>
  <c r="M2473" i="3"/>
  <c r="M2474" i="3"/>
  <c r="M2475" i="3"/>
  <c r="M2476" i="3"/>
  <c r="M2477" i="3"/>
  <c r="M2478" i="3"/>
  <c r="M2479" i="3"/>
  <c r="M2480" i="3"/>
  <c r="M2481" i="3"/>
  <c r="M2482" i="3"/>
  <c r="M2483" i="3"/>
  <c r="M2484" i="3"/>
  <c r="M2485" i="3"/>
  <c r="M2486" i="3"/>
  <c r="M2487" i="3"/>
  <c r="M2488" i="3"/>
  <c r="M2489" i="3"/>
  <c r="M2490" i="3"/>
  <c r="M2491" i="3"/>
  <c r="M2492" i="3"/>
  <c r="M2493" i="3"/>
  <c r="M2494" i="3"/>
  <c r="M2495" i="3"/>
  <c r="M2496" i="3"/>
  <c r="M2497" i="3"/>
  <c r="M2498" i="3"/>
  <c r="M2499" i="3"/>
  <c r="M2500" i="3"/>
  <c r="M2501" i="3"/>
  <c r="M2502" i="3"/>
  <c r="M2503" i="3"/>
  <c r="M2504" i="3"/>
  <c r="M2505" i="3"/>
  <c r="M2506" i="3"/>
  <c r="M2507" i="3"/>
  <c r="M2508" i="3"/>
  <c r="M2509" i="3"/>
  <c r="M2510" i="3"/>
  <c r="M2511" i="3"/>
  <c r="M2512" i="3"/>
  <c r="M2513" i="3"/>
  <c r="M2514" i="3"/>
  <c r="M2515" i="3"/>
  <c r="M2516" i="3"/>
  <c r="M2517" i="3"/>
  <c r="M2518" i="3"/>
  <c r="M2519" i="3"/>
  <c r="M2520" i="3"/>
  <c r="M2521" i="3"/>
  <c r="M2522" i="3"/>
  <c r="M2523" i="3"/>
  <c r="M2524" i="3"/>
  <c r="M2525" i="3"/>
  <c r="M2526" i="3"/>
  <c r="M2527" i="3"/>
  <c r="M2528" i="3"/>
  <c r="M2529" i="3"/>
  <c r="M2530" i="3"/>
  <c r="M2531" i="3"/>
  <c r="M2532" i="3"/>
  <c r="M2533" i="3"/>
  <c r="M2534" i="3"/>
  <c r="M2535" i="3"/>
  <c r="M2536" i="3"/>
  <c r="M2537" i="3"/>
  <c r="M2538" i="3"/>
  <c r="M2539" i="3"/>
  <c r="M2540" i="3"/>
  <c r="M2541" i="3"/>
  <c r="M2542" i="3"/>
  <c r="M2543" i="3"/>
  <c r="M2544" i="3"/>
  <c r="M2545" i="3"/>
  <c r="M2546" i="3"/>
  <c r="M2547" i="3"/>
  <c r="M2548" i="3"/>
  <c r="M2549" i="3"/>
  <c r="M2550" i="3"/>
  <c r="M2551" i="3"/>
  <c r="M2552" i="3"/>
  <c r="M2553" i="3"/>
  <c r="M2554" i="3"/>
  <c r="M2555" i="3"/>
  <c r="M2556" i="3"/>
  <c r="M2557" i="3"/>
  <c r="M2558" i="3"/>
  <c r="M2559" i="3"/>
  <c r="M2560" i="3"/>
  <c r="M2561" i="3"/>
  <c r="M2562" i="3"/>
  <c r="M2563" i="3"/>
  <c r="M2564" i="3"/>
  <c r="M2565" i="3"/>
  <c r="M2566" i="3"/>
  <c r="M2567" i="3"/>
  <c r="M2568" i="3"/>
  <c r="M2569" i="3"/>
  <c r="M2570" i="3"/>
  <c r="M2571" i="3"/>
  <c r="M2572" i="3"/>
  <c r="M2573" i="3"/>
  <c r="M2574" i="3"/>
  <c r="M2575" i="3"/>
  <c r="M2576" i="3"/>
  <c r="M2577" i="3"/>
  <c r="M2578" i="3"/>
  <c r="M2579" i="3"/>
  <c r="M2580" i="3"/>
  <c r="M2581" i="3"/>
  <c r="M2582" i="3"/>
  <c r="M2583" i="3"/>
  <c r="M2584" i="3"/>
  <c r="M2585" i="3"/>
  <c r="M2586" i="3"/>
  <c r="M2587" i="3"/>
  <c r="M2588" i="3"/>
  <c r="M2589" i="3"/>
  <c r="M2590" i="3"/>
  <c r="M2591" i="3"/>
  <c r="M2592" i="3"/>
  <c r="M2593" i="3"/>
  <c r="M2594" i="3"/>
  <c r="M2595" i="3"/>
  <c r="M2596" i="3"/>
  <c r="M2597" i="3"/>
  <c r="M2598" i="3"/>
  <c r="M2599" i="3"/>
  <c r="M2600" i="3"/>
  <c r="M2601" i="3"/>
  <c r="M2602" i="3"/>
  <c r="M2603" i="3"/>
  <c r="M2604" i="3"/>
  <c r="M2605" i="3"/>
  <c r="M2606" i="3"/>
  <c r="M2607" i="3"/>
  <c r="M2608" i="3"/>
  <c r="M2609" i="3"/>
  <c r="M2610" i="3"/>
  <c r="M2611" i="3"/>
  <c r="M2612" i="3"/>
  <c r="M2613" i="3"/>
  <c r="M2614" i="3"/>
  <c r="M2615" i="3"/>
  <c r="M2616" i="3"/>
  <c r="M2617" i="3"/>
  <c r="M2618" i="3"/>
  <c r="M2619" i="3"/>
  <c r="M2620" i="3"/>
  <c r="M2621" i="3"/>
  <c r="M2622" i="3"/>
  <c r="M2623" i="3"/>
  <c r="M2624" i="3"/>
  <c r="M2625" i="3"/>
  <c r="M2626" i="3"/>
  <c r="M2627" i="3"/>
  <c r="M2628" i="3"/>
  <c r="M2629" i="3"/>
  <c r="M2630" i="3"/>
  <c r="M2631" i="3"/>
  <c r="M2632" i="3"/>
  <c r="M2633" i="3"/>
  <c r="M2634" i="3"/>
  <c r="M2635" i="3"/>
  <c r="M2636" i="3"/>
  <c r="M2637" i="3"/>
  <c r="M2638" i="3"/>
  <c r="M2639" i="3"/>
  <c r="M2640" i="3"/>
  <c r="M2641" i="3"/>
  <c r="M2642" i="3"/>
  <c r="M2643" i="3"/>
  <c r="M2644" i="3"/>
  <c r="M2645" i="3"/>
  <c r="M2646" i="3"/>
  <c r="M2647" i="3"/>
  <c r="M2648" i="3"/>
  <c r="M2649" i="3"/>
  <c r="M2650" i="3"/>
  <c r="M2651" i="3"/>
  <c r="M2652" i="3"/>
  <c r="M2653" i="3"/>
  <c r="M2654" i="3"/>
  <c r="M2655" i="3"/>
  <c r="M2656" i="3"/>
  <c r="M2657" i="3"/>
  <c r="M2658" i="3"/>
  <c r="M2659" i="3"/>
  <c r="M2660" i="3"/>
  <c r="M2661" i="3"/>
  <c r="M2662" i="3"/>
  <c r="M2663" i="3"/>
  <c r="M2664" i="3"/>
  <c r="M2665" i="3"/>
  <c r="M2666" i="3"/>
  <c r="M2667" i="3"/>
  <c r="M2668" i="3"/>
  <c r="M2669" i="3"/>
  <c r="M2670" i="3"/>
  <c r="M2671" i="3"/>
  <c r="M2672" i="3"/>
  <c r="M2673" i="3"/>
  <c r="M2674" i="3"/>
  <c r="M2675" i="3"/>
  <c r="M2676" i="3"/>
  <c r="M2677" i="3"/>
  <c r="M2678" i="3"/>
  <c r="M2679" i="3"/>
  <c r="M2680" i="3"/>
  <c r="M2681" i="3"/>
  <c r="M2682" i="3"/>
  <c r="M2683" i="3"/>
  <c r="M2684" i="3"/>
  <c r="M2685" i="3"/>
  <c r="M2686" i="3"/>
  <c r="M2687" i="3"/>
  <c r="M2688" i="3"/>
  <c r="M2689" i="3"/>
  <c r="M2690" i="3"/>
  <c r="M2691" i="3"/>
  <c r="M2692" i="3"/>
  <c r="M2693" i="3"/>
  <c r="M2694" i="3"/>
  <c r="M2695" i="3"/>
  <c r="M2696" i="3"/>
  <c r="M2697" i="3"/>
  <c r="M2698" i="3"/>
  <c r="M2699" i="3"/>
  <c r="M2700" i="3"/>
  <c r="M2701" i="3"/>
  <c r="M2702" i="3"/>
  <c r="M2703" i="3"/>
  <c r="M2704" i="3"/>
  <c r="M2705" i="3"/>
  <c r="M2706" i="3"/>
  <c r="M2707" i="3"/>
  <c r="M2708" i="3"/>
  <c r="M2709" i="3"/>
  <c r="M2710" i="3"/>
  <c r="M2711" i="3"/>
  <c r="M2712" i="3"/>
  <c r="M2713" i="3"/>
  <c r="M2714" i="3"/>
  <c r="M2715" i="3"/>
  <c r="M2716" i="3"/>
  <c r="M2717" i="3"/>
  <c r="M2718" i="3"/>
  <c r="M2719" i="3"/>
  <c r="M2720" i="3"/>
  <c r="M2721" i="3"/>
  <c r="M2722" i="3"/>
  <c r="M2723" i="3"/>
  <c r="M2724" i="3"/>
  <c r="M2725" i="3"/>
  <c r="M2726" i="3"/>
  <c r="M2727" i="3"/>
  <c r="M2728" i="3"/>
  <c r="M2729" i="3"/>
  <c r="M2730" i="3"/>
  <c r="M2731" i="3"/>
  <c r="M2732" i="3"/>
  <c r="M2733" i="3"/>
  <c r="M2734" i="3"/>
  <c r="M2735" i="3"/>
  <c r="M2736" i="3"/>
  <c r="M2737" i="3"/>
  <c r="M2738" i="3"/>
  <c r="M2739" i="3"/>
  <c r="M2740" i="3"/>
  <c r="M2741" i="3"/>
  <c r="M2742" i="3"/>
  <c r="M2743" i="3"/>
  <c r="M2744" i="3"/>
  <c r="M2745" i="3"/>
  <c r="M2746" i="3"/>
  <c r="M2747" i="3"/>
  <c r="M2748" i="3"/>
  <c r="M2749" i="3"/>
  <c r="M2750" i="3"/>
  <c r="M2751" i="3"/>
  <c r="M2752" i="3"/>
  <c r="M2753" i="3"/>
  <c r="M2754" i="3"/>
  <c r="M2755" i="3"/>
  <c r="M2756" i="3"/>
  <c r="M2757" i="3"/>
  <c r="M2758" i="3"/>
  <c r="M2759" i="3"/>
  <c r="M2760" i="3"/>
  <c r="M2761" i="3"/>
  <c r="M2762" i="3"/>
  <c r="M2763" i="3"/>
  <c r="M2764" i="3"/>
  <c r="M2765" i="3"/>
  <c r="M2766" i="3"/>
  <c r="M2767" i="3"/>
  <c r="M2768" i="3"/>
  <c r="M2769" i="3"/>
  <c r="M2770" i="3"/>
  <c r="M2771" i="3"/>
  <c r="M2772" i="3"/>
  <c r="M2773" i="3"/>
  <c r="M2774" i="3"/>
  <c r="M2775" i="3"/>
  <c r="M2776" i="3"/>
  <c r="M2777" i="3"/>
  <c r="M2778" i="3"/>
  <c r="M2779" i="3"/>
  <c r="M2780" i="3"/>
  <c r="M2781" i="3"/>
  <c r="M2782" i="3"/>
  <c r="M2783" i="3"/>
  <c r="M2784" i="3"/>
  <c r="M2785" i="3"/>
  <c r="M2786" i="3"/>
  <c r="M2787" i="3"/>
  <c r="M2788" i="3"/>
  <c r="M2789" i="3"/>
  <c r="M2790" i="3"/>
  <c r="M2791" i="3"/>
  <c r="M2792" i="3"/>
  <c r="M2793" i="3"/>
  <c r="M2794" i="3"/>
  <c r="M2795" i="3"/>
  <c r="M2796" i="3"/>
  <c r="M2797" i="3"/>
  <c r="M2798" i="3"/>
  <c r="M2799" i="3"/>
  <c r="M2800" i="3"/>
  <c r="M2801" i="3"/>
  <c r="M2802" i="3"/>
  <c r="M2803" i="3"/>
  <c r="M2804" i="3"/>
  <c r="M2805" i="3"/>
  <c r="M2806" i="3"/>
  <c r="M2807" i="3"/>
  <c r="M2808" i="3"/>
  <c r="M2809" i="3"/>
  <c r="M2810" i="3"/>
  <c r="M2811" i="3"/>
  <c r="M2812" i="3"/>
  <c r="M2813" i="3"/>
  <c r="M2814" i="3"/>
  <c r="M2815" i="3"/>
  <c r="M2816" i="3"/>
  <c r="M2817" i="3"/>
  <c r="M2818" i="3"/>
  <c r="M2819" i="3"/>
  <c r="M2820" i="3"/>
  <c r="M2821" i="3"/>
  <c r="M2822" i="3"/>
  <c r="M2823" i="3"/>
  <c r="M2824" i="3"/>
  <c r="M2825" i="3"/>
  <c r="M2826" i="3"/>
  <c r="M2827" i="3"/>
  <c r="M2828" i="3"/>
  <c r="M2829" i="3"/>
  <c r="M2830" i="3"/>
  <c r="M2831" i="3"/>
  <c r="M2832" i="3"/>
  <c r="M2833" i="3"/>
  <c r="M2834" i="3"/>
  <c r="M2835" i="3"/>
  <c r="M2836" i="3"/>
  <c r="M2837" i="3"/>
  <c r="M2838" i="3"/>
  <c r="M2839" i="3"/>
  <c r="M2840" i="3"/>
  <c r="M2841" i="3"/>
  <c r="M2842" i="3"/>
  <c r="M2843" i="3"/>
  <c r="M2844" i="3"/>
  <c r="M2845" i="3"/>
  <c r="M2846" i="3"/>
  <c r="M2847" i="3"/>
  <c r="M2848" i="3"/>
  <c r="M2849" i="3"/>
  <c r="M2850" i="3"/>
  <c r="M2851" i="3"/>
  <c r="M2852" i="3"/>
  <c r="M2853" i="3"/>
  <c r="M2854" i="3"/>
  <c r="M2855" i="3"/>
  <c r="M2856" i="3"/>
  <c r="M2857" i="3"/>
  <c r="M2858" i="3"/>
  <c r="M2859" i="3"/>
  <c r="M2860" i="3"/>
  <c r="M2861" i="3"/>
  <c r="M2862" i="3"/>
  <c r="M2863" i="3"/>
  <c r="M2864" i="3"/>
  <c r="M2865" i="3"/>
  <c r="M2866" i="3"/>
  <c r="M2867" i="3"/>
  <c r="M2868" i="3"/>
  <c r="M2869" i="3"/>
  <c r="M2870" i="3"/>
  <c r="M2871" i="3"/>
  <c r="M2872" i="3"/>
  <c r="M2873" i="3"/>
  <c r="M2874" i="3"/>
  <c r="M2875" i="3"/>
  <c r="M2876" i="3"/>
  <c r="M2877" i="3"/>
  <c r="M2878" i="3"/>
  <c r="M2879" i="3"/>
  <c r="M2880" i="3"/>
  <c r="M2881" i="3"/>
  <c r="M2882" i="3"/>
  <c r="M2883" i="3"/>
  <c r="M2884" i="3"/>
  <c r="M2885" i="3"/>
  <c r="M2886" i="3"/>
  <c r="M2887" i="3"/>
  <c r="M2888" i="3"/>
  <c r="M2889" i="3"/>
  <c r="M2890" i="3"/>
  <c r="M2891" i="3"/>
  <c r="M2892" i="3"/>
  <c r="M2893" i="3"/>
  <c r="M2894" i="3"/>
  <c r="M2895" i="3"/>
  <c r="M2896" i="3"/>
  <c r="M2897" i="3"/>
  <c r="M2898" i="3"/>
  <c r="M2899" i="3"/>
  <c r="M2900" i="3"/>
  <c r="M2901" i="3"/>
  <c r="M2902" i="3"/>
  <c r="M2903" i="3"/>
  <c r="M2904" i="3"/>
  <c r="M2905" i="3"/>
  <c r="M2906" i="3"/>
  <c r="M2907" i="3"/>
  <c r="M2908" i="3"/>
  <c r="M2909" i="3"/>
  <c r="M2910" i="3"/>
  <c r="M2911" i="3"/>
  <c r="M2912" i="3"/>
  <c r="M2913" i="3"/>
  <c r="M2914" i="3"/>
  <c r="M2915" i="3"/>
  <c r="M2916" i="3"/>
  <c r="M2917" i="3"/>
  <c r="M2918" i="3"/>
  <c r="M2919" i="3"/>
  <c r="M2920" i="3"/>
  <c r="M2921" i="3"/>
  <c r="M2922" i="3"/>
  <c r="M2923" i="3"/>
  <c r="M2924" i="3"/>
  <c r="M2925" i="3"/>
  <c r="M2926" i="3"/>
  <c r="M2927" i="3"/>
  <c r="M2928" i="3"/>
  <c r="M2929" i="3"/>
  <c r="M2930" i="3"/>
  <c r="M2931" i="3"/>
  <c r="M2932" i="3"/>
  <c r="M2933" i="3"/>
  <c r="M2934" i="3"/>
  <c r="M2935" i="3"/>
  <c r="M2936" i="3"/>
  <c r="M2937" i="3"/>
  <c r="M2938" i="3"/>
  <c r="M2939" i="3"/>
  <c r="M2940" i="3"/>
  <c r="M2941" i="3"/>
  <c r="M2942" i="3"/>
  <c r="M2943" i="3"/>
  <c r="M2944" i="3"/>
  <c r="M2945" i="3"/>
  <c r="M2946" i="3"/>
  <c r="M2947" i="3"/>
  <c r="M2948" i="3"/>
  <c r="M2949" i="3"/>
  <c r="M2950" i="3"/>
  <c r="M2951" i="3"/>
  <c r="M2952" i="3"/>
  <c r="M2953" i="3"/>
  <c r="M2954" i="3"/>
  <c r="M2955" i="3"/>
  <c r="M2956" i="3"/>
  <c r="M2957" i="3"/>
  <c r="M2958" i="3"/>
  <c r="M2959" i="3"/>
  <c r="M2960" i="3"/>
  <c r="M2961" i="3"/>
  <c r="M2962" i="3"/>
  <c r="M2963" i="3"/>
  <c r="M2964" i="3"/>
  <c r="M2965" i="3"/>
  <c r="M2966" i="3"/>
  <c r="M2967" i="3"/>
  <c r="M2968" i="3"/>
  <c r="M2969" i="3"/>
  <c r="M2970" i="3"/>
  <c r="M2971" i="3"/>
  <c r="M2972" i="3"/>
  <c r="M2973" i="3"/>
  <c r="M2974" i="3"/>
  <c r="M2975" i="3"/>
  <c r="M2976" i="3"/>
  <c r="M2977" i="3"/>
  <c r="M2978" i="3"/>
  <c r="M2979" i="3"/>
  <c r="M2980" i="3"/>
  <c r="M2981" i="3"/>
  <c r="M2982" i="3"/>
  <c r="M2983" i="3"/>
  <c r="M2984" i="3"/>
  <c r="M2985" i="3"/>
  <c r="M2986" i="3"/>
  <c r="M2987" i="3"/>
  <c r="M2988" i="3"/>
  <c r="M2989" i="3"/>
  <c r="M2990" i="3"/>
  <c r="M2991" i="3"/>
  <c r="M2992" i="3"/>
  <c r="M2993" i="3"/>
  <c r="M2994" i="3"/>
  <c r="M2995" i="3"/>
  <c r="M2996" i="3"/>
  <c r="M2997" i="3"/>
  <c r="M2998" i="3"/>
  <c r="M2999" i="3"/>
  <c r="M3000" i="3"/>
  <c r="M3001" i="3"/>
  <c r="M3002" i="3"/>
  <c r="M3003" i="3"/>
  <c r="M3004" i="3"/>
  <c r="M3005" i="3"/>
  <c r="M3006" i="3"/>
  <c r="M3007" i="3"/>
  <c r="M3008" i="3"/>
  <c r="M3009" i="3"/>
  <c r="M3010" i="3"/>
  <c r="M3011" i="3"/>
  <c r="M3012" i="3"/>
  <c r="M3013" i="3"/>
  <c r="M3014" i="3"/>
  <c r="M3015" i="3"/>
  <c r="M3016" i="3"/>
  <c r="M3017" i="3"/>
  <c r="M3018" i="3"/>
  <c r="M3019" i="3"/>
  <c r="M3020" i="3"/>
  <c r="M3021" i="3"/>
  <c r="M3022" i="3"/>
  <c r="M3023" i="3"/>
  <c r="M3024" i="3"/>
  <c r="M3025" i="3"/>
  <c r="M3026" i="3"/>
  <c r="M3027" i="3"/>
  <c r="M3028" i="3"/>
  <c r="M3029" i="3"/>
  <c r="M3030" i="3"/>
  <c r="M3031" i="3"/>
  <c r="M3032" i="3"/>
  <c r="M3033" i="3"/>
  <c r="M3034" i="3"/>
  <c r="M3035" i="3"/>
  <c r="M3036" i="3"/>
  <c r="M3037" i="3"/>
  <c r="M3038" i="3"/>
  <c r="M3039" i="3"/>
  <c r="M3040" i="3"/>
  <c r="M3041" i="3"/>
  <c r="M3042" i="3"/>
  <c r="M3043" i="3"/>
  <c r="M3044" i="3"/>
  <c r="M3045" i="3"/>
  <c r="M3046" i="3"/>
  <c r="M3047" i="3"/>
  <c r="M3048" i="3"/>
  <c r="M3049" i="3"/>
  <c r="M3050" i="3"/>
  <c r="M3051" i="3"/>
  <c r="M3052" i="3"/>
  <c r="M3053" i="3"/>
  <c r="M3054" i="3"/>
  <c r="M3055" i="3"/>
  <c r="M3056" i="3"/>
  <c r="M3057" i="3"/>
  <c r="M3058" i="3"/>
  <c r="M3059" i="3"/>
  <c r="M3060" i="3"/>
  <c r="M3061" i="3"/>
  <c r="M3062" i="3"/>
  <c r="M3063" i="3"/>
  <c r="M3064" i="3"/>
  <c r="M3065" i="3"/>
  <c r="M3066" i="3"/>
  <c r="M3067" i="3"/>
  <c r="M3068" i="3"/>
  <c r="M3069" i="3"/>
  <c r="M3070" i="3"/>
  <c r="M3071" i="3"/>
  <c r="M3072" i="3"/>
  <c r="M3073" i="3"/>
  <c r="M3074" i="3"/>
  <c r="M3075" i="3"/>
  <c r="M3076" i="3"/>
  <c r="M3077" i="3"/>
  <c r="M3078" i="3"/>
  <c r="M3079" i="3"/>
  <c r="M3080" i="3"/>
  <c r="M3081" i="3"/>
  <c r="M3082" i="3"/>
  <c r="M3083" i="3"/>
  <c r="M3084" i="3"/>
  <c r="M3085" i="3"/>
  <c r="M3086" i="3"/>
  <c r="M3087" i="3"/>
  <c r="M3088" i="3"/>
  <c r="M3089" i="3"/>
  <c r="M3090" i="3"/>
  <c r="M3091" i="3"/>
  <c r="M3092" i="3"/>
  <c r="M3093" i="3"/>
  <c r="M3094" i="3"/>
  <c r="M3095" i="3"/>
  <c r="M3096" i="3"/>
  <c r="M3097" i="3"/>
  <c r="M3098" i="3"/>
  <c r="M3099" i="3"/>
  <c r="M3100" i="3"/>
  <c r="M3101" i="3"/>
  <c r="M3102" i="3"/>
  <c r="M3103" i="3"/>
  <c r="M3104" i="3"/>
  <c r="M3105" i="3"/>
  <c r="M3106" i="3"/>
  <c r="M3107" i="3"/>
  <c r="M3108" i="3"/>
  <c r="M3109" i="3"/>
  <c r="M3110" i="3"/>
  <c r="M3111" i="3"/>
  <c r="M3112" i="3"/>
  <c r="M3113" i="3"/>
  <c r="M3114" i="3"/>
  <c r="M3115" i="3"/>
  <c r="M3116" i="3"/>
  <c r="M3117" i="3"/>
  <c r="M3118" i="3"/>
  <c r="M3119" i="3"/>
  <c r="M3120" i="3"/>
  <c r="M3121" i="3"/>
  <c r="M3122" i="3"/>
  <c r="M3123" i="3"/>
  <c r="M3124" i="3"/>
  <c r="M3125" i="3"/>
  <c r="M3126" i="3"/>
  <c r="M3127" i="3"/>
  <c r="M3128" i="3"/>
  <c r="M3129" i="3"/>
  <c r="M3130" i="3"/>
  <c r="M3131" i="3"/>
  <c r="M3132" i="3"/>
  <c r="M3133" i="3"/>
  <c r="M3134" i="3"/>
  <c r="M3135" i="3"/>
  <c r="M3136" i="3"/>
  <c r="M3137" i="3"/>
  <c r="M3138" i="3"/>
  <c r="M3139" i="3"/>
  <c r="M3140" i="3"/>
  <c r="M3141" i="3"/>
  <c r="M3142" i="3"/>
  <c r="M3143" i="3"/>
  <c r="M3144" i="3"/>
  <c r="M3145" i="3"/>
  <c r="M3146" i="3"/>
  <c r="M3147" i="3"/>
  <c r="M3148" i="3"/>
  <c r="M3149" i="3"/>
  <c r="M3150" i="3"/>
  <c r="M3151" i="3"/>
  <c r="M3152" i="3"/>
  <c r="M3153" i="3"/>
  <c r="M3154" i="3"/>
  <c r="M3155" i="3"/>
  <c r="M3156" i="3"/>
  <c r="M3157" i="3"/>
  <c r="M3158" i="3"/>
  <c r="M3159" i="3"/>
  <c r="M3160" i="3"/>
  <c r="M3161" i="3"/>
  <c r="M3162" i="3"/>
  <c r="M3163" i="3"/>
  <c r="M3164" i="3"/>
  <c r="M3165" i="3"/>
  <c r="M3166" i="3"/>
  <c r="M3167" i="3"/>
  <c r="M3168" i="3"/>
  <c r="M3169" i="3"/>
  <c r="M3170" i="3"/>
  <c r="M3171" i="3"/>
  <c r="M3172" i="3"/>
  <c r="M3173" i="3"/>
  <c r="M3174" i="3"/>
  <c r="M3175" i="3"/>
  <c r="M3176" i="3"/>
  <c r="M3177" i="3"/>
  <c r="M3178" i="3"/>
  <c r="M3179" i="3"/>
  <c r="M3180" i="3"/>
  <c r="M3181" i="3"/>
  <c r="M3182" i="3"/>
  <c r="M3183" i="3"/>
  <c r="M3184" i="3"/>
  <c r="M3185" i="3"/>
  <c r="M3186" i="3"/>
  <c r="M3187" i="3"/>
  <c r="M3188" i="3"/>
  <c r="M3189" i="3"/>
  <c r="M3190" i="3"/>
  <c r="M3191" i="3"/>
  <c r="M3192" i="3"/>
  <c r="M3193" i="3"/>
  <c r="M3194" i="3"/>
  <c r="M3195" i="3"/>
  <c r="M3196" i="3"/>
  <c r="M3197" i="3"/>
  <c r="M3198" i="3"/>
  <c r="M3199" i="3"/>
  <c r="M3200" i="3"/>
  <c r="M3201" i="3"/>
  <c r="M3202" i="3"/>
  <c r="M3203" i="3"/>
  <c r="M3204" i="3"/>
  <c r="M3205" i="3"/>
  <c r="M3206" i="3"/>
  <c r="M3207" i="3"/>
  <c r="M3208" i="3"/>
  <c r="M3209" i="3"/>
  <c r="M3210" i="3"/>
  <c r="M3211" i="3"/>
  <c r="M3212" i="3"/>
  <c r="M3213" i="3"/>
  <c r="M3214" i="3"/>
  <c r="M3215" i="3"/>
  <c r="M3216" i="3"/>
  <c r="M3217" i="3"/>
  <c r="M3218" i="3"/>
  <c r="M3219" i="3"/>
  <c r="M3220" i="3"/>
  <c r="M3221" i="3"/>
  <c r="M3222" i="3"/>
  <c r="M3223" i="3"/>
  <c r="M3224" i="3"/>
  <c r="M3225" i="3"/>
  <c r="M3226" i="3"/>
  <c r="M3227" i="3"/>
  <c r="M3228" i="3"/>
  <c r="M3229" i="3"/>
  <c r="M3230" i="3"/>
  <c r="M3231" i="3"/>
  <c r="M3232" i="3"/>
  <c r="M3233" i="3"/>
  <c r="M3234" i="3"/>
  <c r="M3235" i="3"/>
  <c r="M3236" i="3"/>
  <c r="M3237" i="3"/>
  <c r="M3238" i="3"/>
  <c r="M3239" i="3"/>
  <c r="M3240" i="3"/>
  <c r="M3241" i="3"/>
  <c r="M3242" i="3"/>
  <c r="M3243" i="3"/>
  <c r="M3244" i="3"/>
  <c r="M3245" i="3"/>
  <c r="M3246" i="3"/>
  <c r="M3247" i="3"/>
  <c r="M3248" i="3"/>
  <c r="M3249" i="3"/>
  <c r="M3250" i="3"/>
  <c r="M3251" i="3"/>
  <c r="M3252" i="3"/>
  <c r="M3253" i="3"/>
  <c r="M3254" i="3"/>
  <c r="M3255" i="3"/>
  <c r="M3256" i="3"/>
  <c r="M3257" i="3"/>
  <c r="M3258" i="3"/>
  <c r="M3259" i="3"/>
  <c r="M3260" i="3"/>
  <c r="M3261" i="3"/>
  <c r="M3262" i="3"/>
  <c r="M3263" i="3"/>
  <c r="M3264" i="3"/>
  <c r="M3265" i="3"/>
  <c r="M3266" i="3"/>
  <c r="M3267" i="3"/>
  <c r="M3268" i="3"/>
  <c r="M3269" i="3"/>
  <c r="M3270" i="3"/>
  <c r="M3271" i="3"/>
  <c r="M3272" i="3"/>
  <c r="M3273" i="3"/>
  <c r="M3274" i="3"/>
  <c r="M3275" i="3"/>
  <c r="M3276" i="3"/>
  <c r="M3277" i="3"/>
  <c r="M3278" i="3"/>
  <c r="M3279" i="3"/>
  <c r="M3280" i="3"/>
  <c r="M3281" i="3"/>
  <c r="M3282" i="3"/>
  <c r="M3283" i="3"/>
  <c r="M3284" i="3"/>
  <c r="M3285" i="3"/>
  <c r="M3286" i="3"/>
  <c r="M3287" i="3"/>
  <c r="M3288" i="3"/>
  <c r="M3289" i="3"/>
  <c r="M3290" i="3"/>
  <c r="M3291" i="3"/>
  <c r="M3292" i="3"/>
  <c r="M3293" i="3"/>
  <c r="M3294" i="3"/>
  <c r="M3295" i="3"/>
  <c r="M3296" i="3"/>
  <c r="M3297" i="3"/>
  <c r="M3298" i="3"/>
  <c r="M3299" i="3"/>
  <c r="M3300" i="3"/>
  <c r="M3301" i="3"/>
  <c r="M3302" i="3"/>
  <c r="M3303" i="3"/>
  <c r="M3304" i="3"/>
  <c r="M3305" i="3"/>
  <c r="M3306" i="3"/>
  <c r="M3307" i="3"/>
  <c r="M3308" i="3"/>
  <c r="M3309" i="3"/>
  <c r="M3310" i="3"/>
  <c r="M3311" i="3"/>
  <c r="M3312" i="3"/>
  <c r="M3313" i="3"/>
  <c r="M3314" i="3"/>
  <c r="M3315" i="3"/>
  <c r="M3316" i="3"/>
  <c r="M3317" i="3"/>
  <c r="M3318" i="3"/>
  <c r="M3319" i="3"/>
  <c r="M3320" i="3"/>
  <c r="M3321" i="3"/>
  <c r="M3322" i="3"/>
  <c r="M3323" i="3"/>
  <c r="M3324" i="3"/>
  <c r="M3325" i="3"/>
  <c r="M3326" i="3"/>
  <c r="M3327" i="3"/>
  <c r="M3328" i="3"/>
  <c r="M3329" i="3"/>
  <c r="M3330" i="3"/>
  <c r="M3331" i="3"/>
  <c r="M3332" i="3"/>
  <c r="M3333" i="3"/>
  <c r="M3334" i="3"/>
  <c r="M3335" i="3"/>
  <c r="M3336" i="3"/>
  <c r="M3337" i="3"/>
  <c r="M3338" i="3"/>
  <c r="M3339" i="3"/>
  <c r="M3340" i="3"/>
  <c r="M3341" i="3"/>
  <c r="M3342" i="3"/>
  <c r="M3343" i="3"/>
  <c r="M3344" i="3"/>
  <c r="M3345" i="3"/>
  <c r="M3346" i="3"/>
  <c r="M3347" i="3"/>
  <c r="M3348" i="3"/>
  <c r="M3349" i="3"/>
  <c r="M3350" i="3"/>
  <c r="M3351" i="3"/>
  <c r="M3352" i="3"/>
  <c r="M3353" i="3"/>
  <c r="M3354" i="3"/>
  <c r="M3355" i="3"/>
  <c r="M3356" i="3"/>
  <c r="M3357" i="3"/>
  <c r="M3358" i="3"/>
  <c r="M3359" i="3"/>
  <c r="M3360" i="3"/>
  <c r="M3361" i="3"/>
  <c r="M3362" i="3"/>
  <c r="M3363" i="3"/>
  <c r="M3364" i="3"/>
  <c r="M3365" i="3"/>
  <c r="M3366" i="3"/>
  <c r="M3367" i="3"/>
  <c r="M3368" i="3"/>
  <c r="M3369" i="3"/>
  <c r="M3370" i="3"/>
  <c r="M3371" i="3"/>
  <c r="M3372" i="3"/>
  <c r="M3373" i="3"/>
  <c r="M3374" i="3"/>
  <c r="M3375" i="3"/>
  <c r="M3376" i="3"/>
  <c r="M3377" i="3"/>
  <c r="M3378" i="3"/>
  <c r="M3379" i="3"/>
  <c r="M3380" i="3"/>
  <c r="M3381" i="3"/>
  <c r="M3382" i="3"/>
  <c r="M3383" i="3"/>
  <c r="M3384" i="3"/>
  <c r="M3385" i="3"/>
  <c r="M3386" i="3"/>
  <c r="M3387" i="3"/>
  <c r="M3388" i="3"/>
  <c r="M3389" i="3"/>
  <c r="M3390" i="3"/>
  <c r="M3391" i="3"/>
  <c r="M3392" i="3"/>
  <c r="M3393" i="3"/>
  <c r="M3394" i="3"/>
  <c r="M3395" i="3"/>
  <c r="M3396" i="3"/>
  <c r="M3397" i="3"/>
  <c r="M3398" i="3"/>
  <c r="M3399" i="3"/>
  <c r="M3400" i="3"/>
  <c r="M3401" i="3"/>
  <c r="M3402" i="3"/>
  <c r="M3403" i="3"/>
  <c r="M3404" i="3"/>
  <c r="M3405" i="3"/>
  <c r="M3406" i="3"/>
  <c r="M3407" i="3"/>
  <c r="M3408" i="3"/>
  <c r="M3409" i="3"/>
  <c r="M3410" i="3"/>
  <c r="M3411" i="3"/>
  <c r="M3412" i="3"/>
  <c r="M3413" i="3"/>
  <c r="M3414" i="3"/>
  <c r="M3415" i="3"/>
  <c r="M3416" i="3"/>
  <c r="M3417" i="3"/>
  <c r="M3418" i="3"/>
  <c r="M3419" i="3"/>
  <c r="M3420" i="3"/>
  <c r="M3421" i="3"/>
  <c r="M3422" i="3"/>
  <c r="M3423" i="3"/>
  <c r="M3424" i="3"/>
  <c r="M3425" i="3"/>
  <c r="M3426" i="3"/>
  <c r="M3427" i="3"/>
  <c r="M3428" i="3"/>
  <c r="M3429" i="3"/>
  <c r="M3430" i="3"/>
  <c r="M3431" i="3"/>
  <c r="M3432" i="3"/>
  <c r="M3433" i="3"/>
  <c r="M3434" i="3"/>
  <c r="M3435" i="3"/>
  <c r="M3436" i="3"/>
  <c r="M3437" i="3"/>
  <c r="M3438" i="3"/>
  <c r="M3439" i="3"/>
  <c r="M3440" i="3"/>
  <c r="M3441" i="3"/>
  <c r="M3442" i="3"/>
  <c r="M3443" i="3"/>
  <c r="M3444" i="3"/>
  <c r="M3445" i="3"/>
  <c r="M3446" i="3"/>
  <c r="M3447" i="3"/>
  <c r="M3448" i="3"/>
  <c r="M3449" i="3"/>
  <c r="M3450" i="3"/>
  <c r="M3451" i="3"/>
  <c r="M3452" i="3"/>
  <c r="M3453" i="3"/>
  <c r="M3454" i="3"/>
  <c r="M3455" i="3"/>
  <c r="M3456" i="3"/>
  <c r="M3457" i="3"/>
  <c r="M3458" i="3"/>
  <c r="M3459" i="3"/>
  <c r="M3460" i="3"/>
  <c r="M3461" i="3"/>
  <c r="M3462" i="3"/>
  <c r="M3463" i="3"/>
  <c r="M3464" i="3"/>
  <c r="M3465" i="3"/>
  <c r="M3466" i="3"/>
  <c r="M3467" i="3"/>
  <c r="M3468" i="3"/>
  <c r="M3469" i="3"/>
  <c r="M3470" i="3"/>
  <c r="M3471" i="3"/>
  <c r="M3472" i="3"/>
  <c r="M3473" i="3"/>
  <c r="M3474" i="3"/>
  <c r="M3475" i="3"/>
  <c r="M3476" i="3"/>
  <c r="M3477" i="3"/>
  <c r="M3478" i="3"/>
  <c r="M3479" i="3"/>
  <c r="M3480" i="3"/>
  <c r="M3481" i="3"/>
  <c r="M3482" i="3"/>
  <c r="M3483" i="3"/>
  <c r="M3484" i="3"/>
  <c r="M3485" i="3"/>
  <c r="M3486" i="3"/>
  <c r="M3487" i="3"/>
  <c r="M3488" i="3"/>
  <c r="M3489" i="3"/>
  <c r="M3490" i="3"/>
  <c r="M3491" i="3"/>
  <c r="M3492" i="3"/>
  <c r="M3493" i="3"/>
  <c r="M3494" i="3"/>
  <c r="M3495" i="3"/>
  <c r="M3496" i="3"/>
  <c r="M3497" i="3"/>
  <c r="M3498" i="3"/>
  <c r="M3499" i="3"/>
  <c r="M3500" i="3"/>
  <c r="M3501" i="3"/>
  <c r="M3502" i="3"/>
  <c r="M3503" i="3"/>
  <c r="M3504" i="3"/>
  <c r="M3505" i="3"/>
  <c r="M3506" i="3"/>
  <c r="M3507" i="3"/>
  <c r="M3508" i="3"/>
  <c r="M3509" i="3"/>
  <c r="M3510" i="3"/>
  <c r="M3511" i="3"/>
  <c r="M3512" i="3"/>
  <c r="M3513" i="3"/>
  <c r="M3514" i="3"/>
  <c r="M3515" i="3"/>
  <c r="M3516" i="3"/>
  <c r="M3517" i="3"/>
  <c r="M3518" i="3"/>
  <c r="M3519" i="3"/>
  <c r="M3520" i="3"/>
  <c r="M3521" i="3"/>
  <c r="M3522" i="3"/>
  <c r="M3523" i="3"/>
  <c r="M3524" i="3"/>
  <c r="M3525" i="3"/>
  <c r="M3526" i="3"/>
  <c r="M3527" i="3"/>
  <c r="M3528" i="3"/>
  <c r="M3529" i="3"/>
  <c r="M3530" i="3"/>
  <c r="M3531" i="3"/>
  <c r="M3532" i="3"/>
  <c r="M3533" i="3"/>
  <c r="M3534" i="3"/>
  <c r="M3535" i="3"/>
  <c r="M3536" i="3"/>
  <c r="M3537" i="3"/>
  <c r="M3538" i="3"/>
  <c r="M3539" i="3"/>
  <c r="M3540" i="3"/>
  <c r="M3541" i="3"/>
  <c r="M3542" i="3"/>
  <c r="M3543" i="3"/>
  <c r="M3544" i="3"/>
  <c r="M3545" i="3"/>
  <c r="M3546" i="3"/>
  <c r="M3547" i="3"/>
  <c r="M3548" i="3"/>
  <c r="M3549" i="3"/>
  <c r="M3550" i="3"/>
  <c r="M3551" i="3"/>
  <c r="M3552" i="3"/>
  <c r="M3553" i="3"/>
  <c r="M3554" i="3"/>
  <c r="M3555" i="3"/>
  <c r="M3556" i="3"/>
  <c r="M3557" i="3"/>
  <c r="M3558" i="3"/>
  <c r="M3559" i="3"/>
  <c r="M3560" i="3"/>
  <c r="M3561" i="3"/>
  <c r="M3562" i="3"/>
  <c r="M3563" i="3"/>
  <c r="M3564" i="3"/>
  <c r="M3565" i="3"/>
  <c r="M3566" i="3"/>
  <c r="M3567" i="3"/>
  <c r="M3568" i="3"/>
  <c r="M3569" i="3"/>
  <c r="M3570" i="3"/>
  <c r="M3571" i="3"/>
  <c r="M3572" i="3"/>
  <c r="M3573" i="3"/>
  <c r="M3574" i="3"/>
  <c r="M3575" i="3"/>
  <c r="M3576" i="3"/>
  <c r="M3577" i="3"/>
  <c r="M3578" i="3"/>
  <c r="M3579" i="3"/>
  <c r="M3580" i="3"/>
  <c r="M3581" i="3"/>
  <c r="M3582" i="3"/>
  <c r="M3583" i="3"/>
  <c r="M3584" i="3"/>
  <c r="M3585" i="3"/>
  <c r="M3586" i="3"/>
  <c r="M3587" i="3"/>
  <c r="M3588" i="3"/>
  <c r="M3589" i="3"/>
  <c r="M3590" i="3"/>
  <c r="M3591" i="3"/>
  <c r="M3592" i="3"/>
  <c r="M3593" i="3"/>
  <c r="M3594" i="3"/>
  <c r="M3595" i="3"/>
  <c r="M3596" i="3"/>
  <c r="M3597" i="3"/>
  <c r="M3598" i="3"/>
  <c r="M3599" i="3"/>
  <c r="M3600" i="3"/>
  <c r="M3601" i="3"/>
  <c r="M3602" i="3"/>
  <c r="M3603" i="3"/>
  <c r="M3604" i="3"/>
  <c r="M3605" i="3"/>
  <c r="M3606" i="3"/>
  <c r="M3607" i="3"/>
  <c r="M3608" i="3"/>
  <c r="M3609" i="3"/>
  <c r="M3610" i="3"/>
  <c r="M3611" i="3"/>
  <c r="M3612" i="3"/>
  <c r="M3613" i="3"/>
  <c r="M3614" i="3"/>
  <c r="M3615" i="3"/>
  <c r="M3616" i="3"/>
  <c r="M3617" i="3"/>
  <c r="M3618" i="3"/>
  <c r="M3619" i="3"/>
  <c r="M3620" i="3"/>
  <c r="M3621" i="3"/>
  <c r="M3622" i="3"/>
  <c r="M3623" i="3"/>
  <c r="M3624" i="3"/>
  <c r="M3625" i="3"/>
  <c r="M3626" i="3"/>
  <c r="M3627" i="3"/>
  <c r="M3628" i="3"/>
  <c r="M3629" i="3"/>
  <c r="M3630" i="3"/>
  <c r="M3631" i="3"/>
  <c r="M3632" i="3"/>
  <c r="M3633" i="3"/>
  <c r="M3634" i="3"/>
  <c r="M3635" i="3"/>
  <c r="M3636" i="3"/>
  <c r="M3637" i="3"/>
  <c r="M3638" i="3"/>
  <c r="M3639" i="3"/>
  <c r="M3640" i="3"/>
  <c r="M3641" i="3"/>
  <c r="M3642" i="3"/>
  <c r="M3643" i="3"/>
  <c r="M3644" i="3"/>
  <c r="M3645" i="3"/>
  <c r="M3646" i="3"/>
  <c r="M3647" i="3"/>
  <c r="M3648" i="3"/>
  <c r="M3649" i="3"/>
  <c r="M3650" i="3"/>
  <c r="M3651" i="3"/>
  <c r="M3652" i="3"/>
  <c r="M3653" i="3"/>
  <c r="M3654" i="3"/>
  <c r="M3655" i="3"/>
  <c r="M3656" i="3"/>
  <c r="M3657" i="3"/>
  <c r="M3658" i="3"/>
  <c r="M3659" i="3"/>
  <c r="M3660" i="3"/>
  <c r="M3661" i="3"/>
  <c r="M3662" i="3"/>
  <c r="M3663" i="3"/>
  <c r="M3664" i="3"/>
  <c r="M3665" i="3"/>
  <c r="M3666" i="3"/>
  <c r="M3667" i="3"/>
  <c r="M3668" i="3"/>
  <c r="M3669" i="3"/>
  <c r="M3670" i="3"/>
  <c r="M3671" i="3"/>
  <c r="M3672" i="3"/>
  <c r="M3673" i="3"/>
  <c r="M3674" i="3"/>
  <c r="M3675" i="3"/>
  <c r="M3676" i="3"/>
  <c r="M3677" i="3"/>
  <c r="M3678" i="3"/>
  <c r="M3679" i="3"/>
  <c r="M3680" i="3"/>
  <c r="M3681" i="3"/>
  <c r="M3682" i="3"/>
  <c r="M3683" i="3"/>
  <c r="M3684" i="3"/>
  <c r="M3685" i="3"/>
  <c r="M3686" i="3"/>
  <c r="M3687" i="3"/>
  <c r="M3688" i="3"/>
  <c r="M3689" i="3"/>
  <c r="M3690" i="3"/>
  <c r="M3691" i="3"/>
  <c r="M3692" i="3"/>
  <c r="M3693" i="3"/>
  <c r="M3694" i="3"/>
  <c r="M3695" i="3"/>
  <c r="M3696" i="3"/>
  <c r="M3697" i="3"/>
  <c r="M3698" i="3"/>
  <c r="M3699" i="3"/>
  <c r="M3700" i="3"/>
  <c r="M3701" i="3"/>
  <c r="M3702" i="3"/>
  <c r="M3703" i="3"/>
  <c r="M3704" i="3"/>
  <c r="M3705" i="3"/>
  <c r="M3706" i="3"/>
  <c r="M3707" i="3"/>
  <c r="M3708" i="3"/>
  <c r="M3709" i="3"/>
  <c r="M3710" i="3"/>
  <c r="M3711" i="3"/>
  <c r="M3712" i="3"/>
  <c r="M3713" i="3"/>
  <c r="M3714" i="3"/>
  <c r="M3715" i="3"/>
  <c r="M3716" i="3"/>
  <c r="M3717" i="3"/>
  <c r="M3718" i="3"/>
  <c r="M3719" i="3"/>
  <c r="M3720" i="3"/>
  <c r="M3721" i="3"/>
  <c r="M3722" i="3"/>
  <c r="M3723" i="3"/>
  <c r="M3724" i="3"/>
  <c r="M3725" i="3"/>
  <c r="M3726" i="3"/>
  <c r="M3727" i="3"/>
  <c r="M3728" i="3"/>
  <c r="M3729" i="3"/>
  <c r="M3730" i="3"/>
  <c r="M3731" i="3"/>
  <c r="M3732" i="3"/>
  <c r="M3733" i="3"/>
  <c r="M3734" i="3"/>
  <c r="M3735" i="3"/>
  <c r="M3736" i="3"/>
  <c r="M3737" i="3"/>
  <c r="M3738" i="3"/>
  <c r="M3739" i="3"/>
  <c r="M3740" i="3"/>
  <c r="M3741" i="3"/>
  <c r="M3742" i="3"/>
  <c r="M3743" i="3"/>
  <c r="M3744" i="3"/>
  <c r="M3745" i="3"/>
  <c r="M3746" i="3"/>
  <c r="M3747" i="3"/>
  <c r="M3748" i="3"/>
  <c r="M3749" i="3"/>
  <c r="M3750" i="3"/>
  <c r="M3751" i="3"/>
  <c r="M3752" i="3"/>
  <c r="M3753" i="3"/>
  <c r="M3754" i="3"/>
  <c r="M3755" i="3"/>
  <c r="M3756" i="3"/>
  <c r="M3757" i="3"/>
  <c r="M3758" i="3"/>
  <c r="M3759" i="3"/>
  <c r="M3760" i="3"/>
  <c r="M3761" i="3"/>
  <c r="M3762" i="3"/>
  <c r="M3763" i="3"/>
  <c r="M3764" i="3"/>
  <c r="M3765" i="3"/>
  <c r="M3766" i="3"/>
  <c r="M3767" i="3"/>
  <c r="M3768" i="3"/>
  <c r="M3769" i="3"/>
  <c r="M3770" i="3"/>
  <c r="M3771" i="3"/>
  <c r="M3772" i="3"/>
  <c r="M3773" i="3"/>
  <c r="M3774" i="3"/>
  <c r="M3775" i="3"/>
  <c r="M3776" i="3"/>
  <c r="M3777" i="3"/>
  <c r="M3778" i="3"/>
  <c r="M3779" i="3"/>
  <c r="M3780" i="3"/>
  <c r="M3781" i="3"/>
  <c r="M3782" i="3"/>
  <c r="M3783" i="3"/>
  <c r="M3784" i="3"/>
  <c r="M3785" i="3"/>
  <c r="M3786" i="3"/>
  <c r="M3787" i="3"/>
  <c r="M3788" i="3"/>
  <c r="M3789" i="3"/>
  <c r="M3790" i="3"/>
  <c r="M3791" i="3"/>
  <c r="M3792" i="3"/>
  <c r="M3793" i="3"/>
  <c r="M3794" i="3"/>
  <c r="M3795" i="3"/>
  <c r="M3796" i="3"/>
  <c r="M3797" i="3"/>
  <c r="M3798" i="3"/>
  <c r="M3799" i="3"/>
  <c r="M3800" i="3"/>
  <c r="M3801" i="3"/>
  <c r="M3802" i="3"/>
  <c r="M3803" i="3"/>
  <c r="M3804" i="3"/>
  <c r="M3805" i="3"/>
  <c r="M3806" i="3"/>
  <c r="M3807" i="3"/>
  <c r="M3808" i="3"/>
  <c r="M3809" i="3"/>
  <c r="M3810" i="3"/>
  <c r="M3811" i="3"/>
  <c r="M3812" i="3"/>
  <c r="M3813" i="3"/>
  <c r="M3814" i="3"/>
  <c r="M3815" i="3"/>
  <c r="M3816" i="3"/>
  <c r="M3817" i="3"/>
  <c r="M3818" i="3"/>
  <c r="M3819" i="3"/>
  <c r="M3820" i="3"/>
  <c r="M3821" i="3"/>
  <c r="M3822" i="3"/>
  <c r="M3823" i="3"/>
  <c r="M3824" i="3"/>
  <c r="M3825" i="3"/>
  <c r="M3826" i="3"/>
  <c r="M3827" i="3"/>
  <c r="M3828" i="3"/>
  <c r="M3829" i="3"/>
  <c r="M3830" i="3"/>
  <c r="M3831" i="3"/>
  <c r="M3832" i="3"/>
  <c r="M3833" i="3"/>
  <c r="M3834" i="3"/>
  <c r="M3835" i="3"/>
  <c r="M3836" i="3"/>
  <c r="M3837" i="3"/>
  <c r="M3838" i="3"/>
  <c r="M3839" i="3"/>
  <c r="M3840" i="3"/>
  <c r="M3841" i="3"/>
  <c r="M3842" i="3"/>
  <c r="M3843" i="3"/>
  <c r="M3844" i="3"/>
  <c r="M3845" i="3"/>
  <c r="M3846" i="3"/>
  <c r="M3847" i="3"/>
  <c r="M3848" i="3"/>
  <c r="M3849" i="3"/>
  <c r="M3850" i="3"/>
  <c r="M3851" i="3"/>
  <c r="M3852" i="3"/>
  <c r="M3853" i="3"/>
  <c r="M3854" i="3"/>
  <c r="M3855" i="3"/>
  <c r="M3856" i="3"/>
  <c r="M3857" i="3"/>
  <c r="M3858" i="3"/>
  <c r="M3859" i="3"/>
  <c r="M3860" i="3"/>
  <c r="M3861" i="3"/>
  <c r="M3862" i="3"/>
  <c r="M3863" i="3"/>
  <c r="M3864" i="3"/>
  <c r="M3865" i="3"/>
  <c r="M3866" i="3"/>
  <c r="M3867" i="3"/>
  <c r="M3868" i="3"/>
  <c r="M3869" i="3"/>
  <c r="M3870" i="3"/>
  <c r="M3871" i="3"/>
  <c r="M3872" i="3"/>
  <c r="M3873" i="3"/>
  <c r="M3874" i="3"/>
  <c r="M3875" i="3"/>
  <c r="M3876" i="3"/>
  <c r="M3877" i="3"/>
  <c r="M3878" i="3"/>
  <c r="M3879" i="3"/>
  <c r="M3880" i="3"/>
  <c r="M3881" i="3"/>
  <c r="M3882" i="3"/>
  <c r="M3883" i="3"/>
  <c r="M3884" i="3"/>
  <c r="M3885" i="3"/>
  <c r="M3886" i="3"/>
  <c r="M3887" i="3"/>
  <c r="M3888" i="3"/>
  <c r="M3889" i="3"/>
  <c r="M3890" i="3"/>
  <c r="M3891" i="3"/>
  <c r="M3892" i="3"/>
  <c r="M3893" i="3"/>
  <c r="M3894" i="3"/>
  <c r="M3895" i="3"/>
  <c r="M3896" i="3"/>
  <c r="M3897" i="3"/>
  <c r="M3898" i="3"/>
  <c r="M3899" i="3"/>
  <c r="M3900" i="3"/>
  <c r="M3901" i="3"/>
  <c r="M3902" i="3"/>
  <c r="M3903" i="3"/>
  <c r="M3904" i="3"/>
  <c r="M3905" i="3"/>
  <c r="M3906" i="3"/>
  <c r="M3907" i="3"/>
  <c r="M3908" i="3"/>
  <c r="M3909" i="3"/>
  <c r="M3910" i="3"/>
  <c r="M3911" i="3"/>
  <c r="M3912" i="3"/>
  <c r="M3913" i="3"/>
  <c r="M3914" i="3"/>
  <c r="M3915" i="3"/>
  <c r="M3916" i="3"/>
  <c r="M3917" i="3"/>
  <c r="M3918" i="3"/>
  <c r="M3919" i="3"/>
  <c r="M3920" i="3"/>
  <c r="M3921" i="3"/>
  <c r="M3922" i="3"/>
  <c r="M3923" i="3"/>
  <c r="M3924" i="3"/>
  <c r="M3925" i="3"/>
  <c r="M3926" i="3"/>
  <c r="M3927" i="3"/>
  <c r="M3928" i="3"/>
  <c r="M3929" i="3"/>
  <c r="M3930" i="3"/>
  <c r="M3931" i="3"/>
  <c r="M3932" i="3"/>
  <c r="M3933" i="3"/>
  <c r="M3934" i="3"/>
  <c r="M3935" i="3"/>
  <c r="M3936" i="3"/>
  <c r="M3937" i="3"/>
  <c r="M3938" i="3"/>
  <c r="M3939" i="3"/>
  <c r="M3940" i="3"/>
  <c r="M3941" i="3"/>
  <c r="M3942" i="3"/>
  <c r="M3943" i="3"/>
  <c r="M3944" i="3"/>
  <c r="M3945" i="3"/>
  <c r="M3946" i="3"/>
  <c r="M3947" i="3"/>
  <c r="M3948" i="3"/>
  <c r="M3949" i="3"/>
  <c r="M3950" i="3"/>
  <c r="M3951" i="3"/>
  <c r="M3952" i="3"/>
  <c r="M3953" i="3"/>
  <c r="M3954" i="3"/>
  <c r="M3955" i="3"/>
  <c r="M3956" i="3"/>
  <c r="M3957" i="3"/>
  <c r="M3958" i="3"/>
  <c r="M3959" i="3"/>
  <c r="M3960" i="3"/>
  <c r="M3961" i="3"/>
  <c r="M3962" i="3"/>
  <c r="M3963" i="3"/>
  <c r="M3964" i="3"/>
  <c r="M3965" i="3"/>
  <c r="M3966" i="3"/>
  <c r="M3967" i="3"/>
  <c r="M3968" i="3"/>
  <c r="M3969" i="3"/>
  <c r="M3970" i="3"/>
  <c r="M3971" i="3"/>
  <c r="M3972" i="3"/>
  <c r="M3973" i="3"/>
  <c r="M3974" i="3"/>
  <c r="M3975" i="3"/>
  <c r="M3976" i="3"/>
  <c r="M3977" i="3"/>
  <c r="M3978" i="3"/>
  <c r="M3979" i="3"/>
  <c r="M3980" i="3"/>
  <c r="M3981" i="3"/>
  <c r="M3982" i="3"/>
  <c r="M3983" i="3"/>
  <c r="M3984" i="3"/>
  <c r="M3985" i="3"/>
  <c r="M3986" i="3"/>
  <c r="M3987" i="3"/>
  <c r="M3988" i="3"/>
  <c r="M3989" i="3"/>
  <c r="M3990" i="3"/>
  <c r="M3991" i="3"/>
  <c r="M3992" i="3"/>
  <c r="M3993" i="3"/>
  <c r="M3994" i="3"/>
  <c r="M3995" i="3"/>
  <c r="M3996" i="3"/>
  <c r="M3997" i="3"/>
  <c r="M3998" i="3"/>
  <c r="M3999" i="3"/>
  <c r="M4000" i="3"/>
  <c r="M4001" i="3"/>
  <c r="M4002" i="3"/>
  <c r="M4003" i="3"/>
  <c r="M4004" i="3"/>
  <c r="M4005" i="3"/>
  <c r="M4006" i="3"/>
  <c r="M4007" i="3"/>
  <c r="M4008" i="3"/>
  <c r="M4009" i="3"/>
  <c r="M4010" i="3"/>
  <c r="M4011" i="3"/>
  <c r="M4012" i="3"/>
  <c r="M4013" i="3"/>
  <c r="M4014" i="3"/>
  <c r="M4015" i="3"/>
  <c r="M4016" i="3"/>
  <c r="M4017" i="3"/>
  <c r="M4018" i="3"/>
  <c r="M4019" i="3"/>
  <c r="M4020" i="3"/>
  <c r="M4021" i="3"/>
  <c r="M4022" i="3"/>
  <c r="M4023" i="3"/>
  <c r="M4024" i="3"/>
  <c r="M4025" i="3"/>
  <c r="M4026" i="3"/>
  <c r="M4027" i="3"/>
  <c r="M4028" i="3"/>
  <c r="M4029" i="3"/>
  <c r="M4030" i="3"/>
  <c r="M4031" i="3"/>
  <c r="M4032" i="3"/>
  <c r="M4033" i="3"/>
  <c r="M4034" i="3"/>
  <c r="M4035" i="3"/>
  <c r="M4036" i="3"/>
  <c r="M4037" i="3"/>
  <c r="M4038" i="3"/>
  <c r="M4039" i="3"/>
  <c r="M4040" i="3"/>
  <c r="M4041" i="3"/>
  <c r="M4042" i="3"/>
  <c r="M4043" i="3"/>
  <c r="M4044" i="3"/>
  <c r="M4045" i="3"/>
  <c r="M4046" i="3"/>
  <c r="M4047" i="3"/>
  <c r="M4048" i="3"/>
  <c r="M4049" i="3"/>
  <c r="M4050" i="3"/>
  <c r="M4051" i="3"/>
  <c r="M4052" i="3"/>
  <c r="M4053" i="3"/>
  <c r="M4054" i="3"/>
  <c r="M4055" i="3"/>
  <c r="M4056" i="3"/>
  <c r="M4057" i="3"/>
  <c r="M4058" i="3"/>
  <c r="M4059" i="3"/>
  <c r="M4060" i="3"/>
  <c r="M4061" i="3"/>
  <c r="M4062" i="3"/>
  <c r="M4063" i="3"/>
  <c r="M4064" i="3"/>
  <c r="M4065" i="3"/>
  <c r="M4066" i="3"/>
  <c r="M4067" i="3"/>
  <c r="M4068" i="3"/>
  <c r="M4069" i="3"/>
  <c r="M4070" i="3"/>
  <c r="M4071" i="3"/>
  <c r="M4072" i="3"/>
  <c r="M4073" i="3"/>
  <c r="M4074" i="3"/>
  <c r="M4075" i="3"/>
  <c r="M4076" i="3"/>
  <c r="M4077" i="3"/>
  <c r="M4078" i="3"/>
  <c r="M4079" i="3"/>
  <c r="M4080" i="3"/>
  <c r="M4081" i="3"/>
  <c r="M4082" i="3"/>
  <c r="M4083" i="3"/>
  <c r="M4084" i="3"/>
  <c r="M4085" i="3"/>
  <c r="M4086" i="3"/>
  <c r="M4087" i="3"/>
  <c r="M4088" i="3"/>
  <c r="M4089" i="3"/>
  <c r="M4090" i="3"/>
  <c r="M4091" i="3"/>
  <c r="M4092" i="3"/>
  <c r="M4093" i="3"/>
  <c r="M4094" i="3"/>
  <c r="M4095" i="3"/>
  <c r="M4096" i="3"/>
  <c r="M4097" i="3"/>
  <c r="M4098" i="3"/>
  <c r="M4099" i="3"/>
  <c r="M4100" i="3"/>
  <c r="M4101" i="3"/>
  <c r="M4102" i="3"/>
  <c r="M4103" i="3"/>
  <c r="M4104" i="3"/>
  <c r="M4105" i="3"/>
  <c r="M4106" i="3"/>
  <c r="M4107" i="3"/>
  <c r="M4108" i="3"/>
  <c r="M4109" i="3"/>
  <c r="M4110" i="3"/>
  <c r="M4111" i="3"/>
  <c r="M4112" i="3"/>
  <c r="M4113" i="3"/>
  <c r="M4114" i="3"/>
  <c r="M4115" i="3"/>
  <c r="M4116" i="3"/>
  <c r="M4117" i="3"/>
  <c r="M4118" i="3"/>
  <c r="M4119" i="3"/>
  <c r="M4120" i="3"/>
  <c r="M4121" i="3"/>
  <c r="M4122" i="3"/>
  <c r="M4123" i="3"/>
  <c r="M4124" i="3"/>
  <c r="M4125" i="3"/>
  <c r="M4126" i="3"/>
  <c r="M4127" i="3"/>
  <c r="M4128" i="3"/>
  <c r="M4129" i="3"/>
  <c r="M4130" i="3"/>
  <c r="M4131" i="3"/>
  <c r="M4132" i="3"/>
  <c r="M4133" i="3"/>
  <c r="M4134" i="3"/>
  <c r="M4135" i="3"/>
  <c r="M4136" i="3"/>
  <c r="M4137" i="3"/>
  <c r="M4138" i="3"/>
  <c r="M4139" i="3"/>
  <c r="M4140" i="3"/>
  <c r="M4141" i="3"/>
  <c r="M4142" i="3"/>
  <c r="M4143" i="3"/>
  <c r="M4144" i="3"/>
  <c r="M4145" i="3"/>
  <c r="M4146" i="3"/>
  <c r="M4147" i="3"/>
  <c r="M4148" i="3"/>
  <c r="M4149" i="3"/>
  <c r="M4150" i="3"/>
  <c r="M4151" i="3"/>
  <c r="M4152" i="3"/>
  <c r="M4153" i="3"/>
  <c r="M4154" i="3"/>
  <c r="M4155" i="3"/>
  <c r="M4156" i="3"/>
  <c r="M4157" i="3"/>
  <c r="M4158" i="3"/>
  <c r="M4159" i="3"/>
  <c r="M4160" i="3"/>
  <c r="M4161" i="3"/>
  <c r="M4162" i="3"/>
  <c r="M4163" i="3"/>
  <c r="M4164" i="3"/>
  <c r="M4165" i="3"/>
  <c r="M4166" i="3"/>
  <c r="M4167" i="3"/>
  <c r="M4168" i="3"/>
  <c r="M4169" i="3"/>
  <c r="M4170" i="3"/>
  <c r="M4171" i="3"/>
  <c r="M4172" i="3"/>
  <c r="M4173" i="3"/>
  <c r="M4174" i="3"/>
  <c r="M4175" i="3"/>
  <c r="M4176" i="3"/>
  <c r="M4177" i="3"/>
  <c r="M4178" i="3"/>
  <c r="M4179" i="3"/>
  <c r="M4180" i="3"/>
  <c r="M4181" i="3"/>
  <c r="M4182" i="3"/>
  <c r="M4183" i="3"/>
  <c r="M4184" i="3"/>
  <c r="M4185" i="3"/>
  <c r="M4186" i="3"/>
  <c r="M4187" i="3"/>
  <c r="M4188" i="3"/>
  <c r="M4189" i="3"/>
  <c r="M4190" i="3"/>
  <c r="M4191" i="3"/>
  <c r="M4192" i="3"/>
  <c r="M4193" i="3"/>
  <c r="M4194" i="3"/>
  <c r="M4195" i="3"/>
  <c r="M4196" i="3"/>
  <c r="M4197" i="3"/>
  <c r="M4198" i="3"/>
  <c r="M4199" i="3"/>
  <c r="M4200" i="3"/>
  <c r="M4201" i="3"/>
  <c r="M4202" i="3"/>
  <c r="M4203" i="3"/>
  <c r="M4204" i="3"/>
  <c r="M4205" i="3"/>
  <c r="M4206" i="3"/>
  <c r="M4207" i="3"/>
  <c r="M4208" i="3"/>
  <c r="M4209" i="3"/>
  <c r="M4210" i="3"/>
  <c r="M4211" i="3"/>
  <c r="M4212" i="3"/>
  <c r="M4213" i="3"/>
  <c r="M4214" i="3"/>
  <c r="M4215" i="3"/>
  <c r="M4216" i="3"/>
  <c r="M4217" i="3"/>
  <c r="M4218" i="3"/>
  <c r="M4219" i="3"/>
  <c r="M4220" i="3"/>
  <c r="M4221" i="3"/>
  <c r="M4222" i="3"/>
  <c r="M4223" i="3"/>
  <c r="M4224" i="3"/>
  <c r="M4225" i="3"/>
  <c r="M4226" i="3"/>
  <c r="M4227" i="3"/>
  <c r="M4228" i="3"/>
  <c r="M4229" i="3"/>
  <c r="M4230" i="3"/>
  <c r="M4231" i="3"/>
  <c r="M4232" i="3"/>
  <c r="M4233" i="3"/>
  <c r="M4234" i="3"/>
  <c r="M4235" i="3"/>
  <c r="M4236" i="3"/>
  <c r="M4237" i="3"/>
  <c r="M4238" i="3"/>
  <c r="M4239" i="3"/>
  <c r="M4240" i="3"/>
  <c r="M4241" i="3"/>
  <c r="M4242" i="3"/>
  <c r="M4243" i="3"/>
  <c r="M4244" i="3"/>
  <c r="M4245" i="3"/>
  <c r="M4246" i="3"/>
  <c r="M4247" i="3"/>
  <c r="M4248" i="3"/>
  <c r="M4249" i="3"/>
  <c r="M4250" i="3"/>
  <c r="M4251" i="3"/>
  <c r="M4252" i="3"/>
  <c r="M4253" i="3"/>
  <c r="M4254" i="3"/>
  <c r="M4255" i="3"/>
  <c r="M4256" i="3"/>
  <c r="M4257" i="3"/>
  <c r="M4258" i="3"/>
  <c r="M4259" i="3"/>
  <c r="M4260" i="3"/>
  <c r="M4261" i="3"/>
  <c r="M4262" i="3"/>
  <c r="M4263" i="3"/>
  <c r="M4264" i="3"/>
  <c r="M4265" i="3"/>
  <c r="M4266" i="3"/>
  <c r="M4267" i="3"/>
  <c r="M4268" i="3"/>
  <c r="M4269" i="3"/>
  <c r="M4270" i="3"/>
  <c r="M4271" i="3"/>
  <c r="M4272" i="3"/>
  <c r="M4273" i="3"/>
  <c r="M4274" i="3"/>
  <c r="M4275" i="3"/>
  <c r="M4276" i="3"/>
  <c r="M4277" i="3"/>
  <c r="M4278" i="3"/>
  <c r="M4279" i="3"/>
  <c r="M4280" i="3"/>
  <c r="M4281" i="3"/>
  <c r="M4282" i="3"/>
  <c r="M4283" i="3"/>
  <c r="M4284" i="3"/>
  <c r="M4285" i="3"/>
  <c r="M4286" i="3"/>
  <c r="M4287" i="3"/>
  <c r="M4288" i="3"/>
  <c r="M4289" i="3"/>
  <c r="M4290" i="3"/>
  <c r="M4291" i="3"/>
  <c r="M4292" i="3"/>
  <c r="M4293" i="3"/>
  <c r="M4294" i="3"/>
  <c r="M4295" i="3"/>
  <c r="M4296" i="3"/>
  <c r="M4297" i="3"/>
  <c r="M4298" i="3"/>
  <c r="M4299" i="3"/>
  <c r="M4300" i="3"/>
  <c r="M4301" i="3"/>
  <c r="M4302" i="3"/>
  <c r="M4303" i="3"/>
  <c r="M4304" i="3"/>
  <c r="M4305" i="3"/>
  <c r="M4306" i="3"/>
  <c r="M4307" i="3"/>
  <c r="M4308" i="3"/>
  <c r="M4309" i="3"/>
  <c r="M4310" i="3"/>
  <c r="M4311" i="3"/>
  <c r="M4312" i="3"/>
  <c r="M4313" i="3"/>
  <c r="M4314" i="3"/>
  <c r="M4315" i="3"/>
  <c r="M4316" i="3"/>
  <c r="M4317" i="3"/>
  <c r="M4318" i="3"/>
  <c r="M4319" i="3"/>
  <c r="M4320" i="3"/>
  <c r="M4321" i="3"/>
  <c r="M4322" i="3"/>
  <c r="M4323" i="3"/>
  <c r="M4324" i="3"/>
  <c r="M4325" i="3"/>
  <c r="M4326" i="3"/>
  <c r="M4327" i="3"/>
  <c r="M4328" i="3"/>
  <c r="M4329" i="3"/>
  <c r="M4330" i="3"/>
  <c r="M4331" i="3"/>
  <c r="M4332" i="3"/>
  <c r="M4333" i="3"/>
  <c r="M4334" i="3"/>
  <c r="M4335" i="3"/>
  <c r="M4336" i="3"/>
  <c r="M4337" i="3"/>
  <c r="M4338" i="3"/>
  <c r="M4339" i="3"/>
  <c r="M4340" i="3"/>
  <c r="M4341" i="3"/>
  <c r="M4342" i="3"/>
  <c r="M4343" i="3"/>
  <c r="M4344" i="3"/>
  <c r="M4345" i="3"/>
  <c r="M4346" i="3"/>
  <c r="M4347" i="3"/>
  <c r="M4348" i="3"/>
  <c r="M4349" i="3"/>
  <c r="M4350" i="3"/>
  <c r="M4351" i="3"/>
  <c r="M4352" i="3"/>
  <c r="M4353" i="3"/>
  <c r="M4354" i="3"/>
  <c r="M4355" i="3"/>
  <c r="M4356" i="3"/>
  <c r="M4357" i="3"/>
  <c r="M4358" i="3"/>
  <c r="M4359" i="3"/>
  <c r="M4360" i="3"/>
  <c r="M4361" i="3"/>
  <c r="M4362" i="3"/>
  <c r="M4363" i="3"/>
  <c r="M4364" i="3"/>
  <c r="M4365" i="3"/>
  <c r="M4366" i="3"/>
  <c r="M4367" i="3"/>
  <c r="M4368" i="3"/>
  <c r="M4369" i="3"/>
  <c r="M4370" i="3"/>
  <c r="M4371" i="3"/>
  <c r="M4372" i="3"/>
  <c r="M4373" i="3"/>
  <c r="M4374" i="3"/>
  <c r="M4375" i="3"/>
  <c r="M4376" i="3"/>
  <c r="M4377" i="3"/>
  <c r="M4378" i="3"/>
  <c r="M4379" i="3"/>
  <c r="M4380" i="3"/>
  <c r="M4381" i="3"/>
  <c r="M4382" i="3"/>
  <c r="M4383" i="3"/>
  <c r="M4384" i="3"/>
  <c r="M4385" i="3"/>
  <c r="M4386" i="3"/>
  <c r="M4387" i="3"/>
  <c r="M4388" i="3"/>
  <c r="M4389" i="3"/>
  <c r="M4390" i="3"/>
  <c r="M4391" i="3"/>
  <c r="M4392" i="3"/>
  <c r="M4393" i="3"/>
  <c r="M4394" i="3"/>
  <c r="M4395" i="3"/>
  <c r="M4396" i="3"/>
  <c r="M4397" i="3"/>
  <c r="M4398" i="3"/>
  <c r="M4399" i="3"/>
  <c r="M4400" i="3"/>
  <c r="M4401" i="3"/>
  <c r="M4402" i="3"/>
  <c r="M4403" i="3"/>
  <c r="M4404" i="3"/>
  <c r="M4405" i="3"/>
  <c r="M4406" i="3"/>
  <c r="M4407" i="3"/>
  <c r="M4408" i="3"/>
  <c r="M4409" i="3"/>
  <c r="M4410" i="3"/>
  <c r="M4411" i="3"/>
  <c r="M4412" i="3"/>
  <c r="M4413" i="3"/>
  <c r="M4414" i="3"/>
  <c r="M4415" i="3"/>
  <c r="M4416" i="3"/>
  <c r="M4417" i="3"/>
  <c r="M4418" i="3"/>
  <c r="M4419" i="3"/>
  <c r="M4420" i="3"/>
  <c r="M4421" i="3"/>
  <c r="M4422" i="3"/>
  <c r="M4423" i="3"/>
  <c r="M4424" i="3"/>
  <c r="M4425" i="3"/>
  <c r="M4426" i="3"/>
  <c r="M4427" i="3"/>
  <c r="M4428" i="3"/>
  <c r="M4429" i="3"/>
  <c r="M4430" i="3"/>
  <c r="M4431" i="3"/>
  <c r="M4432" i="3"/>
  <c r="M4433" i="3"/>
  <c r="M4434" i="3"/>
  <c r="M4435" i="3"/>
  <c r="M4436" i="3"/>
  <c r="M4437" i="3"/>
  <c r="M4438" i="3"/>
  <c r="M4439" i="3"/>
  <c r="M4440" i="3"/>
  <c r="M4441" i="3"/>
  <c r="M4442" i="3"/>
  <c r="M4443" i="3"/>
  <c r="M4444" i="3"/>
  <c r="M4445" i="3"/>
  <c r="M4446" i="3"/>
  <c r="M4447" i="3"/>
  <c r="M4448" i="3"/>
  <c r="M4449" i="3"/>
  <c r="M4450" i="3"/>
  <c r="M4451" i="3"/>
  <c r="M4452" i="3"/>
  <c r="M4453" i="3"/>
  <c r="M4454" i="3"/>
  <c r="M4455" i="3"/>
  <c r="M4456" i="3"/>
  <c r="M4457" i="3"/>
  <c r="M4458" i="3"/>
  <c r="M4459" i="3"/>
  <c r="M4460" i="3"/>
  <c r="M4461" i="3"/>
  <c r="M4462" i="3"/>
  <c r="M4463" i="3"/>
  <c r="M4464" i="3"/>
  <c r="M4465" i="3"/>
  <c r="M4466" i="3"/>
  <c r="M4467" i="3"/>
  <c r="M4468" i="3"/>
  <c r="M4469" i="3"/>
  <c r="M4470" i="3"/>
  <c r="M4471" i="3"/>
  <c r="M4472" i="3"/>
  <c r="M4473" i="3"/>
  <c r="M4474" i="3"/>
  <c r="M4475" i="3"/>
  <c r="M4476" i="3"/>
  <c r="M4477" i="3"/>
  <c r="M4478" i="3"/>
  <c r="M4479" i="3"/>
  <c r="M4480" i="3"/>
  <c r="M4481" i="3"/>
  <c r="M4482" i="3"/>
  <c r="M4483" i="3"/>
  <c r="M4484" i="3"/>
  <c r="M4485" i="3"/>
  <c r="M4486" i="3"/>
  <c r="M4487" i="3"/>
  <c r="M4488" i="3"/>
  <c r="M4489" i="3"/>
  <c r="M4490" i="3"/>
  <c r="M4491" i="3"/>
  <c r="M4492" i="3"/>
  <c r="M4493" i="3"/>
  <c r="M4494" i="3"/>
  <c r="M4495" i="3"/>
  <c r="M4496" i="3"/>
  <c r="M4497" i="3"/>
  <c r="M4498" i="3"/>
  <c r="M4499" i="3"/>
  <c r="M4500" i="3"/>
  <c r="M4501" i="3"/>
  <c r="M4502" i="3"/>
  <c r="M4503" i="3"/>
  <c r="M4504" i="3"/>
  <c r="M4505" i="3"/>
  <c r="M4506" i="3"/>
  <c r="M4507" i="3"/>
  <c r="M4508" i="3"/>
  <c r="M4509" i="3"/>
  <c r="M4510" i="3"/>
  <c r="M4511" i="3"/>
  <c r="M4512" i="3"/>
  <c r="M4513" i="3"/>
  <c r="M4514" i="3"/>
  <c r="M4515" i="3"/>
  <c r="M4516" i="3"/>
  <c r="M4517" i="3"/>
  <c r="M4518" i="3"/>
  <c r="M4519" i="3"/>
  <c r="M4520" i="3"/>
  <c r="M4521" i="3"/>
  <c r="M4522" i="3"/>
  <c r="M4523" i="3"/>
  <c r="M4524" i="3"/>
  <c r="M4525" i="3"/>
  <c r="M4526" i="3"/>
  <c r="M4527" i="3"/>
  <c r="M4528" i="3"/>
  <c r="M4529" i="3"/>
  <c r="M4530" i="3"/>
  <c r="M4531" i="3"/>
  <c r="M4532" i="3"/>
  <c r="M4533" i="3"/>
  <c r="M4534" i="3"/>
  <c r="M4535" i="3"/>
  <c r="M4536" i="3"/>
  <c r="M4537" i="3"/>
  <c r="M4538" i="3"/>
  <c r="M4539" i="3"/>
  <c r="M4540" i="3"/>
  <c r="M4541" i="3"/>
  <c r="M4542" i="3"/>
  <c r="M4543" i="3"/>
  <c r="M4544" i="3"/>
  <c r="M4545" i="3"/>
  <c r="M4546" i="3"/>
  <c r="M4547" i="3"/>
  <c r="M4548" i="3"/>
  <c r="M4549" i="3"/>
  <c r="M4550" i="3"/>
  <c r="M4551" i="3"/>
  <c r="M4552" i="3"/>
  <c r="M4553" i="3"/>
  <c r="M4554" i="3"/>
  <c r="M4555" i="3"/>
  <c r="M4556" i="3"/>
  <c r="M4557" i="3"/>
  <c r="M4558" i="3"/>
  <c r="M4559" i="3"/>
  <c r="M4560" i="3"/>
  <c r="M4561" i="3"/>
  <c r="M4562" i="3"/>
  <c r="M4563" i="3"/>
  <c r="M4564" i="3"/>
  <c r="M4565" i="3"/>
  <c r="M4566" i="3"/>
  <c r="M4567" i="3"/>
  <c r="M4568" i="3"/>
  <c r="M4569" i="3"/>
  <c r="M4570" i="3"/>
  <c r="M4571" i="3"/>
  <c r="M4572" i="3"/>
  <c r="M4573" i="3"/>
  <c r="M4574" i="3"/>
  <c r="M4575" i="3"/>
  <c r="M4576" i="3"/>
  <c r="M4577" i="3"/>
  <c r="M4578" i="3"/>
  <c r="M4579" i="3"/>
  <c r="M4580" i="3"/>
  <c r="M4581" i="3"/>
  <c r="M4582" i="3"/>
  <c r="M4583" i="3"/>
  <c r="M4584" i="3"/>
  <c r="M4585" i="3"/>
  <c r="M4586" i="3"/>
  <c r="M4587" i="3"/>
  <c r="M4588" i="3"/>
  <c r="M4589" i="3"/>
  <c r="M4590" i="3"/>
  <c r="M4591" i="3"/>
  <c r="M4592" i="3"/>
  <c r="M4593" i="3"/>
  <c r="M4594" i="3"/>
  <c r="M4595" i="3"/>
  <c r="M4596" i="3"/>
  <c r="M4597" i="3"/>
  <c r="M4598" i="3"/>
  <c r="M4599" i="3"/>
  <c r="M4600" i="3"/>
  <c r="M4601" i="3"/>
  <c r="M4602" i="3"/>
  <c r="M4603" i="3"/>
  <c r="M4604" i="3"/>
  <c r="M4605" i="3"/>
  <c r="M4606" i="3"/>
  <c r="M4607" i="3"/>
  <c r="M4608" i="3"/>
  <c r="M4609" i="3"/>
  <c r="M4610" i="3"/>
  <c r="M4611" i="3"/>
  <c r="M4612" i="3"/>
  <c r="M4613" i="3"/>
  <c r="M4614" i="3"/>
  <c r="M4615" i="3"/>
  <c r="M4616" i="3"/>
  <c r="M4617" i="3"/>
  <c r="M4618" i="3"/>
  <c r="M4619" i="3"/>
  <c r="M4620" i="3"/>
  <c r="M4621" i="3"/>
  <c r="M4622" i="3"/>
  <c r="M4623" i="3"/>
  <c r="M4624" i="3"/>
  <c r="M4625" i="3"/>
  <c r="M4626" i="3"/>
  <c r="M4627" i="3"/>
  <c r="M4628" i="3"/>
  <c r="M4629" i="3"/>
  <c r="M4630" i="3"/>
  <c r="M4631" i="3"/>
  <c r="M4632" i="3"/>
  <c r="M4633" i="3"/>
  <c r="M4634" i="3"/>
  <c r="M4635" i="3"/>
  <c r="M4636" i="3"/>
  <c r="M4637" i="3"/>
  <c r="M4638" i="3"/>
  <c r="M4639" i="3"/>
  <c r="M4640" i="3"/>
  <c r="M4641" i="3"/>
  <c r="M4642" i="3"/>
  <c r="M4643" i="3"/>
  <c r="M4644" i="3"/>
  <c r="M4645" i="3"/>
  <c r="M4646" i="3"/>
  <c r="M4647" i="3"/>
  <c r="M4648" i="3"/>
  <c r="M4649" i="3"/>
  <c r="M4650" i="3"/>
  <c r="M4651" i="3"/>
  <c r="M4652" i="3"/>
  <c r="M4653" i="3"/>
  <c r="M4654" i="3"/>
  <c r="M4655" i="3"/>
  <c r="M4656" i="3"/>
  <c r="M4657" i="3"/>
  <c r="M4658" i="3"/>
  <c r="M4659" i="3"/>
  <c r="M4660" i="3"/>
  <c r="M4661" i="3"/>
  <c r="M4662" i="3"/>
  <c r="M4663" i="3"/>
  <c r="M4664" i="3"/>
  <c r="M4665" i="3"/>
  <c r="M4666" i="3"/>
  <c r="M4667" i="3"/>
  <c r="M4668" i="3"/>
  <c r="M4669" i="3"/>
  <c r="M4670" i="3"/>
  <c r="M4671" i="3"/>
  <c r="M4672" i="3"/>
  <c r="M4673" i="3"/>
  <c r="M4674" i="3"/>
  <c r="M4675" i="3"/>
  <c r="M4676" i="3"/>
  <c r="M4677" i="3"/>
  <c r="M4678" i="3"/>
  <c r="M4679" i="3"/>
  <c r="M4680" i="3"/>
  <c r="M4681" i="3"/>
  <c r="M4682" i="3"/>
  <c r="M4683" i="3"/>
  <c r="M4684" i="3"/>
  <c r="M4685" i="3"/>
  <c r="M4686" i="3"/>
  <c r="M4687" i="3"/>
  <c r="M4688" i="3"/>
  <c r="M4689" i="3"/>
  <c r="M4690" i="3"/>
  <c r="M4691" i="3"/>
  <c r="M4692" i="3"/>
  <c r="M4693" i="3"/>
  <c r="M4694" i="3"/>
  <c r="M4695" i="3"/>
  <c r="M4696" i="3"/>
  <c r="M4697" i="3"/>
  <c r="M4698" i="3"/>
  <c r="M4699" i="3"/>
  <c r="M4700" i="3"/>
  <c r="M4701" i="3"/>
  <c r="M4702" i="3"/>
  <c r="M4703" i="3"/>
  <c r="M4704" i="3"/>
  <c r="M4705" i="3"/>
  <c r="M4706" i="3"/>
  <c r="M4707" i="3"/>
  <c r="M4708" i="3"/>
  <c r="M4709" i="3"/>
  <c r="M4710" i="3"/>
  <c r="M4711" i="3"/>
  <c r="M4712" i="3"/>
  <c r="M4713" i="3"/>
  <c r="M4714" i="3"/>
  <c r="M4715" i="3"/>
  <c r="M4716" i="3"/>
  <c r="M4717" i="3"/>
  <c r="M4718" i="3"/>
  <c r="M4719" i="3"/>
  <c r="M4720" i="3"/>
  <c r="M4721" i="3"/>
  <c r="M4722" i="3"/>
  <c r="M4723" i="3"/>
  <c r="M4724" i="3"/>
  <c r="M4725" i="3"/>
  <c r="M4726" i="3"/>
  <c r="M4727" i="3"/>
  <c r="M4728" i="3"/>
  <c r="M4729" i="3"/>
  <c r="M4730" i="3"/>
  <c r="M4731" i="3"/>
  <c r="M4732" i="3"/>
  <c r="M4733" i="3"/>
  <c r="M4734" i="3"/>
  <c r="M4735" i="3"/>
  <c r="M4736" i="3"/>
  <c r="M4737" i="3"/>
  <c r="M4738" i="3"/>
  <c r="M4739" i="3"/>
  <c r="M4740" i="3"/>
  <c r="M4741" i="3"/>
  <c r="M4742" i="3"/>
  <c r="M4743" i="3"/>
  <c r="M4744" i="3"/>
  <c r="M4745" i="3"/>
  <c r="M4746" i="3"/>
  <c r="M4747" i="3"/>
  <c r="M4748" i="3"/>
  <c r="M4749" i="3"/>
  <c r="M4750" i="3"/>
  <c r="M4751" i="3"/>
  <c r="M4752" i="3"/>
  <c r="M4753" i="3"/>
  <c r="M4754" i="3"/>
  <c r="M4755" i="3"/>
  <c r="M4756" i="3"/>
  <c r="M4757" i="3"/>
  <c r="M4758" i="3"/>
  <c r="M4759" i="3"/>
  <c r="M4760" i="3"/>
  <c r="M4761" i="3"/>
  <c r="M4762" i="3"/>
  <c r="M4763" i="3"/>
  <c r="M4764" i="3"/>
  <c r="M4765" i="3"/>
  <c r="M4766" i="3"/>
  <c r="M4767" i="3"/>
  <c r="M4768" i="3"/>
  <c r="M4769" i="3"/>
  <c r="M4770" i="3"/>
  <c r="M4771" i="3"/>
  <c r="M4772" i="3"/>
  <c r="M4773" i="3"/>
  <c r="M4774" i="3"/>
  <c r="M4775" i="3"/>
  <c r="M4776" i="3"/>
  <c r="M4777" i="3"/>
  <c r="M4778" i="3"/>
  <c r="M4779" i="3"/>
  <c r="M4780" i="3"/>
  <c r="M4781" i="3"/>
  <c r="M4782" i="3"/>
  <c r="M4783" i="3"/>
  <c r="M4784" i="3"/>
  <c r="M4785" i="3"/>
  <c r="M4786" i="3"/>
  <c r="M4787" i="3"/>
  <c r="M4788" i="3"/>
  <c r="M4789" i="3"/>
  <c r="M4790" i="3"/>
  <c r="M4791" i="3"/>
  <c r="M4792" i="3"/>
  <c r="M4793" i="3"/>
  <c r="M4794" i="3"/>
  <c r="M4795" i="3"/>
  <c r="M4796" i="3"/>
  <c r="M4797" i="3"/>
  <c r="M4798" i="3"/>
  <c r="M4799" i="3"/>
  <c r="M4800" i="3"/>
  <c r="M4801" i="3"/>
  <c r="M4802" i="3"/>
  <c r="M4803" i="3"/>
  <c r="M4804" i="3"/>
  <c r="M4805" i="3"/>
  <c r="M4806" i="3"/>
  <c r="M4807" i="3"/>
  <c r="M4808" i="3"/>
  <c r="M4809" i="3"/>
  <c r="M4810" i="3"/>
  <c r="M4811" i="3"/>
  <c r="M4812" i="3"/>
  <c r="M4813" i="3"/>
  <c r="M4814" i="3"/>
  <c r="M4815" i="3"/>
  <c r="M4816" i="3"/>
  <c r="M4817" i="3"/>
  <c r="M4818" i="3"/>
  <c r="M4819" i="3"/>
  <c r="M4820" i="3"/>
  <c r="M4821" i="3"/>
  <c r="M4822" i="3"/>
  <c r="M4823" i="3"/>
  <c r="M4824" i="3"/>
  <c r="M4825" i="3"/>
  <c r="M4826" i="3"/>
  <c r="M4827" i="3"/>
  <c r="M4828" i="3"/>
  <c r="M4829" i="3"/>
  <c r="M4830" i="3"/>
  <c r="M4831" i="3"/>
  <c r="M4832" i="3"/>
  <c r="M4833" i="3"/>
  <c r="M4834" i="3"/>
  <c r="M4835" i="3"/>
  <c r="M4836" i="3"/>
  <c r="M4837" i="3"/>
  <c r="M4838" i="3"/>
  <c r="M4839" i="3"/>
  <c r="M4840" i="3"/>
  <c r="M4841" i="3"/>
  <c r="M4842" i="3"/>
  <c r="M4843" i="3"/>
  <c r="M4844" i="3"/>
  <c r="M4845" i="3"/>
  <c r="M4846" i="3"/>
  <c r="M4847" i="3"/>
  <c r="M4848" i="3"/>
  <c r="M4849" i="3"/>
  <c r="M4850" i="3"/>
  <c r="M4851" i="3"/>
  <c r="M4852" i="3"/>
  <c r="M4853" i="3"/>
  <c r="M4854" i="3"/>
  <c r="M4855" i="3"/>
  <c r="M4856" i="3"/>
  <c r="M4857" i="3"/>
  <c r="N5027" i="3"/>
  <c r="I3" i="5" l="1"/>
  <c r="G3" i="5"/>
  <c r="G381" i="5"/>
  <c r="G253" i="5"/>
  <c r="G222" i="5"/>
  <c r="G350" i="5"/>
  <c r="G240" i="5"/>
  <c r="G229" i="5"/>
  <c r="G369" i="5"/>
  <c r="G325" i="5"/>
  <c r="G373" i="5"/>
  <c r="G330" i="5"/>
  <c r="G333" i="5"/>
  <c r="G359" i="5"/>
  <c r="G328" i="5"/>
  <c r="G331" i="5"/>
  <c r="G353" i="5"/>
  <c r="G355" i="5"/>
  <c r="G357" i="5"/>
  <c r="G329" i="5"/>
  <c r="G332" i="5"/>
  <c r="G354" i="5"/>
  <c r="G356" i="5"/>
  <c r="G358" i="5"/>
  <c r="G375" i="5"/>
  <c r="G697" i="5"/>
  <c r="G771" i="5"/>
  <c r="G772" i="5"/>
  <c r="G392" i="5"/>
  <c r="G412" i="5"/>
  <c r="G463" i="5"/>
  <c r="G421" i="5"/>
  <c r="G383" i="5"/>
  <c r="G343" i="5"/>
  <c r="G795" i="5"/>
  <c r="G794" i="5"/>
  <c r="G793" i="5"/>
  <c r="G792" i="5"/>
  <c r="G791" i="5"/>
  <c r="G374" i="5"/>
  <c r="G790" i="5"/>
  <c r="G789" i="5"/>
  <c r="G788" i="5"/>
  <c r="G787" i="5"/>
  <c r="G786" i="5"/>
  <c r="G785" i="5"/>
  <c r="G784" i="5"/>
  <c r="G783" i="5"/>
  <c r="G782" i="5"/>
  <c r="G781" i="5"/>
  <c r="G780" i="5"/>
  <c r="G779" i="5"/>
  <c r="G778" i="5"/>
  <c r="G395" i="5"/>
  <c r="G777" i="5"/>
  <c r="G776" i="5"/>
  <c r="G775" i="5"/>
  <c r="G774" i="5"/>
  <c r="G773" i="5"/>
  <c r="G770" i="5"/>
  <c r="G769" i="5"/>
  <c r="G768" i="5"/>
  <c r="G767" i="5"/>
  <c r="G766" i="5"/>
  <c r="G765" i="5"/>
  <c r="G764" i="5"/>
  <c r="G763" i="5"/>
  <c r="G762" i="5"/>
  <c r="G761" i="5"/>
  <c r="G760" i="5"/>
  <c r="G759" i="5"/>
  <c r="G758" i="5"/>
  <c r="G757" i="5"/>
  <c r="G756" i="5"/>
  <c r="G755" i="5"/>
  <c r="G754" i="5"/>
  <c r="G753" i="5"/>
  <c r="G752" i="5"/>
  <c r="G751" i="5"/>
  <c r="G750" i="5"/>
  <c r="G749" i="5"/>
  <c r="G748" i="5"/>
  <c r="G747" i="5"/>
  <c r="G746" i="5"/>
  <c r="G745" i="5"/>
  <c r="G744" i="5"/>
  <c r="G743" i="5"/>
  <c r="G742" i="5"/>
  <c r="G741" i="5"/>
  <c r="G740" i="5"/>
  <c r="G739" i="5"/>
  <c r="G738" i="5"/>
  <c r="G737" i="5"/>
  <c r="G736" i="5"/>
  <c r="G735" i="5"/>
  <c r="G734" i="5"/>
  <c r="G733" i="5"/>
  <c r="G732" i="5"/>
  <c r="G731" i="5"/>
  <c r="G730" i="5"/>
  <c r="G729" i="5"/>
  <c r="G728" i="5"/>
  <c r="G727" i="5"/>
  <c r="G726" i="5"/>
  <c r="G725" i="5"/>
  <c r="G724" i="5"/>
  <c r="G723" i="5"/>
  <c r="G722" i="5"/>
  <c r="G721" i="5"/>
  <c r="G720" i="5"/>
  <c r="G719" i="5"/>
  <c r="G718" i="5"/>
  <c r="G717" i="5"/>
  <c r="G716" i="5"/>
  <c r="G715" i="5"/>
  <c r="G714" i="5"/>
  <c r="G713" i="5"/>
  <c r="G712" i="5"/>
  <c r="G711" i="5"/>
  <c r="G709" i="5"/>
  <c r="G708" i="5"/>
  <c r="G707" i="5"/>
  <c r="G706" i="5"/>
  <c r="G705" i="5"/>
  <c r="G704" i="5"/>
  <c r="G703" i="5"/>
  <c r="G702" i="5"/>
  <c r="G701" i="5"/>
  <c r="G700" i="5"/>
  <c r="G699" i="5"/>
  <c r="G698" i="5"/>
  <c r="G696" i="5"/>
  <c r="G695" i="5"/>
  <c r="G694" i="5"/>
  <c r="G693" i="5"/>
  <c r="G692" i="5"/>
  <c r="G691" i="5"/>
  <c r="G690" i="5"/>
  <c r="G689" i="5"/>
  <c r="G688" i="5"/>
  <c r="G687" i="5"/>
  <c r="G686" i="5"/>
  <c r="G685" i="5"/>
  <c r="G684" i="5"/>
  <c r="G683" i="5"/>
  <c r="G682" i="5"/>
  <c r="G681" i="5"/>
  <c r="G680" i="5"/>
  <c r="G679" i="5"/>
  <c r="G678" i="5"/>
  <c r="G677" i="5"/>
  <c r="G676" i="5"/>
  <c r="G675" i="5"/>
  <c r="G674" i="5"/>
  <c r="G673" i="5"/>
  <c r="G672" i="5"/>
  <c r="G671" i="5"/>
  <c r="G670" i="5"/>
  <c r="G669" i="5"/>
  <c r="G668" i="5"/>
  <c r="G667" i="5"/>
  <c r="G666" i="5"/>
  <c r="G665" i="5"/>
  <c r="G664" i="5"/>
  <c r="G663" i="5"/>
  <c r="G662" i="5"/>
  <c r="G661" i="5"/>
  <c r="G660" i="5"/>
  <c r="G659" i="5"/>
  <c r="G658" i="5"/>
  <c r="G657" i="5"/>
  <c r="G656" i="5"/>
  <c r="G655" i="5"/>
  <c r="G654" i="5"/>
  <c r="G653" i="5"/>
  <c r="G652" i="5"/>
  <c r="G651" i="5"/>
  <c r="G650" i="5"/>
  <c r="G649" i="5"/>
  <c r="G648" i="5"/>
  <c r="G647" i="5"/>
  <c r="G646" i="5"/>
  <c r="G645" i="5"/>
  <c r="G644" i="5"/>
  <c r="G643" i="5"/>
  <c r="G642" i="5"/>
  <c r="G641" i="5"/>
  <c r="G640" i="5"/>
  <c r="G639" i="5"/>
  <c r="G638" i="5"/>
  <c r="G637" i="5"/>
  <c r="G636" i="5"/>
  <c r="G635" i="5"/>
  <c r="G634" i="5"/>
  <c r="G633" i="5"/>
  <c r="G632" i="5"/>
  <c r="G631" i="5"/>
  <c r="G630" i="5"/>
  <c r="G629" i="5"/>
  <c r="G628" i="5"/>
  <c r="G627" i="5"/>
  <c r="G626" i="5"/>
  <c r="G625" i="5"/>
  <c r="G624" i="5"/>
  <c r="G623" i="5"/>
  <c r="G622" i="5"/>
  <c r="G621" i="5"/>
  <c r="G620" i="5"/>
  <c r="G619" i="5"/>
  <c r="G618" i="5"/>
  <c r="G617" i="5"/>
  <c r="G616" i="5"/>
  <c r="G615" i="5"/>
  <c r="G614" i="5"/>
  <c r="G613" i="5"/>
  <c r="G612" i="5"/>
  <c r="G611" i="5"/>
  <c r="G610" i="5"/>
  <c r="G609" i="5"/>
  <c r="G608" i="5"/>
  <c r="G607" i="5"/>
  <c r="G606" i="5"/>
  <c r="G605" i="5"/>
  <c r="G604" i="5"/>
  <c r="G603" i="5"/>
  <c r="G602" i="5"/>
  <c r="G601" i="5"/>
  <c r="G600" i="5"/>
  <c r="G599" i="5"/>
  <c r="G598" i="5"/>
  <c r="G597" i="5"/>
  <c r="G596" i="5"/>
  <c r="G595" i="5"/>
  <c r="G594" i="5"/>
  <c r="G593" i="5"/>
  <c r="G592" i="5"/>
  <c r="G591" i="5"/>
  <c r="G590" i="5"/>
  <c r="G589" i="5"/>
  <c r="G588" i="5"/>
  <c r="G587" i="5"/>
  <c r="G586" i="5"/>
  <c r="G585" i="5"/>
  <c r="G584" i="5"/>
  <c r="G583" i="5"/>
  <c r="G582" i="5"/>
  <c r="G581" i="5"/>
  <c r="G580" i="5"/>
  <c r="G579" i="5"/>
  <c r="G578" i="5"/>
  <c r="G577" i="5"/>
  <c r="G576" i="5"/>
  <c r="G575" i="5"/>
  <c r="G574" i="5"/>
  <c r="G573" i="5"/>
  <c r="G572" i="5"/>
  <c r="G571" i="5"/>
  <c r="G570" i="5"/>
  <c r="G569" i="5"/>
  <c r="G568" i="5"/>
  <c r="G567" i="5"/>
  <c r="G566" i="5"/>
  <c r="G565" i="5"/>
  <c r="G564" i="5"/>
  <c r="G563" i="5"/>
  <c r="G562" i="5"/>
  <c r="G561" i="5"/>
  <c r="G560" i="5"/>
  <c r="G559" i="5"/>
  <c r="G558" i="5"/>
  <c r="G557" i="5"/>
  <c r="G556" i="5"/>
  <c r="G555" i="5"/>
  <c r="G554" i="5"/>
  <c r="G553" i="5"/>
  <c r="G552" i="5"/>
  <c r="G551" i="5"/>
  <c r="G550" i="5"/>
  <c r="G549" i="5"/>
  <c r="G548" i="5"/>
  <c r="G547" i="5"/>
  <c r="G546" i="5"/>
  <c r="G545" i="5"/>
  <c r="G544" i="5"/>
  <c r="G543" i="5"/>
  <c r="G542" i="5"/>
  <c r="G541" i="5"/>
  <c r="G540" i="5"/>
  <c r="G539" i="5"/>
  <c r="G538" i="5"/>
  <c r="G537" i="5"/>
  <c r="G536" i="5"/>
  <c r="G535" i="5"/>
  <c r="G534" i="5"/>
  <c r="G533" i="5"/>
  <c r="G532" i="5"/>
  <c r="G531" i="5"/>
  <c r="G530" i="5"/>
  <c r="G529" i="5"/>
  <c r="G528" i="5"/>
  <c r="G527" i="5"/>
  <c r="G526" i="5"/>
  <c r="G525" i="5"/>
  <c r="G524" i="5"/>
  <c r="G523" i="5"/>
  <c r="G522" i="5"/>
  <c r="G521" i="5"/>
  <c r="G520" i="5"/>
  <c r="G519" i="5"/>
  <c r="G518" i="5"/>
  <c r="G517" i="5"/>
  <c r="G516" i="5"/>
  <c r="G515" i="5"/>
  <c r="G514" i="5"/>
  <c r="G513" i="5"/>
  <c r="G512" i="5"/>
  <c r="G511" i="5"/>
  <c r="G510" i="5"/>
  <c r="G509" i="5"/>
  <c r="G508" i="5"/>
  <c r="G507" i="5"/>
  <c r="G506" i="5"/>
  <c r="G505" i="5"/>
  <c r="G504" i="5"/>
  <c r="G503" i="5"/>
  <c r="G502" i="5"/>
  <c r="G501" i="5"/>
  <c r="G500" i="5"/>
  <c r="G499" i="5"/>
  <c r="G498" i="5"/>
  <c r="G497" i="5"/>
  <c r="G496" i="5"/>
  <c r="G495" i="5"/>
  <c r="G494" i="5"/>
  <c r="G493" i="5"/>
  <c r="G492" i="5"/>
  <c r="G491" i="5"/>
  <c r="G490" i="5"/>
  <c r="G489" i="5"/>
  <c r="G488" i="5"/>
  <c r="G487" i="5"/>
  <c r="G486" i="5"/>
  <c r="G485" i="5"/>
  <c r="G484" i="5"/>
  <c r="G483" i="5"/>
  <c r="G482" i="5"/>
  <c r="G481" i="5"/>
  <c r="G480" i="5"/>
  <c r="G479" i="5"/>
  <c r="G478" i="5"/>
  <c r="G477" i="5"/>
  <c r="G476" i="5"/>
  <c r="G475" i="5"/>
  <c r="G474" i="5"/>
  <c r="G473" i="5"/>
  <c r="G472" i="5"/>
  <c r="G471" i="5"/>
  <c r="G470" i="5"/>
  <c r="G469" i="5"/>
  <c r="G468" i="5"/>
  <c r="G467" i="5"/>
  <c r="G466" i="5"/>
  <c r="G465" i="5"/>
  <c r="G464" i="5"/>
  <c r="G462" i="5"/>
  <c r="G461" i="5"/>
  <c r="G460" i="5"/>
  <c r="G459" i="5"/>
  <c r="G458" i="5"/>
  <c r="G457" i="5"/>
  <c r="G456" i="5"/>
  <c r="G455" i="5"/>
  <c r="G454" i="5"/>
  <c r="G453" i="5"/>
  <c r="G452" i="5"/>
  <c r="G451" i="5"/>
  <c r="G450" i="5"/>
  <c r="G449" i="5"/>
  <c r="G448" i="5"/>
  <c r="G447" i="5"/>
  <c r="G446" i="5"/>
  <c r="G445" i="5"/>
  <c r="G444" i="5"/>
  <c r="G443" i="5"/>
  <c r="G442" i="5"/>
  <c r="G441" i="5"/>
  <c r="G440" i="5"/>
  <c r="G439" i="5"/>
  <c r="G438" i="5"/>
  <c r="G437" i="5"/>
  <c r="G436" i="5"/>
  <c r="G435" i="5"/>
  <c r="G434" i="5"/>
  <c r="G433" i="5"/>
  <c r="G432" i="5"/>
  <c r="G431" i="5"/>
  <c r="G430" i="5"/>
  <c r="G429" i="5"/>
  <c r="G428" i="5"/>
  <c r="G427" i="5"/>
  <c r="G426" i="5"/>
  <c r="G425" i="5"/>
  <c r="G424" i="5"/>
  <c r="G423" i="5"/>
  <c r="G422" i="5"/>
  <c r="G420" i="5"/>
  <c r="G419" i="5"/>
  <c r="G418" i="5"/>
  <c r="G417" i="5"/>
  <c r="G416" i="5"/>
  <c r="G415" i="5"/>
  <c r="G414" i="5"/>
  <c r="G413" i="5"/>
  <c r="G411" i="5"/>
  <c r="G410" i="5"/>
  <c r="G409" i="5"/>
  <c r="G408" i="5"/>
  <c r="G407" i="5"/>
  <c r="G406" i="5"/>
  <c r="G405" i="5"/>
  <c r="G404" i="5"/>
  <c r="G403" i="5"/>
  <c r="G402" i="5"/>
  <c r="G401" i="5"/>
  <c r="G400" i="5"/>
  <c r="G399" i="5"/>
  <c r="G398" i="5"/>
  <c r="G397" i="5"/>
  <c r="G396" i="5"/>
  <c r="G394" i="5"/>
  <c r="G393" i="5"/>
  <c r="G391" i="5"/>
  <c r="G390" i="5"/>
  <c r="G389" i="5"/>
  <c r="G388" i="5"/>
  <c r="G387" i="5"/>
  <c r="G386" i="5"/>
  <c r="G385" i="5"/>
  <c r="G384" i="5"/>
  <c r="G382" i="5"/>
  <c r="G380" i="5"/>
  <c r="G379" i="5"/>
  <c r="G378" i="5"/>
  <c r="G377" i="5"/>
  <c r="G376" i="5"/>
  <c r="G372" i="5"/>
  <c r="G371" i="5"/>
  <c r="G370" i="5"/>
  <c r="G368" i="5"/>
  <c r="G367" i="5"/>
  <c r="G366" i="5"/>
  <c r="G365" i="5"/>
  <c r="G364" i="5"/>
  <c r="G363" i="5"/>
  <c r="G362" i="5"/>
  <c r="G361" i="5"/>
  <c r="G360" i="5"/>
  <c r="G352" i="5"/>
  <c r="G351" i="5"/>
  <c r="G349" i="5"/>
  <c r="G348" i="5"/>
  <c r="G347" i="5"/>
  <c r="G346" i="5"/>
  <c r="G345" i="5"/>
  <c r="G344" i="5"/>
  <c r="G342" i="5"/>
  <c r="G341" i="5"/>
  <c r="G340" i="5"/>
  <c r="G339" i="5"/>
  <c r="G338" i="5"/>
  <c r="G337" i="5"/>
  <c r="G336" i="5"/>
  <c r="G335" i="5"/>
  <c r="G334" i="5"/>
  <c r="G327" i="5"/>
  <c r="G326" i="5"/>
  <c r="G324" i="5"/>
  <c r="G323" i="5"/>
  <c r="G322" i="5"/>
  <c r="G321" i="5"/>
  <c r="G320" i="5"/>
  <c r="G319" i="5"/>
  <c r="G318" i="5"/>
  <c r="G317" i="5"/>
  <c r="G316" i="5"/>
  <c r="G315" i="5"/>
  <c r="G314" i="5"/>
  <c r="G313" i="5"/>
  <c r="G312" i="5"/>
  <c r="G311" i="5"/>
  <c r="G310" i="5"/>
  <c r="G309" i="5"/>
  <c r="G308" i="5"/>
  <c r="G307" i="5"/>
  <c r="G306" i="5"/>
  <c r="G305" i="5"/>
  <c r="G304" i="5"/>
  <c r="G303" i="5"/>
  <c r="G302" i="5"/>
  <c r="G301" i="5"/>
  <c r="G300" i="5"/>
  <c r="G299" i="5"/>
  <c r="G298" i="5"/>
  <c r="G297" i="5"/>
  <c r="G296" i="5"/>
  <c r="G295" i="5"/>
  <c r="G294" i="5"/>
  <c r="G293" i="5"/>
  <c r="G292" i="5"/>
  <c r="G291" i="5"/>
  <c r="G290" i="5"/>
  <c r="G289" i="5"/>
  <c r="G288" i="5"/>
  <c r="G287" i="5"/>
  <c r="G286" i="5"/>
  <c r="G285" i="5"/>
  <c r="G284" i="5"/>
  <c r="G283" i="5"/>
  <c r="G282" i="5"/>
  <c r="G281" i="5"/>
  <c r="G280" i="5"/>
  <c r="G279" i="5"/>
  <c r="G278" i="5"/>
  <c r="G277" i="5"/>
  <c r="G276" i="5"/>
  <c r="G275" i="5"/>
  <c r="G274" i="5"/>
  <c r="G273" i="5"/>
  <c r="G272" i="5"/>
  <c r="G271" i="5"/>
  <c r="G270" i="5"/>
  <c r="G269" i="5"/>
  <c r="G268" i="5"/>
  <c r="G267" i="5"/>
  <c r="G266" i="5"/>
  <c r="G265" i="5"/>
  <c r="G264" i="5"/>
  <c r="G263" i="5"/>
  <c r="G262" i="5"/>
  <c r="G261" i="5"/>
  <c r="G260" i="5"/>
  <c r="G259" i="5"/>
  <c r="G258" i="5"/>
  <c r="G257" i="5"/>
  <c r="G256" i="5"/>
  <c r="G255" i="5"/>
  <c r="G254" i="5"/>
  <c r="G252" i="5"/>
  <c r="G251" i="5"/>
  <c r="G250" i="5"/>
  <c r="G249" i="5"/>
  <c r="G248" i="5"/>
  <c r="G247" i="5"/>
  <c r="G246" i="5"/>
  <c r="G245" i="5"/>
  <c r="G244" i="5"/>
  <c r="G243" i="5"/>
  <c r="G242" i="5"/>
  <c r="G241" i="5"/>
  <c r="G239" i="5"/>
  <c r="G238" i="5"/>
  <c r="G237" i="5"/>
  <c r="G236" i="5"/>
  <c r="G235" i="5"/>
  <c r="G234" i="5"/>
  <c r="G233" i="5"/>
  <c r="G232" i="5"/>
  <c r="G231" i="5"/>
  <c r="G230" i="5"/>
  <c r="G228" i="5"/>
  <c r="G227" i="5"/>
  <c r="G226" i="5"/>
  <c r="G225" i="5"/>
  <c r="G224" i="5"/>
  <c r="G223" i="5"/>
  <c r="G221" i="5"/>
  <c r="G220" i="5"/>
  <c r="G219" i="5"/>
  <c r="G218" i="5"/>
  <c r="G217" i="5"/>
  <c r="G216" i="5"/>
  <c r="G215" i="5"/>
  <c r="G214" i="5"/>
  <c r="G213" i="5"/>
  <c r="G212" i="5"/>
  <c r="G211" i="5"/>
  <c r="G210" i="5"/>
  <c r="G209" i="5"/>
  <c r="G208" i="5"/>
  <c r="G207" i="5"/>
  <c r="G206" i="5"/>
  <c r="G205" i="5"/>
  <c r="G204" i="5"/>
  <c r="G203" i="5"/>
  <c r="G20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2" i="5"/>
  <c r="E343" i="5"/>
  <c r="E383" i="5"/>
  <c r="E421" i="5"/>
  <c r="E463" i="5"/>
  <c r="E412" i="5"/>
  <c r="E392" i="5"/>
  <c r="E772" i="5"/>
  <c r="E771" i="5"/>
  <c r="E697" i="5"/>
  <c r="E375" i="5"/>
  <c r="E358" i="5"/>
  <c r="E356" i="5"/>
  <c r="E354" i="5"/>
  <c r="E332" i="5"/>
  <c r="E329" i="5"/>
  <c r="E357" i="5"/>
  <c r="E355" i="5"/>
  <c r="E353" i="5"/>
  <c r="E331" i="5"/>
  <c r="E328" i="5"/>
  <c r="E359" i="5"/>
  <c r="E333" i="5"/>
  <c r="E330" i="5"/>
  <c r="E373" i="5"/>
  <c r="E325" i="5"/>
  <c r="E369" i="5"/>
  <c r="E229" i="5"/>
  <c r="E240" i="5"/>
  <c r="E350" i="5"/>
  <c r="E222" i="5"/>
  <c r="E253" i="5"/>
  <c r="E381" i="5"/>
  <c r="E3" i="5"/>
  <c r="E795" i="5"/>
  <c r="E794" i="5"/>
  <c r="E793" i="5"/>
  <c r="E792" i="5"/>
  <c r="E791" i="5"/>
  <c r="E374" i="5"/>
  <c r="E790" i="5"/>
  <c r="E789" i="5"/>
  <c r="E788" i="5"/>
  <c r="E787" i="5"/>
  <c r="E786" i="5"/>
  <c r="E785" i="5"/>
  <c r="E784" i="5"/>
  <c r="E783" i="5"/>
  <c r="E782" i="5"/>
  <c r="E781" i="5"/>
  <c r="E780" i="5"/>
  <c r="E779" i="5"/>
  <c r="E778" i="5"/>
  <c r="E395" i="5"/>
  <c r="E777" i="5"/>
  <c r="E776" i="5"/>
  <c r="E775" i="5"/>
  <c r="E774" i="5"/>
  <c r="E773" i="5"/>
  <c r="E770" i="5"/>
  <c r="E769" i="5"/>
  <c r="E768" i="5"/>
  <c r="E767" i="5"/>
  <c r="E766" i="5"/>
  <c r="E765" i="5"/>
  <c r="E764" i="5"/>
  <c r="E763" i="5"/>
  <c r="E762" i="5"/>
  <c r="E761" i="5"/>
  <c r="E760" i="5"/>
  <c r="E759" i="5"/>
  <c r="E758" i="5"/>
  <c r="E757" i="5"/>
  <c r="E756" i="5"/>
  <c r="E755" i="5"/>
  <c r="E754" i="5"/>
  <c r="E753" i="5"/>
  <c r="E752" i="5"/>
  <c r="E751" i="5"/>
  <c r="E750" i="5"/>
  <c r="E749" i="5"/>
  <c r="E748" i="5"/>
  <c r="E747" i="5"/>
  <c r="E746" i="5"/>
  <c r="E745" i="5"/>
  <c r="E744" i="5"/>
  <c r="E743" i="5"/>
  <c r="E742" i="5"/>
  <c r="E741" i="5"/>
  <c r="E740" i="5"/>
  <c r="E739" i="5"/>
  <c r="E738" i="5"/>
  <c r="E737" i="5"/>
  <c r="E736" i="5"/>
  <c r="E735" i="5"/>
  <c r="E734" i="5"/>
  <c r="E733" i="5"/>
  <c r="E732" i="5"/>
  <c r="E731" i="5"/>
  <c r="E730" i="5"/>
  <c r="E729" i="5"/>
  <c r="E728" i="5"/>
  <c r="E727" i="5"/>
  <c r="E726" i="5"/>
  <c r="E725" i="5"/>
  <c r="E724" i="5"/>
  <c r="E723" i="5"/>
  <c r="E722" i="5"/>
  <c r="E721" i="5"/>
  <c r="E720" i="5"/>
  <c r="E719" i="5"/>
  <c r="E718" i="5"/>
  <c r="E717" i="5"/>
  <c r="E716" i="5"/>
  <c r="E715" i="5"/>
  <c r="E714" i="5"/>
  <c r="E713" i="5"/>
  <c r="E712" i="5"/>
  <c r="E711" i="5"/>
  <c r="E710" i="5"/>
  <c r="E709" i="5"/>
  <c r="E708" i="5"/>
  <c r="E707" i="5"/>
  <c r="E706" i="5"/>
  <c r="E705" i="5"/>
  <c r="E704" i="5"/>
  <c r="E703" i="5"/>
  <c r="E702" i="5"/>
  <c r="E701" i="5"/>
  <c r="E700" i="5"/>
  <c r="E699" i="5"/>
  <c r="E698" i="5"/>
  <c r="E696" i="5"/>
  <c r="E695" i="5"/>
  <c r="E694" i="5"/>
  <c r="E693" i="5"/>
  <c r="E688" i="5"/>
  <c r="E687" i="5"/>
  <c r="E686" i="5"/>
  <c r="E685" i="5"/>
  <c r="E684" i="5"/>
  <c r="E683" i="5"/>
  <c r="E682" i="5"/>
  <c r="E681" i="5"/>
  <c r="E680" i="5"/>
  <c r="E679" i="5"/>
  <c r="E678" i="5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0" i="5"/>
  <c r="E419" i="5"/>
  <c r="E418" i="5"/>
  <c r="E417" i="5"/>
  <c r="E416" i="5"/>
  <c r="E415" i="5"/>
  <c r="E414" i="5"/>
  <c r="E413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4" i="5"/>
  <c r="E393" i="5"/>
  <c r="E391" i="5"/>
  <c r="E390" i="5"/>
  <c r="E389" i="5"/>
  <c r="E388" i="5"/>
  <c r="E387" i="5"/>
  <c r="E386" i="5"/>
  <c r="E385" i="5"/>
  <c r="E384" i="5"/>
  <c r="E382" i="5"/>
  <c r="E380" i="5"/>
  <c r="E379" i="5"/>
  <c r="E378" i="5"/>
  <c r="E377" i="5"/>
  <c r="E376" i="5"/>
  <c r="E372" i="5"/>
  <c r="E371" i="5"/>
  <c r="E370" i="5"/>
  <c r="E368" i="5"/>
  <c r="E367" i="5"/>
  <c r="E366" i="5"/>
  <c r="E365" i="5"/>
  <c r="E364" i="5"/>
  <c r="E363" i="5"/>
  <c r="E362" i="5"/>
  <c r="E361" i="5"/>
  <c r="E360" i="5"/>
  <c r="E352" i="5"/>
  <c r="E351" i="5"/>
  <c r="E349" i="5"/>
  <c r="E348" i="5"/>
  <c r="E347" i="5"/>
  <c r="E346" i="5"/>
  <c r="E345" i="5"/>
  <c r="E344" i="5"/>
  <c r="E342" i="5"/>
  <c r="E341" i="5"/>
  <c r="E340" i="5"/>
  <c r="E339" i="5"/>
  <c r="E338" i="5"/>
  <c r="E337" i="5"/>
  <c r="E336" i="5"/>
  <c r="E335" i="5"/>
  <c r="E334" i="5"/>
  <c r="E327" i="5"/>
  <c r="E326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39" i="5"/>
  <c r="E238" i="5"/>
  <c r="E237" i="5"/>
  <c r="E236" i="5"/>
  <c r="E235" i="5"/>
  <c r="E234" i="5"/>
  <c r="E233" i="5"/>
  <c r="E232" i="5"/>
  <c r="E231" i="5"/>
  <c r="E230" i="5"/>
  <c r="E228" i="5"/>
  <c r="E227" i="5"/>
  <c r="E226" i="5"/>
  <c r="E225" i="5"/>
  <c r="E224" i="5"/>
  <c r="E223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2" i="5"/>
  <c r="M5027" i="3"/>
  <c r="H3" i="5" s="1"/>
  <c r="O5027" i="3"/>
  <c r="J3" i="5" s="1"/>
  <c r="M5028" i="3"/>
  <c r="O5028" i="3"/>
  <c r="M5029" i="3"/>
  <c r="H381" i="5" s="1"/>
  <c r="I381" i="5"/>
  <c r="O5029" i="3"/>
  <c r="J381" i="5" s="1"/>
  <c r="M5030" i="3"/>
  <c r="H253" i="5" s="1"/>
  <c r="I253" i="5"/>
  <c r="O5030" i="3"/>
  <c r="J253" i="5" s="1"/>
  <c r="M5031" i="3"/>
  <c r="H222" i="5" s="1"/>
  <c r="I222" i="5"/>
  <c r="O5031" i="3"/>
  <c r="J222" i="5" s="1"/>
  <c r="M5032" i="3"/>
  <c r="H350" i="5" s="1"/>
  <c r="I350" i="5"/>
  <c r="O5032" i="3"/>
  <c r="J350" i="5" s="1"/>
  <c r="M5033" i="3"/>
  <c r="H240" i="5" s="1"/>
  <c r="I240" i="5"/>
  <c r="O5033" i="3"/>
  <c r="J240" i="5" s="1"/>
  <c r="M5034" i="3"/>
  <c r="H229" i="5" s="1"/>
  <c r="I229" i="5"/>
  <c r="O5034" i="3"/>
  <c r="J229" i="5" s="1"/>
  <c r="M5035" i="3"/>
  <c r="H369" i="5" s="1"/>
  <c r="I369" i="5"/>
  <c r="O5035" i="3"/>
  <c r="J369" i="5" s="1"/>
  <c r="M5036" i="3"/>
  <c r="H325" i="5" s="1"/>
  <c r="I325" i="5"/>
  <c r="O5036" i="3"/>
  <c r="J325" i="5" s="1"/>
  <c r="M5037" i="3"/>
  <c r="H373" i="5" s="1"/>
  <c r="I373" i="5"/>
  <c r="O5037" i="3"/>
  <c r="J373" i="5" s="1"/>
  <c r="M5038" i="3"/>
  <c r="H330" i="5" s="1"/>
  <c r="I330" i="5"/>
  <c r="O5038" i="3"/>
  <c r="J330" i="5" s="1"/>
  <c r="M5039" i="3"/>
  <c r="H333" i="5" s="1"/>
  <c r="I333" i="5"/>
  <c r="O5039" i="3"/>
  <c r="J333" i="5" s="1"/>
  <c r="M5040" i="3"/>
  <c r="H359" i="5" s="1"/>
  <c r="I359" i="5"/>
  <c r="O5040" i="3"/>
  <c r="J359" i="5" s="1"/>
  <c r="M5041" i="3"/>
  <c r="H328" i="5" s="1"/>
  <c r="I328" i="5"/>
  <c r="O5041" i="3"/>
  <c r="J328" i="5" s="1"/>
  <c r="M5042" i="3"/>
  <c r="H331" i="5" s="1"/>
  <c r="I331" i="5"/>
  <c r="O5042" i="3"/>
  <c r="J331" i="5" s="1"/>
  <c r="M5043" i="3"/>
  <c r="H353" i="5" s="1"/>
  <c r="I353" i="5"/>
  <c r="O5043" i="3"/>
  <c r="J353" i="5" s="1"/>
  <c r="M5044" i="3"/>
  <c r="H355" i="5" s="1"/>
  <c r="I355" i="5"/>
  <c r="O5044" i="3"/>
  <c r="J355" i="5" s="1"/>
  <c r="M5045" i="3"/>
  <c r="H357" i="5" s="1"/>
  <c r="I357" i="5"/>
  <c r="O5045" i="3"/>
  <c r="J357" i="5" s="1"/>
  <c r="M5046" i="3"/>
  <c r="H329" i="5" s="1"/>
  <c r="I329" i="5"/>
  <c r="O5046" i="3"/>
  <c r="J329" i="5" s="1"/>
  <c r="M5047" i="3"/>
  <c r="H332" i="5" s="1"/>
  <c r="I332" i="5"/>
  <c r="O5047" i="3"/>
  <c r="J332" i="5" s="1"/>
  <c r="M5048" i="3"/>
  <c r="H354" i="5" s="1"/>
  <c r="I354" i="5"/>
  <c r="O5048" i="3"/>
  <c r="J354" i="5" s="1"/>
  <c r="M5049" i="3"/>
  <c r="H356" i="5" s="1"/>
  <c r="I356" i="5"/>
  <c r="O5049" i="3"/>
  <c r="J356" i="5" s="1"/>
  <c r="M5050" i="3"/>
  <c r="H358" i="5" s="1"/>
  <c r="I358" i="5"/>
  <c r="O5050" i="3"/>
  <c r="J358" i="5" s="1"/>
  <c r="M5051" i="3"/>
  <c r="H375" i="5" s="1"/>
  <c r="I375" i="5"/>
  <c r="O5051" i="3"/>
  <c r="J375" i="5" s="1"/>
  <c r="M5052" i="3"/>
  <c r="H697" i="5" s="1"/>
  <c r="I697" i="5"/>
  <c r="O5052" i="3"/>
  <c r="J697" i="5" s="1"/>
  <c r="M5053" i="3"/>
  <c r="H771" i="5" s="1"/>
  <c r="I771" i="5"/>
  <c r="O5053" i="3"/>
  <c r="J771" i="5" s="1"/>
  <c r="M5054" i="3"/>
  <c r="H772" i="5" s="1"/>
  <c r="I772" i="5"/>
  <c r="O5054" i="3"/>
  <c r="J772" i="5" s="1"/>
  <c r="M5055" i="3"/>
  <c r="H392" i="5" s="1"/>
  <c r="I392" i="5"/>
  <c r="O5055" i="3"/>
  <c r="J392" i="5" s="1"/>
  <c r="M5056" i="3"/>
  <c r="H412" i="5" s="1"/>
  <c r="I412" i="5"/>
  <c r="O5056" i="3"/>
  <c r="J412" i="5" s="1"/>
  <c r="M5057" i="3"/>
  <c r="H463" i="5" s="1"/>
  <c r="I463" i="5"/>
  <c r="O5057" i="3"/>
  <c r="J463" i="5" s="1"/>
  <c r="M5058" i="3"/>
  <c r="H421" i="5" s="1"/>
  <c r="I421" i="5"/>
  <c r="O5058" i="3"/>
  <c r="J421" i="5" s="1"/>
  <c r="M5059" i="3"/>
  <c r="H383" i="5" s="1"/>
  <c r="I383" i="5"/>
  <c r="O5059" i="3"/>
  <c r="J383" i="5" s="1"/>
  <c r="M5060" i="3"/>
  <c r="H343" i="5" s="1"/>
  <c r="I343" i="5"/>
  <c r="O5060" i="3"/>
  <c r="J343" i="5" s="1"/>
  <c r="M331" i="5" l="1"/>
  <c r="M356" i="5"/>
  <c r="M332" i="5"/>
  <c r="M772" i="5"/>
  <c r="M358" i="5"/>
  <c r="M329" i="5"/>
  <c r="M333" i="5"/>
  <c r="M354" i="5"/>
  <c r="M355" i="5"/>
  <c r="M359" i="5"/>
  <c r="M357" i="5"/>
  <c r="M330" i="5"/>
  <c r="M5026" i="3"/>
  <c r="H67" i="5" s="1"/>
  <c r="M5025" i="3"/>
  <c r="H61" i="5" s="1"/>
  <c r="M5024" i="3"/>
  <c r="H213" i="5" s="1"/>
  <c r="M5023" i="3"/>
  <c r="H207" i="5" s="1"/>
  <c r="M5022" i="3"/>
  <c r="H205" i="5" s="1"/>
  <c r="M5021" i="3"/>
  <c r="H195" i="5" s="1"/>
  <c r="M5020" i="3"/>
  <c r="H185" i="5" s="1"/>
  <c r="M5019" i="3"/>
  <c r="H175" i="5" s="1"/>
  <c r="M5018" i="3"/>
  <c r="H165" i="5" s="1"/>
  <c r="M5017" i="3"/>
  <c r="H123" i="5" s="1"/>
  <c r="M5016" i="3"/>
  <c r="H60" i="5" s="1"/>
  <c r="M5015" i="3"/>
  <c r="H28" i="5" s="1"/>
  <c r="M5014" i="3"/>
  <c r="H43" i="5" s="1"/>
  <c r="M5013" i="3"/>
  <c r="H199" i="5" s="1"/>
  <c r="M5012" i="3"/>
  <c r="H189" i="5" s="1"/>
  <c r="M5011" i="3"/>
  <c r="H179" i="5" s="1"/>
  <c r="M5010" i="3"/>
  <c r="H169" i="5" s="1"/>
  <c r="M5009" i="3"/>
  <c r="H127" i="5" s="1"/>
  <c r="M5008" i="3"/>
  <c r="H17" i="5" s="1"/>
  <c r="M5007" i="3"/>
  <c r="H73" i="5" s="1"/>
  <c r="M5006" i="3"/>
  <c r="H81" i="5" s="1"/>
  <c r="M5005" i="3"/>
  <c r="H197" i="5" s="1"/>
  <c r="M5004" i="3"/>
  <c r="H187" i="5" s="1"/>
  <c r="M5003" i="3"/>
  <c r="H177" i="5" s="1"/>
  <c r="M5002" i="3"/>
  <c r="H167" i="5" s="1"/>
  <c r="M5001" i="3"/>
  <c r="H125" i="5" s="1"/>
  <c r="M5000" i="3"/>
  <c r="H39" i="5" s="1"/>
  <c r="M4999" i="3"/>
  <c r="H41" i="5" s="1"/>
  <c r="M4998" i="3"/>
  <c r="H15" i="5" s="1"/>
  <c r="M4997" i="3"/>
  <c r="H30" i="5" s="1"/>
  <c r="M4996" i="3"/>
  <c r="H710" i="5" s="1"/>
  <c r="M4995" i="3"/>
  <c r="H704" i="5" s="1"/>
  <c r="M4994" i="3"/>
  <c r="H565" i="5" s="1"/>
  <c r="M4993" i="3"/>
  <c r="H564" i="5" s="1"/>
  <c r="M4992" i="3"/>
  <c r="H563" i="5" s="1"/>
  <c r="M4991" i="3"/>
  <c r="H562" i="5" s="1"/>
  <c r="M4990" i="3"/>
  <c r="H561" i="5" s="1"/>
  <c r="M4989" i="3"/>
  <c r="H560" i="5" s="1"/>
  <c r="M4988" i="3"/>
  <c r="H559" i="5" s="1"/>
  <c r="M4987" i="3"/>
  <c r="H558" i="5" s="1"/>
  <c r="M4986" i="3"/>
  <c r="H557" i="5" s="1"/>
  <c r="M4985" i="3"/>
  <c r="H556" i="5" s="1"/>
  <c r="M4984" i="3"/>
  <c r="H555" i="5" s="1"/>
  <c r="M4983" i="3"/>
  <c r="H554" i="5" s="1"/>
  <c r="M4982" i="3"/>
  <c r="H553" i="5" s="1"/>
  <c r="M4981" i="3"/>
  <c r="H552" i="5" s="1"/>
  <c r="M4980" i="3"/>
  <c r="H551" i="5" s="1"/>
  <c r="M4979" i="3"/>
  <c r="H550" i="5" s="1"/>
  <c r="M4978" i="3"/>
  <c r="H549" i="5" s="1"/>
  <c r="M4977" i="3"/>
  <c r="H692" i="5" s="1"/>
  <c r="M4976" i="3"/>
  <c r="H690" i="5" s="1"/>
  <c r="M4975" i="3"/>
  <c r="H694" i="5" s="1"/>
  <c r="M4974" i="3"/>
  <c r="H688" i="5" s="1"/>
  <c r="M4973" i="3"/>
  <c r="H686" i="5" s="1"/>
  <c r="M4972" i="3"/>
  <c r="H684" i="5" s="1"/>
  <c r="M4971" i="3"/>
  <c r="H691" i="5" s="1"/>
  <c r="M4970" i="3"/>
  <c r="H689" i="5" s="1"/>
  <c r="M4969" i="3"/>
  <c r="H693" i="5" s="1"/>
  <c r="M4968" i="3"/>
  <c r="H687" i="5" s="1"/>
  <c r="M4967" i="3"/>
  <c r="H685" i="5" s="1"/>
  <c r="M4966" i="3"/>
  <c r="H680" i="5" s="1"/>
  <c r="M4965" i="3"/>
  <c r="H679" i="5" s="1"/>
  <c r="M4964" i="3"/>
  <c r="H683" i="5" s="1"/>
  <c r="M4963" i="3"/>
  <c r="H682" i="5" s="1"/>
  <c r="M4962" i="3"/>
  <c r="H681" i="5" s="1"/>
  <c r="M4961" i="3"/>
  <c r="H545" i="5" s="1"/>
  <c r="M4960" i="3"/>
  <c r="H544" i="5" s="1"/>
  <c r="M4959" i="3"/>
  <c r="H543" i="5" s="1"/>
  <c r="M4958" i="3"/>
  <c r="H548" i="5" s="1"/>
  <c r="M4957" i="3"/>
  <c r="H547" i="5" s="1"/>
  <c r="M4956" i="3"/>
  <c r="H546" i="5" s="1"/>
  <c r="M4955" i="3"/>
  <c r="H527" i="5" s="1"/>
  <c r="M4954" i="3"/>
  <c r="H657" i="5" s="1"/>
  <c r="M4953" i="3"/>
  <c r="H656" i="5" s="1"/>
  <c r="M4952" i="3"/>
  <c r="H655" i="5" s="1"/>
  <c r="M4951" i="3"/>
  <c r="H654" i="5" s="1"/>
  <c r="M4950" i="3"/>
  <c r="H653" i="5" s="1"/>
  <c r="M4949" i="3"/>
  <c r="H652" i="5" s="1"/>
  <c r="M4948" i="3"/>
  <c r="H651" i="5" s="1"/>
  <c r="M4947" i="3"/>
  <c r="H650" i="5" s="1"/>
  <c r="M4946" i="3"/>
  <c r="H666" i="5" s="1"/>
  <c r="M4945" i="3"/>
  <c r="H665" i="5" s="1"/>
  <c r="M4944" i="3"/>
  <c r="H664" i="5" s="1"/>
  <c r="M4943" i="3"/>
  <c r="H663" i="5" s="1"/>
  <c r="M4942" i="3"/>
  <c r="H662" i="5" s="1"/>
  <c r="M4941" i="3"/>
  <c r="H661" i="5" s="1"/>
  <c r="M4940" i="3"/>
  <c r="H660" i="5" s="1"/>
  <c r="M4939" i="3"/>
  <c r="H659" i="5" s="1"/>
  <c r="M4938" i="3"/>
  <c r="H541" i="5" s="1"/>
  <c r="M4937" i="3"/>
  <c r="H567" i="5" s="1"/>
  <c r="M4936" i="3"/>
  <c r="H566" i="5" s="1"/>
  <c r="M4935" i="3"/>
  <c r="H570" i="5" s="1"/>
  <c r="M4934" i="3"/>
  <c r="H569" i="5" s="1"/>
  <c r="M4933" i="3"/>
  <c r="H568" i="5" s="1"/>
  <c r="M4932" i="3"/>
  <c r="H575" i="5" s="1"/>
  <c r="M4931" i="3"/>
  <c r="H574" i="5" s="1"/>
  <c r="M4930" i="3"/>
  <c r="H573" i="5" s="1"/>
  <c r="M4929" i="3"/>
  <c r="H572" i="5" s="1"/>
  <c r="M4928" i="3"/>
  <c r="H571" i="5" s="1"/>
  <c r="M4927" i="3"/>
  <c r="H581" i="5" s="1"/>
  <c r="M4926" i="3"/>
  <c r="H580" i="5" s="1"/>
  <c r="M4925" i="3"/>
  <c r="H579" i="5" s="1"/>
  <c r="M4924" i="3"/>
  <c r="H578" i="5" s="1"/>
  <c r="M4923" i="3"/>
  <c r="H577" i="5" s="1"/>
  <c r="M4922" i="3"/>
  <c r="H586" i="5" s="1"/>
  <c r="M4921" i="3"/>
  <c r="H585" i="5" s="1"/>
  <c r="M4920" i="3"/>
  <c r="H584" i="5" s="1"/>
  <c r="M4919" i="3"/>
  <c r="H583" i="5" s="1"/>
  <c r="M4918" i="3"/>
  <c r="H582" i="5" s="1"/>
  <c r="M4917" i="3"/>
  <c r="H576" i="5" s="1"/>
  <c r="M4916" i="3"/>
  <c r="H676" i="5" s="1"/>
  <c r="M4915" i="3"/>
  <c r="H675" i="5" s="1"/>
  <c r="M4914" i="3"/>
  <c r="H678" i="5" s="1"/>
  <c r="M4913" i="3"/>
  <c r="H677" i="5" s="1"/>
  <c r="M4912" i="3"/>
  <c r="H632" i="5" s="1"/>
  <c r="M4911" i="3"/>
  <c r="H631" i="5" s="1"/>
  <c r="M4910" i="3"/>
  <c r="H670" i="5" s="1"/>
  <c r="M4909" i="3"/>
  <c r="H669" i="5" s="1"/>
  <c r="M4908" i="3"/>
  <c r="H668" i="5" s="1"/>
  <c r="M4907" i="3"/>
  <c r="H667" i="5" s="1"/>
  <c r="M4906" i="3"/>
  <c r="H674" i="5" s="1"/>
  <c r="M4905" i="3"/>
  <c r="H673" i="5" s="1"/>
  <c r="M4904" i="3"/>
  <c r="H672" i="5" s="1"/>
  <c r="M4903" i="3"/>
  <c r="H671" i="5" s="1"/>
  <c r="M4902" i="3"/>
  <c r="H658" i="5" s="1"/>
  <c r="M4901" i="3"/>
  <c r="H528" i="5" s="1"/>
  <c r="M4900" i="3"/>
  <c r="H530" i="5" s="1"/>
  <c r="M4899" i="3"/>
  <c r="H538" i="5" s="1"/>
  <c r="M4898" i="3"/>
  <c r="H537" i="5" s="1"/>
  <c r="M4897" i="3"/>
  <c r="H536" i="5" s="1"/>
  <c r="M4896" i="3"/>
  <c r="H535" i="5" s="1"/>
  <c r="M4895" i="3"/>
  <c r="H534" i="5" s="1"/>
  <c r="M4894" i="3"/>
  <c r="H533" i="5" s="1"/>
  <c r="M4893" i="3"/>
  <c r="H532" i="5" s="1"/>
  <c r="M4892" i="3"/>
  <c r="H542" i="5" s="1"/>
  <c r="M4891" i="3"/>
  <c r="H540" i="5" s="1"/>
  <c r="M4890" i="3"/>
  <c r="H539" i="5" s="1"/>
  <c r="M4889" i="3"/>
  <c r="H529" i="5" s="1"/>
  <c r="M4888" i="3"/>
  <c r="H531" i="5" s="1"/>
  <c r="M4887" i="3"/>
  <c r="H387" i="5" s="1"/>
  <c r="M4886" i="3"/>
  <c r="H396" i="5" s="1"/>
  <c r="M4885" i="3"/>
  <c r="H440" i="5" s="1"/>
  <c r="M4884" i="3"/>
  <c r="H416" i="5" s="1"/>
  <c r="M4883" i="3"/>
  <c r="H453" i="5" s="1"/>
  <c r="M4882" i="3"/>
  <c r="H476" i="5" s="1"/>
  <c r="M4881" i="3"/>
  <c r="H447" i="5" s="1"/>
  <c r="M4880" i="3"/>
  <c r="H460" i="5" s="1"/>
  <c r="M4879" i="3"/>
  <c r="H471" i="5" s="1"/>
  <c r="M4878" i="3"/>
  <c r="H429" i="5" s="1"/>
  <c r="M4877" i="3"/>
  <c r="H424" i="5" s="1"/>
  <c r="M4876" i="3"/>
  <c r="H434" i="5" s="1"/>
  <c r="M4875" i="3"/>
  <c r="H409" i="5" s="1"/>
  <c r="M4874" i="3"/>
  <c r="H466" i="5" s="1"/>
  <c r="M4873" i="3"/>
  <c r="H404" i="5" s="1"/>
  <c r="M4872" i="3"/>
  <c r="H54" i="5" s="1"/>
  <c r="M4871" i="3"/>
  <c r="H55" i="5" s="1"/>
  <c r="M4870" i="3"/>
  <c r="H51" i="5" s="1"/>
  <c r="M4869" i="3"/>
  <c r="H52" i="5" s="1"/>
  <c r="M4868" i="3"/>
  <c r="H53" i="5" s="1"/>
  <c r="M4867" i="3"/>
  <c r="H47" i="5" s="1"/>
  <c r="M4866" i="3"/>
  <c r="H36" i="5" s="1"/>
  <c r="M4865" i="3"/>
  <c r="H35" i="5" s="1"/>
  <c r="M4864" i="3"/>
  <c r="H37" i="5" s="1"/>
  <c r="M4863" i="3"/>
  <c r="H12" i="5" s="1"/>
  <c r="M4862" i="3"/>
  <c r="H27" i="5" s="1"/>
  <c r="M4861" i="3"/>
  <c r="H21" i="5" s="1"/>
  <c r="M4860" i="3"/>
  <c r="H24" i="5" s="1"/>
  <c r="M4859" i="3"/>
  <c r="H38" i="5" s="1"/>
  <c r="M4858" i="3"/>
  <c r="M598" i="3"/>
  <c r="H709" i="5" s="1"/>
  <c r="M597" i="3"/>
  <c r="H707" i="5" s="1"/>
  <c r="M596" i="3"/>
  <c r="H708" i="5" s="1"/>
  <c r="M595" i="3"/>
  <c r="H703" i="5" s="1"/>
  <c r="M594" i="3"/>
  <c r="H11" i="5" s="1"/>
  <c r="M593" i="3"/>
  <c r="H10" i="5" s="1"/>
  <c r="M592" i="3"/>
  <c r="H9" i="5" s="1"/>
  <c r="M591" i="3"/>
  <c r="H389" i="5" s="1"/>
  <c r="M590" i="3"/>
  <c r="H398" i="5" s="1"/>
  <c r="M589" i="3"/>
  <c r="H442" i="5" s="1"/>
  <c r="M588" i="3"/>
  <c r="H418" i="5" s="1"/>
  <c r="M587" i="3"/>
  <c r="H455" i="5" s="1"/>
  <c r="M586" i="3"/>
  <c r="H478" i="5" s="1"/>
  <c r="M585" i="3"/>
  <c r="H449" i="5" s="1"/>
  <c r="M584" i="3"/>
  <c r="H462" i="5" s="1"/>
  <c r="M583" i="3"/>
  <c r="H473" i="5" s="1"/>
  <c r="M582" i="3"/>
  <c r="H431" i="5" s="1"/>
  <c r="M581" i="3"/>
  <c r="H426" i="5" s="1"/>
  <c r="M580" i="3"/>
  <c r="H436" i="5" s="1"/>
  <c r="M579" i="3"/>
  <c r="H411" i="5" s="1"/>
  <c r="M578" i="3"/>
  <c r="H468" i="5" s="1"/>
  <c r="M577" i="3"/>
  <c r="H406" i="5" s="1"/>
  <c r="M576" i="3"/>
  <c r="H132" i="5" s="1"/>
  <c r="M575" i="3"/>
  <c r="H78" i="5" s="1"/>
  <c r="M574" i="3"/>
  <c r="H137" i="5" s="1"/>
  <c r="M573" i="3"/>
  <c r="H122" i="5" s="1"/>
  <c r="M572" i="3"/>
  <c r="H147" i="5" s="1"/>
  <c r="M571" i="3"/>
  <c r="H142" i="5" s="1"/>
  <c r="M570" i="3"/>
  <c r="H116" i="5" s="1"/>
  <c r="M569" i="3"/>
  <c r="H152" i="5" s="1"/>
  <c r="M568" i="3"/>
  <c r="H164" i="5" s="1"/>
  <c r="M567" i="3"/>
  <c r="H110" i="5" s="1"/>
  <c r="M566" i="3"/>
  <c r="H162" i="5" s="1"/>
  <c r="M565" i="3"/>
  <c r="H160" i="5" s="1"/>
  <c r="M564" i="3"/>
  <c r="H104" i="5" s="1"/>
  <c r="M563" i="3"/>
  <c r="H156" i="5" s="1"/>
  <c r="M562" i="3"/>
  <c r="H158" i="5" s="1"/>
  <c r="M561" i="3"/>
  <c r="H99" i="5" s="1"/>
  <c r="M560" i="3"/>
  <c r="H94" i="5" s="1"/>
  <c r="M559" i="3"/>
  <c r="H86" i="5" s="1"/>
  <c r="M558" i="3"/>
  <c r="H194" i="5" s="1"/>
  <c r="M557" i="3"/>
  <c r="H204" i="5" s="1"/>
  <c r="M556" i="3"/>
  <c r="H184" i="5" s="1"/>
  <c r="M555" i="3"/>
  <c r="H174" i="5" s="1"/>
  <c r="M554" i="3"/>
  <c r="H23" i="5" s="1"/>
  <c r="M553" i="3"/>
  <c r="H49" i="5" s="1"/>
  <c r="M552" i="3"/>
  <c r="H391" i="5" s="1"/>
  <c r="M551" i="3"/>
  <c r="H400" i="5" s="1"/>
  <c r="M550" i="3"/>
  <c r="H444" i="5" s="1"/>
  <c r="M549" i="3"/>
  <c r="H420" i="5" s="1"/>
  <c r="M548" i="3"/>
  <c r="H457" i="5" s="1"/>
  <c r="M547" i="3"/>
  <c r="H767" i="5" s="1"/>
  <c r="M546" i="3"/>
  <c r="H765" i="5" s="1"/>
  <c r="M545" i="3"/>
  <c r="H763" i="5" s="1"/>
  <c r="M544" i="3"/>
  <c r="H388" i="5" s="1"/>
  <c r="M543" i="3"/>
  <c r="H397" i="5" s="1"/>
  <c r="M542" i="3"/>
  <c r="H441" i="5" s="1"/>
  <c r="M541" i="3"/>
  <c r="H417" i="5" s="1"/>
  <c r="M540" i="3"/>
  <c r="H454" i="5" s="1"/>
  <c r="M539" i="3"/>
  <c r="H477" i="5" s="1"/>
  <c r="M538" i="3"/>
  <c r="H448" i="5" s="1"/>
  <c r="M537" i="3"/>
  <c r="H461" i="5" s="1"/>
  <c r="M536" i="3"/>
  <c r="H472" i="5" s="1"/>
  <c r="M535" i="3"/>
  <c r="H430" i="5" s="1"/>
  <c r="M534" i="3"/>
  <c r="H425" i="5" s="1"/>
  <c r="M533" i="3"/>
  <c r="H435" i="5" s="1"/>
  <c r="M532" i="3"/>
  <c r="H410" i="5" s="1"/>
  <c r="M531" i="3"/>
  <c r="H467" i="5" s="1"/>
  <c r="M530" i="3"/>
  <c r="H405" i="5" s="1"/>
  <c r="M529" i="3"/>
  <c r="H66" i="5" s="1"/>
  <c r="M528" i="3"/>
  <c r="H218" i="5" s="1"/>
  <c r="M527" i="3"/>
  <c r="H212" i="5" s="1"/>
  <c r="M526" i="3"/>
  <c r="H72" i="5" s="1"/>
  <c r="M525" i="3"/>
  <c r="H131" i="5" s="1"/>
  <c r="M524" i="3"/>
  <c r="H77" i="5" s="1"/>
  <c r="M523" i="3"/>
  <c r="H136" i="5" s="1"/>
  <c r="M522" i="3"/>
  <c r="H121" i="5" s="1"/>
  <c r="M521" i="3"/>
  <c r="H146" i="5" s="1"/>
  <c r="M520" i="3"/>
  <c r="H141" i="5" s="1"/>
  <c r="M519" i="3"/>
  <c r="H115" i="5" s="1"/>
  <c r="M518" i="3"/>
  <c r="H151" i="5" s="1"/>
  <c r="M517" i="3"/>
  <c r="H163" i="5" s="1"/>
  <c r="M516" i="3"/>
  <c r="H109" i="5" s="1"/>
  <c r="M515" i="3"/>
  <c r="H161" i="5" s="1"/>
  <c r="M514" i="3"/>
  <c r="H159" i="5" s="1"/>
  <c r="M513" i="3"/>
  <c r="H103" i="5" s="1"/>
  <c r="M512" i="3"/>
  <c r="H155" i="5" s="1"/>
  <c r="M511" i="3"/>
  <c r="H157" i="5" s="1"/>
  <c r="M510" i="3"/>
  <c r="H98" i="5" s="1"/>
  <c r="M509" i="3"/>
  <c r="H93" i="5" s="1"/>
  <c r="M508" i="3"/>
  <c r="H85" i="5" s="1"/>
  <c r="M507" i="3"/>
  <c r="H193" i="5" s="1"/>
  <c r="M506" i="3"/>
  <c r="H203" i="5" s="1"/>
  <c r="M505" i="3"/>
  <c r="H183" i="5" s="1"/>
  <c r="M504" i="3"/>
  <c r="H173" i="5" s="1"/>
  <c r="M503" i="3"/>
  <c r="H48" i="5" s="1"/>
  <c r="M502" i="3"/>
  <c r="H22" i="5" s="1"/>
  <c r="M501" i="3"/>
  <c r="H56" i="5" s="1"/>
  <c r="M500" i="3"/>
  <c r="H34" i="5" s="1"/>
  <c r="M499" i="3"/>
  <c r="H33" i="5" s="1"/>
  <c r="M498" i="3"/>
  <c r="H291" i="5" s="1"/>
  <c r="M497" i="3"/>
  <c r="H262" i="5" s="1"/>
  <c r="M496" i="3"/>
  <c r="H304" i="5" s="1"/>
  <c r="M495" i="3"/>
  <c r="H305" i="5" s="1"/>
  <c r="M494" i="3"/>
  <c r="H311" i="5" s="1"/>
  <c r="M493" i="3"/>
  <c r="H307" i="5" s="1"/>
  <c r="M492" i="3"/>
  <c r="H309" i="5" s="1"/>
  <c r="M491" i="3"/>
  <c r="H267" i="5" s="1"/>
  <c r="M490" i="3"/>
  <c r="H265" i="5" s="1"/>
  <c r="M489" i="3"/>
  <c r="H260" i="5" s="1"/>
  <c r="M488" i="3"/>
  <c r="H263" i="5" s="1"/>
  <c r="M487" i="3"/>
  <c r="H319" i="5" s="1"/>
  <c r="M486" i="3"/>
  <c r="H302" i="5" s="1"/>
  <c r="M485" i="3"/>
  <c r="H321" i="5" s="1"/>
  <c r="M484" i="3"/>
  <c r="H306" i="5" s="1"/>
  <c r="M483" i="3"/>
  <c r="H312" i="5" s="1"/>
  <c r="M482" i="3"/>
  <c r="H269" i="5" s="1"/>
  <c r="M481" i="3"/>
  <c r="H308" i="5" s="1"/>
  <c r="M480" i="3"/>
  <c r="H310" i="5" s="1"/>
  <c r="M479" i="3"/>
  <c r="H268" i="5" s="1"/>
  <c r="M478" i="3"/>
  <c r="H266" i="5" s="1"/>
  <c r="M477" i="3"/>
  <c r="H261" i="5" s="1"/>
  <c r="M476" i="3"/>
  <c r="H264" i="5" s="1"/>
  <c r="M475" i="3"/>
  <c r="H320" i="5" s="1"/>
  <c r="M474" i="3"/>
  <c r="H303" i="5" s="1"/>
  <c r="M473" i="3"/>
  <c r="H243" i="5" s="1"/>
  <c r="M472" i="3"/>
  <c r="H225" i="5" s="1"/>
  <c r="M471" i="3"/>
  <c r="H256" i="5" s="1"/>
  <c r="M470" i="3"/>
  <c r="H323" i="5" s="1"/>
  <c r="M469" i="3"/>
  <c r="H348" i="5" s="1"/>
  <c r="M468" i="3"/>
  <c r="H339" i="5" s="1"/>
  <c r="M467" i="3"/>
  <c r="H344" i="5" s="1"/>
  <c r="M466" i="3"/>
  <c r="H235" i="5" s="1"/>
  <c r="M465" i="3"/>
  <c r="H232" i="5" s="1"/>
  <c r="M464" i="3"/>
  <c r="H220" i="5" s="1"/>
  <c r="M463" i="3"/>
  <c r="H227" i="5" s="1"/>
  <c r="M462" i="3"/>
  <c r="H366" i="5" s="1"/>
  <c r="M461" i="3"/>
  <c r="H250" i="5" s="1"/>
  <c r="M460" i="3"/>
  <c r="H327" i="5" s="1"/>
  <c r="M459" i="3"/>
  <c r="H352" i="5" s="1"/>
  <c r="M458" i="3"/>
  <c r="H242" i="5" s="1"/>
  <c r="M457" i="3"/>
  <c r="H341" i="5" s="1"/>
  <c r="M456" i="3"/>
  <c r="H346" i="5" s="1"/>
  <c r="M455" i="3"/>
  <c r="H237" i="5" s="1"/>
  <c r="M454" i="3"/>
  <c r="H234" i="5" s="1"/>
  <c r="M453" i="3"/>
  <c r="H224" i="5" s="1"/>
  <c r="M452" i="3"/>
  <c r="H231" i="5" s="1"/>
  <c r="M451" i="3"/>
  <c r="H371" i="5" s="1"/>
  <c r="M450" i="3"/>
  <c r="H255" i="5" s="1"/>
  <c r="M449" i="3"/>
  <c r="H382" i="5" s="1"/>
  <c r="M448" i="3"/>
  <c r="H326" i="5" s="1"/>
  <c r="M447" i="3"/>
  <c r="H351" i="5" s="1"/>
  <c r="M446" i="3"/>
  <c r="H241" i="5" s="1"/>
  <c r="M445" i="3"/>
  <c r="H340" i="5" s="1"/>
  <c r="M444" i="3"/>
  <c r="H345" i="5" s="1"/>
  <c r="M443" i="3"/>
  <c r="H236" i="5" s="1"/>
  <c r="M442" i="3"/>
  <c r="H233" i="5" s="1"/>
  <c r="M441" i="3"/>
  <c r="H223" i="5" s="1"/>
  <c r="M440" i="3"/>
  <c r="H230" i="5" s="1"/>
  <c r="M439" i="3"/>
  <c r="H370" i="5" s="1"/>
  <c r="M438" i="3"/>
  <c r="H254" i="5" s="1"/>
  <c r="M437" i="3"/>
  <c r="H773" i="5" s="1"/>
  <c r="M436" i="3"/>
  <c r="H786" i="5" s="1"/>
  <c r="M435" i="3"/>
  <c r="H777" i="5" s="1"/>
  <c r="M434" i="3"/>
  <c r="H8" i="5" s="1"/>
  <c r="M433" i="3"/>
  <c r="H386" i="5" s="1"/>
  <c r="M432" i="3"/>
  <c r="H390" i="5" s="1"/>
  <c r="M431" i="3"/>
  <c r="H395" i="5" s="1"/>
  <c r="M430" i="3"/>
  <c r="H399" i="5" s="1"/>
  <c r="M429" i="3"/>
  <c r="H439" i="5" s="1"/>
  <c r="M428" i="3"/>
  <c r="H443" i="5" s="1"/>
  <c r="M427" i="3"/>
  <c r="H415" i="5" s="1"/>
  <c r="M426" i="3"/>
  <c r="H419" i="5" s="1"/>
  <c r="M425" i="3"/>
  <c r="H452" i="5" s="1"/>
  <c r="M424" i="3"/>
  <c r="H456" i="5" s="1"/>
  <c r="M423" i="3"/>
  <c r="H475" i="5" s="1"/>
  <c r="M422" i="3"/>
  <c r="H446" i="5" s="1"/>
  <c r="M421" i="3"/>
  <c r="H459" i="5" s="1"/>
  <c r="M420" i="3"/>
  <c r="H470" i="5" s="1"/>
  <c r="M419" i="3"/>
  <c r="H428" i="5" s="1"/>
  <c r="M418" i="3"/>
  <c r="H423" i="5" s="1"/>
  <c r="M417" i="3"/>
  <c r="H433" i="5" s="1"/>
  <c r="M416" i="3"/>
  <c r="H408" i="5" s="1"/>
  <c r="M415" i="3"/>
  <c r="H465" i="5" s="1"/>
  <c r="M414" i="3"/>
  <c r="H403" i="5" s="1"/>
  <c r="M413" i="3"/>
  <c r="H65" i="5" s="1"/>
  <c r="M412" i="3"/>
  <c r="H217" i="5" s="1"/>
  <c r="M411" i="3"/>
  <c r="H71" i="5" s="1"/>
  <c r="M410" i="3"/>
  <c r="H211" i="5" s="1"/>
  <c r="M409" i="3"/>
  <c r="H84" i="5" s="1"/>
  <c r="M408" i="3"/>
  <c r="H76" i="5" s="1"/>
  <c r="M407" i="3"/>
  <c r="H202" i="5" s="1"/>
  <c r="M406" i="3"/>
  <c r="H192" i="5" s="1"/>
  <c r="M405" i="3"/>
  <c r="H182" i="5" s="1"/>
  <c r="M404" i="3"/>
  <c r="H172" i="5" s="1"/>
  <c r="M403" i="3"/>
  <c r="H154" i="5" s="1"/>
  <c r="M402" i="3"/>
  <c r="H135" i="5" s="1"/>
  <c r="M401" i="3"/>
  <c r="H120" i="5" s="1"/>
  <c r="M400" i="3"/>
  <c r="H140" i="5" s="1"/>
  <c r="M399" i="3"/>
  <c r="H114" i="5" s="1"/>
  <c r="M398" i="3"/>
  <c r="H145" i="5" s="1"/>
  <c r="M397" i="3"/>
  <c r="H150" i="5" s="1"/>
  <c r="M396" i="3"/>
  <c r="H108" i="5" s="1"/>
  <c r="M395" i="3"/>
  <c r="H102" i="5" s="1"/>
  <c r="M394" i="3"/>
  <c r="H97" i="5" s="1"/>
  <c r="M393" i="3"/>
  <c r="H92" i="5" s="1"/>
  <c r="M392" i="3"/>
  <c r="H130" i="5" s="1"/>
  <c r="M391" i="3"/>
  <c r="H46" i="5" s="1"/>
  <c r="M390" i="3"/>
  <c r="H20" i="5" s="1"/>
  <c r="M389" i="3"/>
  <c r="H32" i="5" s="1"/>
  <c r="M388" i="3"/>
  <c r="H726" i="5" s="1"/>
  <c r="M387" i="3"/>
  <c r="H696" i="5" s="1"/>
  <c r="M386" i="3"/>
  <c r="H788" i="5" s="1"/>
  <c r="M385" i="3"/>
  <c r="H716" i="5" s="1"/>
  <c r="M384" i="3"/>
  <c r="H719" i="5" s="1"/>
  <c r="M383" i="3"/>
  <c r="H723" i="5" s="1"/>
  <c r="M382" i="3"/>
  <c r="H721" i="5" s="1"/>
  <c r="M381" i="3"/>
  <c r="H792" i="5" s="1"/>
  <c r="M380" i="3"/>
  <c r="H524" i="5" s="1"/>
  <c r="M379" i="3"/>
  <c r="H520" i="5" s="1"/>
  <c r="M378" i="3"/>
  <c r="H521" i="5" s="1"/>
  <c r="M377" i="3"/>
  <c r="H517" i="5" s="1"/>
  <c r="M376" i="3"/>
  <c r="H512" i="5" s="1"/>
  <c r="M375" i="3"/>
  <c r="H509" i="5" s="1"/>
  <c r="M374" i="3"/>
  <c r="H506" i="5" s="1"/>
  <c r="M373" i="3"/>
  <c r="H503" i="5" s="1"/>
  <c r="M372" i="3"/>
  <c r="H499" i="5" s="1"/>
  <c r="M371" i="3"/>
  <c r="H502" i="5" s="1"/>
  <c r="M370" i="3"/>
  <c r="H496" i="5" s="1"/>
  <c r="M369" i="3"/>
  <c r="H493" i="5" s="1"/>
  <c r="M368" i="3"/>
  <c r="H490" i="5" s="1"/>
  <c r="M367" i="3"/>
  <c r="H487" i="5" s="1"/>
  <c r="M366" i="3"/>
  <c r="H484" i="5" s="1"/>
  <c r="M365" i="3"/>
  <c r="H481" i="5" s="1"/>
  <c r="M364" i="3"/>
  <c r="H64" i="5" s="1"/>
  <c r="M363" i="3"/>
  <c r="H216" i="5" s="1"/>
  <c r="M362" i="3"/>
  <c r="H70" i="5" s="1"/>
  <c r="M361" i="3"/>
  <c r="H210" i="5" s="1"/>
  <c r="M360" i="3"/>
  <c r="H45" i="5" s="1"/>
  <c r="M359" i="3"/>
  <c r="H87" i="5" s="1"/>
  <c r="M358" i="3"/>
  <c r="H88" i="5" s="1"/>
  <c r="M357" i="3"/>
  <c r="H79" i="5" s="1"/>
  <c r="M356" i="3"/>
  <c r="H80" i="5" s="1"/>
  <c r="M355" i="3"/>
  <c r="H201" i="5" s="1"/>
  <c r="M354" i="3"/>
  <c r="H191" i="5" s="1"/>
  <c r="M353" i="3"/>
  <c r="H181" i="5" s="1"/>
  <c r="M352" i="3"/>
  <c r="H171" i="5" s="1"/>
  <c r="M351" i="3"/>
  <c r="H153" i="5" s="1"/>
  <c r="M350" i="3"/>
  <c r="H134" i="5" s="1"/>
  <c r="M349" i="3"/>
  <c r="H119" i="5" s="1"/>
  <c r="M348" i="3"/>
  <c r="H139" i="5" s="1"/>
  <c r="M347" i="3"/>
  <c r="H113" i="5" s="1"/>
  <c r="M346" i="3"/>
  <c r="H144" i="5" s="1"/>
  <c r="M345" i="3"/>
  <c r="H149" i="5" s="1"/>
  <c r="M344" i="3"/>
  <c r="H107" i="5" s="1"/>
  <c r="M343" i="3"/>
  <c r="H101" i="5" s="1"/>
  <c r="M342" i="3"/>
  <c r="H96" i="5" s="1"/>
  <c r="M341" i="3"/>
  <c r="H91" i="5" s="1"/>
  <c r="M340" i="3"/>
  <c r="H129" i="5" s="1"/>
  <c r="M339" i="3"/>
  <c r="H26" i="5" s="1"/>
  <c r="M338" i="3"/>
  <c r="H13" i="5" s="1"/>
  <c r="M337" i="3"/>
  <c r="H25" i="5" s="1"/>
  <c r="M336" i="3"/>
  <c r="H19" i="5" s="1"/>
  <c r="M335" i="3"/>
  <c r="H614" i="5" s="1"/>
  <c r="M334" i="3"/>
  <c r="H613" i="5" s="1"/>
  <c r="M333" i="3"/>
  <c r="H612" i="5" s="1"/>
  <c r="M332" i="3"/>
  <c r="H611" i="5" s="1"/>
  <c r="M331" i="3"/>
  <c r="H604" i="5" s="1"/>
  <c r="M330" i="3"/>
  <c r="H603" i="5" s="1"/>
  <c r="M329" i="3"/>
  <c r="H602" i="5" s="1"/>
  <c r="M328" i="3"/>
  <c r="H601" i="5" s="1"/>
  <c r="M327" i="3"/>
  <c r="H600" i="5" s="1"/>
  <c r="M326" i="3"/>
  <c r="H599" i="5" s="1"/>
  <c r="M325" i="3"/>
  <c r="H598" i="5" s="1"/>
  <c r="M324" i="3"/>
  <c r="H597" i="5" s="1"/>
  <c r="M323" i="3"/>
  <c r="H640" i="5" s="1"/>
  <c r="M322" i="3"/>
  <c r="H596" i="5" s="1"/>
  <c r="M321" i="3"/>
  <c r="H639" i="5" s="1"/>
  <c r="M320" i="3"/>
  <c r="H595" i="5" s="1"/>
  <c r="M319" i="3"/>
  <c r="H594" i="5" s="1"/>
  <c r="M318" i="3"/>
  <c r="H638" i="5" s="1"/>
  <c r="M317" i="3"/>
  <c r="H593" i="5" s="1"/>
  <c r="M316" i="3"/>
  <c r="H637" i="5" s="1"/>
  <c r="M315" i="3"/>
  <c r="H592" i="5" s="1"/>
  <c r="M314" i="3"/>
  <c r="H636" i="5" s="1"/>
  <c r="M313" i="3"/>
  <c r="H591" i="5" s="1"/>
  <c r="M312" i="3"/>
  <c r="H635" i="5" s="1"/>
  <c r="M311" i="3"/>
  <c r="H590" i="5" s="1"/>
  <c r="M310" i="3"/>
  <c r="H589" i="5" s="1"/>
  <c r="M309" i="3"/>
  <c r="H588" i="5" s="1"/>
  <c r="M308" i="3"/>
  <c r="H587" i="5" s="1"/>
  <c r="M307" i="3"/>
  <c r="H634" i="5" s="1"/>
  <c r="M306" i="3"/>
  <c r="H630" i="5" s="1"/>
  <c r="M305" i="3"/>
  <c r="H629" i="5" s="1"/>
  <c r="M304" i="3"/>
  <c r="H648" i="5" s="1"/>
  <c r="M303" i="3"/>
  <c r="H628" i="5" s="1"/>
  <c r="M302" i="3"/>
  <c r="H647" i="5" s="1"/>
  <c r="M301" i="3"/>
  <c r="H627" i="5" s="1"/>
  <c r="M300" i="3"/>
  <c r="H646" i="5" s="1"/>
  <c r="M299" i="3"/>
  <c r="H626" i="5" s="1"/>
  <c r="M298" i="3"/>
  <c r="H625" i="5" s="1"/>
  <c r="M297" i="3"/>
  <c r="H624" i="5" s="1"/>
  <c r="M296" i="3"/>
  <c r="H645" i="5" s="1"/>
  <c r="M295" i="3"/>
  <c r="H623" i="5" s="1"/>
  <c r="M294" i="3"/>
  <c r="H644" i="5" s="1"/>
  <c r="M293" i="3"/>
  <c r="H622" i="5" s="1"/>
  <c r="M292" i="3"/>
  <c r="H643" i="5" s="1"/>
  <c r="M291" i="3"/>
  <c r="H621" i="5" s="1"/>
  <c r="M290" i="3"/>
  <c r="H620" i="5" s="1"/>
  <c r="M289" i="3"/>
  <c r="H619" i="5" s="1"/>
  <c r="M288" i="3"/>
  <c r="H618" i="5" s="1"/>
  <c r="M287" i="3"/>
  <c r="H642" i="5" s="1"/>
  <c r="M286" i="3"/>
  <c r="H617" i="5" s="1"/>
  <c r="M285" i="3"/>
  <c r="H616" i="5" s="1"/>
  <c r="M284" i="3"/>
  <c r="H615" i="5" s="1"/>
  <c r="M283" i="3"/>
  <c r="H641" i="5" s="1"/>
  <c r="M282" i="3"/>
  <c r="H610" i="5" s="1"/>
  <c r="M281" i="3"/>
  <c r="H609" i="5" s="1"/>
  <c r="M280" i="3"/>
  <c r="H608" i="5" s="1"/>
  <c r="M279" i="3"/>
  <c r="H607" i="5" s="1"/>
  <c r="M278" i="3"/>
  <c r="H606" i="5" s="1"/>
  <c r="M277" i="3"/>
  <c r="H605" i="5" s="1"/>
  <c r="M276" i="3"/>
  <c r="H633" i="5" s="1"/>
  <c r="M275" i="3"/>
  <c r="H649" i="5" s="1"/>
  <c r="M274" i="3"/>
  <c r="H776" i="5" s="1"/>
  <c r="M273" i="3"/>
  <c r="H725" i="5" s="1"/>
  <c r="M272" i="3"/>
  <c r="H751" i="5" s="1"/>
  <c r="M271" i="3"/>
  <c r="H752" i="5" s="1"/>
  <c r="M270" i="3"/>
  <c r="H739" i="5" s="1"/>
  <c r="M269" i="3"/>
  <c r="H774" i="5" s="1"/>
  <c r="M268" i="3"/>
  <c r="H775" i="5" s="1"/>
  <c r="M267" i="3"/>
  <c r="H738" i="5" s="1"/>
  <c r="M266" i="3"/>
  <c r="H737" i="5" s="1"/>
  <c r="M265" i="3"/>
  <c r="H736" i="5" s="1"/>
  <c r="M264" i="3"/>
  <c r="H735" i="5" s="1"/>
  <c r="M263" i="3"/>
  <c r="H734" i="5" s="1"/>
  <c r="M262" i="3"/>
  <c r="H733" i="5" s="1"/>
  <c r="M261" i="3"/>
  <c r="H732" i="5" s="1"/>
  <c r="M260" i="3"/>
  <c r="H731" i="5" s="1"/>
  <c r="M259" i="3"/>
  <c r="H730" i="5" s="1"/>
  <c r="M258" i="3"/>
  <c r="H744" i="5" s="1"/>
  <c r="M257" i="3"/>
  <c r="H745" i="5" s="1"/>
  <c r="M256" i="3"/>
  <c r="H741" i="5" s="1"/>
  <c r="M255" i="3"/>
  <c r="H746" i="5" s="1"/>
  <c r="M254" i="3"/>
  <c r="H742" i="5" s="1"/>
  <c r="M253" i="3"/>
  <c r="H743" i="5" s="1"/>
  <c r="M252" i="3"/>
  <c r="H740" i="5" s="1"/>
  <c r="M251" i="3"/>
  <c r="H747" i="5" s="1"/>
  <c r="M250" i="3"/>
  <c r="H727" i="5" s="1"/>
  <c r="M249" i="3"/>
  <c r="H789" i="5" s="1"/>
  <c r="M248" i="3"/>
  <c r="H728" i="5" s="1"/>
  <c r="M247" i="3"/>
  <c r="H729" i="5" s="1"/>
  <c r="M246" i="3"/>
  <c r="H749" i="5" s="1"/>
  <c r="M245" i="3"/>
  <c r="H748" i="5" s="1"/>
  <c r="M244" i="3"/>
  <c r="H750" i="5" s="1"/>
  <c r="M243" i="3"/>
  <c r="H770" i="5" s="1"/>
  <c r="M242" i="3"/>
  <c r="H769" i="5" s="1"/>
  <c r="M241" i="3"/>
  <c r="H768" i="5" s="1"/>
  <c r="M240" i="3"/>
  <c r="H766" i="5" s="1"/>
  <c r="M239" i="3"/>
  <c r="H764" i="5" s="1"/>
  <c r="M238" i="3"/>
  <c r="H762" i="5" s="1"/>
  <c r="M237" i="3"/>
  <c r="H50" i="5" s="1"/>
  <c r="M236" i="3"/>
  <c r="H790" i="5" s="1"/>
  <c r="M235" i="3"/>
  <c r="H760" i="5" s="1"/>
  <c r="M234" i="3"/>
  <c r="H761" i="5" s="1"/>
  <c r="M233" i="3"/>
  <c r="H759" i="5" s="1"/>
  <c r="M232" i="3"/>
  <c r="H757" i="5" s="1"/>
  <c r="M231" i="3"/>
  <c r="H758" i="5" s="1"/>
  <c r="M230" i="3"/>
  <c r="H756" i="5" s="1"/>
  <c r="M229" i="3"/>
  <c r="H754" i="5" s="1"/>
  <c r="M228" i="3"/>
  <c r="H755" i="5" s="1"/>
  <c r="M227" i="3"/>
  <c r="H753" i="5" s="1"/>
  <c r="M226" i="3"/>
  <c r="H698" i="5" s="1"/>
  <c r="M225" i="3"/>
  <c r="H701" i="5" s="1"/>
  <c r="M224" i="3"/>
  <c r="H700" i="5" s="1"/>
  <c r="M223" i="3"/>
  <c r="H699" i="5" s="1"/>
  <c r="M222" i="3"/>
  <c r="H702" i="5" s="1"/>
  <c r="M221" i="3"/>
  <c r="H782" i="5" s="1"/>
  <c r="M220" i="3"/>
  <c r="H795" i="5" s="1"/>
  <c r="M219" i="3"/>
  <c r="H794" i="5" s="1"/>
  <c r="M218" i="3"/>
  <c r="H783" i="5" s="1"/>
  <c r="M217" i="3"/>
  <c r="H523" i="5" s="1"/>
  <c r="M216" i="3"/>
  <c r="H519" i="5" s="1"/>
  <c r="M215" i="3"/>
  <c r="H516" i="5" s="1"/>
  <c r="M214" i="3"/>
  <c r="H514" i="5" s="1"/>
  <c r="M213" i="3"/>
  <c r="H511" i="5" s="1"/>
  <c r="M212" i="3"/>
  <c r="H508" i="5" s="1"/>
  <c r="M211" i="3"/>
  <c r="H505" i="5" s="1"/>
  <c r="M210" i="3"/>
  <c r="H498" i="5" s="1"/>
  <c r="M209" i="3"/>
  <c r="H501" i="5" s="1"/>
  <c r="M208" i="3"/>
  <c r="H495" i="5" s="1"/>
  <c r="M207" i="3"/>
  <c r="H492" i="5" s="1"/>
  <c r="M206" i="3"/>
  <c r="H489" i="5" s="1"/>
  <c r="M205" i="3"/>
  <c r="H486" i="5" s="1"/>
  <c r="M204" i="3"/>
  <c r="H483" i="5" s="1"/>
  <c r="M203" i="3"/>
  <c r="H480" i="5" s="1"/>
  <c r="M202" i="3"/>
  <c r="H7" i="5" s="1"/>
  <c r="M201" i="3"/>
  <c r="H793" i="5" s="1"/>
  <c r="M200" i="3"/>
  <c r="H385" i="5" s="1"/>
  <c r="M199" i="3"/>
  <c r="H394" i="5" s="1"/>
  <c r="M198" i="3"/>
  <c r="H438" i="5" s="1"/>
  <c r="M197" i="3"/>
  <c r="H414" i="5" s="1"/>
  <c r="M196" i="3"/>
  <c r="H451" i="5" s="1"/>
  <c r="M195" i="3"/>
  <c r="H474" i="5" s="1"/>
  <c r="M194" i="3"/>
  <c r="H445" i="5" s="1"/>
  <c r="M193" i="3"/>
  <c r="H458" i="5" s="1"/>
  <c r="M192" i="3"/>
  <c r="H469" i="5" s="1"/>
  <c r="M191" i="3"/>
  <c r="H427" i="5" s="1"/>
  <c r="M190" i="3"/>
  <c r="H422" i="5" s="1"/>
  <c r="M189" i="3"/>
  <c r="H432" i="5" s="1"/>
  <c r="M188" i="3"/>
  <c r="H407" i="5" s="1"/>
  <c r="M187" i="3"/>
  <c r="H464" i="5" s="1"/>
  <c r="M186" i="3"/>
  <c r="H402" i="5" s="1"/>
  <c r="M185" i="3"/>
  <c r="H717" i="5" s="1"/>
  <c r="M184" i="3"/>
  <c r="H722" i="5" s="1"/>
  <c r="M183" i="3"/>
  <c r="H718" i="5" s="1"/>
  <c r="M182" i="3"/>
  <c r="H720" i="5" s="1"/>
  <c r="M181" i="3"/>
  <c r="H695" i="5" s="1"/>
  <c r="M180" i="3"/>
  <c r="H787" i="5" s="1"/>
  <c r="M179" i="3"/>
  <c r="H63" i="5" s="1"/>
  <c r="M178" i="3"/>
  <c r="H215" i="5" s="1"/>
  <c r="M177" i="3"/>
  <c r="H69" i="5" s="1"/>
  <c r="M176" i="3"/>
  <c r="H209" i="5" s="1"/>
  <c r="M175" i="3"/>
  <c r="H44" i="5" s="1"/>
  <c r="M174" i="3"/>
  <c r="H200" i="5" s="1"/>
  <c r="M173" i="3"/>
  <c r="H190" i="5" s="1"/>
  <c r="M172" i="3"/>
  <c r="H180" i="5" s="1"/>
  <c r="M171" i="3"/>
  <c r="H170" i="5" s="1"/>
  <c r="M170" i="3"/>
  <c r="H118" i="5" s="1"/>
  <c r="M169" i="3"/>
  <c r="H138" i="5" s="1"/>
  <c r="M168" i="3"/>
  <c r="H112" i="5" s="1"/>
  <c r="M167" i="3"/>
  <c r="H143" i="5" s="1"/>
  <c r="M166" i="3"/>
  <c r="H148" i="5" s="1"/>
  <c r="M165" i="3"/>
  <c r="H106" i="5" s="1"/>
  <c r="M164" i="3"/>
  <c r="H83" i="5" s="1"/>
  <c r="M163" i="3"/>
  <c r="H75" i="5" s="1"/>
  <c r="M162" i="3"/>
  <c r="H128" i="5" s="1"/>
  <c r="M161" i="3"/>
  <c r="H18" i="5" s="1"/>
  <c r="M160" i="3"/>
  <c r="H791" i="5" s="1"/>
  <c r="M159" i="3"/>
  <c r="H393" i="5" s="1"/>
  <c r="M158" i="3"/>
  <c r="H384" i="5" s="1"/>
  <c r="M157" i="3"/>
  <c r="H437" i="5" s="1"/>
  <c r="M156" i="3"/>
  <c r="H413" i="5" s="1"/>
  <c r="M155" i="3"/>
  <c r="H450" i="5" s="1"/>
  <c r="M154" i="3"/>
  <c r="H715" i="5" s="1"/>
  <c r="M153" i="3"/>
  <c r="H712" i="5" s="1"/>
  <c r="M152" i="3"/>
  <c r="H706" i="5" s="1"/>
  <c r="M151" i="3"/>
  <c r="H779" i="5" s="1"/>
  <c r="M150" i="3"/>
  <c r="H785" i="5" s="1"/>
  <c r="M149" i="3"/>
  <c r="H781" i="5" s="1"/>
  <c r="M148" i="3"/>
  <c r="H780" i="5" s="1"/>
  <c r="M147" i="3"/>
  <c r="H778" i="5" s="1"/>
  <c r="M146" i="3"/>
  <c r="H784" i="5" s="1"/>
  <c r="M145" i="3"/>
  <c r="H289" i="5" s="1"/>
  <c r="M144" i="3"/>
  <c r="H296" i="5" s="1"/>
  <c r="M143" i="3"/>
  <c r="H274" i="5" s="1"/>
  <c r="M142" i="3"/>
  <c r="H287" i="5" s="1"/>
  <c r="M141" i="3"/>
  <c r="H294" i="5" s="1"/>
  <c r="M140" i="3"/>
  <c r="H272" i="5" s="1"/>
  <c r="M139" i="3"/>
  <c r="H338" i="5" s="1"/>
  <c r="M138" i="3"/>
  <c r="H364" i="5" s="1"/>
  <c r="M137" i="3"/>
  <c r="H248" i="5" s="1"/>
  <c r="M136" i="3"/>
  <c r="H336" i="5" s="1"/>
  <c r="M135" i="3"/>
  <c r="H362" i="5" s="1"/>
  <c r="M134" i="3"/>
  <c r="H246" i="5" s="1"/>
  <c r="M133" i="3"/>
  <c r="H372" i="5" s="1"/>
  <c r="M132" i="3"/>
  <c r="H322" i="5" s="1"/>
  <c r="M131" i="3"/>
  <c r="H365" i="5" s="1"/>
  <c r="M130" i="3"/>
  <c r="H226" i="5" s="1"/>
  <c r="M129" i="3"/>
  <c r="H238" i="5" s="1"/>
  <c r="M128" i="3"/>
  <c r="H347" i="5" s="1"/>
  <c r="M127" i="3"/>
  <c r="H219" i="5" s="1"/>
  <c r="M126" i="3"/>
  <c r="H249" i="5" s="1"/>
  <c r="M125" i="3"/>
  <c r="H278" i="5" s="1"/>
  <c r="M124" i="3"/>
  <c r="H282" i="5" s="1"/>
  <c r="M123" i="3"/>
  <c r="H284" i="5" s="1"/>
  <c r="M122" i="3"/>
  <c r="H277" i="5" s="1"/>
  <c r="M121" i="3"/>
  <c r="H283" i="5" s="1"/>
  <c r="M120" i="3"/>
  <c r="H281" i="5" s="1"/>
  <c r="M119" i="3"/>
  <c r="H276" i="5" s="1"/>
  <c r="M118" i="3"/>
  <c r="H280" i="5" s="1"/>
  <c r="M117" i="3"/>
  <c r="H279" i="5" s="1"/>
  <c r="M116" i="3"/>
  <c r="H259" i="5" s="1"/>
  <c r="M115" i="3"/>
  <c r="H316" i="5" s="1"/>
  <c r="M114" i="3"/>
  <c r="H318" i="5" s="1"/>
  <c r="M113" i="3"/>
  <c r="H258" i="5" s="1"/>
  <c r="M112" i="3"/>
  <c r="H317" i="5" s="1"/>
  <c r="M111" i="3"/>
  <c r="H315" i="5" s="1"/>
  <c r="M110" i="3"/>
  <c r="H257" i="5" s="1"/>
  <c r="M109" i="3"/>
  <c r="H314" i="5" s="1"/>
  <c r="M108" i="3"/>
  <c r="H313" i="5" s="1"/>
  <c r="M107" i="3"/>
  <c r="H301" i="5" s="1"/>
  <c r="M106" i="3"/>
  <c r="H299" i="5" s="1"/>
  <c r="M105" i="3"/>
  <c r="H298" i="5" s="1"/>
  <c r="M104" i="3"/>
  <c r="H300" i="5" s="1"/>
  <c r="M103" i="3"/>
  <c r="H290" i="5" s="1"/>
  <c r="M102" i="3"/>
  <c r="H286" i="5" s="1"/>
  <c r="M101" i="3"/>
  <c r="H285" i="5" s="1"/>
  <c r="M100" i="3"/>
  <c r="H288" i="5" s="1"/>
  <c r="M99" i="3"/>
  <c r="H297" i="5" s="1"/>
  <c r="M98" i="3"/>
  <c r="H293" i="5" s="1"/>
  <c r="M97" i="3"/>
  <c r="H292" i="5" s="1"/>
  <c r="M96" i="3"/>
  <c r="H295" i="5" s="1"/>
  <c r="M95" i="3"/>
  <c r="H275" i="5" s="1"/>
  <c r="M94" i="3"/>
  <c r="H271" i="5" s="1"/>
  <c r="M93" i="3"/>
  <c r="H270" i="5" s="1"/>
  <c r="M92" i="3"/>
  <c r="H273" i="5" s="1"/>
  <c r="M91" i="3"/>
  <c r="H379" i="5" s="1"/>
  <c r="M90" i="3"/>
  <c r="H377" i="5" s="1"/>
  <c r="M89" i="3"/>
  <c r="H376" i="5" s="1"/>
  <c r="M88" i="3"/>
  <c r="H378" i="5" s="1"/>
  <c r="M87" i="3"/>
  <c r="H342" i="5" s="1"/>
  <c r="M86" i="3"/>
  <c r="H335" i="5" s="1"/>
  <c r="M85" i="3"/>
  <c r="H334" i="5" s="1"/>
  <c r="M84" i="3"/>
  <c r="H337" i="5" s="1"/>
  <c r="M83" i="3"/>
  <c r="H367" i="5" s="1"/>
  <c r="M82" i="3"/>
  <c r="H361" i="5" s="1"/>
  <c r="M81" i="3"/>
  <c r="H360" i="5" s="1"/>
  <c r="M80" i="3"/>
  <c r="H363" i="5" s="1"/>
  <c r="M79" i="3"/>
  <c r="H251" i="5" s="1"/>
  <c r="M78" i="3"/>
  <c r="H245" i="5" s="1"/>
  <c r="M77" i="3"/>
  <c r="H244" i="5" s="1"/>
  <c r="M76" i="3"/>
  <c r="H247" i="5" s="1"/>
  <c r="M75" i="3"/>
  <c r="H525" i="5" s="1"/>
  <c r="M74" i="3"/>
  <c r="H526" i="5" s="1"/>
  <c r="M73" i="3"/>
  <c r="H522" i="5" s="1"/>
  <c r="M72" i="3"/>
  <c r="H518" i="5" s="1"/>
  <c r="M71" i="3"/>
  <c r="H515" i="5" s="1"/>
  <c r="M70" i="3"/>
  <c r="H513" i="5" s="1"/>
  <c r="M69" i="3"/>
  <c r="H510" i="5" s="1"/>
  <c r="M68" i="3"/>
  <c r="H507" i="5" s="1"/>
  <c r="M67" i="3"/>
  <c r="H504" i="5" s="1"/>
  <c r="M66" i="3"/>
  <c r="H497" i="5" s="1"/>
  <c r="M65" i="3"/>
  <c r="H500" i="5" s="1"/>
  <c r="M64" i="3"/>
  <c r="H494" i="5" s="1"/>
  <c r="M63" i="3"/>
  <c r="H491" i="5" s="1"/>
  <c r="M62" i="3"/>
  <c r="H488" i="5" s="1"/>
  <c r="M61" i="3"/>
  <c r="H485" i="5" s="1"/>
  <c r="M60" i="3"/>
  <c r="H482" i="5" s="1"/>
  <c r="M59" i="3"/>
  <c r="H479" i="5" s="1"/>
  <c r="M58" i="3"/>
  <c r="H724" i="5" s="1"/>
  <c r="M57" i="3"/>
  <c r="H198" i="5" s="1"/>
  <c r="M56" i="3"/>
  <c r="H188" i="5" s="1"/>
  <c r="M55" i="3"/>
  <c r="H178" i="5" s="1"/>
  <c r="M54" i="3"/>
  <c r="H168" i="5" s="1"/>
  <c r="M53" i="3"/>
  <c r="H133" i="5" s="1"/>
  <c r="M52" i="3"/>
  <c r="H117" i="5" s="1"/>
  <c r="M51" i="3"/>
  <c r="H111" i="5" s="1"/>
  <c r="M50" i="3"/>
  <c r="H105" i="5" s="1"/>
  <c r="M49" i="3"/>
  <c r="H126" i="5" s="1"/>
  <c r="M48" i="3"/>
  <c r="H100" i="5" s="1"/>
  <c r="M47" i="3"/>
  <c r="H95" i="5" s="1"/>
  <c r="M46" i="3"/>
  <c r="H90" i="5" s="1"/>
  <c r="M45" i="3"/>
  <c r="H82" i="5" s="1"/>
  <c r="M44" i="3"/>
  <c r="H89" i="5" s="1"/>
  <c r="M43" i="3"/>
  <c r="H74" i="5" s="1"/>
  <c r="M42" i="3"/>
  <c r="H40" i="5" s="1"/>
  <c r="M41" i="3"/>
  <c r="H42" i="5" s="1"/>
  <c r="M40" i="3"/>
  <c r="H16" i="5" s="1"/>
  <c r="M39" i="3"/>
  <c r="H31" i="5" s="1"/>
  <c r="M38" i="3"/>
  <c r="M37" i="3"/>
  <c r="M36" i="3"/>
  <c r="H68" i="5" s="1"/>
  <c r="M35" i="3"/>
  <c r="H62" i="5" s="1"/>
  <c r="M34" i="3"/>
  <c r="H214" i="5" s="1"/>
  <c r="M33" i="3"/>
  <c r="H208" i="5" s="1"/>
  <c r="M32" i="3"/>
  <c r="H206" i="5" s="1"/>
  <c r="M31" i="3"/>
  <c r="H196" i="5" s="1"/>
  <c r="M30" i="3"/>
  <c r="H186" i="5" s="1"/>
  <c r="M29" i="3"/>
  <c r="H176" i="5" s="1"/>
  <c r="M28" i="3"/>
  <c r="H166" i="5" s="1"/>
  <c r="M27" i="3"/>
  <c r="H124" i="5" s="1"/>
  <c r="M26" i="3"/>
  <c r="H401" i="5" s="1"/>
  <c r="M25" i="3"/>
  <c r="H29" i="5" s="1"/>
  <c r="M24" i="3"/>
  <c r="H14" i="5" s="1"/>
  <c r="M23" i="3"/>
  <c r="H2" i="5" s="1"/>
  <c r="M22" i="3"/>
  <c r="H4" i="5" s="1"/>
  <c r="M21" i="3"/>
  <c r="H5" i="5" s="1"/>
  <c r="M20" i="3"/>
  <c r="H6" i="5" s="1"/>
  <c r="M19" i="3"/>
  <c r="H59" i="5" s="1"/>
  <c r="M18" i="3"/>
  <c r="H58" i="5" s="1"/>
  <c r="M17" i="3"/>
  <c r="H57" i="5" s="1"/>
  <c r="M16" i="3"/>
  <c r="H714" i="5" s="1"/>
  <c r="M15" i="3"/>
  <c r="H713" i="5" s="1"/>
  <c r="M14" i="3"/>
  <c r="H711" i="5" s="1"/>
  <c r="M13" i="3"/>
  <c r="H705" i="5" s="1"/>
  <c r="M12" i="3"/>
  <c r="H374" i="5" s="1"/>
  <c r="M11" i="3"/>
  <c r="H324" i="5" s="1"/>
  <c r="M10" i="3"/>
  <c r="H368" i="5" s="1"/>
  <c r="M9" i="3"/>
  <c r="H228" i="5" s="1"/>
  <c r="M8" i="3"/>
  <c r="H239" i="5" s="1"/>
  <c r="M7" i="3"/>
  <c r="H349" i="5" s="1"/>
  <c r="M6" i="3"/>
  <c r="H221" i="5" s="1"/>
  <c r="M5" i="3"/>
  <c r="H252" i="5" s="1"/>
  <c r="M4" i="3"/>
  <c r="H380" i="5" s="1"/>
  <c r="M3" i="3"/>
  <c r="M2" i="3"/>
  <c r="N4859" i="3"/>
  <c r="I38" i="5" s="1"/>
  <c r="N4860" i="3"/>
  <c r="I24" i="5" s="1"/>
  <c r="N4861" i="3"/>
  <c r="I21" i="5" s="1"/>
  <c r="N4862" i="3"/>
  <c r="I27" i="5" s="1"/>
  <c r="N4863" i="3"/>
  <c r="I12" i="5" s="1"/>
  <c r="N4864" i="3"/>
  <c r="I37" i="5" s="1"/>
  <c r="N4865" i="3"/>
  <c r="I35" i="5" s="1"/>
  <c r="N4866" i="3"/>
  <c r="I36" i="5" s="1"/>
  <c r="N4867" i="3"/>
  <c r="I47" i="5" s="1"/>
  <c r="N4868" i="3"/>
  <c r="I53" i="5" s="1"/>
  <c r="N4869" i="3"/>
  <c r="I52" i="5" s="1"/>
  <c r="N4870" i="3"/>
  <c r="I51" i="5" s="1"/>
  <c r="N4871" i="3"/>
  <c r="I55" i="5" s="1"/>
  <c r="N4872" i="3"/>
  <c r="I54" i="5" s="1"/>
  <c r="N4873" i="3"/>
  <c r="I404" i="5" s="1"/>
  <c r="N4874" i="3"/>
  <c r="I466" i="5" s="1"/>
  <c r="N4875" i="3"/>
  <c r="I409" i="5" s="1"/>
  <c r="N4876" i="3"/>
  <c r="I434" i="5" s="1"/>
  <c r="N4877" i="3"/>
  <c r="I424" i="5" s="1"/>
  <c r="N4878" i="3"/>
  <c r="I429" i="5" s="1"/>
  <c r="N4879" i="3"/>
  <c r="I471" i="5" s="1"/>
  <c r="N4880" i="3"/>
  <c r="I460" i="5" s="1"/>
  <c r="N4881" i="3"/>
  <c r="I447" i="5" s="1"/>
  <c r="N4882" i="3"/>
  <c r="I476" i="5" s="1"/>
  <c r="N4883" i="3"/>
  <c r="I453" i="5" s="1"/>
  <c r="N4884" i="3"/>
  <c r="I416" i="5" s="1"/>
  <c r="N4885" i="3"/>
  <c r="I440" i="5" s="1"/>
  <c r="N4886" i="3"/>
  <c r="I396" i="5" s="1"/>
  <c r="N4887" i="3"/>
  <c r="I387" i="5" s="1"/>
  <c r="N4888" i="3"/>
  <c r="I531" i="5" s="1"/>
  <c r="N4889" i="3"/>
  <c r="I529" i="5" s="1"/>
  <c r="N4890" i="3"/>
  <c r="I539" i="5" s="1"/>
  <c r="N4891" i="3"/>
  <c r="I540" i="5" s="1"/>
  <c r="N4892" i="3"/>
  <c r="I542" i="5" s="1"/>
  <c r="N4893" i="3"/>
  <c r="I532" i="5" s="1"/>
  <c r="N4894" i="3"/>
  <c r="I533" i="5" s="1"/>
  <c r="N4895" i="3"/>
  <c r="I534" i="5" s="1"/>
  <c r="N4896" i="3"/>
  <c r="I535" i="5" s="1"/>
  <c r="N4897" i="3"/>
  <c r="I536" i="5" s="1"/>
  <c r="N4898" i="3"/>
  <c r="I537" i="5" s="1"/>
  <c r="N4899" i="3"/>
  <c r="I538" i="5" s="1"/>
  <c r="N4900" i="3"/>
  <c r="I530" i="5" s="1"/>
  <c r="N4901" i="3"/>
  <c r="I528" i="5" s="1"/>
  <c r="N4902" i="3"/>
  <c r="I658" i="5" s="1"/>
  <c r="N4903" i="3"/>
  <c r="I671" i="5" s="1"/>
  <c r="N4904" i="3"/>
  <c r="I672" i="5" s="1"/>
  <c r="N4905" i="3"/>
  <c r="I673" i="5" s="1"/>
  <c r="N4906" i="3"/>
  <c r="I674" i="5" s="1"/>
  <c r="N4907" i="3"/>
  <c r="I667" i="5" s="1"/>
  <c r="N4908" i="3"/>
  <c r="I668" i="5" s="1"/>
  <c r="N4909" i="3"/>
  <c r="I669" i="5" s="1"/>
  <c r="N4910" i="3"/>
  <c r="I670" i="5" s="1"/>
  <c r="N4911" i="3"/>
  <c r="I631" i="5" s="1"/>
  <c r="N4912" i="3"/>
  <c r="I632" i="5" s="1"/>
  <c r="N4913" i="3"/>
  <c r="I677" i="5" s="1"/>
  <c r="N4914" i="3"/>
  <c r="I678" i="5" s="1"/>
  <c r="N4915" i="3"/>
  <c r="I675" i="5" s="1"/>
  <c r="N4916" i="3"/>
  <c r="I676" i="5" s="1"/>
  <c r="N4917" i="3"/>
  <c r="I576" i="5" s="1"/>
  <c r="N4918" i="3"/>
  <c r="I582" i="5" s="1"/>
  <c r="N4919" i="3"/>
  <c r="I583" i="5" s="1"/>
  <c r="N4920" i="3"/>
  <c r="I584" i="5" s="1"/>
  <c r="N4921" i="3"/>
  <c r="I585" i="5" s="1"/>
  <c r="N4922" i="3"/>
  <c r="I586" i="5" s="1"/>
  <c r="N4923" i="3"/>
  <c r="I577" i="5" s="1"/>
  <c r="N4924" i="3"/>
  <c r="I578" i="5" s="1"/>
  <c r="N4925" i="3"/>
  <c r="I579" i="5" s="1"/>
  <c r="N4926" i="3"/>
  <c r="I580" i="5" s="1"/>
  <c r="N4927" i="3"/>
  <c r="I581" i="5" s="1"/>
  <c r="N4928" i="3"/>
  <c r="I571" i="5" s="1"/>
  <c r="N4929" i="3"/>
  <c r="I572" i="5" s="1"/>
  <c r="N4930" i="3"/>
  <c r="I573" i="5" s="1"/>
  <c r="N4931" i="3"/>
  <c r="I574" i="5" s="1"/>
  <c r="N4932" i="3"/>
  <c r="I575" i="5" s="1"/>
  <c r="N4933" i="3"/>
  <c r="I568" i="5" s="1"/>
  <c r="N4934" i="3"/>
  <c r="I569" i="5" s="1"/>
  <c r="N4935" i="3"/>
  <c r="I570" i="5" s="1"/>
  <c r="N4936" i="3"/>
  <c r="I566" i="5" s="1"/>
  <c r="N4937" i="3"/>
  <c r="I567" i="5" s="1"/>
  <c r="N4938" i="3"/>
  <c r="I541" i="5" s="1"/>
  <c r="N4939" i="3"/>
  <c r="I659" i="5" s="1"/>
  <c r="N4940" i="3"/>
  <c r="I660" i="5" s="1"/>
  <c r="N4941" i="3"/>
  <c r="I661" i="5" s="1"/>
  <c r="N4942" i="3"/>
  <c r="I662" i="5" s="1"/>
  <c r="N4943" i="3"/>
  <c r="I663" i="5" s="1"/>
  <c r="N4944" i="3"/>
  <c r="I664" i="5" s="1"/>
  <c r="N4945" i="3"/>
  <c r="I665" i="5" s="1"/>
  <c r="N4946" i="3"/>
  <c r="I666" i="5" s="1"/>
  <c r="N4947" i="3"/>
  <c r="I650" i="5" s="1"/>
  <c r="N4948" i="3"/>
  <c r="I651" i="5" s="1"/>
  <c r="N4949" i="3"/>
  <c r="I652" i="5" s="1"/>
  <c r="N4950" i="3"/>
  <c r="I653" i="5" s="1"/>
  <c r="N4951" i="3"/>
  <c r="I654" i="5" s="1"/>
  <c r="N4952" i="3"/>
  <c r="I655" i="5" s="1"/>
  <c r="N4953" i="3"/>
  <c r="I656" i="5" s="1"/>
  <c r="N4954" i="3"/>
  <c r="I657" i="5" s="1"/>
  <c r="N4955" i="3"/>
  <c r="I527" i="5" s="1"/>
  <c r="N4956" i="3"/>
  <c r="I546" i="5" s="1"/>
  <c r="N4957" i="3"/>
  <c r="I547" i="5" s="1"/>
  <c r="N4958" i="3"/>
  <c r="I548" i="5" s="1"/>
  <c r="N4959" i="3"/>
  <c r="I543" i="5" s="1"/>
  <c r="N4960" i="3"/>
  <c r="I544" i="5" s="1"/>
  <c r="N4961" i="3"/>
  <c r="I545" i="5" s="1"/>
  <c r="N4962" i="3"/>
  <c r="I681" i="5" s="1"/>
  <c r="N4963" i="3"/>
  <c r="I682" i="5" s="1"/>
  <c r="N4964" i="3"/>
  <c r="I683" i="5" s="1"/>
  <c r="N4965" i="3"/>
  <c r="I679" i="5" s="1"/>
  <c r="N4966" i="3"/>
  <c r="I680" i="5" s="1"/>
  <c r="N4967" i="3"/>
  <c r="I685" i="5" s="1"/>
  <c r="N4968" i="3"/>
  <c r="I687" i="5" s="1"/>
  <c r="N4969" i="3"/>
  <c r="I693" i="5" s="1"/>
  <c r="N4970" i="3"/>
  <c r="I689" i="5" s="1"/>
  <c r="N4971" i="3"/>
  <c r="I691" i="5" s="1"/>
  <c r="N4972" i="3"/>
  <c r="I684" i="5" s="1"/>
  <c r="N4973" i="3"/>
  <c r="I686" i="5" s="1"/>
  <c r="N4974" i="3"/>
  <c r="I688" i="5" s="1"/>
  <c r="N4975" i="3"/>
  <c r="I694" i="5" s="1"/>
  <c r="N4976" i="3"/>
  <c r="I690" i="5" s="1"/>
  <c r="N4977" i="3"/>
  <c r="I692" i="5" s="1"/>
  <c r="N4978" i="3"/>
  <c r="I549" i="5" s="1"/>
  <c r="N4979" i="3"/>
  <c r="I550" i="5" s="1"/>
  <c r="N4980" i="3"/>
  <c r="I551" i="5" s="1"/>
  <c r="N4981" i="3"/>
  <c r="I552" i="5" s="1"/>
  <c r="N4982" i="3"/>
  <c r="I553" i="5" s="1"/>
  <c r="N4983" i="3"/>
  <c r="I554" i="5" s="1"/>
  <c r="N4984" i="3"/>
  <c r="I555" i="5" s="1"/>
  <c r="N4985" i="3"/>
  <c r="I556" i="5" s="1"/>
  <c r="N4986" i="3"/>
  <c r="I557" i="5" s="1"/>
  <c r="N4987" i="3"/>
  <c r="I558" i="5" s="1"/>
  <c r="N4988" i="3"/>
  <c r="I559" i="5" s="1"/>
  <c r="N4989" i="3"/>
  <c r="I560" i="5" s="1"/>
  <c r="N4990" i="3"/>
  <c r="I561" i="5" s="1"/>
  <c r="N4991" i="3"/>
  <c r="I562" i="5" s="1"/>
  <c r="N4992" i="3"/>
  <c r="I563" i="5" s="1"/>
  <c r="N4993" i="3"/>
  <c r="I564" i="5" s="1"/>
  <c r="N4994" i="3"/>
  <c r="I565" i="5" s="1"/>
  <c r="N4995" i="3"/>
  <c r="I704" i="5" s="1"/>
  <c r="N4996" i="3"/>
  <c r="I710" i="5" s="1"/>
  <c r="N4997" i="3"/>
  <c r="I30" i="5" s="1"/>
  <c r="N4998" i="3"/>
  <c r="I15" i="5" s="1"/>
  <c r="N4999" i="3"/>
  <c r="I41" i="5" s="1"/>
  <c r="N5000" i="3"/>
  <c r="I39" i="5" s="1"/>
  <c r="N5001" i="3"/>
  <c r="I125" i="5" s="1"/>
  <c r="N5002" i="3"/>
  <c r="I167" i="5" s="1"/>
  <c r="N5003" i="3"/>
  <c r="I177" i="5" s="1"/>
  <c r="N5004" i="3"/>
  <c r="I187" i="5" s="1"/>
  <c r="N5005" i="3"/>
  <c r="I197" i="5" s="1"/>
  <c r="N5006" i="3"/>
  <c r="I81" i="5" s="1"/>
  <c r="N5007" i="3"/>
  <c r="I73" i="5" s="1"/>
  <c r="N5008" i="3"/>
  <c r="I17" i="5" s="1"/>
  <c r="N5009" i="3"/>
  <c r="I127" i="5" s="1"/>
  <c r="N5010" i="3"/>
  <c r="I169" i="5" s="1"/>
  <c r="N5011" i="3"/>
  <c r="I179" i="5" s="1"/>
  <c r="N5012" i="3"/>
  <c r="I189" i="5" s="1"/>
  <c r="N5013" i="3"/>
  <c r="I199" i="5" s="1"/>
  <c r="N5014" i="3"/>
  <c r="I43" i="5" s="1"/>
  <c r="N5015" i="3"/>
  <c r="I28" i="5" s="1"/>
  <c r="N5016" i="3"/>
  <c r="I60" i="5" s="1"/>
  <c r="N5017" i="3"/>
  <c r="I123" i="5" s="1"/>
  <c r="N5018" i="3"/>
  <c r="I165" i="5" s="1"/>
  <c r="N5019" i="3"/>
  <c r="I175" i="5" s="1"/>
  <c r="N5020" i="3"/>
  <c r="I185" i="5" s="1"/>
  <c r="N5021" i="3"/>
  <c r="I195" i="5" s="1"/>
  <c r="N5022" i="3"/>
  <c r="I205" i="5" s="1"/>
  <c r="N5023" i="3"/>
  <c r="I207" i="5" s="1"/>
  <c r="N5024" i="3"/>
  <c r="I213" i="5" s="1"/>
  <c r="N5025" i="3"/>
  <c r="I61" i="5" s="1"/>
  <c r="N5026" i="3"/>
  <c r="I67" i="5" s="1"/>
  <c r="N4858" i="3"/>
  <c r="O4858" i="3"/>
  <c r="O4859" i="3"/>
  <c r="J38" i="5" s="1"/>
  <c r="O4860" i="3"/>
  <c r="J24" i="5" s="1"/>
  <c r="O4861" i="3"/>
  <c r="J21" i="5" s="1"/>
  <c r="O4862" i="3"/>
  <c r="J27" i="5" s="1"/>
  <c r="O4863" i="3"/>
  <c r="J12" i="5" s="1"/>
  <c r="O4864" i="3"/>
  <c r="J37" i="5" s="1"/>
  <c r="O4865" i="3"/>
  <c r="J35" i="5" s="1"/>
  <c r="O4866" i="3"/>
  <c r="J36" i="5" s="1"/>
  <c r="O4867" i="3"/>
  <c r="J47" i="5" s="1"/>
  <c r="O4868" i="3"/>
  <c r="J53" i="5" s="1"/>
  <c r="O4869" i="3"/>
  <c r="J52" i="5" s="1"/>
  <c r="O4870" i="3"/>
  <c r="J51" i="5" s="1"/>
  <c r="O4871" i="3"/>
  <c r="J55" i="5" s="1"/>
  <c r="O4872" i="3"/>
  <c r="O4873" i="3"/>
  <c r="J404" i="5" s="1"/>
  <c r="O4874" i="3"/>
  <c r="J466" i="5" s="1"/>
  <c r="O4875" i="3"/>
  <c r="J409" i="5" s="1"/>
  <c r="O4876" i="3"/>
  <c r="J434" i="5" s="1"/>
  <c r="O4877" i="3"/>
  <c r="J424" i="5" s="1"/>
  <c r="O4878" i="3"/>
  <c r="J429" i="5" s="1"/>
  <c r="O4879" i="3"/>
  <c r="J471" i="5" s="1"/>
  <c r="O4880" i="3"/>
  <c r="J460" i="5" s="1"/>
  <c r="O4881" i="3"/>
  <c r="J447" i="5" s="1"/>
  <c r="O4882" i="3"/>
  <c r="J476" i="5" s="1"/>
  <c r="O4883" i="3"/>
  <c r="J453" i="5" s="1"/>
  <c r="O4884" i="3"/>
  <c r="J416" i="5" s="1"/>
  <c r="O4885" i="3"/>
  <c r="J440" i="5" s="1"/>
  <c r="O4886" i="3"/>
  <c r="J396" i="5" s="1"/>
  <c r="O4887" i="3"/>
  <c r="J387" i="5" s="1"/>
  <c r="O4888" i="3"/>
  <c r="J531" i="5" s="1"/>
  <c r="O4889" i="3"/>
  <c r="J529" i="5" s="1"/>
  <c r="O4890" i="3"/>
  <c r="J539" i="5" s="1"/>
  <c r="O4891" i="3"/>
  <c r="J540" i="5" s="1"/>
  <c r="O4892" i="3"/>
  <c r="J542" i="5" s="1"/>
  <c r="O4893" i="3"/>
  <c r="J532" i="5" s="1"/>
  <c r="O4894" i="3"/>
  <c r="J533" i="5" s="1"/>
  <c r="O4895" i="3"/>
  <c r="J534" i="5" s="1"/>
  <c r="O4896" i="3"/>
  <c r="J535" i="5" s="1"/>
  <c r="O4897" i="3"/>
  <c r="J536" i="5" s="1"/>
  <c r="O4898" i="3"/>
  <c r="J537" i="5" s="1"/>
  <c r="O4899" i="3"/>
  <c r="J538" i="5" s="1"/>
  <c r="O4900" i="3"/>
  <c r="J530" i="5" s="1"/>
  <c r="O4901" i="3"/>
  <c r="J528" i="5" s="1"/>
  <c r="O4902" i="3"/>
  <c r="J658" i="5" s="1"/>
  <c r="O4903" i="3"/>
  <c r="J671" i="5" s="1"/>
  <c r="O4904" i="3"/>
  <c r="J672" i="5" s="1"/>
  <c r="O4905" i="3"/>
  <c r="J673" i="5" s="1"/>
  <c r="O4906" i="3"/>
  <c r="J674" i="5" s="1"/>
  <c r="O4907" i="3"/>
  <c r="J667" i="5" s="1"/>
  <c r="O4908" i="3"/>
  <c r="J668" i="5" s="1"/>
  <c r="O4909" i="3"/>
  <c r="J669" i="5" s="1"/>
  <c r="O4910" i="3"/>
  <c r="J670" i="5" s="1"/>
  <c r="O4911" i="3"/>
  <c r="J631" i="5" s="1"/>
  <c r="O4912" i="3"/>
  <c r="J632" i="5" s="1"/>
  <c r="O4913" i="3"/>
  <c r="J677" i="5" s="1"/>
  <c r="O4914" i="3"/>
  <c r="J678" i="5" s="1"/>
  <c r="O4915" i="3"/>
  <c r="J675" i="5" s="1"/>
  <c r="O4916" i="3"/>
  <c r="J676" i="5" s="1"/>
  <c r="O4917" i="3"/>
  <c r="J576" i="5" s="1"/>
  <c r="O4918" i="3"/>
  <c r="J582" i="5" s="1"/>
  <c r="O4919" i="3"/>
  <c r="J583" i="5" s="1"/>
  <c r="O4920" i="3"/>
  <c r="J584" i="5" s="1"/>
  <c r="O4921" i="3"/>
  <c r="J585" i="5" s="1"/>
  <c r="O4922" i="3"/>
  <c r="J586" i="5" s="1"/>
  <c r="O4923" i="3"/>
  <c r="J577" i="5" s="1"/>
  <c r="O4924" i="3"/>
  <c r="J578" i="5" s="1"/>
  <c r="O4925" i="3"/>
  <c r="J579" i="5" s="1"/>
  <c r="O4926" i="3"/>
  <c r="J580" i="5" s="1"/>
  <c r="O4927" i="3"/>
  <c r="J581" i="5" s="1"/>
  <c r="O4928" i="3"/>
  <c r="J571" i="5" s="1"/>
  <c r="O4929" i="3"/>
  <c r="J572" i="5" s="1"/>
  <c r="O4930" i="3"/>
  <c r="J573" i="5" s="1"/>
  <c r="O4931" i="3"/>
  <c r="J574" i="5" s="1"/>
  <c r="O4932" i="3"/>
  <c r="J575" i="5" s="1"/>
  <c r="O4933" i="3"/>
  <c r="J568" i="5" s="1"/>
  <c r="O4934" i="3"/>
  <c r="J569" i="5" s="1"/>
  <c r="O4935" i="3"/>
  <c r="J570" i="5" s="1"/>
  <c r="O4936" i="3"/>
  <c r="J566" i="5" s="1"/>
  <c r="O4937" i="3"/>
  <c r="J567" i="5" s="1"/>
  <c r="O4938" i="3"/>
  <c r="J541" i="5" s="1"/>
  <c r="O4939" i="3"/>
  <c r="J659" i="5" s="1"/>
  <c r="O4940" i="3"/>
  <c r="J660" i="5" s="1"/>
  <c r="O4941" i="3"/>
  <c r="J661" i="5" s="1"/>
  <c r="O4942" i="3"/>
  <c r="J662" i="5" s="1"/>
  <c r="O4943" i="3"/>
  <c r="J663" i="5" s="1"/>
  <c r="O4944" i="3"/>
  <c r="J664" i="5" s="1"/>
  <c r="O4945" i="3"/>
  <c r="J665" i="5" s="1"/>
  <c r="O4946" i="3"/>
  <c r="J666" i="5" s="1"/>
  <c r="O4947" i="3"/>
  <c r="J650" i="5" s="1"/>
  <c r="O4948" i="3"/>
  <c r="J651" i="5" s="1"/>
  <c r="O4949" i="3"/>
  <c r="J652" i="5" s="1"/>
  <c r="O4950" i="3"/>
  <c r="J653" i="5" s="1"/>
  <c r="O4951" i="3"/>
  <c r="J654" i="5" s="1"/>
  <c r="O4952" i="3"/>
  <c r="J655" i="5" s="1"/>
  <c r="O4953" i="3"/>
  <c r="J656" i="5" s="1"/>
  <c r="O4954" i="3"/>
  <c r="J657" i="5" s="1"/>
  <c r="O4955" i="3"/>
  <c r="J527" i="5" s="1"/>
  <c r="O4956" i="3"/>
  <c r="J546" i="5" s="1"/>
  <c r="O4957" i="3"/>
  <c r="J547" i="5" s="1"/>
  <c r="O4958" i="3"/>
  <c r="J548" i="5" s="1"/>
  <c r="O4959" i="3"/>
  <c r="J543" i="5" s="1"/>
  <c r="O4960" i="3"/>
  <c r="J544" i="5" s="1"/>
  <c r="O4961" i="3"/>
  <c r="J545" i="5" s="1"/>
  <c r="O4962" i="3"/>
  <c r="J681" i="5" s="1"/>
  <c r="O4963" i="3"/>
  <c r="J682" i="5" s="1"/>
  <c r="O4964" i="3"/>
  <c r="J683" i="5" s="1"/>
  <c r="O4965" i="3"/>
  <c r="J679" i="5" s="1"/>
  <c r="O4966" i="3"/>
  <c r="J680" i="5" s="1"/>
  <c r="O4967" i="3"/>
  <c r="J685" i="5" s="1"/>
  <c r="O4968" i="3"/>
  <c r="J687" i="5" s="1"/>
  <c r="O4969" i="3"/>
  <c r="J693" i="5" s="1"/>
  <c r="O4970" i="3"/>
  <c r="J689" i="5" s="1"/>
  <c r="O4971" i="3"/>
  <c r="J691" i="5" s="1"/>
  <c r="O4972" i="3"/>
  <c r="O4973" i="3"/>
  <c r="J686" i="5" s="1"/>
  <c r="O4974" i="3"/>
  <c r="J688" i="5" s="1"/>
  <c r="O4975" i="3"/>
  <c r="J694" i="5" s="1"/>
  <c r="O4976" i="3"/>
  <c r="J690" i="5" s="1"/>
  <c r="O4977" i="3"/>
  <c r="J692" i="5" s="1"/>
  <c r="O4978" i="3"/>
  <c r="O4979" i="3"/>
  <c r="J550" i="5" s="1"/>
  <c r="O4980" i="3"/>
  <c r="J551" i="5" s="1"/>
  <c r="O4981" i="3"/>
  <c r="J552" i="5" s="1"/>
  <c r="O4982" i="3"/>
  <c r="J553" i="5" s="1"/>
  <c r="O4983" i="3"/>
  <c r="J554" i="5" s="1"/>
  <c r="O4984" i="3"/>
  <c r="J555" i="5" s="1"/>
  <c r="O4985" i="3"/>
  <c r="J556" i="5" s="1"/>
  <c r="O4986" i="3"/>
  <c r="J557" i="5" s="1"/>
  <c r="O4987" i="3"/>
  <c r="J558" i="5" s="1"/>
  <c r="O4988" i="3"/>
  <c r="J559" i="5" s="1"/>
  <c r="O4989" i="3"/>
  <c r="J560" i="5" s="1"/>
  <c r="O4990" i="3"/>
  <c r="J561" i="5" s="1"/>
  <c r="O4991" i="3"/>
  <c r="J562" i="5" s="1"/>
  <c r="O4992" i="3"/>
  <c r="J563" i="5" s="1"/>
  <c r="O4993" i="3"/>
  <c r="J564" i="5" s="1"/>
  <c r="O4994" i="3"/>
  <c r="J565" i="5" s="1"/>
  <c r="O4995" i="3"/>
  <c r="J704" i="5" s="1"/>
  <c r="O4996" i="3"/>
  <c r="J710" i="5" s="1"/>
  <c r="O4997" i="3"/>
  <c r="J30" i="5" s="1"/>
  <c r="O4998" i="3"/>
  <c r="J15" i="5" s="1"/>
  <c r="O4999" i="3"/>
  <c r="J41" i="5" s="1"/>
  <c r="O5000" i="3"/>
  <c r="J39" i="5" s="1"/>
  <c r="O5001" i="3"/>
  <c r="J125" i="5" s="1"/>
  <c r="O5002" i="3"/>
  <c r="J167" i="5" s="1"/>
  <c r="O5003" i="3"/>
  <c r="J177" i="5" s="1"/>
  <c r="O5004" i="3"/>
  <c r="J187" i="5" s="1"/>
  <c r="O5005" i="3"/>
  <c r="J197" i="5" s="1"/>
  <c r="O5006" i="3"/>
  <c r="J81" i="5" s="1"/>
  <c r="O5007" i="3"/>
  <c r="J73" i="5" s="1"/>
  <c r="O5008" i="3"/>
  <c r="J17" i="5" s="1"/>
  <c r="O5009" i="3"/>
  <c r="J127" i="5" s="1"/>
  <c r="O5010" i="3"/>
  <c r="J169" i="5" s="1"/>
  <c r="O5011" i="3"/>
  <c r="J179" i="5" s="1"/>
  <c r="O5012" i="3"/>
  <c r="J189" i="5" s="1"/>
  <c r="O5013" i="3"/>
  <c r="J199" i="5" s="1"/>
  <c r="O5014" i="3"/>
  <c r="J43" i="5" s="1"/>
  <c r="O5015" i="3"/>
  <c r="J28" i="5" s="1"/>
  <c r="O5016" i="3"/>
  <c r="J60" i="5" s="1"/>
  <c r="O5017" i="3"/>
  <c r="J123" i="5" s="1"/>
  <c r="O5018" i="3"/>
  <c r="J165" i="5" s="1"/>
  <c r="O5019" i="3"/>
  <c r="J175" i="5" s="1"/>
  <c r="O5020" i="3"/>
  <c r="J185" i="5" s="1"/>
  <c r="O5021" i="3"/>
  <c r="J195" i="5" s="1"/>
  <c r="O5022" i="3"/>
  <c r="J205" i="5" s="1"/>
  <c r="O5023" i="3"/>
  <c r="J207" i="5" s="1"/>
  <c r="O5024" i="3"/>
  <c r="J213" i="5" s="1"/>
  <c r="O5025" i="3"/>
  <c r="J61" i="5" s="1"/>
  <c r="O5026" i="3"/>
  <c r="J67" i="5" s="1"/>
  <c r="E4996" i="3"/>
  <c r="G710" i="5" s="1"/>
  <c r="A3" i="1"/>
  <c r="D15" i="1"/>
  <c r="D14" i="1"/>
  <c r="D7" i="1"/>
  <c r="D6" i="1"/>
  <c r="C16" i="1"/>
  <c r="D13" i="1" s="1"/>
  <c r="D8" i="1" l="1"/>
  <c r="D9" i="1"/>
  <c r="D3" i="1"/>
  <c r="D11" i="1"/>
  <c r="D4" i="1"/>
  <c r="D12" i="1"/>
  <c r="D10" i="1"/>
  <c r="D5" i="1"/>
  <c r="J684" i="5"/>
  <c r="M684" i="5" s="1"/>
  <c r="J54" i="5"/>
  <c r="M54" i="5" s="1"/>
  <c r="J549" i="5"/>
  <c r="M549" i="5" s="1"/>
  <c r="M694" i="5"/>
  <c r="M577" i="5"/>
  <c r="M39" i="5"/>
  <c r="M563" i="5"/>
  <c r="M559" i="5"/>
  <c r="M555" i="5"/>
  <c r="M551" i="5"/>
  <c r="M687" i="5"/>
  <c r="M683" i="5"/>
  <c r="M544" i="5"/>
  <c r="M546" i="5"/>
  <c r="M655" i="5"/>
  <c r="M651" i="5"/>
  <c r="M664" i="5"/>
  <c r="M660" i="5"/>
  <c r="M575" i="5"/>
  <c r="M571" i="5"/>
  <c r="M578" i="5"/>
  <c r="M584" i="5"/>
  <c r="M676" i="5"/>
  <c r="M632" i="5"/>
  <c r="M668" i="5"/>
  <c r="M672" i="5"/>
  <c r="M530" i="5"/>
  <c r="M535" i="5"/>
  <c r="M53" i="5"/>
  <c r="M541" i="5"/>
  <c r="M690" i="5"/>
  <c r="M566" i="5"/>
  <c r="M542" i="5"/>
  <c r="M37" i="5"/>
  <c r="M28" i="5"/>
  <c r="M659" i="5"/>
  <c r="M679" i="5"/>
  <c r="M562" i="5"/>
  <c r="M558" i="5"/>
  <c r="M554" i="5"/>
  <c r="M682" i="5"/>
  <c r="M654" i="5"/>
  <c r="M663" i="5"/>
  <c r="M570" i="5"/>
  <c r="M574" i="5"/>
  <c r="M581" i="5"/>
  <c r="M583" i="5"/>
  <c r="M675" i="5"/>
  <c r="M671" i="5"/>
  <c r="M538" i="5"/>
  <c r="M534" i="5"/>
  <c r="M540" i="5"/>
  <c r="M692" i="5"/>
  <c r="M686" i="5"/>
  <c r="M691" i="5"/>
  <c r="M543" i="5"/>
  <c r="M667" i="5"/>
  <c r="M38" i="5"/>
  <c r="M565" i="5"/>
  <c r="M561" i="5"/>
  <c r="M557" i="5"/>
  <c r="M553" i="5"/>
  <c r="M688" i="5"/>
  <c r="M689" i="5"/>
  <c r="M680" i="5"/>
  <c r="M681" i="5"/>
  <c r="M548" i="5"/>
  <c r="M657" i="5"/>
  <c r="M653" i="5"/>
  <c r="M666" i="5"/>
  <c r="M662" i="5"/>
  <c r="M569" i="5"/>
  <c r="M573" i="5"/>
  <c r="M580" i="5"/>
  <c r="M586" i="5"/>
  <c r="M582" i="5"/>
  <c r="M678" i="5"/>
  <c r="M670" i="5"/>
  <c r="M674" i="5"/>
  <c r="M658" i="5"/>
  <c r="M537" i="5"/>
  <c r="M533" i="5"/>
  <c r="M539" i="5"/>
  <c r="M36" i="5"/>
  <c r="M531" i="5"/>
  <c r="M61" i="5"/>
  <c r="M564" i="5"/>
  <c r="M560" i="5"/>
  <c r="M556" i="5"/>
  <c r="M552" i="5"/>
  <c r="M693" i="5"/>
  <c r="M545" i="5"/>
  <c r="M547" i="5"/>
  <c r="M656" i="5"/>
  <c r="M652" i="5"/>
  <c r="M665" i="5"/>
  <c r="M661" i="5"/>
  <c r="M567" i="5"/>
  <c r="M568" i="5"/>
  <c r="M572" i="5"/>
  <c r="M579" i="5"/>
  <c r="M585" i="5"/>
  <c r="M576" i="5"/>
  <c r="M677" i="5"/>
  <c r="M669" i="5"/>
  <c r="M673" i="5"/>
  <c r="M528" i="5"/>
  <c r="M536" i="5"/>
  <c r="M532" i="5"/>
  <c r="M529" i="5"/>
  <c r="M52" i="5"/>
  <c r="B465" i="5"/>
  <c r="P37" i="3"/>
  <c r="P38" i="3"/>
  <c r="O25" i="3"/>
  <c r="O26" i="3"/>
  <c r="O27" i="3"/>
  <c r="O28" i="3"/>
  <c r="O29" i="3"/>
  <c r="O30" i="3"/>
  <c r="O31" i="3"/>
  <c r="O32" i="3"/>
  <c r="O33" i="3"/>
  <c r="J208" i="5" s="1"/>
  <c r="O34" i="3"/>
  <c r="J214" i="5" s="1"/>
  <c r="O35" i="3"/>
  <c r="J62" i="5" s="1"/>
  <c r="O36" i="3"/>
  <c r="J68" i="5" s="1"/>
  <c r="O39" i="3"/>
  <c r="J31" i="5" s="1"/>
  <c r="O40" i="3"/>
  <c r="N2" i="3"/>
  <c r="O2" i="3"/>
  <c r="P2" i="3"/>
  <c r="N3" i="3"/>
  <c r="P3" i="3"/>
  <c r="J16" i="5" l="1"/>
  <c r="M17" i="5" s="1"/>
  <c r="J186" i="5"/>
  <c r="M187" i="5" s="1"/>
  <c r="J206" i="5"/>
  <c r="M207" i="5" s="1"/>
  <c r="J166" i="5"/>
  <c r="M167" i="5" s="1"/>
  <c r="M685" i="5"/>
  <c r="M550" i="5"/>
  <c r="J196" i="5"/>
  <c r="M197" i="5" s="1"/>
  <c r="J124" i="5"/>
  <c r="M125" i="5" s="1"/>
  <c r="M55" i="5"/>
  <c r="J176" i="5"/>
  <c r="M177" i="5" s="1"/>
  <c r="J29" i="5"/>
  <c r="M30" i="5" s="1"/>
  <c r="E1124" i="4"/>
  <c r="G1124" i="4"/>
  <c r="E1125" i="4"/>
  <c r="G1125" i="4"/>
  <c r="E1126" i="4"/>
  <c r="G1126" i="4"/>
  <c r="C19" i="2"/>
  <c r="C18" i="2"/>
  <c r="C17" i="2"/>
  <c r="C16" i="2"/>
  <c r="C15" i="2"/>
  <c r="C14" i="2"/>
  <c r="C13" i="2"/>
  <c r="C12" i="2"/>
  <c r="C11" i="2"/>
  <c r="C10" i="2"/>
  <c r="C9" i="2"/>
  <c r="C8" i="2"/>
  <c r="G4260" i="4"/>
  <c r="E4260" i="4"/>
  <c r="G4259" i="4"/>
  <c r="E4259" i="4"/>
  <c r="G4258" i="4"/>
  <c r="E4258" i="4"/>
  <c r="G4257" i="4"/>
  <c r="E4257" i="4"/>
  <c r="G4256" i="4"/>
  <c r="E4256" i="4"/>
  <c r="G4255" i="4"/>
  <c r="E4255" i="4"/>
  <c r="G4254" i="4"/>
  <c r="E4254" i="4"/>
  <c r="G4253" i="4"/>
  <c r="E4253" i="4"/>
  <c r="G4252" i="4"/>
  <c r="E4252" i="4"/>
  <c r="G4251" i="4"/>
  <c r="E4251" i="4"/>
  <c r="G4250" i="4"/>
  <c r="E4250" i="4"/>
  <c r="G4249" i="4"/>
  <c r="E4249" i="4"/>
  <c r="G4248" i="4"/>
  <c r="E4248" i="4"/>
  <c r="G4247" i="4"/>
  <c r="E4247" i="4"/>
  <c r="G4246" i="4"/>
  <c r="E4246" i="4"/>
  <c r="G4245" i="4"/>
  <c r="E4245" i="4"/>
  <c r="G4244" i="4"/>
  <c r="E4244" i="4"/>
  <c r="G4243" i="4"/>
  <c r="E4243" i="4"/>
  <c r="G4242" i="4"/>
  <c r="E4242" i="4"/>
  <c r="G4241" i="4"/>
  <c r="E4241" i="4"/>
  <c r="G4240" i="4"/>
  <c r="E4240" i="4"/>
  <c r="G4239" i="4"/>
  <c r="E4239" i="4"/>
  <c r="G4238" i="4"/>
  <c r="E4238" i="4"/>
  <c r="G4237" i="4"/>
  <c r="E4237" i="4"/>
  <c r="G4236" i="4"/>
  <c r="E4236" i="4"/>
  <c r="G4235" i="4"/>
  <c r="E4235" i="4"/>
  <c r="G4234" i="4"/>
  <c r="E4234" i="4"/>
  <c r="G4233" i="4"/>
  <c r="E4233" i="4"/>
  <c r="G4232" i="4"/>
  <c r="E4232" i="4"/>
  <c r="G4231" i="4"/>
  <c r="E4231" i="4"/>
  <c r="G4230" i="4"/>
  <c r="E4230" i="4"/>
  <c r="G4229" i="4"/>
  <c r="E4229" i="4"/>
  <c r="G4228" i="4"/>
  <c r="E4228" i="4"/>
  <c r="G4227" i="4"/>
  <c r="E4227" i="4"/>
  <c r="G4226" i="4"/>
  <c r="E4226" i="4"/>
  <c r="G4225" i="4"/>
  <c r="E4225" i="4"/>
  <c r="G4224" i="4"/>
  <c r="E4224" i="4"/>
  <c r="G4223" i="4"/>
  <c r="E4223" i="4"/>
  <c r="G4222" i="4"/>
  <c r="E4222" i="4"/>
  <c r="G4221" i="4"/>
  <c r="E4221" i="4"/>
  <c r="G4220" i="4"/>
  <c r="E4220" i="4"/>
  <c r="G4219" i="4"/>
  <c r="E4219" i="4"/>
  <c r="G4218" i="4"/>
  <c r="E4218" i="4"/>
  <c r="G4217" i="4"/>
  <c r="E4217" i="4"/>
  <c r="G4216" i="4"/>
  <c r="E4216" i="4"/>
  <c r="G4215" i="4"/>
  <c r="E4215" i="4"/>
  <c r="G4214" i="4"/>
  <c r="E4214" i="4"/>
  <c r="G4213" i="4"/>
  <c r="E4213" i="4"/>
  <c r="G4212" i="4"/>
  <c r="E4212" i="4"/>
  <c r="G4211" i="4"/>
  <c r="E4211" i="4"/>
  <c r="G4210" i="4"/>
  <c r="E4210" i="4"/>
  <c r="G4209" i="4"/>
  <c r="E4209" i="4"/>
  <c r="G4208" i="4"/>
  <c r="E4208" i="4"/>
  <c r="G4207" i="4"/>
  <c r="E4207" i="4"/>
  <c r="G4206" i="4"/>
  <c r="E4206" i="4"/>
  <c r="G4205" i="4"/>
  <c r="E4205" i="4"/>
  <c r="G4204" i="4"/>
  <c r="E4204" i="4"/>
  <c r="G4203" i="4"/>
  <c r="E4203" i="4"/>
  <c r="G4202" i="4"/>
  <c r="E4202" i="4"/>
  <c r="G4201" i="4"/>
  <c r="E4201" i="4"/>
  <c r="G4200" i="4"/>
  <c r="E4200" i="4"/>
  <c r="G4199" i="4"/>
  <c r="E4199" i="4"/>
  <c r="G4198" i="4"/>
  <c r="E4198" i="4"/>
  <c r="G4197" i="4"/>
  <c r="E4197" i="4"/>
  <c r="G4196" i="4"/>
  <c r="E4196" i="4"/>
  <c r="G4195" i="4"/>
  <c r="E4195" i="4"/>
  <c r="G4194" i="4"/>
  <c r="E4194" i="4"/>
  <c r="G4193" i="4"/>
  <c r="E4193" i="4"/>
  <c r="G4192" i="4"/>
  <c r="E4192" i="4"/>
  <c r="G4191" i="4"/>
  <c r="E4191" i="4"/>
  <c r="G4190" i="4"/>
  <c r="E4190" i="4"/>
  <c r="G4189" i="4"/>
  <c r="E4189" i="4"/>
  <c r="G4188" i="4"/>
  <c r="E4188" i="4"/>
  <c r="G4187" i="4"/>
  <c r="E4187" i="4"/>
  <c r="G4186" i="4"/>
  <c r="E4186" i="4"/>
  <c r="G4185" i="4"/>
  <c r="E4185" i="4"/>
  <c r="G4184" i="4"/>
  <c r="E4184" i="4"/>
  <c r="G4183" i="4"/>
  <c r="E4183" i="4"/>
  <c r="G4182" i="4"/>
  <c r="E4182" i="4"/>
  <c r="G4181" i="4"/>
  <c r="E4181" i="4"/>
  <c r="G4180" i="4"/>
  <c r="E4180" i="4"/>
  <c r="G4179" i="4"/>
  <c r="E4179" i="4"/>
  <c r="G4178" i="4"/>
  <c r="E4178" i="4"/>
  <c r="G4177" i="4"/>
  <c r="E4177" i="4"/>
  <c r="G4176" i="4"/>
  <c r="E4176" i="4"/>
  <c r="G4175" i="4"/>
  <c r="E4175" i="4"/>
  <c r="G4174" i="4"/>
  <c r="E4174" i="4"/>
  <c r="G4173" i="4"/>
  <c r="E4173" i="4"/>
  <c r="G4172" i="4"/>
  <c r="E4172" i="4"/>
  <c r="G4171" i="4"/>
  <c r="E4171" i="4"/>
  <c r="G4170" i="4"/>
  <c r="E4170" i="4"/>
  <c r="G4169" i="4"/>
  <c r="E4169" i="4"/>
  <c r="G4168" i="4"/>
  <c r="E4168" i="4"/>
  <c r="G4167" i="4"/>
  <c r="E4167" i="4"/>
  <c r="G4166" i="4"/>
  <c r="E4166" i="4"/>
  <c r="G4165" i="4"/>
  <c r="E4165" i="4"/>
  <c r="G4164" i="4"/>
  <c r="E4164" i="4"/>
  <c r="G4163" i="4"/>
  <c r="E4163" i="4"/>
  <c r="G4162" i="4"/>
  <c r="E4162" i="4"/>
  <c r="G4161" i="4"/>
  <c r="E4161" i="4"/>
  <c r="G4160" i="4"/>
  <c r="E4160" i="4"/>
  <c r="G4159" i="4"/>
  <c r="E4159" i="4"/>
  <c r="G4158" i="4"/>
  <c r="E4158" i="4"/>
  <c r="G4157" i="4"/>
  <c r="E4157" i="4"/>
  <c r="G4156" i="4"/>
  <c r="E4156" i="4"/>
  <c r="G4155" i="4"/>
  <c r="E4155" i="4"/>
  <c r="G4154" i="4"/>
  <c r="E4154" i="4"/>
  <c r="G4153" i="4"/>
  <c r="E4153" i="4"/>
  <c r="G4152" i="4"/>
  <c r="E4152" i="4"/>
  <c r="G4151" i="4"/>
  <c r="E4151" i="4"/>
  <c r="G4150" i="4"/>
  <c r="E4150" i="4"/>
  <c r="G4149" i="4"/>
  <c r="E4149" i="4"/>
  <c r="G4148" i="4"/>
  <c r="E4148" i="4"/>
  <c r="G4147" i="4"/>
  <c r="E4147" i="4"/>
  <c r="G4146" i="4"/>
  <c r="E4146" i="4"/>
  <c r="G4145" i="4"/>
  <c r="E4145" i="4"/>
  <c r="G4144" i="4"/>
  <c r="E4144" i="4"/>
  <c r="G4143" i="4"/>
  <c r="E4143" i="4"/>
  <c r="G4142" i="4"/>
  <c r="E4142" i="4"/>
  <c r="G4141" i="4"/>
  <c r="E4141" i="4"/>
  <c r="G4140" i="4"/>
  <c r="E4140" i="4"/>
  <c r="G4139" i="4"/>
  <c r="E4139" i="4"/>
  <c r="G4138" i="4"/>
  <c r="E4138" i="4"/>
  <c r="G4137" i="4"/>
  <c r="E4137" i="4"/>
  <c r="G4136" i="4"/>
  <c r="E4136" i="4"/>
  <c r="G4135" i="4"/>
  <c r="E4135" i="4"/>
  <c r="G4134" i="4"/>
  <c r="E4134" i="4"/>
  <c r="G4133" i="4"/>
  <c r="E4133" i="4"/>
  <c r="G4132" i="4"/>
  <c r="E4132" i="4"/>
  <c r="G4131" i="4"/>
  <c r="E4131" i="4"/>
  <c r="G4130" i="4"/>
  <c r="E4130" i="4"/>
  <c r="G4129" i="4"/>
  <c r="E4129" i="4"/>
  <c r="G4128" i="4"/>
  <c r="E4128" i="4"/>
  <c r="G4127" i="4"/>
  <c r="E4127" i="4"/>
  <c r="G4126" i="4"/>
  <c r="E4126" i="4"/>
  <c r="G4125" i="4"/>
  <c r="E4125" i="4"/>
  <c r="G4124" i="4"/>
  <c r="E4124" i="4"/>
  <c r="G4123" i="4"/>
  <c r="E4123" i="4"/>
  <c r="G4122" i="4"/>
  <c r="E4122" i="4"/>
  <c r="G4121" i="4"/>
  <c r="E4121" i="4"/>
  <c r="G4120" i="4"/>
  <c r="E4120" i="4"/>
  <c r="G4119" i="4"/>
  <c r="E4119" i="4"/>
  <c r="G4118" i="4"/>
  <c r="E4118" i="4"/>
  <c r="G4117" i="4"/>
  <c r="E4117" i="4"/>
  <c r="G4116" i="4"/>
  <c r="E4116" i="4"/>
  <c r="G4115" i="4"/>
  <c r="E4115" i="4"/>
  <c r="G4114" i="4"/>
  <c r="E4114" i="4"/>
  <c r="G4113" i="4"/>
  <c r="E4113" i="4"/>
  <c r="G4112" i="4"/>
  <c r="E4112" i="4"/>
  <c r="G4111" i="4"/>
  <c r="E4111" i="4"/>
  <c r="G4110" i="4"/>
  <c r="E4110" i="4"/>
  <c r="G4109" i="4"/>
  <c r="E4109" i="4"/>
  <c r="G4108" i="4"/>
  <c r="E4108" i="4"/>
  <c r="G4107" i="4"/>
  <c r="E4107" i="4"/>
  <c r="G4106" i="4"/>
  <c r="E4106" i="4"/>
  <c r="G4105" i="4"/>
  <c r="E4105" i="4"/>
  <c r="G4104" i="4"/>
  <c r="E4104" i="4"/>
  <c r="G4103" i="4"/>
  <c r="E4103" i="4"/>
  <c r="G4102" i="4"/>
  <c r="E4102" i="4"/>
  <c r="G4101" i="4"/>
  <c r="E4101" i="4"/>
  <c r="G4100" i="4"/>
  <c r="E4100" i="4"/>
  <c r="G4099" i="4"/>
  <c r="E4099" i="4"/>
  <c r="G4098" i="4"/>
  <c r="E4098" i="4"/>
  <c r="G4097" i="4"/>
  <c r="E4097" i="4"/>
  <c r="G4096" i="4"/>
  <c r="E4096" i="4"/>
  <c r="G4095" i="4"/>
  <c r="E4095" i="4"/>
  <c r="G4094" i="4"/>
  <c r="E4094" i="4"/>
  <c r="G4093" i="4"/>
  <c r="E4093" i="4"/>
  <c r="G4092" i="4"/>
  <c r="E4092" i="4"/>
  <c r="G4091" i="4"/>
  <c r="E4091" i="4"/>
  <c r="G4090" i="4"/>
  <c r="E4090" i="4"/>
  <c r="G4089" i="4"/>
  <c r="E4089" i="4"/>
  <c r="G4088" i="4"/>
  <c r="E4088" i="4"/>
  <c r="G4087" i="4"/>
  <c r="E4087" i="4"/>
  <c r="G4086" i="4"/>
  <c r="E4086" i="4"/>
  <c r="G4085" i="4"/>
  <c r="E4085" i="4"/>
  <c r="G4084" i="4"/>
  <c r="E4084" i="4"/>
  <c r="G4083" i="4"/>
  <c r="E4083" i="4"/>
  <c r="G4082" i="4"/>
  <c r="E4082" i="4"/>
  <c r="G4081" i="4"/>
  <c r="E4081" i="4"/>
  <c r="G4080" i="4"/>
  <c r="E4080" i="4"/>
  <c r="G4079" i="4"/>
  <c r="E4079" i="4"/>
  <c r="G4078" i="4"/>
  <c r="E4078" i="4"/>
  <c r="G4077" i="4"/>
  <c r="E4077" i="4"/>
  <c r="G4076" i="4"/>
  <c r="E4076" i="4"/>
  <c r="G4075" i="4"/>
  <c r="E4075" i="4"/>
  <c r="G4074" i="4"/>
  <c r="E4074" i="4"/>
  <c r="G4073" i="4"/>
  <c r="E4073" i="4"/>
  <c r="G4072" i="4"/>
  <c r="E4072" i="4"/>
  <c r="G4071" i="4"/>
  <c r="E4071" i="4"/>
  <c r="G4070" i="4"/>
  <c r="E4070" i="4"/>
  <c r="G4069" i="4"/>
  <c r="E4069" i="4"/>
  <c r="G4068" i="4"/>
  <c r="E4068" i="4"/>
  <c r="G4067" i="4"/>
  <c r="E4067" i="4"/>
  <c r="G4066" i="4"/>
  <c r="E4066" i="4"/>
  <c r="G4065" i="4"/>
  <c r="E4065" i="4"/>
  <c r="G4064" i="4"/>
  <c r="E4064" i="4"/>
  <c r="G4063" i="4"/>
  <c r="E4063" i="4"/>
  <c r="G4062" i="4"/>
  <c r="E4062" i="4"/>
  <c r="G4061" i="4"/>
  <c r="E4061" i="4"/>
  <c r="G4060" i="4"/>
  <c r="E4060" i="4"/>
  <c r="G4059" i="4"/>
  <c r="E4059" i="4"/>
  <c r="G4058" i="4"/>
  <c r="E4058" i="4"/>
  <c r="G4057" i="4"/>
  <c r="E4057" i="4"/>
  <c r="G4056" i="4"/>
  <c r="E4056" i="4"/>
  <c r="G4055" i="4"/>
  <c r="E4055" i="4"/>
  <c r="G4054" i="4"/>
  <c r="E4054" i="4"/>
  <c r="G4053" i="4"/>
  <c r="E4053" i="4"/>
  <c r="G4052" i="4"/>
  <c r="E4052" i="4"/>
  <c r="G4051" i="4"/>
  <c r="E4051" i="4"/>
  <c r="G4050" i="4"/>
  <c r="E4050" i="4"/>
  <c r="G4049" i="4"/>
  <c r="E4049" i="4"/>
  <c r="G4048" i="4"/>
  <c r="E4048" i="4"/>
  <c r="G4047" i="4"/>
  <c r="E4047" i="4"/>
  <c r="G4046" i="4"/>
  <c r="E4046" i="4"/>
  <c r="G4045" i="4"/>
  <c r="E4045" i="4"/>
  <c r="G4044" i="4"/>
  <c r="E4044" i="4"/>
  <c r="G4043" i="4"/>
  <c r="E4043" i="4"/>
  <c r="G4042" i="4"/>
  <c r="E4042" i="4"/>
  <c r="G4041" i="4"/>
  <c r="E4041" i="4"/>
  <c r="G4040" i="4"/>
  <c r="E4040" i="4"/>
  <c r="G4039" i="4"/>
  <c r="E4039" i="4"/>
  <c r="G4038" i="4"/>
  <c r="E4038" i="4"/>
  <c r="G4037" i="4"/>
  <c r="E4037" i="4"/>
  <c r="G4036" i="4"/>
  <c r="E4036" i="4"/>
  <c r="G4035" i="4"/>
  <c r="E4035" i="4"/>
  <c r="G4034" i="4"/>
  <c r="E4034" i="4"/>
  <c r="G4033" i="4"/>
  <c r="E4033" i="4"/>
  <c r="G4032" i="4"/>
  <c r="E4032" i="4"/>
  <c r="G4031" i="4"/>
  <c r="E4031" i="4"/>
  <c r="G4030" i="4"/>
  <c r="E4030" i="4"/>
  <c r="G4029" i="4"/>
  <c r="E4029" i="4"/>
  <c r="G4028" i="4"/>
  <c r="E4028" i="4"/>
  <c r="G4027" i="4"/>
  <c r="E4027" i="4"/>
  <c r="G4026" i="4"/>
  <c r="E4026" i="4"/>
  <c r="G4025" i="4"/>
  <c r="E4025" i="4"/>
  <c r="G4024" i="4"/>
  <c r="E4024" i="4"/>
  <c r="G4023" i="4"/>
  <c r="E4023" i="4"/>
  <c r="G4022" i="4"/>
  <c r="E4022" i="4"/>
  <c r="G4021" i="4"/>
  <c r="E4021" i="4"/>
  <c r="G4020" i="4"/>
  <c r="E4020" i="4"/>
  <c r="G4019" i="4"/>
  <c r="E4019" i="4"/>
  <c r="G4018" i="4"/>
  <c r="E4018" i="4"/>
  <c r="G4017" i="4"/>
  <c r="E4017" i="4"/>
  <c r="G4016" i="4"/>
  <c r="E4016" i="4"/>
  <c r="G4015" i="4"/>
  <c r="E4015" i="4"/>
  <c r="G4014" i="4"/>
  <c r="E4014" i="4"/>
  <c r="G4013" i="4"/>
  <c r="E4013" i="4"/>
  <c r="G4012" i="4"/>
  <c r="E4012" i="4"/>
  <c r="G4011" i="4"/>
  <c r="E4011" i="4"/>
  <c r="G4010" i="4"/>
  <c r="E4010" i="4"/>
  <c r="G4009" i="4"/>
  <c r="E4009" i="4"/>
  <c r="G4008" i="4"/>
  <c r="E4008" i="4"/>
  <c r="G4007" i="4"/>
  <c r="E4007" i="4"/>
  <c r="G4006" i="4"/>
  <c r="E4006" i="4"/>
  <c r="G4005" i="4"/>
  <c r="E4005" i="4"/>
  <c r="G4004" i="4"/>
  <c r="E4004" i="4"/>
  <c r="G4003" i="4"/>
  <c r="E4003" i="4"/>
  <c r="G4002" i="4"/>
  <c r="E4002" i="4"/>
  <c r="G4001" i="4"/>
  <c r="E4001" i="4"/>
  <c r="G4000" i="4"/>
  <c r="E4000" i="4"/>
  <c r="G3999" i="4"/>
  <c r="E3999" i="4"/>
  <c r="G3998" i="4"/>
  <c r="E3998" i="4"/>
  <c r="G3997" i="4"/>
  <c r="E3997" i="4"/>
  <c r="G3996" i="4"/>
  <c r="E3996" i="4"/>
  <c r="G3995" i="4"/>
  <c r="E3995" i="4"/>
  <c r="G3994" i="4"/>
  <c r="E3994" i="4"/>
  <c r="G3993" i="4"/>
  <c r="E3993" i="4"/>
  <c r="G3992" i="4"/>
  <c r="E3992" i="4"/>
  <c r="G3991" i="4"/>
  <c r="E3991" i="4"/>
  <c r="G3990" i="4"/>
  <c r="E3990" i="4"/>
  <c r="G3989" i="4"/>
  <c r="E3989" i="4"/>
  <c r="G3988" i="4"/>
  <c r="E3988" i="4"/>
  <c r="G3987" i="4"/>
  <c r="E3987" i="4"/>
  <c r="G3986" i="4"/>
  <c r="E3986" i="4"/>
  <c r="G3985" i="4"/>
  <c r="E3985" i="4"/>
  <c r="G3984" i="4"/>
  <c r="E3984" i="4"/>
  <c r="G3983" i="4"/>
  <c r="E3983" i="4"/>
  <c r="G3982" i="4"/>
  <c r="E3982" i="4"/>
  <c r="G3981" i="4"/>
  <c r="E3981" i="4"/>
  <c r="G3980" i="4"/>
  <c r="E3980" i="4"/>
  <c r="G3979" i="4"/>
  <c r="E3979" i="4"/>
  <c r="G3978" i="4"/>
  <c r="E3978" i="4"/>
  <c r="G3977" i="4"/>
  <c r="E3977" i="4"/>
  <c r="G3976" i="4"/>
  <c r="E3976" i="4"/>
  <c r="G3975" i="4"/>
  <c r="E3975" i="4"/>
  <c r="G3974" i="4"/>
  <c r="E3974" i="4"/>
  <c r="G3973" i="4"/>
  <c r="E3973" i="4"/>
  <c r="G3972" i="4"/>
  <c r="E3972" i="4"/>
  <c r="G3971" i="4"/>
  <c r="E3971" i="4"/>
  <c r="G3970" i="4"/>
  <c r="E3970" i="4"/>
  <c r="G3969" i="4"/>
  <c r="E3969" i="4"/>
  <c r="G3968" i="4"/>
  <c r="E3968" i="4"/>
  <c r="G3967" i="4"/>
  <c r="E3967" i="4"/>
  <c r="G3966" i="4"/>
  <c r="E3966" i="4"/>
  <c r="G3965" i="4"/>
  <c r="E3965" i="4"/>
  <c r="G3964" i="4"/>
  <c r="E3964" i="4"/>
  <c r="G3963" i="4"/>
  <c r="E3963" i="4"/>
  <c r="G3962" i="4"/>
  <c r="E3962" i="4"/>
  <c r="G3961" i="4"/>
  <c r="E3961" i="4"/>
  <c r="G3960" i="4"/>
  <c r="E3960" i="4"/>
  <c r="G3959" i="4"/>
  <c r="E3959" i="4"/>
  <c r="G3958" i="4"/>
  <c r="E3958" i="4"/>
  <c r="G3957" i="4"/>
  <c r="E3957" i="4"/>
  <c r="G3956" i="4"/>
  <c r="E3956" i="4"/>
  <c r="G3955" i="4"/>
  <c r="E3955" i="4"/>
  <c r="G3954" i="4"/>
  <c r="E3954" i="4"/>
  <c r="G3953" i="4"/>
  <c r="E3953" i="4"/>
  <c r="G3952" i="4"/>
  <c r="E3952" i="4"/>
  <c r="G3951" i="4"/>
  <c r="E3951" i="4"/>
  <c r="G3950" i="4"/>
  <c r="E3950" i="4"/>
  <c r="G3949" i="4"/>
  <c r="E3949" i="4"/>
  <c r="G3948" i="4"/>
  <c r="E3948" i="4"/>
  <c r="G3947" i="4"/>
  <c r="E3947" i="4"/>
  <c r="G3946" i="4"/>
  <c r="E3946" i="4"/>
  <c r="G3945" i="4"/>
  <c r="E3945" i="4"/>
  <c r="G3944" i="4"/>
  <c r="E3944" i="4"/>
  <c r="G3943" i="4"/>
  <c r="E3943" i="4"/>
  <c r="G3942" i="4"/>
  <c r="E3942" i="4"/>
  <c r="G3941" i="4"/>
  <c r="E3941" i="4"/>
  <c r="G3940" i="4"/>
  <c r="E3940" i="4"/>
  <c r="G3939" i="4"/>
  <c r="E3939" i="4"/>
  <c r="G3938" i="4"/>
  <c r="E3938" i="4"/>
  <c r="G3937" i="4"/>
  <c r="E3937" i="4"/>
  <c r="G3936" i="4"/>
  <c r="E3936" i="4"/>
  <c r="G3935" i="4"/>
  <c r="E3935" i="4"/>
  <c r="G3934" i="4"/>
  <c r="E3934" i="4"/>
  <c r="G3933" i="4"/>
  <c r="E3933" i="4"/>
  <c r="G3932" i="4"/>
  <c r="E3932" i="4"/>
  <c r="G3931" i="4"/>
  <c r="E3931" i="4"/>
  <c r="G3930" i="4"/>
  <c r="E3930" i="4"/>
  <c r="G3929" i="4"/>
  <c r="E3929" i="4"/>
  <c r="E3928" i="4"/>
  <c r="E3927" i="4"/>
  <c r="E3926" i="4"/>
  <c r="G3925" i="4"/>
  <c r="E3925" i="4"/>
  <c r="G3924" i="4"/>
  <c r="E3924" i="4"/>
  <c r="G3923" i="4"/>
  <c r="E3923" i="4"/>
  <c r="G3922" i="4"/>
  <c r="E3922" i="4"/>
  <c r="G3921" i="4"/>
  <c r="E3921" i="4"/>
  <c r="G3920" i="4"/>
  <c r="E3920" i="4"/>
  <c r="G3919" i="4"/>
  <c r="E3919" i="4"/>
  <c r="G3918" i="4"/>
  <c r="E3918" i="4"/>
  <c r="G3917" i="4"/>
  <c r="E3917" i="4"/>
  <c r="G3916" i="4"/>
  <c r="E3916" i="4"/>
  <c r="G3915" i="4"/>
  <c r="E3915" i="4"/>
  <c r="G3914" i="4"/>
  <c r="E3914" i="4"/>
  <c r="G3913" i="4"/>
  <c r="E3913" i="4"/>
  <c r="G3912" i="4"/>
  <c r="E3912" i="4"/>
  <c r="G3911" i="4"/>
  <c r="E3911" i="4"/>
  <c r="G3910" i="4"/>
  <c r="E3910" i="4"/>
  <c r="G3909" i="4"/>
  <c r="E3909" i="4"/>
  <c r="G3908" i="4"/>
  <c r="E3908" i="4"/>
  <c r="G3907" i="4"/>
  <c r="E3907" i="4"/>
  <c r="G3906" i="4"/>
  <c r="E3906" i="4"/>
  <c r="G3905" i="4"/>
  <c r="E3905" i="4"/>
  <c r="G3904" i="4"/>
  <c r="E3904" i="4"/>
  <c r="G3903" i="4"/>
  <c r="E3903" i="4"/>
  <c r="G3902" i="4"/>
  <c r="E3902" i="4"/>
  <c r="G3901" i="4"/>
  <c r="E3901" i="4"/>
  <c r="G3900" i="4"/>
  <c r="E3900" i="4"/>
  <c r="G3899" i="4"/>
  <c r="E3899" i="4"/>
  <c r="G3898" i="4"/>
  <c r="E3898" i="4"/>
  <c r="G3897" i="4"/>
  <c r="E3897" i="4"/>
  <c r="G3896" i="4"/>
  <c r="E3896" i="4"/>
  <c r="G3895" i="4"/>
  <c r="E3895" i="4"/>
  <c r="G3894" i="4"/>
  <c r="E3894" i="4"/>
  <c r="G3893" i="4"/>
  <c r="E3893" i="4"/>
  <c r="G3892" i="4"/>
  <c r="E3892" i="4"/>
  <c r="G3891" i="4"/>
  <c r="E3891" i="4"/>
  <c r="G3890" i="4"/>
  <c r="E3890" i="4"/>
  <c r="G3889" i="4"/>
  <c r="E3889" i="4"/>
  <c r="G3888" i="4"/>
  <c r="E3888" i="4"/>
  <c r="G3887" i="4"/>
  <c r="E3887" i="4"/>
  <c r="G3886" i="4"/>
  <c r="E3886" i="4"/>
  <c r="G3885" i="4"/>
  <c r="E3885" i="4"/>
  <c r="G3884" i="4"/>
  <c r="E3884" i="4"/>
  <c r="G3883" i="4"/>
  <c r="E3883" i="4"/>
  <c r="G3882" i="4"/>
  <c r="E3882" i="4"/>
  <c r="G3881" i="4"/>
  <c r="E3881" i="4"/>
  <c r="G3880" i="4"/>
  <c r="E3880" i="4"/>
  <c r="G3879" i="4"/>
  <c r="E3879" i="4"/>
  <c r="G3878" i="4"/>
  <c r="E3878" i="4"/>
  <c r="G3877" i="4"/>
  <c r="E3877" i="4"/>
  <c r="G3876" i="4"/>
  <c r="E3876" i="4"/>
  <c r="G3875" i="4"/>
  <c r="E3875" i="4"/>
  <c r="G3874" i="4"/>
  <c r="E3874" i="4"/>
  <c r="G3873" i="4"/>
  <c r="E3873" i="4"/>
  <c r="G3872" i="4"/>
  <c r="E3872" i="4"/>
  <c r="G3871" i="4"/>
  <c r="E3871" i="4"/>
  <c r="G3870" i="4"/>
  <c r="E3870" i="4"/>
  <c r="G3869" i="4"/>
  <c r="E3869" i="4"/>
  <c r="G3868" i="4"/>
  <c r="E3868" i="4"/>
  <c r="G3867" i="4"/>
  <c r="E3867" i="4"/>
  <c r="G3866" i="4"/>
  <c r="E3866" i="4"/>
  <c r="G3865" i="4"/>
  <c r="E3865" i="4"/>
  <c r="G3864" i="4"/>
  <c r="E3864" i="4"/>
  <c r="G3863" i="4"/>
  <c r="E3863" i="4"/>
  <c r="G3862" i="4"/>
  <c r="E3862" i="4"/>
  <c r="G3861" i="4"/>
  <c r="E3861" i="4"/>
  <c r="G3860" i="4"/>
  <c r="E3860" i="4"/>
  <c r="G3859" i="4"/>
  <c r="E3859" i="4"/>
  <c r="G3858" i="4"/>
  <c r="E3858" i="4"/>
  <c r="G3857" i="4"/>
  <c r="E3857" i="4"/>
  <c r="G3856" i="4"/>
  <c r="E3856" i="4"/>
  <c r="G3855" i="4"/>
  <c r="E3855" i="4"/>
  <c r="G3854" i="4"/>
  <c r="E3854" i="4"/>
  <c r="G3853" i="4"/>
  <c r="E3853" i="4"/>
  <c r="G3852" i="4"/>
  <c r="E3852" i="4"/>
  <c r="G3851" i="4"/>
  <c r="E3851" i="4"/>
  <c r="G3850" i="4"/>
  <c r="E3850" i="4"/>
  <c r="G3849" i="4"/>
  <c r="E3849" i="4"/>
  <c r="G3848" i="4"/>
  <c r="E3848" i="4"/>
  <c r="G3847" i="4"/>
  <c r="E3847" i="4"/>
  <c r="G3846" i="4"/>
  <c r="E3846" i="4"/>
  <c r="G3845" i="4"/>
  <c r="E3845" i="4"/>
  <c r="G3844" i="4"/>
  <c r="E3844" i="4"/>
  <c r="G3843" i="4"/>
  <c r="E3843" i="4"/>
  <c r="G3842" i="4"/>
  <c r="E3842" i="4"/>
  <c r="G3841" i="4"/>
  <c r="E3841" i="4"/>
  <c r="G3840" i="4"/>
  <c r="E3840" i="4"/>
  <c r="G3839" i="4"/>
  <c r="E3839" i="4"/>
  <c r="G3838" i="4"/>
  <c r="E3838" i="4"/>
  <c r="G3837" i="4"/>
  <c r="E3837" i="4"/>
  <c r="G3836" i="4"/>
  <c r="E3836" i="4"/>
  <c r="G3835" i="4"/>
  <c r="E3835" i="4"/>
  <c r="G3834" i="4"/>
  <c r="E3834" i="4"/>
  <c r="G3833" i="4"/>
  <c r="E3833" i="4"/>
  <c r="G3832" i="4"/>
  <c r="E3832" i="4"/>
  <c r="G3831" i="4"/>
  <c r="E3831" i="4"/>
  <c r="G3830" i="4"/>
  <c r="E3830" i="4"/>
  <c r="G3829" i="4"/>
  <c r="E3829" i="4"/>
  <c r="G3828" i="4"/>
  <c r="E3828" i="4"/>
  <c r="G3827" i="4"/>
  <c r="E3827" i="4"/>
  <c r="G3826" i="4"/>
  <c r="E3826" i="4"/>
  <c r="G3825" i="4"/>
  <c r="E3825" i="4"/>
  <c r="G3824" i="4"/>
  <c r="E3824" i="4"/>
  <c r="G3823" i="4"/>
  <c r="E3823" i="4"/>
  <c r="G3822" i="4"/>
  <c r="E3822" i="4"/>
  <c r="G3821" i="4"/>
  <c r="E3821" i="4"/>
  <c r="G3820" i="4"/>
  <c r="E3820" i="4"/>
  <c r="G3819" i="4"/>
  <c r="E3819" i="4"/>
  <c r="G3818" i="4"/>
  <c r="E3818" i="4"/>
  <c r="G3817" i="4"/>
  <c r="E3817" i="4"/>
  <c r="G3816" i="4"/>
  <c r="E3816" i="4"/>
  <c r="G3815" i="4"/>
  <c r="E3815" i="4"/>
  <c r="G3814" i="4"/>
  <c r="E3814" i="4"/>
  <c r="G3813" i="4"/>
  <c r="E3813" i="4"/>
  <c r="G3812" i="4"/>
  <c r="E3812" i="4"/>
  <c r="G3811" i="4"/>
  <c r="E3811" i="4"/>
  <c r="G3810" i="4"/>
  <c r="E3810" i="4"/>
  <c r="G3809" i="4"/>
  <c r="E3809" i="4"/>
  <c r="G3808" i="4"/>
  <c r="E3808" i="4"/>
  <c r="G3807" i="4"/>
  <c r="E3807" i="4"/>
  <c r="G3806" i="4"/>
  <c r="E3806" i="4"/>
  <c r="G3805" i="4"/>
  <c r="E3805" i="4"/>
  <c r="G3804" i="4"/>
  <c r="E3804" i="4"/>
  <c r="G3803" i="4"/>
  <c r="E3803" i="4"/>
  <c r="G3802" i="4"/>
  <c r="E3802" i="4"/>
  <c r="G3801" i="4"/>
  <c r="E3801" i="4"/>
  <c r="G3800" i="4"/>
  <c r="E3800" i="4"/>
  <c r="G3799" i="4"/>
  <c r="E3799" i="4"/>
  <c r="G3798" i="4"/>
  <c r="E3798" i="4"/>
  <c r="G3797" i="4"/>
  <c r="E3797" i="4"/>
  <c r="G3796" i="4"/>
  <c r="E3796" i="4"/>
  <c r="G3795" i="4"/>
  <c r="E3795" i="4"/>
  <c r="G3794" i="4"/>
  <c r="E3794" i="4"/>
  <c r="G3793" i="4"/>
  <c r="E3793" i="4"/>
  <c r="G3792" i="4"/>
  <c r="E3792" i="4"/>
  <c r="G3791" i="4"/>
  <c r="E3791" i="4"/>
  <c r="G3790" i="4"/>
  <c r="E3790" i="4"/>
  <c r="G3789" i="4"/>
  <c r="E3789" i="4"/>
  <c r="G3788" i="4"/>
  <c r="E3788" i="4"/>
  <c r="G3787" i="4"/>
  <c r="E3787" i="4"/>
  <c r="G3786" i="4"/>
  <c r="E3786" i="4"/>
  <c r="G3785" i="4"/>
  <c r="E3785" i="4"/>
  <c r="G3784" i="4"/>
  <c r="E3784" i="4"/>
  <c r="G3783" i="4"/>
  <c r="E3783" i="4"/>
  <c r="G3782" i="4"/>
  <c r="E3782" i="4"/>
  <c r="G3781" i="4"/>
  <c r="E3781" i="4"/>
  <c r="G3780" i="4"/>
  <c r="E3780" i="4"/>
  <c r="G3779" i="4"/>
  <c r="E3779" i="4"/>
  <c r="G3778" i="4"/>
  <c r="E3778" i="4"/>
  <c r="G3777" i="4"/>
  <c r="E3777" i="4"/>
  <c r="G3776" i="4"/>
  <c r="E3776" i="4"/>
  <c r="G3775" i="4"/>
  <c r="E3775" i="4"/>
  <c r="G3774" i="4"/>
  <c r="E3774" i="4"/>
  <c r="G3773" i="4"/>
  <c r="E3773" i="4"/>
  <c r="G3772" i="4"/>
  <c r="E3772" i="4"/>
  <c r="G3771" i="4"/>
  <c r="E3771" i="4"/>
  <c r="G3770" i="4"/>
  <c r="E3770" i="4"/>
  <c r="G3769" i="4"/>
  <c r="E3769" i="4"/>
  <c r="G3768" i="4"/>
  <c r="E3768" i="4"/>
  <c r="G3767" i="4"/>
  <c r="E3767" i="4"/>
  <c r="G3766" i="4"/>
  <c r="E3766" i="4"/>
  <c r="G3765" i="4"/>
  <c r="E3765" i="4"/>
  <c r="G3764" i="4"/>
  <c r="E3764" i="4"/>
  <c r="G3763" i="4"/>
  <c r="E3763" i="4"/>
  <c r="G3762" i="4"/>
  <c r="E3762" i="4"/>
  <c r="G3761" i="4"/>
  <c r="E3761" i="4"/>
  <c r="G3760" i="4"/>
  <c r="E3760" i="4"/>
  <c r="G3759" i="4"/>
  <c r="E3759" i="4"/>
  <c r="G3758" i="4"/>
  <c r="E3758" i="4"/>
  <c r="G3757" i="4"/>
  <c r="E3757" i="4"/>
  <c r="G3756" i="4"/>
  <c r="E3756" i="4"/>
  <c r="G3755" i="4"/>
  <c r="E3755" i="4"/>
  <c r="G3754" i="4"/>
  <c r="E3754" i="4"/>
  <c r="G3753" i="4"/>
  <c r="E3753" i="4"/>
  <c r="G3752" i="4"/>
  <c r="E3752" i="4"/>
  <c r="G3751" i="4"/>
  <c r="E3751" i="4"/>
  <c r="G3750" i="4"/>
  <c r="E3750" i="4"/>
  <c r="G3749" i="4"/>
  <c r="E3749" i="4"/>
  <c r="G3748" i="4"/>
  <c r="E3748" i="4"/>
  <c r="G3747" i="4"/>
  <c r="E3747" i="4"/>
  <c r="G3746" i="4"/>
  <c r="E3746" i="4"/>
  <c r="G3745" i="4"/>
  <c r="E3745" i="4"/>
  <c r="G3744" i="4"/>
  <c r="E3744" i="4"/>
  <c r="G3743" i="4"/>
  <c r="E3743" i="4"/>
  <c r="G3742" i="4"/>
  <c r="E3742" i="4"/>
  <c r="G3741" i="4"/>
  <c r="E3741" i="4"/>
  <c r="G3740" i="4"/>
  <c r="E3740" i="4"/>
  <c r="G3739" i="4"/>
  <c r="E3739" i="4"/>
  <c r="G3738" i="4"/>
  <c r="E3738" i="4"/>
  <c r="G3737" i="4"/>
  <c r="E3737" i="4"/>
  <c r="G3736" i="4"/>
  <c r="E3736" i="4"/>
  <c r="G3735" i="4"/>
  <c r="E3735" i="4"/>
  <c r="G3734" i="4"/>
  <c r="E3734" i="4"/>
  <c r="G3733" i="4"/>
  <c r="E3733" i="4"/>
  <c r="G3732" i="4"/>
  <c r="E3732" i="4"/>
  <c r="G3731" i="4"/>
  <c r="E3731" i="4"/>
  <c r="G3730" i="4"/>
  <c r="E3730" i="4"/>
  <c r="G3729" i="4"/>
  <c r="E3729" i="4"/>
  <c r="G3728" i="4"/>
  <c r="E3728" i="4"/>
  <c r="G3727" i="4"/>
  <c r="E3727" i="4"/>
  <c r="G3726" i="4"/>
  <c r="E3726" i="4"/>
  <c r="G3725" i="4"/>
  <c r="E3725" i="4"/>
  <c r="G3724" i="4"/>
  <c r="E3724" i="4"/>
  <c r="G3723" i="4"/>
  <c r="E3723" i="4"/>
  <c r="G3722" i="4"/>
  <c r="E3722" i="4"/>
  <c r="G3721" i="4"/>
  <c r="E3721" i="4"/>
  <c r="G3720" i="4"/>
  <c r="E3720" i="4"/>
  <c r="G3719" i="4"/>
  <c r="E3719" i="4"/>
  <c r="G3718" i="4"/>
  <c r="E3718" i="4"/>
  <c r="G3717" i="4"/>
  <c r="E3717" i="4"/>
  <c r="G3716" i="4"/>
  <c r="E3716" i="4"/>
  <c r="G3715" i="4"/>
  <c r="E3715" i="4"/>
  <c r="G3714" i="4"/>
  <c r="E3714" i="4"/>
  <c r="G3713" i="4"/>
  <c r="E3713" i="4"/>
  <c r="G3712" i="4"/>
  <c r="E3712" i="4"/>
  <c r="G3711" i="4"/>
  <c r="E3711" i="4"/>
  <c r="G3710" i="4"/>
  <c r="E3710" i="4"/>
  <c r="G3709" i="4"/>
  <c r="E3709" i="4"/>
  <c r="G3708" i="4"/>
  <c r="E3708" i="4"/>
  <c r="G3707" i="4"/>
  <c r="E3707" i="4"/>
  <c r="G3706" i="4"/>
  <c r="E3706" i="4"/>
  <c r="G3705" i="4"/>
  <c r="E3705" i="4"/>
  <c r="G3704" i="4"/>
  <c r="E3704" i="4"/>
  <c r="G3703" i="4"/>
  <c r="E3703" i="4"/>
  <c r="G3702" i="4"/>
  <c r="E3702" i="4"/>
  <c r="G3701" i="4"/>
  <c r="E3701" i="4"/>
  <c r="G3700" i="4"/>
  <c r="E3700" i="4"/>
  <c r="G3699" i="4"/>
  <c r="E3699" i="4"/>
  <c r="G3698" i="4"/>
  <c r="E3698" i="4"/>
  <c r="G3697" i="4"/>
  <c r="E3697" i="4"/>
  <c r="G3696" i="4"/>
  <c r="E3696" i="4"/>
  <c r="G3695" i="4"/>
  <c r="E3695" i="4"/>
  <c r="G3694" i="4"/>
  <c r="E3694" i="4"/>
  <c r="G3693" i="4"/>
  <c r="E3693" i="4"/>
  <c r="G3692" i="4"/>
  <c r="E3692" i="4"/>
  <c r="G3691" i="4"/>
  <c r="E3691" i="4"/>
  <c r="G3690" i="4"/>
  <c r="E3690" i="4"/>
  <c r="G3689" i="4"/>
  <c r="E3689" i="4"/>
  <c r="G3688" i="4"/>
  <c r="E3688" i="4"/>
  <c r="G3687" i="4"/>
  <c r="E3687" i="4"/>
  <c r="G3686" i="4"/>
  <c r="E3686" i="4"/>
  <c r="G3685" i="4"/>
  <c r="E3685" i="4"/>
  <c r="G3684" i="4"/>
  <c r="E3684" i="4"/>
  <c r="G3683" i="4"/>
  <c r="E3683" i="4"/>
  <c r="G3682" i="4"/>
  <c r="E3682" i="4"/>
  <c r="G3681" i="4"/>
  <c r="E3681" i="4"/>
  <c r="G3680" i="4"/>
  <c r="E3680" i="4"/>
  <c r="G3679" i="4"/>
  <c r="E3679" i="4"/>
  <c r="G3678" i="4"/>
  <c r="E3678" i="4"/>
  <c r="G3677" i="4"/>
  <c r="E3677" i="4"/>
  <c r="G3676" i="4"/>
  <c r="E3676" i="4"/>
  <c r="G3675" i="4"/>
  <c r="E3675" i="4"/>
  <c r="G3674" i="4"/>
  <c r="E3674" i="4"/>
  <c r="G3673" i="4"/>
  <c r="E3673" i="4"/>
  <c r="G3672" i="4"/>
  <c r="E3672" i="4"/>
  <c r="G3671" i="4"/>
  <c r="E3671" i="4"/>
  <c r="G3670" i="4"/>
  <c r="E3670" i="4"/>
  <c r="G3669" i="4"/>
  <c r="E3669" i="4"/>
  <c r="G3668" i="4"/>
  <c r="E3668" i="4"/>
  <c r="G3667" i="4"/>
  <c r="E3667" i="4"/>
  <c r="G3666" i="4"/>
  <c r="E3666" i="4"/>
  <c r="G3665" i="4"/>
  <c r="E3665" i="4"/>
  <c r="G3664" i="4"/>
  <c r="E3664" i="4"/>
  <c r="G3663" i="4"/>
  <c r="E3663" i="4"/>
  <c r="G3662" i="4"/>
  <c r="E3662" i="4"/>
  <c r="G3661" i="4"/>
  <c r="E3661" i="4"/>
  <c r="G3660" i="4"/>
  <c r="E3660" i="4"/>
  <c r="G3659" i="4"/>
  <c r="E3659" i="4"/>
  <c r="G3658" i="4"/>
  <c r="E3658" i="4"/>
  <c r="G3657" i="4"/>
  <c r="E3657" i="4"/>
  <c r="G3656" i="4"/>
  <c r="E3656" i="4"/>
  <c r="G3655" i="4"/>
  <c r="E3655" i="4"/>
  <c r="G3654" i="4"/>
  <c r="E3654" i="4"/>
  <c r="G3653" i="4"/>
  <c r="E3653" i="4"/>
  <c r="G3652" i="4"/>
  <c r="E3652" i="4"/>
  <c r="G3651" i="4"/>
  <c r="E3651" i="4"/>
  <c r="G3650" i="4"/>
  <c r="E3650" i="4"/>
  <c r="G3649" i="4"/>
  <c r="E3649" i="4"/>
  <c r="G3648" i="4"/>
  <c r="E3648" i="4"/>
  <c r="G3647" i="4"/>
  <c r="E3647" i="4"/>
  <c r="G3646" i="4"/>
  <c r="E3646" i="4"/>
  <c r="G3645" i="4"/>
  <c r="E3645" i="4"/>
  <c r="G3644" i="4"/>
  <c r="E3644" i="4"/>
  <c r="E3643" i="4"/>
  <c r="E3642" i="4"/>
  <c r="G3641" i="4"/>
  <c r="E3641" i="4"/>
  <c r="G3640" i="4"/>
  <c r="E3640" i="4"/>
  <c r="G3639" i="4"/>
  <c r="E3639" i="4"/>
  <c r="G3638" i="4"/>
  <c r="E3638" i="4"/>
  <c r="G3637" i="4"/>
  <c r="E3637" i="4"/>
  <c r="G3636" i="4"/>
  <c r="E3636" i="4"/>
  <c r="G3635" i="4"/>
  <c r="E3635" i="4"/>
  <c r="G3634" i="4"/>
  <c r="E3634" i="4"/>
  <c r="G3633" i="4"/>
  <c r="E3633" i="4"/>
  <c r="G3632" i="4"/>
  <c r="E3632" i="4"/>
  <c r="G3631" i="4"/>
  <c r="E3631" i="4"/>
  <c r="G3630" i="4"/>
  <c r="E3630" i="4"/>
  <c r="G3629" i="4"/>
  <c r="E3629" i="4"/>
  <c r="G3628" i="4"/>
  <c r="E3628" i="4"/>
  <c r="G3627" i="4"/>
  <c r="E3627" i="4"/>
  <c r="G3626" i="4"/>
  <c r="E3626" i="4"/>
  <c r="G3625" i="4"/>
  <c r="E3625" i="4"/>
  <c r="G3624" i="4"/>
  <c r="E3624" i="4"/>
  <c r="G3623" i="4"/>
  <c r="E3623" i="4"/>
  <c r="G3622" i="4"/>
  <c r="E3622" i="4"/>
  <c r="G3621" i="4"/>
  <c r="E3621" i="4"/>
  <c r="G3620" i="4"/>
  <c r="E3620" i="4"/>
  <c r="G3619" i="4"/>
  <c r="E3619" i="4"/>
  <c r="G3618" i="4"/>
  <c r="E3618" i="4"/>
  <c r="G3617" i="4"/>
  <c r="E3617" i="4"/>
  <c r="G3616" i="4"/>
  <c r="E3616" i="4"/>
  <c r="G3615" i="4"/>
  <c r="E3615" i="4"/>
  <c r="G3614" i="4"/>
  <c r="E3614" i="4"/>
  <c r="G3613" i="4"/>
  <c r="E3613" i="4"/>
  <c r="G3612" i="4"/>
  <c r="E3612" i="4"/>
  <c r="G3611" i="4"/>
  <c r="E3611" i="4"/>
  <c r="G3610" i="4"/>
  <c r="E3610" i="4"/>
  <c r="G3609" i="4"/>
  <c r="E3609" i="4"/>
  <c r="G3608" i="4"/>
  <c r="E3608" i="4"/>
  <c r="G3607" i="4"/>
  <c r="E3607" i="4"/>
  <c r="G3606" i="4"/>
  <c r="E3606" i="4"/>
  <c r="G3605" i="4"/>
  <c r="E3605" i="4"/>
  <c r="G3604" i="4"/>
  <c r="E3604" i="4"/>
  <c r="G3603" i="4"/>
  <c r="E3603" i="4"/>
  <c r="G3602" i="4"/>
  <c r="E3602" i="4"/>
  <c r="G3601" i="4"/>
  <c r="E3601" i="4"/>
  <c r="G3600" i="4"/>
  <c r="E3600" i="4"/>
  <c r="G3599" i="4"/>
  <c r="E3599" i="4"/>
  <c r="G3598" i="4"/>
  <c r="E3598" i="4"/>
  <c r="G3597" i="4"/>
  <c r="E3597" i="4"/>
  <c r="G3596" i="4"/>
  <c r="E3596" i="4"/>
  <c r="G3595" i="4"/>
  <c r="E3595" i="4"/>
  <c r="G3594" i="4"/>
  <c r="E3594" i="4"/>
  <c r="G3593" i="4"/>
  <c r="E3593" i="4"/>
  <c r="G3592" i="4"/>
  <c r="E3592" i="4"/>
  <c r="G3591" i="4"/>
  <c r="E3591" i="4"/>
  <c r="G3590" i="4"/>
  <c r="E3590" i="4"/>
  <c r="G3589" i="4"/>
  <c r="E3589" i="4"/>
  <c r="G3588" i="4"/>
  <c r="E3588" i="4"/>
  <c r="G3587" i="4"/>
  <c r="E3587" i="4"/>
  <c r="G3586" i="4"/>
  <c r="E3586" i="4"/>
  <c r="G3585" i="4"/>
  <c r="E3585" i="4"/>
  <c r="G3584" i="4"/>
  <c r="E3584" i="4"/>
  <c r="G3583" i="4"/>
  <c r="E3583" i="4"/>
  <c r="G3582" i="4"/>
  <c r="E3582" i="4"/>
  <c r="G3581" i="4"/>
  <c r="E3581" i="4"/>
  <c r="G3580" i="4"/>
  <c r="E3580" i="4"/>
  <c r="G3579" i="4"/>
  <c r="E3579" i="4"/>
  <c r="G3578" i="4"/>
  <c r="E3578" i="4"/>
  <c r="G3577" i="4"/>
  <c r="E3577" i="4"/>
  <c r="G3576" i="4"/>
  <c r="E3576" i="4"/>
  <c r="G3575" i="4"/>
  <c r="E3575" i="4"/>
  <c r="G3574" i="4"/>
  <c r="E3574" i="4"/>
  <c r="G3573" i="4"/>
  <c r="E3573" i="4"/>
  <c r="G3572" i="4"/>
  <c r="E3572" i="4"/>
  <c r="G3571" i="4"/>
  <c r="E3571" i="4"/>
  <c r="G3570" i="4"/>
  <c r="E3570" i="4"/>
  <c r="G3569" i="4"/>
  <c r="E3569" i="4"/>
  <c r="G3568" i="4"/>
  <c r="E3568" i="4"/>
  <c r="G3567" i="4"/>
  <c r="E3567" i="4"/>
  <c r="G3566" i="4"/>
  <c r="E3566" i="4"/>
  <c r="G3565" i="4"/>
  <c r="E3565" i="4"/>
  <c r="G3564" i="4"/>
  <c r="E3564" i="4"/>
  <c r="G3563" i="4"/>
  <c r="E3563" i="4"/>
  <c r="G3562" i="4"/>
  <c r="E3562" i="4"/>
  <c r="G3561" i="4"/>
  <c r="E3561" i="4"/>
  <c r="G3560" i="4"/>
  <c r="E3560" i="4"/>
  <c r="G3559" i="4"/>
  <c r="E3559" i="4"/>
  <c r="G3558" i="4"/>
  <c r="E3558" i="4"/>
  <c r="G3557" i="4"/>
  <c r="E3557" i="4"/>
  <c r="G3556" i="4"/>
  <c r="E3556" i="4"/>
  <c r="G3555" i="4"/>
  <c r="E3555" i="4"/>
  <c r="G3554" i="4"/>
  <c r="E3554" i="4"/>
  <c r="G3553" i="4"/>
  <c r="E3553" i="4"/>
  <c r="G3552" i="4"/>
  <c r="E3552" i="4"/>
  <c r="G3551" i="4"/>
  <c r="E3551" i="4"/>
  <c r="G3550" i="4"/>
  <c r="E3550" i="4"/>
  <c r="G3549" i="4"/>
  <c r="E3549" i="4"/>
  <c r="G3548" i="4"/>
  <c r="E3548" i="4"/>
  <c r="G3547" i="4"/>
  <c r="E3547" i="4"/>
  <c r="G3546" i="4"/>
  <c r="E3546" i="4"/>
  <c r="G3545" i="4"/>
  <c r="E3545" i="4"/>
  <c r="G3544" i="4"/>
  <c r="E3544" i="4"/>
  <c r="G3543" i="4"/>
  <c r="E3543" i="4"/>
  <c r="G3542" i="4"/>
  <c r="E3542" i="4"/>
  <c r="G3541" i="4"/>
  <c r="E3541" i="4"/>
  <c r="G3540" i="4"/>
  <c r="E3540" i="4"/>
  <c r="G3539" i="4"/>
  <c r="E3539" i="4"/>
  <c r="G3538" i="4"/>
  <c r="E3538" i="4"/>
  <c r="G3537" i="4"/>
  <c r="E3537" i="4"/>
  <c r="G3536" i="4"/>
  <c r="E3536" i="4"/>
  <c r="G3535" i="4"/>
  <c r="E3535" i="4"/>
  <c r="G3534" i="4"/>
  <c r="E3534" i="4"/>
  <c r="G3533" i="4"/>
  <c r="E3533" i="4"/>
  <c r="G3532" i="4"/>
  <c r="E3532" i="4"/>
  <c r="G3531" i="4"/>
  <c r="E3531" i="4"/>
  <c r="G3530" i="4"/>
  <c r="E3530" i="4"/>
  <c r="G3529" i="4"/>
  <c r="E3529" i="4"/>
  <c r="G3528" i="4"/>
  <c r="E3528" i="4"/>
  <c r="G3527" i="4"/>
  <c r="E3527" i="4"/>
  <c r="G3526" i="4"/>
  <c r="E3526" i="4"/>
  <c r="G3525" i="4"/>
  <c r="E3525" i="4"/>
  <c r="G3524" i="4"/>
  <c r="E3524" i="4"/>
  <c r="G3523" i="4"/>
  <c r="E3523" i="4"/>
  <c r="G3522" i="4"/>
  <c r="E3522" i="4"/>
  <c r="G3521" i="4"/>
  <c r="E3521" i="4"/>
  <c r="G3520" i="4"/>
  <c r="E3520" i="4"/>
  <c r="G3519" i="4"/>
  <c r="E3519" i="4"/>
  <c r="G3518" i="4"/>
  <c r="E3518" i="4"/>
  <c r="G3517" i="4"/>
  <c r="E3517" i="4"/>
  <c r="G3516" i="4"/>
  <c r="E3516" i="4"/>
  <c r="G3515" i="4"/>
  <c r="E3515" i="4"/>
  <c r="G3514" i="4"/>
  <c r="E3514" i="4"/>
  <c r="G3513" i="4"/>
  <c r="E3513" i="4"/>
  <c r="G3512" i="4"/>
  <c r="E3512" i="4"/>
  <c r="G3511" i="4"/>
  <c r="E3511" i="4"/>
  <c r="G3510" i="4"/>
  <c r="E3510" i="4"/>
  <c r="G3509" i="4"/>
  <c r="E3509" i="4"/>
  <c r="G3508" i="4"/>
  <c r="E3508" i="4"/>
  <c r="G3507" i="4"/>
  <c r="E3507" i="4"/>
  <c r="G3506" i="4"/>
  <c r="E3506" i="4"/>
  <c r="G3505" i="4"/>
  <c r="E3505" i="4"/>
  <c r="G3504" i="4"/>
  <c r="E3504" i="4"/>
  <c r="G3503" i="4"/>
  <c r="E3503" i="4"/>
  <c r="G3502" i="4"/>
  <c r="E3502" i="4"/>
  <c r="G3501" i="4"/>
  <c r="E3501" i="4"/>
  <c r="G3500" i="4"/>
  <c r="E3500" i="4"/>
  <c r="G3499" i="4"/>
  <c r="E3499" i="4"/>
  <c r="G3498" i="4"/>
  <c r="E3498" i="4"/>
  <c r="G3497" i="4"/>
  <c r="E3497" i="4"/>
  <c r="G3496" i="4"/>
  <c r="E3496" i="4"/>
  <c r="G3495" i="4"/>
  <c r="E3495" i="4"/>
  <c r="G3494" i="4"/>
  <c r="E3494" i="4"/>
  <c r="G3493" i="4"/>
  <c r="E3493" i="4"/>
  <c r="G3492" i="4"/>
  <c r="E3492" i="4"/>
  <c r="G3491" i="4"/>
  <c r="E3491" i="4"/>
  <c r="G3490" i="4"/>
  <c r="E3490" i="4"/>
  <c r="G3489" i="4"/>
  <c r="E3489" i="4"/>
  <c r="G3488" i="4"/>
  <c r="E3488" i="4"/>
  <c r="G3487" i="4"/>
  <c r="E3487" i="4"/>
  <c r="G3486" i="4"/>
  <c r="E3486" i="4"/>
  <c r="G3485" i="4"/>
  <c r="E3485" i="4"/>
  <c r="G3484" i="4"/>
  <c r="E3484" i="4"/>
  <c r="G3483" i="4"/>
  <c r="E3483" i="4"/>
  <c r="G3482" i="4"/>
  <c r="E3482" i="4"/>
  <c r="G3481" i="4"/>
  <c r="E3481" i="4"/>
  <c r="G3480" i="4"/>
  <c r="E3480" i="4"/>
  <c r="G3479" i="4"/>
  <c r="E3479" i="4"/>
  <c r="G3478" i="4"/>
  <c r="E3478" i="4"/>
  <c r="G3477" i="4"/>
  <c r="E3477" i="4"/>
  <c r="G3476" i="4"/>
  <c r="E3476" i="4"/>
  <c r="G3475" i="4"/>
  <c r="E3475" i="4"/>
  <c r="G3474" i="4"/>
  <c r="E3474" i="4"/>
  <c r="G3473" i="4"/>
  <c r="E3473" i="4"/>
  <c r="G3472" i="4"/>
  <c r="E3472" i="4"/>
  <c r="G3471" i="4"/>
  <c r="E3471" i="4"/>
  <c r="G3470" i="4"/>
  <c r="E3470" i="4"/>
  <c r="G3469" i="4"/>
  <c r="E3469" i="4"/>
  <c r="G3468" i="4"/>
  <c r="E3468" i="4"/>
  <c r="G3467" i="4"/>
  <c r="E3467" i="4"/>
  <c r="G3466" i="4"/>
  <c r="E3466" i="4"/>
  <c r="G3465" i="4"/>
  <c r="E3465" i="4"/>
  <c r="G3464" i="4"/>
  <c r="E3464" i="4"/>
  <c r="G3463" i="4"/>
  <c r="E3463" i="4"/>
  <c r="G3462" i="4"/>
  <c r="E3462" i="4"/>
  <c r="G3461" i="4"/>
  <c r="E3461" i="4"/>
  <c r="G3460" i="4"/>
  <c r="E3460" i="4"/>
  <c r="G3459" i="4"/>
  <c r="E3459" i="4"/>
  <c r="G3458" i="4"/>
  <c r="E3458" i="4"/>
  <c r="G3457" i="4"/>
  <c r="E3457" i="4"/>
  <c r="G3456" i="4"/>
  <c r="E3456" i="4"/>
  <c r="G3455" i="4"/>
  <c r="E3455" i="4"/>
  <c r="G3454" i="4"/>
  <c r="E3454" i="4"/>
  <c r="G3453" i="4"/>
  <c r="E3453" i="4"/>
  <c r="G3452" i="4"/>
  <c r="E3452" i="4"/>
  <c r="G3451" i="4"/>
  <c r="E3451" i="4"/>
  <c r="G3450" i="4"/>
  <c r="E3450" i="4"/>
  <c r="G3449" i="4"/>
  <c r="E3449" i="4"/>
  <c r="G3448" i="4"/>
  <c r="E3448" i="4"/>
  <c r="G3447" i="4"/>
  <c r="E3447" i="4"/>
  <c r="G3446" i="4"/>
  <c r="E3446" i="4"/>
  <c r="G3445" i="4"/>
  <c r="E3445" i="4"/>
  <c r="G3444" i="4"/>
  <c r="E3444" i="4"/>
  <c r="G3443" i="4"/>
  <c r="E3443" i="4"/>
  <c r="G3442" i="4"/>
  <c r="E3442" i="4"/>
  <c r="G3441" i="4"/>
  <c r="E3441" i="4"/>
  <c r="G3440" i="4"/>
  <c r="E3440" i="4"/>
  <c r="G3439" i="4"/>
  <c r="E3439" i="4"/>
  <c r="G3438" i="4"/>
  <c r="E3438" i="4"/>
  <c r="G3437" i="4"/>
  <c r="E3437" i="4"/>
  <c r="G3436" i="4"/>
  <c r="E3436" i="4"/>
  <c r="G3435" i="4"/>
  <c r="E3435" i="4"/>
  <c r="G3434" i="4"/>
  <c r="E3434" i="4"/>
  <c r="G3433" i="4"/>
  <c r="E3433" i="4"/>
  <c r="G3432" i="4"/>
  <c r="E3432" i="4"/>
  <c r="G3431" i="4"/>
  <c r="E3431" i="4"/>
  <c r="G3430" i="4"/>
  <c r="E3430" i="4"/>
  <c r="G3429" i="4"/>
  <c r="E3429" i="4"/>
  <c r="G3428" i="4"/>
  <c r="E3428" i="4"/>
  <c r="G3427" i="4"/>
  <c r="E3427" i="4"/>
  <c r="G3426" i="4"/>
  <c r="E3426" i="4"/>
  <c r="G3425" i="4"/>
  <c r="E3425" i="4"/>
  <c r="G3424" i="4"/>
  <c r="E3424" i="4"/>
  <c r="G3423" i="4"/>
  <c r="E3423" i="4"/>
  <c r="G3422" i="4"/>
  <c r="E3422" i="4"/>
  <c r="G3421" i="4"/>
  <c r="E3421" i="4"/>
  <c r="G3420" i="4"/>
  <c r="E3420" i="4"/>
  <c r="G3419" i="4"/>
  <c r="E3419" i="4"/>
  <c r="G3418" i="4"/>
  <c r="E3418" i="4"/>
  <c r="G3417" i="4"/>
  <c r="E3417" i="4"/>
  <c r="G3416" i="4"/>
  <c r="E3416" i="4"/>
  <c r="G3415" i="4"/>
  <c r="E3415" i="4"/>
  <c r="G3414" i="4"/>
  <c r="E3414" i="4"/>
  <c r="G3413" i="4"/>
  <c r="E3413" i="4"/>
  <c r="G3412" i="4"/>
  <c r="E3412" i="4"/>
  <c r="G3411" i="4"/>
  <c r="E3411" i="4"/>
  <c r="G3410" i="4"/>
  <c r="E3410" i="4"/>
  <c r="G3409" i="4"/>
  <c r="E3409" i="4"/>
  <c r="G3408" i="4"/>
  <c r="E3408" i="4"/>
  <c r="G3407" i="4"/>
  <c r="E3407" i="4"/>
  <c r="G3406" i="4"/>
  <c r="E3406" i="4"/>
  <c r="G3405" i="4"/>
  <c r="E3405" i="4"/>
  <c r="G3404" i="4"/>
  <c r="E3404" i="4"/>
  <c r="G3403" i="4"/>
  <c r="E3403" i="4"/>
  <c r="G3402" i="4"/>
  <c r="E3402" i="4"/>
  <c r="G3401" i="4"/>
  <c r="E3401" i="4"/>
  <c r="G3400" i="4"/>
  <c r="E3400" i="4"/>
  <c r="G3399" i="4"/>
  <c r="E3399" i="4"/>
  <c r="G3398" i="4"/>
  <c r="E3398" i="4"/>
  <c r="G3397" i="4"/>
  <c r="E3397" i="4"/>
  <c r="G3396" i="4"/>
  <c r="E3396" i="4"/>
  <c r="G3395" i="4"/>
  <c r="E3395" i="4"/>
  <c r="G3394" i="4"/>
  <c r="E3394" i="4"/>
  <c r="G3393" i="4"/>
  <c r="E3393" i="4"/>
  <c r="G3392" i="4"/>
  <c r="E3392" i="4"/>
  <c r="G3391" i="4"/>
  <c r="E3391" i="4"/>
  <c r="G3390" i="4"/>
  <c r="E3390" i="4"/>
  <c r="G3389" i="4"/>
  <c r="E3389" i="4"/>
  <c r="G3388" i="4"/>
  <c r="E3388" i="4"/>
  <c r="G3387" i="4"/>
  <c r="E3387" i="4"/>
  <c r="G3386" i="4"/>
  <c r="E3386" i="4"/>
  <c r="G3385" i="4"/>
  <c r="E3385" i="4"/>
  <c r="G3384" i="4"/>
  <c r="E3384" i="4"/>
  <c r="G3383" i="4"/>
  <c r="E3383" i="4"/>
  <c r="G3382" i="4"/>
  <c r="E3382" i="4"/>
  <c r="G3381" i="4"/>
  <c r="E3381" i="4"/>
  <c r="G3380" i="4"/>
  <c r="E3380" i="4"/>
  <c r="G3379" i="4"/>
  <c r="E3379" i="4"/>
  <c r="G3378" i="4"/>
  <c r="E3378" i="4"/>
  <c r="G3377" i="4"/>
  <c r="E3377" i="4"/>
  <c r="G3376" i="4"/>
  <c r="E3376" i="4"/>
  <c r="G3375" i="4"/>
  <c r="E3375" i="4"/>
  <c r="G3374" i="4"/>
  <c r="E3374" i="4"/>
  <c r="G3373" i="4"/>
  <c r="E3373" i="4"/>
  <c r="G3372" i="4"/>
  <c r="E3372" i="4"/>
  <c r="G3371" i="4"/>
  <c r="E3371" i="4"/>
  <c r="G3370" i="4"/>
  <c r="E3370" i="4"/>
  <c r="G3369" i="4"/>
  <c r="E3369" i="4"/>
  <c r="G3368" i="4"/>
  <c r="E3368" i="4"/>
  <c r="G3367" i="4"/>
  <c r="E3367" i="4"/>
  <c r="G3366" i="4"/>
  <c r="E3366" i="4"/>
  <c r="G3365" i="4"/>
  <c r="E3365" i="4"/>
  <c r="G3364" i="4"/>
  <c r="E3364" i="4"/>
  <c r="G3363" i="4"/>
  <c r="E3363" i="4"/>
  <c r="G3362" i="4"/>
  <c r="E3362" i="4"/>
  <c r="G3361" i="4"/>
  <c r="E3361" i="4"/>
  <c r="G3360" i="4"/>
  <c r="E3360" i="4"/>
  <c r="G3359" i="4"/>
  <c r="E3359" i="4"/>
  <c r="G3358" i="4"/>
  <c r="E3358" i="4"/>
  <c r="G3357" i="4"/>
  <c r="E3357" i="4"/>
  <c r="G3356" i="4"/>
  <c r="E3356" i="4"/>
  <c r="G3355" i="4"/>
  <c r="E3355" i="4"/>
  <c r="G3354" i="4"/>
  <c r="E3354" i="4"/>
  <c r="G3353" i="4"/>
  <c r="E3353" i="4"/>
  <c r="G3352" i="4"/>
  <c r="E3352" i="4"/>
  <c r="G3351" i="4"/>
  <c r="E3351" i="4"/>
  <c r="G3350" i="4"/>
  <c r="E3350" i="4"/>
  <c r="G3349" i="4"/>
  <c r="E3349" i="4"/>
  <c r="G3348" i="4"/>
  <c r="E3348" i="4"/>
  <c r="G3347" i="4"/>
  <c r="E3347" i="4"/>
  <c r="G3346" i="4"/>
  <c r="E3346" i="4"/>
  <c r="G3345" i="4"/>
  <c r="E3345" i="4"/>
  <c r="G3344" i="4"/>
  <c r="E3344" i="4"/>
  <c r="G3343" i="4"/>
  <c r="E3343" i="4"/>
  <c r="G3342" i="4"/>
  <c r="E3342" i="4"/>
  <c r="G3341" i="4"/>
  <c r="E3341" i="4"/>
  <c r="G3340" i="4"/>
  <c r="E3340" i="4"/>
  <c r="G3339" i="4"/>
  <c r="E3339" i="4"/>
  <c r="G3338" i="4"/>
  <c r="E3338" i="4"/>
  <c r="G3337" i="4"/>
  <c r="E3337" i="4"/>
  <c r="G3336" i="4"/>
  <c r="E3336" i="4"/>
  <c r="G3335" i="4"/>
  <c r="E3335" i="4"/>
  <c r="G3334" i="4"/>
  <c r="E3334" i="4"/>
  <c r="G3333" i="4"/>
  <c r="E3333" i="4"/>
  <c r="G3332" i="4"/>
  <c r="E3332" i="4"/>
  <c r="G3331" i="4"/>
  <c r="E3331" i="4"/>
  <c r="G3330" i="4"/>
  <c r="E3330" i="4"/>
  <c r="G3329" i="4"/>
  <c r="E3329" i="4"/>
  <c r="G3328" i="4"/>
  <c r="E3328" i="4"/>
  <c r="G3327" i="4"/>
  <c r="E3327" i="4"/>
  <c r="G3326" i="4"/>
  <c r="E3326" i="4"/>
  <c r="G3325" i="4"/>
  <c r="E3325" i="4"/>
  <c r="G3324" i="4"/>
  <c r="E3324" i="4"/>
  <c r="G3323" i="4"/>
  <c r="E3323" i="4"/>
  <c r="G3322" i="4"/>
  <c r="E3322" i="4"/>
  <c r="G3321" i="4"/>
  <c r="E3321" i="4"/>
  <c r="G3320" i="4"/>
  <c r="E3320" i="4"/>
  <c r="G3319" i="4"/>
  <c r="E3319" i="4"/>
  <c r="G3318" i="4"/>
  <c r="E3318" i="4"/>
  <c r="G3317" i="4"/>
  <c r="E3317" i="4"/>
  <c r="G3316" i="4"/>
  <c r="E3316" i="4"/>
  <c r="G3315" i="4"/>
  <c r="E3315" i="4"/>
  <c r="G3314" i="4"/>
  <c r="E3314" i="4"/>
  <c r="G3313" i="4"/>
  <c r="E3313" i="4"/>
  <c r="G3312" i="4"/>
  <c r="E3312" i="4"/>
  <c r="G3311" i="4"/>
  <c r="E3311" i="4"/>
  <c r="G3310" i="4"/>
  <c r="E3310" i="4"/>
  <c r="G3309" i="4"/>
  <c r="E3309" i="4"/>
  <c r="G3308" i="4"/>
  <c r="E3308" i="4"/>
  <c r="G3307" i="4"/>
  <c r="E3307" i="4"/>
  <c r="G3306" i="4"/>
  <c r="E3306" i="4"/>
  <c r="G3305" i="4"/>
  <c r="E3305" i="4"/>
  <c r="G3304" i="4"/>
  <c r="E3304" i="4"/>
  <c r="G3303" i="4"/>
  <c r="E3303" i="4"/>
  <c r="G3302" i="4"/>
  <c r="E3302" i="4"/>
  <c r="G3301" i="4"/>
  <c r="E3301" i="4"/>
  <c r="G3300" i="4"/>
  <c r="E3300" i="4"/>
  <c r="G3299" i="4"/>
  <c r="E3299" i="4"/>
  <c r="G3298" i="4"/>
  <c r="E3298" i="4"/>
  <c r="G3297" i="4"/>
  <c r="E3297" i="4"/>
  <c r="G3296" i="4"/>
  <c r="E3296" i="4"/>
  <c r="G3295" i="4"/>
  <c r="E3295" i="4"/>
  <c r="G3294" i="4"/>
  <c r="E3294" i="4"/>
  <c r="G3293" i="4"/>
  <c r="E3293" i="4"/>
  <c r="G3292" i="4"/>
  <c r="E3292" i="4"/>
  <c r="G3291" i="4"/>
  <c r="E3291" i="4"/>
  <c r="G3290" i="4"/>
  <c r="E3290" i="4"/>
  <c r="G3289" i="4"/>
  <c r="E3289" i="4"/>
  <c r="G3288" i="4"/>
  <c r="E3288" i="4"/>
  <c r="G3287" i="4"/>
  <c r="E3287" i="4"/>
  <c r="G3286" i="4"/>
  <c r="E3286" i="4"/>
  <c r="G3285" i="4"/>
  <c r="E3285" i="4"/>
  <c r="G3284" i="4"/>
  <c r="E3284" i="4"/>
  <c r="G3283" i="4"/>
  <c r="E3283" i="4"/>
  <c r="G3282" i="4"/>
  <c r="E3282" i="4"/>
  <c r="G3281" i="4"/>
  <c r="E3281" i="4"/>
  <c r="G3280" i="4"/>
  <c r="E3280" i="4"/>
  <c r="G3279" i="4"/>
  <c r="E3279" i="4"/>
  <c r="G3278" i="4"/>
  <c r="E3278" i="4"/>
  <c r="G3277" i="4"/>
  <c r="E3277" i="4"/>
  <c r="G3276" i="4"/>
  <c r="E3276" i="4"/>
  <c r="G3275" i="4"/>
  <c r="E3275" i="4"/>
  <c r="G3274" i="4"/>
  <c r="E3274" i="4"/>
  <c r="G3273" i="4"/>
  <c r="E3273" i="4"/>
  <c r="G3272" i="4"/>
  <c r="E3272" i="4"/>
  <c r="G3271" i="4"/>
  <c r="E3271" i="4"/>
  <c r="G3270" i="4"/>
  <c r="E3270" i="4"/>
  <c r="G3269" i="4"/>
  <c r="E3269" i="4"/>
  <c r="G3268" i="4"/>
  <c r="E3268" i="4"/>
  <c r="G3267" i="4"/>
  <c r="E3267" i="4"/>
  <c r="G3266" i="4"/>
  <c r="E3266" i="4"/>
  <c r="G3265" i="4"/>
  <c r="E3265" i="4"/>
  <c r="G3264" i="4"/>
  <c r="E3264" i="4"/>
  <c r="G3263" i="4"/>
  <c r="E3263" i="4"/>
  <c r="G3262" i="4"/>
  <c r="E3262" i="4"/>
  <c r="G3261" i="4"/>
  <c r="E3261" i="4"/>
  <c r="G3260" i="4"/>
  <c r="E3260" i="4"/>
  <c r="G3259" i="4"/>
  <c r="E3259" i="4"/>
  <c r="G3258" i="4"/>
  <c r="E3258" i="4"/>
  <c r="G3257" i="4"/>
  <c r="E3257" i="4"/>
  <c r="G3256" i="4"/>
  <c r="E3256" i="4"/>
  <c r="G3255" i="4"/>
  <c r="E3255" i="4"/>
  <c r="G3254" i="4"/>
  <c r="E3254" i="4"/>
  <c r="G3253" i="4"/>
  <c r="E3253" i="4"/>
  <c r="G3252" i="4"/>
  <c r="E3252" i="4"/>
  <c r="G3251" i="4"/>
  <c r="E3251" i="4"/>
  <c r="G3250" i="4"/>
  <c r="E3250" i="4"/>
  <c r="G3249" i="4"/>
  <c r="E3249" i="4"/>
  <c r="G3248" i="4"/>
  <c r="E3248" i="4"/>
  <c r="G3247" i="4"/>
  <c r="E3247" i="4"/>
  <c r="G3246" i="4"/>
  <c r="E3246" i="4"/>
  <c r="G3245" i="4"/>
  <c r="E3245" i="4"/>
  <c r="G3244" i="4"/>
  <c r="E3244" i="4"/>
  <c r="G3243" i="4"/>
  <c r="E3243" i="4"/>
  <c r="G3242" i="4"/>
  <c r="E3242" i="4"/>
  <c r="G3241" i="4"/>
  <c r="E3241" i="4"/>
  <c r="G3240" i="4"/>
  <c r="E3240" i="4"/>
  <c r="G3239" i="4"/>
  <c r="E3239" i="4"/>
  <c r="G3238" i="4"/>
  <c r="E3238" i="4"/>
  <c r="G3237" i="4"/>
  <c r="E3237" i="4"/>
  <c r="G3236" i="4"/>
  <c r="E3236" i="4"/>
  <c r="G3235" i="4"/>
  <c r="E3235" i="4"/>
  <c r="G3234" i="4"/>
  <c r="E3234" i="4"/>
  <c r="G3233" i="4"/>
  <c r="E3233" i="4"/>
  <c r="G3232" i="4"/>
  <c r="E3232" i="4"/>
  <c r="G3231" i="4"/>
  <c r="E3231" i="4"/>
  <c r="G3230" i="4"/>
  <c r="E3230" i="4"/>
  <c r="G3229" i="4"/>
  <c r="E3229" i="4"/>
  <c r="G3228" i="4"/>
  <c r="E3228" i="4"/>
  <c r="G3227" i="4"/>
  <c r="E3227" i="4"/>
  <c r="G3226" i="4"/>
  <c r="E3226" i="4"/>
  <c r="G3225" i="4"/>
  <c r="E3225" i="4"/>
  <c r="G3224" i="4"/>
  <c r="E3224" i="4"/>
  <c r="G3223" i="4"/>
  <c r="E3223" i="4"/>
  <c r="G3222" i="4"/>
  <c r="E3222" i="4"/>
  <c r="G3221" i="4"/>
  <c r="E3221" i="4"/>
  <c r="G3220" i="4"/>
  <c r="E3220" i="4"/>
  <c r="G3219" i="4"/>
  <c r="E3219" i="4"/>
  <c r="G3218" i="4"/>
  <c r="E3218" i="4"/>
  <c r="G3217" i="4"/>
  <c r="E3217" i="4"/>
  <c r="G3216" i="4"/>
  <c r="E3216" i="4"/>
  <c r="G3215" i="4"/>
  <c r="E3215" i="4"/>
  <c r="G3214" i="4"/>
  <c r="E3214" i="4"/>
  <c r="G3213" i="4"/>
  <c r="E3213" i="4"/>
  <c r="G3212" i="4"/>
  <c r="E3212" i="4"/>
  <c r="G3211" i="4"/>
  <c r="E3211" i="4"/>
  <c r="G3210" i="4"/>
  <c r="E3210" i="4"/>
  <c r="G3209" i="4"/>
  <c r="E3209" i="4"/>
  <c r="G3208" i="4"/>
  <c r="E3208" i="4"/>
  <c r="G3207" i="4"/>
  <c r="E3207" i="4"/>
  <c r="G3206" i="4"/>
  <c r="E3206" i="4"/>
  <c r="G3205" i="4"/>
  <c r="E3205" i="4"/>
  <c r="G3204" i="4"/>
  <c r="E3204" i="4"/>
  <c r="G3203" i="4"/>
  <c r="E3203" i="4"/>
  <c r="G3202" i="4"/>
  <c r="E3202" i="4"/>
  <c r="G3201" i="4"/>
  <c r="E3201" i="4"/>
  <c r="G3200" i="4"/>
  <c r="E3200" i="4"/>
  <c r="G3199" i="4"/>
  <c r="E3199" i="4"/>
  <c r="G3198" i="4"/>
  <c r="E3198" i="4"/>
  <c r="G3197" i="4"/>
  <c r="E3197" i="4"/>
  <c r="G3196" i="4"/>
  <c r="E3196" i="4"/>
  <c r="G3195" i="4"/>
  <c r="E3195" i="4"/>
  <c r="G3194" i="4"/>
  <c r="E3194" i="4"/>
  <c r="G3193" i="4"/>
  <c r="E3193" i="4"/>
  <c r="G3192" i="4"/>
  <c r="E3192" i="4"/>
  <c r="G3191" i="4"/>
  <c r="E3191" i="4"/>
  <c r="G3190" i="4"/>
  <c r="E3190" i="4"/>
  <c r="G3189" i="4"/>
  <c r="E3189" i="4"/>
  <c r="G3188" i="4"/>
  <c r="E3188" i="4"/>
  <c r="G3187" i="4"/>
  <c r="E3187" i="4"/>
  <c r="G3186" i="4"/>
  <c r="E3186" i="4"/>
  <c r="G3185" i="4"/>
  <c r="E3185" i="4"/>
  <c r="G3184" i="4"/>
  <c r="E3184" i="4"/>
  <c r="G3183" i="4"/>
  <c r="E3183" i="4"/>
  <c r="G3182" i="4"/>
  <c r="E3182" i="4"/>
  <c r="G3181" i="4"/>
  <c r="E3181" i="4"/>
  <c r="G3180" i="4"/>
  <c r="E3180" i="4"/>
  <c r="G3179" i="4"/>
  <c r="E3179" i="4"/>
  <c r="G3178" i="4"/>
  <c r="E3178" i="4"/>
  <c r="G3177" i="4"/>
  <c r="E3177" i="4"/>
  <c r="G3176" i="4"/>
  <c r="E3176" i="4"/>
  <c r="G3175" i="4"/>
  <c r="E3175" i="4"/>
  <c r="G3174" i="4"/>
  <c r="E3174" i="4"/>
  <c r="G3173" i="4"/>
  <c r="E3173" i="4"/>
  <c r="G3172" i="4"/>
  <c r="E3172" i="4"/>
  <c r="G3171" i="4"/>
  <c r="E3171" i="4"/>
  <c r="G3170" i="4"/>
  <c r="E3170" i="4"/>
  <c r="G3169" i="4"/>
  <c r="E3169" i="4"/>
  <c r="G3168" i="4"/>
  <c r="E3168" i="4"/>
  <c r="G3167" i="4"/>
  <c r="E3167" i="4"/>
  <c r="G3166" i="4"/>
  <c r="E3166" i="4"/>
  <c r="G3165" i="4"/>
  <c r="E3165" i="4"/>
  <c r="G3164" i="4"/>
  <c r="E3164" i="4"/>
  <c r="G3163" i="4"/>
  <c r="E3163" i="4"/>
  <c r="G3162" i="4"/>
  <c r="E3162" i="4"/>
  <c r="G3161" i="4"/>
  <c r="E3161" i="4"/>
  <c r="G3160" i="4"/>
  <c r="E3160" i="4"/>
  <c r="G3159" i="4"/>
  <c r="E3159" i="4"/>
  <c r="G3158" i="4"/>
  <c r="E3158" i="4"/>
  <c r="G3157" i="4"/>
  <c r="E3157" i="4"/>
  <c r="G3156" i="4"/>
  <c r="E3156" i="4"/>
  <c r="G3155" i="4"/>
  <c r="E3155" i="4"/>
  <c r="G3154" i="4"/>
  <c r="E3154" i="4"/>
  <c r="G3153" i="4"/>
  <c r="E3153" i="4"/>
  <c r="G3152" i="4"/>
  <c r="E3152" i="4"/>
  <c r="G3151" i="4"/>
  <c r="E3151" i="4"/>
  <c r="G3150" i="4"/>
  <c r="E3150" i="4"/>
  <c r="G3149" i="4"/>
  <c r="E3149" i="4"/>
  <c r="G3148" i="4"/>
  <c r="E3148" i="4"/>
  <c r="G3147" i="4"/>
  <c r="E3147" i="4"/>
  <c r="G3146" i="4"/>
  <c r="E3146" i="4"/>
  <c r="G3145" i="4"/>
  <c r="E3145" i="4"/>
  <c r="G3144" i="4"/>
  <c r="E3144" i="4"/>
  <c r="G3143" i="4"/>
  <c r="E3143" i="4"/>
  <c r="G3142" i="4"/>
  <c r="E3142" i="4"/>
  <c r="G3141" i="4"/>
  <c r="E3141" i="4"/>
  <c r="G3140" i="4"/>
  <c r="E3140" i="4"/>
  <c r="G3139" i="4"/>
  <c r="E3139" i="4"/>
  <c r="G3138" i="4"/>
  <c r="E3138" i="4"/>
  <c r="G3137" i="4"/>
  <c r="E3137" i="4"/>
  <c r="G3136" i="4"/>
  <c r="E3136" i="4"/>
  <c r="G3135" i="4"/>
  <c r="E3135" i="4"/>
  <c r="G3134" i="4"/>
  <c r="E3134" i="4"/>
  <c r="G3133" i="4"/>
  <c r="E3133" i="4"/>
  <c r="G3132" i="4"/>
  <c r="E3132" i="4"/>
  <c r="G3131" i="4"/>
  <c r="E3131" i="4"/>
  <c r="G3130" i="4"/>
  <c r="E3130" i="4"/>
  <c r="G3129" i="4"/>
  <c r="E3129" i="4"/>
  <c r="G3128" i="4"/>
  <c r="E3128" i="4"/>
  <c r="G3127" i="4"/>
  <c r="E3127" i="4"/>
  <c r="G3126" i="4"/>
  <c r="E3126" i="4"/>
  <c r="G3125" i="4"/>
  <c r="E3125" i="4"/>
  <c r="G3124" i="4"/>
  <c r="E3124" i="4"/>
  <c r="G3123" i="4"/>
  <c r="E3123" i="4"/>
  <c r="G3122" i="4"/>
  <c r="E3122" i="4"/>
  <c r="G3121" i="4"/>
  <c r="E3121" i="4"/>
  <c r="G3120" i="4"/>
  <c r="E3120" i="4"/>
  <c r="G3119" i="4"/>
  <c r="E3119" i="4"/>
  <c r="G3118" i="4"/>
  <c r="E3118" i="4"/>
  <c r="G3117" i="4"/>
  <c r="E3117" i="4"/>
  <c r="G3116" i="4"/>
  <c r="E3116" i="4"/>
  <c r="G3115" i="4"/>
  <c r="E3115" i="4"/>
  <c r="G3114" i="4"/>
  <c r="E3114" i="4"/>
  <c r="G3113" i="4"/>
  <c r="E3113" i="4"/>
  <c r="G3112" i="4"/>
  <c r="E3112" i="4"/>
  <c r="G3111" i="4"/>
  <c r="E3111" i="4"/>
  <c r="G3110" i="4"/>
  <c r="E3110" i="4"/>
  <c r="G3109" i="4"/>
  <c r="E3109" i="4"/>
  <c r="G3108" i="4"/>
  <c r="E3108" i="4"/>
  <c r="G3107" i="4"/>
  <c r="E3107" i="4"/>
  <c r="G3106" i="4"/>
  <c r="E3106" i="4"/>
  <c r="G3105" i="4"/>
  <c r="E3105" i="4"/>
  <c r="G3104" i="4"/>
  <c r="E3104" i="4"/>
  <c r="G3103" i="4"/>
  <c r="E3103" i="4"/>
  <c r="G3102" i="4"/>
  <c r="E3102" i="4"/>
  <c r="G3101" i="4"/>
  <c r="E3101" i="4"/>
  <c r="G3100" i="4"/>
  <c r="E3100" i="4"/>
  <c r="G3099" i="4"/>
  <c r="E3099" i="4"/>
  <c r="G3098" i="4"/>
  <c r="E3098" i="4"/>
  <c r="G3097" i="4"/>
  <c r="E3097" i="4"/>
  <c r="G3096" i="4"/>
  <c r="E3096" i="4"/>
  <c r="G3095" i="4"/>
  <c r="E3095" i="4"/>
  <c r="G3094" i="4"/>
  <c r="E3094" i="4"/>
  <c r="G3093" i="4"/>
  <c r="E3093" i="4"/>
  <c r="G3092" i="4"/>
  <c r="E3092" i="4"/>
  <c r="G3091" i="4"/>
  <c r="E3091" i="4"/>
  <c r="G3090" i="4"/>
  <c r="E3090" i="4"/>
  <c r="G3089" i="4"/>
  <c r="E3089" i="4"/>
  <c r="G3088" i="4"/>
  <c r="E3088" i="4"/>
  <c r="G3087" i="4"/>
  <c r="E3087" i="4"/>
  <c r="G3086" i="4"/>
  <c r="E3086" i="4"/>
  <c r="G3085" i="4"/>
  <c r="E3085" i="4"/>
  <c r="G3084" i="4"/>
  <c r="E3084" i="4"/>
  <c r="G3083" i="4"/>
  <c r="E3083" i="4"/>
  <c r="G3082" i="4"/>
  <c r="E3082" i="4"/>
  <c r="G3081" i="4"/>
  <c r="E3081" i="4"/>
  <c r="G3080" i="4"/>
  <c r="E3080" i="4"/>
  <c r="G3079" i="4"/>
  <c r="E3079" i="4"/>
  <c r="G3078" i="4"/>
  <c r="E3078" i="4"/>
  <c r="G3077" i="4"/>
  <c r="E3077" i="4"/>
  <c r="G3076" i="4"/>
  <c r="E3076" i="4"/>
  <c r="G3075" i="4"/>
  <c r="E3075" i="4"/>
  <c r="G3074" i="4"/>
  <c r="E3074" i="4"/>
  <c r="G3073" i="4"/>
  <c r="E3073" i="4"/>
  <c r="G3072" i="4"/>
  <c r="E3072" i="4"/>
  <c r="G3071" i="4"/>
  <c r="E3071" i="4"/>
  <c r="G3070" i="4"/>
  <c r="E3070" i="4"/>
  <c r="G3069" i="4"/>
  <c r="E3069" i="4"/>
  <c r="G3068" i="4"/>
  <c r="E3068" i="4"/>
  <c r="G3067" i="4"/>
  <c r="E3067" i="4"/>
  <c r="G3066" i="4"/>
  <c r="E3066" i="4"/>
  <c r="G3065" i="4"/>
  <c r="E3065" i="4"/>
  <c r="G3064" i="4"/>
  <c r="E3064" i="4"/>
  <c r="G3063" i="4"/>
  <c r="E3063" i="4"/>
  <c r="G3062" i="4"/>
  <c r="E3062" i="4"/>
  <c r="G3061" i="4"/>
  <c r="E3061" i="4"/>
  <c r="G3060" i="4"/>
  <c r="E3060" i="4"/>
  <c r="G3059" i="4"/>
  <c r="E3059" i="4"/>
  <c r="G3058" i="4"/>
  <c r="E3058" i="4"/>
  <c r="G3057" i="4"/>
  <c r="E3057" i="4"/>
  <c r="G3056" i="4"/>
  <c r="E3056" i="4"/>
  <c r="G3055" i="4"/>
  <c r="E3055" i="4"/>
  <c r="G3054" i="4"/>
  <c r="E3054" i="4"/>
  <c r="G3053" i="4"/>
  <c r="E3053" i="4"/>
  <c r="G3052" i="4"/>
  <c r="E3052" i="4"/>
  <c r="G3051" i="4"/>
  <c r="E3051" i="4"/>
  <c r="G3050" i="4"/>
  <c r="E3050" i="4"/>
  <c r="G3049" i="4"/>
  <c r="E3049" i="4"/>
  <c r="G3048" i="4"/>
  <c r="E3048" i="4"/>
  <c r="G3047" i="4"/>
  <c r="E3047" i="4"/>
  <c r="G3046" i="4"/>
  <c r="E3046" i="4"/>
  <c r="G3045" i="4"/>
  <c r="E3045" i="4"/>
  <c r="G3044" i="4"/>
  <c r="E3044" i="4"/>
  <c r="G3043" i="4"/>
  <c r="E3043" i="4"/>
  <c r="G3042" i="4"/>
  <c r="E3042" i="4"/>
  <c r="G3041" i="4"/>
  <c r="E3041" i="4"/>
  <c r="G3040" i="4"/>
  <c r="E3040" i="4"/>
  <c r="G3039" i="4"/>
  <c r="E3039" i="4"/>
  <c r="G3038" i="4"/>
  <c r="E3038" i="4"/>
  <c r="G3037" i="4"/>
  <c r="E3037" i="4"/>
  <c r="G3036" i="4"/>
  <c r="E3036" i="4"/>
  <c r="G3035" i="4"/>
  <c r="E3035" i="4"/>
  <c r="G3034" i="4"/>
  <c r="E3034" i="4"/>
  <c r="G3033" i="4"/>
  <c r="E3033" i="4"/>
  <c r="G3032" i="4"/>
  <c r="E3032" i="4"/>
  <c r="G3031" i="4"/>
  <c r="E3031" i="4"/>
  <c r="G3030" i="4"/>
  <c r="E3030" i="4"/>
  <c r="G3029" i="4"/>
  <c r="E3029" i="4"/>
  <c r="G3028" i="4"/>
  <c r="E3028" i="4"/>
  <c r="G3027" i="4"/>
  <c r="E3027" i="4"/>
  <c r="G3026" i="4"/>
  <c r="E3026" i="4"/>
  <c r="G3025" i="4"/>
  <c r="E3025" i="4"/>
  <c r="G3024" i="4"/>
  <c r="E3024" i="4"/>
  <c r="G3023" i="4"/>
  <c r="E3023" i="4"/>
  <c r="G3022" i="4"/>
  <c r="E3022" i="4"/>
  <c r="G3021" i="4"/>
  <c r="E3021" i="4"/>
  <c r="G3020" i="4"/>
  <c r="E3020" i="4"/>
  <c r="G3019" i="4"/>
  <c r="E3019" i="4"/>
  <c r="G3018" i="4"/>
  <c r="E3018" i="4"/>
  <c r="G3017" i="4"/>
  <c r="E3017" i="4"/>
  <c r="G3016" i="4"/>
  <c r="E3016" i="4"/>
  <c r="G3015" i="4"/>
  <c r="E3015" i="4"/>
  <c r="G3014" i="4"/>
  <c r="E3014" i="4"/>
  <c r="G3013" i="4"/>
  <c r="E3013" i="4"/>
  <c r="G3012" i="4"/>
  <c r="E3012" i="4"/>
  <c r="G3011" i="4"/>
  <c r="E3011" i="4"/>
  <c r="G3010" i="4"/>
  <c r="E3010" i="4"/>
  <c r="G3009" i="4"/>
  <c r="E3009" i="4"/>
  <c r="G3008" i="4"/>
  <c r="E3008" i="4"/>
  <c r="G3007" i="4"/>
  <c r="E3007" i="4"/>
  <c r="G3006" i="4"/>
  <c r="E3006" i="4"/>
  <c r="G3005" i="4"/>
  <c r="E3005" i="4"/>
  <c r="G3004" i="4"/>
  <c r="E3004" i="4"/>
  <c r="G3003" i="4"/>
  <c r="E3003" i="4"/>
  <c r="G3002" i="4"/>
  <c r="E3002" i="4"/>
  <c r="G3001" i="4"/>
  <c r="E3001" i="4"/>
  <c r="G3000" i="4"/>
  <c r="E3000" i="4"/>
  <c r="G2999" i="4"/>
  <c r="E2999" i="4"/>
  <c r="G2998" i="4"/>
  <c r="E2998" i="4"/>
  <c r="G2997" i="4"/>
  <c r="E2997" i="4"/>
  <c r="G2996" i="4"/>
  <c r="E2996" i="4"/>
  <c r="G2995" i="4"/>
  <c r="E2995" i="4"/>
  <c r="G2994" i="4"/>
  <c r="E2994" i="4"/>
  <c r="G2993" i="4"/>
  <c r="E2993" i="4"/>
  <c r="G2992" i="4"/>
  <c r="E2992" i="4"/>
  <c r="G2991" i="4"/>
  <c r="E2991" i="4"/>
  <c r="G2990" i="4"/>
  <c r="E2990" i="4"/>
  <c r="G2989" i="4"/>
  <c r="E2989" i="4"/>
  <c r="G2988" i="4"/>
  <c r="E2988" i="4"/>
  <c r="G2987" i="4"/>
  <c r="E2987" i="4"/>
  <c r="G2986" i="4"/>
  <c r="E2986" i="4"/>
  <c r="G2985" i="4"/>
  <c r="E2985" i="4"/>
  <c r="G2984" i="4"/>
  <c r="E2984" i="4"/>
  <c r="G2983" i="4"/>
  <c r="E2983" i="4"/>
  <c r="G2982" i="4"/>
  <c r="E2982" i="4"/>
  <c r="G2981" i="4"/>
  <c r="E2981" i="4"/>
  <c r="G2980" i="4"/>
  <c r="E2980" i="4"/>
  <c r="G2979" i="4"/>
  <c r="E2979" i="4"/>
  <c r="G2978" i="4"/>
  <c r="E2978" i="4"/>
  <c r="G2977" i="4"/>
  <c r="E2977" i="4"/>
  <c r="G2976" i="4"/>
  <c r="E2976" i="4"/>
  <c r="G2975" i="4"/>
  <c r="E2975" i="4"/>
  <c r="G2974" i="4"/>
  <c r="E2974" i="4"/>
  <c r="G2973" i="4"/>
  <c r="E2973" i="4"/>
  <c r="G2972" i="4"/>
  <c r="E2972" i="4"/>
  <c r="G2971" i="4"/>
  <c r="E2971" i="4"/>
  <c r="G2970" i="4"/>
  <c r="E2970" i="4"/>
  <c r="G2969" i="4"/>
  <c r="E2969" i="4"/>
  <c r="G2968" i="4"/>
  <c r="E2968" i="4"/>
  <c r="G2967" i="4"/>
  <c r="E2967" i="4"/>
  <c r="G2966" i="4"/>
  <c r="E2966" i="4"/>
  <c r="G2965" i="4"/>
  <c r="E2965" i="4"/>
  <c r="G2964" i="4"/>
  <c r="E2964" i="4"/>
  <c r="G2963" i="4"/>
  <c r="E2963" i="4"/>
  <c r="G2962" i="4"/>
  <c r="E2962" i="4"/>
  <c r="G2961" i="4"/>
  <c r="E2961" i="4"/>
  <c r="G2960" i="4"/>
  <c r="E2960" i="4"/>
  <c r="G2959" i="4"/>
  <c r="E2959" i="4"/>
  <c r="G2958" i="4"/>
  <c r="E2958" i="4"/>
  <c r="G2957" i="4"/>
  <c r="E2957" i="4"/>
  <c r="G2956" i="4"/>
  <c r="E2956" i="4"/>
  <c r="G2955" i="4"/>
  <c r="E2955" i="4"/>
  <c r="G2954" i="4"/>
  <c r="E2954" i="4"/>
  <c r="G2953" i="4"/>
  <c r="E2953" i="4"/>
  <c r="G2952" i="4"/>
  <c r="E2952" i="4"/>
  <c r="G2951" i="4"/>
  <c r="E2951" i="4"/>
  <c r="G2950" i="4"/>
  <c r="E2950" i="4"/>
  <c r="G2949" i="4"/>
  <c r="E2949" i="4"/>
  <c r="G2948" i="4"/>
  <c r="E2948" i="4"/>
  <c r="G2947" i="4"/>
  <c r="E2947" i="4"/>
  <c r="G2946" i="4"/>
  <c r="E2946" i="4"/>
  <c r="G2945" i="4"/>
  <c r="E2945" i="4"/>
  <c r="G2944" i="4"/>
  <c r="E2944" i="4"/>
  <c r="G2943" i="4"/>
  <c r="E2943" i="4"/>
  <c r="G2942" i="4"/>
  <c r="E2942" i="4"/>
  <c r="G2941" i="4"/>
  <c r="E2941" i="4"/>
  <c r="G2940" i="4"/>
  <c r="E2940" i="4"/>
  <c r="G2939" i="4"/>
  <c r="E2939" i="4"/>
  <c r="G2938" i="4"/>
  <c r="E2938" i="4"/>
  <c r="G2937" i="4"/>
  <c r="E2937" i="4"/>
  <c r="G2936" i="4"/>
  <c r="E2936" i="4"/>
  <c r="G2935" i="4"/>
  <c r="E2935" i="4"/>
  <c r="G2934" i="4"/>
  <c r="E2934" i="4"/>
  <c r="G2933" i="4"/>
  <c r="E2933" i="4"/>
  <c r="G2932" i="4"/>
  <c r="E2932" i="4"/>
  <c r="G2931" i="4"/>
  <c r="E2931" i="4"/>
  <c r="G2930" i="4"/>
  <c r="E2930" i="4"/>
  <c r="G2929" i="4"/>
  <c r="E2929" i="4"/>
  <c r="G2928" i="4"/>
  <c r="E2928" i="4"/>
  <c r="G2927" i="4"/>
  <c r="E2927" i="4"/>
  <c r="G2926" i="4"/>
  <c r="E2926" i="4"/>
  <c r="G2925" i="4"/>
  <c r="E2925" i="4"/>
  <c r="G2924" i="4"/>
  <c r="E2924" i="4"/>
  <c r="G2923" i="4"/>
  <c r="E2923" i="4"/>
  <c r="G2922" i="4"/>
  <c r="E2922" i="4"/>
  <c r="G2921" i="4"/>
  <c r="E2921" i="4"/>
  <c r="G2920" i="4"/>
  <c r="E2920" i="4"/>
  <c r="G2919" i="4"/>
  <c r="E2919" i="4"/>
  <c r="G2918" i="4"/>
  <c r="E2918" i="4"/>
  <c r="G2917" i="4"/>
  <c r="E2917" i="4"/>
  <c r="G2916" i="4"/>
  <c r="E2916" i="4"/>
  <c r="G2915" i="4"/>
  <c r="E2915" i="4"/>
  <c r="G2914" i="4"/>
  <c r="E2914" i="4"/>
  <c r="G2913" i="4"/>
  <c r="E2913" i="4"/>
  <c r="G2912" i="4"/>
  <c r="E2912" i="4"/>
  <c r="G2911" i="4"/>
  <c r="E2911" i="4"/>
  <c r="G2910" i="4"/>
  <c r="E2910" i="4"/>
  <c r="G2909" i="4"/>
  <c r="E2909" i="4"/>
  <c r="G2908" i="4"/>
  <c r="E2908" i="4"/>
  <c r="G2907" i="4"/>
  <c r="E2907" i="4"/>
  <c r="G2906" i="4"/>
  <c r="E2906" i="4"/>
  <c r="G2905" i="4"/>
  <c r="E2905" i="4"/>
  <c r="G2904" i="4"/>
  <c r="E2904" i="4"/>
  <c r="G2903" i="4"/>
  <c r="E2903" i="4"/>
  <c r="G2902" i="4"/>
  <c r="E2902" i="4"/>
  <c r="G2901" i="4"/>
  <c r="E2901" i="4"/>
  <c r="G2900" i="4"/>
  <c r="E2900" i="4"/>
  <c r="G2899" i="4"/>
  <c r="E2899" i="4"/>
  <c r="G2898" i="4"/>
  <c r="E2898" i="4"/>
  <c r="G2897" i="4"/>
  <c r="E2897" i="4"/>
  <c r="G2896" i="4"/>
  <c r="E2896" i="4"/>
  <c r="G2895" i="4"/>
  <c r="E2895" i="4"/>
  <c r="G2894" i="4"/>
  <c r="E2894" i="4"/>
  <c r="G2893" i="4"/>
  <c r="E2893" i="4"/>
  <c r="G2892" i="4"/>
  <c r="E2892" i="4"/>
  <c r="G2891" i="4"/>
  <c r="E2891" i="4"/>
  <c r="G2890" i="4"/>
  <c r="E2890" i="4"/>
  <c r="G2889" i="4"/>
  <c r="E2889" i="4"/>
  <c r="G2888" i="4"/>
  <c r="E2888" i="4"/>
  <c r="G2887" i="4"/>
  <c r="E2887" i="4"/>
  <c r="G2886" i="4"/>
  <c r="E2886" i="4"/>
  <c r="G2885" i="4"/>
  <c r="E2885" i="4"/>
  <c r="G2884" i="4"/>
  <c r="E2884" i="4"/>
  <c r="G2883" i="4"/>
  <c r="E2883" i="4"/>
  <c r="G2882" i="4"/>
  <c r="E2882" i="4"/>
  <c r="G2881" i="4"/>
  <c r="E2881" i="4"/>
  <c r="G2880" i="4"/>
  <c r="E2880" i="4"/>
  <c r="G2879" i="4"/>
  <c r="E2879" i="4"/>
  <c r="G2878" i="4"/>
  <c r="E2878" i="4"/>
  <c r="G2877" i="4"/>
  <c r="E2877" i="4"/>
  <c r="G2876" i="4"/>
  <c r="E2876" i="4"/>
  <c r="G2875" i="4"/>
  <c r="E2875" i="4"/>
  <c r="G2874" i="4"/>
  <c r="E2874" i="4"/>
  <c r="G2873" i="4"/>
  <c r="E2873" i="4"/>
  <c r="G2872" i="4"/>
  <c r="E2872" i="4"/>
  <c r="G2871" i="4"/>
  <c r="E2871" i="4"/>
  <c r="G2870" i="4"/>
  <c r="E2870" i="4"/>
  <c r="G2869" i="4"/>
  <c r="E2869" i="4"/>
  <c r="G2868" i="4"/>
  <c r="E2868" i="4"/>
  <c r="G2867" i="4"/>
  <c r="E2867" i="4"/>
  <c r="G2866" i="4"/>
  <c r="E2866" i="4"/>
  <c r="G2865" i="4"/>
  <c r="E2865" i="4"/>
  <c r="G2864" i="4"/>
  <c r="E2864" i="4"/>
  <c r="G2863" i="4"/>
  <c r="E2863" i="4"/>
  <c r="G2862" i="4"/>
  <c r="E2862" i="4"/>
  <c r="G2861" i="4"/>
  <c r="E2861" i="4"/>
  <c r="G2860" i="4"/>
  <c r="E2860" i="4"/>
  <c r="G2859" i="4"/>
  <c r="E2859" i="4"/>
  <c r="G2858" i="4"/>
  <c r="E2858" i="4"/>
  <c r="G2857" i="4"/>
  <c r="E2857" i="4"/>
  <c r="G2856" i="4"/>
  <c r="E2856" i="4"/>
  <c r="G2855" i="4"/>
  <c r="E2855" i="4"/>
  <c r="G2854" i="4"/>
  <c r="E2854" i="4"/>
  <c r="G2853" i="4"/>
  <c r="E2853" i="4"/>
  <c r="G2852" i="4"/>
  <c r="E2852" i="4"/>
  <c r="G2851" i="4"/>
  <c r="E2851" i="4"/>
  <c r="G2850" i="4"/>
  <c r="E2850" i="4"/>
  <c r="G2849" i="4"/>
  <c r="E2849" i="4"/>
  <c r="G2848" i="4"/>
  <c r="E2848" i="4"/>
  <c r="G2847" i="4"/>
  <c r="E2847" i="4"/>
  <c r="G2846" i="4"/>
  <c r="E2846" i="4"/>
  <c r="G2845" i="4"/>
  <c r="E2845" i="4"/>
  <c r="G2844" i="4"/>
  <c r="E2844" i="4"/>
  <c r="G2843" i="4"/>
  <c r="E2843" i="4"/>
  <c r="G2842" i="4"/>
  <c r="E2842" i="4"/>
  <c r="G2841" i="4"/>
  <c r="E2841" i="4"/>
  <c r="G2840" i="4"/>
  <c r="E2840" i="4"/>
  <c r="G2839" i="4"/>
  <c r="E2839" i="4"/>
  <c r="G2838" i="4"/>
  <c r="E2838" i="4"/>
  <c r="G2837" i="4"/>
  <c r="E2837" i="4"/>
  <c r="G2836" i="4"/>
  <c r="E2836" i="4"/>
  <c r="G2835" i="4"/>
  <c r="E2835" i="4"/>
  <c r="G2834" i="4"/>
  <c r="E2834" i="4"/>
  <c r="G2833" i="4"/>
  <c r="E2833" i="4"/>
  <c r="G2832" i="4"/>
  <c r="E2832" i="4"/>
  <c r="G2831" i="4"/>
  <c r="E2831" i="4"/>
  <c r="G2830" i="4"/>
  <c r="E2830" i="4"/>
  <c r="G2829" i="4"/>
  <c r="E2829" i="4"/>
  <c r="G2828" i="4"/>
  <c r="E2828" i="4"/>
  <c r="G2827" i="4"/>
  <c r="E2827" i="4"/>
  <c r="G2826" i="4"/>
  <c r="E2826" i="4"/>
  <c r="G2825" i="4"/>
  <c r="E2825" i="4"/>
  <c r="G2824" i="4"/>
  <c r="E2824" i="4"/>
  <c r="G2823" i="4"/>
  <c r="E2823" i="4"/>
  <c r="G2822" i="4"/>
  <c r="E2822" i="4"/>
  <c r="G2821" i="4"/>
  <c r="E2821" i="4"/>
  <c r="G2820" i="4"/>
  <c r="E2820" i="4"/>
  <c r="G2819" i="4"/>
  <c r="E2819" i="4"/>
  <c r="G2818" i="4"/>
  <c r="E2818" i="4"/>
  <c r="G2817" i="4"/>
  <c r="E2817" i="4"/>
  <c r="G2816" i="4"/>
  <c r="E2816" i="4"/>
  <c r="G2815" i="4"/>
  <c r="E2815" i="4"/>
  <c r="G2814" i="4"/>
  <c r="E2814" i="4"/>
  <c r="G2813" i="4"/>
  <c r="E2813" i="4"/>
  <c r="G2812" i="4"/>
  <c r="E2812" i="4"/>
  <c r="G2811" i="4"/>
  <c r="E2811" i="4"/>
  <c r="G2810" i="4"/>
  <c r="E2810" i="4"/>
  <c r="G2809" i="4"/>
  <c r="E2809" i="4"/>
  <c r="G2808" i="4"/>
  <c r="E2808" i="4"/>
  <c r="G2807" i="4"/>
  <c r="E2807" i="4"/>
  <c r="G2806" i="4"/>
  <c r="E2806" i="4"/>
  <c r="G2805" i="4"/>
  <c r="E2805" i="4"/>
  <c r="G2804" i="4"/>
  <c r="E2804" i="4"/>
  <c r="G2803" i="4"/>
  <c r="E2803" i="4"/>
  <c r="G2802" i="4"/>
  <c r="E2802" i="4"/>
  <c r="G2801" i="4"/>
  <c r="E2801" i="4"/>
  <c r="G2800" i="4"/>
  <c r="E2800" i="4"/>
  <c r="G2799" i="4"/>
  <c r="E2799" i="4"/>
  <c r="G2798" i="4"/>
  <c r="E2798" i="4"/>
  <c r="G2797" i="4"/>
  <c r="E2797" i="4"/>
  <c r="G2796" i="4"/>
  <c r="E2796" i="4"/>
  <c r="G2795" i="4"/>
  <c r="E2795" i="4"/>
  <c r="G2794" i="4"/>
  <c r="E2794" i="4"/>
  <c r="G2793" i="4"/>
  <c r="E2793" i="4"/>
  <c r="G2792" i="4"/>
  <c r="E2792" i="4"/>
  <c r="G2791" i="4"/>
  <c r="E2791" i="4"/>
  <c r="G2790" i="4"/>
  <c r="E2790" i="4"/>
  <c r="G2789" i="4"/>
  <c r="E2789" i="4"/>
  <c r="G2788" i="4"/>
  <c r="E2788" i="4"/>
  <c r="G2787" i="4"/>
  <c r="E2787" i="4"/>
  <c r="G2786" i="4"/>
  <c r="E2786" i="4"/>
  <c r="G2785" i="4"/>
  <c r="E2785" i="4"/>
  <c r="G2784" i="4"/>
  <c r="E2784" i="4"/>
  <c r="G2783" i="4"/>
  <c r="E2783" i="4"/>
  <c r="G2782" i="4"/>
  <c r="E2782" i="4"/>
  <c r="G2781" i="4"/>
  <c r="E2781" i="4"/>
  <c r="G2780" i="4"/>
  <c r="E2780" i="4"/>
  <c r="G2779" i="4"/>
  <c r="E2779" i="4"/>
  <c r="G2778" i="4"/>
  <c r="E2778" i="4"/>
  <c r="G2777" i="4"/>
  <c r="E2777" i="4"/>
  <c r="G2776" i="4"/>
  <c r="E2776" i="4"/>
  <c r="G2775" i="4"/>
  <c r="E2775" i="4"/>
  <c r="G2774" i="4"/>
  <c r="E2774" i="4"/>
  <c r="G2773" i="4"/>
  <c r="E2773" i="4"/>
  <c r="G2772" i="4"/>
  <c r="E2772" i="4"/>
  <c r="G2771" i="4"/>
  <c r="E2771" i="4"/>
  <c r="G2770" i="4"/>
  <c r="E2770" i="4"/>
  <c r="G2769" i="4"/>
  <c r="E2769" i="4"/>
  <c r="G2768" i="4"/>
  <c r="E2768" i="4"/>
  <c r="G2767" i="4"/>
  <c r="E2767" i="4"/>
  <c r="G2766" i="4"/>
  <c r="E2766" i="4"/>
  <c r="G2765" i="4"/>
  <c r="E2765" i="4"/>
  <c r="G2764" i="4"/>
  <c r="E2764" i="4"/>
  <c r="G2763" i="4"/>
  <c r="E2763" i="4"/>
  <c r="G2762" i="4"/>
  <c r="E2762" i="4"/>
  <c r="G2761" i="4"/>
  <c r="E2761" i="4"/>
  <c r="G2760" i="4"/>
  <c r="E2760" i="4"/>
  <c r="G2759" i="4"/>
  <c r="E2759" i="4"/>
  <c r="G2758" i="4"/>
  <c r="E2758" i="4"/>
  <c r="G2757" i="4"/>
  <c r="E2757" i="4"/>
  <c r="G2756" i="4"/>
  <c r="E2756" i="4"/>
  <c r="G2755" i="4"/>
  <c r="E2755" i="4"/>
  <c r="G2754" i="4"/>
  <c r="E2754" i="4"/>
  <c r="G2753" i="4"/>
  <c r="E2753" i="4"/>
  <c r="G2752" i="4"/>
  <c r="E2752" i="4"/>
  <c r="G2751" i="4"/>
  <c r="E2751" i="4"/>
  <c r="G2750" i="4"/>
  <c r="E2750" i="4"/>
  <c r="G2749" i="4"/>
  <c r="E2749" i="4"/>
  <c r="G2748" i="4"/>
  <c r="E2748" i="4"/>
  <c r="G2747" i="4"/>
  <c r="E2747" i="4"/>
  <c r="G2746" i="4"/>
  <c r="E2746" i="4"/>
  <c r="G2745" i="4"/>
  <c r="E2745" i="4"/>
  <c r="G2744" i="4"/>
  <c r="E2744" i="4"/>
  <c r="G2743" i="4"/>
  <c r="E2743" i="4"/>
  <c r="G2742" i="4"/>
  <c r="E2742" i="4"/>
  <c r="G2741" i="4"/>
  <c r="E2741" i="4"/>
  <c r="G2740" i="4"/>
  <c r="E2740" i="4"/>
  <c r="G2739" i="4"/>
  <c r="E2739" i="4"/>
  <c r="G2738" i="4"/>
  <c r="E2738" i="4"/>
  <c r="G2737" i="4"/>
  <c r="E2737" i="4"/>
  <c r="G2736" i="4"/>
  <c r="E2736" i="4"/>
  <c r="G2735" i="4"/>
  <c r="E2735" i="4"/>
  <c r="G2734" i="4"/>
  <c r="E2734" i="4"/>
  <c r="G2733" i="4"/>
  <c r="E2733" i="4"/>
  <c r="G2732" i="4"/>
  <c r="E2732" i="4"/>
  <c r="G2731" i="4"/>
  <c r="E2731" i="4"/>
  <c r="G2730" i="4"/>
  <c r="E2730" i="4"/>
  <c r="G2729" i="4"/>
  <c r="E2729" i="4"/>
  <c r="G2728" i="4"/>
  <c r="E2728" i="4"/>
  <c r="G2727" i="4"/>
  <c r="E2727" i="4"/>
  <c r="G2726" i="4"/>
  <c r="E2726" i="4"/>
  <c r="G2725" i="4"/>
  <c r="E2725" i="4"/>
  <c r="G2724" i="4"/>
  <c r="E2724" i="4"/>
  <c r="G2723" i="4"/>
  <c r="E2723" i="4"/>
  <c r="G2722" i="4"/>
  <c r="E2722" i="4"/>
  <c r="G2721" i="4"/>
  <c r="E2721" i="4"/>
  <c r="G2720" i="4"/>
  <c r="E2720" i="4"/>
  <c r="G2719" i="4"/>
  <c r="E2719" i="4"/>
  <c r="G2718" i="4"/>
  <c r="E2718" i="4"/>
  <c r="G2717" i="4"/>
  <c r="E2717" i="4"/>
  <c r="G2716" i="4"/>
  <c r="E2716" i="4"/>
  <c r="G2715" i="4"/>
  <c r="E2715" i="4"/>
  <c r="G2714" i="4"/>
  <c r="E2714" i="4"/>
  <c r="G2713" i="4"/>
  <c r="E2713" i="4"/>
  <c r="G2712" i="4"/>
  <c r="E2712" i="4"/>
  <c r="G2711" i="4"/>
  <c r="E2711" i="4"/>
  <c r="G2710" i="4"/>
  <c r="E2710" i="4"/>
  <c r="G2709" i="4"/>
  <c r="E2709" i="4"/>
  <c r="G2708" i="4"/>
  <c r="E2708" i="4"/>
  <c r="G2707" i="4"/>
  <c r="E2707" i="4"/>
  <c r="G2706" i="4"/>
  <c r="E2706" i="4"/>
  <c r="G2705" i="4"/>
  <c r="E2705" i="4"/>
  <c r="G2704" i="4"/>
  <c r="E2704" i="4"/>
  <c r="G2703" i="4"/>
  <c r="E2703" i="4"/>
  <c r="G2702" i="4"/>
  <c r="E2702" i="4"/>
  <c r="G2701" i="4"/>
  <c r="E2701" i="4"/>
  <c r="G2700" i="4"/>
  <c r="E2700" i="4"/>
  <c r="G2699" i="4"/>
  <c r="E2699" i="4"/>
  <c r="G2698" i="4"/>
  <c r="E2698" i="4"/>
  <c r="G2697" i="4"/>
  <c r="E2697" i="4"/>
  <c r="G2696" i="4"/>
  <c r="E2696" i="4"/>
  <c r="G2695" i="4"/>
  <c r="E2695" i="4"/>
  <c r="G2694" i="4"/>
  <c r="E2694" i="4"/>
  <c r="G2693" i="4"/>
  <c r="E2693" i="4"/>
  <c r="G2692" i="4"/>
  <c r="E2692" i="4"/>
  <c r="G2691" i="4"/>
  <c r="E2691" i="4"/>
  <c r="G2690" i="4"/>
  <c r="E2690" i="4"/>
  <c r="G2689" i="4"/>
  <c r="E2689" i="4"/>
  <c r="G2688" i="4"/>
  <c r="E2688" i="4"/>
  <c r="G2687" i="4"/>
  <c r="E2687" i="4"/>
  <c r="G2686" i="4"/>
  <c r="E2686" i="4"/>
  <c r="G2685" i="4"/>
  <c r="E2685" i="4"/>
  <c r="G2684" i="4"/>
  <c r="E2684" i="4"/>
  <c r="G2683" i="4"/>
  <c r="E2683" i="4"/>
  <c r="G2682" i="4"/>
  <c r="E2682" i="4"/>
  <c r="G2681" i="4"/>
  <c r="E2681" i="4"/>
  <c r="G2680" i="4"/>
  <c r="E2680" i="4"/>
  <c r="G2679" i="4"/>
  <c r="E2679" i="4"/>
  <c r="G2678" i="4"/>
  <c r="E2678" i="4"/>
  <c r="G2677" i="4"/>
  <c r="E2677" i="4"/>
  <c r="G2676" i="4"/>
  <c r="E2676" i="4"/>
  <c r="G2675" i="4"/>
  <c r="E2675" i="4"/>
  <c r="G2674" i="4"/>
  <c r="E2674" i="4"/>
  <c r="G2673" i="4"/>
  <c r="E2673" i="4"/>
  <c r="G2672" i="4"/>
  <c r="E2672" i="4"/>
  <c r="G2671" i="4"/>
  <c r="E2671" i="4"/>
  <c r="G2670" i="4"/>
  <c r="E2670" i="4"/>
  <c r="G2669" i="4"/>
  <c r="E2669" i="4"/>
  <c r="G2668" i="4"/>
  <c r="E2668" i="4"/>
  <c r="G2667" i="4"/>
  <c r="E2667" i="4"/>
  <c r="G2666" i="4"/>
  <c r="E2666" i="4"/>
  <c r="G2665" i="4"/>
  <c r="E2665" i="4"/>
  <c r="G2664" i="4"/>
  <c r="E2664" i="4"/>
  <c r="G2663" i="4"/>
  <c r="E2663" i="4"/>
  <c r="G2662" i="4"/>
  <c r="E2662" i="4"/>
  <c r="G2661" i="4"/>
  <c r="E2661" i="4"/>
  <c r="G2660" i="4"/>
  <c r="E2660" i="4"/>
  <c r="G2659" i="4"/>
  <c r="E2659" i="4"/>
  <c r="G2658" i="4"/>
  <c r="E2658" i="4"/>
  <c r="G2657" i="4"/>
  <c r="E2657" i="4"/>
  <c r="G2656" i="4"/>
  <c r="E2656" i="4"/>
  <c r="G2655" i="4"/>
  <c r="E2655" i="4"/>
  <c r="G2654" i="4"/>
  <c r="E2654" i="4"/>
  <c r="G2653" i="4"/>
  <c r="E2653" i="4"/>
  <c r="G2652" i="4"/>
  <c r="E2652" i="4"/>
  <c r="G2651" i="4"/>
  <c r="E2651" i="4"/>
  <c r="G2650" i="4"/>
  <c r="E2650" i="4"/>
  <c r="G2649" i="4"/>
  <c r="E2649" i="4"/>
  <c r="G2648" i="4"/>
  <c r="E2648" i="4"/>
  <c r="G2647" i="4"/>
  <c r="E2647" i="4"/>
  <c r="G2646" i="4"/>
  <c r="E2646" i="4"/>
  <c r="G2645" i="4"/>
  <c r="E2645" i="4"/>
  <c r="G2644" i="4"/>
  <c r="E2644" i="4"/>
  <c r="G2643" i="4"/>
  <c r="E2643" i="4"/>
  <c r="G2642" i="4"/>
  <c r="E2642" i="4"/>
  <c r="G2641" i="4"/>
  <c r="E2641" i="4"/>
  <c r="G2640" i="4"/>
  <c r="E2640" i="4"/>
  <c r="G2639" i="4"/>
  <c r="E2639" i="4"/>
  <c r="G2638" i="4"/>
  <c r="E2638" i="4"/>
  <c r="G2637" i="4"/>
  <c r="E2637" i="4"/>
  <c r="G2636" i="4"/>
  <c r="E2636" i="4"/>
  <c r="G2635" i="4"/>
  <c r="E2635" i="4"/>
  <c r="G2634" i="4"/>
  <c r="E2634" i="4"/>
  <c r="G2633" i="4"/>
  <c r="E2633" i="4"/>
  <c r="G2632" i="4"/>
  <c r="E2632" i="4"/>
  <c r="G2631" i="4"/>
  <c r="E2631" i="4"/>
  <c r="G2630" i="4"/>
  <c r="E2630" i="4"/>
  <c r="G2629" i="4"/>
  <c r="E2629" i="4"/>
  <c r="G2628" i="4"/>
  <c r="E2628" i="4"/>
  <c r="G2627" i="4"/>
  <c r="E2627" i="4"/>
  <c r="G2626" i="4"/>
  <c r="E2626" i="4"/>
  <c r="G2625" i="4"/>
  <c r="E2625" i="4"/>
  <c r="G2624" i="4"/>
  <c r="E2624" i="4"/>
  <c r="G2623" i="4"/>
  <c r="E2623" i="4"/>
  <c r="G2622" i="4"/>
  <c r="E2622" i="4"/>
  <c r="G2621" i="4"/>
  <c r="E2621" i="4"/>
  <c r="G2620" i="4"/>
  <c r="E2620" i="4"/>
  <c r="G2619" i="4"/>
  <c r="E2619" i="4"/>
  <c r="G2618" i="4"/>
  <c r="E2618" i="4"/>
  <c r="G2617" i="4"/>
  <c r="E2617" i="4"/>
  <c r="G2616" i="4"/>
  <c r="E2616" i="4"/>
  <c r="G2615" i="4"/>
  <c r="E2615" i="4"/>
  <c r="G2614" i="4"/>
  <c r="E2614" i="4"/>
  <c r="G2613" i="4"/>
  <c r="E2613" i="4"/>
  <c r="G2612" i="4"/>
  <c r="E2612" i="4"/>
  <c r="G2611" i="4"/>
  <c r="E2611" i="4"/>
  <c r="G2610" i="4"/>
  <c r="E2610" i="4"/>
  <c r="G2609" i="4"/>
  <c r="E2609" i="4"/>
  <c r="G2608" i="4"/>
  <c r="E2608" i="4"/>
  <c r="G2607" i="4"/>
  <c r="E2607" i="4"/>
  <c r="G2606" i="4"/>
  <c r="E2606" i="4"/>
  <c r="G2605" i="4"/>
  <c r="E2605" i="4"/>
  <c r="G2604" i="4"/>
  <c r="E2604" i="4"/>
  <c r="G2603" i="4"/>
  <c r="E2603" i="4"/>
  <c r="G2602" i="4"/>
  <c r="E2602" i="4"/>
  <c r="G2601" i="4"/>
  <c r="E2601" i="4"/>
  <c r="G2600" i="4"/>
  <c r="E2600" i="4"/>
  <c r="G2599" i="4"/>
  <c r="E2599" i="4"/>
  <c r="G2598" i="4"/>
  <c r="E2598" i="4"/>
  <c r="G2597" i="4"/>
  <c r="E2597" i="4"/>
  <c r="G2596" i="4"/>
  <c r="E2596" i="4"/>
  <c r="G2595" i="4"/>
  <c r="E2595" i="4"/>
  <c r="G2594" i="4"/>
  <c r="E2594" i="4"/>
  <c r="G2593" i="4"/>
  <c r="E2593" i="4"/>
  <c r="G2592" i="4"/>
  <c r="E2592" i="4"/>
  <c r="G2591" i="4"/>
  <c r="E2591" i="4"/>
  <c r="G2590" i="4"/>
  <c r="E2590" i="4"/>
  <c r="G2589" i="4"/>
  <c r="E2589" i="4"/>
  <c r="G2588" i="4"/>
  <c r="E2588" i="4"/>
  <c r="G2587" i="4"/>
  <c r="E2587" i="4"/>
  <c r="G2586" i="4"/>
  <c r="E2586" i="4"/>
  <c r="G2585" i="4"/>
  <c r="E2585" i="4"/>
  <c r="G2584" i="4"/>
  <c r="E2584" i="4"/>
  <c r="G2583" i="4"/>
  <c r="E2583" i="4"/>
  <c r="G2582" i="4"/>
  <c r="E2582" i="4"/>
  <c r="G2581" i="4"/>
  <c r="E2581" i="4"/>
  <c r="G2580" i="4"/>
  <c r="E2580" i="4"/>
  <c r="G2579" i="4"/>
  <c r="E2579" i="4"/>
  <c r="G2578" i="4"/>
  <c r="E2578" i="4"/>
  <c r="G2577" i="4"/>
  <c r="E2577" i="4"/>
  <c r="G2576" i="4"/>
  <c r="E2576" i="4"/>
  <c r="G2575" i="4"/>
  <c r="E2575" i="4"/>
  <c r="G2574" i="4"/>
  <c r="E2574" i="4"/>
  <c r="G2573" i="4"/>
  <c r="E2573" i="4"/>
  <c r="G2572" i="4"/>
  <c r="E2572" i="4"/>
  <c r="G2571" i="4"/>
  <c r="E2571" i="4"/>
  <c r="G2570" i="4"/>
  <c r="E2570" i="4"/>
  <c r="G2569" i="4"/>
  <c r="E2569" i="4"/>
  <c r="G2568" i="4"/>
  <c r="E2568" i="4"/>
  <c r="G2567" i="4"/>
  <c r="E2567" i="4"/>
  <c r="G2566" i="4"/>
  <c r="E2566" i="4"/>
  <c r="G2565" i="4"/>
  <c r="E2565" i="4"/>
  <c r="G2564" i="4"/>
  <c r="E2564" i="4"/>
  <c r="G2563" i="4"/>
  <c r="E2563" i="4"/>
  <c r="G2562" i="4"/>
  <c r="E2562" i="4"/>
  <c r="G2561" i="4"/>
  <c r="E2561" i="4"/>
  <c r="G2560" i="4"/>
  <c r="E2560" i="4"/>
  <c r="G2559" i="4"/>
  <c r="E2559" i="4"/>
  <c r="G2558" i="4"/>
  <c r="E2558" i="4"/>
  <c r="G2557" i="4"/>
  <c r="E2557" i="4"/>
  <c r="G2556" i="4"/>
  <c r="E2556" i="4"/>
  <c r="G2555" i="4"/>
  <c r="E2555" i="4"/>
  <c r="G2554" i="4"/>
  <c r="E2554" i="4"/>
  <c r="G2553" i="4"/>
  <c r="E2553" i="4"/>
  <c r="G2552" i="4"/>
  <c r="E2552" i="4"/>
  <c r="G2551" i="4"/>
  <c r="E2551" i="4"/>
  <c r="G2550" i="4"/>
  <c r="E2550" i="4"/>
  <c r="G2549" i="4"/>
  <c r="E2549" i="4"/>
  <c r="G2548" i="4"/>
  <c r="E2548" i="4"/>
  <c r="G2547" i="4"/>
  <c r="E2547" i="4"/>
  <c r="G2546" i="4"/>
  <c r="E2546" i="4"/>
  <c r="G2545" i="4"/>
  <c r="E2545" i="4"/>
  <c r="G2544" i="4"/>
  <c r="E2544" i="4"/>
  <c r="G2543" i="4"/>
  <c r="E2543" i="4"/>
  <c r="G2542" i="4"/>
  <c r="E2542" i="4"/>
  <c r="G2541" i="4"/>
  <c r="E2541" i="4"/>
  <c r="G2540" i="4"/>
  <c r="E2540" i="4"/>
  <c r="G2539" i="4"/>
  <c r="E2539" i="4"/>
  <c r="G2538" i="4"/>
  <c r="E2538" i="4"/>
  <c r="G2537" i="4"/>
  <c r="E2537" i="4"/>
  <c r="G2536" i="4"/>
  <c r="E2536" i="4"/>
  <c r="G2535" i="4"/>
  <c r="E2535" i="4"/>
  <c r="G2534" i="4"/>
  <c r="E2534" i="4"/>
  <c r="G2533" i="4"/>
  <c r="E2533" i="4"/>
  <c r="G2532" i="4"/>
  <c r="E2532" i="4"/>
  <c r="G2531" i="4"/>
  <c r="E2531" i="4"/>
  <c r="G2530" i="4"/>
  <c r="E2530" i="4"/>
  <c r="G2529" i="4"/>
  <c r="E2529" i="4"/>
  <c r="G2528" i="4"/>
  <c r="E2528" i="4"/>
  <c r="G2527" i="4"/>
  <c r="E2527" i="4"/>
  <c r="G2526" i="4"/>
  <c r="E2526" i="4"/>
  <c r="G2525" i="4"/>
  <c r="E2525" i="4"/>
  <c r="G2524" i="4"/>
  <c r="E2524" i="4"/>
  <c r="G2523" i="4"/>
  <c r="E2523" i="4"/>
  <c r="G2522" i="4"/>
  <c r="E2522" i="4"/>
  <c r="G2521" i="4"/>
  <c r="E2521" i="4"/>
  <c r="G2520" i="4"/>
  <c r="E2520" i="4"/>
  <c r="G2519" i="4"/>
  <c r="E2519" i="4"/>
  <c r="G2518" i="4"/>
  <c r="E2518" i="4"/>
  <c r="G2517" i="4"/>
  <c r="E2517" i="4"/>
  <c r="G2516" i="4"/>
  <c r="E2516" i="4"/>
  <c r="G2515" i="4"/>
  <c r="E2515" i="4"/>
  <c r="G2514" i="4"/>
  <c r="E2514" i="4"/>
  <c r="G2513" i="4"/>
  <c r="E2513" i="4"/>
  <c r="G2512" i="4"/>
  <c r="E2512" i="4"/>
  <c r="G2511" i="4"/>
  <c r="E2511" i="4"/>
  <c r="G2510" i="4"/>
  <c r="E2510" i="4"/>
  <c r="G2509" i="4"/>
  <c r="E2509" i="4"/>
  <c r="G2508" i="4"/>
  <c r="E2508" i="4"/>
  <c r="G2507" i="4"/>
  <c r="E2507" i="4"/>
  <c r="G2506" i="4"/>
  <c r="E2506" i="4"/>
  <c r="G2505" i="4"/>
  <c r="E2505" i="4"/>
  <c r="G2504" i="4"/>
  <c r="E2504" i="4"/>
  <c r="G2503" i="4"/>
  <c r="E2503" i="4"/>
  <c r="G2502" i="4"/>
  <c r="E2502" i="4"/>
  <c r="G2501" i="4"/>
  <c r="E2501" i="4"/>
  <c r="G2500" i="4"/>
  <c r="E2500" i="4"/>
  <c r="G2499" i="4"/>
  <c r="E2499" i="4"/>
  <c r="G2498" i="4"/>
  <c r="E2498" i="4"/>
  <c r="G2497" i="4"/>
  <c r="E2497" i="4"/>
  <c r="G2496" i="4"/>
  <c r="E2496" i="4"/>
  <c r="G2495" i="4"/>
  <c r="E2495" i="4"/>
  <c r="G2494" i="4"/>
  <c r="E2494" i="4"/>
  <c r="G2493" i="4"/>
  <c r="E2493" i="4"/>
  <c r="G2492" i="4"/>
  <c r="E2492" i="4"/>
  <c r="G2491" i="4"/>
  <c r="E2491" i="4"/>
  <c r="G2490" i="4"/>
  <c r="E2490" i="4"/>
  <c r="G2489" i="4"/>
  <c r="E2489" i="4"/>
  <c r="G2488" i="4"/>
  <c r="E2488" i="4"/>
  <c r="G2487" i="4"/>
  <c r="E2487" i="4"/>
  <c r="G2486" i="4"/>
  <c r="E2486" i="4"/>
  <c r="G2485" i="4"/>
  <c r="E2485" i="4"/>
  <c r="G2484" i="4"/>
  <c r="E2484" i="4"/>
  <c r="G2483" i="4"/>
  <c r="E2483" i="4"/>
  <c r="G2482" i="4"/>
  <c r="E2482" i="4"/>
  <c r="G2481" i="4"/>
  <c r="E2481" i="4"/>
  <c r="G2480" i="4"/>
  <c r="E2480" i="4"/>
  <c r="G2479" i="4"/>
  <c r="E2479" i="4"/>
  <c r="G2478" i="4"/>
  <c r="E2478" i="4"/>
  <c r="G2477" i="4"/>
  <c r="E2477" i="4"/>
  <c r="G2476" i="4"/>
  <c r="E2476" i="4"/>
  <c r="G2475" i="4"/>
  <c r="E2475" i="4"/>
  <c r="G2474" i="4"/>
  <c r="E2474" i="4"/>
  <c r="G2473" i="4"/>
  <c r="E2473" i="4"/>
  <c r="G2472" i="4"/>
  <c r="E2472" i="4"/>
  <c r="G2471" i="4"/>
  <c r="E2471" i="4"/>
  <c r="G2470" i="4"/>
  <c r="E2470" i="4"/>
  <c r="G2469" i="4"/>
  <c r="E2469" i="4"/>
  <c r="G2468" i="4"/>
  <c r="E2468" i="4"/>
  <c r="G2467" i="4"/>
  <c r="E2467" i="4"/>
  <c r="G2466" i="4"/>
  <c r="E2466" i="4"/>
  <c r="G2465" i="4"/>
  <c r="E2465" i="4"/>
  <c r="G2464" i="4"/>
  <c r="E2464" i="4"/>
  <c r="G2463" i="4"/>
  <c r="E2463" i="4"/>
  <c r="G2462" i="4"/>
  <c r="E2462" i="4"/>
  <c r="G2461" i="4"/>
  <c r="E2461" i="4"/>
  <c r="G2460" i="4"/>
  <c r="E2460" i="4"/>
  <c r="G2459" i="4"/>
  <c r="E2459" i="4"/>
  <c r="G2458" i="4"/>
  <c r="E2458" i="4"/>
  <c r="G2457" i="4"/>
  <c r="E2457" i="4"/>
  <c r="G2456" i="4"/>
  <c r="E2456" i="4"/>
  <c r="G2455" i="4"/>
  <c r="E2455" i="4"/>
  <c r="G2454" i="4"/>
  <c r="E2454" i="4"/>
  <c r="G2453" i="4"/>
  <c r="E2453" i="4"/>
  <c r="G2452" i="4"/>
  <c r="E2452" i="4"/>
  <c r="G2451" i="4"/>
  <c r="E2451" i="4"/>
  <c r="G2450" i="4"/>
  <c r="E2450" i="4"/>
  <c r="G2449" i="4"/>
  <c r="E2449" i="4"/>
  <c r="G2448" i="4"/>
  <c r="E2448" i="4"/>
  <c r="G2447" i="4"/>
  <c r="E2447" i="4"/>
  <c r="G2446" i="4"/>
  <c r="E2446" i="4"/>
  <c r="G2445" i="4"/>
  <c r="E2445" i="4"/>
  <c r="G2444" i="4"/>
  <c r="E2444" i="4"/>
  <c r="G2443" i="4"/>
  <c r="E2443" i="4"/>
  <c r="G2442" i="4"/>
  <c r="E2442" i="4"/>
  <c r="G2441" i="4"/>
  <c r="E2441" i="4"/>
  <c r="G2440" i="4"/>
  <c r="E2440" i="4"/>
  <c r="G2439" i="4"/>
  <c r="E2439" i="4"/>
  <c r="G2438" i="4"/>
  <c r="E2438" i="4"/>
  <c r="G2437" i="4"/>
  <c r="E2437" i="4"/>
  <c r="G2436" i="4"/>
  <c r="E2436" i="4"/>
  <c r="G2435" i="4"/>
  <c r="E2435" i="4"/>
  <c r="G2434" i="4"/>
  <c r="E2434" i="4"/>
  <c r="G2433" i="4"/>
  <c r="E2433" i="4"/>
  <c r="G2432" i="4"/>
  <c r="E2432" i="4"/>
  <c r="G2431" i="4"/>
  <c r="E2431" i="4"/>
  <c r="G2430" i="4"/>
  <c r="E2430" i="4"/>
  <c r="G2429" i="4"/>
  <c r="E2429" i="4"/>
  <c r="G2428" i="4"/>
  <c r="E2428" i="4"/>
  <c r="G2427" i="4"/>
  <c r="E2427" i="4"/>
  <c r="G2426" i="4"/>
  <c r="E2426" i="4"/>
  <c r="G2425" i="4"/>
  <c r="E2425" i="4"/>
  <c r="G2424" i="4"/>
  <c r="E2424" i="4"/>
  <c r="G2423" i="4"/>
  <c r="E2423" i="4"/>
  <c r="G2422" i="4"/>
  <c r="E2422" i="4"/>
  <c r="G2421" i="4"/>
  <c r="E2421" i="4"/>
  <c r="G2420" i="4"/>
  <c r="E2420" i="4"/>
  <c r="G2419" i="4"/>
  <c r="E2419" i="4"/>
  <c r="G2418" i="4"/>
  <c r="E2418" i="4"/>
  <c r="G2417" i="4"/>
  <c r="E2417" i="4"/>
  <c r="G2416" i="4"/>
  <c r="E2416" i="4"/>
  <c r="G2415" i="4"/>
  <c r="E2415" i="4"/>
  <c r="G2414" i="4"/>
  <c r="E2414" i="4"/>
  <c r="G2413" i="4"/>
  <c r="E2413" i="4"/>
  <c r="G2412" i="4"/>
  <c r="E2412" i="4"/>
  <c r="G2411" i="4"/>
  <c r="E2411" i="4"/>
  <c r="G2410" i="4"/>
  <c r="E2410" i="4"/>
  <c r="G2409" i="4"/>
  <c r="E2409" i="4"/>
  <c r="G2408" i="4"/>
  <c r="E2408" i="4"/>
  <c r="G2407" i="4"/>
  <c r="E2407" i="4"/>
  <c r="G2406" i="4"/>
  <c r="E2406" i="4"/>
  <c r="G2405" i="4"/>
  <c r="E2405" i="4"/>
  <c r="G2404" i="4"/>
  <c r="E2404" i="4"/>
  <c r="G2403" i="4"/>
  <c r="E2403" i="4"/>
  <c r="G2402" i="4"/>
  <c r="E2402" i="4"/>
  <c r="G2401" i="4"/>
  <c r="E2401" i="4"/>
  <c r="G2400" i="4"/>
  <c r="E2400" i="4"/>
  <c r="G2399" i="4"/>
  <c r="E2399" i="4"/>
  <c r="G2398" i="4"/>
  <c r="E2398" i="4"/>
  <c r="G2397" i="4"/>
  <c r="E2397" i="4"/>
  <c r="G2396" i="4"/>
  <c r="E2396" i="4"/>
  <c r="G2395" i="4"/>
  <c r="E2395" i="4"/>
  <c r="G2394" i="4"/>
  <c r="E2394" i="4"/>
  <c r="G2393" i="4"/>
  <c r="E2393" i="4"/>
  <c r="G2392" i="4"/>
  <c r="E2392" i="4"/>
  <c r="G2391" i="4"/>
  <c r="E2391" i="4"/>
  <c r="G2390" i="4"/>
  <c r="E2390" i="4"/>
  <c r="G2389" i="4"/>
  <c r="E2389" i="4"/>
  <c r="G2388" i="4"/>
  <c r="E2388" i="4"/>
  <c r="G2387" i="4"/>
  <c r="E2387" i="4"/>
  <c r="G2386" i="4"/>
  <c r="E2386" i="4"/>
  <c r="G2385" i="4"/>
  <c r="E2385" i="4"/>
  <c r="G2384" i="4"/>
  <c r="E2384" i="4"/>
  <c r="G2383" i="4"/>
  <c r="E2383" i="4"/>
  <c r="G2382" i="4"/>
  <c r="E2382" i="4"/>
  <c r="G2381" i="4"/>
  <c r="E2381" i="4"/>
  <c r="G2380" i="4"/>
  <c r="E2380" i="4"/>
  <c r="G2379" i="4"/>
  <c r="E2379" i="4"/>
  <c r="G2378" i="4"/>
  <c r="E2378" i="4"/>
  <c r="G2377" i="4"/>
  <c r="E2377" i="4"/>
  <c r="G2376" i="4"/>
  <c r="E2376" i="4"/>
  <c r="G2375" i="4"/>
  <c r="E2375" i="4"/>
  <c r="G2374" i="4"/>
  <c r="E2374" i="4"/>
  <c r="G2373" i="4"/>
  <c r="E2373" i="4"/>
  <c r="G2372" i="4"/>
  <c r="E2372" i="4"/>
  <c r="G2371" i="4"/>
  <c r="E2371" i="4"/>
  <c r="G2370" i="4"/>
  <c r="E2370" i="4"/>
  <c r="G2369" i="4"/>
  <c r="E2369" i="4"/>
  <c r="G2368" i="4"/>
  <c r="E2368" i="4"/>
  <c r="G2367" i="4"/>
  <c r="E2367" i="4"/>
  <c r="G2366" i="4"/>
  <c r="E2366" i="4"/>
  <c r="G2365" i="4"/>
  <c r="E2365" i="4"/>
  <c r="G2364" i="4"/>
  <c r="E2364" i="4"/>
  <c r="G2363" i="4"/>
  <c r="E2363" i="4"/>
  <c r="G2362" i="4"/>
  <c r="E2362" i="4"/>
  <c r="G2361" i="4"/>
  <c r="E2361" i="4"/>
  <c r="G2360" i="4"/>
  <c r="E2360" i="4"/>
  <c r="G2359" i="4"/>
  <c r="E2359" i="4"/>
  <c r="G2358" i="4"/>
  <c r="E2358" i="4"/>
  <c r="G2357" i="4"/>
  <c r="E2357" i="4"/>
  <c r="G2356" i="4"/>
  <c r="E2356" i="4"/>
  <c r="G2355" i="4"/>
  <c r="E2355" i="4"/>
  <c r="G2354" i="4"/>
  <c r="E2354" i="4"/>
  <c r="G2353" i="4"/>
  <c r="E2353" i="4"/>
  <c r="G2352" i="4"/>
  <c r="E2352" i="4"/>
  <c r="G2351" i="4"/>
  <c r="E2351" i="4"/>
  <c r="G2350" i="4"/>
  <c r="E2350" i="4"/>
  <c r="G2349" i="4"/>
  <c r="E2349" i="4"/>
  <c r="G2348" i="4"/>
  <c r="E2348" i="4"/>
  <c r="G2347" i="4"/>
  <c r="E2347" i="4"/>
  <c r="G2346" i="4"/>
  <c r="E2346" i="4"/>
  <c r="G2345" i="4"/>
  <c r="E2345" i="4"/>
  <c r="G2344" i="4"/>
  <c r="E2344" i="4"/>
  <c r="G2343" i="4"/>
  <c r="E2343" i="4"/>
  <c r="G2342" i="4"/>
  <c r="E2342" i="4"/>
  <c r="G2341" i="4"/>
  <c r="E2341" i="4"/>
  <c r="G2340" i="4"/>
  <c r="E2340" i="4"/>
  <c r="G2339" i="4"/>
  <c r="E2339" i="4"/>
  <c r="G2338" i="4"/>
  <c r="E2338" i="4"/>
  <c r="G2337" i="4"/>
  <c r="E2337" i="4"/>
  <c r="G2336" i="4"/>
  <c r="E2336" i="4"/>
  <c r="G2335" i="4"/>
  <c r="E2335" i="4"/>
  <c r="G2334" i="4"/>
  <c r="E2334" i="4"/>
  <c r="G2333" i="4"/>
  <c r="E2333" i="4"/>
  <c r="G2332" i="4"/>
  <c r="E2332" i="4"/>
  <c r="G2331" i="4"/>
  <c r="E2331" i="4"/>
  <c r="G2330" i="4"/>
  <c r="E2330" i="4"/>
  <c r="G2329" i="4"/>
  <c r="E2329" i="4"/>
  <c r="G2328" i="4"/>
  <c r="E2328" i="4"/>
  <c r="G2327" i="4"/>
  <c r="E2327" i="4"/>
  <c r="G2326" i="4"/>
  <c r="E2326" i="4"/>
  <c r="G2325" i="4"/>
  <c r="E2325" i="4"/>
  <c r="G2324" i="4"/>
  <c r="E2324" i="4"/>
  <c r="G2323" i="4"/>
  <c r="E2323" i="4"/>
  <c r="G2322" i="4"/>
  <c r="E2322" i="4"/>
  <c r="G2321" i="4"/>
  <c r="E2321" i="4"/>
  <c r="G2320" i="4"/>
  <c r="E2320" i="4"/>
  <c r="G2319" i="4"/>
  <c r="E2319" i="4"/>
  <c r="G2318" i="4"/>
  <c r="E2318" i="4"/>
  <c r="G2317" i="4"/>
  <c r="E2317" i="4"/>
  <c r="G2316" i="4"/>
  <c r="E2316" i="4"/>
  <c r="G2315" i="4"/>
  <c r="E2315" i="4"/>
  <c r="G2314" i="4"/>
  <c r="E2314" i="4"/>
  <c r="G2313" i="4"/>
  <c r="E2313" i="4"/>
  <c r="G2312" i="4"/>
  <c r="E2312" i="4"/>
  <c r="G2311" i="4"/>
  <c r="E2311" i="4"/>
  <c r="G2310" i="4"/>
  <c r="E2310" i="4"/>
  <c r="G2309" i="4"/>
  <c r="E2309" i="4"/>
  <c r="G2308" i="4"/>
  <c r="E2308" i="4"/>
  <c r="G2307" i="4"/>
  <c r="E2307" i="4"/>
  <c r="G2306" i="4"/>
  <c r="E2306" i="4"/>
  <c r="G2305" i="4"/>
  <c r="E2305" i="4"/>
  <c r="G2304" i="4"/>
  <c r="E2304" i="4"/>
  <c r="G2303" i="4"/>
  <c r="E2303" i="4"/>
  <c r="G2302" i="4"/>
  <c r="E2302" i="4"/>
  <c r="G2301" i="4"/>
  <c r="E2301" i="4"/>
  <c r="G2300" i="4"/>
  <c r="E2300" i="4"/>
  <c r="G2299" i="4"/>
  <c r="E2299" i="4"/>
  <c r="G2298" i="4"/>
  <c r="E2298" i="4"/>
  <c r="G2297" i="4"/>
  <c r="E2297" i="4"/>
  <c r="G2296" i="4"/>
  <c r="E2296" i="4"/>
  <c r="G2295" i="4"/>
  <c r="E2295" i="4"/>
  <c r="G2294" i="4"/>
  <c r="E2294" i="4"/>
  <c r="G2293" i="4"/>
  <c r="E2293" i="4"/>
  <c r="G2292" i="4"/>
  <c r="E2292" i="4"/>
  <c r="G2291" i="4"/>
  <c r="E2291" i="4"/>
  <c r="G2290" i="4"/>
  <c r="E2290" i="4"/>
  <c r="G2289" i="4"/>
  <c r="E2289" i="4"/>
  <c r="G2288" i="4"/>
  <c r="E2288" i="4"/>
  <c r="G2287" i="4"/>
  <c r="E2287" i="4"/>
  <c r="G2286" i="4"/>
  <c r="E2286" i="4"/>
  <c r="G2285" i="4"/>
  <c r="E2285" i="4"/>
  <c r="G2284" i="4"/>
  <c r="E2284" i="4"/>
  <c r="G2283" i="4"/>
  <c r="E2283" i="4"/>
  <c r="G2282" i="4"/>
  <c r="E2282" i="4"/>
  <c r="G2281" i="4"/>
  <c r="E2281" i="4"/>
  <c r="G2280" i="4"/>
  <c r="E2280" i="4"/>
  <c r="G2279" i="4"/>
  <c r="E2279" i="4"/>
  <c r="G2278" i="4"/>
  <c r="E2278" i="4"/>
  <c r="G2277" i="4"/>
  <c r="E2277" i="4"/>
  <c r="G2276" i="4"/>
  <c r="E2276" i="4"/>
  <c r="G2275" i="4"/>
  <c r="E2275" i="4"/>
  <c r="G2274" i="4"/>
  <c r="E2274" i="4"/>
  <c r="G2273" i="4"/>
  <c r="E2273" i="4"/>
  <c r="G2272" i="4"/>
  <c r="E2272" i="4"/>
  <c r="G2271" i="4"/>
  <c r="E2271" i="4"/>
  <c r="G2270" i="4"/>
  <c r="E2270" i="4"/>
  <c r="G2269" i="4"/>
  <c r="E2269" i="4"/>
  <c r="G2268" i="4"/>
  <c r="E2268" i="4"/>
  <c r="G2267" i="4"/>
  <c r="E2267" i="4"/>
  <c r="G2266" i="4"/>
  <c r="E2266" i="4"/>
  <c r="G2265" i="4"/>
  <c r="E2265" i="4"/>
  <c r="G2264" i="4"/>
  <c r="E2264" i="4"/>
  <c r="G2263" i="4"/>
  <c r="E2263" i="4"/>
  <c r="G2262" i="4"/>
  <c r="E2262" i="4"/>
  <c r="G2261" i="4"/>
  <c r="E2261" i="4"/>
  <c r="G2260" i="4"/>
  <c r="E2260" i="4"/>
  <c r="G2259" i="4"/>
  <c r="E2259" i="4"/>
  <c r="G2258" i="4"/>
  <c r="E2258" i="4"/>
  <c r="G2257" i="4"/>
  <c r="E2257" i="4"/>
  <c r="G2256" i="4"/>
  <c r="E2256" i="4"/>
  <c r="G2255" i="4"/>
  <c r="E2255" i="4"/>
  <c r="G2254" i="4"/>
  <c r="E2254" i="4"/>
  <c r="G2253" i="4"/>
  <c r="E2253" i="4"/>
  <c r="G2252" i="4"/>
  <c r="E2252" i="4"/>
  <c r="G2251" i="4"/>
  <c r="E2251" i="4"/>
  <c r="G2250" i="4"/>
  <c r="E2250" i="4"/>
  <c r="G2249" i="4"/>
  <c r="E2249" i="4"/>
  <c r="G2248" i="4"/>
  <c r="E2248" i="4"/>
  <c r="G2247" i="4"/>
  <c r="E2247" i="4"/>
  <c r="G2246" i="4"/>
  <c r="E2246" i="4"/>
  <c r="G2245" i="4"/>
  <c r="E2245" i="4"/>
  <c r="G2244" i="4"/>
  <c r="E2244" i="4"/>
  <c r="G2243" i="4"/>
  <c r="E2243" i="4"/>
  <c r="G2242" i="4"/>
  <c r="E2242" i="4"/>
  <c r="G2241" i="4"/>
  <c r="E2241" i="4"/>
  <c r="G2240" i="4"/>
  <c r="E2240" i="4"/>
  <c r="G2239" i="4"/>
  <c r="E2239" i="4"/>
  <c r="G2238" i="4"/>
  <c r="E2238" i="4"/>
  <c r="G2237" i="4"/>
  <c r="E2237" i="4"/>
  <c r="G2236" i="4"/>
  <c r="E2236" i="4"/>
  <c r="G2235" i="4"/>
  <c r="E2235" i="4"/>
  <c r="G2234" i="4"/>
  <c r="E2234" i="4"/>
  <c r="G2233" i="4"/>
  <c r="E2233" i="4"/>
  <c r="G2232" i="4"/>
  <c r="E2232" i="4"/>
  <c r="G2231" i="4"/>
  <c r="E2231" i="4"/>
  <c r="G2230" i="4"/>
  <c r="E2230" i="4"/>
  <c r="G2229" i="4"/>
  <c r="E2229" i="4"/>
  <c r="G2228" i="4"/>
  <c r="E2228" i="4"/>
  <c r="G2227" i="4"/>
  <c r="E2227" i="4"/>
  <c r="G2226" i="4"/>
  <c r="E2226" i="4"/>
  <c r="G2225" i="4"/>
  <c r="E2225" i="4"/>
  <c r="G2224" i="4"/>
  <c r="E2224" i="4"/>
  <c r="G2223" i="4"/>
  <c r="E2223" i="4"/>
  <c r="G2222" i="4"/>
  <c r="E2222" i="4"/>
  <c r="G2221" i="4"/>
  <c r="E2221" i="4"/>
  <c r="G2220" i="4"/>
  <c r="E2220" i="4"/>
  <c r="G2219" i="4"/>
  <c r="E2219" i="4"/>
  <c r="G2218" i="4"/>
  <c r="E2218" i="4"/>
  <c r="G2217" i="4"/>
  <c r="E2217" i="4"/>
  <c r="G2216" i="4"/>
  <c r="E2216" i="4"/>
  <c r="G2215" i="4"/>
  <c r="E2215" i="4"/>
  <c r="G2214" i="4"/>
  <c r="E2214" i="4"/>
  <c r="G2213" i="4"/>
  <c r="E2213" i="4"/>
  <c r="G2212" i="4"/>
  <c r="E2212" i="4"/>
  <c r="G2211" i="4"/>
  <c r="E2211" i="4"/>
  <c r="G2210" i="4"/>
  <c r="E2210" i="4"/>
  <c r="G2209" i="4"/>
  <c r="E2209" i="4"/>
  <c r="G2208" i="4"/>
  <c r="E2208" i="4"/>
  <c r="G2207" i="4"/>
  <c r="E2207" i="4"/>
  <c r="G2206" i="4"/>
  <c r="E2206" i="4"/>
  <c r="G2205" i="4"/>
  <c r="E2205" i="4"/>
  <c r="G2204" i="4"/>
  <c r="E2204" i="4"/>
  <c r="G2203" i="4"/>
  <c r="E2203" i="4"/>
  <c r="G2202" i="4"/>
  <c r="E2202" i="4"/>
  <c r="G2201" i="4"/>
  <c r="E2201" i="4"/>
  <c r="G2200" i="4"/>
  <c r="E2200" i="4"/>
  <c r="G2199" i="4"/>
  <c r="E2199" i="4"/>
  <c r="G2198" i="4"/>
  <c r="E2198" i="4"/>
  <c r="G2197" i="4"/>
  <c r="E2197" i="4"/>
  <c r="G2196" i="4"/>
  <c r="E2196" i="4"/>
  <c r="G2195" i="4"/>
  <c r="E2195" i="4"/>
  <c r="G2194" i="4"/>
  <c r="E2194" i="4"/>
  <c r="G2193" i="4"/>
  <c r="E2193" i="4"/>
  <c r="G2192" i="4"/>
  <c r="E2192" i="4"/>
  <c r="G2191" i="4"/>
  <c r="E2191" i="4"/>
  <c r="G2190" i="4"/>
  <c r="E2190" i="4"/>
  <c r="G2189" i="4"/>
  <c r="E2189" i="4"/>
  <c r="G2188" i="4"/>
  <c r="E2188" i="4"/>
  <c r="G2187" i="4"/>
  <c r="E2187" i="4"/>
  <c r="G2186" i="4"/>
  <c r="E2186" i="4"/>
  <c r="G2185" i="4"/>
  <c r="E2185" i="4"/>
  <c r="G2184" i="4"/>
  <c r="E2184" i="4"/>
  <c r="G2183" i="4"/>
  <c r="E2183" i="4"/>
  <c r="G2182" i="4"/>
  <c r="E2182" i="4"/>
  <c r="G2181" i="4"/>
  <c r="E2181" i="4"/>
  <c r="G2180" i="4"/>
  <c r="E2180" i="4"/>
  <c r="G2179" i="4"/>
  <c r="E2179" i="4"/>
  <c r="G2178" i="4"/>
  <c r="E2178" i="4"/>
  <c r="G2177" i="4"/>
  <c r="E2177" i="4"/>
  <c r="G2176" i="4"/>
  <c r="E2176" i="4"/>
  <c r="G2175" i="4"/>
  <c r="E2175" i="4"/>
  <c r="G2174" i="4"/>
  <c r="E2174" i="4"/>
  <c r="G2173" i="4"/>
  <c r="E2173" i="4"/>
  <c r="G2172" i="4"/>
  <c r="E2172" i="4"/>
  <c r="G2171" i="4"/>
  <c r="E2171" i="4"/>
  <c r="G2170" i="4"/>
  <c r="E2170" i="4"/>
  <c r="G2169" i="4"/>
  <c r="E2169" i="4"/>
  <c r="G2168" i="4"/>
  <c r="E2168" i="4"/>
  <c r="G2167" i="4"/>
  <c r="E2167" i="4"/>
  <c r="G2166" i="4"/>
  <c r="E2166" i="4"/>
  <c r="G2165" i="4"/>
  <c r="E2165" i="4"/>
  <c r="G2164" i="4"/>
  <c r="E2164" i="4"/>
  <c r="G2163" i="4"/>
  <c r="E2163" i="4"/>
  <c r="G2162" i="4"/>
  <c r="E2162" i="4"/>
  <c r="G2161" i="4"/>
  <c r="E2161" i="4"/>
  <c r="G2160" i="4"/>
  <c r="E2160" i="4"/>
  <c r="G2159" i="4"/>
  <c r="E2159" i="4"/>
  <c r="G2158" i="4"/>
  <c r="E2158" i="4"/>
  <c r="G2157" i="4"/>
  <c r="E2157" i="4"/>
  <c r="G2156" i="4"/>
  <c r="E2156" i="4"/>
  <c r="G2155" i="4"/>
  <c r="E2155" i="4"/>
  <c r="G2154" i="4"/>
  <c r="E2154" i="4"/>
  <c r="G2153" i="4"/>
  <c r="E2153" i="4"/>
  <c r="G2152" i="4"/>
  <c r="E2152" i="4"/>
  <c r="G2151" i="4"/>
  <c r="E2151" i="4"/>
  <c r="G2150" i="4"/>
  <c r="E2150" i="4"/>
  <c r="G2149" i="4"/>
  <c r="E2149" i="4"/>
  <c r="G2148" i="4"/>
  <c r="E2148" i="4"/>
  <c r="G2147" i="4"/>
  <c r="E2147" i="4"/>
  <c r="G2146" i="4"/>
  <c r="E2146" i="4"/>
  <c r="G2145" i="4"/>
  <c r="E2145" i="4"/>
  <c r="G2144" i="4"/>
  <c r="E2144" i="4"/>
  <c r="G2143" i="4"/>
  <c r="E2143" i="4"/>
  <c r="G2142" i="4"/>
  <c r="E2142" i="4"/>
  <c r="G2141" i="4"/>
  <c r="E2141" i="4"/>
  <c r="G2140" i="4"/>
  <c r="E2140" i="4"/>
  <c r="G2139" i="4"/>
  <c r="E2139" i="4"/>
  <c r="G2138" i="4"/>
  <c r="E2138" i="4"/>
  <c r="G2137" i="4"/>
  <c r="E2137" i="4"/>
  <c r="G2136" i="4"/>
  <c r="E2136" i="4"/>
  <c r="G2135" i="4"/>
  <c r="E2135" i="4"/>
  <c r="G2134" i="4"/>
  <c r="E2134" i="4"/>
  <c r="G2133" i="4"/>
  <c r="E2133" i="4"/>
  <c r="G2132" i="4"/>
  <c r="E2132" i="4"/>
  <c r="G2131" i="4"/>
  <c r="E2131" i="4"/>
  <c r="G2130" i="4"/>
  <c r="E2130" i="4"/>
  <c r="G2129" i="4"/>
  <c r="E2129" i="4"/>
  <c r="G2128" i="4"/>
  <c r="E2128" i="4"/>
  <c r="G2127" i="4"/>
  <c r="E2127" i="4"/>
  <c r="G2126" i="4"/>
  <c r="E2126" i="4"/>
  <c r="G2125" i="4"/>
  <c r="E2125" i="4"/>
  <c r="G2124" i="4"/>
  <c r="E2124" i="4"/>
  <c r="G2123" i="4"/>
  <c r="E2123" i="4"/>
  <c r="G2122" i="4"/>
  <c r="E2122" i="4"/>
  <c r="G2121" i="4"/>
  <c r="E2121" i="4"/>
  <c r="G2120" i="4"/>
  <c r="E2120" i="4"/>
  <c r="G2119" i="4"/>
  <c r="E2119" i="4"/>
  <c r="G2118" i="4"/>
  <c r="E2118" i="4"/>
  <c r="G2117" i="4"/>
  <c r="E2117" i="4"/>
  <c r="G2116" i="4"/>
  <c r="E2116" i="4"/>
  <c r="G2115" i="4"/>
  <c r="E2115" i="4"/>
  <c r="G2114" i="4"/>
  <c r="E2114" i="4"/>
  <c r="G2113" i="4"/>
  <c r="E2113" i="4"/>
  <c r="G2112" i="4"/>
  <c r="E2112" i="4"/>
  <c r="G2111" i="4"/>
  <c r="E2111" i="4"/>
  <c r="G2110" i="4"/>
  <c r="E2110" i="4"/>
  <c r="G2109" i="4"/>
  <c r="E2109" i="4"/>
  <c r="G2108" i="4"/>
  <c r="E2108" i="4"/>
  <c r="G2107" i="4"/>
  <c r="E2107" i="4"/>
  <c r="G2106" i="4"/>
  <c r="E2106" i="4"/>
  <c r="G2105" i="4"/>
  <c r="E2105" i="4"/>
  <c r="G2104" i="4"/>
  <c r="E2104" i="4"/>
  <c r="G2103" i="4"/>
  <c r="E2103" i="4"/>
  <c r="G2102" i="4"/>
  <c r="E2102" i="4"/>
  <c r="G2101" i="4"/>
  <c r="E2101" i="4"/>
  <c r="G2100" i="4"/>
  <c r="E2100" i="4"/>
  <c r="G2099" i="4"/>
  <c r="E2099" i="4"/>
  <c r="G2098" i="4"/>
  <c r="E2098" i="4"/>
  <c r="G2097" i="4"/>
  <c r="E2097" i="4"/>
  <c r="G2096" i="4"/>
  <c r="E2096" i="4"/>
  <c r="G2095" i="4"/>
  <c r="E2095" i="4"/>
  <c r="G2094" i="4"/>
  <c r="E2094" i="4"/>
  <c r="G2093" i="4"/>
  <c r="E2093" i="4"/>
  <c r="G2092" i="4"/>
  <c r="E2092" i="4"/>
  <c r="G2091" i="4"/>
  <c r="E2091" i="4"/>
  <c r="G2090" i="4"/>
  <c r="E2090" i="4"/>
  <c r="G2089" i="4"/>
  <c r="E2089" i="4"/>
  <c r="G2088" i="4"/>
  <c r="E2088" i="4"/>
  <c r="G2087" i="4"/>
  <c r="E2087" i="4"/>
  <c r="G2086" i="4"/>
  <c r="E2086" i="4"/>
  <c r="G2085" i="4"/>
  <c r="E2085" i="4"/>
  <c r="G2084" i="4"/>
  <c r="E2084" i="4"/>
  <c r="G2083" i="4"/>
  <c r="E2083" i="4"/>
  <c r="G2082" i="4"/>
  <c r="E2082" i="4"/>
  <c r="G2081" i="4"/>
  <c r="E2081" i="4"/>
  <c r="G2080" i="4"/>
  <c r="E2080" i="4"/>
  <c r="G2079" i="4"/>
  <c r="E2079" i="4"/>
  <c r="G2078" i="4"/>
  <c r="E2078" i="4"/>
  <c r="G2077" i="4"/>
  <c r="E2077" i="4"/>
  <c r="G2076" i="4"/>
  <c r="E2076" i="4"/>
  <c r="G2075" i="4"/>
  <c r="E2075" i="4"/>
  <c r="G2074" i="4"/>
  <c r="E2074" i="4"/>
  <c r="G2073" i="4"/>
  <c r="E2073" i="4"/>
  <c r="G2072" i="4"/>
  <c r="E2072" i="4"/>
  <c r="G2071" i="4"/>
  <c r="E2071" i="4"/>
  <c r="G2070" i="4"/>
  <c r="E2070" i="4"/>
  <c r="G2069" i="4"/>
  <c r="E2069" i="4"/>
  <c r="G2068" i="4"/>
  <c r="E2068" i="4"/>
  <c r="G2067" i="4"/>
  <c r="E2067" i="4"/>
  <c r="G2066" i="4"/>
  <c r="E2066" i="4"/>
  <c r="G2065" i="4"/>
  <c r="E2065" i="4"/>
  <c r="G2064" i="4"/>
  <c r="E2064" i="4"/>
  <c r="G2063" i="4"/>
  <c r="E2063" i="4"/>
  <c r="G2062" i="4"/>
  <c r="E2062" i="4"/>
  <c r="G2061" i="4"/>
  <c r="E2061" i="4"/>
  <c r="G2060" i="4"/>
  <c r="E2060" i="4"/>
  <c r="G2059" i="4"/>
  <c r="E2059" i="4"/>
  <c r="G2058" i="4"/>
  <c r="E2058" i="4"/>
  <c r="G2057" i="4"/>
  <c r="E2057" i="4"/>
  <c r="G2056" i="4"/>
  <c r="E2056" i="4"/>
  <c r="G2055" i="4"/>
  <c r="E2055" i="4"/>
  <c r="G2054" i="4"/>
  <c r="E2054" i="4"/>
  <c r="G2053" i="4"/>
  <c r="E2053" i="4"/>
  <c r="G2052" i="4"/>
  <c r="E2052" i="4"/>
  <c r="G2051" i="4"/>
  <c r="E2051" i="4"/>
  <c r="G2050" i="4"/>
  <c r="E2050" i="4"/>
  <c r="G2049" i="4"/>
  <c r="E2049" i="4"/>
  <c r="G2048" i="4"/>
  <c r="E2048" i="4"/>
  <c r="G2047" i="4"/>
  <c r="E2047" i="4"/>
  <c r="G2046" i="4"/>
  <c r="E2046" i="4"/>
  <c r="G2045" i="4"/>
  <c r="E2045" i="4"/>
  <c r="G2044" i="4"/>
  <c r="E2044" i="4"/>
  <c r="G2043" i="4"/>
  <c r="E2043" i="4"/>
  <c r="G2042" i="4"/>
  <c r="E2042" i="4"/>
  <c r="G2041" i="4"/>
  <c r="E2041" i="4"/>
  <c r="G2040" i="4"/>
  <c r="E2040" i="4"/>
  <c r="G2039" i="4"/>
  <c r="E2039" i="4"/>
  <c r="G2038" i="4"/>
  <c r="E2038" i="4"/>
  <c r="G2037" i="4"/>
  <c r="E2037" i="4"/>
  <c r="G2036" i="4"/>
  <c r="E2036" i="4"/>
  <c r="G2035" i="4"/>
  <c r="E2035" i="4"/>
  <c r="G2034" i="4"/>
  <c r="E2034" i="4"/>
  <c r="G2033" i="4"/>
  <c r="E2033" i="4"/>
  <c r="G2032" i="4"/>
  <c r="E2032" i="4"/>
  <c r="G2031" i="4"/>
  <c r="E2031" i="4"/>
  <c r="G2030" i="4"/>
  <c r="E2030" i="4"/>
  <c r="G2029" i="4"/>
  <c r="E2029" i="4"/>
  <c r="G2028" i="4"/>
  <c r="E2028" i="4"/>
  <c r="G2027" i="4"/>
  <c r="E2027" i="4"/>
  <c r="G2026" i="4"/>
  <c r="E2026" i="4"/>
  <c r="G2025" i="4"/>
  <c r="E2025" i="4"/>
  <c r="G2024" i="4"/>
  <c r="E2024" i="4"/>
  <c r="G2023" i="4"/>
  <c r="E2023" i="4"/>
  <c r="G2022" i="4"/>
  <c r="E2022" i="4"/>
  <c r="G2021" i="4"/>
  <c r="E2021" i="4"/>
  <c r="G2020" i="4"/>
  <c r="E2020" i="4"/>
  <c r="G2019" i="4"/>
  <c r="E2019" i="4"/>
  <c r="G2018" i="4"/>
  <c r="E2018" i="4"/>
  <c r="G2017" i="4"/>
  <c r="E2017" i="4"/>
  <c r="G2016" i="4"/>
  <c r="E2016" i="4"/>
  <c r="G2015" i="4"/>
  <c r="E2015" i="4"/>
  <c r="G2014" i="4"/>
  <c r="E2014" i="4"/>
  <c r="G2013" i="4"/>
  <c r="E2013" i="4"/>
  <c r="G2012" i="4"/>
  <c r="E2012" i="4"/>
  <c r="G2011" i="4"/>
  <c r="E2011" i="4"/>
  <c r="G2010" i="4"/>
  <c r="E2010" i="4"/>
  <c r="G2009" i="4"/>
  <c r="E2009" i="4"/>
  <c r="G2008" i="4"/>
  <c r="E2008" i="4"/>
  <c r="G2007" i="4"/>
  <c r="E2007" i="4"/>
  <c r="G2006" i="4"/>
  <c r="E2006" i="4"/>
  <c r="G2005" i="4"/>
  <c r="E2005" i="4"/>
  <c r="G2004" i="4"/>
  <c r="E2004" i="4"/>
  <c r="G2003" i="4"/>
  <c r="E2003" i="4"/>
  <c r="G2002" i="4"/>
  <c r="E2002" i="4"/>
  <c r="G2001" i="4"/>
  <c r="E2001" i="4"/>
  <c r="G2000" i="4"/>
  <c r="E2000" i="4"/>
  <c r="G1999" i="4"/>
  <c r="E1999" i="4"/>
  <c r="G1998" i="4"/>
  <c r="E1998" i="4"/>
  <c r="G1997" i="4"/>
  <c r="E1997" i="4"/>
  <c r="G1996" i="4"/>
  <c r="E1996" i="4"/>
  <c r="G1995" i="4"/>
  <c r="E1995" i="4"/>
  <c r="G1994" i="4"/>
  <c r="E1994" i="4"/>
  <c r="G1993" i="4"/>
  <c r="E1993" i="4"/>
  <c r="G1992" i="4"/>
  <c r="E1992" i="4"/>
  <c r="G1991" i="4"/>
  <c r="E1991" i="4"/>
  <c r="G1990" i="4"/>
  <c r="E1990" i="4"/>
  <c r="G1989" i="4"/>
  <c r="E1989" i="4"/>
  <c r="G1988" i="4"/>
  <c r="E1988" i="4"/>
  <c r="G1987" i="4"/>
  <c r="E1987" i="4"/>
  <c r="G1986" i="4"/>
  <c r="E1986" i="4"/>
  <c r="G1985" i="4"/>
  <c r="E1985" i="4"/>
  <c r="G1984" i="4"/>
  <c r="E1984" i="4"/>
  <c r="G1983" i="4"/>
  <c r="E1983" i="4"/>
  <c r="G1982" i="4"/>
  <c r="E1982" i="4"/>
  <c r="G1981" i="4"/>
  <c r="E1981" i="4"/>
  <c r="G1980" i="4"/>
  <c r="E1980" i="4"/>
  <c r="G1979" i="4"/>
  <c r="E1979" i="4"/>
  <c r="G1978" i="4"/>
  <c r="E1978" i="4"/>
  <c r="G1977" i="4"/>
  <c r="E1977" i="4"/>
  <c r="G1976" i="4"/>
  <c r="E1976" i="4"/>
  <c r="G1975" i="4"/>
  <c r="E1975" i="4"/>
  <c r="G1974" i="4"/>
  <c r="E1974" i="4"/>
  <c r="G1973" i="4"/>
  <c r="E1973" i="4"/>
  <c r="G1972" i="4"/>
  <c r="E1972" i="4"/>
  <c r="G1971" i="4"/>
  <c r="E1971" i="4"/>
  <c r="G1970" i="4"/>
  <c r="E1970" i="4"/>
  <c r="G1969" i="4"/>
  <c r="E1969" i="4"/>
  <c r="G1968" i="4"/>
  <c r="E1968" i="4"/>
  <c r="G1967" i="4"/>
  <c r="E1967" i="4"/>
  <c r="G1966" i="4"/>
  <c r="E1966" i="4"/>
  <c r="G1965" i="4"/>
  <c r="E1965" i="4"/>
  <c r="G1964" i="4"/>
  <c r="E1964" i="4"/>
  <c r="G1963" i="4"/>
  <c r="E1963" i="4"/>
  <c r="G1962" i="4"/>
  <c r="E1962" i="4"/>
  <c r="G1961" i="4"/>
  <c r="E1961" i="4"/>
  <c r="G1960" i="4"/>
  <c r="E1960" i="4"/>
  <c r="G1959" i="4"/>
  <c r="E1959" i="4"/>
  <c r="G1958" i="4"/>
  <c r="E1958" i="4"/>
  <c r="G1957" i="4"/>
  <c r="E1957" i="4"/>
  <c r="G1956" i="4"/>
  <c r="E1956" i="4"/>
  <c r="G1955" i="4"/>
  <c r="E1955" i="4"/>
  <c r="G1954" i="4"/>
  <c r="E1954" i="4"/>
  <c r="G1953" i="4"/>
  <c r="E1953" i="4"/>
  <c r="G1952" i="4"/>
  <c r="E1952" i="4"/>
  <c r="G1951" i="4"/>
  <c r="E1951" i="4"/>
  <c r="G1950" i="4"/>
  <c r="E1950" i="4"/>
  <c r="G1949" i="4"/>
  <c r="E1949" i="4"/>
  <c r="G1948" i="4"/>
  <c r="E1948" i="4"/>
  <c r="G1947" i="4"/>
  <c r="E1947" i="4"/>
  <c r="G1946" i="4"/>
  <c r="E1946" i="4"/>
  <c r="G1945" i="4"/>
  <c r="E1945" i="4"/>
  <c r="G1944" i="4"/>
  <c r="E1944" i="4"/>
  <c r="G1943" i="4"/>
  <c r="E1943" i="4"/>
  <c r="G1942" i="4"/>
  <c r="E1942" i="4"/>
  <c r="G1941" i="4"/>
  <c r="E1941" i="4"/>
  <c r="G1940" i="4"/>
  <c r="E1940" i="4"/>
  <c r="G1939" i="4"/>
  <c r="E1939" i="4"/>
  <c r="G1938" i="4"/>
  <c r="E1938" i="4"/>
  <c r="G1937" i="4"/>
  <c r="E1937" i="4"/>
  <c r="G1936" i="4"/>
  <c r="E1936" i="4"/>
  <c r="G1935" i="4"/>
  <c r="E1935" i="4"/>
  <c r="G1934" i="4"/>
  <c r="E1934" i="4"/>
  <c r="G1933" i="4"/>
  <c r="E1933" i="4"/>
  <c r="G1932" i="4"/>
  <c r="E1932" i="4"/>
  <c r="G1931" i="4"/>
  <c r="E1931" i="4"/>
  <c r="G1930" i="4"/>
  <c r="E1930" i="4"/>
  <c r="G1929" i="4"/>
  <c r="E1929" i="4"/>
  <c r="G1928" i="4"/>
  <c r="E1928" i="4"/>
  <c r="G1927" i="4"/>
  <c r="E1927" i="4"/>
  <c r="G1926" i="4"/>
  <c r="E1926" i="4"/>
  <c r="G1925" i="4"/>
  <c r="E1925" i="4"/>
  <c r="G1924" i="4"/>
  <c r="E1924" i="4"/>
  <c r="G1923" i="4"/>
  <c r="E1923" i="4"/>
  <c r="G1922" i="4"/>
  <c r="E1922" i="4"/>
  <c r="G1921" i="4"/>
  <c r="E1921" i="4"/>
  <c r="G1920" i="4"/>
  <c r="E1920" i="4"/>
  <c r="G1919" i="4"/>
  <c r="E1919" i="4"/>
  <c r="G1918" i="4"/>
  <c r="E1918" i="4"/>
  <c r="G1917" i="4"/>
  <c r="E1917" i="4"/>
  <c r="G1916" i="4"/>
  <c r="E1916" i="4"/>
  <c r="G1915" i="4"/>
  <c r="E1915" i="4"/>
  <c r="G1914" i="4"/>
  <c r="E1914" i="4"/>
  <c r="G1913" i="4"/>
  <c r="E1913" i="4"/>
  <c r="G1912" i="4"/>
  <c r="E1912" i="4"/>
  <c r="G1911" i="4"/>
  <c r="E1911" i="4"/>
  <c r="G1910" i="4"/>
  <c r="E1910" i="4"/>
  <c r="G1909" i="4"/>
  <c r="E1909" i="4"/>
  <c r="G1908" i="4"/>
  <c r="E1908" i="4"/>
  <c r="G1907" i="4"/>
  <c r="E1907" i="4"/>
  <c r="G1906" i="4"/>
  <c r="E1906" i="4"/>
  <c r="G1905" i="4"/>
  <c r="E1905" i="4"/>
  <c r="G1904" i="4"/>
  <c r="E1904" i="4"/>
  <c r="G1903" i="4"/>
  <c r="E1903" i="4"/>
  <c r="G1902" i="4"/>
  <c r="E1902" i="4"/>
  <c r="G1901" i="4"/>
  <c r="E1901" i="4"/>
  <c r="G1900" i="4"/>
  <c r="E1900" i="4"/>
  <c r="G1899" i="4"/>
  <c r="E1899" i="4"/>
  <c r="G1898" i="4"/>
  <c r="E1898" i="4"/>
  <c r="G1897" i="4"/>
  <c r="E1897" i="4"/>
  <c r="G1896" i="4"/>
  <c r="E1896" i="4"/>
  <c r="G1895" i="4"/>
  <c r="E1895" i="4"/>
  <c r="G1894" i="4"/>
  <c r="E1894" i="4"/>
  <c r="G1893" i="4"/>
  <c r="E1893" i="4"/>
  <c r="G1892" i="4"/>
  <c r="E1892" i="4"/>
  <c r="G1891" i="4"/>
  <c r="E1891" i="4"/>
  <c r="G1890" i="4"/>
  <c r="E1890" i="4"/>
  <c r="G1889" i="4"/>
  <c r="E1889" i="4"/>
  <c r="G1888" i="4"/>
  <c r="E1888" i="4"/>
  <c r="G1887" i="4"/>
  <c r="E1887" i="4"/>
  <c r="G1886" i="4"/>
  <c r="E1886" i="4"/>
  <c r="G1885" i="4"/>
  <c r="E1885" i="4"/>
  <c r="G1884" i="4"/>
  <c r="E1884" i="4"/>
  <c r="G1883" i="4"/>
  <c r="E1883" i="4"/>
  <c r="G1882" i="4"/>
  <c r="E1882" i="4"/>
  <c r="G1881" i="4"/>
  <c r="E1881" i="4"/>
  <c r="G1880" i="4"/>
  <c r="E1880" i="4"/>
  <c r="G1879" i="4"/>
  <c r="E1879" i="4"/>
  <c r="G1878" i="4"/>
  <c r="E1878" i="4"/>
  <c r="G1877" i="4"/>
  <c r="E1877" i="4"/>
  <c r="G1876" i="4"/>
  <c r="E1876" i="4"/>
  <c r="G1875" i="4"/>
  <c r="E1875" i="4"/>
  <c r="G1874" i="4"/>
  <c r="E1874" i="4"/>
  <c r="G1873" i="4"/>
  <c r="E1873" i="4"/>
  <c r="G1872" i="4"/>
  <c r="E1872" i="4"/>
  <c r="G1871" i="4"/>
  <c r="E1871" i="4"/>
  <c r="G1870" i="4"/>
  <c r="E1870" i="4"/>
  <c r="G1869" i="4"/>
  <c r="E1869" i="4"/>
  <c r="G1868" i="4"/>
  <c r="E1868" i="4"/>
  <c r="G1867" i="4"/>
  <c r="E1867" i="4"/>
  <c r="G1866" i="4"/>
  <c r="E1866" i="4"/>
  <c r="G1865" i="4"/>
  <c r="E1865" i="4"/>
  <c r="G1864" i="4"/>
  <c r="E1864" i="4"/>
  <c r="G1863" i="4"/>
  <c r="E1863" i="4"/>
  <c r="G1862" i="4"/>
  <c r="E1862" i="4"/>
  <c r="G1861" i="4"/>
  <c r="E1861" i="4"/>
  <c r="G1860" i="4"/>
  <c r="E1860" i="4"/>
  <c r="G1859" i="4"/>
  <c r="E1859" i="4"/>
  <c r="G1858" i="4"/>
  <c r="E1858" i="4"/>
  <c r="G1857" i="4"/>
  <c r="E1857" i="4"/>
  <c r="G1856" i="4"/>
  <c r="E1856" i="4"/>
  <c r="G1855" i="4"/>
  <c r="E1855" i="4"/>
  <c r="G1854" i="4"/>
  <c r="E1854" i="4"/>
  <c r="G1853" i="4"/>
  <c r="E1853" i="4"/>
  <c r="G1852" i="4"/>
  <c r="E1852" i="4"/>
  <c r="G1851" i="4"/>
  <c r="E1851" i="4"/>
  <c r="G1850" i="4"/>
  <c r="E1850" i="4"/>
  <c r="G1849" i="4"/>
  <c r="E1849" i="4"/>
  <c r="G1848" i="4"/>
  <c r="E1848" i="4"/>
  <c r="G1847" i="4"/>
  <c r="E1847" i="4"/>
  <c r="G1846" i="4"/>
  <c r="E1846" i="4"/>
  <c r="G1845" i="4"/>
  <c r="E1845" i="4"/>
  <c r="G1844" i="4"/>
  <c r="E1844" i="4"/>
  <c r="G1843" i="4"/>
  <c r="E1843" i="4"/>
  <c r="G1842" i="4"/>
  <c r="E1842" i="4"/>
  <c r="G1841" i="4"/>
  <c r="E1841" i="4"/>
  <c r="G1840" i="4"/>
  <c r="E1840" i="4"/>
  <c r="G1839" i="4"/>
  <c r="E1839" i="4"/>
  <c r="G1838" i="4"/>
  <c r="E1838" i="4"/>
  <c r="G1837" i="4"/>
  <c r="E1837" i="4"/>
  <c r="G1836" i="4"/>
  <c r="E1836" i="4"/>
  <c r="G1835" i="4"/>
  <c r="E1835" i="4"/>
  <c r="G1834" i="4"/>
  <c r="E1834" i="4"/>
  <c r="G1833" i="4"/>
  <c r="E1833" i="4"/>
  <c r="G1832" i="4"/>
  <c r="E1832" i="4"/>
  <c r="G1831" i="4"/>
  <c r="E1831" i="4"/>
  <c r="G1830" i="4"/>
  <c r="E1830" i="4"/>
  <c r="G1829" i="4"/>
  <c r="E1829" i="4"/>
  <c r="G1828" i="4"/>
  <c r="E1828" i="4"/>
  <c r="G1827" i="4"/>
  <c r="E1827" i="4"/>
  <c r="G1826" i="4"/>
  <c r="E1826" i="4"/>
  <c r="G1825" i="4"/>
  <c r="E1825" i="4"/>
  <c r="G1824" i="4"/>
  <c r="E1824" i="4"/>
  <c r="G1823" i="4"/>
  <c r="E1823" i="4"/>
  <c r="G1822" i="4"/>
  <c r="E1822" i="4"/>
  <c r="G1821" i="4"/>
  <c r="E1821" i="4"/>
  <c r="G1820" i="4"/>
  <c r="E1820" i="4"/>
  <c r="G1819" i="4"/>
  <c r="E1819" i="4"/>
  <c r="G1818" i="4"/>
  <c r="E1818" i="4"/>
  <c r="G1817" i="4"/>
  <c r="E1817" i="4"/>
  <c r="G1816" i="4"/>
  <c r="E1816" i="4"/>
  <c r="G1815" i="4"/>
  <c r="E1815" i="4"/>
  <c r="G1814" i="4"/>
  <c r="E1814" i="4"/>
  <c r="G1813" i="4"/>
  <c r="E1813" i="4"/>
  <c r="G1812" i="4"/>
  <c r="E1812" i="4"/>
  <c r="G1811" i="4"/>
  <c r="E1811" i="4"/>
  <c r="G1810" i="4"/>
  <c r="E1810" i="4"/>
  <c r="G1809" i="4"/>
  <c r="E1809" i="4"/>
  <c r="G1808" i="4"/>
  <c r="E1808" i="4"/>
  <c r="G1807" i="4"/>
  <c r="E1807" i="4"/>
  <c r="G1806" i="4"/>
  <c r="E1806" i="4"/>
  <c r="G1805" i="4"/>
  <c r="E1805" i="4"/>
  <c r="G1804" i="4"/>
  <c r="E1804" i="4"/>
  <c r="G1803" i="4"/>
  <c r="E1803" i="4"/>
  <c r="G1802" i="4"/>
  <c r="E1802" i="4"/>
  <c r="G1801" i="4"/>
  <c r="E1801" i="4"/>
  <c r="G1800" i="4"/>
  <c r="E1800" i="4"/>
  <c r="G1799" i="4"/>
  <c r="E1799" i="4"/>
  <c r="G1798" i="4"/>
  <c r="E1798" i="4"/>
  <c r="G1797" i="4"/>
  <c r="E1797" i="4"/>
  <c r="G1796" i="4"/>
  <c r="E1796" i="4"/>
  <c r="G1795" i="4"/>
  <c r="E1795" i="4"/>
  <c r="G1794" i="4"/>
  <c r="E1794" i="4"/>
  <c r="G1793" i="4"/>
  <c r="E1793" i="4"/>
  <c r="G1792" i="4"/>
  <c r="E1792" i="4"/>
  <c r="G1791" i="4"/>
  <c r="E1791" i="4"/>
  <c r="G1790" i="4"/>
  <c r="E1790" i="4"/>
  <c r="G1789" i="4"/>
  <c r="E1789" i="4"/>
  <c r="G1788" i="4"/>
  <c r="E1788" i="4"/>
  <c r="G1787" i="4"/>
  <c r="E1787" i="4"/>
  <c r="G1786" i="4"/>
  <c r="E1786" i="4"/>
  <c r="G1785" i="4"/>
  <c r="E1785" i="4"/>
  <c r="G1784" i="4"/>
  <c r="E1784" i="4"/>
  <c r="G1783" i="4"/>
  <c r="E1783" i="4"/>
  <c r="G1782" i="4"/>
  <c r="E1782" i="4"/>
  <c r="G1781" i="4"/>
  <c r="E1781" i="4"/>
  <c r="G1780" i="4"/>
  <c r="E1780" i="4"/>
  <c r="G1779" i="4"/>
  <c r="E1779" i="4"/>
  <c r="G1778" i="4"/>
  <c r="E1778" i="4"/>
  <c r="G1777" i="4"/>
  <c r="E1777" i="4"/>
  <c r="G1776" i="4"/>
  <c r="E1776" i="4"/>
  <c r="G1775" i="4"/>
  <c r="E1775" i="4"/>
  <c r="G1774" i="4"/>
  <c r="E1774" i="4"/>
  <c r="G1773" i="4"/>
  <c r="E1773" i="4"/>
  <c r="G1772" i="4"/>
  <c r="E1772" i="4"/>
  <c r="G1771" i="4"/>
  <c r="E1771" i="4"/>
  <c r="G1770" i="4"/>
  <c r="E1770" i="4"/>
  <c r="G1769" i="4"/>
  <c r="E1769" i="4"/>
  <c r="G1768" i="4"/>
  <c r="E1768" i="4"/>
  <c r="G1767" i="4"/>
  <c r="E1767" i="4"/>
  <c r="G1766" i="4"/>
  <c r="E1766" i="4"/>
  <c r="G1765" i="4"/>
  <c r="E1765" i="4"/>
  <c r="G1764" i="4"/>
  <c r="E1764" i="4"/>
  <c r="G1763" i="4"/>
  <c r="E1763" i="4"/>
  <c r="G1762" i="4"/>
  <c r="E1762" i="4"/>
  <c r="G1761" i="4"/>
  <c r="E1761" i="4"/>
  <c r="G1760" i="4"/>
  <c r="E1760" i="4"/>
  <c r="G1759" i="4"/>
  <c r="E1759" i="4"/>
  <c r="G1758" i="4"/>
  <c r="E1758" i="4"/>
  <c r="G1757" i="4"/>
  <c r="E1757" i="4"/>
  <c r="G1756" i="4"/>
  <c r="E1756" i="4"/>
  <c r="G1755" i="4"/>
  <c r="E1755" i="4"/>
  <c r="G1754" i="4"/>
  <c r="E1754" i="4"/>
  <c r="G1753" i="4"/>
  <c r="E1753" i="4"/>
  <c r="G1752" i="4"/>
  <c r="E1752" i="4"/>
  <c r="G1751" i="4"/>
  <c r="E1751" i="4"/>
  <c r="G1750" i="4"/>
  <c r="E1750" i="4"/>
  <c r="G1749" i="4"/>
  <c r="E1749" i="4"/>
  <c r="G1748" i="4"/>
  <c r="E1748" i="4"/>
  <c r="G1747" i="4"/>
  <c r="E1747" i="4"/>
  <c r="G1746" i="4"/>
  <c r="E1746" i="4"/>
  <c r="G1745" i="4"/>
  <c r="E1745" i="4"/>
  <c r="G1744" i="4"/>
  <c r="E1744" i="4"/>
  <c r="G1743" i="4"/>
  <c r="E1743" i="4"/>
  <c r="G1742" i="4"/>
  <c r="E1742" i="4"/>
  <c r="G1741" i="4"/>
  <c r="E1741" i="4"/>
  <c r="G1740" i="4"/>
  <c r="E1740" i="4"/>
  <c r="G1739" i="4"/>
  <c r="E1739" i="4"/>
  <c r="G1738" i="4"/>
  <c r="E1738" i="4"/>
  <c r="G1737" i="4"/>
  <c r="E1737" i="4"/>
  <c r="G1736" i="4"/>
  <c r="E1736" i="4"/>
  <c r="G1735" i="4"/>
  <c r="E1735" i="4"/>
  <c r="G1734" i="4"/>
  <c r="E1734" i="4"/>
  <c r="G1733" i="4"/>
  <c r="E1733" i="4"/>
  <c r="G1732" i="4"/>
  <c r="E1732" i="4"/>
  <c r="G1731" i="4"/>
  <c r="E1731" i="4"/>
  <c r="G1730" i="4"/>
  <c r="E1730" i="4"/>
  <c r="G1729" i="4"/>
  <c r="E1729" i="4"/>
  <c r="G1728" i="4"/>
  <c r="E1728" i="4"/>
  <c r="G1727" i="4"/>
  <c r="E1727" i="4"/>
  <c r="G1726" i="4"/>
  <c r="E1726" i="4"/>
  <c r="G1725" i="4"/>
  <c r="E1725" i="4"/>
  <c r="G1724" i="4"/>
  <c r="E1724" i="4"/>
  <c r="G1723" i="4"/>
  <c r="E1723" i="4"/>
  <c r="G1722" i="4"/>
  <c r="E1722" i="4"/>
  <c r="G1721" i="4"/>
  <c r="E1721" i="4"/>
  <c r="G1720" i="4"/>
  <c r="E1720" i="4"/>
  <c r="G1719" i="4"/>
  <c r="E1719" i="4"/>
  <c r="G1718" i="4"/>
  <c r="E1718" i="4"/>
  <c r="G1717" i="4"/>
  <c r="E1717" i="4"/>
  <c r="G1716" i="4"/>
  <c r="E1716" i="4"/>
  <c r="G1715" i="4"/>
  <c r="E1715" i="4"/>
  <c r="G1714" i="4"/>
  <c r="E1714" i="4"/>
  <c r="G1713" i="4"/>
  <c r="E1713" i="4"/>
  <c r="G1712" i="4"/>
  <c r="E1712" i="4"/>
  <c r="G1711" i="4"/>
  <c r="E1711" i="4"/>
  <c r="G1710" i="4"/>
  <c r="E1710" i="4"/>
  <c r="G1709" i="4"/>
  <c r="E1709" i="4"/>
  <c r="G1708" i="4"/>
  <c r="E1708" i="4"/>
  <c r="G1707" i="4"/>
  <c r="E1707" i="4"/>
  <c r="G1706" i="4"/>
  <c r="E1706" i="4"/>
  <c r="G1705" i="4"/>
  <c r="E1705" i="4"/>
  <c r="G1704" i="4"/>
  <c r="E1704" i="4"/>
  <c r="G1703" i="4"/>
  <c r="E1703" i="4"/>
  <c r="G1702" i="4"/>
  <c r="E1702" i="4"/>
  <c r="G1701" i="4"/>
  <c r="E1701" i="4"/>
  <c r="G1700" i="4"/>
  <c r="E1700" i="4"/>
  <c r="G1699" i="4"/>
  <c r="E1699" i="4"/>
  <c r="G1698" i="4"/>
  <c r="E1698" i="4"/>
  <c r="G1697" i="4"/>
  <c r="E1697" i="4"/>
  <c r="G1696" i="4"/>
  <c r="E1696" i="4"/>
  <c r="G1695" i="4"/>
  <c r="E1695" i="4"/>
  <c r="G1694" i="4"/>
  <c r="E1694" i="4"/>
  <c r="G1693" i="4"/>
  <c r="E1693" i="4"/>
  <c r="G1692" i="4"/>
  <c r="E1692" i="4"/>
  <c r="G1691" i="4"/>
  <c r="E1691" i="4"/>
  <c r="G1690" i="4"/>
  <c r="E1690" i="4"/>
  <c r="G1689" i="4"/>
  <c r="E1689" i="4"/>
  <c r="G1688" i="4"/>
  <c r="E1688" i="4"/>
  <c r="G1687" i="4"/>
  <c r="E1687" i="4"/>
  <c r="G1686" i="4"/>
  <c r="E1686" i="4"/>
  <c r="G1685" i="4"/>
  <c r="E1685" i="4"/>
  <c r="G1684" i="4"/>
  <c r="E1684" i="4"/>
  <c r="G1683" i="4"/>
  <c r="E1683" i="4"/>
  <c r="G1682" i="4"/>
  <c r="E1682" i="4"/>
  <c r="G1681" i="4"/>
  <c r="E1681" i="4"/>
  <c r="G1680" i="4"/>
  <c r="E1680" i="4"/>
  <c r="G1679" i="4"/>
  <c r="E1679" i="4"/>
  <c r="G1678" i="4"/>
  <c r="E1678" i="4"/>
  <c r="G1677" i="4"/>
  <c r="E1677" i="4"/>
  <c r="G1676" i="4"/>
  <c r="E1676" i="4"/>
  <c r="G1675" i="4"/>
  <c r="E1675" i="4"/>
  <c r="G1674" i="4"/>
  <c r="E1674" i="4"/>
  <c r="G1673" i="4"/>
  <c r="E1673" i="4"/>
  <c r="G1672" i="4"/>
  <c r="E1672" i="4"/>
  <c r="G1671" i="4"/>
  <c r="E1671" i="4"/>
  <c r="G1670" i="4"/>
  <c r="E1670" i="4"/>
  <c r="G1669" i="4"/>
  <c r="E1669" i="4"/>
  <c r="G1668" i="4"/>
  <c r="E1668" i="4"/>
  <c r="G1667" i="4"/>
  <c r="E1667" i="4"/>
  <c r="G1666" i="4"/>
  <c r="E1666" i="4"/>
  <c r="G1665" i="4"/>
  <c r="E1665" i="4"/>
  <c r="G1664" i="4"/>
  <c r="E1664" i="4"/>
  <c r="G1663" i="4"/>
  <c r="E1663" i="4"/>
  <c r="G1662" i="4"/>
  <c r="E1662" i="4"/>
  <c r="G1661" i="4"/>
  <c r="E1661" i="4"/>
  <c r="G1660" i="4"/>
  <c r="E1660" i="4"/>
  <c r="G1659" i="4"/>
  <c r="E1659" i="4"/>
  <c r="G1658" i="4"/>
  <c r="E1658" i="4"/>
  <c r="G1657" i="4"/>
  <c r="E1657" i="4"/>
  <c r="G1656" i="4"/>
  <c r="E1656" i="4"/>
  <c r="G1655" i="4"/>
  <c r="E1655" i="4"/>
  <c r="G1654" i="4"/>
  <c r="E1654" i="4"/>
  <c r="G1653" i="4"/>
  <c r="E1653" i="4"/>
  <c r="G1652" i="4"/>
  <c r="E1652" i="4"/>
  <c r="G1651" i="4"/>
  <c r="E1651" i="4"/>
  <c r="G1650" i="4"/>
  <c r="E1650" i="4"/>
  <c r="G1649" i="4"/>
  <c r="E1649" i="4"/>
  <c r="G1648" i="4"/>
  <c r="E1648" i="4"/>
  <c r="G1647" i="4"/>
  <c r="E1647" i="4"/>
  <c r="G1646" i="4"/>
  <c r="E1646" i="4"/>
  <c r="G1645" i="4"/>
  <c r="E1645" i="4"/>
  <c r="G1644" i="4"/>
  <c r="E1644" i="4"/>
  <c r="G1643" i="4"/>
  <c r="E1643" i="4"/>
  <c r="G1642" i="4"/>
  <c r="E1642" i="4"/>
  <c r="G1641" i="4"/>
  <c r="E1641" i="4"/>
  <c r="G1640" i="4"/>
  <c r="E1640" i="4"/>
  <c r="G1639" i="4"/>
  <c r="E1639" i="4"/>
  <c r="G1638" i="4"/>
  <c r="E1638" i="4"/>
  <c r="G1637" i="4"/>
  <c r="E1637" i="4"/>
  <c r="G1636" i="4"/>
  <c r="E1636" i="4"/>
  <c r="G1635" i="4"/>
  <c r="E1635" i="4"/>
  <c r="G1634" i="4"/>
  <c r="E1634" i="4"/>
  <c r="G1633" i="4"/>
  <c r="E1633" i="4"/>
  <c r="G1632" i="4"/>
  <c r="E1632" i="4"/>
  <c r="G1631" i="4"/>
  <c r="E1631" i="4"/>
  <c r="G1630" i="4"/>
  <c r="E1630" i="4"/>
  <c r="G1629" i="4"/>
  <c r="E1629" i="4"/>
  <c r="G1628" i="4"/>
  <c r="E1628" i="4"/>
  <c r="G1627" i="4"/>
  <c r="E1627" i="4"/>
  <c r="G1626" i="4"/>
  <c r="E1626" i="4"/>
  <c r="G1625" i="4"/>
  <c r="E1625" i="4"/>
  <c r="G1624" i="4"/>
  <c r="E1624" i="4"/>
  <c r="G1623" i="4"/>
  <c r="E1623" i="4"/>
  <c r="G1622" i="4"/>
  <c r="E1622" i="4"/>
  <c r="G1621" i="4"/>
  <c r="E1621" i="4"/>
  <c r="G1620" i="4"/>
  <c r="E1620" i="4"/>
  <c r="G1619" i="4"/>
  <c r="E1619" i="4"/>
  <c r="G1618" i="4"/>
  <c r="E1618" i="4"/>
  <c r="G1617" i="4"/>
  <c r="E1617" i="4"/>
  <c r="G1616" i="4"/>
  <c r="E1616" i="4"/>
  <c r="G1615" i="4"/>
  <c r="E1615" i="4"/>
  <c r="G1614" i="4"/>
  <c r="E1614" i="4"/>
  <c r="G1613" i="4"/>
  <c r="E1613" i="4"/>
  <c r="G1612" i="4"/>
  <c r="E1612" i="4"/>
  <c r="G1611" i="4"/>
  <c r="E1611" i="4"/>
  <c r="G1610" i="4"/>
  <c r="E1610" i="4"/>
  <c r="G1609" i="4"/>
  <c r="E1609" i="4"/>
  <c r="G1608" i="4"/>
  <c r="E1608" i="4"/>
  <c r="G1607" i="4"/>
  <c r="E1607" i="4"/>
  <c r="G1606" i="4"/>
  <c r="E1606" i="4"/>
  <c r="G1605" i="4"/>
  <c r="E1605" i="4"/>
  <c r="G1604" i="4"/>
  <c r="E1604" i="4"/>
  <c r="G1603" i="4"/>
  <c r="E1603" i="4"/>
  <c r="G1602" i="4"/>
  <c r="E1602" i="4"/>
  <c r="G1601" i="4"/>
  <c r="E1601" i="4"/>
  <c r="G1600" i="4"/>
  <c r="E1600" i="4"/>
  <c r="G1599" i="4"/>
  <c r="E1599" i="4"/>
  <c r="G1598" i="4"/>
  <c r="E1598" i="4"/>
  <c r="G1597" i="4"/>
  <c r="E1597" i="4"/>
  <c r="G1596" i="4"/>
  <c r="E1596" i="4"/>
  <c r="G1595" i="4"/>
  <c r="E1595" i="4"/>
  <c r="G1594" i="4"/>
  <c r="E1594" i="4"/>
  <c r="G1593" i="4"/>
  <c r="E1593" i="4"/>
  <c r="G1592" i="4"/>
  <c r="E1592" i="4"/>
  <c r="G1591" i="4"/>
  <c r="E1591" i="4"/>
  <c r="G1590" i="4"/>
  <c r="E1590" i="4"/>
  <c r="G1589" i="4"/>
  <c r="E1589" i="4"/>
  <c r="G1588" i="4"/>
  <c r="E1588" i="4"/>
  <c r="G1587" i="4"/>
  <c r="E1587" i="4"/>
  <c r="G1586" i="4"/>
  <c r="E1586" i="4"/>
  <c r="G1585" i="4"/>
  <c r="E1585" i="4"/>
  <c r="G1584" i="4"/>
  <c r="E1584" i="4"/>
  <c r="G1583" i="4"/>
  <c r="E1583" i="4"/>
  <c r="G1582" i="4"/>
  <c r="E1582" i="4"/>
  <c r="G1581" i="4"/>
  <c r="E1581" i="4"/>
  <c r="G1580" i="4"/>
  <c r="E1580" i="4"/>
  <c r="G1579" i="4"/>
  <c r="E1579" i="4"/>
  <c r="G1578" i="4"/>
  <c r="E1578" i="4"/>
  <c r="G1577" i="4"/>
  <c r="E1577" i="4"/>
  <c r="G1576" i="4"/>
  <c r="E1576" i="4"/>
  <c r="G1575" i="4"/>
  <c r="E1575" i="4"/>
  <c r="G1574" i="4"/>
  <c r="E1574" i="4"/>
  <c r="G1573" i="4"/>
  <c r="E1573" i="4"/>
  <c r="G1572" i="4"/>
  <c r="E1572" i="4"/>
  <c r="G1571" i="4"/>
  <c r="E1571" i="4"/>
  <c r="G1570" i="4"/>
  <c r="E1570" i="4"/>
  <c r="G1569" i="4"/>
  <c r="E1569" i="4"/>
  <c r="G1568" i="4"/>
  <c r="E1568" i="4"/>
  <c r="G1567" i="4"/>
  <c r="E1567" i="4"/>
  <c r="G1566" i="4"/>
  <c r="E1566" i="4"/>
  <c r="G1565" i="4"/>
  <c r="E1565" i="4"/>
  <c r="G1564" i="4"/>
  <c r="E1564" i="4"/>
  <c r="G1563" i="4"/>
  <c r="E1563" i="4"/>
  <c r="G1562" i="4"/>
  <c r="E1562" i="4"/>
  <c r="G1561" i="4"/>
  <c r="E1561" i="4"/>
  <c r="G1560" i="4"/>
  <c r="E1560" i="4"/>
  <c r="G1559" i="4"/>
  <c r="E1559" i="4"/>
  <c r="G1558" i="4"/>
  <c r="E1558" i="4"/>
  <c r="G1557" i="4"/>
  <c r="E1557" i="4"/>
  <c r="G1556" i="4"/>
  <c r="E1556" i="4"/>
  <c r="G1555" i="4"/>
  <c r="E1555" i="4"/>
  <c r="G1554" i="4"/>
  <c r="E1554" i="4"/>
  <c r="G1553" i="4"/>
  <c r="E1553" i="4"/>
  <c r="G1552" i="4"/>
  <c r="E1552" i="4"/>
  <c r="G1551" i="4"/>
  <c r="E1551" i="4"/>
  <c r="G1550" i="4"/>
  <c r="E1550" i="4"/>
  <c r="G1549" i="4"/>
  <c r="E1549" i="4"/>
  <c r="G1548" i="4"/>
  <c r="E1548" i="4"/>
  <c r="G1547" i="4"/>
  <c r="E1547" i="4"/>
  <c r="G1546" i="4"/>
  <c r="E1546" i="4"/>
  <c r="G1545" i="4"/>
  <c r="E1545" i="4"/>
  <c r="G1544" i="4"/>
  <c r="E1544" i="4"/>
  <c r="G1543" i="4"/>
  <c r="E1543" i="4"/>
  <c r="G1542" i="4"/>
  <c r="E1542" i="4"/>
  <c r="G1541" i="4"/>
  <c r="E1541" i="4"/>
  <c r="G1540" i="4"/>
  <c r="E1540" i="4"/>
  <c r="G1539" i="4"/>
  <c r="E1539" i="4"/>
  <c r="G1538" i="4"/>
  <c r="E1538" i="4"/>
  <c r="G1537" i="4"/>
  <c r="E1537" i="4"/>
  <c r="G1536" i="4"/>
  <c r="E1536" i="4"/>
  <c r="G1535" i="4"/>
  <c r="E1535" i="4"/>
  <c r="G1534" i="4"/>
  <c r="E1534" i="4"/>
  <c r="G1533" i="4"/>
  <c r="E1533" i="4"/>
  <c r="G1532" i="4"/>
  <c r="E1532" i="4"/>
  <c r="G1531" i="4"/>
  <c r="E1531" i="4"/>
  <c r="G1530" i="4"/>
  <c r="E1530" i="4"/>
  <c r="G1529" i="4"/>
  <c r="E1529" i="4"/>
  <c r="G1528" i="4"/>
  <c r="E1528" i="4"/>
  <c r="G1527" i="4"/>
  <c r="E1527" i="4"/>
  <c r="G1526" i="4"/>
  <c r="E1526" i="4"/>
  <c r="G1525" i="4"/>
  <c r="E1525" i="4"/>
  <c r="G1524" i="4"/>
  <c r="E1524" i="4"/>
  <c r="G1523" i="4"/>
  <c r="E1523" i="4"/>
  <c r="G1522" i="4"/>
  <c r="E1522" i="4"/>
  <c r="G1521" i="4"/>
  <c r="E1521" i="4"/>
  <c r="G1520" i="4"/>
  <c r="E1520" i="4"/>
  <c r="G1519" i="4"/>
  <c r="E1519" i="4"/>
  <c r="G1518" i="4"/>
  <c r="E1518" i="4"/>
  <c r="G1517" i="4"/>
  <c r="E1517" i="4"/>
  <c r="G1516" i="4"/>
  <c r="E1516" i="4"/>
  <c r="G1515" i="4"/>
  <c r="E1515" i="4"/>
  <c r="G1514" i="4"/>
  <c r="E1514" i="4"/>
  <c r="G1513" i="4"/>
  <c r="E1513" i="4"/>
  <c r="G1512" i="4"/>
  <c r="E1512" i="4"/>
  <c r="G1511" i="4"/>
  <c r="E1511" i="4"/>
  <c r="G1510" i="4"/>
  <c r="E1510" i="4"/>
  <c r="G1509" i="4"/>
  <c r="E1509" i="4"/>
  <c r="G1508" i="4"/>
  <c r="E1508" i="4"/>
  <c r="G1507" i="4"/>
  <c r="E1507" i="4"/>
  <c r="G1506" i="4"/>
  <c r="E1506" i="4"/>
  <c r="G1505" i="4"/>
  <c r="E1505" i="4"/>
  <c r="G1504" i="4"/>
  <c r="E1504" i="4"/>
  <c r="G1503" i="4"/>
  <c r="E1503" i="4"/>
  <c r="G1502" i="4"/>
  <c r="E1502" i="4"/>
  <c r="G1501" i="4"/>
  <c r="E1501" i="4"/>
  <c r="G1500" i="4"/>
  <c r="E1500" i="4"/>
  <c r="G1499" i="4"/>
  <c r="E1499" i="4"/>
  <c r="G1498" i="4"/>
  <c r="E1498" i="4"/>
  <c r="G1497" i="4"/>
  <c r="E1497" i="4"/>
  <c r="G1496" i="4"/>
  <c r="E1496" i="4"/>
  <c r="G1495" i="4"/>
  <c r="E1495" i="4"/>
  <c r="G1494" i="4"/>
  <c r="E1494" i="4"/>
  <c r="G1493" i="4"/>
  <c r="E1493" i="4"/>
  <c r="G1492" i="4"/>
  <c r="E1492" i="4"/>
  <c r="G1491" i="4"/>
  <c r="E1491" i="4"/>
  <c r="G1490" i="4"/>
  <c r="E1490" i="4"/>
  <c r="G1489" i="4"/>
  <c r="E1489" i="4"/>
  <c r="G1488" i="4"/>
  <c r="E1488" i="4"/>
  <c r="G1487" i="4"/>
  <c r="E1487" i="4"/>
  <c r="G1486" i="4"/>
  <c r="E1486" i="4"/>
  <c r="G1485" i="4"/>
  <c r="E1485" i="4"/>
  <c r="G1484" i="4"/>
  <c r="E1484" i="4"/>
  <c r="G1483" i="4"/>
  <c r="E1483" i="4"/>
  <c r="G1482" i="4"/>
  <c r="E1482" i="4"/>
  <c r="G1481" i="4"/>
  <c r="E1481" i="4"/>
  <c r="G1480" i="4"/>
  <c r="E1480" i="4"/>
  <c r="G1479" i="4"/>
  <c r="E1479" i="4"/>
  <c r="G1478" i="4"/>
  <c r="E1478" i="4"/>
  <c r="G1477" i="4"/>
  <c r="E1477" i="4"/>
  <c r="G1476" i="4"/>
  <c r="E1476" i="4"/>
  <c r="G1475" i="4"/>
  <c r="E1475" i="4"/>
  <c r="G1474" i="4"/>
  <c r="E1474" i="4"/>
  <c r="G1473" i="4"/>
  <c r="E1473" i="4"/>
  <c r="G1472" i="4"/>
  <c r="E1472" i="4"/>
  <c r="G1471" i="4"/>
  <c r="E1471" i="4"/>
  <c r="G1470" i="4"/>
  <c r="E1470" i="4"/>
  <c r="G1469" i="4"/>
  <c r="E1469" i="4"/>
  <c r="G1468" i="4"/>
  <c r="E1468" i="4"/>
  <c r="G1467" i="4"/>
  <c r="E1467" i="4"/>
  <c r="G1466" i="4"/>
  <c r="E1466" i="4"/>
  <c r="G1465" i="4"/>
  <c r="E1465" i="4"/>
  <c r="G1464" i="4"/>
  <c r="E1464" i="4"/>
  <c r="G1463" i="4"/>
  <c r="E1463" i="4"/>
  <c r="G1462" i="4"/>
  <c r="E1462" i="4"/>
  <c r="G1461" i="4"/>
  <c r="E1461" i="4"/>
  <c r="G1460" i="4"/>
  <c r="E1460" i="4"/>
  <c r="G1459" i="4"/>
  <c r="E1459" i="4"/>
  <c r="G1458" i="4"/>
  <c r="E1458" i="4"/>
  <c r="G1457" i="4"/>
  <c r="E1457" i="4"/>
  <c r="G1456" i="4"/>
  <c r="E1456" i="4"/>
  <c r="G1455" i="4"/>
  <c r="E1455" i="4"/>
  <c r="G1454" i="4"/>
  <c r="E1454" i="4"/>
  <c r="G1453" i="4"/>
  <c r="E1453" i="4"/>
  <c r="G1452" i="4"/>
  <c r="E1452" i="4"/>
  <c r="G1451" i="4"/>
  <c r="E1451" i="4"/>
  <c r="G1450" i="4"/>
  <c r="E1450" i="4"/>
  <c r="G1449" i="4"/>
  <c r="E1449" i="4"/>
  <c r="G1448" i="4"/>
  <c r="E1448" i="4"/>
  <c r="G1447" i="4"/>
  <c r="E1447" i="4"/>
  <c r="G1446" i="4"/>
  <c r="E1446" i="4"/>
  <c r="G1445" i="4"/>
  <c r="E1445" i="4"/>
  <c r="G1444" i="4"/>
  <c r="E1444" i="4"/>
  <c r="G1443" i="4"/>
  <c r="E1443" i="4"/>
  <c r="G1442" i="4"/>
  <c r="E1442" i="4"/>
  <c r="G1441" i="4"/>
  <c r="E1441" i="4"/>
  <c r="G1440" i="4"/>
  <c r="E1440" i="4"/>
  <c r="G1439" i="4"/>
  <c r="E1439" i="4"/>
  <c r="G1438" i="4"/>
  <c r="E1438" i="4"/>
  <c r="G1437" i="4"/>
  <c r="E1437" i="4"/>
  <c r="G1436" i="4"/>
  <c r="E1436" i="4"/>
  <c r="G1435" i="4"/>
  <c r="E1435" i="4"/>
  <c r="G1434" i="4"/>
  <c r="E1434" i="4"/>
  <c r="G1433" i="4"/>
  <c r="E1433" i="4"/>
  <c r="G1432" i="4"/>
  <c r="E1432" i="4"/>
  <c r="G1431" i="4"/>
  <c r="E1431" i="4"/>
  <c r="G1430" i="4"/>
  <c r="E1430" i="4"/>
  <c r="G1429" i="4"/>
  <c r="E1429" i="4"/>
  <c r="G1428" i="4"/>
  <c r="E1428" i="4"/>
  <c r="G1427" i="4"/>
  <c r="E1427" i="4"/>
  <c r="G1426" i="4"/>
  <c r="E1426" i="4"/>
  <c r="G1425" i="4"/>
  <c r="E1425" i="4"/>
  <c r="G1424" i="4"/>
  <c r="E1424" i="4"/>
  <c r="G1423" i="4"/>
  <c r="E1423" i="4"/>
  <c r="G1422" i="4"/>
  <c r="E1422" i="4"/>
  <c r="G1421" i="4"/>
  <c r="E1421" i="4"/>
  <c r="G1420" i="4"/>
  <c r="E1420" i="4"/>
  <c r="G1419" i="4"/>
  <c r="E1419" i="4"/>
  <c r="G1418" i="4"/>
  <c r="E1418" i="4"/>
  <c r="G1417" i="4"/>
  <c r="E1417" i="4"/>
  <c r="G1416" i="4"/>
  <c r="E1416" i="4"/>
  <c r="G1415" i="4"/>
  <c r="E1415" i="4"/>
  <c r="G1414" i="4"/>
  <c r="E1414" i="4"/>
  <c r="G1413" i="4"/>
  <c r="E1413" i="4"/>
  <c r="G1412" i="4"/>
  <c r="E1412" i="4"/>
  <c r="G1411" i="4"/>
  <c r="E1411" i="4"/>
  <c r="G1410" i="4"/>
  <c r="E1410" i="4"/>
  <c r="G1409" i="4"/>
  <c r="E1409" i="4"/>
  <c r="G1408" i="4"/>
  <c r="E1408" i="4"/>
  <c r="G1407" i="4"/>
  <c r="E1407" i="4"/>
  <c r="G1406" i="4"/>
  <c r="E1406" i="4"/>
  <c r="G1405" i="4"/>
  <c r="E1405" i="4"/>
  <c r="G1404" i="4"/>
  <c r="E1404" i="4"/>
  <c r="G1403" i="4"/>
  <c r="E1403" i="4"/>
  <c r="G1402" i="4"/>
  <c r="E1402" i="4"/>
  <c r="G1401" i="4"/>
  <c r="E1401" i="4"/>
  <c r="G1400" i="4"/>
  <c r="E1400" i="4"/>
  <c r="G1399" i="4"/>
  <c r="E1399" i="4"/>
  <c r="G1398" i="4"/>
  <c r="E1398" i="4"/>
  <c r="G1397" i="4"/>
  <c r="E1397" i="4"/>
  <c r="G1396" i="4"/>
  <c r="E1396" i="4"/>
  <c r="G1395" i="4"/>
  <c r="E1395" i="4"/>
  <c r="G1394" i="4"/>
  <c r="E1394" i="4"/>
  <c r="G1393" i="4"/>
  <c r="E1393" i="4"/>
  <c r="G1392" i="4"/>
  <c r="E1392" i="4"/>
  <c r="G1391" i="4"/>
  <c r="E1391" i="4"/>
  <c r="G1390" i="4"/>
  <c r="E1390" i="4"/>
  <c r="G1389" i="4"/>
  <c r="E1389" i="4"/>
  <c r="G1388" i="4"/>
  <c r="E1388" i="4"/>
  <c r="G1387" i="4"/>
  <c r="E1387" i="4"/>
  <c r="G1386" i="4"/>
  <c r="E1386" i="4"/>
  <c r="G1385" i="4"/>
  <c r="E1385" i="4"/>
  <c r="G1384" i="4"/>
  <c r="E1384" i="4"/>
  <c r="G1383" i="4"/>
  <c r="E1383" i="4"/>
  <c r="G1382" i="4"/>
  <c r="E1382" i="4"/>
  <c r="G1381" i="4"/>
  <c r="E1381" i="4"/>
  <c r="G1380" i="4"/>
  <c r="E1380" i="4"/>
  <c r="G1379" i="4"/>
  <c r="E1379" i="4"/>
  <c r="G1378" i="4"/>
  <c r="E1378" i="4"/>
  <c r="G1377" i="4"/>
  <c r="E1377" i="4"/>
  <c r="G1376" i="4"/>
  <c r="E1376" i="4"/>
  <c r="G1375" i="4"/>
  <c r="E1375" i="4"/>
  <c r="G1374" i="4"/>
  <c r="E1374" i="4"/>
  <c r="G1373" i="4"/>
  <c r="E1373" i="4"/>
  <c r="G1372" i="4"/>
  <c r="E1372" i="4"/>
  <c r="G1371" i="4"/>
  <c r="E1371" i="4"/>
  <c r="G1370" i="4"/>
  <c r="E1370" i="4"/>
  <c r="G1369" i="4"/>
  <c r="E1369" i="4"/>
  <c r="G1368" i="4"/>
  <c r="E1368" i="4"/>
  <c r="G1367" i="4"/>
  <c r="E1367" i="4"/>
  <c r="G1366" i="4"/>
  <c r="E1366" i="4"/>
  <c r="G1365" i="4"/>
  <c r="E1365" i="4"/>
  <c r="G1364" i="4"/>
  <c r="E1364" i="4"/>
  <c r="G1363" i="4"/>
  <c r="E1363" i="4"/>
  <c r="G1362" i="4"/>
  <c r="E1362" i="4"/>
  <c r="G1361" i="4"/>
  <c r="E1361" i="4"/>
  <c r="G1360" i="4"/>
  <c r="E1360" i="4"/>
  <c r="G1359" i="4"/>
  <c r="E1359" i="4"/>
  <c r="G1358" i="4"/>
  <c r="E1358" i="4"/>
  <c r="G1357" i="4"/>
  <c r="E1357" i="4"/>
  <c r="G1356" i="4"/>
  <c r="E1356" i="4"/>
  <c r="G1355" i="4"/>
  <c r="E1355" i="4"/>
  <c r="G1354" i="4"/>
  <c r="E1354" i="4"/>
  <c r="G1353" i="4"/>
  <c r="E1353" i="4"/>
  <c r="G1352" i="4"/>
  <c r="E1352" i="4"/>
  <c r="G1351" i="4"/>
  <c r="E1351" i="4"/>
  <c r="G1350" i="4"/>
  <c r="E1350" i="4"/>
  <c r="G1349" i="4"/>
  <c r="E1349" i="4"/>
  <c r="G1348" i="4"/>
  <c r="E1348" i="4"/>
  <c r="G1347" i="4"/>
  <c r="E1347" i="4"/>
  <c r="G1346" i="4"/>
  <c r="E1346" i="4"/>
  <c r="G1345" i="4"/>
  <c r="E1345" i="4"/>
  <c r="G1344" i="4"/>
  <c r="E1344" i="4"/>
  <c r="G1343" i="4"/>
  <c r="E1343" i="4"/>
  <c r="G1342" i="4"/>
  <c r="E1342" i="4"/>
  <c r="G1341" i="4"/>
  <c r="E1341" i="4"/>
  <c r="G1340" i="4"/>
  <c r="E1340" i="4"/>
  <c r="G1339" i="4"/>
  <c r="E1339" i="4"/>
  <c r="G1338" i="4"/>
  <c r="E1338" i="4"/>
  <c r="G1337" i="4"/>
  <c r="E1337" i="4"/>
  <c r="G1336" i="4"/>
  <c r="E1336" i="4"/>
  <c r="G1335" i="4"/>
  <c r="E1335" i="4"/>
  <c r="G1334" i="4"/>
  <c r="E1334" i="4"/>
  <c r="G1333" i="4"/>
  <c r="E1333" i="4"/>
  <c r="G1332" i="4"/>
  <c r="E1332" i="4"/>
  <c r="G1331" i="4"/>
  <c r="E1331" i="4"/>
  <c r="G1330" i="4"/>
  <c r="E1330" i="4"/>
  <c r="G1329" i="4"/>
  <c r="E1329" i="4"/>
  <c r="G1328" i="4"/>
  <c r="E1328" i="4"/>
  <c r="G1327" i="4"/>
  <c r="E1327" i="4"/>
  <c r="G1326" i="4"/>
  <c r="E1326" i="4"/>
  <c r="G1325" i="4"/>
  <c r="E1325" i="4"/>
  <c r="G1324" i="4"/>
  <c r="E1324" i="4"/>
  <c r="G1323" i="4"/>
  <c r="E1323" i="4"/>
  <c r="G1322" i="4"/>
  <c r="E1322" i="4"/>
  <c r="G1321" i="4"/>
  <c r="E1321" i="4"/>
  <c r="G1320" i="4"/>
  <c r="E1320" i="4"/>
  <c r="G1319" i="4"/>
  <c r="E1319" i="4"/>
  <c r="G1318" i="4"/>
  <c r="E1318" i="4"/>
  <c r="G1317" i="4"/>
  <c r="E1317" i="4"/>
  <c r="G1316" i="4"/>
  <c r="E1316" i="4"/>
  <c r="G1315" i="4"/>
  <c r="E1315" i="4"/>
  <c r="G1314" i="4"/>
  <c r="E1314" i="4"/>
  <c r="G1313" i="4"/>
  <c r="E1313" i="4"/>
  <c r="G1312" i="4"/>
  <c r="E1312" i="4"/>
  <c r="G1311" i="4"/>
  <c r="E1311" i="4"/>
  <c r="G1310" i="4"/>
  <c r="E1310" i="4"/>
  <c r="G1309" i="4"/>
  <c r="E1309" i="4"/>
  <c r="G1308" i="4"/>
  <c r="E1308" i="4"/>
  <c r="G1307" i="4"/>
  <c r="E1307" i="4"/>
  <c r="G1306" i="4"/>
  <c r="E1306" i="4"/>
  <c r="G1305" i="4"/>
  <c r="E1305" i="4"/>
  <c r="G1304" i="4"/>
  <c r="E1304" i="4"/>
  <c r="G1303" i="4"/>
  <c r="E1303" i="4"/>
  <c r="G1302" i="4"/>
  <c r="E1302" i="4"/>
  <c r="G1301" i="4"/>
  <c r="E1301" i="4"/>
  <c r="G1300" i="4"/>
  <c r="E1300" i="4"/>
  <c r="G1299" i="4"/>
  <c r="E1299" i="4"/>
  <c r="G1298" i="4"/>
  <c r="E1298" i="4"/>
  <c r="G1297" i="4"/>
  <c r="E1297" i="4"/>
  <c r="G1296" i="4"/>
  <c r="E1296" i="4"/>
  <c r="G1295" i="4"/>
  <c r="E1295" i="4"/>
  <c r="G1294" i="4"/>
  <c r="E1294" i="4"/>
  <c r="G1293" i="4"/>
  <c r="E1293" i="4"/>
  <c r="G1292" i="4"/>
  <c r="E1292" i="4"/>
  <c r="G1291" i="4"/>
  <c r="E1291" i="4"/>
  <c r="G1290" i="4"/>
  <c r="E1290" i="4"/>
  <c r="G1289" i="4"/>
  <c r="E1289" i="4"/>
  <c r="G1288" i="4"/>
  <c r="E1288" i="4"/>
  <c r="G1287" i="4"/>
  <c r="E1287" i="4"/>
  <c r="G1286" i="4"/>
  <c r="E1286" i="4"/>
  <c r="G1285" i="4"/>
  <c r="E1285" i="4"/>
  <c r="G1284" i="4"/>
  <c r="E1284" i="4"/>
  <c r="G1283" i="4"/>
  <c r="E1283" i="4"/>
  <c r="G1282" i="4"/>
  <c r="E1282" i="4"/>
  <c r="G1281" i="4"/>
  <c r="E1281" i="4"/>
  <c r="G1280" i="4"/>
  <c r="E1280" i="4"/>
  <c r="G1279" i="4"/>
  <c r="E1279" i="4"/>
  <c r="G1278" i="4"/>
  <c r="E1278" i="4"/>
  <c r="G1277" i="4"/>
  <c r="E1277" i="4"/>
  <c r="G1276" i="4"/>
  <c r="E1276" i="4"/>
  <c r="G1275" i="4"/>
  <c r="E1275" i="4"/>
  <c r="G1274" i="4"/>
  <c r="E1274" i="4"/>
  <c r="G1273" i="4"/>
  <c r="E1273" i="4"/>
  <c r="G1272" i="4"/>
  <c r="E1272" i="4"/>
  <c r="G1271" i="4"/>
  <c r="E1271" i="4"/>
  <c r="G1270" i="4"/>
  <c r="E1270" i="4"/>
  <c r="G1269" i="4"/>
  <c r="E1269" i="4"/>
  <c r="G1268" i="4"/>
  <c r="E1268" i="4"/>
  <c r="G1267" i="4"/>
  <c r="E1267" i="4"/>
  <c r="G1266" i="4"/>
  <c r="E1266" i="4"/>
  <c r="G1265" i="4"/>
  <c r="E1265" i="4"/>
  <c r="G1264" i="4"/>
  <c r="E1264" i="4"/>
  <c r="G1263" i="4"/>
  <c r="E1263" i="4"/>
  <c r="G1262" i="4"/>
  <c r="E1262" i="4"/>
  <c r="G1261" i="4"/>
  <c r="E1261" i="4"/>
  <c r="G1260" i="4"/>
  <c r="E1260" i="4"/>
  <c r="G1259" i="4"/>
  <c r="E1259" i="4"/>
  <c r="G1258" i="4"/>
  <c r="E1258" i="4"/>
  <c r="G1257" i="4"/>
  <c r="E1257" i="4"/>
  <c r="G1256" i="4"/>
  <c r="E1256" i="4"/>
  <c r="G1255" i="4"/>
  <c r="E1255" i="4"/>
  <c r="G1254" i="4"/>
  <c r="E1254" i="4"/>
  <c r="G1253" i="4"/>
  <c r="E1253" i="4"/>
  <c r="G1252" i="4"/>
  <c r="E1252" i="4"/>
  <c r="G1251" i="4"/>
  <c r="E1251" i="4"/>
  <c r="G1250" i="4"/>
  <c r="E1250" i="4"/>
  <c r="G1249" i="4"/>
  <c r="E1249" i="4"/>
  <c r="G1248" i="4"/>
  <c r="E1248" i="4"/>
  <c r="G1247" i="4"/>
  <c r="E1247" i="4"/>
  <c r="G1246" i="4"/>
  <c r="E1246" i="4"/>
  <c r="G1245" i="4"/>
  <c r="E1245" i="4"/>
  <c r="G1244" i="4"/>
  <c r="E1244" i="4"/>
  <c r="G1243" i="4"/>
  <c r="E1243" i="4"/>
  <c r="G1242" i="4"/>
  <c r="E1242" i="4"/>
  <c r="G1241" i="4"/>
  <c r="E1241" i="4"/>
  <c r="G1240" i="4"/>
  <c r="E1240" i="4"/>
  <c r="G1239" i="4"/>
  <c r="E1239" i="4"/>
  <c r="G1238" i="4"/>
  <c r="E1238" i="4"/>
  <c r="G1237" i="4"/>
  <c r="E1237" i="4"/>
  <c r="G1236" i="4"/>
  <c r="E1236" i="4"/>
  <c r="G1235" i="4"/>
  <c r="E1235" i="4"/>
  <c r="G1234" i="4"/>
  <c r="E1234" i="4"/>
  <c r="G1233" i="4"/>
  <c r="E1233" i="4"/>
  <c r="G1232" i="4"/>
  <c r="E1232" i="4"/>
  <c r="G1231" i="4"/>
  <c r="E1231" i="4"/>
  <c r="G1230" i="4"/>
  <c r="E1230" i="4"/>
  <c r="G1229" i="4"/>
  <c r="E1229" i="4"/>
  <c r="G1228" i="4"/>
  <c r="E1228" i="4"/>
  <c r="G1227" i="4"/>
  <c r="E1227" i="4"/>
  <c r="G1226" i="4"/>
  <c r="E1226" i="4"/>
  <c r="G1225" i="4"/>
  <c r="E1225" i="4"/>
  <c r="G1224" i="4"/>
  <c r="E1224" i="4"/>
  <c r="G1223" i="4"/>
  <c r="E1223" i="4"/>
  <c r="G1222" i="4"/>
  <c r="E1222" i="4"/>
  <c r="G1221" i="4"/>
  <c r="E1221" i="4"/>
  <c r="G1220" i="4"/>
  <c r="E1220" i="4"/>
  <c r="G1219" i="4"/>
  <c r="E1219" i="4"/>
  <c r="G1218" i="4"/>
  <c r="E1218" i="4"/>
  <c r="G1217" i="4"/>
  <c r="E1217" i="4"/>
  <c r="G1216" i="4"/>
  <c r="E1216" i="4"/>
  <c r="G1215" i="4"/>
  <c r="E1215" i="4"/>
  <c r="G1214" i="4"/>
  <c r="E1214" i="4"/>
  <c r="G1213" i="4"/>
  <c r="E1213" i="4"/>
  <c r="G1212" i="4"/>
  <c r="E1212" i="4"/>
  <c r="G1211" i="4"/>
  <c r="E1211" i="4"/>
  <c r="G1210" i="4"/>
  <c r="E1210" i="4"/>
  <c r="G1209" i="4"/>
  <c r="E1209" i="4"/>
  <c r="G1208" i="4"/>
  <c r="E1208" i="4"/>
  <c r="G1207" i="4"/>
  <c r="E1207" i="4"/>
  <c r="G1206" i="4"/>
  <c r="E1206" i="4"/>
  <c r="G1205" i="4"/>
  <c r="E1205" i="4"/>
  <c r="G1204" i="4"/>
  <c r="E1204" i="4"/>
  <c r="G1203" i="4"/>
  <c r="E1203" i="4"/>
  <c r="G1202" i="4"/>
  <c r="E1202" i="4"/>
  <c r="G1201" i="4"/>
  <c r="E1201" i="4"/>
  <c r="G1200" i="4"/>
  <c r="E1200" i="4"/>
  <c r="G1199" i="4"/>
  <c r="E1199" i="4"/>
  <c r="G1198" i="4"/>
  <c r="E1198" i="4"/>
  <c r="G1197" i="4"/>
  <c r="E1197" i="4"/>
  <c r="G1196" i="4"/>
  <c r="E1196" i="4"/>
  <c r="G1195" i="4"/>
  <c r="E1195" i="4"/>
  <c r="G1194" i="4"/>
  <c r="E1194" i="4"/>
  <c r="G1193" i="4"/>
  <c r="E1193" i="4"/>
  <c r="G1192" i="4"/>
  <c r="E1192" i="4"/>
  <c r="G1191" i="4"/>
  <c r="E1191" i="4"/>
  <c r="G1190" i="4"/>
  <c r="E1190" i="4"/>
  <c r="G1189" i="4"/>
  <c r="E1189" i="4"/>
  <c r="G1188" i="4"/>
  <c r="E1188" i="4"/>
  <c r="G1187" i="4"/>
  <c r="E1187" i="4"/>
  <c r="G1186" i="4"/>
  <c r="E1186" i="4"/>
  <c r="G1185" i="4"/>
  <c r="E1185" i="4"/>
  <c r="G1184" i="4"/>
  <c r="E1184" i="4"/>
  <c r="G1183" i="4"/>
  <c r="E1183" i="4"/>
  <c r="G1182" i="4"/>
  <c r="E1182" i="4"/>
  <c r="G1181" i="4"/>
  <c r="E1181" i="4"/>
  <c r="G1180" i="4"/>
  <c r="E1180" i="4"/>
  <c r="G1179" i="4"/>
  <c r="E1179" i="4"/>
  <c r="G1178" i="4"/>
  <c r="E1178" i="4"/>
  <c r="G1177" i="4"/>
  <c r="E1177" i="4"/>
  <c r="G1176" i="4"/>
  <c r="E1176" i="4"/>
  <c r="G1175" i="4"/>
  <c r="E1175" i="4"/>
  <c r="G1174" i="4"/>
  <c r="E1174" i="4"/>
  <c r="G1173" i="4"/>
  <c r="E1173" i="4"/>
  <c r="G1172" i="4"/>
  <c r="E1172" i="4"/>
  <c r="G1171" i="4"/>
  <c r="E1171" i="4"/>
  <c r="G1170" i="4"/>
  <c r="E1170" i="4"/>
  <c r="G1169" i="4"/>
  <c r="E1169" i="4"/>
  <c r="G1168" i="4"/>
  <c r="E1168" i="4"/>
  <c r="G1167" i="4"/>
  <c r="E1167" i="4"/>
  <c r="G1166" i="4"/>
  <c r="E1166" i="4"/>
  <c r="G1165" i="4"/>
  <c r="E1165" i="4"/>
  <c r="G1164" i="4"/>
  <c r="E1164" i="4"/>
  <c r="G1163" i="4"/>
  <c r="E1163" i="4"/>
  <c r="G1162" i="4"/>
  <c r="E1162" i="4"/>
  <c r="G1161" i="4"/>
  <c r="E1161" i="4"/>
  <c r="G1160" i="4"/>
  <c r="E1160" i="4"/>
  <c r="G1159" i="4"/>
  <c r="E1159" i="4"/>
  <c r="G1158" i="4"/>
  <c r="E1158" i="4"/>
  <c r="G1157" i="4"/>
  <c r="E1157" i="4"/>
  <c r="G1156" i="4"/>
  <c r="E1156" i="4"/>
  <c r="G1155" i="4"/>
  <c r="E1155" i="4"/>
  <c r="G1154" i="4"/>
  <c r="E1154" i="4"/>
  <c r="G1153" i="4"/>
  <c r="E1153" i="4"/>
  <c r="G1152" i="4"/>
  <c r="E1152" i="4"/>
  <c r="G1151" i="4"/>
  <c r="E1151" i="4"/>
  <c r="G1150" i="4"/>
  <c r="E1150" i="4"/>
  <c r="G1149" i="4"/>
  <c r="E1149" i="4"/>
  <c r="G1148" i="4"/>
  <c r="E1148" i="4"/>
  <c r="G1147" i="4"/>
  <c r="E1147" i="4"/>
  <c r="G1146" i="4"/>
  <c r="E1146" i="4"/>
  <c r="G1145" i="4"/>
  <c r="E1145" i="4"/>
  <c r="G1144" i="4"/>
  <c r="E1144" i="4"/>
  <c r="G1143" i="4"/>
  <c r="E1143" i="4"/>
  <c r="G1142" i="4"/>
  <c r="E1142" i="4"/>
  <c r="G1141" i="4"/>
  <c r="E1141" i="4"/>
  <c r="G1140" i="4"/>
  <c r="E1140" i="4"/>
  <c r="G1139" i="4"/>
  <c r="E1139" i="4"/>
  <c r="G1138" i="4"/>
  <c r="E1138" i="4"/>
  <c r="G1137" i="4"/>
  <c r="E1137" i="4"/>
  <c r="G1136" i="4"/>
  <c r="E1136" i="4"/>
  <c r="G1135" i="4"/>
  <c r="E1135" i="4"/>
  <c r="G1134" i="4"/>
  <c r="E1134" i="4"/>
  <c r="G1133" i="4"/>
  <c r="E1133" i="4"/>
  <c r="G1132" i="4"/>
  <c r="E1132" i="4"/>
  <c r="G1131" i="4"/>
  <c r="E1131" i="4"/>
  <c r="G1130" i="4"/>
  <c r="E1130" i="4"/>
  <c r="G1129" i="4"/>
  <c r="E1129" i="4"/>
  <c r="G1128" i="4"/>
  <c r="E1128" i="4"/>
  <c r="G1127" i="4"/>
  <c r="E1127" i="4"/>
  <c r="G1123" i="4"/>
  <c r="E1123" i="4"/>
  <c r="G1122" i="4"/>
  <c r="E1122" i="4"/>
  <c r="G1121" i="4"/>
  <c r="E1121" i="4"/>
  <c r="G1120" i="4"/>
  <c r="E1120" i="4"/>
  <c r="G1119" i="4"/>
  <c r="E1119" i="4"/>
  <c r="G1118" i="4"/>
  <c r="E1118" i="4"/>
  <c r="G1117" i="4"/>
  <c r="E1117" i="4"/>
  <c r="G1116" i="4"/>
  <c r="E1116" i="4"/>
  <c r="G1115" i="4"/>
  <c r="E1115" i="4"/>
  <c r="G1114" i="4"/>
  <c r="E1114" i="4"/>
  <c r="G1113" i="4"/>
  <c r="E1113" i="4"/>
  <c r="G1112" i="4"/>
  <c r="E1112" i="4"/>
  <c r="G1111" i="4"/>
  <c r="E1111" i="4"/>
  <c r="G1110" i="4"/>
  <c r="E1110" i="4"/>
  <c r="G1109" i="4"/>
  <c r="E1109" i="4"/>
  <c r="G1108" i="4"/>
  <c r="E1108" i="4"/>
  <c r="G1107" i="4"/>
  <c r="E1107" i="4"/>
  <c r="G1106" i="4"/>
  <c r="E1106" i="4"/>
  <c r="G1105" i="4"/>
  <c r="E1105" i="4"/>
  <c r="G1104" i="4"/>
  <c r="E1104" i="4"/>
  <c r="G1103" i="4"/>
  <c r="E1103" i="4"/>
  <c r="G1102" i="4"/>
  <c r="E1102" i="4"/>
  <c r="G1101" i="4"/>
  <c r="E1101" i="4"/>
  <c r="G1100" i="4"/>
  <c r="E1100" i="4"/>
  <c r="G1099" i="4"/>
  <c r="E1099" i="4"/>
  <c r="G1098" i="4"/>
  <c r="E1098" i="4"/>
  <c r="G1097" i="4"/>
  <c r="E1097" i="4"/>
  <c r="G1096" i="4"/>
  <c r="E1096" i="4"/>
  <c r="G1095" i="4"/>
  <c r="E1095" i="4"/>
  <c r="G1094" i="4"/>
  <c r="E1094" i="4"/>
  <c r="G1093" i="4"/>
  <c r="E1093" i="4"/>
  <c r="G1092" i="4"/>
  <c r="E1092" i="4"/>
  <c r="G1091" i="4"/>
  <c r="E1091" i="4"/>
  <c r="G1090" i="4"/>
  <c r="E1090" i="4"/>
  <c r="G1089" i="4"/>
  <c r="E1089" i="4"/>
  <c r="G1088" i="4"/>
  <c r="E1088" i="4"/>
  <c r="G1087" i="4"/>
  <c r="E1087" i="4"/>
  <c r="G1086" i="4"/>
  <c r="E1086" i="4"/>
  <c r="G1085" i="4"/>
  <c r="E1085" i="4"/>
  <c r="G1084" i="4"/>
  <c r="E1084" i="4"/>
  <c r="G1083" i="4"/>
  <c r="E1083" i="4"/>
  <c r="G1082" i="4"/>
  <c r="E1082" i="4"/>
  <c r="G1081" i="4"/>
  <c r="E1081" i="4"/>
  <c r="G1080" i="4"/>
  <c r="E1080" i="4"/>
  <c r="G1079" i="4"/>
  <c r="E1079" i="4"/>
  <c r="G1078" i="4"/>
  <c r="E1078" i="4"/>
  <c r="G1077" i="4"/>
  <c r="E1077" i="4"/>
  <c r="G1076" i="4"/>
  <c r="E1076" i="4"/>
  <c r="G1075" i="4"/>
  <c r="E1075" i="4"/>
  <c r="G1074" i="4"/>
  <c r="E1074" i="4"/>
  <c r="G1073" i="4"/>
  <c r="E1073" i="4"/>
  <c r="G1072" i="4"/>
  <c r="E1072" i="4"/>
  <c r="G1071" i="4"/>
  <c r="E1071" i="4"/>
  <c r="G1070" i="4"/>
  <c r="E1070" i="4"/>
  <c r="G1069" i="4"/>
  <c r="E1069" i="4"/>
  <c r="G1068" i="4"/>
  <c r="E1068" i="4"/>
  <c r="G1067" i="4"/>
  <c r="E1067" i="4"/>
  <c r="G1066" i="4"/>
  <c r="E1066" i="4"/>
  <c r="G1065" i="4"/>
  <c r="E1065" i="4"/>
  <c r="G1064" i="4"/>
  <c r="E1064" i="4"/>
  <c r="G1063" i="4"/>
  <c r="E1063" i="4"/>
  <c r="G1062" i="4"/>
  <c r="E1062" i="4"/>
  <c r="G1061" i="4"/>
  <c r="E1061" i="4"/>
  <c r="G1060" i="4"/>
  <c r="E1060" i="4"/>
  <c r="G1059" i="4"/>
  <c r="E1059" i="4"/>
  <c r="G1058" i="4"/>
  <c r="E1058" i="4"/>
  <c r="G1057" i="4"/>
  <c r="E1057" i="4"/>
  <c r="G1056" i="4"/>
  <c r="E1056" i="4"/>
  <c r="G1055" i="4"/>
  <c r="E1055" i="4"/>
  <c r="G1054" i="4"/>
  <c r="E1054" i="4"/>
  <c r="G1053" i="4"/>
  <c r="E1053" i="4"/>
  <c r="G1052" i="4"/>
  <c r="E1052" i="4"/>
  <c r="G1051" i="4"/>
  <c r="E1051" i="4"/>
  <c r="G1050" i="4"/>
  <c r="E1050" i="4"/>
  <c r="G1049" i="4"/>
  <c r="E1049" i="4"/>
  <c r="G1048" i="4"/>
  <c r="E1048" i="4"/>
  <c r="G1047" i="4"/>
  <c r="E1047" i="4"/>
  <c r="G1046" i="4"/>
  <c r="E1046" i="4"/>
  <c r="G1045" i="4"/>
  <c r="E1045" i="4"/>
  <c r="G1044" i="4"/>
  <c r="E1044" i="4"/>
  <c r="G1043" i="4"/>
  <c r="E1043" i="4"/>
  <c r="G1042" i="4"/>
  <c r="E1042" i="4"/>
  <c r="G1041" i="4"/>
  <c r="E1041" i="4"/>
  <c r="G1040" i="4"/>
  <c r="E1040" i="4"/>
  <c r="G1039" i="4"/>
  <c r="E1039" i="4"/>
  <c r="G1038" i="4"/>
  <c r="E1038" i="4"/>
  <c r="G1037" i="4"/>
  <c r="E1037" i="4"/>
  <c r="G1036" i="4"/>
  <c r="E1036" i="4"/>
  <c r="G1035" i="4"/>
  <c r="E1035" i="4"/>
  <c r="G1034" i="4"/>
  <c r="E1034" i="4"/>
  <c r="G1033" i="4"/>
  <c r="E1033" i="4"/>
  <c r="G1032" i="4"/>
  <c r="E1032" i="4"/>
  <c r="G1031" i="4"/>
  <c r="E1031" i="4"/>
  <c r="G1030" i="4"/>
  <c r="E1030" i="4"/>
  <c r="G1029" i="4"/>
  <c r="E1029" i="4"/>
  <c r="G1028" i="4"/>
  <c r="E1028" i="4"/>
  <c r="G1027" i="4"/>
  <c r="E1027" i="4"/>
  <c r="G1026" i="4"/>
  <c r="E1026" i="4"/>
  <c r="G1025" i="4"/>
  <c r="E1025" i="4"/>
  <c r="G1024" i="4"/>
  <c r="E1024" i="4"/>
  <c r="G1023" i="4"/>
  <c r="E1023" i="4"/>
  <c r="G1022" i="4"/>
  <c r="E1022" i="4"/>
  <c r="G1021" i="4"/>
  <c r="E1021" i="4"/>
  <c r="G1020" i="4"/>
  <c r="E1020" i="4"/>
  <c r="G1019" i="4"/>
  <c r="E1019" i="4"/>
  <c r="G1018" i="4"/>
  <c r="E1018" i="4"/>
  <c r="G1017" i="4"/>
  <c r="E1017" i="4"/>
  <c r="G1016" i="4"/>
  <c r="E1016" i="4"/>
  <c r="G1015" i="4"/>
  <c r="E1015" i="4"/>
  <c r="G1014" i="4"/>
  <c r="E1014" i="4"/>
  <c r="G1013" i="4"/>
  <c r="E1013" i="4"/>
  <c r="G1012" i="4"/>
  <c r="E1012" i="4"/>
  <c r="G1011" i="4"/>
  <c r="E1011" i="4"/>
  <c r="G1010" i="4"/>
  <c r="E1010" i="4"/>
  <c r="G1009" i="4"/>
  <c r="E1009" i="4"/>
  <c r="G1008" i="4"/>
  <c r="E1008" i="4"/>
  <c r="G1007" i="4"/>
  <c r="E1007" i="4"/>
  <c r="G1006" i="4"/>
  <c r="E1006" i="4"/>
  <c r="G1005" i="4"/>
  <c r="E1005" i="4"/>
  <c r="G1004" i="4"/>
  <c r="E1004" i="4"/>
  <c r="G1003" i="4"/>
  <c r="E1003" i="4"/>
  <c r="G1002" i="4"/>
  <c r="E1002" i="4"/>
  <c r="G1001" i="4"/>
  <c r="E1001" i="4"/>
  <c r="G1000" i="4"/>
  <c r="E1000" i="4"/>
  <c r="G999" i="4"/>
  <c r="E999" i="4"/>
  <c r="G998" i="4"/>
  <c r="E998" i="4"/>
  <c r="G997" i="4"/>
  <c r="E997" i="4"/>
  <c r="G996" i="4"/>
  <c r="E996" i="4"/>
  <c r="G995" i="4"/>
  <c r="E995" i="4"/>
  <c r="G994" i="4"/>
  <c r="E994" i="4"/>
  <c r="G993" i="4"/>
  <c r="E993" i="4"/>
  <c r="G992" i="4"/>
  <c r="E992" i="4"/>
  <c r="G991" i="4"/>
  <c r="E991" i="4"/>
  <c r="G990" i="4"/>
  <c r="E990" i="4"/>
  <c r="G989" i="4"/>
  <c r="E989" i="4"/>
  <c r="G988" i="4"/>
  <c r="E988" i="4"/>
  <c r="G987" i="4"/>
  <c r="E987" i="4"/>
  <c r="G986" i="4"/>
  <c r="E986" i="4"/>
  <c r="G985" i="4"/>
  <c r="E985" i="4"/>
  <c r="G984" i="4"/>
  <c r="E984" i="4"/>
  <c r="G983" i="4"/>
  <c r="E983" i="4"/>
  <c r="G982" i="4"/>
  <c r="E982" i="4"/>
  <c r="G981" i="4"/>
  <c r="E981" i="4"/>
  <c r="G980" i="4"/>
  <c r="E980" i="4"/>
  <c r="G979" i="4"/>
  <c r="E979" i="4"/>
  <c r="G978" i="4"/>
  <c r="E978" i="4"/>
  <c r="G977" i="4"/>
  <c r="E977" i="4"/>
  <c r="G976" i="4"/>
  <c r="E976" i="4"/>
  <c r="G975" i="4"/>
  <c r="E975" i="4"/>
  <c r="G974" i="4"/>
  <c r="E974" i="4"/>
  <c r="G973" i="4"/>
  <c r="E973" i="4"/>
  <c r="G972" i="4"/>
  <c r="E972" i="4"/>
  <c r="G971" i="4"/>
  <c r="E971" i="4"/>
  <c r="G970" i="4"/>
  <c r="E970" i="4"/>
  <c r="G969" i="4"/>
  <c r="E969" i="4"/>
  <c r="G968" i="4"/>
  <c r="E968" i="4"/>
  <c r="G967" i="4"/>
  <c r="E967" i="4"/>
  <c r="G966" i="4"/>
  <c r="E966" i="4"/>
  <c r="G965" i="4"/>
  <c r="E965" i="4"/>
  <c r="G964" i="4"/>
  <c r="E964" i="4"/>
  <c r="G963" i="4"/>
  <c r="E963" i="4"/>
  <c r="G962" i="4"/>
  <c r="E962" i="4"/>
  <c r="G961" i="4"/>
  <c r="E961" i="4"/>
  <c r="G960" i="4"/>
  <c r="E960" i="4"/>
  <c r="G959" i="4"/>
  <c r="E959" i="4"/>
  <c r="G958" i="4"/>
  <c r="E958" i="4"/>
  <c r="G957" i="4"/>
  <c r="E957" i="4"/>
  <c r="G956" i="4"/>
  <c r="E956" i="4"/>
  <c r="G955" i="4"/>
  <c r="E955" i="4"/>
  <c r="G954" i="4"/>
  <c r="E954" i="4"/>
  <c r="G953" i="4"/>
  <c r="E953" i="4"/>
  <c r="G952" i="4"/>
  <c r="E952" i="4"/>
  <c r="G951" i="4"/>
  <c r="E951" i="4"/>
  <c r="G950" i="4"/>
  <c r="E950" i="4"/>
  <c r="G949" i="4"/>
  <c r="E949" i="4"/>
  <c r="G948" i="4"/>
  <c r="E948" i="4"/>
  <c r="G947" i="4"/>
  <c r="E947" i="4"/>
  <c r="G946" i="4"/>
  <c r="E946" i="4"/>
  <c r="G945" i="4"/>
  <c r="E945" i="4"/>
  <c r="G944" i="4"/>
  <c r="E944" i="4"/>
  <c r="G943" i="4"/>
  <c r="E943" i="4"/>
  <c r="G942" i="4"/>
  <c r="E942" i="4"/>
  <c r="G941" i="4"/>
  <c r="E941" i="4"/>
  <c r="G940" i="4"/>
  <c r="E940" i="4"/>
  <c r="G939" i="4"/>
  <c r="E939" i="4"/>
  <c r="G938" i="4"/>
  <c r="E938" i="4"/>
  <c r="G937" i="4"/>
  <c r="E937" i="4"/>
  <c r="G936" i="4"/>
  <c r="E936" i="4"/>
  <c r="G935" i="4"/>
  <c r="E935" i="4"/>
  <c r="G934" i="4"/>
  <c r="E934" i="4"/>
  <c r="G933" i="4"/>
  <c r="E933" i="4"/>
  <c r="G932" i="4"/>
  <c r="E932" i="4"/>
  <c r="G931" i="4"/>
  <c r="E931" i="4"/>
  <c r="G930" i="4"/>
  <c r="E930" i="4"/>
  <c r="G929" i="4"/>
  <c r="E929" i="4"/>
  <c r="G928" i="4"/>
  <c r="E928" i="4"/>
  <c r="G927" i="4"/>
  <c r="E927" i="4"/>
  <c r="G926" i="4"/>
  <c r="E926" i="4"/>
  <c r="G925" i="4"/>
  <c r="E925" i="4"/>
  <c r="G924" i="4"/>
  <c r="E924" i="4"/>
  <c r="G923" i="4"/>
  <c r="E923" i="4"/>
  <c r="G922" i="4"/>
  <c r="E922" i="4"/>
  <c r="G921" i="4"/>
  <c r="E921" i="4"/>
  <c r="G920" i="4"/>
  <c r="E920" i="4"/>
  <c r="G919" i="4"/>
  <c r="E919" i="4"/>
  <c r="G918" i="4"/>
  <c r="E918" i="4"/>
  <c r="G917" i="4"/>
  <c r="E917" i="4"/>
  <c r="G916" i="4"/>
  <c r="E916" i="4"/>
  <c r="G915" i="4"/>
  <c r="E915" i="4"/>
  <c r="G914" i="4"/>
  <c r="E914" i="4"/>
  <c r="G913" i="4"/>
  <c r="E913" i="4"/>
  <c r="G912" i="4"/>
  <c r="E912" i="4"/>
  <c r="G911" i="4"/>
  <c r="E911" i="4"/>
  <c r="G910" i="4"/>
  <c r="E910" i="4"/>
  <c r="G909" i="4"/>
  <c r="E909" i="4"/>
  <c r="G908" i="4"/>
  <c r="E908" i="4"/>
  <c r="G907" i="4"/>
  <c r="E907" i="4"/>
  <c r="G906" i="4"/>
  <c r="E906" i="4"/>
  <c r="G905" i="4"/>
  <c r="E905" i="4"/>
  <c r="G904" i="4"/>
  <c r="E904" i="4"/>
  <c r="G903" i="4"/>
  <c r="E903" i="4"/>
  <c r="G902" i="4"/>
  <c r="E902" i="4"/>
  <c r="G901" i="4"/>
  <c r="E901" i="4"/>
  <c r="G900" i="4"/>
  <c r="E900" i="4"/>
  <c r="G899" i="4"/>
  <c r="E899" i="4"/>
  <c r="G898" i="4"/>
  <c r="E898" i="4"/>
  <c r="G897" i="4"/>
  <c r="E897" i="4"/>
  <c r="G896" i="4"/>
  <c r="E896" i="4"/>
  <c r="G895" i="4"/>
  <c r="E895" i="4"/>
  <c r="G894" i="4"/>
  <c r="E894" i="4"/>
  <c r="G893" i="4"/>
  <c r="E893" i="4"/>
  <c r="G892" i="4"/>
  <c r="E892" i="4"/>
  <c r="G891" i="4"/>
  <c r="E891" i="4"/>
  <c r="G890" i="4"/>
  <c r="E890" i="4"/>
  <c r="G889" i="4"/>
  <c r="E889" i="4"/>
  <c r="G888" i="4"/>
  <c r="E888" i="4"/>
  <c r="G887" i="4"/>
  <c r="E887" i="4"/>
  <c r="G886" i="4"/>
  <c r="E886" i="4"/>
  <c r="G885" i="4"/>
  <c r="E885" i="4"/>
  <c r="G884" i="4"/>
  <c r="E884" i="4"/>
  <c r="G883" i="4"/>
  <c r="E883" i="4"/>
  <c r="G882" i="4"/>
  <c r="E882" i="4"/>
  <c r="G881" i="4"/>
  <c r="E881" i="4"/>
  <c r="G880" i="4"/>
  <c r="E880" i="4"/>
  <c r="G879" i="4"/>
  <c r="E879" i="4"/>
  <c r="G878" i="4"/>
  <c r="E878" i="4"/>
  <c r="G877" i="4"/>
  <c r="E877" i="4"/>
  <c r="G876" i="4"/>
  <c r="E876" i="4"/>
  <c r="G875" i="4"/>
  <c r="E875" i="4"/>
  <c r="G874" i="4"/>
  <c r="E874" i="4"/>
  <c r="G873" i="4"/>
  <c r="E873" i="4"/>
  <c r="G872" i="4"/>
  <c r="E872" i="4"/>
  <c r="G871" i="4"/>
  <c r="E871" i="4"/>
  <c r="G870" i="4"/>
  <c r="E870" i="4"/>
  <c r="G869" i="4"/>
  <c r="E869" i="4"/>
  <c r="G868" i="4"/>
  <c r="E868" i="4"/>
  <c r="G867" i="4"/>
  <c r="E867" i="4"/>
  <c r="G866" i="4"/>
  <c r="E866" i="4"/>
  <c r="G865" i="4"/>
  <c r="E865" i="4"/>
  <c r="G864" i="4"/>
  <c r="E864" i="4"/>
  <c r="G863" i="4"/>
  <c r="E863" i="4"/>
  <c r="G862" i="4"/>
  <c r="E862" i="4"/>
  <c r="G861" i="4"/>
  <c r="E861" i="4"/>
  <c r="G860" i="4"/>
  <c r="E860" i="4"/>
  <c r="G859" i="4"/>
  <c r="E859" i="4"/>
  <c r="G858" i="4"/>
  <c r="E858" i="4"/>
  <c r="G857" i="4"/>
  <c r="E857" i="4"/>
  <c r="G856" i="4"/>
  <c r="E856" i="4"/>
  <c r="G855" i="4"/>
  <c r="E855" i="4"/>
  <c r="G854" i="4"/>
  <c r="E854" i="4"/>
  <c r="G853" i="4"/>
  <c r="E853" i="4"/>
  <c r="G852" i="4"/>
  <c r="E852" i="4"/>
  <c r="G851" i="4"/>
  <c r="E851" i="4"/>
  <c r="G850" i="4"/>
  <c r="E850" i="4"/>
  <c r="G849" i="4"/>
  <c r="E849" i="4"/>
  <c r="G848" i="4"/>
  <c r="E848" i="4"/>
  <c r="G847" i="4"/>
  <c r="E847" i="4"/>
  <c r="G846" i="4"/>
  <c r="E846" i="4"/>
  <c r="G845" i="4"/>
  <c r="E845" i="4"/>
  <c r="G844" i="4"/>
  <c r="E844" i="4"/>
  <c r="G843" i="4"/>
  <c r="E843" i="4"/>
  <c r="G842" i="4"/>
  <c r="E842" i="4"/>
  <c r="G841" i="4"/>
  <c r="E841" i="4"/>
  <c r="G840" i="4"/>
  <c r="E840" i="4"/>
  <c r="G839" i="4"/>
  <c r="E839" i="4"/>
  <c r="G838" i="4"/>
  <c r="E838" i="4"/>
  <c r="G837" i="4"/>
  <c r="E837" i="4"/>
  <c r="G836" i="4"/>
  <c r="E836" i="4"/>
  <c r="G835" i="4"/>
  <c r="E835" i="4"/>
  <c r="G834" i="4"/>
  <c r="E834" i="4"/>
  <c r="G833" i="4"/>
  <c r="E833" i="4"/>
  <c r="G832" i="4"/>
  <c r="E832" i="4"/>
  <c r="G831" i="4"/>
  <c r="E831" i="4"/>
  <c r="G830" i="4"/>
  <c r="E830" i="4"/>
  <c r="G829" i="4"/>
  <c r="E829" i="4"/>
  <c r="G828" i="4"/>
  <c r="E828" i="4"/>
  <c r="G827" i="4"/>
  <c r="E827" i="4"/>
  <c r="G826" i="4"/>
  <c r="E826" i="4"/>
  <c r="G825" i="4"/>
  <c r="E825" i="4"/>
  <c r="G824" i="4"/>
  <c r="E824" i="4"/>
  <c r="G823" i="4"/>
  <c r="E823" i="4"/>
  <c r="G822" i="4"/>
  <c r="E822" i="4"/>
  <c r="G821" i="4"/>
  <c r="E821" i="4"/>
  <c r="G820" i="4"/>
  <c r="E820" i="4"/>
  <c r="G819" i="4"/>
  <c r="E819" i="4"/>
  <c r="G818" i="4"/>
  <c r="E818" i="4"/>
  <c r="G817" i="4"/>
  <c r="E817" i="4"/>
  <c r="G816" i="4"/>
  <c r="E816" i="4"/>
  <c r="G815" i="4"/>
  <c r="E815" i="4"/>
  <c r="G814" i="4"/>
  <c r="E814" i="4"/>
  <c r="G813" i="4"/>
  <c r="E813" i="4"/>
  <c r="G812" i="4"/>
  <c r="E812" i="4"/>
  <c r="G811" i="4"/>
  <c r="E811" i="4"/>
  <c r="G810" i="4"/>
  <c r="E810" i="4"/>
  <c r="G809" i="4"/>
  <c r="E809" i="4"/>
  <c r="G808" i="4"/>
  <c r="E808" i="4"/>
  <c r="G807" i="4"/>
  <c r="E807" i="4"/>
  <c r="G806" i="4"/>
  <c r="E806" i="4"/>
  <c r="G805" i="4"/>
  <c r="E805" i="4"/>
  <c r="G804" i="4"/>
  <c r="E804" i="4"/>
  <c r="G803" i="4"/>
  <c r="E803" i="4"/>
  <c r="G802" i="4"/>
  <c r="E802" i="4"/>
  <c r="G801" i="4"/>
  <c r="E801" i="4"/>
  <c r="G800" i="4"/>
  <c r="E800" i="4"/>
  <c r="G799" i="4"/>
  <c r="E799" i="4"/>
  <c r="G798" i="4"/>
  <c r="E798" i="4"/>
  <c r="G797" i="4"/>
  <c r="E797" i="4"/>
  <c r="G796" i="4"/>
  <c r="E796" i="4"/>
  <c r="G795" i="4"/>
  <c r="E795" i="4"/>
  <c r="G794" i="4"/>
  <c r="E794" i="4"/>
  <c r="G793" i="4"/>
  <c r="E793" i="4"/>
  <c r="G792" i="4"/>
  <c r="E792" i="4"/>
  <c r="G791" i="4"/>
  <c r="E791" i="4"/>
  <c r="G790" i="4"/>
  <c r="E790" i="4"/>
  <c r="G789" i="4"/>
  <c r="E789" i="4"/>
  <c r="G788" i="4"/>
  <c r="E788" i="4"/>
  <c r="G787" i="4"/>
  <c r="E787" i="4"/>
  <c r="G786" i="4"/>
  <c r="E786" i="4"/>
  <c r="G785" i="4"/>
  <c r="E785" i="4"/>
  <c r="G784" i="4"/>
  <c r="E784" i="4"/>
  <c r="G783" i="4"/>
  <c r="E783" i="4"/>
  <c r="G782" i="4"/>
  <c r="E782" i="4"/>
  <c r="G781" i="4"/>
  <c r="E781" i="4"/>
  <c r="G780" i="4"/>
  <c r="E780" i="4"/>
  <c r="G779" i="4"/>
  <c r="E779" i="4"/>
  <c r="G778" i="4"/>
  <c r="E778" i="4"/>
  <c r="G777" i="4"/>
  <c r="E777" i="4"/>
  <c r="G776" i="4"/>
  <c r="E776" i="4"/>
  <c r="G775" i="4"/>
  <c r="E775" i="4"/>
  <c r="G774" i="4"/>
  <c r="E774" i="4"/>
  <c r="G773" i="4"/>
  <c r="E773" i="4"/>
  <c r="G772" i="4"/>
  <c r="E772" i="4"/>
  <c r="G771" i="4"/>
  <c r="E771" i="4"/>
  <c r="G770" i="4"/>
  <c r="E770" i="4"/>
  <c r="G769" i="4"/>
  <c r="E769" i="4"/>
  <c r="G768" i="4"/>
  <c r="E768" i="4"/>
  <c r="G767" i="4"/>
  <c r="E767" i="4"/>
  <c r="G766" i="4"/>
  <c r="E766" i="4"/>
  <c r="G765" i="4"/>
  <c r="E765" i="4"/>
  <c r="G764" i="4"/>
  <c r="E764" i="4"/>
  <c r="G763" i="4"/>
  <c r="E763" i="4"/>
  <c r="G762" i="4"/>
  <c r="E762" i="4"/>
  <c r="G761" i="4"/>
  <c r="E761" i="4"/>
  <c r="G760" i="4"/>
  <c r="E760" i="4"/>
  <c r="G759" i="4"/>
  <c r="E759" i="4"/>
  <c r="G758" i="4"/>
  <c r="E758" i="4"/>
  <c r="G757" i="4"/>
  <c r="E757" i="4"/>
  <c r="G756" i="4"/>
  <c r="E756" i="4"/>
  <c r="G755" i="4"/>
  <c r="E755" i="4"/>
  <c r="G754" i="4"/>
  <c r="E754" i="4"/>
  <c r="G753" i="4"/>
  <c r="E753" i="4"/>
  <c r="G752" i="4"/>
  <c r="E752" i="4"/>
  <c r="G751" i="4"/>
  <c r="E751" i="4"/>
  <c r="G750" i="4"/>
  <c r="E750" i="4"/>
  <c r="G749" i="4"/>
  <c r="E749" i="4"/>
  <c r="G748" i="4"/>
  <c r="E748" i="4"/>
  <c r="G747" i="4"/>
  <c r="E747" i="4"/>
  <c r="G746" i="4"/>
  <c r="E746" i="4"/>
  <c r="G745" i="4"/>
  <c r="E745" i="4"/>
  <c r="G744" i="4"/>
  <c r="E744" i="4"/>
  <c r="G743" i="4"/>
  <c r="E743" i="4"/>
  <c r="G742" i="4"/>
  <c r="E742" i="4"/>
  <c r="G741" i="4"/>
  <c r="E741" i="4"/>
  <c r="G740" i="4"/>
  <c r="E740" i="4"/>
  <c r="G739" i="4"/>
  <c r="E739" i="4"/>
  <c r="G738" i="4"/>
  <c r="E738" i="4"/>
  <c r="G737" i="4"/>
  <c r="E737" i="4"/>
  <c r="G736" i="4"/>
  <c r="E736" i="4"/>
  <c r="G735" i="4"/>
  <c r="E735" i="4"/>
  <c r="G734" i="4"/>
  <c r="E734" i="4"/>
  <c r="G733" i="4"/>
  <c r="E733" i="4"/>
  <c r="G732" i="4"/>
  <c r="E732" i="4"/>
  <c r="G731" i="4"/>
  <c r="E731" i="4"/>
  <c r="G730" i="4"/>
  <c r="E730" i="4"/>
  <c r="G729" i="4"/>
  <c r="E729" i="4"/>
  <c r="G728" i="4"/>
  <c r="E728" i="4"/>
  <c r="G727" i="4"/>
  <c r="E727" i="4"/>
  <c r="G726" i="4"/>
  <c r="E726" i="4"/>
  <c r="G725" i="4"/>
  <c r="E725" i="4"/>
  <c r="G724" i="4"/>
  <c r="E724" i="4"/>
  <c r="G723" i="4"/>
  <c r="E723" i="4"/>
  <c r="G722" i="4"/>
  <c r="E722" i="4"/>
  <c r="G721" i="4"/>
  <c r="E721" i="4"/>
  <c r="G720" i="4"/>
  <c r="E720" i="4"/>
  <c r="G719" i="4"/>
  <c r="E719" i="4"/>
  <c r="G718" i="4"/>
  <c r="E718" i="4"/>
  <c r="G717" i="4"/>
  <c r="E717" i="4"/>
  <c r="G716" i="4"/>
  <c r="E716" i="4"/>
  <c r="G715" i="4"/>
  <c r="E715" i="4"/>
  <c r="G714" i="4"/>
  <c r="E714" i="4"/>
  <c r="G713" i="4"/>
  <c r="E713" i="4"/>
  <c r="G712" i="4"/>
  <c r="E712" i="4"/>
  <c r="G711" i="4"/>
  <c r="E711" i="4"/>
  <c r="G710" i="4"/>
  <c r="E710" i="4"/>
  <c r="G709" i="4"/>
  <c r="E709" i="4"/>
  <c r="G708" i="4"/>
  <c r="E708" i="4"/>
  <c r="G707" i="4"/>
  <c r="E707" i="4"/>
  <c r="G706" i="4"/>
  <c r="E706" i="4"/>
  <c r="G705" i="4"/>
  <c r="E705" i="4"/>
  <c r="G704" i="4"/>
  <c r="E704" i="4"/>
  <c r="G703" i="4"/>
  <c r="E703" i="4"/>
  <c r="G702" i="4"/>
  <c r="E702" i="4"/>
  <c r="G701" i="4"/>
  <c r="E701" i="4"/>
  <c r="G700" i="4"/>
  <c r="E700" i="4"/>
  <c r="G699" i="4"/>
  <c r="E699" i="4"/>
  <c r="G698" i="4"/>
  <c r="E698" i="4"/>
  <c r="G697" i="4"/>
  <c r="E697" i="4"/>
  <c r="G696" i="4"/>
  <c r="E696" i="4"/>
  <c r="G695" i="4"/>
  <c r="E695" i="4"/>
  <c r="G694" i="4"/>
  <c r="E694" i="4"/>
  <c r="G693" i="4"/>
  <c r="E693" i="4"/>
  <c r="G692" i="4"/>
  <c r="E692" i="4"/>
  <c r="G691" i="4"/>
  <c r="E691" i="4"/>
  <c r="G690" i="4"/>
  <c r="E690" i="4"/>
  <c r="G689" i="4"/>
  <c r="E689" i="4"/>
  <c r="G688" i="4"/>
  <c r="E688" i="4"/>
  <c r="G687" i="4"/>
  <c r="E687" i="4"/>
  <c r="G686" i="4"/>
  <c r="E686" i="4"/>
  <c r="G685" i="4"/>
  <c r="E685" i="4"/>
  <c r="G684" i="4"/>
  <c r="E684" i="4"/>
  <c r="G683" i="4"/>
  <c r="E683" i="4"/>
  <c r="G682" i="4"/>
  <c r="E682" i="4"/>
  <c r="G681" i="4"/>
  <c r="E681" i="4"/>
  <c r="G680" i="4"/>
  <c r="E680" i="4"/>
  <c r="G679" i="4"/>
  <c r="E679" i="4"/>
  <c r="G678" i="4"/>
  <c r="E678" i="4"/>
  <c r="G677" i="4"/>
  <c r="E677" i="4"/>
  <c r="G676" i="4"/>
  <c r="E676" i="4"/>
  <c r="G675" i="4"/>
  <c r="E675" i="4"/>
  <c r="G674" i="4"/>
  <c r="E674" i="4"/>
  <c r="G673" i="4"/>
  <c r="E673" i="4"/>
  <c r="G672" i="4"/>
  <c r="E672" i="4"/>
  <c r="G671" i="4"/>
  <c r="E671" i="4"/>
  <c r="G670" i="4"/>
  <c r="E670" i="4"/>
  <c r="G669" i="4"/>
  <c r="E669" i="4"/>
  <c r="G668" i="4"/>
  <c r="E668" i="4"/>
  <c r="G667" i="4"/>
  <c r="E667" i="4"/>
  <c r="G666" i="4"/>
  <c r="E666" i="4"/>
  <c r="G665" i="4"/>
  <c r="E665" i="4"/>
  <c r="G664" i="4"/>
  <c r="E664" i="4"/>
  <c r="G663" i="4"/>
  <c r="E663" i="4"/>
  <c r="G662" i="4"/>
  <c r="E662" i="4"/>
  <c r="G661" i="4"/>
  <c r="E661" i="4"/>
  <c r="G660" i="4"/>
  <c r="E660" i="4"/>
  <c r="G659" i="4"/>
  <c r="E659" i="4"/>
  <c r="G658" i="4"/>
  <c r="E658" i="4"/>
  <c r="G657" i="4"/>
  <c r="E657" i="4"/>
  <c r="G656" i="4"/>
  <c r="E656" i="4"/>
  <c r="G655" i="4"/>
  <c r="E655" i="4"/>
  <c r="G654" i="4"/>
  <c r="E654" i="4"/>
  <c r="G653" i="4"/>
  <c r="E653" i="4"/>
  <c r="G652" i="4"/>
  <c r="E652" i="4"/>
  <c r="G651" i="4"/>
  <c r="E651" i="4"/>
  <c r="G650" i="4"/>
  <c r="E650" i="4"/>
  <c r="G649" i="4"/>
  <c r="E649" i="4"/>
  <c r="G648" i="4"/>
  <c r="E648" i="4"/>
  <c r="G647" i="4"/>
  <c r="E647" i="4"/>
  <c r="G646" i="4"/>
  <c r="E646" i="4"/>
  <c r="G645" i="4"/>
  <c r="E645" i="4"/>
  <c r="G644" i="4"/>
  <c r="E644" i="4"/>
  <c r="G643" i="4"/>
  <c r="E643" i="4"/>
  <c r="G642" i="4"/>
  <c r="E642" i="4"/>
  <c r="G641" i="4"/>
  <c r="E641" i="4"/>
  <c r="G640" i="4"/>
  <c r="E640" i="4"/>
  <c r="G639" i="4"/>
  <c r="E639" i="4"/>
  <c r="G638" i="4"/>
  <c r="E638" i="4"/>
  <c r="G637" i="4"/>
  <c r="E637" i="4"/>
  <c r="G636" i="4"/>
  <c r="E636" i="4"/>
  <c r="G635" i="4"/>
  <c r="E635" i="4"/>
  <c r="G634" i="4"/>
  <c r="E634" i="4"/>
  <c r="G633" i="4"/>
  <c r="E633" i="4"/>
  <c r="G632" i="4"/>
  <c r="E632" i="4"/>
  <c r="G631" i="4"/>
  <c r="E631" i="4"/>
  <c r="G630" i="4"/>
  <c r="E630" i="4"/>
  <c r="G629" i="4"/>
  <c r="E629" i="4"/>
  <c r="G628" i="4"/>
  <c r="E628" i="4"/>
  <c r="G627" i="4"/>
  <c r="E627" i="4"/>
  <c r="G626" i="4"/>
  <c r="E626" i="4"/>
  <c r="G625" i="4"/>
  <c r="E625" i="4"/>
  <c r="G624" i="4"/>
  <c r="E624" i="4"/>
  <c r="G623" i="4"/>
  <c r="E623" i="4"/>
  <c r="G622" i="4"/>
  <c r="E622" i="4"/>
  <c r="G621" i="4"/>
  <c r="E621" i="4"/>
  <c r="G620" i="4"/>
  <c r="E620" i="4"/>
  <c r="G619" i="4"/>
  <c r="E619" i="4"/>
  <c r="G618" i="4"/>
  <c r="E618" i="4"/>
  <c r="G617" i="4"/>
  <c r="E617" i="4"/>
  <c r="G616" i="4"/>
  <c r="E616" i="4"/>
  <c r="G615" i="4"/>
  <c r="E615" i="4"/>
  <c r="G614" i="4"/>
  <c r="E614" i="4"/>
  <c r="G613" i="4"/>
  <c r="E613" i="4"/>
  <c r="G612" i="4"/>
  <c r="E612" i="4"/>
  <c r="G611" i="4"/>
  <c r="E611" i="4"/>
  <c r="G610" i="4"/>
  <c r="E610" i="4"/>
  <c r="G609" i="4"/>
  <c r="E609" i="4"/>
  <c r="G608" i="4"/>
  <c r="E608" i="4"/>
  <c r="G607" i="4"/>
  <c r="E607" i="4"/>
  <c r="G606" i="4"/>
  <c r="E606" i="4"/>
  <c r="G605" i="4"/>
  <c r="E605" i="4"/>
  <c r="G604" i="4"/>
  <c r="E604" i="4"/>
  <c r="G603" i="4"/>
  <c r="E603" i="4"/>
  <c r="G602" i="4"/>
  <c r="E602" i="4"/>
  <c r="G601" i="4"/>
  <c r="E601" i="4"/>
  <c r="G600" i="4"/>
  <c r="E600" i="4"/>
  <c r="G599" i="4"/>
  <c r="E599" i="4"/>
  <c r="G598" i="4"/>
  <c r="E598" i="4"/>
  <c r="G597" i="4"/>
  <c r="E597" i="4"/>
  <c r="G596" i="4"/>
  <c r="E596" i="4"/>
  <c r="G595" i="4"/>
  <c r="E595" i="4"/>
  <c r="G594" i="4"/>
  <c r="E594" i="4"/>
  <c r="G593" i="4"/>
  <c r="E593" i="4"/>
  <c r="G592" i="4"/>
  <c r="E592" i="4"/>
  <c r="G591" i="4"/>
  <c r="E591" i="4"/>
  <c r="G590" i="4"/>
  <c r="E590" i="4"/>
  <c r="G589" i="4"/>
  <c r="E589" i="4"/>
  <c r="G588" i="4"/>
  <c r="E588" i="4"/>
  <c r="G587" i="4"/>
  <c r="E587" i="4"/>
  <c r="G586" i="4"/>
  <c r="E586" i="4"/>
  <c r="G585" i="4"/>
  <c r="E585" i="4"/>
  <c r="G584" i="4"/>
  <c r="E584" i="4"/>
  <c r="G583" i="4"/>
  <c r="E583" i="4"/>
  <c r="G582" i="4"/>
  <c r="E582" i="4"/>
  <c r="G581" i="4"/>
  <c r="E581" i="4"/>
  <c r="G580" i="4"/>
  <c r="E580" i="4"/>
  <c r="G579" i="4"/>
  <c r="E579" i="4"/>
  <c r="G578" i="4"/>
  <c r="E578" i="4"/>
  <c r="G577" i="4"/>
  <c r="E577" i="4"/>
  <c r="G576" i="4"/>
  <c r="E576" i="4"/>
  <c r="G575" i="4"/>
  <c r="E575" i="4"/>
  <c r="G574" i="4"/>
  <c r="E574" i="4"/>
  <c r="G573" i="4"/>
  <c r="E573" i="4"/>
  <c r="G572" i="4"/>
  <c r="E572" i="4"/>
  <c r="G571" i="4"/>
  <c r="E571" i="4"/>
  <c r="G570" i="4"/>
  <c r="E570" i="4"/>
  <c r="G569" i="4"/>
  <c r="E569" i="4"/>
  <c r="G568" i="4"/>
  <c r="E568" i="4"/>
  <c r="G567" i="4"/>
  <c r="E567" i="4"/>
  <c r="G566" i="4"/>
  <c r="E566" i="4"/>
  <c r="G565" i="4"/>
  <c r="E565" i="4"/>
  <c r="G564" i="4"/>
  <c r="E564" i="4"/>
  <c r="G563" i="4"/>
  <c r="E563" i="4"/>
  <c r="G562" i="4"/>
  <c r="E562" i="4"/>
  <c r="G561" i="4"/>
  <c r="E561" i="4"/>
  <c r="G560" i="4"/>
  <c r="E560" i="4"/>
  <c r="G559" i="4"/>
  <c r="E559" i="4"/>
  <c r="G558" i="4"/>
  <c r="E558" i="4"/>
  <c r="G557" i="4"/>
  <c r="E557" i="4"/>
  <c r="G556" i="4"/>
  <c r="E556" i="4"/>
  <c r="G555" i="4"/>
  <c r="E555" i="4"/>
  <c r="G554" i="4"/>
  <c r="E554" i="4"/>
  <c r="G553" i="4"/>
  <c r="E553" i="4"/>
  <c r="G552" i="4"/>
  <c r="E552" i="4"/>
  <c r="G551" i="4"/>
  <c r="E551" i="4"/>
  <c r="G550" i="4"/>
  <c r="E550" i="4"/>
  <c r="G549" i="4"/>
  <c r="E549" i="4"/>
  <c r="G548" i="4"/>
  <c r="E548" i="4"/>
  <c r="G547" i="4"/>
  <c r="E547" i="4"/>
  <c r="G546" i="4"/>
  <c r="E546" i="4"/>
  <c r="G545" i="4"/>
  <c r="E545" i="4"/>
  <c r="G544" i="4"/>
  <c r="E544" i="4"/>
  <c r="G543" i="4"/>
  <c r="E543" i="4"/>
  <c r="G542" i="4"/>
  <c r="E542" i="4"/>
  <c r="G541" i="4"/>
  <c r="E541" i="4"/>
  <c r="G540" i="4"/>
  <c r="E540" i="4"/>
  <c r="G539" i="4"/>
  <c r="E539" i="4"/>
  <c r="G538" i="4"/>
  <c r="E538" i="4"/>
  <c r="G537" i="4"/>
  <c r="E537" i="4"/>
  <c r="G536" i="4"/>
  <c r="E536" i="4"/>
  <c r="G535" i="4"/>
  <c r="E535" i="4"/>
  <c r="G534" i="4"/>
  <c r="E534" i="4"/>
  <c r="G533" i="4"/>
  <c r="E533" i="4"/>
  <c r="G532" i="4"/>
  <c r="E532" i="4"/>
  <c r="G531" i="4"/>
  <c r="E531" i="4"/>
  <c r="G530" i="4"/>
  <c r="E530" i="4"/>
  <c r="G529" i="4"/>
  <c r="E529" i="4"/>
  <c r="G528" i="4"/>
  <c r="E528" i="4"/>
  <c r="G527" i="4"/>
  <c r="E527" i="4"/>
  <c r="G526" i="4"/>
  <c r="E526" i="4"/>
  <c r="G525" i="4"/>
  <c r="E525" i="4"/>
  <c r="G524" i="4"/>
  <c r="E524" i="4"/>
  <c r="G523" i="4"/>
  <c r="E523" i="4"/>
  <c r="G522" i="4"/>
  <c r="E522" i="4"/>
  <c r="G521" i="4"/>
  <c r="E521" i="4"/>
  <c r="G520" i="4"/>
  <c r="E520" i="4"/>
  <c r="G519" i="4"/>
  <c r="E519" i="4"/>
  <c r="G518" i="4"/>
  <c r="E518" i="4"/>
  <c r="G517" i="4"/>
  <c r="E517" i="4"/>
  <c r="G516" i="4"/>
  <c r="E516" i="4"/>
  <c r="G515" i="4"/>
  <c r="E515" i="4"/>
  <c r="G514" i="4"/>
  <c r="E514" i="4"/>
  <c r="G513" i="4"/>
  <c r="E513" i="4"/>
  <c r="G512" i="4"/>
  <c r="E512" i="4"/>
  <c r="G511" i="4"/>
  <c r="E511" i="4"/>
  <c r="G510" i="4"/>
  <c r="E510" i="4"/>
  <c r="G509" i="4"/>
  <c r="E509" i="4"/>
  <c r="G508" i="4"/>
  <c r="E508" i="4"/>
  <c r="G507" i="4"/>
  <c r="E507" i="4"/>
  <c r="G506" i="4"/>
  <c r="E506" i="4"/>
  <c r="G505" i="4"/>
  <c r="E505" i="4"/>
  <c r="G504" i="4"/>
  <c r="E504" i="4"/>
  <c r="G503" i="4"/>
  <c r="E503" i="4"/>
  <c r="G502" i="4"/>
  <c r="E502" i="4"/>
  <c r="G501" i="4"/>
  <c r="E501" i="4"/>
  <c r="G500" i="4"/>
  <c r="E500" i="4"/>
  <c r="G499" i="4"/>
  <c r="E499" i="4"/>
  <c r="G498" i="4"/>
  <c r="E498" i="4"/>
  <c r="G497" i="4"/>
  <c r="E497" i="4"/>
  <c r="G496" i="4"/>
  <c r="E496" i="4"/>
  <c r="G495" i="4"/>
  <c r="E495" i="4"/>
  <c r="G494" i="4"/>
  <c r="E494" i="4"/>
  <c r="G493" i="4"/>
  <c r="E493" i="4"/>
  <c r="G492" i="4"/>
  <c r="E492" i="4"/>
  <c r="G491" i="4"/>
  <c r="E491" i="4"/>
  <c r="G490" i="4"/>
  <c r="E490" i="4"/>
  <c r="G489" i="4"/>
  <c r="E489" i="4"/>
  <c r="G488" i="4"/>
  <c r="E488" i="4"/>
  <c r="G487" i="4"/>
  <c r="E487" i="4"/>
  <c r="G486" i="4"/>
  <c r="E486" i="4"/>
  <c r="G485" i="4"/>
  <c r="E485" i="4"/>
  <c r="G484" i="4"/>
  <c r="E484" i="4"/>
  <c r="G483" i="4"/>
  <c r="E483" i="4"/>
  <c r="G482" i="4"/>
  <c r="E482" i="4"/>
  <c r="G481" i="4"/>
  <c r="E481" i="4"/>
  <c r="G480" i="4"/>
  <c r="E480" i="4"/>
  <c r="G479" i="4"/>
  <c r="E479" i="4"/>
  <c r="G478" i="4"/>
  <c r="E478" i="4"/>
  <c r="G477" i="4"/>
  <c r="E477" i="4"/>
  <c r="G476" i="4"/>
  <c r="E476" i="4"/>
  <c r="G475" i="4"/>
  <c r="E475" i="4"/>
  <c r="G474" i="4"/>
  <c r="E474" i="4"/>
  <c r="G473" i="4"/>
  <c r="E473" i="4"/>
  <c r="G472" i="4"/>
  <c r="E472" i="4"/>
  <c r="G471" i="4"/>
  <c r="E471" i="4"/>
  <c r="G470" i="4"/>
  <c r="E470" i="4"/>
  <c r="G469" i="4"/>
  <c r="E469" i="4"/>
  <c r="G468" i="4"/>
  <c r="E468" i="4"/>
  <c r="G467" i="4"/>
  <c r="E467" i="4"/>
  <c r="G466" i="4"/>
  <c r="E466" i="4"/>
  <c r="G465" i="4"/>
  <c r="E465" i="4"/>
  <c r="G464" i="4"/>
  <c r="E464" i="4"/>
  <c r="G463" i="4"/>
  <c r="E463" i="4"/>
  <c r="G462" i="4"/>
  <c r="E462" i="4"/>
  <c r="G461" i="4"/>
  <c r="E461" i="4"/>
  <c r="G460" i="4"/>
  <c r="E460" i="4"/>
  <c r="G459" i="4"/>
  <c r="E459" i="4"/>
  <c r="G458" i="4"/>
  <c r="E458" i="4"/>
  <c r="G457" i="4"/>
  <c r="E457" i="4"/>
  <c r="G456" i="4"/>
  <c r="E456" i="4"/>
  <c r="G455" i="4"/>
  <c r="E455" i="4"/>
  <c r="G454" i="4"/>
  <c r="E454" i="4"/>
  <c r="G453" i="4"/>
  <c r="E453" i="4"/>
  <c r="G452" i="4"/>
  <c r="E452" i="4"/>
  <c r="G451" i="4"/>
  <c r="E451" i="4"/>
  <c r="G450" i="4"/>
  <c r="E450" i="4"/>
  <c r="G449" i="4"/>
  <c r="E449" i="4"/>
  <c r="G448" i="4"/>
  <c r="E448" i="4"/>
  <c r="G447" i="4"/>
  <c r="E447" i="4"/>
  <c r="G446" i="4"/>
  <c r="E446" i="4"/>
  <c r="G445" i="4"/>
  <c r="E445" i="4"/>
  <c r="G444" i="4"/>
  <c r="E444" i="4"/>
  <c r="G443" i="4"/>
  <c r="E443" i="4"/>
  <c r="G442" i="4"/>
  <c r="E442" i="4"/>
  <c r="G441" i="4"/>
  <c r="E441" i="4"/>
  <c r="G440" i="4"/>
  <c r="E440" i="4"/>
  <c r="G439" i="4"/>
  <c r="E439" i="4"/>
  <c r="G438" i="4"/>
  <c r="E438" i="4"/>
  <c r="G437" i="4"/>
  <c r="E437" i="4"/>
  <c r="G436" i="4"/>
  <c r="E436" i="4"/>
  <c r="G435" i="4"/>
  <c r="E435" i="4"/>
  <c r="G434" i="4"/>
  <c r="E434" i="4"/>
  <c r="G433" i="4"/>
  <c r="E433" i="4"/>
  <c r="G432" i="4"/>
  <c r="E432" i="4"/>
  <c r="G431" i="4"/>
  <c r="E431" i="4"/>
  <c r="G430" i="4"/>
  <c r="E430" i="4"/>
  <c r="G429" i="4"/>
  <c r="E429" i="4"/>
  <c r="G428" i="4"/>
  <c r="E428" i="4"/>
  <c r="G427" i="4"/>
  <c r="E427" i="4"/>
  <c r="G426" i="4"/>
  <c r="E426" i="4"/>
  <c r="G425" i="4"/>
  <c r="E425" i="4"/>
  <c r="G424" i="4"/>
  <c r="E424" i="4"/>
  <c r="G423" i="4"/>
  <c r="E423" i="4"/>
  <c r="G422" i="4"/>
  <c r="E422" i="4"/>
  <c r="G421" i="4"/>
  <c r="E421" i="4"/>
  <c r="G420" i="4"/>
  <c r="E420" i="4"/>
  <c r="G419" i="4"/>
  <c r="E419" i="4"/>
  <c r="G418" i="4"/>
  <c r="E418" i="4"/>
  <c r="G417" i="4"/>
  <c r="E417" i="4"/>
  <c r="G416" i="4"/>
  <c r="E416" i="4"/>
  <c r="G415" i="4"/>
  <c r="E415" i="4"/>
  <c r="G414" i="4"/>
  <c r="E414" i="4"/>
  <c r="G413" i="4"/>
  <c r="E413" i="4"/>
  <c r="G412" i="4"/>
  <c r="E412" i="4"/>
  <c r="G411" i="4"/>
  <c r="E411" i="4"/>
  <c r="G410" i="4"/>
  <c r="E410" i="4"/>
  <c r="G409" i="4"/>
  <c r="E409" i="4"/>
  <c r="G408" i="4"/>
  <c r="E408" i="4"/>
  <c r="G407" i="4"/>
  <c r="E407" i="4"/>
  <c r="G406" i="4"/>
  <c r="E406" i="4"/>
  <c r="G405" i="4"/>
  <c r="E405" i="4"/>
  <c r="G404" i="4"/>
  <c r="E404" i="4"/>
  <c r="G403" i="4"/>
  <c r="E403" i="4"/>
  <c r="G402" i="4"/>
  <c r="E402" i="4"/>
  <c r="G401" i="4"/>
  <c r="E401" i="4"/>
  <c r="G400" i="4"/>
  <c r="E400" i="4"/>
  <c r="G399" i="4"/>
  <c r="E399" i="4"/>
  <c r="G398" i="4"/>
  <c r="E398" i="4"/>
  <c r="G397" i="4"/>
  <c r="E397" i="4"/>
  <c r="G396" i="4"/>
  <c r="E396" i="4"/>
  <c r="G395" i="4"/>
  <c r="E395" i="4"/>
  <c r="G394" i="4"/>
  <c r="E394" i="4"/>
  <c r="G393" i="4"/>
  <c r="E393" i="4"/>
  <c r="G392" i="4"/>
  <c r="E392" i="4"/>
  <c r="G391" i="4"/>
  <c r="E391" i="4"/>
  <c r="G390" i="4"/>
  <c r="E390" i="4"/>
  <c r="G389" i="4"/>
  <c r="E389" i="4"/>
  <c r="G388" i="4"/>
  <c r="E388" i="4"/>
  <c r="G387" i="4"/>
  <c r="E387" i="4"/>
  <c r="G386" i="4"/>
  <c r="E386" i="4"/>
  <c r="G385" i="4"/>
  <c r="E385" i="4"/>
  <c r="G384" i="4"/>
  <c r="E384" i="4"/>
  <c r="G383" i="4"/>
  <c r="E383" i="4"/>
  <c r="G382" i="4"/>
  <c r="E382" i="4"/>
  <c r="G381" i="4"/>
  <c r="E381" i="4"/>
  <c r="G380" i="4"/>
  <c r="E380" i="4"/>
  <c r="G379" i="4"/>
  <c r="E379" i="4"/>
  <c r="G378" i="4"/>
  <c r="E378" i="4"/>
  <c r="G377" i="4"/>
  <c r="E377" i="4"/>
  <c r="G376" i="4"/>
  <c r="E376" i="4"/>
  <c r="G375" i="4"/>
  <c r="E375" i="4"/>
  <c r="G374" i="4"/>
  <c r="E374" i="4"/>
  <c r="G373" i="4"/>
  <c r="E373" i="4"/>
  <c r="G372" i="4"/>
  <c r="E372" i="4"/>
  <c r="G371" i="4"/>
  <c r="E371" i="4"/>
  <c r="G370" i="4"/>
  <c r="E370" i="4"/>
  <c r="G369" i="4"/>
  <c r="E369" i="4"/>
  <c r="G368" i="4"/>
  <c r="E368" i="4"/>
  <c r="G367" i="4"/>
  <c r="E367" i="4"/>
  <c r="G366" i="4"/>
  <c r="E366" i="4"/>
  <c r="G365" i="4"/>
  <c r="E365" i="4"/>
  <c r="G364" i="4"/>
  <c r="E364" i="4"/>
  <c r="G363" i="4"/>
  <c r="E363" i="4"/>
  <c r="G362" i="4"/>
  <c r="E362" i="4"/>
  <c r="G361" i="4"/>
  <c r="E361" i="4"/>
  <c r="G360" i="4"/>
  <c r="E360" i="4"/>
  <c r="G359" i="4"/>
  <c r="E359" i="4"/>
  <c r="G358" i="4"/>
  <c r="E358" i="4"/>
  <c r="G357" i="4"/>
  <c r="E357" i="4"/>
  <c r="G356" i="4"/>
  <c r="E356" i="4"/>
  <c r="G355" i="4"/>
  <c r="E355" i="4"/>
  <c r="G354" i="4"/>
  <c r="E354" i="4"/>
  <c r="G353" i="4"/>
  <c r="E353" i="4"/>
  <c r="G352" i="4"/>
  <c r="E352" i="4"/>
  <c r="G351" i="4"/>
  <c r="E351" i="4"/>
  <c r="G350" i="4"/>
  <c r="E350" i="4"/>
  <c r="G349" i="4"/>
  <c r="E349" i="4"/>
  <c r="G348" i="4"/>
  <c r="E348" i="4"/>
  <c r="G347" i="4"/>
  <c r="E347" i="4"/>
  <c r="G346" i="4"/>
  <c r="E346" i="4"/>
  <c r="G345" i="4"/>
  <c r="E345" i="4"/>
  <c r="G344" i="4"/>
  <c r="E344" i="4"/>
  <c r="G343" i="4"/>
  <c r="E343" i="4"/>
  <c r="G342" i="4"/>
  <c r="E342" i="4"/>
  <c r="G341" i="4"/>
  <c r="E341" i="4"/>
  <c r="G340" i="4"/>
  <c r="E340" i="4"/>
  <c r="G339" i="4"/>
  <c r="E339" i="4"/>
  <c r="G338" i="4"/>
  <c r="E338" i="4"/>
  <c r="G337" i="4"/>
  <c r="E337" i="4"/>
  <c r="G336" i="4"/>
  <c r="E336" i="4"/>
  <c r="G335" i="4"/>
  <c r="E335" i="4"/>
  <c r="G334" i="4"/>
  <c r="E334" i="4"/>
  <c r="G333" i="4"/>
  <c r="E333" i="4"/>
  <c r="G332" i="4"/>
  <c r="E332" i="4"/>
  <c r="G331" i="4"/>
  <c r="E331" i="4"/>
  <c r="G330" i="4"/>
  <c r="E330" i="4"/>
  <c r="G329" i="4"/>
  <c r="E329" i="4"/>
  <c r="G328" i="4"/>
  <c r="E328" i="4"/>
  <c r="G327" i="4"/>
  <c r="E327" i="4"/>
  <c r="G326" i="4"/>
  <c r="E326" i="4"/>
  <c r="G325" i="4"/>
  <c r="E325" i="4"/>
  <c r="G324" i="4"/>
  <c r="E324" i="4"/>
  <c r="G323" i="4"/>
  <c r="E323" i="4"/>
  <c r="G322" i="4"/>
  <c r="E322" i="4"/>
  <c r="G321" i="4"/>
  <c r="E321" i="4"/>
  <c r="G320" i="4"/>
  <c r="E320" i="4"/>
  <c r="G319" i="4"/>
  <c r="E319" i="4"/>
  <c r="G318" i="4"/>
  <c r="E318" i="4"/>
  <c r="G317" i="4"/>
  <c r="E317" i="4"/>
  <c r="G316" i="4"/>
  <c r="E316" i="4"/>
  <c r="G315" i="4"/>
  <c r="E315" i="4"/>
  <c r="G314" i="4"/>
  <c r="E314" i="4"/>
  <c r="G313" i="4"/>
  <c r="E313" i="4"/>
  <c r="G312" i="4"/>
  <c r="E312" i="4"/>
  <c r="G311" i="4"/>
  <c r="E311" i="4"/>
  <c r="G310" i="4"/>
  <c r="E310" i="4"/>
  <c r="G309" i="4"/>
  <c r="E309" i="4"/>
  <c r="G308" i="4"/>
  <c r="E308" i="4"/>
  <c r="G307" i="4"/>
  <c r="E307" i="4"/>
  <c r="G306" i="4"/>
  <c r="E306" i="4"/>
  <c r="G305" i="4"/>
  <c r="E305" i="4"/>
  <c r="G304" i="4"/>
  <c r="E304" i="4"/>
  <c r="G303" i="4"/>
  <c r="E303" i="4"/>
  <c r="G302" i="4"/>
  <c r="E302" i="4"/>
  <c r="G301" i="4"/>
  <c r="E301" i="4"/>
  <c r="G300" i="4"/>
  <c r="E300" i="4"/>
  <c r="G299" i="4"/>
  <c r="E299" i="4"/>
  <c r="G298" i="4"/>
  <c r="E298" i="4"/>
  <c r="G297" i="4"/>
  <c r="E297" i="4"/>
  <c r="G296" i="4"/>
  <c r="E296" i="4"/>
  <c r="G295" i="4"/>
  <c r="E295" i="4"/>
  <c r="G294" i="4"/>
  <c r="E294" i="4"/>
  <c r="G293" i="4"/>
  <c r="E293" i="4"/>
  <c r="G292" i="4"/>
  <c r="E292" i="4"/>
  <c r="G291" i="4"/>
  <c r="E291" i="4"/>
  <c r="G290" i="4"/>
  <c r="E290" i="4"/>
  <c r="G289" i="4"/>
  <c r="E289" i="4"/>
  <c r="G288" i="4"/>
  <c r="E288" i="4"/>
  <c r="G287" i="4"/>
  <c r="E287" i="4"/>
  <c r="G286" i="4"/>
  <c r="E286" i="4"/>
  <c r="G285" i="4"/>
  <c r="E285" i="4"/>
  <c r="G284" i="4"/>
  <c r="E284" i="4"/>
  <c r="G283" i="4"/>
  <c r="E283" i="4"/>
  <c r="G282" i="4"/>
  <c r="E282" i="4"/>
  <c r="G281" i="4"/>
  <c r="E281" i="4"/>
  <c r="G280" i="4"/>
  <c r="E280" i="4"/>
  <c r="G279" i="4"/>
  <c r="E279" i="4"/>
  <c r="G278" i="4"/>
  <c r="E278" i="4"/>
  <c r="G277" i="4"/>
  <c r="E277" i="4"/>
  <c r="G276" i="4"/>
  <c r="E276" i="4"/>
  <c r="G275" i="4"/>
  <c r="E275" i="4"/>
  <c r="G274" i="4"/>
  <c r="E274" i="4"/>
  <c r="G273" i="4"/>
  <c r="E273" i="4"/>
  <c r="G272" i="4"/>
  <c r="E272" i="4"/>
  <c r="G271" i="4"/>
  <c r="E271" i="4"/>
  <c r="G270" i="4"/>
  <c r="E270" i="4"/>
  <c r="G269" i="4"/>
  <c r="E269" i="4"/>
  <c r="G268" i="4"/>
  <c r="E268" i="4"/>
  <c r="G267" i="4"/>
  <c r="E267" i="4"/>
  <c r="G266" i="4"/>
  <c r="E266" i="4"/>
  <c r="G265" i="4"/>
  <c r="E265" i="4"/>
  <c r="G264" i="4"/>
  <c r="E264" i="4"/>
  <c r="G263" i="4"/>
  <c r="E263" i="4"/>
  <c r="G262" i="4"/>
  <c r="E262" i="4"/>
  <c r="G261" i="4"/>
  <c r="E261" i="4"/>
  <c r="G260" i="4"/>
  <c r="E260" i="4"/>
  <c r="G259" i="4"/>
  <c r="E259" i="4"/>
  <c r="G258" i="4"/>
  <c r="E258" i="4"/>
  <c r="G257" i="4"/>
  <c r="E257" i="4"/>
  <c r="G256" i="4"/>
  <c r="E256" i="4"/>
  <c r="G255" i="4"/>
  <c r="E255" i="4"/>
  <c r="G254" i="4"/>
  <c r="E254" i="4"/>
  <c r="G253" i="4"/>
  <c r="E253" i="4"/>
  <c r="G252" i="4"/>
  <c r="E252" i="4"/>
  <c r="G251" i="4"/>
  <c r="E251" i="4"/>
  <c r="G250" i="4"/>
  <c r="E250" i="4"/>
  <c r="G249" i="4"/>
  <c r="E249" i="4"/>
  <c r="G248" i="4"/>
  <c r="E248" i="4"/>
  <c r="G247" i="4"/>
  <c r="E247" i="4"/>
  <c r="G246" i="4"/>
  <c r="E246" i="4"/>
  <c r="G245" i="4"/>
  <c r="E245" i="4"/>
  <c r="G244" i="4"/>
  <c r="E244" i="4"/>
  <c r="G243" i="4"/>
  <c r="E243" i="4"/>
  <c r="G242" i="4"/>
  <c r="E242" i="4"/>
  <c r="G241" i="4"/>
  <c r="E241" i="4"/>
  <c r="G240" i="4"/>
  <c r="E240" i="4"/>
  <c r="G239" i="4"/>
  <c r="E239" i="4"/>
  <c r="G238" i="4"/>
  <c r="E238" i="4"/>
  <c r="G237" i="4"/>
  <c r="E237" i="4"/>
  <c r="G236" i="4"/>
  <c r="E236" i="4"/>
  <c r="G235" i="4"/>
  <c r="E235" i="4"/>
  <c r="G234" i="4"/>
  <c r="E234" i="4"/>
  <c r="G233" i="4"/>
  <c r="E233" i="4"/>
  <c r="G232" i="4"/>
  <c r="E232" i="4"/>
  <c r="G231" i="4"/>
  <c r="E231" i="4"/>
  <c r="G230" i="4"/>
  <c r="E230" i="4"/>
  <c r="G229" i="4"/>
  <c r="E229" i="4"/>
  <c r="G228" i="4"/>
  <c r="E228" i="4"/>
  <c r="G227" i="4"/>
  <c r="E227" i="4"/>
  <c r="G226" i="4"/>
  <c r="E226" i="4"/>
  <c r="G225" i="4"/>
  <c r="E225" i="4"/>
  <c r="G224" i="4"/>
  <c r="E224" i="4"/>
  <c r="G223" i="4"/>
  <c r="E223" i="4"/>
  <c r="G222" i="4"/>
  <c r="E222" i="4"/>
  <c r="G221" i="4"/>
  <c r="E221" i="4"/>
  <c r="G220" i="4"/>
  <c r="E220" i="4"/>
  <c r="G219" i="4"/>
  <c r="E219" i="4"/>
  <c r="G218" i="4"/>
  <c r="E218" i="4"/>
  <c r="G217" i="4"/>
  <c r="E217" i="4"/>
  <c r="G216" i="4"/>
  <c r="E216" i="4"/>
  <c r="G215" i="4"/>
  <c r="E215" i="4"/>
  <c r="G214" i="4"/>
  <c r="E214" i="4"/>
  <c r="G213" i="4"/>
  <c r="E213" i="4"/>
  <c r="G212" i="4"/>
  <c r="E212" i="4"/>
  <c r="G211" i="4"/>
  <c r="E211" i="4"/>
  <c r="G210" i="4"/>
  <c r="E210" i="4"/>
  <c r="G209" i="4"/>
  <c r="E209" i="4"/>
  <c r="G208" i="4"/>
  <c r="E208" i="4"/>
  <c r="G207" i="4"/>
  <c r="E207" i="4"/>
  <c r="G206" i="4"/>
  <c r="E206" i="4"/>
  <c r="G205" i="4"/>
  <c r="E205" i="4"/>
  <c r="G204" i="4"/>
  <c r="E204" i="4"/>
  <c r="G203" i="4"/>
  <c r="E203" i="4"/>
  <c r="G202" i="4"/>
  <c r="E202" i="4"/>
  <c r="G201" i="4"/>
  <c r="E201" i="4"/>
  <c r="G200" i="4"/>
  <c r="E200" i="4"/>
  <c r="G199" i="4"/>
  <c r="E199" i="4"/>
  <c r="G198" i="4"/>
  <c r="E198" i="4"/>
  <c r="G197" i="4"/>
  <c r="E197" i="4"/>
  <c r="G196" i="4"/>
  <c r="E196" i="4"/>
  <c r="G195" i="4"/>
  <c r="E195" i="4"/>
  <c r="G194" i="4"/>
  <c r="E194" i="4"/>
  <c r="G193" i="4"/>
  <c r="E193" i="4"/>
  <c r="G192" i="4"/>
  <c r="E192" i="4"/>
  <c r="G191" i="4"/>
  <c r="E191" i="4"/>
  <c r="G190" i="4"/>
  <c r="E190" i="4"/>
  <c r="G189" i="4"/>
  <c r="E189" i="4"/>
  <c r="G188" i="4"/>
  <c r="E188" i="4"/>
  <c r="G187" i="4"/>
  <c r="E187" i="4"/>
  <c r="G186" i="4"/>
  <c r="E186" i="4"/>
  <c r="G185" i="4"/>
  <c r="E185" i="4"/>
  <c r="G184" i="4"/>
  <c r="E184" i="4"/>
  <c r="G183" i="4"/>
  <c r="E183" i="4"/>
  <c r="G182" i="4"/>
  <c r="E182" i="4"/>
  <c r="G181" i="4"/>
  <c r="E181" i="4"/>
  <c r="G180" i="4"/>
  <c r="E180" i="4"/>
  <c r="G179" i="4"/>
  <c r="E179" i="4"/>
  <c r="G178" i="4"/>
  <c r="E178" i="4"/>
  <c r="G177" i="4"/>
  <c r="E177" i="4"/>
  <c r="G176" i="4"/>
  <c r="E176" i="4"/>
  <c r="G175" i="4"/>
  <c r="E175" i="4"/>
  <c r="G174" i="4"/>
  <c r="E174" i="4"/>
  <c r="G173" i="4"/>
  <c r="E173" i="4"/>
  <c r="G172" i="4"/>
  <c r="E172" i="4"/>
  <c r="G171" i="4"/>
  <c r="E171" i="4"/>
  <c r="G170" i="4"/>
  <c r="E170" i="4"/>
  <c r="G169" i="4"/>
  <c r="E169" i="4"/>
  <c r="G168" i="4"/>
  <c r="E168" i="4"/>
  <c r="G167" i="4"/>
  <c r="E167" i="4"/>
  <c r="G166" i="4"/>
  <c r="E166" i="4"/>
  <c r="G165" i="4"/>
  <c r="E165" i="4"/>
  <c r="G164" i="4"/>
  <c r="E164" i="4"/>
  <c r="G163" i="4"/>
  <c r="E163" i="4"/>
  <c r="G162" i="4"/>
  <c r="E162" i="4"/>
  <c r="G161" i="4"/>
  <c r="E161" i="4"/>
  <c r="G160" i="4"/>
  <c r="E160" i="4"/>
  <c r="G159" i="4"/>
  <c r="E159" i="4"/>
  <c r="G158" i="4"/>
  <c r="E158" i="4"/>
  <c r="G157" i="4"/>
  <c r="E157" i="4"/>
  <c r="G156" i="4"/>
  <c r="E156" i="4"/>
  <c r="G155" i="4"/>
  <c r="E155" i="4"/>
  <c r="G154" i="4"/>
  <c r="E154" i="4"/>
  <c r="G153" i="4"/>
  <c r="E153" i="4"/>
  <c r="G152" i="4"/>
  <c r="E152" i="4"/>
  <c r="G151" i="4"/>
  <c r="E151" i="4"/>
  <c r="G150" i="4"/>
  <c r="E150" i="4"/>
  <c r="G149" i="4"/>
  <c r="E149" i="4"/>
  <c r="G148" i="4"/>
  <c r="E148" i="4"/>
  <c r="G147" i="4"/>
  <c r="E147" i="4"/>
  <c r="G146" i="4"/>
  <c r="E146" i="4"/>
  <c r="G145" i="4"/>
  <c r="E145" i="4"/>
  <c r="G144" i="4"/>
  <c r="E144" i="4"/>
  <c r="G143" i="4"/>
  <c r="E143" i="4"/>
  <c r="G142" i="4"/>
  <c r="E142" i="4"/>
  <c r="G141" i="4"/>
  <c r="E141" i="4"/>
  <c r="G140" i="4"/>
  <c r="E140" i="4"/>
  <c r="G139" i="4"/>
  <c r="E139" i="4"/>
  <c r="G138" i="4"/>
  <c r="E138" i="4"/>
  <c r="G137" i="4"/>
  <c r="E137" i="4"/>
  <c r="G136" i="4"/>
  <c r="E136" i="4"/>
  <c r="G135" i="4"/>
  <c r="E135" i="4"/>
  <c r="G134" i="4"/>
  <c r="E134" i="4"/>
  <c r="G133" i="4"/>
  <c r="E133" i="4"/>
  <c r="G132" i="4"/>
  <c r="E132" i="4"/>
  <c r="G131" i="4"/>
  <c r="E131" i="4"/>
  <c r="G130" i="4"/>
  <c r="E130" i="4"/>
  <c r="G129" i="4"/>
  <c r="E129" i="4"/>
  <c r="G128" i="4"/>
  <c r="E128" i="4"/>
  <c r="G127" i="4"/>
  <c r="E127" i="4"/>
  <c r="G126" i="4"/>
  <c r="E126" i="4"/>
  <c r="G125" i="4"/>
  <c r="E125" i="4"/>
  <c r="G124" i="4"/>
  <c r="E124" i="4"/>
  <c r="G123" i="4"/>
  <c r="E123" i="4"/>
  <c r="G122" i="4"/>
  <c r="E122" i="4"/>
  <c r="G121" i="4"/>
  <c r="E121" i="4"/>
  <c r="G120" i="4"/>
  <c r="E120" i="4"/>
  <c r="G119" i="4"/>
  <c r="E119" i="4"/>
  <c r="G118" i="4"/>
  <c r="E118" i="4"/>
  <c r="G117" i="4"/>
  <c r="E117" i="4"/>
  <c r="G116" i="4"/>
  <c r="E116" i="4"/>
  <c r="G115" i="4"/>
  <c r="E115" i="4"/>
  <c r="G114" i="4"/>
  <c r="E114" i="4"/>
  <c r="G113" i="4"/>
  <c r="E113" i="4"/>
  <c r="G112" i="4"/>
  <c r="E112" i="4"/>
  <c r="G111" i="4"/>
  <c r="E111" i="4"/>
  <c r="G110" i="4"/>
  <c r="E110" i="4"/>
  <c r="G109" i="4"/>
  <c r="E109" i="4"/>
  <c r="G108" i="4"/>
  <c r="E108" i="4"/>
  <c r="G107" i="4"/>
  <c r="E107" i="4"/>
  <c r="G106" i="4"/>
  <c r="E106" i="4"/>
  <c r="G105" i="4"/>
  <c r="E105" i="4"/>
  <c r="G104" i="4"/>
  <c r="E104" i="4"/>
  <c r="G103" i="4"/>
  <c r="E103" i="4"/>
  <c r="G102" i="4"/>
  <c r="E102" i="4"/>
  <c r="G101" i="4"/>
  <c r="E101" i="4"/>
  <c r="G100" i="4"/>
  <c r="E100" i="4"/>
  <c r="G99" i="4"/>
  <c r="E99" i="4"/>
  <c r="G98" i="4"/>
  <c r="E98" i="4"/>
  <c r="G97" i="4"/>
  <c r="E97" i="4"/>
  <c r="G96" i="4"/>
  <c r="E96" i="4"/>
  <c r="G95" i="4"/>
  <c r="E95" i="4"/>
  <c r="G94" i="4"/>
  <c r="E94" i="4"/>
  <c r="G93" i="4"/>
  <c r="E93" i="4"/>
  <c r="G92" i="4"/>
  <c r="E92" i="4"/>
  <c r="G91" i="4"/>
  <c r="E91" i="4"/>
  <c r="G90" i="4"/>
  <c r="E90" i="4"/>
  <c r="G89" i="4"/>
  <c r="E89" i="4"/>
  <c r="G88" i="4"/>
  <c r="E88" i="4"/>
  <c r="G87" i="4"/>
  <c r="E87" i="4"/>
  <c r="G86" i="4"/>
  <c r="E86" i="4"/>
  <c r="G85" i="4"/>
  <c r="E85" i="4"/>
  <c r="G84" i="4"/>
  <c r="E84" i="4"/>
  <c r="G83" i="4"/>
  <c r="E83" i="4"/>
  <c r="G82" i="4"/>
  <c r="E82" i="4"/>
  <c r="G81" i="4"/>
  <c r="E81" i="4"/>
  <c r="G80" i="4"/>
  <c r="E80" i="4"/>
  <c r="G79" i="4"/>
  <c r="E79" i="4"/>
  <c r="G78" i="4"/>
  <c r="E78" i="4"/>
  <c r="G77" i="4"/>
  <c r="E77" i="4"/>
  <c r="G76" i="4"/>
  <c r="E76" i="4"/>
  <c r="G75" i="4"/>
  <c r="E75" i="4"/>
  <c r="G74" i="4"/>
  <c r="E74" i="4"/>
  <c r="G73" i="4"/>
  <c r="E73" i="4"/>
  <c r="G72" i="4"/>
  <c r="E72" i="4"/>
  <c r="G71" i="4"/>
  <c r="E71" i="4"/>
  <c r="G70" i="4"/>
  <c r="E70" i="4"/>
  <c r="G69" i="4"/>
  <c r="E69" i="4"/>
  <c r="G68" i="4"/>
  <c r="E68" i="4"/>
  <c r="G67" i="4"/>
  <c r="E67" i="4"/>
  <c r="G66" i="4"/>
  <c r="E66" i="4"/>
  <c r="G65" i="4"/>
  <c r="E65" i="4"/>
  <c r="G64" i="4"/>
  <c r="E64" i="4"/>
  <c r="G63" i="4"/>
  <c r="E63" i="4"/>
  <c r="G62" i="4"/>
  <c r="E62" i="4"/>
  <c r="G61" i="4"/>
  <c r="E61" i="4"/>
  <c r="G60" i="4"/>
  <c r="E60" i="4"/>
  <c r="G59" i="4"/>
  <c r="E59" i="4"/>
  <c r="G58" i="4"/>
  <c r="E58" i="4"/>
  <c r="G57" i="4"/>
  <c r="E57" i="4"/>
  <c r="G56" i="4"/>
  <c r="E56" i="4"/>
  <c r="G55" i="4"/>
  <c r="E55" i="4"/>
  <c r="G54" i="4"/>
  <c r="E54" i="4"/>
  <c r="G53" i="4"/>
  <c r="E53" i="4"/>
  <c r="G52" i="4"/>
  <c r="E52" i="4"/>
  <c r="G51" i="4"/>
  <c r="E51" i="4"/>
  <c r="G50" i="4"/>
  <c r="E50" i="4"/>
  <c r="G49" i="4"/>
  <c r="E49" i="4"/>
  <c r="G48" i="4"/>
  <c r="E48" i="4"/>
  <c r="G47" i="4"/>
  <c r="E47" i="4"/>
  <c r="G46" i="4"/>
  <c r="E46" i="4"/>
  <c r="G45" i="4"/>
  <c r="E45" i="4"/>
  <c r="G44" i="4"/>
  <c r="E44" i="4"/>
  <c r="G43" i="4"/>
  <c r="E43" i="4"/>
  <c r="G42" i="4"/>
  <c r="E42" i="4"/>
  <c r="G41" i="4"/>
  <c r="E41" i="4"/>
  <c r="G40" i="4"/>
  <c r="E40" i="4"/>
  <c r="G39" i="4"/>
  <c r="E39" i="4"/>
  <c r="G38" i="4"/>
  <c r="E38" i="4"/>
  <c r="G37" i="4"/>
  <c r="E37" i="4"/>
  <c r="G36" i="4"/>
  <c r="E36" i="4"/>
  <c r="G35" i="4"/>
  <c r="E35" i="4"/>
  <c r="G34" i="4"/>
  <c r="E34" i="4"/>
  <c r="G33" i="4"/>
  <c r="E33" i="4"/>
  <c r="G32" i="4"/>
  <c r="E32" i="4"/>
  <c r="G31" i="4"/>
  <c r="E31" i="4"/>
  <c r="G30" i="4"/>
  <c r="E30" i="4"/>
  <c r="G29" i="4"/>
  <c r="E29" i="4"/>
  <c r="G28" i="4"/>
  <c r="E28" i="4"/>
  <c r="G27" i="4"/>
  <c r="E27" i="4"/>
  <c r="G26" i="4"/>
  <c r="E26" i="4"/>
  <c r="G25" i="4"/>
  <c r="E25" i="4"/>
  <c r="G24" i="4"/>
  <c r="E24" i="4"/>
  <c r="G23" i="4"/>
  <c r="E23" i="4"/>
  <c r="G22" i="4"/>
  <c r="E22" i="4"/>
  <c r="G21" i="4"/>
  <c r="E21" i="4"/>
  <c r="G20" i="4"/>
  <c r="E20" i="4"/>
  <c r="G19" i="4"/>
  <c r="E19" i="4"/>
  <c r="G18" i="4"/>
  <c r="E18" i="4"/>
  <c r="G17" i="4"/>
  <c r="E17" i="4"/>
  <c r="G16" i="4"/>
  <c r="E16" i="4"/>
  <c r="G15" i="4"/>
  <c r="E15" i="4"/>
  <c r="G14" i="4"/>
  <c r="E14" i="4"/>
  <c r="G13" i="4"/>
  <c r="E13" i="4"/>
  <c r="G12" i="4"/>
  <c r="E12" i="4"/>
  <c r="G11" i="4"/>
  <c r="E11" i="4"/>
  <c r="G10" i="4"/>
  <c r="E10" i="4"/>
  <c r="G9" i="4"/>
  <c r="E9" i="4"/>
  <c r="G8" i="4"/>
  <c r="E8" i="4"/>
  <c r="G7" i="4"/>
  <c r="E7" i="4"/>
  <c r="G6" i="4"/>
  <c r="E6" i="4"/>
  <c r="G5" i="4"/>
  <c r="E5" i="4"/>
  <c r="G4" i="4"/>
  <c r="E4" i="4"/>
  <c r="G3" i="4"/>
  <c r="E3" i="4"/>
  <c r="G2" i="4"/>
  <c r="E2" i="4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P1002" i="3"/>
  <c r="P1003" i="3"/>
  <c r="P1004" i="3"/>
  <c r="P1005" i="3"/>
  <c r="P1006" i="3"/>
  <c r="P1007" i="3"/>
  <c r="P1008" i="3"/>
  <c r="P1009" i="3"/>
  <c r="P1010" i="3"/>
  <c r="P1011" i="3"/>
  <c r="P1012" i="3"/>
  <c r="P1013" i="3"/>
  <c r="P1014" i="3"/>
  <c r="P1015" i="3"/>
  <c r="P1016" i="3"/>
  <c r="P1017" i="3"/>
  <c r="P1018" i="3"/>
  <c r="P1019" i="3"/>
  <c r="P1020" i="3"/>
  <c r="P1021" i="3"/>
  <c r="P1022" i="3"/>
  <c r="P1023" i="3"/>
  <c r="P1024" i="3"/>
  <c r="P1025" i="3"/>
  <c r="P1026" i="3"/>
  <c r="P1027" i="3"/>
  <c r="P1028" i="3"/>
  <c r="P1029" i="3"/>
  <c r="P1030" i="3"/>
  <c r="P1031" i="3"/>
  <c r="P1032" i="3"/>
  <c r="P1033" i="3"/>
  <c r="P1034" i="3"/>
  <c r="P1035" i="3"/>
  <c r="P1036" i="3"/>
  <c r="P1037" i="3"/>
  <c r="P1038" i="3"/>
  <c r="P1039" i="3"/>
  <c r="P1040" i="3"/>
  <c r="P1041" i="3"/>
  <c r="P1042" i="3"/>
  <c r="P1043" i="3"/>
  <c r="P1044" i="3"/>
  <c r="P1045" i="3"/>
  <c r="P1046" i="3"/>
  <c r="P1047" i="3"/>
  <c r="P1048" i="3"/>
  <c r="P1049" i="3"/>
  <c r="P1050" i="3"/>
  <c r="P1051" i="3"/>
  <c r="P1052" i="3"/>
  <c r="P1053" i="3"/>
  <c r="P1054" i="3"/>
  <c r="P1055" i="3"/>
  <c r="P1056" i="3"/>
  <c r="P1057" i="3"/>
  <c r="P1058" i="3"/>
  <c r="P1059" i="3"/>
  <c r="P1060" i="3"/>
  <c r="P1061" i="3"/>
  <c r="P1062" i="3"/>
  <c r="P1063" i="3"/>
  <c r="P1064" i="3"/>
  <c r="P1065" i="3"/>
  <c r="P1066" i="3"/>
  <c r="P1067" i="3"/>
  <c r="P1068" i="3"/>
  <c r="P1069" i="3"/>
  <c r="P1070" i="3"/>
  <c r="P1071" i="3"/>
  <c r="P1072" i="3"/>
  <c r="P1073" i="3"/>
  <c r="P1074" i="3"/>
  <c r="P1075" i="3"/>
  <c r="P1076" i="3"/>
  <c r="P1077" i="3"/>
  <c r="P1078" i="3"/>
  <c r="P1079" i="3"/>
  <c r="P1080" i="3"/>
  <c r="P1081" i="3"/>
  <c r="P1082" i="3"/>
  <c r="P1083" i="3"/>
  <c r="P1084" i="3"/>
  <c r="P1085" i="3"/>
  <c r="P1086" i="3"/>
  <c r="P1087" i="3"/>
  <c r="P1088" i="3"/>
  <c r="P1089" i="3"/>
  <c r="P1090" i="3"/>
  <c r="P1091" i="3"/>
  <c r="P1092" i="3"/>
  <c r="P1093" i="3"/>
  <c r="P1094" i="3"/>
  <c r="P1095" i="3"/>
  <c r="P1096" i="3"/>
  <c r="P1097" i="3"/>
  <c r="P1098" i="3"/>
  <c r="P1099" i="3"/>
  <c r="P1100" i="3"/>
  <c r="P1101" i="3"/>
  <c r="P1102" i="3"/>
  <c r="P1103" i="3"/>
  <c r="P1104" i="3"/>
  <c r="P1105" i="3"/>
  <c r="P1106" i="3"/>
  <c r="P1107" i="3"/>
  <c r="P1108" i="3"/>
  <c r="P1109" i="3"/>
  <c r="P1110" i="3"/>
  <c r="P1111" i="3"/>
  <c r="P1112" i="3"/>
  <c r="P1113" i="3"/>
  <c r="P1114" i="3"/>
  <c r="P1115" i="3"/>
  <c r="P1116" i="3"/>
  <c r="P1117" i="3"/>
  <c r="P1118" i="3"/>
  <c r="P1119" i="3"/>
  <c r="P1120" i="3"/>
  <c r="P1121" i="3"/>
  <c r="P1122" i="3"/>
  <c r="P1123" i="3"/>
  <c r="P1124" i="3"/>
  <c r="P1125" i="3"/>
  <c r="P1126" i="3"/>
  <c r="P1127" i="3"/>
  <c r="P1128" i="3"/>
  <c r="P1129" i="3"/>
  <c r="P1130" i="3"/>
  <c r="P1131" i="3"/>
  <c r="P1132" i="3"/>
  <c r="P1133" i="3"/>
  <c r="P1134" i="3"/>
  <c r="P1135" i="3"/>
  <c r="P1136" i="3"/>
  <c r="P1137" i="3"/>
  <c r="P1138" i="3"/>
  <c r="P1139" i="3"/>
  <c r="P1140" i="3"/>
  <c r="P1141" i="3"/>
  <c r="P1142" i="3"/>
  <c r="P1143" i="3"/>
  <c r="P1144" i="3"/>
  <c r="P1145" i="3"/>
  <c r="P1146" i="3"/>
  <c r="P1147" i="3"/>
  <c r="P1148" i="3"/>
  <c r="P1149" i="3"/>
  <c r="P1150" i="3"/>
  <c r="P1151" i="3"/>
  <c r="P1152" i="3"/>
  <c r="P1153" i="3"/>
  <c r="P1154" i="3"/>
  <c r="P1155" i="3"/>
  <c r="P1156" i="3"/>
  <c r="P1157" i="3"/>
  <c r="P1158" i="3"/>
  <c r="P1159" i="3"/>
  <c r="P1160" i="3"/>
  <c r="P1161" i="3"/>
  <c r="P1162" i="3"/>
  <c r="P1163" i="3"/>
  <c r="P1164" i="3"/>
  <c r="P1165" i="3"/>
  <c r="P1166" i="3"/>
  <c r="P1167" i="3"/>
  <c r="P1168" i="3"/>
  <c r="P1169" i="3"/>
  <c r="P1170" i="3"/>
  <c r="P1171" i="3"/>
  <c r="P1172" i="3"/>
  <c r="P1173" i="3"/>
  <c r="P1174" i="3"/>
  <c r="P1175" i="3"/>
  <c r="P1176" i="3"/>
  <c r="P1177" i="3"/>
  <c r="P1178" i="3"/>
  <c r="P1179" i="3"/>
  <c r="P1180" i="3"/>
  <c r="P1181" i="3"/>
  <c r="P1182" i="3"/>
  <c r="P1183" i="3"/>
  <c r="P1184" i="3"/>
  <c r="P1185" i="3"/>
  <c r="P1186" i="3"/>
  <c r="P1187" i="3"/>
  <c r="P1188" i="3"/>
  <c r="P1189" i="3"/>
  <c r="P1190" i="3"/>
  <c r="P1191" i="3"/>
  <c r="P1192" i="3"/>
  <c r="P1193" i="3"/>
  <c r="P1194" i="3"/>
  <c r="P1195" i="3"/>
  <c r="P1196" i="3"/>
  <c r="P1197" i="3"/>
  <c r="P1198" i="3"/>
  <c r="P1199" i="3"/>
  <c r="P1200" i="3"/>
  <c r="P1201" i="3"/>
  <c r="P1202" i="3"/>
  <c r="P1203" i="3"/>
  <c r="P1204" i="3"/>
  <c r="P1205" i="3"/>
  <c r="P1206" i="3"/>
  <c r="P1207" i="3"/>
  <c r="P1208" i="3"/>
  <c r="P1209" i="3"/>
  <c r="P1210" i="3"/>
  <c r="P1211" i="3"/>
  <c r="P1212" i="3"/>
  <c r="P1213" i="3"/>
  <c r="P1214" i="3"/>
  <c r="P1215" i="3"/>
  <c r="P1216" i="3"/>
  <c r="P1217" i="3"/>
  <c r="P1218" i="3"/>
  <c r="P1219" i="3"/>
  <c r="P1220" i="3"/>
  <c r="P1221" i="3"/>
  <c r="P1222" i="3"/>
  <c r="P1223" i="3"/>
  <c r="P1224" i="3"/>
  <c r="P1225" i="3"/>
  <c r="P1226" i="3"/>
  <c r="P1227" i="3"/>
  <c r="P1228" i="3"/>
  <c r="P1229" i="3"/>
  <c r="P1230" i="3"/>
  <c r="P1231" i="3"/>
  <c r="P1232" i="3"/>
  <c r="P1233" i="3"/>
  <c r="P1234" i="3"/>
  <c r="P1235" i="3"/>
  <c r="P1236" i="3"/>
  <c r="P1237" i="3"/>
  <c r="P1238" i="3"/>
  <c r="P1239" i="3"/>
  <c r="P1240" i="3"/>
  <c r="P1241" i="3"/>
  <c r="P1242" i="3"/>
  <c r="P1243" i="3"/>
  <c r="P1244" i="3"/>
  <c r="P1245" i="3"/>
  <c r="P1246" i="3"/>
  <c r="P1247" i="3"/>
  <c r="P1248" i="3"/>
  <c r="P1249" i="3"/>
  <c r="P1250" i="3"/>
  <c r="P1251" i="3"/>
  <c r="P1252" i="3"/>
  <c r="P1253" i="3"/>
  <c r="P1254" i="3"/>
  <c r="P1255" i="3"/>
  <c r="P1256" i="3"/>
  <c r="P1257" i="3"/>
  <c r="P1258" i="3"/>
  <c r="P1259" i="3"/>
  <c r="P1260" i="3"/>
  <c r="P1261" i="3"/>
  <c r="P1262" i="3"/>
  <c r="P1263" i="3"/>
  <c r="P1264" i="3"/>
  <c r="P1265" i="3"/>
  <c r="P1266" i="3"/>
  <c r="P1267" i="3"/>
  <c r="P1268" i="3"/>
  <c r="P1269" i="3"/>
  <c r="P1270" i="3"/>
  <c r="P1271" i="3"/>
  <c r="P1272" i="3"/>
  <c r="P1273" i="3"/>
  <c r="P1274" i="3"/>
  <c r="P1275" i="3"/>
  <c r="P1276" i="3"/>
  <c r="P1277" i="3"/>
  <c r="P1278" i="3"/>
  <c r="P1279" i="3"/>
  <c r="P1280" i="3"/>
  <c r="P1281" i="3"/>
  <c r="P1282" i="3"/>
  <c r="P1283" i="3"/>
  <c r="P1284" i="3"/>
  <c r="P1285" i="3"/>
  <c r="P1286" i="3"/>
  <c r="P1287" i="3"/>
  <c r="P1288" i="3"/>
  <c r="P1289" i="3"/>
  <c r="P1290" i="3"/>
  <c r="P1291" i="3"/>
  <c r="P1292" i="3"/>
  <c r="P1293" i="3"/>
  <c r="P1294" i="3"/>
  <c r="P1295" i="3"/>
  <c r="P1296" i="3"/>
  <c r="P1297" i="3"/>
  <c r="P1298" i="3"/>
  <c r="P1299" i="3"/>
  <c r="P1300" i="3"/>
  <c r="P1301" i="3"/>
  <c r="P1302" i="3"/>
  <c r="P1303" i="3"/>
  <c r="P1304" i="3"/>
  <c r="P1305" i="3"/>
  <c r="P1306" i="3"/>
  <c r="P1307" i="3"/>
  <c r="P1308" i="3"/>
  <c r="P1309" i="3"/>
  <c r="P1310" i="3"/>
  <c r="P1311" i="3"/>
  <c r="P1312" i="3"/>
  <c r="P1313" i="3"/>
  <c r="P1314" i="3"/>
  <c r="P1315" i="3"/>
  <c r="P1316" i="3"/>
  <c r="P1317" i="3"/>
  <c r="P1318" i="3"/>
  <c r="P1319" i="3"/>
  <c r="P1320" i="3"/>
  <c r="P1321" i="3"/>
  <c r="P1322" i="3"/>
  <c r="P1323" i="3"/>
  <c r="P1324" i="3"/>
  <c r="P1325" i="3"/>
  <c r="P1326" i="3"/>
  <c r="P1327" i="3"/>
  <c r="P1328" i="3"/>
  <c r="P1329" i="3"/>
  <c r="P1330" i="3"/>
  <c r="P1331" i="3"/>
  <c r="P1332" i="3"/>
  <c r="P1333" i="3"/>
  <c r="P1334" i="3"/>
  <c r="P1335" i="3"/>
  <c r="P1336" i="3"/>
  <c r="P1337" i="3"/>
  <c r="P1338" i="3"/>
  <c r="P1339" i="3"/>
  <c r="P1340" i="3"/>
  <c r="P1341" i="3"/>
  <c r="P1342" i="3"/>
  <c r="P1343" i="3"/>
  <c r="P1344" i="3"/>
  <c r="P1345" i="3"/>
  <c r="P1346" i="3"/>
  <c r="P1347" i="3"/>
  <c r="P1348" i="3"/>
  <c r="P1349" i="3"/>
  <c r="P1350" i="3"/>
  <c r="P1351" i="3"/>
  <c r="P1352" i="3"/>
  <c r="P1353" i="3"/>
  <c r="P1354" i="3"/>
  <c r="P1355" i="3"/>
  <c r="P1356" i="3"/>
  <c r="P1357" i="3"/>
  <c r="P1358" i="3"/>
  <c r="P1359" i="3"/>
  <c r="P1360" i="3"/>
  <c r="P1361" i="3"/>
  <c r="P1362" i="3"/>
  <c r="P1363" i="3"/>
  <c r="P1364" i="3"/>
  <c r="P1365" i="3"/>
  <c r="P1366" i="3"/>
  <c r="P1367" i="3"/>
  <c r="P1368" i="3"/>
  <c r="P1369" i="3"/>
  <c r="P1370" i="3"/>
  <c r="P1371" i="3"/>
  <c r="P1372" i="3"/>
  <c r="P1373" i="3"/>
  <c r="P1374" i="3"/>
  <c r="P1375" i="3"/>
  <c r="P1376" i="3"/>
  <c r="P1377" i="3"/>
  <c r="P1378" i="3"/>
  <c r="P1379" i="3"/>
  <c r="P1380" i="3"/>
  <c r="P1381" i="3"/>
  <c r="P1382" i="3"/>
  <c r="P1383" i="3"/>
  <c r="P1384" i="3"/>
  <c r="P1385" i="3"/>
  <c r="P1386" i="3"/>
  <c r="P1387" i="3"/>
  <c r="P1388" i="3"/>
  <c r="P1389" i="3"/>
  <c r="P1390" i="3"/>
  <c r="P1391" i="3"/>
  <c r="P1392" i="3"/>
  <c r="P1393" i="3"/>
  <c r="P1394" i="3"/>
  <c r="P1395" i="3"/>
  <c r="P1396" i="3"/>
  <c r="P1397" i="3"/>
  <c r="P1398" i="3"/>
  <c r="P1399" i="3"/>
  <c r="P1400" i="3"/>
  <c r="P1401" i="3"/>
  <c r="P1402" i="3"/>
  <c r="P1403" i="3"/>
  <c r="P1404" i="3"/>
  <c r="P1405" i="3"/>
  <c r="P1406" i="3"/>
  <c r="P1407" i="3"/>
  <c r="P1408" i="3"/>
  <c r="P1409" i="3"/>
  <c r="P1410" i="3"/>
  <c r="P1411" i="3"/>
  <c r="P1412" i="3"/>
  <c r="P1413" i="3"/>
  <c r="P1414" i="3"/>
  <c r="P1415" i="3"/>
  <c r="P1416" i="3"/>
  <c r="P1417" i="3"/>
  <c r="P1418" i="3"/>
  <c r="P1419" i="3"/>
  <c r="P1420" i="3"/>
  <c r="P1421" i="3"/>
  <c r="P1422" i="3"/>
  <c r="P1423" i="3"/>
  <c r="P1424" i="3"/>
  <c r="P1425" i="3"/>
  <c r="P1426" i="3"/>
  <c r="P1427" i="3"/>
  <c r="P1428" i="3"/>
  <c r="P1429" i="3"/>
  <c r="P1430" i="3"/>
  <c r="P1431" i="3"/>
  <c r="P1432" i="3"/>
  <c r="P1433" i="3"/>
  <c r="P1434" i="3"/>
  <c r="P1435" i="3"/>
  <c r="P1436" i="3"/>
  <c r="P1437" i="3"/>
  <c r="P1438" i="3"/>
  <c r="P1439" i="3"/>
  <c r="P1440" i="3"/>
  <c r="P1441" i="3"/>
  <c r="P1442" i="3"/>
  <c r="P1443" i="3"/>
  <c r="P1444" i="3"/>
  <c r="P1445" i="3"/>
  <c r="P1446" i="3"/>
  <c r="P1447" i="3"/>
  <c r="P1448" i="3"/>
  <c r="P1449" i="3"/>
  <c r="P1450" i="3"/>
  <c r="P1451" i="3"/>
  <c r="P1452" i="3"/>
  <c r="P1453" i="3"/>
  <c r="P1454" i="3"/>
  <c r="P1455" i="3"/>
  <c r="P1456" i="3"/>
  <c r="P1457" i="3"/>
  <c r="P1458" i="3"/>
  <c r="P1459" i="3"/>
  <c r="P1460" i="3"/>
  <c r="P1461" i="3"/>
  <c r="P1462" i="3"/>
  <c r="P1463" i="3"/>
  <c r="P1464" i="3"/>
  <c r="P1465" i="3"/>
  <c r="P1466" i="3"/>
  <c r="P1467" i="3"/>
  <c r="P1468" i="3"/>
  <c r="P1469" i="3"/>
  <c r="P1470" i="3"/>
  <c r="P1471" i="3"/>
  <c r="P1472" i="3"/>
  <c r="P1473" i="3"/>
  <c r="P1474" i="3"/>
  <c r="P1475" i="3"/>
  <c r="P1476" i="3"/>
  <c r="P1477" i="3"/>
  <c r="P1478" i="3"/>
  <c r="P1479" i="3"/>
  <c r="P1480" i="3"/>
  <c r="P1481" i="3"/>
  <c r="P1482" i="3"/>
  <c r="P1483" i="3"/>
  <c r="P1484" i="3"/>
  <c r="P1485" i="3"/>
  <c r="P1486" i="3"/>
  <c r="P1487" i="3"/>
  <c r="P1488" i="3"/>
  <c r="P1489" i="3"/>
  <c r="P1490" i="3"/>
  <c r="P1491" i="3"/>
  <c r="P1492" i="3"/>
  <c r="P1493" i="3"/>
  <c r="P1494" i="3"/>
  <c r="P1495" i="3"/>
  <c r="P1496" i="3"/>
  <c r="P1497" i="3"/>
  <c r="P1498" i="3"/>
  <c r="P1499" i="3"/>
  <c r="P1500" i="3"/>
  <c r="P1501" i="3"/>
  <c r="P1502" i="3"/>
  <c r="P1503" i="3"/>
  <c r="P1504" i="3"/>
  <c r="P1505" i="3"/>
  <c r="P1506" i="3"/>
  <c r="P1507" i="3"/>
  <c r="P1508" i="3"/>
  <c r="P1509" i="3"/>
  <c r="P1510" i="3"/>
  <c r="P1511" i="3"/>
  <c r="P1512" i="3"/>
  <c r="P1513" i="3"/>
  <c r="P1514" i="3"/>
  <c r="P1515" i="3"/>
  <c r="P1516" i="3"/>
  <c r="P1517" i="3"/>
  <c r="P1518" i="3"/>
  <c r="P1519" i="3"/>
  <c r="P1520" i="3"/>
  <c r="P1521" i="3"/>
  <c r="P1522" i="3"/>
  <c r="P1523" i="3"/>
  <c r="P1524" i="3"/>
  <c r="P1525" i="3"/>
  <c r="P1526" i="3"/>
  <c r="P1527" i="3"/>
  <c r="P1528" i="3"/>
  <c r="P1529" i="3"/>
  <c r="P1530" i="3"/>
  <c r="P1531" i="3"/>
  <c r="P1532" i="3"/>
  <c r="P1533" i="3"/>
  <c r="P1534" i="3"/>
  <c r="P1535" i="3"/>
  <c r="P1536" i="3"/>
  <c r="P1537" i="3"/>
  <c r="P1538" i="3"/>
  <c r="P1539" i="3"/>
  <c r="P1540" i="3"/>
  <c r="P1541" i="3"/>
  <c r="P1542" i="3"/>
  <c r="P1543" i="3"/>
  <c r="P1544" i="3"/>
  <c r="P1545" i="3"/>
  <c r="P1546" i="3"/>
  <c r="P1547" i="3"/>
  <c r="P1548" i="3"/>
  <c r="P1549" i="3"/>
  <c r="P1550" i="3"/>
  <c r="P1551" i="3"/>
  <c r="P1552" i="3"/>
  <c r="P1553" i="3"/>
  <c r="P1554" i="3"/>
  <c r="P1555" i="3"/>
  <c r="P1556" i="3"/>
  <c r="P1557" i="3"/>
  <c r="P1558" i="3"/>
  <c r="P1559" i="3"/>
  <c r="P1560" i="3"/>
  <c r="P1561" i="3"/>
  <c r="P1562" i="3"/>
  <c r="P1563" i="3"/>
  <c r="P1564" i="3"/>
  <c r="P1565" i="3"/>
  <c r="P1566" i="3"/>
  <c r="P1567" i="3"/>
  <c r="P1568" i="3"/>
  <c r="P1569" i="3"/>
  <c r="P1570" i="3"/>
  <c r="P1571" i="3"/>
  <c r="P1572" i="3"/>
  <c r="P1573" i="3"/>
  <c r="P1574" i="3"/>
  <c r="P1575" i="3"/>
  <c r="P1576" i="3"/>
  <c r="P1577" i="3"/>
  <c r="P1578" i="3"/>
  <c r="P1579" i="3"/>
  <c r="P1580" i="3"/>
  <c r="P1581" i="3"/>
  <c r="P1582" i="3"/>
  <c r="P1583" i="3"/>
  <c r="P1584" i="3"/>
  <c r="P1585" i="3"/>
  <c r="P1586" i="3"/>
  <c r="P1587" i="3"/>
  <c r="P1588" i="3"/>
  <c r="P1589" i="3"/>
  <c r="P1590" i="3"/>
  <c r="P1591" i="3"/>
  <c r="P1592" i="3"/>
  <c r="P1593" i="3"/>
  <c r="P1594" i="3"/>
  <c r="P1595" i="3"/>
  <c r="P1596" i="3"/>
  <c r="P1597" i="3"/>
  <c r="P1598" i="3"/>
  <c r="P1599" i="3"/>
  <c r="P1600" i="3"/>
  <c r="P1601" i="3"/>
  <c r="P1602" i="3"/>
  <c r="P1603" i="3"/>
  <c r="P1604" i="3"/>
  <c r="P1605" i="3"/>
  <c r="P1606" i="3"/>
  <c r="P1607" i="3"/>
  <c r="P1608" i="3"/>
  <c r="P1609" i="3"/>
  <c r="P1610" i="3"/>
  <c r="P1611" i="3"/>
  <c r="P1612" i="3"/>
  <c r="P1613" i="3"/>
  <c r="P1614" i="3"/>
  <c r="P1615" i="3"/>
  <c r="P1616" i="3"/>
  <c r="P1617" i="3"/>
  <c r="P1618" i="3"/>
  <c r="P1619" i="3"/>
  <c r="P1620" i="3"/>
  <c r="P1621" i="3"/>
  <c r="P1622" i="3"/>
  <c r="P1623" i="3"/>
  <c r="P1624" i="3"/>
  <c r="P1625" i="3"/>
  <c r="P1626" i="3"/>
  <c r="P1627" i="3"/>
  <c r="P1628" i="3"/>
  <c r="P1629" i="3"/>
  <c r="P1630" i="3"/>
  <c r="P1631" i="3"/>
  <c r="P1632" i="3"/>
  <c r="P1633" i="3"/>
  <c r="P1634" i="3"/>
  <c r="P1635" i="3"/>
  <c r="P1636" i="3"/>
  <c r="P1637" i="3"/>
  <c r="P1638" i="3"/>
  <c r="P1639" i="3"/>
  <c r="P1640" i="3"/>
  <c r="P1641" i="3"/>
  <c r="P1642" i="3"/>
  <c r="P1643" i="3"/>
  <c r="P1644" i="3"/>
  <c r="P1645" i="3"/>
  <c r="P1646" i="3"/>
  <c r="P1647" i="3"/>
  <c r="P1648" i="3"/>
  <c r="P1649" i="3"/>
  <c r="P1650" i="3"/>
  <c r="P1651" i="3"/>
  <c r="P1652" i="3"/>
  <c r="P1653" i="3"/>
  <c r="P1654" i="3"/>
  <c r="P1655" i="3"/>
  <c r="P1656" i="3"/>
  <c r="P1657" i="3"/>
  <c r="P1658" i="3"/>
  <c r="P1659" i="3"/>
  <c r="P1660" i="3"/>
  <c r="P1661" i="3"/>
  <c r="P1662" i="3"/>
  <c r="P1663" i="3"/>
  <c r="P1664" i="3"/>
  <c r="P1665" i="3"/>
  <c r="P1666" i="3"/>
  <c r="P1667" i="3"/>
  <c r="P1668" i="3"/>
  <c r="P1669" i="3"/>
  <c r="P1670" i="3"/>
  <c r="P1671" i="3"/>
  <c r="P1672" i="3"/>
  <c r="P1673" i="3"/>
  <c r="P1674" i="3"/>
  <c r="P1675" i="3"/>
  <c r="P1676" i="3"/>
  <c r="P1677" i="3"/>
  <c r="P1678" i="3"/>
  <c r="P1679" i="3"/>
  <c r="P1680" i="3"/>
  <c r="P1681" i="3"/>
  <c r="P1682" i="3"/>
  <c r="P1683" i="3"/>
  <c r="P1684" i="3"/>
  <c r="P1685" i="3"/>
  <c r="P1686" i="3"/>
  <c r="P1687" i="3"/>
  <c r="P1688" i="3"/>
  <c r="P1689" i="3"/>
  <c r="P1690" i="3"/>
  <c r="P1691" i="3"/>
  <c r="P1692" i="3"/>
  <c r="P1693" i="3"/>
  <c r="P1694" i="3"/>
  <c r="P1695" i="3"/>
  <c r="P1696" i="3"/>
  <c r="P1697" i="3"/>
  <c r="P1698" i="3"/>
  <c r="P1699" i="3"/>
  <c r="P1700" i="3"/>
  <c r="P1701" i="3"/>
  <c r="P1702" i="3"/>
  <c r="P1703" i="3"/>
  <c r="P1704" i="3"/>
  <c r="P1705" i="3"/>
  <c r="P1706" i="3"/>
  <c r="P1707" i="3"/>
  <c r="P1708" i="3"/>
  <c r="P1709" i="3"/>
  <c r="P1710" i="3"/>
  <c r="P1711" i="3"/>
  <c r="P1712" i="3"/>
  <c r="P1713" i="3"/>
  <c r="P1714" i="3"/>
  <c r="P1715" i="3"/>
  <c r="P1716" i="3"/>
  <c r="P1717" i="3"/>
  <c r="P1718" i="3"/>
  <c r="P1719" i="3"/>
  <c r="P1720" i="3"/>
  <c r="P1721" i="3"/>
  <c r="P1722" i="3"/>
  <c r="P1723" i="3"/>
  <c r="P1724" i="3"/>
  <c r="P1725" i="3"/>
  <c r="P1726" i="3"/>
  <c r="P1727" i="3"/>
  <c r="P1728" i="3"/>
  <c r="P1729" i="3"/>
  <c r="P1730" i="3"/>
  <c r="P1731" i="3"/>
  <c r="P1732" i="3"/>
  <c r="P1733" i="3"/>
  <c r="P1734" i="3"/>
  <c r="P1735" i="3"/>
  <c r="P1736" i="3"/>
  <c r="P1737" i="3"/>
  <c r="P1738" i="3"/>
  <c r="P1739" i="3"/>
  <c r="P1740" i="3"/>
  <c r="P1741" i="3"/>
  <c r="P1742" i="3"/>
  <c r="P1743" i="3"/>
  <c r="P1744" i="3"/>
  <c r="P1745" i="3"/>
  <c r="P1746" i="3"/>
  <c r="P1747" i="3"/>
  <c r="P1748" i="3"/>
  <c r="P1749" i="3"/>
  <c r="P1750" i="3"/>
  <c r="P1751" i="3"/>
  <c r="P1752" i="3"/>
  <c r="P1753" i="3"/>
  <c r="P1754" i="3"/>
  <c r="P1755" i="3"/>
  <c r="P1756" i="3"/>
  <c r="P1757" i="3"/>
  <c r="P1758" i="3"/>
  <c r="P1759" i="3"/>
  <c r="P1760" i="3"/>
  <c r="P1761" i="3"/>
  <c r="P1762" i="3"/>
  <c r="P1763" i="3"/>
  <c r="P1764" i="3"/>
  <c r="P1765" i="3"/>
  <c r="P1766" i="3"/>
  <c r="P1767" i="3"/>
  <c r="P1768" i="3"/>
  <c r="P1769" i="3"/>
  <c r="P1770" i="3"/>
  <c r="P1771" i="3"/>
  <c r="P1772" i="3"/>
  <c r="P1773" i="3"/>
  <c r="P1774" i="3"/>
  <c r="P1775" i="3"/>
  <c r="P1776" i="3"/>
  <c r="P1777" i="3"/>
  <c r="P1778" i="3"/>
  <c r="P1779" i="3"/>
  <c r="P1780" i="3"/>
  <c r="P1781" i="3"/>
  <c r="P1782" i="3"/>
  <c r="P1783" i="3"/>
  <c r="P1784" i="3"/>
  <c r="P1785" i="3"/>
  <c r="P1786" i="3"/>
  <c r="P1787" i="3"/>
  <c r="P1788" i="3"/>
  <c r="P1789" i="3"/>
  <c r="P1790" i="3"/>
  <c r="P1791" i="3"/>
  <c r="P1792" i="3"/>
  <c r="P1793" i="3"/>
  <c r="P1794" i="3"/>
  <c r="P1795" i="3"/>
  <c r="P1796" i="3"/>
  <c r="P1797" i="3"/>
  <c r="P1798" i="3"/>
  <c r="P1799" i="3"/>
  <c r="P1800" i="3"/>
  <c r="P1801" i="3"/>
  <c r="P1802" i="3"/>
  <c r="P1803" i="3"/>
  <c r="P1804" i="3"/>
  <c r="P1805" i="3"/>
  <c r="P1806" i="3"/>
  <c r="P1807" i="3"/>
  <c r="P1808" i="3"/>
  <c r="P1809" i="3"/>
  <c r="P1810" i="3"/>
  <c r="P1811" i="3"/>
  <c r="P1812" i="3"/>
  <c r="P1813" i="3"/>
  <c r="P1814" i="3"/>
  <c r="P1815" i="3"/>
  <c r="P1816" i="3"/>
  <c r="P1817" i="3"/>
  <c r="P1818" i="3"/>
  <c r="P1819" i="3"/>
  <c r="P1820" i="3"/>
  <c r="P1821" i="3"/>
  <c r="P1822" i="3"/>
  <c r="P1823" i="3"/>
  <c r="P1824" i="3"/>
  <c r="P1825" i="3"/>
  <c r="P1826" i="3"/>
  <c r="P1827" i="3"/>
  <c r="P1828" i="3"/>
  <c r="P1829" i="3"/>
  <c r="P1830" i="3"/>
  <c r="P1831" i="3"/>
  <c r="P1832" i="3"/>
  <c r="P1833" i="3"/>
  <c r="P1834" i="3"/>
  <c r="P1835" i="3"/>
  <c r="P1836" i="3"/>
  <c r="P1837" i="3"/>
  <c r="P1838" i="3"/>
  <c r="P1839" i="3"/>
  <c r="P1840" i="3"/>
  <c r="P1841" i="3"/>
  <c r="P1842" i="3"/>
  <c r="P1843" i="3"/>
  <c r="P1844" i="3"/>
  <c r="P1845" i="3"/>
  <c r="P1846" i="3"/>
  <c r="P1847" i="3"/>
  <c r="P1848" i="3"/>
  <c r="P1849" i="3"/>
  <c r="P1850" i="3"/>
  <c r="P1851" i="3"/>
  <c r="P1852" i="3"/>
  <c r="P1853" i="3"/>
  <c r="P1854" i="3"/>
  <c r="P1855" i="3"/>
  <c r="P1856" i="3"/>
  <c r="P1857" i="3"/>
  <c r="P1858" i="3"/>
  <c r="P1859" i="3"/>
  <c r="P1860" i="3"/>
  <c r="P1861" i="3"/>
  <c r="P1862" i="3"/>
  <c r="P1863" i="3"/>
  <c r="P1864" i="3"/>
  <c r="P1865" i="3"/>
  <c r="P1866" i="3"/>
  <c r="P1867" i="3"/>
  <c r="P1868" i="3"/>
  <c r="P1869" i="3"/>
  <c r="P1870" i="3"/>
  <c r="P1871" i="3"/>
  <c r="P1872" i="3"/>
  <c r="P1873" i="3"/>
  <c r="P1874" i="3"/>
  <c r="P1875" i="3"/>
  <c r="P1876" i="3"/>
  <c r="P1877" i="3"/>
  <c r="P1878" i="3"/>
  <c r="P1879" i="3"/>
  <c r="P1880" i="3"/>
  <c r="P1881" i="3"/>
  <c r="P1882" i="3"/>
  <c r="P1883" i="3"/>
  <c r="P1884" i="3"/>
  <c r="P1885" i="3"/>
  <c r="P1886" i="3"/>
  <c r="P1887" i="3"/>
  <c r="P1888" i="3"/>
  <c r="P1889" i="3"/>
  <c r="P1890" i="3"/>
  <c r="P1891" i="3"/>
  <c r="P1892" i="3"/>
  <c r="P1893" i="3"/>
  <c r="P1894" i="3"/>
  <c r="P1895" i="3"/>
  <c r="P1896" i="3"/>
  <c r="P1897" i="3"/>
  <c r="P1898" i="3"/>
  <c r="P1899" i="3"/>
  <c r="P1900" i="3"/>
  <c r="P1901" i="3"/>
  <c r="P1902" i="3"/>
  <c r="P1903" i="3"/>
  <c r="P1904" i="3"/>
  <c r="P1905" i="3"/>
  <c r="P1906" i="3"/>
  <c r="P1907" i="3"/>
  <c r="P1908" i="3"/>
  <c r="P1909" i="3"/>
  <c r="P1910" i="3"/>
  <c r="P1911" i="3"/>
  <c r="P1912" i="3"/>
  <c r="P1913" i="3"/>
  <c r="P1914" i="3"/>
  <c r="P1915" i="3"/>
  <c r="P1916" i="3"/>
  <c r="P1917" i="3"/>
  <c r="P1918" i="3"/>
  <c r="P1919" i="3"/>
  <c r="P1920" i="3"/>
  <c r="P1921" i="3"/>
  <c r="P1922" i="3"/>
  <c r="P1923" i="3"/>
  <c r="P1924" i="3"/>
  <c r="P1925" i="3"/>
  <c r="P1926" i="3"/>
  <c r="P1927" i="3"/>
  <c r="P1928" i="3"/>
  <c r="P1929" i="3"/>
  <c r="P1930" i="3"/>
  <c r="P1931" i="3"/>
  <c r="P1932" i="3"/>
  <c r="P1933" i="3"/>
  <c r="P1934" i="3"/>
  <c r="P1935" i="3"/>
  <c r="P1936" i="3"/>
  <c r="P1937" i="3"/>
  <c r="P1938" i="3"/>
  <c r="P1939" i="3"/>
  <c r="P1940" i="3"/>
  <c r="P1941" i="3"/>
  <c r="P1942" i="3"/>
  <c r="P1943" i="3"/>
  <c r="P1944" i="3"/>
  <c r="P1945" i="3"/>
  <c r="P1946" i="3"/>
  <c r="P1947" i="3"/>
  <c r="P1948" i="3"/>
  <c r="P1949" i="3"/>
  <c r="P1950" i="3"/>
  <c r="P1951" i="3"/>
  <c r="P1952" i="3"/>
  <c r="P1953" i="3"/>
  <c r="P1954" i="3"/>
  <c r="P1955" i="3"/>
  <c r="P1956" i="3"/>
  <c r="P1957" i="3"/>
  <c r="P1958" i="3"/>
  <c r="P1959" i="3"/>
  <c r="P1960" i="3"/>
  <c r="P1961" i="3"/>
  <c r="P1962" i="3"/>
  <c r="P1963" i="3"/>
  <c r="P1964" i="3"/>
  <c r="P1965" i="3"/>
  <c r="P1966" i="3"/>
  <c r="P1967" i="3"/>
  <c r="P1968" i="3"/>
  <c r="P1969" i="3"/>
  <c r="P1970" i="3"/>
  <c r="P1971" i="3"/>
  <c r="P1972" i="3"/>
  <c r="P1973" i="3"/>
  <c r="P1974" i="3"/>
  <c r="P1975" i="3"/>
  <c r="P1976" i="3"/>
  <c r="P1977" i="3"/>
  <c r="P1978" i="3"/>
  <c r="P1979" i="3"/>
  <c r="P1980" i="3"/>
  <c r="P1981" i="3"/>
  <c r="P1982" i="3"/>
  <c r="P1983" i="3"/>
  <c r="P1984" i="3"/>
  <c r="P1985" i="3"/>
  <c r="P1986" i="3"/>
  <c r="P1987" i="3"/>
  <c r="P1988" i="3"/>
  <c r="P1989" i="3"/>
  <c r="P1990" i="3"/>
  <c r="P1991" i="3"/>
  <c r="P1992" i="3"/>
  <c r="P1993" i="3"/>
  <c r="P1994" i="3"/>
  <c r="P1995" i="3"/>
  <c r="P1996" i="3"/>
  <c r="P1997" i="3"/>
  <c r="P1998" i="3"/>
  <c r="P1999" i="3"/>
  <c r="P2000" i="3"/>
  <c r="P2001" i="3"/>
  <c r="P2002" i="3"/>
  <c r="P2003" i="3"/>
  <c r="P2004" i="3"/>
  <c r="P2005" i="3"/>
  <c r="P2006" i="3"/>
  <c r="P2007" i="3"/>
  <c r="P2008" i="3"/>
  <c r="P2009" i="3"/>
  <c r="P2010" i="3"/>
  <c r="P2011" i="3"/>
  <c r="P2012" i="3"/>
  <c r="P2013" i="3"/>
  <c r="P2014" i="3"/>
  <c r="P2015" i="3"/>
  <c r="P2016" i="3"/>
  <c r="P2017" i="3"/>
  <c r="P2018" i="3"/>
  <c r="P2019" i="3"/>
  <c r="P2020" i="3"/>
  <c r="P2021" i="3"/>
  <c r="P2022" i="3"/>
  <c r="P2023" i="3"/>
  <c r="P2024" i="3"/>
  <c r="P2025" i="3"/>
  <c r="P2026" i="3"/>
  <c r="P2027" i="3"/>
  <c r="P2028" i="3"/>
  <c r="P2029" i="3"/>
  <c r="P2030" i="3"/>
  <c r="P2031" i="3"/>
  <c r="P2032" i="3"/>
  <c r="P2033" i="3"/>
  <c r="P2034" i="3"/>
  <c r="P2035" i="3"/>
  <c r="P2036" i="3"/>
  <c r="P2037" i="3"/>
  <c r="P2038" i="3"/>
  <c r="P2039" i="3"/>
  <c r="P2040" i="3"/>
  <c r="P2041" i="3"/>
  <c r="P2042" i="3"/>
  <c r="P2043" i="3"/>
  <c r="P2044" i="3"/>
  <c r="P2045" i="3"/>
  <c r="P2046" i="3"/>
  <c r="P2047" i="3"/>
  <c r="P2048" i="3"/>
  <c r="P2049" i="3"/>
  <c r="P2050" i="3"/>
  <c r="P2051" i="3"/>
  <c r="P2052" i="3"/>
  <c r="P2053" i="3"/>
  <c r="P2054" i="3"/>
  <c r="P2055" i="3"/>
  <c r="P2056" i="3"/>
  <c r="P2057" i="3"/>
  <c r="P2058" i="3"/>
  <c r="P2059" i="3"/>
  <c r="P2060" i="3"/>
  <c r="P2061" i="3"/>
  <c r="P2062" i="3"/>
  <c r="P2063" i="3"/>
  <c r="P2064" i="3"/>
  <c r="P2065" i="3"/>
  <c r="P2066" i="3"/>
  <c r="P2067" i="3"/>
  <c r="P2068" i="3"/>
  <c r="P2069" i="3"/>
  <c r="P2070" i="3"/>
  <c r="P2071" i="3"/>
  <c r="P2072" i="3"/>
  <c r="P2073" i="3"/>
  <c r="P2074" i="3"/>
  <c r="P2075" i="3"/>
  <c r="P2076" i="3"/>
  <c r="P2077" i="3"/>
  <c r="P2078" i="3"/>
  <c r="P2079" i="3"/>
  <c r="P2080" i="3"/>
  <c r="P2081" i="3"/>
  <c r="P2082" i="3"/>
  <c r="P2083" i="3"/>
  <c r="P2084" i="3"/>
  <c r="P2085" i="3"/>
  <c r="P2086" i="3"/>
  <c r="P2087" i="3"/>
  <c r="P2088" i="3"/>
  <c r="P2089" i="3"/>
  <c r="P2090" i="3"/>
  <c r="P2091" i="3"/>
  <c r="P2092" i="3"/>
  <c r="P2093" i="3"/>
  <c r="P2094" i="3"/>
  <c r="P2095" i="3"/>
  <c r="P2096" i="3"/>
  <c r="P2097" i="3"/>
  <c r="P2098" i="3"/>
  <c r="P2099" i="3"/>
  <c r="P2100" i="3"/>
  <c r="P2101" i="3"/>
  <c r="P2102" i="3"/>
  <c r="P2103" i="3"/>
  <c r="P2104" i="3"/>
  <c r="P2105" i="3"/>
  <c r="P2106" i="3"/>
  <c r="P2107" i="3"/>
  <c r="P2108" i="3"/>
  <c r="P2109" i="3"/>
  <c r="P2110" i="3"/>
  <c r="P2111" i="3"/>
  <c r="P2112" i="3"/>
  <c r="P2113" i="3"/>
  <c r="P2114" i="3"/>
  <c r="P2115" i="3"/>
  <c r="P2116" i="3"/>
  <c r="P2117" i="3"/>
  <c r="P2118" i="3"/>
  <c r="P2119" i="3"/>
  <c r="P2120" i="3"/>
  <c r="P2121" i="3"/>
  <c r="P2122" i="3"/>
  <c r="P2123" i="3"/>
  <c r="P2124" i="3"/>
  <c r="P2125" i="3"/>
  <c r="P2126" i="3"/>
  <c r="P2127" i="3"/>
  <c r="P2128" i="3"/>
  <c r="P2129" i="3"/>
  <c r="P2130" i="3"/>
  <c r="P2131" i="3"/>
  <c r="P2132" i="3"/>
  <c r="P2133" i="3"/>
  <c r="P2134" i="3"/>
  <c r="P2135" i="3"/>
  <c r="P2136" i="3"/>
  <c r="P2137" i="3"/>
  <c r="P2138" i="3"/>
  <c r="P2139" i="3"/>
  <c r="P2140" i="3"/>
  <c r="P2141" i="3"/>
  <c r="P2142" i="3"/>
  <c r="P2143" i="3"/>
  <c r="P2144" i="3"/>
  <c r="P2145" i="3"/>
  <c r="P2146" i="3"/>
  <c r="P2147" i="3"/>
  <c r="P2148" i="3"/>
  <c r="P2149" i="3"/>
  <c r="P2150" i="3"/>
  <c r="P2151" i="3"/>
  <c r="P2152" i="3"/>
  <c r="P2153" i="3"/>
  <c r="P2154" i="3"/>
  <c r="P2155" i="3"/>
  <c r="P2156" i="3"/>
  <c r="P2157" i="3"/>
  <c r="P2158" i="3"/>
  <c r="P2159" i="3"/>
  <c r="P2160" i="3"/>
  <c r="P2161" i="3"/>
  <c r="P2162" i="3"/>
  <c r="P2163" i="3"/>
  <c r="P2164" i="3"/>
  <c r="P2165" i="3"/>
  <c r="P2166" i="3"/>
  <c r="P2167" i="3"/>
  <c r="P2168" i="3"/>
  <c r="P2169" i="3"/>
  <c r="P2170" i="3"/>
  <c r="P2171" i="3"/>
  <c r="P2172" i="3"/>
  <c r="P2173" i="3"/>
  <c r="P2174" i="3"/>
  <c r="P2175" i="3"/>
  <c r="P2176" i="3"/>
  <c r="P2177" i="3"/>
  <c r="P2178" i="3"/>
  <c r="P2179" i="3"/>
  <c r="P2180" i="3"/>
  <c r="P2181" i="3"/>
  <c r="P2182" i="3"/>
  <c r="P2183" i="3"/>
  <c r="P2184" i="3"/>
  <c r="P2185" i="3"/>
  <c r="P2186" i="3"/>
  <c r="P2187" i="3"/>
  <c r="P2188" i="3"/>
  <c r="P2189" i="3"/>
  <c r="P2190" i="3"/>
  <c r="P2191" i="3"/>
  <c r="P2192" i="3"/>
  <c r="P2193" i="3"/>
  <c r="P2194" i="3"/>
  <c r="P2195" i="3"/>
  <c r="P2196" i="3"/>
  <c r="P2197" i="3"/>
  <c r="P2198" i="3"/>
  <c r="P2199" i="3"/>
  <c r="P2200" i="3"/>
  <c r="P2201" i="3"/>
  <c r="P2202" i="3"/>
  <c r="P2203" i="3"/>
  <c r="P2204" i="3"/>
  <c r="P2205" i="3"/>
  <c r="P2206" i="3"/>
  <c r="P2207" i="3"/>
  <c r="P2208" i="3"/>
  <c r="P2209" i="3"/>
  <c r="P2210" i="3"/>
  <c r="P2211" i="3"/>
  <c r="P2212" i="3"/>
  <c r="P2213" i="3"/>
  <c r="P2214" i="3"/>
  <c r="P2215" i="3"/>
  <c r="P2216" i="3"/>
  <c r="P2217" i="3"/>
  <c r="P2218" i="3"/>
  <c r="P2219" i="3"/>
  <c r="P2220" i="3"/>
  <c r="P2221" i="3"/>
  <c r="P2222" i="3"/>
  <c r="P2223" i="3"/>
  <c r="P2224" i="3"/>
  <c r="P2225" i="3"/>
  <c r="P2226" i="3"/>
  <c r="P2227" i="3"/>
  <c r="P2228" i="3"/>
  <c r="P2229" i="3"/>
  <c r="P2230" i="3"/>
  <c r="P2231" i="3"/>
  <c r="P2232" i="3"/>
  <c r="P2233" i="3"/>
  <c r="P2234" i="3"/>
  <c r="P2235" i="3"/>
  <c r="P2236" i="3"/>
  <c r="P2237" i="3"/>
  <c r="P2238" i="3"/>
  <c r="P2239" i="3"/>
  <c r="P2240" i="3"/>
  <c r="P2241" i="3"/>
  <c r="P2242" i="3"/>
  <c r="P2243" i="3"/>
  <c r="P2244" i="3"/>
  <c r="P2245" i="3"/>
  <c r="P2246" i="3"/>
  <c r="P2247" i="3"/>
  <c r="P2248" i="3"/>
  <c r="P2249" i="3"/>
  <c r="P2250" i="3"/>
  <c r="P2251" i="3"/>
  <c r="P2252" i="3"/>
  <c r="P2253" i="3"/>
  <c r="P2254" i="3"/>
  <c r="P2255" i="3"/>
  <c r="P2256" i="3"/>
  <c r="P2257" i="3"/>
  <c r="P2258" i="3"/>
  <c r="P2259" i="3"/>
  <c r="P2260" i="3"/>
  <c r="P2261" i="3"/>
  <c r="P2262" i="3"/>
  <c r="P2263" i="3"/>
  <c r="P2264" i="3"/>
  <c r="P2265" i="3"/>
  <c r="P2266" i="3"/>
  <c r="P2267" i="3"/>
  <c r="P2268" i="3"/>
  <c r="P2269" i="3"/>
  <c r="P2270" i="3"/>
  <c r="P2271" i="3"/>
  <c r="P2272" i="3"/>
  <c r="P2273" i="3"/>
  <c r="P2274" i="3"/>
  <c r="P2275" i="3"/>
  <c r="P2276" i="3"/>
  <c r="P2277" i="3"/>
  <c r="P2278" i="3"/>
  <c r="P2279" i="3"/>
  <c r="P2280" i="3"/>
  <c r="P2281" i="3"/>
  <c r="P2282" i="3"/>
  <c r="P2283" i="3"/>
  <c r="P2284" i="3"/>
  <c r="P2285" i="3"/>
  <c r="P2286" i="3"/>
  <c r="P2287" i="3"/>
  <c r="P2288" i="3"/>
  <c r="P2289" i="3"/>
  <c r="P2290" i="3"/>
  <c r="P2291" i="3"/>
  <c r="P2292" i="3"/>
  <c r="P2293" i="3"/>
  <c r="P2294" i="3"/>
  <c r="P2295" i="3"/>
  <c r="P2296" i="3"/>
  <c r="P2297" i="3"/>
  <c r="P2298" i="3"/>
  <c r="P2299" i="3"/>
  <c r="P2300" i="3"/>
  <c r="P2301" i="3"/>
  <c r="P2302" i="3"/>
  <c r="P2303" i="3"/>
  <c r="P2304" i="3"/>
  <c r="P2305" i="3"/>
  <c r="P2306" i="3"/>
  <c r="P2307" i="3"/>
  <c r="P2308" i="3"/>
  <c r="P2309" i="3"/>
  <c r="P2310" i="3"/>
  <c r="P2311" i="3"/>
  <c r="P2312" i="3"/>
  <c r="P2313" i="3"/>
  <c r="P2314" i="3"/>
  <c r="P2315" i="3"/>
  <c r="P2316" i="3"/>
  <c r="P2317" i="3"/>
  <c r="P2318" i="3"/>
  <c r="P2319" i="3"/>
  <c r="P2320" i="3"/>
  <c r="P2321" i="3"/>
  <c r="P2322" i="3"/>
  <c r="P2323" i="3"/>
  <c r="P2324" i="3"/>
  <c r="P2325" i="3"/>
  <c r="P2326" i="3"/>
  <c r="P2327" i="3"/>
  <c r="P2328" i="3"/>
  <c r="P2329" i="3"/>
  <c r="P2330" i="3"/>
  <c r="P2331" i="3"/>
  <c r="P2332" i="3"/>
  <c r="P2333" i="3"/>
  <c r="P2334" i="3"/>
  <c r="P2335" i="3"/>
  <c r="P2336" i="3"/>
  <c r="P2337" i="3"/>
  <c r="P2338" i="3"/>
  <c r="P2339" i="3"/>
  <c r="P2340" i="3"/>
  <c r="P2341" i="3"/>
  <c r="P2342" i="3"/>
  <c r="P2343" i="3"/>
  <c r="P2344" i="3"/>
  <c r="P2345" i="3"/>
  <c r="P2346" i="3"/>
  <c r="P2347" i="3"/>
  <c r="P2348" i="3"/>
  <c r="P2349" i="3"/>
  <c r="P2350" i="3"/>
  <c r="P2351" i="3"/>
  <c r="P2352" i="3"/>
  <c r="P2353" i="3"/>
  <c r="P2354" i="3"/>
  <c r="P2355" i="3"/>
  <c r="P2356" i="3"/>
  <c r="P2357" i="3"/>
  <c r="P2358" i="3"/>
  <c r="P2359" i="3"/>
  <c r="P2360" i="3"/>
  <c r="P2361" i="3"/>
  <c r="P2362" i="3"/>
  <c r="P2363" i="3"/>
  <c r="P2364" i="3"/>
  <c r="P2365" i="3"/>
  <c r="P2366" i="3"/>
  <c r="P2367" i="3"/>
  <c r="P2368" i="3"/>
  <c r="P2369" i="3"/>
  <c r="P2370" i="3"/>
  <c r="P2371" i="3"/>
  <c r="P2372" i="3"/>
  <c r="P2373" i="3"/>
  <c r="P2374" i="3"/>
  <c r="P2375" i="3"/>
  <c r="P2376" i="3"/>
  <c r="P2377" i="3"/>
  <c r="P2378" i="3"/>
  <c r="P2379" i="3"/>
  <c r="P2380" i="3"/>
  <c r="P2381" i="3"/>
  <c r="P2382" i="3"/>
  <c r="P2383" i="3"/>
  <c r="P2384" i="3"/>
  <c r="P2385" i="3"/>
  <c r="P2386" i="3"/>
  <c r="P2387" i="3"/>
  <c r="P2388" i="3"/>
  <c r="P2389" i="3"/>
  <c r="P2390" i="3"/>
  <c r="P2391" i="3"/>
  <c r="P2392" i="3"/>
  <c r="P2393" i="3"/>
  <c r="P2394" i="3"/>
  <c r="P2395" i="3"/>
  <c r="P2396" i="3"/>
  <c r="P2397" i="3"/>
  <c r="P2398" i="3"/>
  <c r="P2399" i="3"/>
  <c r="P2400" i="3"/>
  <c r="P2401" i="3"/>
  <c r="P2402" i="3"/>
  <c r="P2403" i="3"/>
  <c r="P2404" i="3"/>
  <c r="P2405" i="3"/>
  <c r="P2406" i="3"/>
  <c r="P2407" i="3"/>
  <c r="P2408" i="3"/>
  <c r="P2409" i="3"/>
  <c r="P2410" i="3"/>
  <c r="P2411" i="3"/>
  <c r="P2412" i="3"/>
  <c r="P2413" i="3"/>
  <c r="P2414" i="3"/>
  <c r="P2415" i="3"/>
  <c r="P2416" i="3"/>
  <c r="P2417" i="3"/>
  <c r="P2418" i="3"/>
  <c r="P2419" i="3"/>
  <c r="P2420" i="3"/>
  <c r="P2421" i="3"/>
  <c r="P2422" i="3"/>
  <c r="P2423" i="3"/>
  <c r="P2424" i="3"/>
  <c r="P2425" i="3"/>
  <c r="P2426" i="3"/>
  <c r="P2427" i="3"/>
  <c r="P2428" i="3"/>
  <c r="P2429" i="3"/>
  <c r="P2430" i="3"/>
  <c r="P2431" i="3"/>
  <c r="P2432" i="3"/>
  <c r="P2433" i="3"/>
  <c r="P2434" i="3"/>
  <c r="P2435" i="3"/>
  <c r="P2436" i="3"/>
  <c r="P2437" i="3"/>
  <c r="P2438" i="3"/>
  <c r="P2439" i="3"/>
  <c r="P2440" i="3"/>
  <c r="P2441" i="3"/>
  <c r="P2442" i="3"/>
  <c r="P2443" i="3"/>
  <c r="P2444" i="3"/>
  <c r="P2445" i="3"/>
  <c r="P2446" i="3"/>
  <c r="P2447" i="3"/>
  <c r="P2448" i="3"/>
  <c r="P2449" i="3"/>
  <c r="P2450" i="3"/>
  <c r="P2451" i="3"/>
  <c r="P2452" i="3"/>
  <c r="P2453" i="3"/>
  <c r="P2454" i="3"/>
  <c r="P2455" i="3"/>
  <c r="P2456" i="3"/>
  <c r="P2457" i="3"/>
  <c r="P2458" i="3"/>
  <c r="P2459" i="3"/>
  <c r="P2460" i="3"/>
  <c r="P2461" i="3"/>
  <c r="P2462" i="3"/>
  <c r="P2463" i="3"/>
  <c r="P2464" i="3"/>
  <c r="P2465" i="3"/>
  <c r="P2466" i="3"/>
  <c r="P2467" i="3"/>
  <c r="P2468" i="3"/>
  <c r="P2469" i="3"/>
  <c r="P2470" i="3"/>
  <c r="P2471" i="3"/>
  <c r="P2472" i="3"/>
  <c r="P2473" i="3"/>
  <c r="P2474" i="3"/>
  <c r="P2475" i="3"/>
  <c r="P2476" i="3"/>
  <c r="P2477" i="3"/>
  <c r="P2478" i="3"/>
  <c r="P2479" i="3"/>
  <c r="P2480" i="3"/>
  <c r="P2481" i="3"/>
  <c r="P2482" i="3"/>
  <c r="P2483" i="3"/>
  <c r="P2484" i="3"/>
  <c r="P2485" i="3"/>
  <c r="P2486" i="3"/>
  <c r="P2487" i="3"/>
  <c r="P2488" i="3"/>
  <c r="P2489" i="3"/>
  <c r="P2490" i="3"/>
  <c r="P2491" i="3"/>
  <c r="P2492" i="3"/>
  <c r="P2493" i="3"/>
  <c r="P2494" i="3"/>
  <c r="P2495" i="3"/>
  <c r="P2496" i="3"/>
  <c r="P2497" i="3"/>
  <c r="P2498" i="3"/>
  <c r="P2499" i="3"/>
  <c r="P2500" i="3"/>
  <c r="P2501" i="3"/>
  <c r="P2502" i="3"/>
  <c r="P2503" i="3"/>
  <c r="P2504" i="3"/>
  <c r="P2505" i="3"/>
  <c r="P2506" i="3"/>
  <c r="P2507" i="3"/>
  <c r="P2508" i="3"/>
  <c r="P2509" i="3"/>
  <c r="P2510" i="3"/>
  <c r="P2511" i="3"/>
  <c r="P2512" i="3"/>
  <c r="P2513" i="3"/>
  <c r="P2514" i="3"/>
  <c r="P2515" i="3"/>
  <c r="P2516" i="3"/>
  <c r="P2517" i="3"/>
  <c r="P2518" i="3"/>
  <c r="P2519" i="3"/>
  <c r="P2520" i="3"/>
  <c r="P2521" i="3"/>
  <c r="P2522" i="3"/>
  <c r="P2523" i="3"/>
  <c r="P2524" i="3"/>
  <c r="P2525" i="3"/>
  <c r="P2526" i="3"/>
  <c r="P2527" i="3"/>
  <c r="P2528" i="3"/>
  <c r="P2529" i="3"/>
  <c r="P2530" i="3"/>
  <c r="P2531" i="3"/>
  <c r="P2532" i="3"/>
  <c r="P2533" i="3"/>
  <c r="P2534" i="3"/>
  <c r="P2535" i="3"/>
  <c r="P2536" i="3"/>
  <c r="P2537" i="3"/>
  <c r="P2538" i="3"/>
  <c r="P2539" i="3"/>
  <c r="P2540" i="3"/>
  <c r="P2541" i="3"/>
  <c r="P2542" i="3"/>
  <c r="P2543" i="3"/>
  <c r="P2544" i="3"/>
  <c r="P2545" i="3"/>
  <c r="P2546" i="3"/>
  <c r="P2547" i="3"/>
  <c r="P2548" i="3"/>
  <c r="P2549" i="3"/>
  <c r="P2550" i="3"/>
  <c r="P2551" i="3"/>
  <c r="P2552" i="3"/>
  <c r="P2553" i="3"/>
  <c r="P2554" i="3"/>
  <c r="P2555" i="3"/>
  <c r="P2556" i="3"/>
  <c r="P2557" i="3"/>
  <c r="P2558" i="3"/>
  <c r="P2559" i="3"/>
  <c r="P2560" i="3"/>
  <c r="P2561" i="3"/>
  <c r="P2562" i="3"/>
  <c r="P2563" i="3"/>
  <c r="P2564" i="3"/>
  <c r="P2565" i="3"/>
  <c r="P2566" i="3"/>
  <c r="P2567" i="3"/>
  <c r="P2568" i="3"/>
  <c r="P2569" i="3"/>
  <c r="P2570" i="3"/>
  <c r="P2571" i="3"/>
  <c r="P2572" i="3"/>
  <c r="P2573" i="3"/>
  <c r="P2574" i="3"/>
  <c r="P2575" i="3"/>
  <c r="P2576" i="3"/>
  <c r="P2577" i="3"/>
  <c r="P2578" i="3"/>
  <c r="P2579" i="3"/>
  <c r="P2580" i="3"/>
  <c r="P2581" i="3"/>
  <c r="P2582" i="3"/>
  <c r="P2583" i="3"/>
  <c r="P2584" i="3"/>
  <c r="P2585" i="3"/>
  <c r="P2586" i="3"/>
  <c r="P2587" i="3"/>
  <c r="P2588" i="3"/>
  <c r="P2589" i="3"/>
  <c r="P2590" i="3"/>
  <c r="P2591" i="3"/>
  <c r="P2592" i="3"/>
  <c r="P2593" i="3"/>
  <c r="P2594" i="3"/>
  <c r="P2595" i="3"/>
  <c r="P2596" i="3"/>
  <c r="P2597" i="3"/>
  <c r="P2598" i="3"/>
  <c r="P2599" i="3"/>
  <c r="P2600" i="3"/>
  <c r="P2601" i="3"/>
  <c r="P2602" i="3"/>
  <c r="P2603" i="3"/>
  <c r="P2604" i="3"/>
  <c r="P2605" i="3"/>
  <c r="P2606" i="3"/>
  <c r="P2607" i="3"/>
  <c r="P2608" i="3"/>
  <c r="P2609" i="3"/>
  <c r="P2610" i="3"/>
  <c r="P2611" i="3"/>
  <c r="P2612" i="3"/>
  <c r="P2613" i="3"/>
  <c r="P2614" i="3"/>
  <c r="P2615" i="3"/>
  <c r="P2616" i="3"/>
  <c r="P2617" i="3"/>
  <c r="P2618" i="3"/>
  <c r="P2619" i="3"/>
  <c r="P2620" i="3"/>
  <c r="P2621" i="3"/>
  <c r="P2622" i="3"/>
  <c r="P2623" i="3"/>
  <c r="P2624" i="3"/>
  <c r="P2625" i="3"/>
  <c r="P2626" i="3"/>
  <c r="P2627" i="3"/>
  <c r="P2628" i="3"/>
  <c r="P2629" i="3"/>
  <c r="P2630" i="3"/>
  <c r="P2631" i="3"/>
  <c r="P2632" i="3"/>
  <c r="P2633" i="3"/>
  <c r="P2634" i="3"/>
  <c r="P2635" i="3"/>
  <c r="P2636" i="3"/>
  <c r="P2637" i="3"/>
  <c r="P2638" i="3"/>
  <c r="P2639" i="3"/>
  <c r="P2640" i="3"/>
  <c r="P2641" i="3"/>
  <c r="P2642" i="3"/>
  <c r="P2643" i="3"/>
  <c r="P2644" i="3"/>
  <c r="P2645" i="3"/>
  <c r="P2646" i="3"/>
  <c r="P2647" i="3"/>
  <c r="P2648" i="3"/>
  <c r="P2649" i="3"/>
  <c r="P2650" i="3"/>
  <c r="P2651" i="3"/>
  <c r="P2652" i="3"/>
  <c r="P2653" i="3"/>
  <c r="P2654" i="3"/>
  <c r="P2655" i="3"/>
  <c r="P2656" i="3"/>
  <c r="P2657" i="3"/>
  <c r="P2658" i="3"/>
  <c r="P2659" i="3"/>
  <c r="P2660" i="3"/>
  <c r="P2661" i="3"/>
  <c r="P2662" i="3"/>
  <c r="P2663" i="3"/>
  <c r="P2664" i="3"/>
  <c r="P2665" i="3"/>
  <c r="P2666" i="3"/>
  <c r="P2667" i="3"/>
  <c r="P2668" i="3"/>
  <c r="P2669" i="3"/>
  <c r="P2670" i="3"/>
  <c r="P2671" i="3"/>
  <c r="P2672" i="3"/>
  <c r="P2673" i="3"/>
  <c r="P2674" i="3"/>
  <c r="P2675" i="3"/>
  <c r="P2676" i="3"/>
  <c r="P2677" i="3"/>
  <c r="P2678" i="3"/>
  <c r="P2679" i="3"/>
  <c r="P2680" i="3"/>
  <c r="P2681" i="3"/>
  <c r="P2682" i="3"/>
  <c r="P2683" i="3"/>
  <c r="P2684" i="3"/>
  <c r="P2685" i="3"/>
  <c r="P2686" i="3"/>
  <c r="P2687" i="3"/>
  <c r="P2688" i="3"/>
  <c r="P2689" i="3"/>
  <c r="P2690" i="3"/>
  <c r="P2691" i="3"/>
  <c r="P2692" i="3"/>
  <c r="P2693" i="3"/>
  <c r="P2694" i="3"/>
  <c r="P2695" i="3"/>
  <c r="P2696" i="3"/>
  <c r="P2697" i="3"/>
  <c r="P2698" i="3"/>
  <c r="P2699" i="3"/>
  <c r="P2700" i="3"/>
  <c r="P2701" i="3"/>
  <c r="P2702" i="3"/>
  <c r="P2703" i="3"/>
  <c r="P2704" i="3"/>
  <c r="P2705" i="3"/>
  <c r="P2706" i="3"/>
  <c r="P2707" i="3"/>
  <c r="P2708" i="3"/>
  <c r="P2709" i="3"/>
  <c r="P2710" i="3"/>
  <c r="P2711" i="3"/>
  <c r="P2712" i="3"/>
  <c r="P2713" i="3"/>
  <c r="P2714" i="3"/>
  <c r="P2715" i="3"/>
  <c r="P2716" i="3"/>
  <c r="P2717" i="3"/>
  <c r="P2718" i="3"/>
  <c r="P2719" i="3"/>
  <c r="P2720" i="3"/>
  <c r="P2721" i="3"/>
  <c r="P2722" i="3"/>
  <c r="P2723" i="3"/>
  <c r="P2724" i="3"/>
  <c r="P2725" i="3"/>
  <c r="P2726" i="3"/>
  <c r="P2727" i="3"/>
  <c r="P2728" i="3"/>
  <c r="P2729" i="3"/>
  <c r="P2730" i="3"/>
  <c r="P2731" i="3"/>
  <c r="P2732" i="3"/>
  <c r="P2733" i="3"/>
  <c r="P2734" i="3"/>
  <c r="P2735" i="3"/>
  <c r="P2736" i="3"/>
  <c r="P2737" i="3"/>
  <c r="P2738" i="3"/>
  <c r="P2739" i="3"/>
  <c r="P2740" i="3"/>
  <c r="P2741" i="3"/>
  <c r="P2742" i="3"/>
  <c r="P2743" i="3"/>
  <c r="P2744" i="3"/>
  <c r="P2745" i="3"/>
  <c r="P2746" i="3"/>
  <c r="P2747" i="3"/>
  <c r="P2748" i="3"/>
  <c r="P2749" i="3"/>
  <c r="P2750" i="3"/>
  <c r="P2751" i="3"/>
  <c r="P2752" i="3"/>
  <c r="P2753" i="3"/>
  <c r="P2754" i="3"/>
  <c r="P2755" i="3"/>
  <c r="P2756" i="3"/>
  <c r="P2757" i="3"/>
  <c r="P2758" i="3"/>
  <c r="P2759" i="3"/>
  <c r="P2760" i="3"/>
  <c r="P2761" i="3"/>
  <c r="P2762" i="3"/>
  <c r="P2763" i="3"/>
  <c r="P2764" i="3"/>
  <c r="P2765" i="3"/>
  <c r="P2766" i="3"/>
  <c r="P2767" i="3"/>
  <c r="P2768" i="3"/>
  <c r="P2769" i="3"/>
  <c r="P2770" i="3"/>
  <c r="P2771" i="3"/>
  <c r="P2772" i="3"/>
  <c r="P2773" i="3"/>
  <c r="P2774" i="3"/>
  <c r="P2775" i="3"/>
  <c r="P2776" i="3"/>
  <c r="P2777" i="3"/>
  <c r="P2778" i="3"/>
  <c r="P2779" i="3"/>
  <c r="P2780" i="3"/>
  <c r="P2781" i="3"/>
  <c r="P2782" i="3"/>
  <c r="P2783" i="3"/>
  <c r="P2784" i="3"/>
  <c r="P2785" i="3"/>
  <c r="P2786" i="3"/>
  <c r="P2787" i="3"/>
  <c r="P2788" i="3"/>
  <c r="P2789" i="3"/>
  <c r="P2790" i="3"/>
  <c r="P2791" i="3"/>
  <c r="P2792" i="3"/>
  <c r="P2793" i="3"/>
  <c r="P2794" i="3"/>
  <c r="P2795" i="3"/>
  <c r="P2796" i="3"/>
  <c r="P2797" i="3"/>
  <c r="P2798" i="3"/>
  <c r="P2799" i="3"/>
  <c r="P2800" i="3"/>
  <c r="P2801" i="3"/>
  <c r="P2802" i="3"/>
  <c r="P2803" i="3"/>
  <c r="P2804" i="3"/>
  <c r="P2805" i="3"/>
  <c r="P2806" i="3"/>
  <c r="P2807" i="3"/>
  <c r="P2808" i="3"/>
  <c r="P2809" i="3"/>
  <c r="P2810" i="3"/>
  <c r="P2811" i="3"/>
  <c r="P2812" i="3"/>
  <c r="P2813" i="3"/>
  <c r="P2814" i="3"/>
  <c r="P2815" i="3"/>
  <c r="P2816" i="3"/>
  <c r="P2817" i="3"/>
  <c r="P2818" i="3"/>
  <c r="P2819" i="3"/>
  <c r="P2820" i="3"/>
  <c r="P2821" i="3"/>
  <c r="P2822" i="3"/>
  <c r="P2823" i="3"/>
  <c r="P2824" i="3"/>
  <c r="P2825" i="3"/>
  <c r="P2826" i="3"/>
  <c r="P2827" i="3"/>
  <c r="P2828" i="3"/>
  <c r="P2829" i="3"/>
  <c r="P2830" i="3"/>
  <c r="P2831" i="3"/>
  <c r="P2832" i="3"/>
  <c r="P2833" i="3"/>
  <c r="P2834" i="3"/>
  <c r="P2835" i="3"/>
  <c r="P2836" i="3"/>
  <c r="P2837" i="3"/>
  <c r="P2838" i="3"/>
  <c r="P2839" i="3"/>
  <c r="P2840" i="3"/>
  <c r="P2841" i="3"/>
  <c r="P2842" i="3"/>
  <c r="P2843" i="3"/>
  <c r="P2844" i="3"/>
  <c r="P2845" i="3"/>
  <c r="P2846" i="3"/>
  <c r="P2847" i="3"/>
  <c r="P2848" i="3"/>
  <c r="P2849" i="3"/>
  <c r="P2850" i="3"/>
  <c r="P2851" i="3"/>
  <c r="P2852" i="3"/>
  <c r="P2853" i="3"/>
  <c r="P2854" i="3"/>
  <c r="P2855" i="3"/>
  <c r="P2856" i="3"/>
  <c r="P2857" i="3"/>
  <c r="P2858" i="3"/>
  <c r="P2859" i="3"/>
  <c r="P2860" i="3"/>
  <c r="P2861" i="3"/>
  <c r="P2862" i="3"/>
  <c r="P2863" i="3"/>
  <c r="P2864" i="3"/>
  <c r="P2865" i="3"/>
  <c r="P2866" i="3"/>
  <c r="P2867" i="3"/>
  <c r="P2868" i="3"/>
  <c r="P2869" i="3"/>
  <c r="P2870" i="3"/>
  <c r="P2871" i="3"/>
  <c r="P2872" i="3"/>
  <c r="P2873" i="3"/>
  <c r="P2874" i="3"/>
  <c r="P2875" i="3"/>
  <c r="P2876" i="3"/>
  <c r="P2877" i="3"/>
  <c r="P2878" i="3"/>
  <c r="P2879" i="3"/>
  <c r="P2880" i="3"/>
  <c r="P2881" i="3"/>
  <c r="P2882" i="3"/>
  <c r="P2883" i="3"/>
  <c r="P2884" i="3"/>
  <c r="P2885" i="3"/>
  <c r="P2886" i="3"/>
  <c r="P2887" i="3"/>
  <c r="P2888" i="3"/>
  <c r="P2889" i="3"/>
  <c r="P2890" i="3"/>
  <c r="P2891" i="3"/>
  <c r="P2892" i="3"/>
  <c r="P2893" i="3"/>
  <c r="P2894" i="3"/>
  <c r="P2895" i="3"/>
  <c r="P2896" i="3"/>
  <c r="P2897" i="3"/>
  <c r="P2898" i="3"/>
  <c r="P2899" i="3"/>
  <c r="P2900" i="3"/>
  <c r="P2901" i="3"/>
  <c r="P2902" i="3"/>
  <c r="P2903" i="3"/>
  <c r="P2904" i="3"/>
  <c r="P2905" i="3"/>
  <c r="P2906" i="3"/>
  <c r="P2907" i="3"/>
  <c r="P2908" i="3"/>
  <c r="P2909" i="3"/>
  <c r="P2910" i="3"/>
  <c r="P2911" i="3"/>
  <c r="P2912" i="3"/>
  <c r="P2913" i="3"/>
  <c r="P2914" i="3"/>
  <c r="P2915" i="3"/>
  <c r="P2916" i="3"/>
  <c r="P2917" i="3"/>
  <c r="P2918" i="3"/>
  <c r="P2919" i="3"/>
  <c r="P2920" i="3"/>
  <c r="P2921" i="3"/>
  <c r="P2922" i="3"/>
  <c r="P2923" i="3"/>
  <c r="P2924" i="3"/>
  <c r="P2925" i="3"/>
  <c r="P2926" i="3"/>
  <c r="P2927" i="3"/>
  <c r="P2928" i="3"/>
  <c r="P2929" i="3"/>
  <c r="P2930" i="3"/>
  <c r="P2931" i="3"/>
  <c r="P2932" i="3"/>
  <c r="P2933" i="3"/>
  <c r="P2934" i="3"/>
  <c r="P2935" i="3"/>
  <c r="P2936" i="3"/>
  <c r="P2937" i="3"/>
  <c r="P2938" i="3"/>
  <c r="P2939" i="3"/>
  <c r="P2940" i="3"/>
  <c r="P2941" i="3"/>
  <c r="P2942" i="3"/>
  <c r="P2943" i="3"/>
  <c r="P2944" i="3"/>
  <c r="P2945" i="3"/>
  <c r="P2946" i="3"/>
  <c r="P2947" i="3"/>
  <c r="P2948" i="3"/>
  <c r="P2949" i="3"/>
  <c r="P2950" i="3"/>
  <c r="P2951" i="3"/>
  <c r="P2952" i="3"/>
  <c r="P2953" i="3"/>
  <c r="P2954" i="3"/>
  <c r="P2955" i="3"/>
  <c r="P2956" i="3"/>
  <c r="P2957" i="3"/>
  <c r="P2958" i="3"/>
  <c r="P2959" i="3"/>
  <c r="P2960" i="3"/>
  <c r="P2961" i="3"/>
  <c r="P2962" i="3"/>
  <c r="P2963" i="3"/>
  <c r="P2964" i="3"/>
  <c r="P2965" i="3"/>
  <c r="P2966" i="3"/>
  <c r="P2967" i="3"/>
  <c r="P2968" i="3"/>
  <c r="P2969" i="3"/>
  <c r="P2970" i="3"/>
  <c r="P2971" i="3"/>
  <c r="P2972" i="3"/>
  <c r="P2973" i="3"/>
  <c r="P2974" i="3"/>
  <c r="P2975" i="3"/>
  <c r="P2976" i="3"/>
  <c r="P2977" i="3"/>
  <c r="P2978" i="3"/>
  <c r="P2979" i="3"/>
  <c r="P2980" i="3"/>
  <c r="P2981" i="3"/>
  <c r="P2982" i="3"/>
  <c r="P2983" i="3"/>
  <c r="P2984" i="3"/>
  <c r="P2985" i="3"/>
  <c r="P2986" i="3"/>
  <c r="P2987" i="3"/>
  <c r="P2988" i="3"/>
  <c r="P2989" i="3"/>
  <c r="P2990" i="3"/>
  <c r="P2991" i="3"/>
  <c r="P2992" i="3"/>
  <c r="P2993" i="3"/>
  <c r="P2994" i="3"/>
  <c r="P2995" i="3"/>
  <c r="P2996" i="3"/>
  <c r="P2997" i="3"/>
  <c r="P2998" i="3"/>
  <c r="P2999" i="3"/>
  <c r="P3000" i="3"/>
  <c r="P3001" i="3"/>
  <c r="P3002" i="3"/>
  <c r="P3003" i="3"/>
  <c r="P3004" i="3"/>
  <c r="P3005" i="3"/>
  <c r="P3006" i="3"/>
  <c r="P3007" i="3"/>
  <c r="P3008" i="3"/>
  <c r="P3009" i="3"/>
  <c r="P3010" i="3"/>
  <c r="P3011" i="3"/>
  <c r="P3012" i="3"/>
  <c r="P3013" i="3"/>
  <c r="P3014" i="3"/>
  <c r="P3015" i="3"/>
  <c r="P3016" i="3"/>
  <c r="P3017" i="3"/>
  <c r="P3018" i="3"/>
  <c r="P3019" i="3"/>
  <c r="P3020" i="3"/>
  <c r="P3021" i="3"/>
  <c r="P3022" i="3"/>
  <c r="P3023" i="3"/>
  <c r="P3024" i="3"/>
  <c r="P3025" i="3"/>
  <c r="P3026" i="3"/>
  <c r="P3027" i="3"/>
  <c r="P3028" i="3"/>
  <c r="P3029" i="3"/>
  <c r="P3030" i="3"/>
  <c r="P3031" i="3"/>
  <c r="P3032" i="3"/>
  <c r="P3033" i="3"/>
  <c r="P3034" i="3"/>
  <c r="P3035" i="3"/>
  <c r="P3036" i="3"/>
  <c r="P3037" i="3"/>
  <c r="P3038" i="3"/>
  <c r="P3039" i="3"/>
  <c r="P3040" i="3"/>
  <c r="P3041" i="3"/>
  <c r="P3042" i="3"/>
  <c r="P3043" i="3"/>
  <c r="P3044" i="3"/>
  <c r="P3045" i="3"/>
  <c r="P3046" i="3"/>
  <c r="P3047" i="3"/>
  <c r="P3048" i="3"/>
  <c r="P3049" i="3"/>
  <c r="P3050" i="3"/>
  <c r="P3051" i="3"/>
  <c r="P3052" i="3"/>
  <c r="P3053" i="3"/>
  <c r="P3054" i="3"/>
  <c r="P3055" i="3"/>
  <c r="P3056" i="3"/>
  <c r="P3057" i="3"/>
  <c r="P3058" i="3"/>
  <c r="P3059" i="3"/>
  <c r="P3060" i="3"/>
  <c r="P3061" i="3"/>
  <c r="P3062" i="3"/>
  <c r="P3063" i="3"/>
  <c r="P3064" i="3"/>
  <c r="P3065" i="3"/>
  <c r="P3066" i="3"/>
  <c r="P3067" i="3"/>
  <c r="P3068" i="3"/>
  <c r="P3069" i="3"/>
  <c r="P3070" i="3"/>
  <c r="P3071" i="3"/>
  <c r="P3072" i="3"/>
  <c r="P3073" i="3"/>
  <c r="P3074" i="3"/>
  <c r="P3075" i="3"/>
  <c r="P3076" i="3"/>
  <c r="P3077" i="3"/>
  <c r="P3078" i="3"/>
  <c r="P3079" i="3"/>
  <c r="P3080" i="3"/>
  <c r="P3081" i="3"/>
  <c r="P3082" i="3"/>
  <c r="P3083" i="3"/>
  <c r="P3084" i="3"/>
  <c r="P3085" i="3"/>
  <c r="P3086" i="3"/>
  <c r="P3087" i="3"/>
  <c r="P3088" i="3"/>
  <c r="P3089" i="3"/>
  <c r="P3090" i="3"/>
  <c r="P3091" i="3"/>
  <c r="P3092" i="3"/>
  <c r="P3093" i="3"/>
  <c r="P3094" i="3"/>
  <c r="P3095" i="3"/>
  <c r="P3096" i="3"/>
  <c r="P3097" i="3"/>
  <c r="P3098" i="3"/>
  <c r="P3099" i="3"/>
  <c r="P3100" i="3"/>
  <c r="P3101" i="3"/>
  <c r="P3102" i="3"/>
  <c r="P3103" i="3"/>
  <c r="P3104" i="3"/>
  <c r="P3105" i="3"/>
  <c r="P3106" i="3"/>
  <c r="P3107" i="3"/>
  <c r="P3108" i="3"/>
  <c r="P3109" i="3"/>
  <c r="P3110" i="3"/>
  <c r="P3111" i="3"/>
  <c r="P3112" i="3"/>
  <c r="P3113" i="3"/>
  <c r="P3114" i="3"/>
  <c r="P3115" i="3"/>
  <c r="P3116" i="3"/>
  <c r="P3117" i="3"/>
  <c r="P3118" i="3"/>
  <c r="P3119" i="3"/>
  <c r="P3120" i="3"/>
  <c r="P3121" i="3"/>
  <c r="P3122" i="3"/>
  <c r="P3123" i="3"/>
  <c r="P3124" i="3"/>
  <c r="P3125" i="3"/>
  <c r="P3126" i="3"/>
  <c r="P3127" i="3"/>
  <c r="P3128" i="3"/>
  <c r="P3129" i="3"/>
  <c r="P3130" i="3"/>
  <c r="P3131" i="3"/>
  <c r="P3132" i="3"/>
  <c r="P3133" i="3"/>
  <c r="P3134" i="3"/>
  <c r="P3135" i="3"/>
  <c r="P3136" i="3"/>
  <c r="P3137" i="3"/>
  <c r="P3138" i="3"/>
  <c r="P3139" i="3"/>
  <c r="P3140" i="3"/>
  <c r="P3141" i="3"/>
  <c r="P3142" i="3"/>
  <c r="P3143" i="3"/>
  <c r="P3144" i="3"/>
  <c r="P3145" i="3"/>
  <c r="P3146" i="3"/>
  <c r="P3147" i="3"/>
  <c r="P3148" i="3"/>
  <c r="P3149" i="3"/>
  <c r="P3150" i="3"/>
  <c r="P3151" i="3"/>
  <c r="P3152" i="3"/>
  <c r="P3153" i="3"/>
  <c r="P3154" i="3"/>
  <c r="P3155" i="3"/>
  <c r="P3156" i="3"/>
  <c r="P3157" i="3"/>
  <c r="P3158" i="3"/>
  <c r="P3159" i="3"/>
  <c r="P3160" i="3"/>
  <c r="P3161" i="3"/>
  <c r="P3162" i="3"/>
  <c r="P3163" i="3"/>
  <c r="P3164" i="3"/>
  <c r="P3165" i="3"/>
  <c r="P3166" i="3"/>
  <c r="P3167" i="3"/>
  <c r="P3168" i="3"/>
  <c r="P3169" i="3"/>
  <c r="P3170" i="3"/>
  <c r="P3171" i="3"/>
  <c r="P3172" i="3"/>
  <c r="P3173" i="3"/>
  <c r="P3174" i="3"/>
  <c r="P3175" i="3"/>
  <c r="P3176" i="3"/>
  <c r="P3177" i="3"/>
  <c r="P3178" i="3"/>
  <c r="P3179" i="3"/>
  <c r="P3180" i="3"/>
  <c r="P3181" i="3"/>
  <c r="P3182" i="3"/>
  <c r="P3183" i="3"/>
  <c r="P3184" i="3"/>
  <c r="P3185" i="3"/>
  <c r="P3186" i="3"/>
  <c r="P3187" i="3"/>
  <c r="P3188" i="3"/>
  <c r="P3189" i="3"/>
  <c r="P3190" i="3"/>
  <c r="P3191" i="3"/>
  <c r="P3192" i="3"/>
  <c r="P3193" i="3"/>
  <c r="P3194" i="3"/>
  <c r="P3195" i="3"/>
  <c r="P3196" i="3"/>
  <c r="P3197" i="3"/>
  <c r="P3198" i="3"/>
  <c r="P3199" i="3"/>
  <c r="P3200" i="3"/>
  <c r="P3201" i="3"/>
  <c r="P3202" i="3"/>
  <c r="P3203" i="3"/>
  <c r="P3204" i="3"/>
  <c r="P3205" i="3"/>
  <c r="P3206" i="3"/>
  <c r="P3207" i="3"/>
  <c r="P3208" i="3"/>
  <c r="P3209" i="3"/>
  <c r="P3210" i="3"/>
  <c r="P3211" i="3"/>
  <c r="P3212" i="3"/>
  <c r="P3213" i="3"/>
  <c r="P3214" i="3"/>
  <c r="P3215" i="3"/>
  <c r="P3216" i="3"/>
  <c r="P3217" i="3"/>
  <c r="P3218" i="3"/>
  <c r="P3219" i="3"/>
  <c r="P3220" i="3"/>
  <c r="P3221" i="3"/>
  <c r="P3222" i="3"/>
  <c r="P3223" i="3"/>
  <c r="P3224" i="3"/>
  <c r="P3225" i="3"/>
  <c r="P3226" i="3"/>
  <c r="P3227" i="3"/>
  <c r="P3228" i="3"/>
  <c r="P3229" i="3"/>
  <c r="P3230" i="3"/>
  <c r="P3231" i="3"/>
  <c r="P3232" i="3"/>
  <c r="P3233" i="3"/>
  <c r="P3234" i="3"/>
  <c r="P3235" i="3"/>
  <c r="P3236" i="3"/>
  <c r="P3237" i="3"/>
  <c r="P3238" i="3"/>
  <c r="P3239" i="3"/>
  <c r="P3240" i="3"/>
  <c r="P3241" i="3"/>
  <c r="P3242" i="3"/>
  <c r="P3243" i="3"/>
  <c r="P3244" i="3"/>
  <c r="P3245" i="3"/>
  <c r="P3246" i="3"/>
  <c r="P3247" i="3"/>
  <c r="P3248" i="3"/>
  <c r="P3249" i="3"/>
  <c r="P3250" i="3"/>
  <c r="P3251" i="3"/>
  <c r="P3252" i="3"/>
  <c r="P3253" i="3"/>
  <c r="P3254" i="3"/>
  <c r="P3255" i="3"/>
  <c r="P3256" i="3"/>
  <c r="P3257" i="3"/>
  <c r="P3258" i="3"/>
  <c r="P3259" i="3"/>
  <c r="P3260" i="3"/>
  <c r="P3261" i="3"/>
  <c r="P3262" i="3"/>
  <c r="P3263" i="3"/>
  <c r="P3264" i="3"/>
  <c r="P3265" i="3"/>
  <c r="P3266" i="3"/>
  <c r="P3267" i="3"/>
  <c r="P3268" i="3"/>
  <c r="P3269" i="3"/>
  <c r="P3270" i="3"/>
  <c r="P3271" i="3"/>
  <c r="P3272" i="3"/>
  <c r="P3273" i="3"/>
  <c r="P3274" i="3"/>
  <c r="P3275" i="3"/>
  <c r="P3276" i="3"/>
  <c r="P3277" i="3"/>
  <c r="P3278" i="3"/>
  <c r="P3279" i="3"/>
  <c r="P3280" i="3"/>
  <c r="P3281" i="3"/>
  <c r="P3282" i="3"/>
  <c r="P3283" i="3"/>
  <c r="P3284" i="3"/>
  <c r="P3285" i="3"/>
  <c r="P3286" i="3"/>
  <c r="P3287" i="3"/>
  <c r="P3288" i="3"/>
  <c r="P3289" i="3"/>
  <c r="P3290" i="3"/>
  <c r="P3291" i="3"/>
  <c r="P3292" i="3"/>
  <c r="P3293" i="3"/>
  <c r="P3294" i="3"/>
  <c r="P3295" i="3"/>
  <c r="P3296" i="3"/>
  <c r="P3297" i="3"/>
  <c r="P3298" i="3"/>
  <c r="P3299" i="3"/>
  <c r="P3300" i="3"/>
  <c r="P3301" i="3"/>
  <c r="P3302" i="3"/>
  <c r="P3303" i="3"/>
  <c r="P3304" i="3"/>
  <c r="P3305" i="3"/>
  <c r="P3306" i="3"/>
  <c r="P3307" i="3"/>
  <c r="P3308" i="3"/>
  <c r="P3309" i="3"/>
  <c r="P3310" i="3"/>
  <c r="P3311" i="3"/>
  <c r="P3312" i="3"/>
  <c r="P3313" i="3"/>
  <c r="P3314" i="3"/>
  <c r="P3315" i="3"/>
  <c r="P3316" i="3"/>
  <c r="P3317" i="3"/>
  <c r="P3318" i="3"/>
  <c r="P3319" i="3"/>
  <c r="P3320" i="3"/>
  <c r="P3321" i="3"/>
  <c r="P3322" i="3"/>
  <c r="P3323" i="3"/>
  <c r="P3324" i="3"/>
  <c r="P3325" i="3"/>
  <c r="P3326" i="3"/>
  <c r="P3327" i="3"/>
  <c r="P3328" i="3"/>
  <c r="P3329" i="3"/>
  <c r="P3330" i="3"/>
  <c r="P3331" i="3"/>
  <c r="P3332" i="3"/>
  <c r="P3333" i="3"/>
  <c r="P3334" i="3"/>
  <c r="P3335" i="3"/>
  <c r="P3336" i="3"/>
  <c r="P3337" i="3"/>
  <c r="P3338" i="3"/>
  <c r="P3339" i="3"/>
  <c r="P3340" i="3"/>
  <c r="P3341" i="3"/>
  <c r="P3342" i="3"/>
  <c r="P3343" i="3"/>
  <c r="P3344" i="3"/>
  <c r="P3345" i="3"/>
  <c r="P3346" i="3"/>
  <c r="P3347" i="3"/>
  <c r="P3348" i="3"/>
  <c r="P3349" i="3"/>
  <c r="P3350" i="3"/>
  <c r="P3351" i="3"/>
  <c r="P3352" i="3"/>
  <c r="P3353" i="3"/>
  <c r="P3354" i="3"/>
  <c r="P3355" i="3"/>
  <c r="P3356" i="3"/>
  <c r="P3357" i="3"/>
  <c r="P3358" i="3"/>
  <c r="P3359" i="3"/>
  <c r="P3360" i="3"/>
  <c r="P3361" i="3"/>
  <c r="P3362" i="3"/>
  <c r="P3363" i="3"/>
  <c r="P3364" i="3"/>
  <c r="P3365" i="3"/>
  <c r="P3366" i="3"/>
  <c r="P3367" i="3"/>
  <c r="P3368" i="3"/>
  <c r="P3369" i="3"/>
  <c r="P3370" i="3"/>
  <c r="P3371" i="3"/>
  <c r="P3372" i="3"/>
  <c r="P3373" i="3"/>
  <c r="P3374" i="3"/>
  <c r="P3375" i="3"/>
  <c r="P3376" i="3"/>
  <c r="P3377" i="3"/>
  <c r="P3378" i="3"/>
  <c r="P3379" i="3"/>
  <c r="P3380" i="3"/>
  <c r="P3381" i="3"/>
  <c r="P3382" i="3"/>
  <c r="P3383" i="3"/>
  <c r="P3384" i="3"/>
  <c r="P3385" i="3"/>
  <c r="P3386" i="3"/>
  <c r="P3387" i="3"/>
  <c r="P3388" i="3"/>
  <c r="P3389" i="3"/>
  <c r="P3390" i="3"/>
  <c r="P3391" i="3"/>
  <c r="P3392" i="3"/>
  <c r="P3393" i="3"/>
  <c r="P3394" i="3"/>
  <c r="P3395" i="3"/>
  <c r="P3396" i="3"/>
  <c r="P3397" i="3"/>
  <c r="P3398" i="3"/>
  <c r="P3399" i="3"/>
  <c r="P3400" i="3"/>
  <c r="P3401" i="3"/>
  <c r="P3402" i="3"/>
  <c r="P3403" i="3"/>
  <c r="P3404" i="3"/>
  <c r="P3405" i="3"/>
  <c r="P3406" i="3"/>
  <c r="P3407" i="3"/>
  <c r="P3408" i="3"/>
  <c r="P3409" i="3"/>
  <c r="P3410" i="3"/>
  <c r="P3411" i="3"/>
  <c r="P3412" i="3"/>
  <c r="P3413" i="3"/>
  <c r="P3414" i="3"/>
  <c r="P3415" i="3"/>
  <c r="P3416" i="3"/>
  <c r="P3417" i="3"/>
  <c r="P3418" i="3"/>
  <c r="P3419" i="3"/>
  <c r="P3420" i="3"/>
  <c r="P3421" i="3"/>
  <c r="P3422" i="3"/>
  <c r="P3423" i="3"/>
  <c r="P3424" i="3"/>
  <c r="P3425" i="3"/>
  <c r="P3426" i="3"/>
  <c r="P3427" i="3"/>
  <c r="P3428" i="3"/>
  <c r="P3429" i="3"/>
  <c r="P3430" i="3"/>
  <c r="P3431" i="3"/>
  <c r="P3432" i="3"/>
  <c r="P3433" i="3"/>
  <c r="P3434" i="3"/>
  <c r="P3435" i="3"/>
  <c r="P3436" i="3"/>
  <c r="P3437" i="3"/>
  <c r="P3438" i="3"/>
  <c r="P3439" i="3"/>
  <c r="P3440" i="3"/>
  <c r="P3441" i="3"/>
  <c r="P3442" i="3"/>
  <c r="P3443" i="3"/>
  <c r="P3444" i="3"/>
  <c r="P3445" i="3"/>
  <c r="P3446" i="3"/>
  <c r="P3447" i="3"/>
  <c r="P3448" i="3"/>
  <c r="P3449" i="3"/>
  <c r="P3450" i="3"/>
  <c r="P3451" i="3"/>
  <c r="P3452" i="3"/>
  <c r="P3453" i="3"/>
  <c r="P3454" i="3"/>
  <c r="P3455" i="3"/>
  <c r="P3456" i="3"/>
  <c r="P3457" i="3"/>
  <c r="P3458" i="3"/>
  <c r="P3459" i="3"/>
  <c r="P3460" i="3"/>
  <c r="P3461" i="3"/>
  <c r="P3462" i="3"/>
  <c r="P3463" i="3"/>
  <c r="P3464" i="3"/>
  <c r="P3465" i="3"/>
  <c r="P3466" i="3"/>
  <c r="P3467" i="3"/>
  <c r="P3468" i="3"/>
  <c r="P3469" i="3"/>
  <c r="P3470" i="3"/>
  <c r="P3471" i="3"/>
  <c r="P3472" i="3"/>
  <c r="P3473" i="3"/>
  <c r="P3474" i="3"/>
  <c r="P3475" i="3"/>
  <c r="P3476" i="3"/>
  <c r="P3477" i="3"/>
  <c r="P3478" i="3"/>
  <c r="P3479" i="3"/>
  <c r="P3480" i="3"/>
  <c r="P3481" i="3"/>
  <c r="P3482" i="3"/>
  <c r="P3483" i="3"/>
  <c r="P3484" i="3"/>
  <c r="P3485" i="3"/>
  <c r="P3486" i="3"/>
  <c r="P3487" i="3"/>
  <c r="P3488" i="3"/>
  <c r="P3489" i="3"/>
  <c r="P3490" i="3"/>
  <c r="P3491" i="3"/>
  <c r="P3492" i="3"/>
  <c r="P3493" i="3"/>
  <c r="P3494" i="3"/>
  <c r="P3495" i="3"/>
  <c r="P3496" i="3"/>
  <c r="P3497" i="3"/>
  <c r="P3498" i="3"/>
  <c r="P3499" i="3"/>
  <c r="P3500" i="3"/>
  <c r="P3501" i="3"/>
  <c r="P3502" i="3"/>
  <c r="P3503" i="3"/>
  <c r="P3504" i="3"/>
  <c r="P3505" i="3"/>
  <c r="P3506" i="3"/>
  <c r="P3507" i="3"/>
  <c r="P3508" i="3"/>
  <c r="P3509" i="3"/>
  <c r="P3510" i="3"/>
  <c r="P3511" i="3"/>
  <c r="P3512" i="3"/>
  <c r="P3513" i="3"/>
  <c r="P3514" i="3"/>
  <c r="P3515" i="3"/>
  <c r="P3516" i="3"/>
  <c r="P3517" i="3"/>
  <c r="P3518" i="3"/>
  <c r="P3519" i="3"/>
  <c r="P3520" i="3"/>
  <c r="P3521" i="3"/>
  <c r="P3522" i="3"/>
  <c r="P3523" i="3"/>
  <c r="P3524" i="3"/>
  <c r="P3525" i="3"/>
  <c r="P3526" i="3"/>
  <c r="P3527" i="3"/>
  <c r="P3528" i="3"/>
  <c r="P3529" i="3"/>
  <c r="P3530" i="3"/>
  <c r="P3531" i="3"/>
  <c r="P3532" i="3"/>
  <c r="P3533" i="3"/>
  <c r="P3534" i="3"/>
  <c r="P3535" i="3"/>
  <c r="P3536" i="3"/>
  <c r="P3537" i="3"/>
  <c r="P3538" i="3"/>
  <c r="P3539" i="3"/>
  <c r="P3540" i="3"/>
  <c r="P3541" i="3"/>
  <c r="P3542" i="3"/>
  <c r="P3543" i="3"/>
  <c r="P3544" i="3"/>
  <c r="P3545" i="3"/>
  <c r="P3546" i="3"/>
  <c r="P3547" i="3"/>
  <c r="P3548" i="3"/>
  <c r="P3549" i="3"/>
  <c r="P3550" i="3"/>
  <c r="P3551" i="3"/>
  <c r="P3552" i="3"/>
  <c r="P3553" i="3"/>
  <c r="P3554" i="3"/>
  <c r="P3555" i="3"/>
  <c r="P3556" i="3"/>
  <c r="P3557" i="3"/>
  <c r="P3558" i="3"/>
  <c r="P3559" i="3"/>
  <c r="P3560" i="3"/>
  <c r="P3561" i="3"/>
  <c r="P3562" i="3"/>
  <c r="P3563" i="3"/>
  <c r="P3564" i="3"/>
  <c r="P3565" i="3"/>
  <c r="P3566" i="3"/>
  <c r="P3567" i="3"/>
  <c r="P3568" i="3"/>
  <c r="P3569" i="3"/>
  <c r="P3570" i="3"/>
  <c r="P3571" i="3"/>
  <c r="P3572" i="3"/>
  <c r="P3573" i="3"/>
  <c r="P3574" i="3"/>
  <c r="P3575" i="3"/>
  <c r="P3576" i="3"/>
  <c r="P3577" i="3"/>
  <c r="P3578" i="3"/>
  <c r="P3579" i="3"/>
  <c r="P3580" i="3"/>
  <c r="P3581" i="3"/>
  <c r="P3582" i="3"/>
  <c r="P3583" i="3"/>
  <c r="P3584" i="3"/>
  <c r="P3585" i="3"/>
  <c r="P3586" i="3"/>
  <c r="P3587" i="3"/>
  <c r="P3588" i="3"/>
  <c r="P3589" i="3"/>
  <c r="P3590" i="3"/>
  <c r="P3591" i="3"/>
  <c r="P3592" i="3"/>
  <c r="P3593" i="3"/>
  <c r="P3594" i="3"/>
  <c r="P3595" i="3"/>
  <c r="P3596" i="3"/>
  <c r="P3597" i="3"/>
  <c r="P3598" i="3"/>
  <c r="P3599" i="3"/>
  <c r="P3600" i="3"/>
  <c r="P3601" i="3"/>
  <c r="P3602" i="3"/>
  <c r="P3603" i="3"/>
  <c r="P3604" i="3"/>
  <c r="P3605" i="3"/>
  <c r="P3606" i="3"/>
  <c r="P3607" i="3"/>
  <c r="P3608" i="3"/>
  <c r="P3609" i="3"/>
  <c r="P3610" i="3"/>
  <c r="P3611" i="3"/>
  <c r="P3612" i="3"/>
  <c r="P3613" i="3"/>
  <c r="P3614" i="3"/>
  <c r="P3615" i="3"/>
  <c r="P3616" i="3"/>
  <c r="P3617" i="3"/>
  <c r="P3618" i="3"/>
  <c r="P3619" i="3"/>
  <c r="P3620" i="3"/>
  <c r="P3621" i="3"/>
  <c r="P3622" i="3"/>
  <c r="P3623" i="3"/>
  <c r="P3624" i="3"/>
  <c r="P3625" i="3"/>
  <c r="P3626" i="3"/>
  <c r="P3627" i="3"/>
  <c r="P3628" i="3"/>
  <c r="P3629" i="3"/>
  <c r="P3630" i="3"/>
  <c r="P3631" i="3"/>
  <c r="P3632" i="3"/>
  <c r="P3633" i="3"/>
  <c r="P3634" i="3"/>
  <c r="P3635" i="3"/>
  <c r="P3636" i="3"/>
  <c r="P3637" i="3"/>
  <c r="P3638" i="3"/>
  <c r="P3639" i="3"/>
  <c r="P3640" i="3"/>
  <c r="P3641" i="3"/>
  <c r="P3642" i="3"/>
  <c r="P3643" i="3"/>
  <c r="P3644" i="3"/>
  <c r="P3645" i="3"/>
  <c r="P3646" i="3"/>
  <c r="P3647" i="3"/>
  <c r="P3648" i="3"/>
  <c r="P3649" i="3"/>
  <c r="P3650" i="3"/>
  <c r="P3651" i="3"/>
  <c r="P3652" i="3"/>
  <c r="P3653" i="3"/>
  <c r="P3654" i="3"/>
  <c r="P3655" i="3"/>
  <c r="P3656" i="3"/>
  <c r="P3657" i="3"/>
  <c r="P3658" i="3"/>
  <c r="P3659" i="3"/>
  <c r="P3660" i="3"/>
  <c r="P3661" i="3"/>
  <c r="P3662" i="3"/>
  <c r="P3663" i="3"/>
  <c r="P3664" i="3"/>
  <c r="P3665" i="3"/>
  <c r="P3666" i="3"/>
  <c r="P3667" i="3"/>
  <c r="P3668" i="3"/>
  <c r="P3669" i="3"/>
  <c r="P3670" i="3"/>
  <c r="P3671" i="3"/>
  <c r="P3672" i="3"/>
  <c r="P3673" i="3"/>
  <c r="P3674" i="3"/>
  <c r="P3675" i="3"/>
  <c r="P3676" i="3"/>
  <c r="P3677" i="3"/>
  <c r="P3678" i="3"/>
  <c r="P3679" i="3"/>
  <c r="P3680" i="3"/>
  <c r="P3681" i="3"/>
  <c r="P3682" i="3"/>
  <c r="P3683" i="3"/>
  <c r="P3684" i="3"/>
  <c r="P3685" i="3"/>
  <c r="P3686" i="3"/>
  <c r="P3687" i="3"/>
  <c r="P3688" i="3"/>
  <c r="P3689" i="3"/>
  <c r="P3690" i="3"/>
  <c r="P3691" i="3"/>
  <c r="P3692" i="3"/>
  <c r="P3693" i="3"/>
  <c r="P3694" i="3"/>
  <c r="P3695" i="3"/>
  <c r="P3696" i="3"/>
  <c r="P3697" i="3"/>
  <c r="P3698" i="3"/>
  <c r="P3699" i="3"/>
  <c r="P3700" i="3"/>
  <c r="P3701" i="3"/>
  <c r="P3702" i="3"/>
  <c r="P3703" i="3"/>
  <c r="P3704" i="3"/>
  <c r="P3705" i="3"/>
  <c r="P3706" i="3"/>
  <c r="P3707" i="3"/>
  <c r="P3708" i="3"/>
  <c r="P3709" i="3"/>
  <c r="P3710" i="3"/>
  <c r="P3711" i="3"/>
  <c r="P3712" i="3"/>
  <c r="P3713" i="3"/>
  <c r="P3714" i="3"/>
  <c r="P3715" i="3"/>
  <c r="P3716" i="3"/>
  <c r="P3717" i="3"/>
  <c r="P3718" i="3"/>
  <c r="P3719" i="3"/>
  <c r="P3720" i="3"/>
  <c r="P3721" i="3"/>
  <c r="P3722" i="3"/>
  <c r="P3723" i="3"/>
  <c r="P3724" i="3"/>
  <c r="P3725" i="3"/>
  <c r="P3726" i="3"/>
  <c r="P3727" i="3"/>
  <c r="P3728" i="3"/>
  <c r="P3729" i="3"/>
  <c r="P3730" i="3"/>
  <c r="P3731" i="3"/>
  <c r="P3732" i="3"/>
  <c r="P3733" i="3"/>
  <c r="P3734" i="3"/>
  <c r="P3735" i="3"/>
  <c r="P3736" i="3"/>
  <c r="P3737" i="3"/>
  <c r="P3738" i="3"/>
  <c r="P3739" i="3"/>
  <c r="P3740" i="3"/>
  <c r="P3741" i="3"/>
  <c r="P3742" i="3"/>
  <c r="P3743" i="3"/>
  <c r="P3744" i="3"/>
  <c r="P3745" i="3"/>
  <c r="P3746" i="3"/>
  <c r="P3747" i="3"/>
  <c r="P3748" i="3"/>
  <c r="P3749" i="3"/>
  <c r="P3750" i="3"/>
  <c r="P3751" i="3"/>
  <c r="P3752" i="3"/>
  <c r="P3753" i="3"/>
  <c r="P3754" i="3"/>
  <c r="P3755" i="3"/>
  <c r="P3756" i="3"/>
  <c r="P3757" i="3"/>
  <c r="P3758" i="3"/>
  <c r="P3759" i="3"/>
  <c r="P3760" i="3"/>
  <c r="P3761" i="3"/>
  <c r="P3762" i="3"/>
  <c r="P3763" i="3"/>
  <c r="P3764" i="3"/>
  <c r="P3765" i="3"/>
  <c r="P3766" i="3"/>
  <c r="P3767" i="3"/>
  <c r="P3768" i="3"/>
  <c r="P3769" i="3"/>
  <c r="P3770" i="3"/>
  <c r="P3771" i="3"/>
  <c r="P3772" i="3"/>
  <c r="P3773" i="3"/>
  <c r="P3774" i="3"/>
  <c r="P3775" i="3"/>
  <c r="P3776" i="3"/>
  <c r="P3777" i="3"/>
  <c r="P3778" i="3"/>
  <c r="P3779" i="3"/>
  <c r="P3780" i="3"/>
  <c r="P3781" i="3"/>
  <c r="P3782" i="3"/>
  <c r="P3783" i="3"/>
  <c r="P3784" i="3"/>
  <c r="P3785" i="3"/>
  <c r="P3786" i="3"/>
  <c r="P3787" i="3"/>
  <c r="P3788" i="3"/>
  <c r="P3789" i="3"/>
  <c r="P3790" i="3"/>
  <c r="P3791" i="3"/>
  <c r="P3792" i="3"/>
  <c r="P3793" i="3"/>
  <c r="P3794" i="3"/>
  <c r="P3795" i="3"/>
  <c r="P3796" i="3"/>
  <c r="P3797" i="3"/>
  <c r="P3798" i="3"/>
  <c r="P3799" i="3"/>
  <c r="P3800" i="3"/>
  <c r="P3801" i="3"/>
  <c r="P3802" i="3"/>
  <c r="P3803" i="3"/>
  <c r="P3804" i="3"/>
  <c r="P3805" i="3"/>
  <c r="P3806" i="3"/>
  <c r="P3807" i="3"/>
  <c r="P3808" i="3"/>
  <c r="P3809" i="3"/>
  <c r="P3810" i="3"/>
  <c r="P3811" i="3"/>
  <c r="P3812" i="3"/>
  <c r="P3813" i="3"/>
  <c r="P3814" i="3"/>
  <c r="P3815" i="3"/>
  <c r="P3816" i="3"/>
  <c r="P3817" i="3"/>
  <c r="P3818" i="3"/>
  <c r="P3819" i="3"/>
  <c r="P3820" i="3"/>
  <c r="P3821" i="3"/>
  <c r="P3822" i="3"/>
  <c r="P3823" i="3"/>
  <c r="P3824" i="3"/>
  <c r="P3825" i="3"/>
  <c r="P3826" i="3"/>
  <c r="P3827" i="3"/>
  <c r="P3828" i="3"/>
  <c r="P3829" i="3"/>
  <c r="P3830" i="3"/>
  <c r="P3831" i="3"/>
  <c r="P3832" i="3"/>
  <c r="P3833" i="3"/>
  <c r="P3834" i="3"/>
  <c r="P3835" i="3"/>
  <c r="P3836" i="3"/>
  <c r="P3837" i="3"/>
  <c r="P3838" i="3"/>
  <c r="P3839" i="3"/>
  <c r="P3840" i="3"/>
  <c r="P3841" i="3"/>
  <c r="P3842" i="3"/>
  <c r="P3843" i="3"/>
  <c r="P3844" i="3"/>
  <c r="P3845" i="3"/>
  <c r="P3846" i="3"/>
  <c r="P3847" i="3"/>
  <c r="P3848" i="3"/>
  <c r="P3849" i="3"/>
  <c r="P3850" i="3"/>
  <c r="P3851" i="3"/>
  <c r="P3852" i="3"/>
  <c r="P3853" i="3"/>
  <c r="P3854" i="3"/>
  <c r="P3855" i="3"/>
  <c r="P3856" i="3"/>
  <c r="P3857" i="3"/>
  <c r="P3858" i="3"/>
  <c r="P3859" i="3"/>
  <c r="P3860" i="3"/>
  <c r="P3861" i="3"/>
  <c r="P3862" i="3"/>
  <c r="P3863" i="3"/>
  <c r="P3864" i="3"/>
  <c r="P3865" i="3"/>
  <c r="P3866" i="3"/>
  <c r="P3867" i="3"/>
  <c r="P3868" i="3"/>
  <c r="P3869" i="3"/>
  <c r="P3870" i="3"/>
  <c r="P3871" i="3"/>
  <c r="P3872" i="3"/>
  <c r="P3873" i="3"/>
  <c r="P3874" i="3"/>
  <c r="P3875" i="3"/>
  <c r="P3876" i="3"/>
  <c r="P3877" i="3"/>
  <c r="P3878" i="3"/>
  <c r="P3879" i="3"/>
  <c r="P3880" i="3"/>
  <c r="P3881" i="3"/>
  <c r="P3882" i="3"/>
  <c r="P3883" i="3"/>
  <c r="P3884" i="3"/>
  <c r="P3885" i="3"/>
  <c r="P3886" i="3"/>
  <c r="P3887" i="3"/>
  <c r="P3888" i="3"/>
  <c r="P3889" i="3"/>
  <c r="P3890" i="3"/>
  <c r="P3891" i="3"/>
  <c r="P3892" i="3"/>
  <c r="P3893" i="3"/>
  <c r="P3894" i="3"/>
  <c r="P3895" i="3"/>
  <c r="P3896" i="3"/>
  <c r="P3897" i="3"/>
  <c r="P3898" i="3"/>
  <c r="P3899" i="3"/>
  <c r="P3900" i="3"/>
  <c r="P3901" i="3"/>
  <c r="P3902" i="3"/>
  <c r="P3903" i="3"/>
  <c r="P3904" i="3"/>
  <c r="P3905" i="3"/>
  <c r="P3906" i="3"/>
  <c r="P3907" i="3"/>
  <c r="P3908" i="3"/>
  <c r="P3909" i="3"/>
  <c r="P3910" i="3"/>
  <c r="P3911" i="3"/>
  <c r="P3912" i="3"/>
  <c r="P3913" i="3"/>
  <c r="P3914" i="3"/>
  <c r="P3915" i="3"/>
  <c r="P3916" i="3"/>
  <c r="P3917" i="3"/>
  <c r="P3918" i="3"/>
  <c r="P3919" i="3"/>
  <c r="P3920" i="3"/>
  <c r="P3921" i="3"/>
  <c r="P3922" i="3"/>
  <c r="P3923" i="3"/>
  <c r="P3924" i="3"/>
  <c r="P3925" i="3"/>
  <c r="P3926" i="3"/>
  <c r="P3927" i="3"/>
  <c r="P3928" i="3"/>
  <c r="P3929" i="3"/>
  <c r="P3930" i="3"/>
  <c r="P3931" i="3"/>
  <c r="P3932" i="3"/>
  <c r="P3933" i="3"/>
  <c r="P3934" i="3"/>
  <c r="P3935" i="3"/>
  <c r="P3936" i="3"/>
  <c r="P3937" i="3"/>
  <c r="P3938" i="3"/>
  <c r="P3939" i="3"/>
  <c r="P3940" i="3"/>
  <c r="P3941" i="3"/>
  <c r="P3942" i="3"/>
  <c r="P3943" i="3"/>
  <c r="P3944" i="3"/>
  <c r="P3945" i="3"/>
  <c r="P3946" i="3"/>
  <c r="P3947" i="3"/>
  <c r="P3948" i="3"/>
  <c r="P3949" i="3"/>
  <c r="P3950" i="3"/>
  <c r="P3951" i="3"/>
  <c r="P3952" i="3"/>
  <c r="P3953" i="3"/>
  <c r="P3954" i="3"/>
  <c r="P3955" i="3"/>
  <c r="P3956" i="3"/>
  <c r="P3957" i="3"/>
  <c r="P3958" i="3"/>
  <c r="P3959" i="3"/>
  <c r="P3960" i="3"/>
  <c r="P3961" i="3"/>
  <c r="P3962" i="3"/>
  <c r="P3963" i="3"/>
  <c r="P3964" i="3"/>
  <c r="P3965" i="3"/>
  <c r="P3966" i="3"/>
  <c r="P3967" i="3"/>
  <c r="P3968" i="3"/>
  <c r="P3969" i="3"/>
  <c r="P3970" i="3"/>
  <c r="P3971" i="3"/>
  <c r="P3972" i="3"/>
  <c r="P3973" i="3"/>
  <c r="P3974" i="3"/>
  <c r="P3975" i="3"/>
  <c r="P3976" i="3"/>
  <c r="P3977" i="3"/>
  <c r="P3978" i="3"/>
  <c r="P3979" i="3"/>
  <c r="P3980" i="3"/>
  <c r="P3981" i="3"/>
  <c r="P3982" i="3"/>
  <c r="P3983" i="3"/>
  <c r="P3984" i="3"/>
  <c r="P3985" i="3"/>
  <c r="P3986" i="3"/>
  <c r="P3987" i="3"/>
  <c r="P3988" i="3"/>
  <c r="P3989" i="3"/>
  <c r="P3990" i="3"/>
  <c r="P3991" i="3"/>
  <c r="P3992" i="3"/>
  <c r="P3993" i="3"/>
  <c r="P3994" i="3"/>
  <c r="P3995" i="3"/>
  <c r="P3996" i="3"/>
  <c r="P3997" i="3"/>
  <c r="P3998" i="3"/>
  <c r="P3999" i="3"/>
  <c r="P4000" i="3"/>
  <c r="P4001" i="3"/>
  <c r="P4002" i="3"/>
  <c r="P4003" i="3"/>
  <c r="P4004" i="3"/>
  <c r="P4005" i="3"/>
  <c r="P4006" i="3"/>
  <c r="P4007" i="3"/>
  <c r="P4008" i="3"/>
  <c r="P4009" i="3"/>
  <c r="P4010" i="3"/>
  <c r="P4011" i="3"/>
  <c r="P4012" i="3"/>
  <c r="P4013" i="3"/>
  <c r="P4014" i="3"/>
  <c r="P4015" i="3"/>
  <c r="P4016" i="3"/>
  <c r="P4017" i="3"/>
  <c r="P4018" i="3"/>
  <c r="P4019" i="3"/>
  <c r="P4020" i="3"/>
  <c r="P4021" i="3"/>
  <c r="P4022" i="3"/>
  <c r="P4023" i="3"/>
  <c r="P4024" i="3"/>
  <c r="P4025" i="3"/>
  <c r="P4026" i="3"/>
  <c r="P4027" i="3"/>
  <c r="P4028" i="3"/>
  <c r="P4029" i="3"/>
  <c r="P4030" i="3"/>
  <c r="P4031" i="3"/>
  <c r="P4032" i="3"/>
  <c r="P4033" i="3"/>
  <c r="P4034" i="3"/>
  <c r="P4035" i="3"/>
  <c r="P4036" i="3"/>
  <c r="P4037" i="3"/>
  <c r="P4038" i="3"/>
  <c r="P4039" i="3"/>
  <c r="P4040" i="3"/>
  <c r="P4041" i="3"/>
  <c r="P4042" i="3"/>
  <c r="P4043" i="3"/>
  <c r="P4044" i="3"/>
  <c r="P4045" i="3"/>
  <c r="P4046" i="3"/>
  <c r="P4047" i="3"/>
  <c r="P4048" i="3"/>
  <c r="P4049" i="3"/>
  <c r="P4050" i="3"/>
  <c r="P4051" i="3"/>
  <c r="P4052" i="3"/>
  <c r="P4053" i="3"/>
  <c r="P4054" i="3"/>
  <c r="P4055" i="3"/>
  <c r="P4056" i="3"/>
  <c r="P4057" i="3"/>
  <c r="P4058" i="3"/>
  <c r="P4059" i="3"/>
  <c r="P4060" i="3"/>
  <c r="P4061" i="3"/>
  <c r="P4062" i="3"/>
  <c r="P4063" i="3"/>
  <c r="P4064" i="3"/>
  <c r="P4065" i="3"/>
  <c r="P4066" i="3"/>
  <c r="P4067" i="3"/>
  <c r="P4068" i="3"/>
  <c r="P4069" i="3"/>
  <c r="P4070" i="3"/>
  <c r="P4071" i="3"/>
  <c r="P4072" i="3"/>
  <c r="P4073" i="3"/>
  <c r="P4074" i="3"/>
  <c r="P4075" i="3"/>
  <c r="P4076" i="3"/>
  <c r="P4077" i="3"/>
  <c r="P4078" i="3"/>
  <c r="P4079" i="3"/>
  <c r="P4080" i="3"/>
  <c r="P4081" i="3"/>
  <c r="P4082" i="3"/>
  <c r="P4083" i="3"/>
  <c r="P4084" i="3"/>
  <c r="P4085" i="3"/>
  <c r="P4086" i="3"/>
  <c r="P4087" i="3"/>
  <c r="P4088" i="3"/>
  <c r="P4089" i="3"/>
  <c r="P4090" i="3"/>
  <c r="P4091" i="3"/>
  <c r="P4092" i="3"/>
  <c r="P4093" i="3"/>
  <c r="P4094" i="3"/>
  <c r="P4095" i="3"/>
  <c r="P4096" i="3"/>
  <c r="P4097" i="3"/>
  <c r="P4098" i="3"/>
  <c r="P4099" i="3"/>
  <c r="P4100" i="3"/>
  <c r="P4101" i="3"/>
  <c r="P4102" i="3"/>
  <c r="P4103" i="3"/>
  <c r="P4104" i="3"/>
  <c r="P4105" i="3"/>
  <c r="P4106" i="3"/>
  <c r="P4107" i="3"/>
  <c r="P4108" i="3"/>
  <c r="P4109" i="3"/>
  <c r="P4110" i="3"/>
  <c r="P4111" i="3"/>
  <c r="P4112" i="3"/>
  <c r="P4113" i="3"/>
  <c r="P4114" i="3"/>
  <c r="P4115" i="3"/>
  <c r="P4116" i="3"/>
  <c r="P4117" i="3"/>
  <c r="P4118" i="3"/>
  <c r="P4119" i="3"/>
  <c r="P4120" i="3"/>
  <c r="P4121" i="3"/>
  <c r="P4122" i="3"/>
  <c r="P4123" i="3"/>
  <c r="P4124" i="3"/>
  <c r="P4125" i="3"/>
  <c r="P4126" i="3"/>
  <c r="P4127" i="3"/>
  <c r="P4128" i="3"/>
  <c r="P4129" i="3"/>
  <c r="P4130" i="3"/>
  <c r="P4131" i="3"/>
  <c r="P4132" i="3"/>
  <c r="P4133" i="3"/>
  <c r="P4134" i="3"/>
  <c r="P4135" i="3"/>
  <c r="P4136" i="3"/>
  <c r="P4137" i="3"/>
  <c r="P4138" i="3"/>
  <c r="P4139" i="3"/>
  <c r="P4140" i="3"/>
  <c r="P4141" i="3"/>
  <c r="P4142" i="3"/>
  <c r="P4143" i="3"/>
  <c r="P4144" i="3"/>
  <c r="P4145" i="3"/>
  <c r="P4146" i="3"/>
  <c r="P4147" i="3"/>
  <c r="P4148" i="3"/>
  <c r="P4149" i="3"/>
  <c r="P4150" i="3"/>
  <c r="P4151" i="3"/>
  <c r="P4152" i="3"/>
  <c r="P4153" i="3"/>
  <c r="P4154" i="3"/>
  <c r="P4155" i="3"/>
  <c r="P4156" i="3"/>
  <c r="P4157" i="3"/>
  <c r="P4158" i="3"/>
  <c r="P4159" i="3"/>
  <c r="P4160" i="3"/>
  <c r="P4161" i="3"/>
  <c r="P4162" i="3"/>
  <c r="P4163" i="3"/>
  <c r="P4164" i="3"/>
  <c r="P4165" i="3"/>
  <c r="P4166" i="3"/>
  <c r="P4167" i="3"/>
  <c r="P4168" i="3"/>
  <c r="P4169" i="3"/>
  <c r="P4170" i="3"/>
  <c r="P4171" i="3"/>
  <c r="P4172" i="3"/>
  <c r="P4173" i="3"/>
  <c r="P4174" i="3"/>
  <c r="P4175" i="3"/>
  <c r="P4176" i="3"/>
  <c r="P4177" i="3"/>
  <c r="P4178" i="3"/>
  <c r="P4179" i="3"/>
  <c r="P4180" i="3"/>
  <c r="P4181" i="3"/>
  <c r="P4182" i="3"/>
  <c r="P4183" i="3"/>
  <c r="P4184" i="3"/>
  <c r="P4185" i="3"/>
  <c r="P4186" i="3"/>
  <c r="P4187" i="3"/>
  <c r="P4188" i="3"/>
  <c r="P4189" i="3"/>
  <c r="P4190" i="3"/>
  <c r="P4191" i="3"/>
  <c r="P4192" i="3"/>
  <c r="P4193" i="3"/>
  <c r="P4194" i="3"/>
  <c r="P4195" i="3"/>
  <c r="P4196" i="3"/>
  <c r="P4197" i="3"/>
  <c r="P4198" i="3"/>
  <c r="P4199" i="3"/>
  <c r="P4200" i="3"/>
  <c r="P4201" i="3"/>
  <c r="P4202" i="3"/>
  <c r="P4203" i="3"/>
  <c r="P4204" i="3"/>
  <c r="P4205" i="3"/>
  <c r="P4206" i="3"/>
  <c r="P4207" i="3"/>
  <c r="P4208" i="3"/>
  <c r="P4209" i="3"/>
  <c r="P4210" i="3"/>
  <c r="P4211" i="3"/>
  <c r="P4212" i="3"/>
  <c r="P4213" i="3"/>
  <c r="P4214" i="3"/>
  <c r="P4215" i="3"/>
  <c r="P4216" i="3"/>
  <c r="P4217" i="3"/>
  <c r="P4218" i="3"/>
  <c r="P4219" i="3"/>
  <c r="P4220" i="3"/>
  <c r="P4221" i="3"/>
  <c r="P4222" i="3"/>
  <c r="P4223" i="3"/>
  <c r="P4224" i="3"/>
  <c r="P4225" i="3"/>
  <c r="P4226" i="3"/>
  <c r="P4227" i="3"/>
  <c r="P4228" i="3"/>
  <c r="P4229" i="3"/>
  <c r="P4230" i="3"/>
  <c r="P4231" i="3"/>
  <c r="P4232" i="3"/>
  <c r="P4233" i="3"/>
  <c r="P4234" i="3"/>
  <c r="P4235" i="3"/>
  <c r="P4236" i="3"/>
  <c r="P4237" i="3"/>
  <c r="P4238" i="3"/>
  <c r="P4239" i="3"/>
  <c r="P4240" i="3"/>
  <c r="P4241" i="3"/>
  <c r="P4242" i="3"/>
  <c r="P4243" i="3"/>
  <c r="P4244" i="3"/>
  <c r="P4245" i="3"/>
  <c r="P4246" i="3"/>
  <c r="P4247" i="3"/>
  <c r="P4248" i="3"/>
  <c r="P4249" i="3"/>
  <c r="P4250" i="3"/>
  <c r="P4251" i="3"/>
  <c r="P4252" i="3"/>
  <c r="P4253" i="3"/>
  <c r="P4254" i="3"/>
  <c r="P4255" i="3"/>
  <c r="P4256" i="3"/>
  <c r="P4257" i="3"/>
  <c r="P4258" i="3"/>
  <c r="P4259" i="3"/>
  <c r="P4260" i="3"/>
  <c r="P4261" i="3"/>
  <c r="P4262" i="3"/>
  <c r="P4263" i="3"/>
  <c r="P4264" i="3"/>
  <c r="P4265" i="3"/>
  <c r="P4266" i="3"/>
  <c r="P4267" i="3"/>
  <c r="P4268" i="3"/>
  <c r="P4269" i="3"/>
  <c r="P4270" i="3"/>
  <c r="P4271" i="3"/>
  <c r="P4272" i="3"/>
  <c r="P4273" i="3"/>
  <c r="P4274" i="3"/>
  <c r="P4275" i="3"/>
  <c r="P4276" i="3"/>
  <c r="P4277" i="3"/>
  <c r="P4278" i="3"/>
  <c r="P4279" i="3"/>
  <c r="P4280" i="3"/>
  <c r="P4281" i="3"/>
  <c r="P4282" i="3"/>
  <c r="P4283" i="3"/>
  <c r="P4284" i="3"/>
  <c r="P4285" i="3"/>
  <c r="P4286" i="3"/>
  <c r="P4287" i="3"/>
  <c r="P4288" i="3"/>
  <c r="P4289" i="3"/>
  <c r="P4290" i="3"/>
  <c r="P4291" i="3"/>
  <c r="P4292" i="3"/>
  <c r="P4293" i="3"/>
  <c r="P4294" i="3"/>
  <c r="P4295" i="3"/>
  <c r="P4296" i="3"/>
  <c r="P4297" i="3"/>
  <c r="P4298" i="3"/>
  <c r="P4299" i="3"/>
  <c r="P4300" i="3"/>
  <c r="P4301" i="3"/>
  <c r="P4302" i="3"/>
  <c r="P4303" i="3"/>
  <c r="P4304" i="3"/>
  <c r="P4305" i="3"/>
  <c r="P4306" i="3"/>
  <c r="P4307" i="3"/>
  <c r="P4308" i="3"/>
  <c r="P4309" i="3"/>
  <c r="P4310" i="3"/>
  <c r="P4311" i="3"/>
  <c r="P4312" i="3"/>
  <c r="P4313" i="3"/>
  <c r="P4314" i="3"/>
  <c r="P4315" i="3"/>
  <c r="P4316" i="3"/>
  <c r="P4317" i="3"/>
  <c r="P4318" i="3"/>
  <c r="P4319" i="3"/>
  <c r="P4320" i="3"/>
  <c r="P4321" i="3"/>
  <c r="P4322" i="3"/>
  <c r="P4323" i="3"/>
  <c r="P4324" i="3"/>
  <c r="P4325" i="3"/>
  <c r="P4326" i="3"/>
  <c r="P4327" i="3"/>
  <c r="P4328" i="3"/>
  <c r="P4329" i="3"/>
  <c r="P4330" i="3"/>
  <c r="P4331" i="3"/>
  <c r="P4332" i="3"/>
  <c r="P4333" i="3"/>
  <c r="P4334" i="3"/>
  <c r="P4335" i="3"/>
  <c r="P4336" i="3"/>
  <c r="P4337" i="3"/>
  <c r="P4338" i="3"/>
  <c r="P4339" i="3"/>
  <c r="P4340" i="3"/>
  <c r="P4341" i="3"/>
  <c r="P4342" i="3"/>
  <c r="P4343" i="3"/>
  <c r="P4344" i="3"/>
  <c r="P4345" i="3"/>
  <c r="P4346" i="3"/>
  <c r="P4347" i="3"/>
  <c r="P4348" i="3"/>
  <c r="P4349" i="3"/>
  <c r="P4350" i="3"/>
  <c r="P4351" i="3"/>
  <c r="P4352" i="3"/>
  <c r="P4353" i="3"/>
  <c r="P4354" i="3"/>
  <c r="P4355" i="3"/>
  <c r="P4356" i="3"/>
  <c r="P4357" i="3"/>
  <c r="P4358" i="3"/>
  <c r="P4359" i="3"/>
  <c r="P4360" i="3"/>
  <c r="P4361" i="3"/>
  <c r="P4362" i="3"/>
  <c r="P4363" i="3"/>
  <c r="P4364" i="3"/>
  <c r="P4365" i="3"/>
  <c r="P4366" i="3"/>
  <c r="P4367" i="3"/>
  <c r="P4368" i="3"/>
  <c r="P4369" i="3"/>
  <c r="P4370" i="3"/>
  <c r="P4371" i="3"/>
  <c r="P4372" i="3"/>
  <c r="P4373" i="3"/>
  <c r="P4374" i="3"/>
  <c r="P4375" i="3"/>
  <c r="P4376" i="3"/>
  <c r="P4377" i="3"/>
  <c r="P4378" i="3"/>
  <c r="P4379" i="3"/>
  <c r="P4380" i="3"/>
  <c r="P4381" i="3"/>
  <c r="P4382" i="3"/>
  <c r="P4383" i="3"/>
  <c r="P4384" i="3"/>
  <c r="P4385" i="3"/>
  <c r="P4386" i="3"/>
  <c r="P4387" i="3"/>
  <c r="P4388" i="3"/>
  <c r="P4389" i="3"/>
  <c r="P4390" i="3"/>
  <c r="P4391" i="3"/>
  <c r="P4392" i="3"/>
  <c r="P4393" i="3"/>
  <c r="P4394" i="3"/>
  <c r="P4395" i="3"/>
  <c r="P4396" i="3"/>
  <c r="P4397" i="3"/>
  <c r="P4398" i="3"/>
  <c r="P4399" i="3"/>
  <c r="P4400" i="3"/>
  <c r="P4401" i="3"/>
  <c r="P4402" i="3"/>
  <c r="P4403" i="3"/>
  <c r="P4404" i="3"/>
  <c r="P4405" i="3"/>
  <c r="P4406" i="3"/>
  <c r="P4407" i="3"/>
  <c r="P4408" i="3"/>
  <c r="P4409" i="3"/>
  <c r="P4410" i="3"/>
  <c r="P4411" i="3"/>
  <c r="P4412" i="3"/>
  <c r="P4413" i="3"/>
  <c r="P4414" i="3"/>
  <c r="P4415" i="3"/>
  <c r="P4416" i="3"/>
  <c r="P4417" i="3"/>
  <c r="P4418" i="3"/>
  <c r="P4419" i="3"/>
  <c r="P4420" i="3"/>
  <c r="P4421" i="3"/>
  <c r="P4422" i="3"/>
  <c r="P4423" i="3"/>
  <c r="P4424" i="3"/>
  <c r="P4425" i="3"/>
  <c r="P4426" i="3"/>
  <c r="P4427" i="3"/>
  <c r="P4428" i="3"/>
  <c r="P4429" i="3"/>
  <c r="P4430" i="3"/>
  <c r="P4431" i="3"/>
  <c r="P4432" i="3"/>
  <c r="P4433" i="3"/>
  <c r="P4434" i="3"/>
  <c r="P4435" i="3"/>
  <c r="P4436" i="3"/>
  <c r="P4437" i="3"/>
  <c r="P4438" i="3"/>
  <c r="P4439" i="3"/>
  <c r="P4440" i="3"/>
  <c r="P4441" i="3"/>
  <c r="P4442" i="3"/>
  <c r="P4443" i="3"/>
  <c r="P4444" i="3"/>
  <c r="P4445" i="3"/>
  <c r="P4446" i="3"/>
  <c r="P4447" i="3"/>
  <c r="P4448" i="3"/>
  <c r="P4449" i="3"/>
  <c r="P4450" i="3"/>
  <c r="P4451" i="3"/>
  <c r="P4452" i="3"/>
  <c r="P4453" i="3"/>
  <c r="P4454" i="3"/>
  <c r="P4455" i="3"/>
  <c r="P4456" i="3"/>
  <c r="P4457" i="3"/>
  <c r="P4458" i="3"/>
  <c r="P4459" i="3"/>
  <c r="P4460" i="3"/>
  <c r="P4461" i="3"/>
  <c r="P4462" i="3"/>
  <c r="P4463" i="3"/>
  <c r="P4464" i="3"/>
  <c r="P4465" i="3"/>
  <c r="P4466" i="3"/>
  <c r="P4467" i="3"/>
  <c r="P4468" i="3"/>
  <c r="P4469" i="3"/>
  <c r="P4470" i="3"/>
  <c r="P4471" i="3"/>
  <c r="P4472" i="3"/>
  <c r="P4473" i="3"/>
  <c r="P4474" i="3"/>
  <c r="P4475" i="3"/>
  <c r="P4476" i="3"/>
  <c r="P4477" i="3"/>
  <c r="P4478" i="3"/>
  <c r="P4479" i="3"/>
  <c r="P4480" i="3"/>
  <c r="P4481" i="3"/>
  <c r="P4482" i="3"/>
  <c r="P4483" i="3"/>
  <c r="P4484" i="3"/>
  <c r="P4485" i="3"/>
  <c r="P4486" i="3"/>
  <c r="P4487" i="3"/>
  <c r="P4488" i="3"/>
  <c r="P4489" i="3"/>
  <c r="P4490" i="3"/>
  <c r="P4491" i="3"/>
  <c r="P4492" i="3"/>
  <c r="P4493" i="3"/>
  <c r="P4494" i="3"/>
  <c r="P4495" i="3"/>
  <c r="P4496" i="3"/>
  <c r="P4497" i="3"/>
  <c r="P4498" i="3"/>
  <c r="P4499" i="3"/>
  <c r="P4500" i="3"/>
  <c r="P4501" i="3"/>
  <c r="P4502" i="3"/>
  <c r="P4503" i="3"/>
  <c r="P4504" i="3"/>
  <c r="P4505" i="3"/>
  <c r="P4506" i="3"/>
  <c r="P4507" i="3"/>
  <c r="P4508" i="3"/>
  <c r="P4509" i="3"/>
  <c r="P4510" i="3"/>
  <c r="P4511" i="3"/>
  <c r="P4512" i="3"/>
  <c r="P4513" i="3"/>
  <c r="P4514" i="3"/>
  <c r="P4515" i="3"/>
  <c r="P4516" i="3"/>
  <c r="P4517" i="3"/>
  <c r="P4518" i="3"/>
  <c r="P4519" i="3"/>
  <c r="P4520" i="3"/>
  <c r="P4521" i="3"/>
  <c r="P4522" i="3"/>
  <c r="P4523" i="3"/>
  <c r="P4524" i="3"/>
  <c r="P4525" i="3"/>
  <c r="P4526" i="3"/>
  <c r="P4527" i="3"/>
  <c r="P4528" i="3"/>
  <c r="P4529" i="3"/>
  <c r="P4530" i="3"/>
  <c r="P4531" i="3"/>
  <c r="P4532" i="3"/>
  <c r="P4533" i="3"/>
  <c r="P4534" i="3"/>
  <c r="P4535" i="3"/>
  <c r="P4536" i="3"/>
  <c r="P4537" i="3"/>
  <c r="P4538" i="3"/>
  <c r="P4539" i="3"/>
  <c r="P4540" i="3"/>
  <c r="P4541" i="3"/>
  <c r="P4542" i="3"/>
  <c r="P4543" i="3"/>
  <c r="P4544" i="3"/>
  <c r="P4545" i="3"/>
  <c r="P4546" i="3"/>
  <c r="P4547" i="3"/>
  <c r="P4548" i="3"/>
  <c r="P4549" i="3"/>
  <c r="P4550" i="3"/>
  <c r="P4551" i="3"/>
  <c r="P4552" i="3"/>
  <c r="P4553" i="3"/>
  <c r="P4554" i="3"/>
  <c r="P4555" i="3"/>
  <c r="P4556" i="3"/>
  <c r="P4557" i="3"/>
  <c r="P4558" i="3"/>
  <c r="P4559" i="3"/>
  <c r="P4560" i="3"/>
  <c r="P4561" i="3"/>
  <c r="P4562" i="3"/>
  <c r="P4563" i="3"/>
  <c r="P4564" i="3"/>
  <c r="P4565" i="3"/>
  <c r="P4566" i="3"/>
  <c r="P4567" i="3"/>
  <c r="P4568" i="3"/>
  <c r="P4569" i="3"/>
  <c r="P4570" i="3"/>
  <c r="P4571" i="3"/>
  <c r="P4572" i="3"/>
  <c r="P4573" i="3"/>
  <c r="P4574" i="3"/>
  <c r="P4575" i="3"/>
  <c r="P4576" i="3"/>
  <c r="P4577" i="3"/>
  <c r="P4578" i="3"/>
  <c r="P4579" i="3"/>
  <c r="P4580" i="3"/>
  <c r="P4581" i="3"/>
  <c r="P4582" i="3"/>
  <c r="P4583" i="3"/>
  <c r="P4584" i="3"/>
  <c r="P4585" i="3"/>
  <c r="P4586" i="3"/>
  <c r="P4587" i="3"/>
  <c r="P4588" i="3"/>
  <c r="P4589" i="3"/>
  <c r="P4590" i="3"/>
  <c r="P4591" i="3"/>
  <c r="P4592" i="3"/>
  <c r="P4593" i="3"/>
  <c r="P4594" i="3"/>
  <c r="P4595" i="3"/>
  <c r="P4596" i="3"/>
  <c r="P4597" i="3"/>
  <c r="P4598" i="3"/>
  <c r="P4599" i="3"/>
  <c r="P4600" i="3"/>
  <c r="P4601" i="3"/>
  <c r="P4602" i="3"/>
  <c r="P4603" i="3"/>
  <c r="P4604" i="3"/>
  <c r="P4605" i="3"/>
  <c r="P4606" i="3"/>
  <c r="P4607" i="3"/>
  <c r="P4608" i="3"/>
  <c r="P4609" i="3"/>
  <c r="P4610" i="3"/>
  <c r="P4611" i="3"/>
  <c r="P4612" i="3"/>
  <c r="P4613" i="3"/>
  <c r="P4614" i="3"/>
  <c r="P4615" i="3"/>
  <c r="P4616" i="3"/>
  <c r="P4617" i="3"/>
  <c r="P4618" i="3"/>
  <c r="P4619" i="3"/>
  <c r="P4620" i="3"/>
  <c r="P4621" i="3"/>
  <c r="P4622" i="3"/>
  <c r="P4623" i="3"/>
  <c r="P4624" i="3"/>
  <c r="P4625" i="3"/>
  <c r="P4626" i="3"/>
  <c r="P4627" i="3"/>
  <c r="P4628" i="3"/>
  <c r="P4629" i="3"/>
  <c r="P4630" i="3"/>
  <c r="P4631" i="3"/>
  <c r="P4632" i="3"/>
  <c r="P4633" i="3"/>
  <c r="P4634" i="3"/>
  <c r="P4635" i="3"/>
  <c r="P4636" i="3"/>
  <c r="P4637" i="3"/>
  <c r="P4638" i="3"/>
  <c r="P4639" i="3"/>
  <c r="P4640" i="3"/>
  <c r="P4641" i="3"/>
  <c r="P4642" i="3"/>
  <c r="P4643" i="3"/>
  <c r="P4644" i="3"/>
  <c r="P4645" i="3"/>
  <c r="P4646" i="3"/>
  <c r="P4647" i="3"/>
  <c r="P4648" i="3"/>
  <c r="P4649" i="3"/>
  <c r="P4650" i="3"/>
  <c r="P4651" i="3"/>
  <c r="P4652" i="3"/>
  <c r="P4653" i="3"/>
  <c r="P4654" i="3"/>
  <c r="P4655" i="3"/>
  <c r="P4656" i="3"/>
  <c r="P4657" i="3"/>
  <c r="P4658" i="3"/>
  <c r="P4659" i="3"/>
  <c r="P4660" i="3"/>
  <c r="P4661" i="3"/>
  <c r="P4662" i="3"/>
  <c r="P4663" i="3"/>
  <c r="P4664" i="3"/>
  <c r="P4665" i="3"/>
  <c r="P4666" i="3"/>
  <c r="P4667" i="3"/>
  <c r="P4668" i="3"/>
  <c r="P4669" i="3"/>
  <c r="P4670" i="3"/>
  <c r="P4671" i="3"/>
  <c r="P4672" i="3"/>
  <c r="P4673" i="3"/>
  <c r="P4674" i="3"/>
  <c r="P4675" i="3"/>
  <c r="P4676" i="3"/>
  <c r="P4677" i="3"/>
  <c r="P4678" i="3"/>
  <c r="P4679" i="3"/>
  <c r="P4680" i="3"/>
  <c r="P4681" i="3"/>
  <c r="P4682" i="3"/>
  <c r="P4683" i="3"/>
  <c r="P4684" i="3"/>
  <c r="P4685" i="3"/>
  <c r="P4686" i="3"/>
  <c r="P4687" i="3"/>
  <c r="P4688" i="3"/>
  <c r="P4689" i="3"/>
  <c r="P4690" i="3"/>
  <c r="P4691" i="3"/>
  <c r="P4692" i="3"/>
  <c r="P4693" i="3"/>
  <c r="P4694" i="3"/>
  <c r="P4695" i="3"/>
  <c r="P4696" i="3"/>
  <c r="P4697" i="3"/>
  <c r="P4698" i="3"/>
  <c r="P4699" i="3"/>
  <c r="P4700" i="3"/>
  <c r="P4701" i="3"/>
  <c r="P4702" i="3"/>
  <c r="P4703" i="3"/>
  <c r="P4704" i="3"/>
  <c r="P4705" i="3"/>
  <c r="P4706" i="3"/>
  <c r="P4707" i="3"/>
  <c r="P4708" i="3"/>
  <c r="P4709" i="3"/>
  <c r="P4710" i="3"/>
  <c r="P4711" i="3"/>
  <c r="P4712" i="3"/>
  <c r="P4713" i="3"/>
  <c r="P4714" i="3"/>
  <c r="P4715" i="3"/>
  <c r="P4716" i="3"/>
  <c r="P4717" i="3"/>
  <c r="P4718" i="3"/>
  <c r="P4719" i="3"/>
  <c r="P4720" i="3"/>
  <c r="P4721" i="3"/>
  <c r="P4722" i="3"/>
  <c r="P4723" i="3"/>
  <c r="P4724" i="3"/>
  <c r="P4725" i="3"/>
  <c r="P4726" i="3"/>
  <c r="P4727" i="3"/>
  <c r="P4728" i="3"/>
  <c r="P4729" i="3"/>
  <c r="P4730" i="3"/>
  <c r="P4731" i="3"/>
  <c r="P4732" i="3"/>
  <c r="P4733" i="3"/>
  <c r="P4734" i="3"/>
  <c r="P4735" i="3"/>
  <c r="P4736" i="3"/>
  <c r="P4737" i="3"/>
  <c r="P4738" i="3"/>
  <c r="P4739" i="3"/>
  <c r="P4740" i="3"/>
  <c r="P4741" i="3"/>
  <c r="P4742" i="3"/>
  <c r="P4743" i="3"/>
  <c r="P4744" i="3"/>
  <c r="P4745" i="3"/>
  <c r="P4746" i="3"/>
  <c r="P4747" i="3"/>
  <c r="P4748" i="3"/>
  <c r="P4749" i="3"/>
  <c r="P4750" i="3"/>
  <c r="P4751" i="3"/>
  <c r="P4752" i="3"/>
  <c r="P4753" i="3"/>
  <c r="P4754" i="3"/>
  <c r="P4755" i="3"/>
  <c r="P4756" i="3"/>
  <c r="P4757" i="3"/>
  <c r="P4758" i="3"/>
  <c r="P4759" i="3"/>
  <c r="P4760" i="3"/>
  <c r="P4761" i="3"/>
  <c r="P4762" i="3"/>
  <c r="P4763" i="3"/>
  <c r="P4764" i="3"/>
  <c r="P4765" i="3"/>
  <c r="P4766" i="3"/>
  <c r="P4767" i="3"/>
  <c r="P4768" i="3"/>
  <c r="P4769" i="3"/>
  <c r="P4770" i="3"/>
  <c r="P4771" i="3"/>
  <c r="P4772" i="3"/>
  <c r="P4773" i="3"/>
  <c r="P4774" i="3"/>
  <c r="P4775" i="3"/>
  <c r="P4776" i="3"/>
  <c r="P4777" i="3"/>
  <c r="P4778" i="3"/>
  <c r="P4779" i="3"/>
  <c r="P4780" i="3"/>
  <c r="P4781" i="3"/>
  <c r="P4782" i="3"/>
  <c r="P4783" i="3"/>
  <c r="P4784" i="3"/>
  <c r="P4785" i="3"/>
  <c r="P4786" i="3"/>
  <c r="P4787" i="3"/>
  <c r="P4788" i="3"/>
  <c r="P4789" i="3"/>
  <c r="P4790" i="3"/>
  <c r="P4791" i="3"/>
  <c r="P4792" i="3"/>
  <c r="P4793" i="3"/>
  <c r="P4794" i="3"/>
  <c r="P4795" i="3"/>
  <c r="P4796" i="3"/>
  <c r="P4797" i="3"/>
  <c r="P4798" i="3"/>
  <c r="P4799" i="3"/>
  <c r="P4800" i="3"/>
  <c r="P4801" i="3"/>
  <c r="P4802" i="3"/>
  <c r="P4803" i="3"/>
  <c r="P4804" i="3"/>
  <c r="P4805" i="3"/>
  <c r="P4806" i="3"/>
  <c r="P4807" i="3"/>
  <c r="P4808" i="3"/>
  <c r="P4809" i="3"/>
  <c r="P4810" i="3"/>
  <c r="P4811" i="3"/>
  <c r="P4812" i="3"/>
  <c r="P4813" i="3"/>
  <c r="P4814" i="3"/>
  <c r="P4815" i="3"/>
  <c r="P4816" i="3"/>
  <c r="P4817" i="3"/>
  <c r="P4818" i="3"/>
  <c r="P4819" i="3"/>
  <c r="P4820" i="3"/>
  <c r="P4821" i="3"/>
  <c r="P4822" i="3"/>
  <c r="P4823" i="3"/>
  <c r="P4824" i="3"/>
  <c r="P4825" i="3"/>
  <c r="P4826" i="3"/>
  <c r="P4827" i="3"/>
  <c r="P4828" i="3"/>
  <c r="P4829" i="3"/>
  <c r="P4830" i="3"/>
  <c r="P4831" i="3"/>
  <c r="P4832" i="3"/>
  <c r="P4833" i="3"/>
  <c r="P4834" i="3"/>
  <c r="P4835" i="3"/>
  <c r="P4836" i="3"/>
  <c r="P4837" i="3"/>
  <c r="P4838" i="3"/>
  <c r="P4839" i="3"/>
  <c r="P4840" i="3"/>
  <c r="P4841" i="3"/>
  <c r="P4842" i="3"/>
  <c r="P4843" i="3"/>
  <c r="P4844" i="3"/>
  <c r="P4845" i="3"/>
  <c r="P4846" i="3"/>
  <c r="P4847" i="3"/>
  <c r="P4848" i="3"/>
  <c r="P4849" i="3"/>
  <c r="P4850" i="3"/>
  <c r="P4851" i="3"/>
  <c r="P4852" i="3"/>
  <c r="P4853" i="3"/>
  <c r="P4854" i="3"/>
  <c r="P4855" i="3"/>
  <c r="P4856" i="3"/>
  <c r="P4857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599" i="3"/>
  <c r="N39" i="3"/>
  <c r="I31" i="5" s="1"/>
  <c r="N40" i="3"/>
  <c r="I16" i="5" s="1"/>
  <c r="N41" i="3"/>
  <c r="I42" i="5" s="1"/>
  <c r="O41" i="3"/>
  <c r="N42" i="3"/>
  <c r="I40" i="5" s="1"/>
  <c r="O42" i="3"/>
  <c r="N43" i="3"/>
  <c r="I74" i="5" s="1"/>
  <c r="O43" i="3"/>
  <c r="J74" i="5" s="1"/>
  <c r="N44" i="3"/>
  <c r="I89" i="5" s="1"/>
  <c r="O44" i="3"/>
  <c r="J89" i="5" s="1"/>
  <c r="N45" i="3"/>
  <c r="I82" i="5" s="1"/>
  <c r="O45" i="3"/>
  <c r="J82" i="5" s="1"/>
  <c r="N46" i="3"/>
  <c r="I90" i="5" s="1"/>
  <c r="O46" i="3"/>
  <c r="J90" i="5" s="1"/>
  <c r="N47" i="3"/>
  <c r="I95" i="5" s="1"/>
  <c r="O47" i="3"/>
  <c r="J95" i="5" s="1"/>
  <c r="N48" i="3"/>
  <c r="I100" i="5" s="1"/>
  <c r="O48" i="3"/>
  <c r="J100" i="5" s="1"/>
  <c r="N49" i="3"/>
  <c r="I126" i="5" s="1"/>
  <c r="O49" i="3"/>
  <c r="N50" i="3"/>
  <c r="I105" i="5" s="1"/>
  <c r="O50" i="3"/>
  <c r="J105" i="5" s="1"/>
  <c r="N51" i="3"/>
  <c r="I111" i="5" s="1"/>
  <c r="O51" i="3"/>
  <c r="J111" i="5" s="1"/>
  <c r="N52" i="3"/>
  <c r="I117" i="5" s="1"/>
  <c r="O52" i="3"/>
  <c r="J117" i="5" s="1"/>
  <c r="N53" i="3"/>
  <c r="I133" i="5" s="1"/>
  <c r="O53" i="3"/>
  <c r="J133" i="5" s="1"/>
  <c r="N54" i="3"/>
  <c r="I168" i="5" s="1"/>
  <c r="O54" i="3"/>
  <c r="N55" i="3"/>
  <c r="I178" i="5" s="1"/>
  <c r="O55" i="3"/>
  <c r="N56" i="3"/>
  <c r="I188" i="5" s="1"/>
  <c r="O56" i="3"/>
  <c r="N57" i="3"/>
  <c r="I198" i="5" s="1"/>
  <c r="O57" i="3"/>
  <c r="N58" i="3"/>
  <c r="I724" i="5" s="1"/>
  <c r="O58" i="3"/>
  <c r="J724" i="5" s="1"/>
  <c r="N59" i="3"/>
  <c r="I479" i="5" s="1"/>
  <c r="O59" i="3"/>
  <c r="J479" i="5" s="1"/>
  <c r="N60" i="3"/>
  <c r="I482" i="5" s="1"/>
  <c r="O60" i="3"/>
  <c r="J482" i="5" s="1"/>
  <c r="N61" i="3"/>
  <c r="I485" i="5" s="1"/>
  <c r="O61" i="3"/>
  <c r="J485" i="5" s="1"/>
  <c r="N62" i="3"/>
  <c r="I488" i="5" s="1"/>
  <c r="O62" i="3"/>
  <c r="J488" i="5" s="1"/>
  <c r="N63" i="3"/>
  <c r="I491" i="5" s="1"/>
  <c r="O63" i="3"/>
  <c r="J491" i="5" s="1"/>
  <c r="N64" i="3"/>
  <c r="I494" i="5" s="1"/>
  <c r="O64" i="3"/>
  <c r="J494" i="5" s="1"/>
  <c r="N65" i="3"/>
  <c r="I500" i="5" s="1"/>
  <c r="O65" i="3"/>
  <c r="J500" i="5" s="1"/>
  <c r="N66" i="3"/>
  <c r="I497" i="5" s="1"/>
  <c r="O66" i="3"/>
  <c r="J497" i="5" s="1"/>
  <c r="N67" i="3"/>
  <c r="I504" i="5" s="1"/>
  <c r="O67" i="3"/>
  <c r="J504" i="5" s="1"/>
  <c r="N68" i="3"/>
  <c r="I507" i="5" s="1"/>
  <c r="O68" i="3"/>
  <c r="J507" i="5" s="1"/>
  <c r="N69" i="3"/>
  <c r="I510" i="5" s="1"/>
  <c r="O69" i="3"/>
  <c r="J510" i="5" s="1"/>
  <c r="N70" i="3"/>
  <c r="I513" i="5" s="1"/>
  <c r="O70" i="3"/>
  <c r="J513" i="5" s="1"/>
  <c r="N71" i="3"/>
  <c r="I515" i="5" s="1"/>
  <c r="O71" i="3"/>
  <c r="J515" i="5" s="1"/>
  <c r="N72" i="3"/>
  <c r="I518" i="5" s="1"/>
  <c r="O72" i="3"/>
  <c r="J518" i="5" s="1"/>
  <c r="N73" i="3"/>
  <c r="I522" i="5" s="1"/>
  <c r="O73" i="3"/>
  <c r="J522" i="5" s="1"/>
  <c r="N74" i="3"/>
  <c r="I526" i="5" s="1"/>
  <c r="O74" i="3"/>
  <c r="N75" i="3"/>
  <c r="I525" i="5" s="1"/>
  <c r="O75" i="3"/>
  <c r="J525" i="5" s="1"/>
  <c r="N76" i="3"/>
  <c r="I247" i="5" s="1"/>
  <c r="O76" i="3"/>
  <c r="J247" i="5" s="1"/>
  <c r="N77" i="3"/>
  <c r="I244" i="5" s="1"/>
  <c r="O77" i="3"/>
  <c r="J244" i="5" s="1"/>
  <c r="N78" i="3"/>
  <c r="I245" i="5" s="1"/>
  <c r="O78" i="3"/>
  <c r="J245" i="5" s="1"/>
  <c r="N79" i="3"/>
  <c r="I251" i="5" s="1"/>
  <c r="O79" i="3"/>
  <c r="J251" i="5" s="1"/>
  <c r="N80" i="3"/>
  <c r="I363" i="5" s="1"/>
  <c r="O80" i="3"/>
  <c r="J363" i="5" s="1"/>
  <c r="N81" i="3"/>
  <c r="I360" i="5" s="1"/>
  <c r="O81" i="3"/>
  <c r="J360" i="5" s="1"/>
  <c r="N82" i="3"/>
  <c r="I361" i="5" s="1"/>
  <c r="O82" i="3"/>
  <c r="J361" i="5" s="1"/>
  <c r="N83" i="3"/>
  <c r="I367" i="5" s="1"/>
  <c r="O83" i="3"/>
  <c r="J367" i="5" s="1"/>
  <c r="N84" i="3"/>
  <c r="I337" i="5" s="1"/>
  <c r="O84" i="3"/>
  <c r="J337" i="5" s="1"/>
  <c r="N85" i="3"/>
  <c r="I334" i="5" s="1"/>
  <c r="O85" i="3"/>
  <c r="J334" i="5" s="1"/>
  <c r="N86" i="3"/>
  <c r="I335" i="5" s="1"/>
  <c r="O86" i="3"/>
  <c r="J335" i="5" s="1"/>
  <c r="N87" i="3"/>
  <c r="I342" i="5" s="1"/>
  <c r="O87" i="3"/>
  <c r="J342" i="5" s="1"/>
  <c r="N88" i="3"/>
  <c r="I378" i="5" s="1"/>
  <c r="O88" i="3"/>
  <c r="J378" i="5" s="1"/>
  <c r="N89" i="3"/>
  <c r="I376" i="5" s="1"/>
  <c r="O89" i="3"/>
  <c r="J376" i="5" s="1"/>
  <c r="N90" i="3"/>
  <c r="I377" i="5" s="1"/>
  <c r="O90" i="3"/>
  <c r="J377" i="5" s="1"/>
  <c r="N91" i="3"/>
  <c r="I379" i="5" s="1"/>
  <c r="O91" i="3"/>
  <c r="J379" i="5" s="1"/>
  <c r="N92" i="3"/>
  <c r="I273" i="5" s="1"/>
  <c r="O92" i="3"/>
  <c r="J273" i="5" s="1"/>
  <c r="N93" i="3"/>
  <c r="I270" i="5" s="1"/>
  <c r="O93" i="3"/>
  <c r="J270" i="5" s="1"/>
  <c r="N94" i="3"/>
  <c r="I271" i="5" s="1"/>
  <c r="O94" i="3"/>
  <c r="J271" i="5" s="1"/>
  <c r="N95" i="3"/>
  <c r="I275" i="5" s="1"/>
  <c r="O95" i="3"/>
  <c r="J275" i="5" s="1"/>
  <c r="N96" i="3"/>
  <c r="I295" i="5" s="1"/>
  <c r="O96" i="3"/>
  <c r="J295" i="5" s="1"/>
  <c r="N97" i="3"/>
  <c r="I292" i="5" s="1"/>
  <c r="O97" i="3"/>
  <c r="J292" i="5" s="1"/>
  <c r="N98" i="3"/>
  <c r="I293" i="5" s="1"/>
  <c r="O98" i="3"/>
  <c r="J293" i="5" s="1"/>
  <c r="N99" i="3"/>
  <c r="I297" i="5" s="1"/>
  <c r="O99" i="3"/>
  <c r="J297" i="5" s="1"/>
  <c r="N100" i="3"/>
  <c r="I288" i="5" s="1"/>
  <c r="O100" i="3"/>
  <c r="J288" i="5" s="1"/>
  <c r="N101" i="3"/>
  <c r="I285" i="5" s="1"/>
  <c r="O101" i="3"/>
  <c r="J285" i="5" s="1"/>
  <c r="N102" i="3"/>
  <c r="I286" i="5" s="1"/>
  <c r="O102" i="3"/>
  <c r="J286" i="5" s="1"/>
  <c r="N103" i="3"/>
  <c r="I290" i="5" s="1"/>
  <c r="O103" i="3"/>
  <c r="J290" i="5" s="1"/>
  <c r="N104" i="3"/>
  <c r="I300" i="5" s="1"/>
  <c r="O104" i="3"/>
  <c r="J300" i="5" s="1"/>
  <c r="N105" i="3"/>
  <c r="I298" i="5" s="1"/>
  <c r="O105" i="3"/>
  <c r="J298" i="5" s="1"/>
  <c r="N106" i="3"/>
  <c r="I299" i="5" s="1"/>
  <c r="O106" i="3"/>
  <c r="J299" i="5" s="1"/>
  <c r="N107" i="3"/>
  <c r="I301" i="5" s="1"/>
  <c r="O107" i="3"/>
  <c r="J301" i="5" s="1"/>
  <c r="N108" i="3"/>
  <c r="I313" i="5" s="1"/>
  <c r="O108" i="3"/>
  <c r="J313" i="5" s="1"/>
  <c r="N109" i="3"/>
  <c r="I314" i="5" s="1"/>
  <c r="O109" i="3"/>
  <c r="J314" i="5" s="1"/>
  <c r="N110" i="3"/>
  <c r="I257" i="5" s="1"/>
  <c r="O110" i="3"/>
  <c r="J257" i="5" s="1"/>
  <c r="N111" i="3"/>
  <c r="I315" i="5" s="1"/>
  <c r="O111" i="3"/>
  <c r="J315" i="5" s="1"/>
  <c r="N112" i="3"/>
  <c r="I317" i="5" s="1"/>
  <c r="O112" i="3"/>
  <c r="J317" i="5" s="1"/>
  <c r="N113" i="3"/>
  <c r="I258" i="5" s="1"/>
  <c r="O113" i="3"/>
  <c r="J258" i="5" s="1"/>
  <c r="N114" i="3"/>
  <c r="I318" i="5" s="1"/>
  <c r="O114" i="3"/>
  <c r="J318" i="5" s="1"/>
  <c r="N115" i="3"/>
  <c r="I316" i="5" s="1"/>
  <c r="O115" i="3"/>
  <c r="J316" i="5" s="1"/>
  <c r="N116" i="3"/>
  <c r="I259" i="5" s="1"/>
  <c r="O116" i="3"/>
  <c r="J259" i="5" s="1"/>
  <c r="N117" i="3"/>
  <c r="I279" i="5" s="1"/>
  <c r="O117" i="3"/>
  <c r="J279" i="5" s="1"/>
  <c r="N118" i="3"/>
  <c r="I280" i="5" s="1"/>
  <c r="O118" i="3"/>
  <c r="J280" i="5" s="1"/>
  <c r="N119" i="3"/>
  <c r="I276" i="5" s="1"/>
  <c r="O119" i="3"/>
  <c r="J276" i="5" s="1"/>
  <c r="N120" i="3"/>
  <c r="I281" i="5" s="1"/>
  <c r="O120" i="3"/>
  <c r="J281" i="5" s="1"/>
  <c r="N121" i="3"/>
  <c r="I283" i="5" s="1"/>
  <c r="O121" i="3"/>
  <c r="J283" i="5" s="1"/>
  <c r="N122" i="3"/>
  <c r="I277" i="5" s="1"/>
  <c r="O122" i="3"/>
  <c r="J277" i="5" s="1"/>
  <c r="N123" i="3"/>
  <c r="I284" i="5" s="1"/>
  <c r="O123" i="3"/>
  <c r="J284" i="5" s="1"/>
  <c r="N124" i="3"/>
  <c r="I282" i="5" s="1"/>
  <c r="O124" i="3"/>
  <c r="J282" i="5" s="1"/>
  <c r="N125" i="3"/>
  <c r="I278" i="5" s="1"/>
  <c r="O125" i="3"/>
  <c r="J278" i="5" s="1"/>
  <c r="N126" i="3"/>
  <c r="I249" i="5" s="1"/>
  <c r="O126" i="3"/>
  <c r="J249" i="5" s="1"/>
  <c r="N127" i="3"/>
  <c r="I219" i="5" s="1"/>
  <c r="O127" i="3"/>
  <c r="J219" i="5" s="1"/>
  <c r="N128" i="3"/>
  <c r="I347" i="5" s="1"/>
  <c r="O128" i="3"/>
  <c r="J347" i="5" s="1"/>
  <c r="N129" i="3"/>
  <c r="I238" i="5" s="1"/>
  <c r="O129" i="3"/>
  <c r="J238" i="5" s="1"/>
  <c r="N130" i="3"/>
  <c r="I226" i="5" s="1"/>
  <c r="O130" i="3"/>
  <c r="J226" i="5" s="1"/>
  <c r="N131" i="3"/>
  <c r="I365" i="5" s="1"/>
  <c r="O131" i="3"/>
  <c r="J365" i="5" s="1"/>
  <c r="N132" i="3"/>
  <c r="I322" i="5" s="1"/>
  <c r="O132" i="3"/>
  <c r="J322" i="5" s="1"/>
  <c r="N133" i="3"/>
  <c r="I372" i="5" s="1"/>
  <c r="O133" i="3"/>
  <c r="J372" i="5" s="1"/>
  <c r="M373" i="5" s="1"/>
  <c r="N134" i="3"/>
  <c r="I246" i="5" s="1"/>
  <c r="O134" i="3"/>
  <c r="J246" i="5" s="1"/>
  <c r="N135" i="3"/>
  <c r="I362" i="5" s="1"/>
  <c r="O135" i="3"/>
  <c r="J362" i="5" s="1"/>
  <c r="N136" i="3"/>
  <c r="I336" i="5" s="1"/>
  <c r="O136" i="3"/>
  <c r="J336" i="5" s="1"/>
  <c r="N137" i="3"/>
  <c r="I248" i="5" s="1"/>
  <c r="O137" i="3"/>
  <c r="J248" i="5" s="1"/>
  <c r="N138" i="3"/>
  <c r="I364" i="5" s="1"/>
  <c r="O138" i="3"/>
  <c r="J364" i="5" s="1"/>
  <c r="N139" i="3"/>
  <c r="I338" i="5" s="1"/>
  <c r="O139" i="3"/>
  <c r="J338" i="5" s="1"/>
  <c r="N140" i="3"/>
  <c r="I272" i="5" s="1"/>
  <c r="O140" i="3"/>
  <c r="J272" i="5" s="1"/>
  <c r="N141" i="3"/>
  <c r="I294" i="5" s="1"/>
  <c r="O141" i="3"/>
  <c r="J294" i="5" s="1"/>
  <c r="N142" i="3"/>
  <c r="I287" i="5" s="1"/>
  <c r="O142" i="3"/>
  <c r="J287" i="5" s="1"/>
  <c r="N143" i="3"/>
  <c r="I274" i="5" s="1"/>
  <c r="O143" i="3"/>
  <c r="J274" i="5" s="1"/>
  <c r="N144" i="3"/>
  <c r="I296" i="5" s="1"/>
  <c r="O144" i="3"/>
  <c r="J296" i="5" s="1"/>
  <c r="N145" i="3"/>
  <c r="I289" i="5" s="1"/>
  <c r="O145" i="3"/>
  <c r="J289" i="5" s="1"/>
  <c r="N146" i="3"/>
  <c r="I784" i="5" s="1"/>
  <c r="O146" i="3"/>
  <c r="J784" i="5" s="1"/>
  <c r="N147" i="3"/>
  <c r="I778" i="5" s="1"/>
  <c r="O147" i="3"/>
  <c r="J778" i="5" s="1"/>
  <c r="N148" i="3"/>
  <c r="I780" i="5" s="1"/>
  <c r="O148" i="3"/>
  <c r="J780" i="5" s="1"/>
  <c r="N149" i="3"/>
  <c r="I781" i="5" s="1"/>
  <c r="O149" i="3"/>
  <c r="J781" i="5" s="1"/>
  <c r="N150" i="3"/>
  <c r="I785" i="5" s="1"/>
  <c r="O150" i="3"/>
  <c r="J785" i="5" s="1"/>
  <c r="N151" i="3"/>
  <c r="I779" i="5" s="1"/>
  <c r="O151" i="3"/>
  <c r="J779" i="5" s="1"/>
  <c r="N152" i="3"/>
  <c r="I706" i="5" s="1"/>
  <c r="O152" i="3"/>
  <c r="J706" i="5" s="1"/>
  <c r="N153" i="3"/>
  <c r="I712" i="5" s="1"/>
  <c r="O153" i="3"/>
  <c r="J712" i="5" s="1"/>
  <c r="N154" i="3"/>
  <c r="I715" i="5" s="1"/>
  <c r="O154" i="3"/>
  <c r="J715" i="5" s="1"/>
  <c r="N155" i="3"/>
  <c r="I450" i="5" s="1"/>
  <c r="O155" i="3"/>
  <c r="J450" i="5" s="1"/>
  <c r="N156" i="3"/>
  <c r="I413" i="5" s="1"/>
  <c r="O156" i="3"/>
  <c r="J413" i="5" s="1"/>
  <c r="N157" i="3"/>
  <c r="I437" i="5" s="1"/>
  <c r="O157" i="3"/>
  <c r="J437" i="5" s="1"/>
  <c r="N158" i="3"/>
  <c r="I384" i="5" s="1"/>
  <c r="O158" i="3"/>
  <c r="J384" i="5" s="1"/>
  <c r="N159" i="3"/>
  <c r="I393" i="5" s="1"/>
  <c r="O159" i="3"/>
  <c r="J393" i="5" s="1"/>
  <c r="N160" i="3"/>
  <c r="I791" i="5" s="1"/>
  <c r="O160" i="3"/>
  <c r="J791" i="5" s="1"/>
  <c r="N161" i="3"/>
  <c r="I18" i="5" s="1"/>
  <c r="O161" i="3"/>
  <c r="J18" i="5" s="1"/>
  <c r="N162" i="3"/>
  <c r="I128" i="5" s="1"/>
  <c r="O162" i="3"/>
  <c r="J128" i="5" s="1"/>
  <c r="N163" i="3"/>
  <c r="I75" i="5" s="1"/>
  <c r="O163" i="3"/>
  <c r="J75" i="5" s="1"/>
  <c r="N164" i="3"/>
  <c r="I83" i="5" s="1"/>
  <c r="O164" i="3"/>
  <c r="J83" i="5" s="1"/>
  <c r="N165" i="3"/>
  <c r="I106" i="5" s="1"/>
  <c r="O165" i="3"/>
  <c r="J106" i="5" s="1"/>
  <c r="N166" i="3"/>
  <c r="I148" i="5" s="1"/>
  <c r="O166" i="3"/>
  <c r="J148" i="5" s="1"/>
  <c r="N167" i="3"/>
  <c r="I143" i="5" s="1"/>
  <c r="O167" i="3"/>
  <c r="J143" i="5" s="1"/>
  <c r="N168" i="3"/>
  <c r="I112" i="5" s="1"/>
  <c r="O168" i="3"/>
  <c r="J112" i="5" s="1"/>
  <c r="N169" i="3"/>
  <c r="I138" i="5" s="1"/>
  <c r="O169" i="3"/>
  <c r="J138" i="5" s="1"/>
  <c r="N170" i="3"/>
  <c r="I118" i="5" s="1"/>
  <c r="O170" i="3"/>
  <c r="J118" i="5" s="1"/>
  <c r="N171" i="3"/>
  <c r="I170" i="5" s="1"/>
  <c r="O171" i="3"/>
  <c r="J170" i="5" s="1"/>
  <c r="N172" i="3"/>
  <c r="I180" i="5" s="1"/>
  <c r="O172" i="3"/>
  <c r="J180" i="5" s="1"/>
  <c r="N173" i="3"/>
  <c r="I190" i="5" s="1"/>
  <c r="O173" i="3"/>
  <c r="J190" i="5" s="1"/>
  <c r="N174" i="3"/>
  <c r="I200" i="5" s="1"/>
  <c r="O174" i="3"/>
  <c r="J200" i="5" s="1"/>
  <c r="N175" i="3"/>
  <c r="I44" i="5" s="1"/>
  <c r="O175" i="3"/>
  <c r="J44" i="5" s="1"/>
  <c r="N176" i="3"/>
  <c r="I209" i="5" s="1"/>
  <c r="O176" i="3"/>
  <c r="J209" i="5" s="1"/>
  <c r="N177" i="3"/>
  <c r="I69" i="5" s="1"/>
  <c r="O177" i="3"/>
  <c r="J69" i="5" s="1"/>
  <c r="N178" i="3"/>
  <c r="I215" i="5" s="1"/>
  <c r="O178" i="3"/>
  <c r="J215" i="5" s="1"/>
  <c r="N179" i="3"/>
  <c r="I63" i="5" s="1"/>
  <c r="O179" i="3"/>
  <c r="J63" i="5" s="1"/>
  <c r="N180" i="3"/>
  <c r="I787" i="5" s="1"/>
  <c r="O180" i="3"/>
  <c r="J787" i="5" s="1"/>
  <c r="N181" i="3"/>
  <c r="I695" i="5" s="1"/>
  <c r="O181" i="3"/>
  <c r="J695" i="5" s="1"/>
  <c r="N182" i="3"/>
  <c r="I720" i="5" s="1"/>
  <c r="O182" i="3"/>
  <c r="J720" i="5" s="1"/>
  <c r="N183" i="3"/>
  <c r="I718" i="5" s="1"/>
  <c r="O183" i="3"/>
  <c r="J718" i="5" s="1"/>
  <c r="N184" i="3"/>
  <c r="I722" i="5" s="1"/>
  <c r="O184" i="3"/>
  <c r="J722" i="5" s="1"/>
  <c r="N185" i="3"/>
  <c r="I717" i="5" s="1"/>
  <c r="O185" i="3"/>
  <c r="J717" i="5" s="1"/>
  <c r="N186" i="3"/>
  <c r="I402" i="5" s="1"/>
  <c r="O186" i="3"/>
  <c r="J402" i="5" s="1"/>
  <c r="N187" i="3"/>
  <c r="I464" i="5" s="1"/>
  <c r="O187" i="3"/>
  <c r="J464" i="5" s="1"/>
  <c r="N188" i="3"/>
  <c r="I407" i="5" s="1"/>
  <c r="O188" i="3"/>
  <c r="J407" i="5" s="1"/>
  <c r="N189" i="3"/>
  <c r="I432" i="5" s="1"/>
  <c r="O189" i="3"/>
  <c r="J432" i="5" s="1"/>
  <c r="N190" i="3"/>
  <c r="I422" i="5" s="1"/>
  <c r="O190" i="3"/>
  <c r="J422" i="5" s="1"/>
  <c r="N191" i="3"/>
  <c r="I427" i="5" s="1"/>
  <c r="O191" i="3"/>
  <c r="J427" i="5" s="1"/>
  <c r="N192" i="3"/>
  <c r="I469" i="5" s="1"/>
  <c r="O192" i="3"/>
  <c r="J469" i="5" s="1"/>
  <c r="N193" i="3"/>
  <c r="I458" i="5" s="1"/>
  <c r="O193" i="3"/>
  <c r="J458" i="5" s="1"/>
  <c r="N194" i="3"/>
  <c r="I445" i="5" s="1"/>
  <c r="O194" i="3"/>
  <c r="J445" i="5" s="1"/>
  <c r="N195" i="3"/>
  <c r="I474" i="5" s="1"/>
  <c r="O195" i="3"/>
  <c r="J474" i="5" s="1"/>
  <c r="N196" i="3"/>
  <c r="I451" i="5" s="1"/>
  <c r="O196" i="3"/>
  <c r="J451" i="5" s="1"/>
  <c r="N197" i="3"/>
  <c r="I414" i="5" s="1"/>
  <c r="O197" i="3"/>
  <c r="J414" i="5" s="1"/>
  <c r="N198" i="3"/>
  <c r="I438" i="5" s="1"/>
  <c r="O198" i="3"/>
  <c r="J438" i="5" s="1"/>
  <c r="N199" i="3"/>
  <c r="I394" i="5" s="1"/>
  <c r="O199" i="3"/>
  <c r="N200" i="3"/>
  <c r="I385" i="5" s="1"/>
  <c r="O200" i="3"/>
  <c r="J385" i="5" s="1"/>
  <c r="N201" i="3"/>
  <c r="I793" i="5" s="1"/>
  <c r="O201" i="3"/>
  <c r="J793" i="5" s="1"/>
  <c r="N202" i="3"/>
  <c r="I7" i="5" s="1"/>
  <c r="O202" i="3"/>
  <c r="J7" i="5" s="1"/>
  <c r="N203" i="3"/>
  <c r="I480" i="5" s="1"/>
  <c r="O203" i="3"/>
  <c r="J480" i="5" s="1"/>
  <c r="N204" i="3"/>
  <c r="I483" i="5" s="1"/>
  <c r="O204" i="3"/>
  <c r="J483" i="5" s="1"/>
  <c r="N205" i="3"/>
  <c r="I486" i="5" s="1"/>
  <c r="O205" i="3"/>
  <c r="J486" i="5" s="1"/>
  <c r="N206" i="3"/>
  <c r="I489" i="5" s="1"/>
  <c r="O206" i="3"/>
  <c r="J489" i="5" s="1"/>
  <c r="N207" i="3"/>
  <c r="I492" i="5" s="1"/>
  <c r="O207" i="3"/>
  <c r="J492" i="5" s="1"/>
  <c r="N208" i="3"/>
  <c r="I495" i="5" s="1"/>
  <c r="O208" i="3"/>
  <c r="J495" i="5" s="1"/>
  <c r="N209" i="3"/>
  <c r="I501" i="5" s="1"/>
  <c r="O209" i="3"/>
  <c r="J501" i="5" s="1"/>
  <c r="N210" i="3"/>
  <c r="I498" i="5" s="1"/>
  <c r="O210" i="3"/>
  <c r="J498" i="5" s="1"/>
  <c r="N211" i="3"/>
  <c r="I505" i="5" s="1"/>
  <c r="O211" i="3"/>
  <c r="J505" i="5" s="1"/>
  <c r="N212" i="3"/>
  <c r="I508" i="5" s="1"/>
  <c r="O212" i="3"/>
  <c r="J508" i="5" s="1"/>
  <c r="N213" i="3"/>
  <c r="I511" i="5" s="1"/>
  <c r="O213" i="3"/>
  <c r="J511" i="5" s="1"/>
  <c r="N214" i="3"/>
  <c r="I514" i="5" s="1"/>
  <c r="O214" i="3"/>
  <c r="J514" i="5" s="1"/>
  <c r="N215" i="3"/>
  <c r="I516" i="5" s="1"/>
  <c r="O215" i="3"/>
  <c r="J516" i="5" s="1"/>
  <c r="N216" i="3"/>
  <c r="I519" i="5" s="1"/>
  <c r="O216" i="3"/>
  <c r="J519" i="5" s="1"/>
  <c r="N217" i="3"/>
  <c r="I523" i="5" s="1"/>
  <c r="O217" i="3"/>
  <c r="J523" i="5" s="1"/>
  <c r="N218" i="3"/>
  <c r="I783" i="5" s="1"/>
  <c r="O218" i="3"/>
  <c r="J783" i="5" s="1"/>
  <c r="N219" i="3"/>
  <c r="I794" i="5" s="1"/>
  <c r="O219" i="3"/>
  <c r="J794" i="5" s="1"/>
  <c r="N220" i="3"/>
  <c r="I795" i="5" s="1"/>
  <c r="O220" i="3"/>
  <c r="J795" i="5" s="1"/>
  <c r="N221" i="3"/>
  <c r="I782" i="5" s="1"/>
  <c r="O221" i="3"/>
  <c r="J782" i="5" s="1"/>
  <c r="N222" i="3"/>
  <c r="I702" i="5" s="1"/>
  <c r="O222" i="3"/>
  <c r="J702" i="5" s="1"/>
  <c r="N223" i="3"/>
  <c r="I699" i="5" s="1"/>
  <c r="O223" i="3"/>
  <c r="J699" i="5" s="1"/>
  <c r="N224" i="3"/>
  <c r="I700" i="5" s="1"/>
  <c r="O224" i="3"/>
  <c r="J700" i="5" s="1"/>
  <c r="N225" i="3"/>
  <c r="I701" i="5" s="1"/>
  <c r="O225" i="3"/>
  <c r="J701" i="5" s="1"/>
  <c r="N226" i="3"/>
  <c r="I698" i="5" s="1"/>
  <c r="O226" i="3"/>
  <c r="J698" i="5" s="1"/>
  <c r="N227" i="3"/>
  <c r="I753" i="5" s="1"/>
  <c r="O227" i="3"/>
  <c r="J753" i="5" s="1"/>
  <c r="N228" i="3"/>
  <c r="I755" i="5" s="1"/>
  <c r="O228" i="3"/>
  <c r="J755" i="5" s="1"/>
  <c r="N229" i="3"/>
  <c r="I754" i="5" s="1"/>
  <c r="O229" i="3"/>
  <c r="J754" i="5" s="1"/>
  <c r="N230" i="3"/>
  <c r="I756" i="5" s="1"/>
  <c r="O230" i="3"/>
  <c r="J756" i="5" s="1"/>
  <c r="N231" i="3"/>
  <c r="I758" i="5" s="1"/>
  <c r="O231" i="3"/>
  <c r="J758" i="5" s="1"/>
  <c r="N232" i="3"/>
  <c r="I757" i="5" s="1"/>
  <c r="O232" i="3"/>
  <c r="J757" i="5" s="1"/>
  <c r="N233" i="3"/>
  <c r="I759" i="5" s="1"/>
  <c r="O233" i="3"/>
  <c r="J759" i="5" s="1"/>
  <c r="N234" i="3"/>
  <c r="I761" i="5" s="1"/>
  <c r="O234" i="3"/>
  <c r="J761" i="5" s="1"/>
  <c r="N235" i="3"/>
  <c r="I760" i="5" s="1"/>
  <c r="O235" i="3"/>
  <c r="J760" i="5" s="1"/>
  <c r="N236" i="3"/>
  <c r="I790" i="5" s="1"/>
  <c r="O236" i="3"/>
  <c r="J790" i="5" s="1"/>
  <c r="N237" i="3"/>
  <c r="I50" i="5" s="1"/>
  <c r="O237" i="3"/>
  <c r="N238" i="3"/>
  <c r="I762" i="5" s="1"/>
  <c r="O238" i="3"/>
  <c r="J762" i="5" s="1"/>
  <c r="N239" i="3"/>
  <c r="I764" i="5" s="1"/>
  <c r="O239" i="3"/>
  <c r="J764" i="5" s="1"/>
  <c r="N240" i="3"/>
  <c r="I766" i="5" s="1"/>
  <c r="O240" i="3"/>
  <c r="J766" i="5" s="1"/>
  <c r="N241" i="3"/>
  <c r="I768" i="5" s="1"/>
  <c r="O241" i="3"/>
  <c r="J768" i="5" s="1"/>
  <c r="N242" i="3"/>
  <c r="I769" i="5" s="1"/>
  <c r="O242" i="3"/>
  <c r="J769" i="5" s="1"/>
  <c r="N243" i="3"/>
  <c r="I770" i="5" s="1"/>
  <c r="O243" i="3"/>
  <c r="J770" i="5" s="1"/>
  <c r="M771" i="5" s="1"/>
  <c r="N244" i="3"/>
  <c r="I750" i="5" s="1"/>
  <c r="O244" i="3"/>
  <c r="J750" i="5" s="1"/>
  <c r="N245" i="3"/>
  <c r="I748" i="5" s="1"/>
  <c r="O245" i="3"/>
  <c r="J748" i="5" s="1"/>
  <c r="N246" i="3"/>
  <c r="I749" i="5" s="1"/>
  <c r="O246" i="3"/>
  <c r="J749" i="5" s="1"/>
  <c r="N247" i="3"/>
  <c r="I729" i="5" s="1"/>
  <c r="O247" i="3"/>
  <c r="J729" i="5" s="1"/>
  <c r="N248" i="3"/>
  <c r="I728" i="5" s="1"/>
  <c r="O248" i="3"/>
  <c r="J728" i="5" s="1"/>
  <c r="N249" i="3"/>
  <c r="I789" i="5" s="1"/>
  <c r="O249" i="3"/>
  <c r="J789" i="5" s="1"/>
  <c r="N250" i="3"/>
  <c r="I727" i="5" s="1"/>
  <c r="O250" i="3"/>
  <c r="J727" i="5" s="1"/>
  <c r="N251" i="3"/>
  <c r="I747" i="5" s="1"/>
  <c r="O251" i="3"/>
  <c r="J747" i="5" s="1"/>
  <c r="N252" i="3"/>
  <c r="I740" i="5" s="1"/>
  <c r="O252" i="3"/>
  <c r="J740" i="5" s="1"/>
  <c r="N253" i="3"/>
  <c r="I743" i="5" s="1"/>
  <c r="O253" i="3"/>
  <c r="J743" i="5" s="1"/>
  <c r="N254" i="3"/>
  <c r="I742" i="5" s="1"/>
  <c r="O254" i="3"/>
  <c r="J742" i="5" s="1"/>
  <c r="N255" i="3"/>
  <c r="I746" i="5" s="1"/>
  <c r="O255" i="3"/>
  <c r="J746" i="5" s="1"/>
  <c r="N256" i="3"/>
  <c r="I741" i="5" s="1"/>
  <c r="O256" i="3"/>
  <c r="J741" i="5" s="1"/>
  <c r="N257" i="3"/>
  <c r="I745" i="5" s="1"/>
  <c r="O257" i="3"/>
  <c r="J745" i="5" s="1"/>
  <c r="N258" i="3"/>
  <c r="I744" i="5" s="1"/>
  <c r="O258" i="3"/>
  <c r="J744" i="5" s="1"/>
  <c r="N259" i="3"/>
  <c r="I730" i="5" s="1"/>
  <c r="O259" i="3"/>
  <c r="J730" i="5" s="1"/>
  <c r="N260" i="3"/>
  <c r="I731" i="5" s="1"/>
  <c r="O260" i="3"/>
  <c r="J731" i="5" s="1"/>
  <c r="N261" i="3"/>
  <c r="I732" i="5" s="1"/>
  <c r="O261" i="3"/>
  <c r="J732" i="5" s="1"/>
  <c r="N262" i="3"/>
  <c r="I733" i="5" s="1"/>
  <c r="O262" i="3"/>
  <c r="J733" i="5" s="1"/>
  <c r="N263" i="3"/>
  <c r="I734" i="5" s="1"/>
  <c r="O263" i="3"/>
  <c r="J734" i="5" s="1"/>
  <c r="N264" i="3"/>
  <c r="I735" i="5" s="1"/>
  <c r="O264" i="3"/>
  <c r="J735" i="5" s="1"/>
  <c r="N265" i="3"/>
  <c r="I736" i="5" s="1"/>
  <c r="O265" i="3"/>
  <c r="J736" i="5" s="1"/>
  <c r="N266" i="3"/>
  <c r="I737" i="5" s="1"/>
  <c r="O266" i="3"/>
  <c r="J737" i="5" s="1"/>
  <c r="N267" i="3"/>
  <c r="I738" i="5" s="1"/>
  <c r="O267" i="3"/>
  <c r="J738" i="5" s="1"/>
  <c r="N268" i="3"/>
  <c r="I775" i="5" s="1"/>
  <c r="O268" i="3"/>
  <c r="J775" i="5" s="1"/>
  <c r="N269" i="3"/>
  <c r="I774" i="5" s="1"/>
  <c r="O269" i="3"/>
  <c r="J774" i="5" s="1"/>
  <c r="N270" i="3"/>
  <c r="I739" i="5" s="1"/>
  <c r="O270" i="3"/>
  <c r="J739" i="5" s="1"/>
  <c r="N271" i="3"/>
  <c r="I752" i="5" s="1"/>
  <c r="O271" i="3"/>
  <c r="J752" i="5" s="1"/>
  <c r="N272" i="3"/>
  <c r="I751" i="5" s="1"/>
  <c r="O272" i="3"/>
  <c r="J751" i="5" s="1"/>
  <c r="N273" i="3"/>
  <c r="I725" i="5" s="1"/>
  <c r="O273" i="3"/>
  <c r="J725" i="5" s="1"/>
  <c r="N274" i="3"/>
  <c r="I776" i="5" s="1"/>
  <c r="O274" i="3"/>
  <c r="J776" i="5" s="1"/>
  <c r="N275" i="3"/>
  <c r="I649" i="5" s="1"/>
  <c r="O275" i="3"/>
  <c r="N276" i="3"/>
  <c r="I633" i="5" s="1"/>
  <c r="O276" i="3"/>
  <c r="J633" i="5" s="1"/>
  <c r="N277" i="3"/>
  <c r="I605" i="5" s="1"/>
  <c r="O277" i="3"/>
  <c r="J605" i="5" s="1"/>
  <c r="N278" i="3"/>
  <c r="I606" i="5" s="1"/>
  <c r="O278" i="3"/>
  <c r="J606" i="5" s="1"/>
  <c r="N279" i="3"/>
  <c r="I607" i="5" s="1"/>
  <c r="O279" i="3"/>
  <c r="J607" i="5" s="1"/>
  <c r="N280" i="3"/>
  <c r="I608" i="5" s="1"/>
  <c r="O280" i="3"/>
  <c r="J608" i="5" s="1"/>
  <c r="N281" i="3"/>
  <c r="I609" i="5" s="1"/>
  <c r="O281" i="3"/>
  <c r="J609" i="5" s="1"/>
  <c r="N282" i="3"/>
  <c r="I610" i="5" s="1"/>
  <c r="O282" i="3"/>
  <c r="J610" i="5" s="1"/>
  <c r="N283" i="3"/>
  <c r="I641" i="5" s="1"/>
  <c r="O283" i="3"/>
  <c r="J641" i="5" s="1"/>
  <c r="N284" i="3"/>
  <c r="I615" i="5" s="1"/>
  <c r="O284" i="3"/>
  <c r="J615" i="5" s="1"/>
  <c r="N285" i="3"/>
  <c r="I616" i="5" s="1"/>
  <c r="O285" i="3"/>
  <c r="J616" i="5" s="1"/>
  <c r="N286" i="3"/>
  <c r="I617" i="5" s="1"/>
  <c r="O286" i="3"/>
  <c r="J617" i="5" s="1"/>
  <c r="N287" i="3"/>
  <c r="I642" i="5" s="1"/>
  <c r="O287" i="3"/>
  <c r="J642" i="5" s="1"/>
  <c r="N288" i="3"/>
  <c r="I618" i="5" s="1"/>
  <c r="O288" i="3"/>
  <c r="J618" i="5" s="1"/>
  <c r="N289" i="3"/>
  <c r="I619" i="5" s="1"/>
  <c r="O289" i="3"/>
  <c r="J619" i="5" s="1"/>
  <c r="N290" i="3"/>
  <c r="I620" i="5" s="1"/>
  <c r="O290" i="3"/>
  <c r="J620" i="5" s="1"/>
  <c r="N291" i="3"/>
  <c r="I621" i="5" s="1"/>
  <c r="O291" i="3"/>
  <c r="J621" i="5" s="1"/>
  <c r="N292" i="3"/>
  <c r="I643" i="5" s="1"/>
  <c r="O292" i="3"/>
  <c r="J643" i="5" s="1"/>
  <c r="N293" i="3"/>
  <c r="I622" i="5" s="1"/>
  <c r="O293" i="3"/>
  <c r="J622" i="5" s="1"/>
  <c r="N294" i="3"/>
  <c r="I644" i="5" s="1"/>
  <c r="O294" i="3"/>
  <c r="J644" i="5" s="1"/>
  <c r="N295" i="3"/>
  <c r="I623" i="5" s="1"/>
  <c r="O295" i="3"/>
  <c r="J623" i="5" s="1"/>
  <c r="N296" i="3"/>
  <c r="I645" i="5" s="1"/>
  <c r="O296" i="3"/>
  <c r="J645" i="5" s="1"/>
  <c r="N297" i="3"/>
  <c r="I624" i="5" s="1"/>
  <c r="O297" i="3"/>
  <c r="J624" i="5" s="1"/>
  <c r="N298" i="3"/>
  <c r="I625" i="5" s="1"/>
  <c r="O298" i="3"/>
  <c r="J625" i="5" s="1"/>
  <c r="N299" i="3"/>
  <c r="I626" i="5" s="1"/>
  <c r="O299" i="3"/>
  <c r="J626" i="5" s="1"/>
  <c r="N300" i="3"/>
  <c r="I646" i="5" s="1"/>
  <c r="O300" i="3"/>
  <c r="J646" i="5" s="1"/>
  <c r="N301" i="3"/>
  <c r="I627" i="5" s="1"/>
  <c r="O301" i="3"/>
  <c r="J627" i="5" s="1"/>
  <c r="N302" i="3"/>
  <c r="I647" i="5" s="1"/>
  <c r="O302" i="3"/>
  <c r="J647" i="5" s="1"/>
  <c r="N303" i="3"/>
  <c r="I628" i="5" s="1"/>
  <c r="O303" i="3"/>
  <c r="J628" i="5" s="1"/>
  <c r="N304" i="3"/>
  <c r="I648" i="5" s="1"/>
  <c r="O304" i="3"/>
  <c r="J648" i="5" s="1"/>
  <c r="N305" i="3"/>
  <c r="I629" i="5" s="1"/>
  <c r="O305" i="3"/>
  <c r="J629" i="5" s="1"/>
  <c r="N306" i="3"/>
  <c r="I630" i="5" s="1"/>
  <c r="O306" i="3"/>
  <c r="N307" i="3"/>
  <c r="I634" i="5" s="1"/>
  <c r="O307" i="3"/>
  <c r="J634" i="5" s="1"/>
  <c r="N308" i="3"/>
  <c r="I587" i="5" s="1"/>
  <c r="O308" i="3"/>
  <c r="J587" i="5" s="1"/>
  <c r="N309" i="3"/>
  <c r="I588" i="5" s="1"/>
  <c r="O309" i="3"/>
  <c r="J588" i="5" s="1"/>
  <c r="N310" i="3"/>
  <c r="I589" i="5" s="1"/>
  <c r="O310" i="3"/>
  <c r="J589" i="5" s="1"/>
  <c r="N311" i="3"/>
  <c r="I590" i="5" s="1"/>
  <c r="O311" i="3"/>
  <c r="J590" i="5" s="1"/>
  <c r="N312" i="3"/>
  <c r="I635" i="5" s="1"/>
  <c r="O312" i="3"/>
  <c r="J635" i="5" s="1"/>
  <c r="N313" i="3"/>
  <c r="I591" i="5" s="1"/>
  <c r="O313" i="3"/>
  <c r="J591" i="5" s="1"/>
  <c r="N314" i="3"/>
  <c r="I636" i="5" s="1"/>
  <c r="O314" i="3"/>
  <c r="J636" i="5" s="1"/>
  <c r="N315" i="3"/>
  <c r="I592" i="5" s="1"/>
  <c r="O315" i="3"/>
  <c r="J592" i="5" s="1"/>
  <c r="N316" i="3"/>
  <c r="I637" i="5" s="1"/>
  <c r="O316" i="3"/>
  <c r="J637" i="5" s="1"/>
  <c r="N317" i="3"/>
  <c r="I593" i="5" s="1"/>
  <c r="O317" i="3"/>
  <c r="J593" i="5" s="1"/>
  <c r="N318" i="3"/>
  <c r="I638" i="5" s="1"/>
  <c r="O318" i="3"/>
  <c r="J638" i="5" s="1"/>
  <c r="N319" i="3"/>
  <c r="I594" i="5" s="1"/>
  <c r="O319" i="3"/>
  <c r="J594" i="5" s="1"/>
  <c r="N320" i="3"/>
  <c r="I595" i="5" s="1"/>
  <c r="O320" i="3"/>
  <c r="J595" i="5" s="1"/>
  <c r="N321" i="3"/>
  <c r="I639" i="5" s="1"/>
  <c r="O321" i="3"/>
  <c r="J639" i="5" s="1"/>
  <c r="N322" i="3"/>
  <c r="I596" i="5" s="1"/>
  <c r="O322" i="3"/>
  <c r="J596" i="5" s="1"/>
  <c r="N323" i="3"/>
  <c r="I640" i="5" s="1"/>
  <c r="O323" i="3"/>
  <c r="J640" i="5" s="1"/>
  <c r="N324" i="3"/>
  <c r="I597" i="5" s="1"/>
  <c r="O324" i="3"/>
  <c r="J597" i="5" s="1"/>
  <c r="N325" i="3"/>
  <c r="I598" i="5" s="1"/>
  <c r="O325" i="3"/>
  <c r="J598" i="5" s="1"/>
  <c r="N326" i="3"/>
  <c r="I599" i="5" s="1"/>
  <c r="O326" i="3"/>
  <c r="J599" i="5" s="1"/>
  <c r="N327" i="3"/>
  <c r="I600" i="5" s="1"/>
  <c r="O327" i="3"/>
  <c r="J600" i="5" s="1"/>
  <c r="N328" i="3"/>
  <c r="I601" i="5" s="1"/>
  <c r="O328" i="3"/>
  <c r="J601" i="5" s="1"/>
  <c r="N329" i="3"/>
  <c r="I602" i="5" s="1"/>
  <c r="O329" i="3"/>
  <c r="J602" i="5" s="1"/>
  <c r="N330" i="3"/>
  <c r="I603" i="5" s="1"/>
  <c r="O330" i="3"/>
  <c r="J603" i="5" s="1"/>
  <c r="N331" i="3"/>
  <c r="I604" i="5" s="1"/>
  <c r="O331" i="3"/>
  <c r="J604" i="5" s="1"/>
  <c r="N332" i="3"/>
  <c r="I611" i="5" s="1"/>
  <c r="O332" i="3"/>
  <c r="J611" i="5" s="1"/>
  <c r="N333" i="3"/>
  <c r="I612" i="5" s="1"/>
  <c r="O333" i="3"/>
  <c r="J612" i="5" s="1"/>
  <c r="N334" i="3"/>
  <c r="I613" i="5" s="1"/>
  <c r="O334" i="3"/>
  <c r="J613" i="5" s="1"/>
  <c r="N335" i="3"/>
  <c r="I614" i="5" s="1"/>
  <c r="O335" i="3"/>
  <c r="J614" i="5" s="1"/>
  <c r="N336" i="3"/>
  <c r="I19" i="5" s="1"/>
  <c r="O336" i="3"/>
  <c r="J19" i="5" s="1"/>
  <c r="N337" i="3"/>
  <c r="I25" i="5" s="1"/>
  <c r="O337" i="3"/>
  <c r="J25" i="5" s="1"/>
  <c r="N338" i="3"/>
  <c r="I13" i="5" s="1"/>
  <c r="O338" i="3"/>
  <c r="J13" i="5" s="1"/>
  <c r="N339" i="3"/>
  <c r="I26" i="5" s="1"/>
  <c r="O339" i="3"/>
  <c r="N340" i="3"/>
  <c r="I129" i="5" s="1"/>
  <c r="O340" i="3"/>
  <c r="J129" i="5" s="1"/>
  <c r="N341" i="3"/>
  <c r="I91" i="5" s="1"/>
  <c r="O341" i="3"/>
  <c r="J91" i="5" s="1"/>
  <c r="N342" i="3"/>
  <c r="I96" i="5" s="1"/>
  <c r="O342" i="3"/>
  <c r="J96" i="5" s="1"/>
  <c r="N343" i="3"/>
  <c r="I101" i="5" s="1"/>
  <c r="O343" i="3"/>
  <c r="J101" i="5" s="1"/>
  <c r="N344" i="3"/>
  <c r="I107" i="5" s="1"/>
  <c r="O344" i="3"/>
  <c r="J107" i="5" s="1"/>
  <c r="N345" i="3"/>
  <c r="I149" i="5" s="1"/>
  <c r="O345" i="3"/>
  <c r="J149" i="5" s="1"/>
  <c r="N346" i="3"/>
  <c r="I144" i="5" s="1"/>
  <c r="O346" i="3"/>
  <c r="J144" i="5" s="1"/>
  <c r="N347" i="3"/>
  <c r="I113" i="5" s="1"/>
  <c r="O347" i="3"/>
  <c r="J113" i="5" s="1"/>
  <c r="N348" i="3"/>
  <c r="I139" i="5" s="1"/>
  <c r="O348" i="3"/>
  <c r="J139" i="5" s="1"/>
  <c r="N349" i="3"/>
  <c r="I119" i="5" s="1"/>
  <c r="O349" i="3"/>
  <c r="J119" i="5" s="1"/>
  <c r="N350" i="3"/>
  <c r="I134" i="5" s="1"/>
  <c r="O350" i="3"/>
  <c r="J134" i="5" s="1"/>
  <c r="N351" i="3"/>
  <c r="I153" i="5" s="1"/>
  <c r="O351" i="3"/>
  <c r="J153" i="5" s="1"/>
  <c r="N352" i="3"/>
  <c r="I171" i="5" s="1"/>
  <c r="O352" i="3"/>
  <c r="J171" i="5" s="1"/>
  <c r="N353" i="3"/>
  <c r="I181" i="5" s="1"/>
  <c r="O353" i="3"/>
  <c r="J181" i="5" s="1"/>
  <c r="N354" i="3"/>
  <c r="I191" i="5" s="1"/>
  <c r="O354" i="3"/>
  <c r="J191" i="5" s="1"/>
  <c r="N355" i="3"/>
  <c r="I201" i="5" s="1"/>
  <c r="O355" i="3"/>
  <c r="J201" i="5" s="1"/>
  <c r="N356" i="3"/>
  <c r="I80" i="5" s="1"/>
  <c r="O356" i="3"/>
  <c r="N357" i="3"/>
  <c r="I79" i="5" s="1"/>
  <c r="O357" i="3"/>
  <c r="J79" i="5" s="1"/>
  <c r="N358" i="3"/>
  <c r="I88" i="5" s="1"/>
  <c r="O358" i="3"/>
  <c r="J88" i="5" s="1"/>
  <c r="N359" i="3"/>
  <c r="I87" i="5" s="1"/>
  <c r="O359" i="3"/>
  <c r="J87" i="5" s="1"/>
  <c r="N360" i="3"/>
  <c r="I45" i="5" s="1"/>
  <c r="O360" i="3"/>
  <c r="J45" i="5" s="1"/>
  <c r="N361" i="3"/>
  <c r="I210" i="5" s="1"/>
  <c r="O361" i="3"/>
  <c r="J210" i="5" s="1"/>
  <c r="N362" i="3"/>
  <c r="I70" i="5" s="1"/>
  <c r="O362" i="3"/>
  <c r="J70" i="5" s="1"/>
  <c r="N363" i="3"/>
  <c r="I216" i="5" s="1"/>
  <c r="O363" i="3"/>
  <c r="J216" i="5" s="1"/>
  <c r="N364" i="3"/>
  <c r="I64" i="5" s="1"/>
  <c r="O364" i="3"/>
  <c r="J64" i="5" s="1"/>
  <c r="N365" i="3"/>
  <c r="I481" i="5" s="1"/>
  <c r="O365" i="3"/>
  <c r="J481" i="5" s="1"/>
  <c r="N366" i="3"/>
  <c r="I484" i="5" s="1"/>
  <c r="O366" i="3"/>
  <c r="J484" i="5" s="1"/>
  <c r="N367" i="3"/>
  <c r="I487" i="5" s="1"/>
  <c r="O367" i="3"/>
  <c r="J487" i="5" s="1"/>
  <c r="N368" i="3"/>
  <c r="I490" i="5" s="1"/>
  <c r="O368" i="3"/>
  <c r="J490" i="5" s="1"/>
  <c r="N369" i="3"/>
  <c r="I493" i="5" s="1"/>
  <c r="O369" i="3"/>
  <c r="J493" i="5" s="1"/>
  <c r="N370" i="3"/>
  <c r="I496" i="5" s="1"/>
  <c r="O370" i="3"/>
  <c r="J496" i="5" s="1"/>
  <c r="N371" i="3"/>
  <c r="I502" i="5" s="1"/>
  <c r="O371" i="3"/>
  <c r="J502" i="5" s="1"/>
  <c r="N372" i="3"/>
  <c r="I499" i="5" s="1"/>
  <c r="O372" i="3"/>
  <c r="J499" i="5" s="1"/>
  <c r="N373" i="3"/>
  <c r="I503" i="5" s="1"/>
  <c r="O373" i="3"/>
  <c r="J503" i="5" s="1"/>
  <c r="N374" i="3"/>
  <c r="I506" i="5" s="1"/>
  <c r="O374" i="3"/>
  <c r="J506" i="5" s="1"/>
  <c r="N375" i="3"/>
  <c r="I509" i="5" s="1"/>
  <c r="O375" i="3"/>
  <c r="J509" i="5" s="1"/>
  <c r="N376" i="3"/>
  <c r="I512" i="5" s="1"/>
  <c r="O376" i="3"/>
  <c r="J512" i="5" s="1"/>
  <c r="N377" i="3"/>
  <c r="I517" i="5" s="1"/>
  <c r="O377" i="3"/>
  <c r="J517" i="5" s="1"/>
  <c r="N378" i="3"/>
  <c r="I521" i="5" s="1"/>
  <c r="O378" i="3"/>
  <c r="J521" i="5" s="1"/>
  <c r="N379" i="3"/>
  <c r="I520" i="5" s="1"/>
  <c r="O379" i="3"/>
  <c r="J520" i="5" s="1"/>
  <c r="N380" i="3"/>
  <c r="I524" i="5" s="1"/>
  <c r="O380" i="3"/>
  <c r="J524" i="5" s="1"/>
  <c r="N381" i="3"/>
  <c r="I792" i="5" s="1"/>
  <c r="O381" i="3"/>
  <c r="J792" i="5" s="1"/>
  <c r="N382" i="3"/>
  <c r="I721" i="5" s="1"/>
  <c r="O382" i="3"/>
  <c r="J721" i="5" s="1"/>
  <c r="N383" i="3"/>
  <c r="I723" i="5" s="1"/>
  <c r="O383" i="3"/>
  <c r="J723" i="5" s="1"/>
  <c r="N384" i="3"/>
  <c r="I719" i="5" s="1"/>
  <c r="O384" i="3"/>
  <c r="J719" i="5" s="1"/>
  <c r="N385" i="3"/>
  <c r="I716" i="5" s="1"/>
  <c r="O385" i="3"/>
  <c r="J716" i="5" s="1"/>
  <c r="N386" i="3"/>
  <c r="I788" i="5" s="1"/>
  <c r="O386" i="3"/>
  <c r="J788" i="5" s="1"/>
  <c r="N387" i="3"/>
  <c r="I696" i="5" s="1"/>
  <c r="O387" i="3"/>
  <c r="J696" i="5" s="1"/>
  <c r="N388" i="3"/>
  <c r="I726" i="5" s="1"/>
  <c r="O388" i="3"/>
  <c r="J726" i="5" s="1"/>
  <c r="N389" i="3"/>
  <c r="I32" i="5" s="1"/>
  <c r="O389" i="3"/>
  <c r="J32" i="5" s="1"/>
  <c r="N390" i="3"/>
  <c r="I20" i="5" s="1"/>
  <c r="O390" i="3"/>
  <c r="N391" i="3"/>
  <c r="I46" i="5" s="1"/>
  <c r="O391" i="3"/>
  <c r="N392" i="3"/>
  <c r="I130" i="5" s="1"/>
  <c r="O392" i="3"/>
  <c r="J130" i="5" s="1"/>
  <c r="N393" i="3"/>
  <c r="I92" i="5" s="1"/>
  <c r="O393" i="3"/>
  <c r="J92" i="5" s="1"/>
  <c r="N394" i="3"/>
  <c r="I97" i="5" s="1"/>
  <c r="O394" i="3"/>
  <c r="J97" i="5" s="1"/>
  <c r="N395" i="3"/>
  <c r="I102" i="5" s="1"/>
  <c r="O395" i="3"/>
  <c r="J102" i="5" s="1"/>
  <c r="N396" i="3"/>
  <c r="I108" i="5" s="1"/>
  <c r="O396" i="3"/>
  <c r="J108" i="5" s="1"/>
  <c r="N397" i="3"/>
  <c r="I150" i="5" s="1"/>
  <c r="O397" i="3"/>
  <c r="J150" i="5" s="1"/>
  <c r="N398" i="3"/>
  <c r="I145" i="5" s="1"/>
  <c r="O398" i="3"/>
  <c r="J145" i="5" s="1"/>
  <c r="N399" i="3"/>
  <c r="I114" i="5" s="1"/>
  <c r="O399" i="3"/>
  <c r="J114" i="5" s="1"/>
  <c r="N400" i="3"/>
  <c r="I140" i="5" s="1"/>
  <c r="O400" i="3"/>
  <c r="J140" i="5" s="1"/>
  <c r="N401" i="3"/>
  <c r="I120" i="5" s="1"/>
  <c r="O401" i="3"/>
  <c r="J120" i="5" s="1"/>
  <c r="N402" i="3"/>
  <c r="I135" i="5" s="1"/>
  <c r="O402" i="3"/>
  <c r="J135" i="5" s="1"/>
  <c r="N403" i="3"/>
  <c r="I154" i="5" s="1"/>
  <c r="O403" i="3"/>
  <c r="J154" i="5" s="1"/>
  <c r="N404" i="3"/>
  <c r="I172" i="5" s="1"/>
  <c r="O404" i="3"/>
  <c r="J172" i="5" s="1"/>
  <c r="N405" i="3"/>
  <c r="I182" i="5" s="1"/>
  <c r="O405" i="3"/>
  <c r="J182" i="5" s="1"/>
  <c r="N406" i="3"/>
  <c r="I192" i="5" s="1"/>
  <c r="O406" i="3"/>
  <c r="J192" i="5" s="1"/>
  <c r="N407" i="3"/>
  <c r="I202" i="5" s="1"/>
  <c r="O407" i="3"/>
  <c r="J202" i="5" s="1"/>
  <c r="N408" i="3"/>
  <c r="I76" i="5" s="1"/>
  <c r="O408" i="3"/>
  <c r="J76" i="5" s="1"/>
  <c r="N409" i="3"/>
  <c r="I84" i="5" s="1"/>
  <c r="O409" i="3"/>
  <c r="J84" i="5" s="1"/>
  <c r="N410" i="3"/>
  <c r="I211" i="5" s="1"/>
  <c r="O410" i="3"/>
  <c r="J211" i="5" s="1"/>
  <c r="N411" i="3"/>
  <c r="I71" i="5" s="1"/>
  <c r="O411" i="3"/>
  <c r="J71" i="5" s="1"/>
  <c r="N412" i="3"/>
  <c r="I217" i="5" s="1"/>
  <c r="O412" i="3"/>
  <c r="J217" i="5" s="1"/>
  <c r="N413" i="3"/>
  <c r="I65" i="5" s="1"/>
  <c r="O413" i="3"/>
  <c r="J65" i="5" s="1"/>
  <c r="N414" i="3"/>
  <c r="I403" i="5" s="1"/>
  <c r="O414" i="3"/>
  <c r="N415" i="3"/>
  <c r="I465" i="5" s="1"/>
  <c r="O415" i="3"/>
  <c r="N416" i="3"/>
  <c r="I408" i="5" s="1"/>
  <c r="O416" i="3"/>
  <c r="N417" i="3"/>
  <c r="I433" i="5" s="1"/>
  <c r="O417" i="3"/>
  <c r="N418" i="3"/>
  <c r="I423" i="5" s="1"/>
  <c r="O418" i="3"/>
  <c r="N419" i="3"/>
  <c r="I428" i="5" s="1"/>
  <c r="O419" i="3"/>
  <c r="N420" i="3"/>
  <c r="I470" i="5" s="1"/>
  <c r="O420" i="3"/>
  <c r="N421" i="3"/>
  <c r="I459" i="5" s="1"/>
  <c r="O421" i="3"/>
  <c r="N422" i="3"/>
  <c r="I446" i="5" s="1"/>
  <c r="O422" i="3"/>
  <c r="N423" i="3"/>
  <c r="I475" i="5" s="1"/>
  <c r="O423" i="3"/>
  <c r="N424" i="3"/>
  <c r="I456" i="5" s="1"/>
  <c r="O424" i="3"/>
  <c r="J456" i="5" s="1"/>
  <c r="N425" i="3"/>
  <c r="I452" i="5" s="1"/>
  <c r="O425" i="3"/>
  <c r="N426" i="3"/>
  <c r="I419" i="5" s="1"/>
  <c r="O426" i="3"/>
  <c r="J419" i="5" s="1"/>
  <c r="N427" i="3"/>
  <c r="I415" i="5" s="1"/>
  <c r="O427" i="3"/>
  <c r="N428" i="3"/>
  <c r="I443" i="5" s="1"/>
  <c r="O428" i="3"/>
  <c r="J443" i="5" s="1"/>
  <c r="N429" i="3"/>
  <c r="I439" i="5" s="1"/>
  <c r="O429" i="3"/>
  <c r="N430" i="3"/>
  <c r="I399" i="5" s="1"/>
  <c r="O430" i="3"/>
  <c r="J399" i="5" s="1"/>
  <c r="N431" i="3"/>
  <c r="I395" i="5" s="1"/>
  <c r="O431" i="3"/>
  <c r="N432" i="3"/>
  <c r="I390" i="5" s="1"/>
  <c r="O432" i="3"/>
  <c r="J390" i="5" s="1"/>
  <c r="N433" i="3"/>
  <c r="I386" i="5" s="1"/>
  <c r="O433" i="3"/>
  <c r="N434" i="3"/>
  <c r="I8" i="5" s="1"/>
  <c r="O434" i="3"/>
  <c r="J8" i="5" s="1"/>
  <c r="N435" i="3"/>
  <c r="I777" i="5" s="1"/>
  <c r="O435" i="3"/>
  <c r="J777" i="5" s="1"/>
  <c r="N436" i="3"/>
  <c r="I786" i="5" s="1"/>
  <c r="O436" i="3"/>
  <c r="J786" i="5" s="1"/>
  <c r="N437" i="3"/>
  <c r="I773" i="5" s="1"/>
  <c r="O437" i="3"/>
  <c r="J773" i="5" s="1"/>
  <c r="N438" i="3"/>
  <c r="I254" i="5" s="1"/>
  <c r="O438" i="3"/>
  <c r="J254" i="5" s="1"/>
  <c r="N439" i="3"/>
  <c r="I370" i="5" s="1"/>
  <c r="O439" i="3"/>
  <c r="J370" i="5" s="1"/>
  <c r="N440" i="3"/>
  <c r="I230" i="5" s="1"/>
  <c r="O440" i="3"/>
  <c r="J230" i="5" s="1"/>
  <c r="N441" i="3"/>
  <c r="I223" i="5" s="1"/>
  <c r="O441" i="3"/>
  <c r="J223" i="5" s="1"/>
  <c r="N442" i="3"/>
  <c r="I233" i="5" s="1"/>
  <c r="O442" i="3"/>
  <c r="J233" i="5" s="1"/>
  <c r="N443" i="3"/>
  <c r="I236" i="5" s="1"/>
  <c r="O443" i="3"/>
  <c r="J236" i="5" s="1"/>
  <c r="N444" i="3"/>
  <c r="I345" i="5" s="1"/>
  <c r="O444" i="3"/>
  <c r="J345" i="5" s="1"/>
  <c r="N445" i="3"/>
  <c r="I340" i="5" s="1"/>
  <c r="O445" i="3"/>
  <c r="J340" i="5" s="1"/>
  <c r="N446" i="3"/>
  <c r="I241" i="5" s="1"/>
  <c r="O446" i="3"/>
  <c r="J241" i="5" s="1"/>
  <c r="N447" i="3"/>
  <c r="I351" i="5" s="1"/>
  <c r="O447" i="3"/>
  <c r="J351" i="5" s="1"/>
  <c r="N448" i="3"/>
  <c r="I326" i="5" s="1"/>
  <c r="O448" i="3"/>
  <c r="J326" i="5" s="1"/>
  <c r="N449" i="3"/>
  <c r="I382" i="5" s="1"/>
  <c r="O449" i="3"/>
  <c r="J382" i="5" s="1"/>
  <c r="N450" i="3"/>
  <c r="I255" i="5" s="1"/>
  <c r="O450" i="3"/>
  <c r="J255" i="5" s="1"/>
  <c r="N451" i="3"/>
  <c r="I371" i="5" s="1"/>
  <c r="O451" i="3"/>
  <c r="J371" i="5" s="1"/>
  <c r="N452" i="3"/>
  <c r="I231" i="5" s="1"/>
  <c r="O452" i="3"/>
  <c r="J231" i="5" s="1"/>
  <c r="N453" i="3"/>
  <c r="I224" i="5" s="1"/>
  <c r="O453" i="3"/>
  <c r="J224" i="5" s="1"/>
  <c r="N454" i="3"/>
  <c r="I234" i="5" s="1"/>
  <c r="O454" i="3"/>
  <c r="J234" i="5" s="1"/>
  <c r="N455" i="3"/>
  <c r="I237" i="5" s="1"/>
  <c r="O455" i="3"/>
  <c r="J237" i="5" s="1"/>
  <c r="M237" i="5" s="1"/>
  <c r="N456" i="3"/>
  <c r="I346" i="5" s="1"/>
  <c r="O456" i="3"/>
  <c r="J346" i="5" s="1"/>
  <c r="N457" i="3"/>
  <c r="I341" i="5" s="1"/>
  <c r="O457" i="3"/>
  <c r="J341" i="5" s="1"/>
  <c r="N458" i="3"/>
  <c r="I242" i="5" s="1"/>
  <c r="O458" i="3"/>
  <c r="J242" i="5" s="1"/>
  <c r="N459" i="3"/>
  <c r="I352" i="5" s="1"/>
  <c r="O459" i="3"/>
  <c r="J352" i="5" s="1"/>
  <c r="M353" i="5" s="1"/>
  <c r="N460" i="3"/>
  <c r="I327" i="5" s="1"/>
  <c r="O460" i="3"/>
  <c r="J327" i="5" s="1"/>
  <c r="M328" i="5" s="1"/>
  <c r="N461" i="3"/>
  <c r="I250" i="5" s="1"/>
  <c r="O461" i="3"/>
  <c r="J250" i="5" s="1"/>
  <c r="N462" i="3"/>
  <c r="I366" i="5" s="1"/>
  <c r="O462" i="3"/>
  <c r="J366" i="5" s="1"/>
  <c r="N463" i="3"/>
  <c r="I227" i="5" s="1"/>
  <c r="O463" i="3"/>
  <c r="J227" i="5" s="1"/>
  <c r="N464" i="3"/>
  <c r="I220" i="5" s="1"/>
  <c r="O464" i="3"/>
  <c r="J220" i="5" s="1"/>
  <c r="N465" i="3"/>
  <c r="I232" i="5" s="1"/>
  <c r="O465" i="3"/>
  <c r="J232" i="5" s="1"/>
  <c r="N466" i="3"/>
  <c r="I235" i="5" s="1"/>
  <c r="O466" i="3"/>
  <c r="J235" i="5" s="1"/>
  <c r="N467" i="3"/>
  <c r="I344" i="5" s="1"/>
  <c r="O467" i="3"/>
  <c r="J344" i="5" s="1"/>
  <c r="N468" i="3"/>
  <c r="I339" i="5" s="1"/>
  <c r="O468" i="3"/>
  <c r="J339" i="5" s="1"/>
  <c r="N469" i="3"/>
  <c r="I348" i="5" s="1"/>
  <c r="O469" i="3"/>
  <c r="J348" i="5" s="1"/>
  <c r="N470" i="3"/>
  <c r="I323" i="5" s="1"/>
  <c r="O470" i="3"/>
  <c r="J323" i="5" s="1"/>
  <c r="N471" i="3"/>
  <c r="I256" i="5" s="1"/>
  <c r="O471" i="3"/>
  <c r="J256" i="5" s="1"/>
  <c r="N472" i="3"/>
  <c r="I225" i="5" s="1"/>
  <c r="O472" i="3"/>
  <c r="J225" i="5" s="1"/>
  <c r="N473" i="3"/>
  <c r="I243" i="5" s="1"/>
  <c r="O473" i="3"/>
  <c r="J243" i="5" s="1"/>
  <c r="N474" i="3"/>
  <c r="I303" i="5" s="1"/>
  <c r="O474" i="3"/>
  <c r="J303" i="5" s="1"/>
  <c r="N475" i="3"/>
  <c r="I320" i="5" s="1"/>
  <c r="O475" i="3"/>
  <c r="J320" i="5" s="1"/>
  <c r="N476" i="3"/>
  <c r="I264" i="5" s="1"/>
  <c r="O476" i="3"/>
  <c r="J264" i="5" s="1"/>
  <c r="N477" i="3"/>
  <c r="I261" i="5" s="1"/>
  <c r="O477" i="3"/>
  <c r="J261" i="5" s="1"/>
  <c r="N478" i="3"/>
  <c r="I266" i="5" s="1"/>
  <c r="O478" i="3"/>
  <c r="J266" i="5" s="1"/>
  <c r="N479" i="3"/>
  <c r="I268" i="5" s="1"/>
  <c r="O479" i="3"/>
  <c r="J268" i="5" s="1"/>
  <c r="N480" i="3"/>
  <c r="I310" i="5" s="1"/>
  <c r="O480" i="3"/>
  <c r="J310" i="5" s="1"/>
  <c r="N481" i="3"/>
  <c r="I308" i="5" s="1"/>
  <c r="O481" i="3"/>
  <c r="J308" i="5" s="1"/>
  <c r="N482" i="3"/>
  <c r="I269" i="5" s="1"/>
  <c r="O482" i="3"/>
  <c r="J269" i="5" s="1"/>
  <c r="N483" i="3"/>
  <c r="I312" i="5" s="1"/>
  <c r="O483" i="3"/>
  <c r="J312" i="5" s="1"/>
  <c r="N484" i="3"/>
  <c r="I306" i="5" s="1"/>
  <c r="O484" i="3"/>
  <c r="J306" i="5" s="1"/>
  <c r="N485" i="3"/>
  <c r="I321" i="5" s="1"/>
  <c r="O485" i="3"/>
  <c r="J321" i="5" s="1"/>
  <c r="N486" i="3"/>
  <c r="I302" i="5" s="1"/>
  <c r="O486" i="3"/>
  <c r="J302" i="5" s="1"/>
  <c r="N487" i="3"/>
  <c r="I319" i="5" s="1"/>
  <c r="O487" i="3"/>
  <c r="J319" i="5" s="1"/>
  <c r="N488" i="3"/>
  <c r="I263" i="5" s="1"/>
  <c r="O488" i="3"/>
  <c r="J263" i="5" s="1"/>
  <c r="N489" i="3"/>
  <c r="I260" i="5" s="1"/>
  <c r="O489" i="3"/>
  <c r="J260" i="5" s="1"/>
  <c r="N490" i="3"/>
  <c r="I265" i="5" s="1"/>
  <c r="O490" i="3"/>
  <c r="J265" i="5" s="1"/>
  <c r="N491" i="3"/>
  <c r="I267" i="5" s="1"/>
  <c r="O491" i="3"/>
  <c r="J267" i="5" s="1"/>
  <c r="N492" i="3"/>
  <c r="I309" i="5" s="1"/>
  <c r="O492" i="3"/>
  <c r="J309" i="5" s="1"/>
  <c r="N493" i="3"/>
  <c r="I307" i="5" s="1"/>
  <c r="O493" i="3"/>
  <c r="J307" i="5" s="1"/>
  <c r="N494" i="3"/>
  <c r="I311" i="5" s="1"/>
  <c r="O494" i="3"/>
  <c r="J311" i="5" s="1"/>
  <c r="N495" i="3"/>
  <c r="I305" i="5" s="1"/>
  <c r="O495" i="3"/>
  <c r="J305" i="5" s="1"/>
  <c r="N496" i="3"/>
  <c r="I304" i="5" s="1"/>
  <c r="O496" i="3"/>
  <c r="J304" i="5" s="1"/>
  <c r="N497" i="3"/>
  <c r="I262" i="5" s="1"/>
  <c r="O497" i="3"/>
  <c r="J262" i="5" s="1"/>
  <c r="N498" i="3"/>
  <c r="I291" i="5" s="1"/>
  <c r="O498" i="3"/>
  <c r="J291" i="5" s="1"/>
  <c r="N499" i="3"/>
  <c r="I33" i="5" s="1"/>
  <c r="O499" i="3"/>
  <c r="J33" i="5" s="1"/>
  <c r="N500" i="3"/>
  <c r="I34" i="5" s="1"/>
  <c r="O500" i="3"/>
  <c r="N501" i="3"/>
  <c r="I56" i="5" s="1"/>
  <c r="O501" i="3"/>
  <c r="J56" i="5" s="1"/>
  <c r="N502" i="3"/>
  <c r="I22" i="5" s="1"/>
  <c r="O502" i="3"/>
  <c r="J22" i="5" s="1"/>
  <c r="N503" i="3"/>
  <c r="I48" i="5" s="1"/>
  <c r="O503" i="3"/>
  <c r="J48" i="5" s="1"/>
  <c r="N504" i="3"/>
  <c r="I173" i="5" s="1"/>
  <c r="O504" i="3"/>
  <c r="J173" i="5" s="1"/>
  <c r="N505" i="3"/>
  <c r="I183" i="5" s="1"/>
  <c r="O505" i="3"/>
  <c r="J183" i="5" s="1"/>
  <c r="N506" i="3"/>
  <c r="I203" i="5" s="1"/>
  <c r="O506" i="3"/>
  <c r="J203" i="5" s="1"/>
  <c r="N507" i="3"/>
  <c r="I193" i="5" s="1"/>
  <c r="O507" i="3"/>
  <c r="J193" i="5" s="1"/>
  <c r="N508" i="3"/>
  <c r="I85" i="5" s="1"/>
  <c r="O508" i="3"/>
  <c r="J85" i="5" s="1"/>
  <c r="N509" i="3"/>
  <c r="I93" i="5" s="1"/>
  <c r="O509" i="3"/>
  <c r="J93" i="5" s="1"/>
  <c r="N510" i="3"/>
  <c r="I98" i="5" s="1"/>
  <c r="O510" i="3"/>
  <c r="J98" i="5" s="1"/>
  <c r="N511" i="3"/>
  <c r="I157" i="5" s="1"/>
  <c r="O511" i="3"/>
  <c r="J157" i="5" s="1"/>
  <c r="N512" i="3"/>
  <c r="I155" i="5" s="1"/>
  <c r="O512" i="3"/>
  <c r="J155" i="5" s="1"/>
  <c r="N513" i="3"/>
  <c r="I103" i="5" s="1"/>
  <c r="O513" i="3"/>
  <c r="J103" i="5" s="1"/>
  <c r="N514" i="3"/>
  <c r="I159" i="5" s="1"/>
  <c r="O514" i="3"/>
  <c r="J159" i="5" s="1"/>
  <c r="N515" i="3"/>
  <c r="I161" i="5" s="1"/>
  <c r="O515" i="3"/>
  <c r="J161" i="5" s="1"/>
  <c r="N516" i="3"/>
  <c r="I109" i="5" s="1"/>
  <c r="O516" i="3"/>
  <c r="J109" i="5" s="1"/>
  <c r="N517" i="3"/>
  <c r="I163" i="5" s="1"/>
  <c r="O517" i="3"/>
  <c r="J163" i="5" s="1"/>
  <c r="N518" i="3"/>
  <c r="I151" i="5" s="1"/>
  <c r="O518" i="3"/>
  <c r="J151" i="5" s="1"/>
  <c r="N519" i="3"/>
  <c r="I115" i="5" s="1"/>
  <c r="O519" i="3"/>
  <c r="J115" i="5" s="1"/>
  <c r="N520" i="3"/>
  <c r="I141" i="5" s="1"/>
  <c r="O520" i="3"/>
  <c r="J141" i="5" s="1"/>
  <c r="N521" i="3"/>
  <c r="I146" i="5" s="1"/>
  <c r="O521" i="3"/>
  <c r="J146" i="5" s="1"/>
  <c r="N522" i="3"/>
  <c r="I121" i="5" s="1"/>
  <c r="O522" i="3"/>
  <c r="J121" i="5" s="1"/>
  <c r="N523" i="3"/>
  <c r="I136" i="5" s="1"/>
  <c r="O523" i="3"/>
  <c r="J136" i="5" s="1"/>
  <c r="N524" i="3"/>
  <c r="I77" i="5" s="1"/>
  <c r="O524" i="3"/>
  <c r="J77" i="5" s="1"/>
  <c r="N525" i="3"/>
  <c r="I131" i="5" s="1"/>
  <c r="O525" i="3"/>
  <c r="J131" i="5" s="1"/>
  <c r="N526" i="3"/>
  <c r="I72" i="5" s="1"/>
  <c r="O526" i="3"/>
  <c r="N527" i="3"/>
  <c r="I212" i="5" s="1"/>
  <c r="O527" i="3"/>
  <c r="N528" i="3"/>
  <c r="I218" i="5" s="1"/>
  <c r="O528" i="3"/>
  <c r="J218" i="5" s="1"/>
  <c r="N529" i="3"/>
  <c r="I66" i="5" s="1"/>
  <c r="O529" i="3"/>
  <c r="N530" i="3"/>
  <c r="I405" i="5" s="1"/>
  <c r="O530" i="3"/>
  <c r="J405" i="5" s="1"/>
  <c r="N531" i="3"/>
  <c r="I467" i="5" s="1"/>
  <c r="O531" i="3"/>
  <c r="J467" i="5" s="1"/>
  <c r="N532" i="3"/>
  <c r="I410" i="5" s="1"/>
  <c r="O532" i="3"/>
  <c r="J410" i="5" s="1"/>
  <c r="N533" i="3"/>
  <c r="I435" i="5" s="1"/>
  <c r="O533" i="3"/>
  <c r="J435" i="5" s="1"/>
  <c r="N534" i="3"/>
  <c r="I425" i="5" s="1"/>
  <c r="O534" i="3"/>
  <c r="J425" i="5" s="1"/>
  <c r="N535" i="3"/>
  <c r="I430" i="5" s="1"/>
  <c r="O535" i="3"/>
  <c r="J430" i="5" s="1"/>
  <c r="N536" i="3"/>
  <c r="I472" i="5" s="1"/>
  <c r="O536" i="3"/>
  <c r="J472" i="5" s="1"/>
  <c r="N537" i="3"/>
  <c r="I461" i="5" s="1"/>
  <c r="O537" i="3"/>
  <c r="J461" i="5" s="1"/>
  <c r="N538" i="3"/>
  <c r="I448" i="5" s="1"/>
  <c r="O538" i="3"/>
  <c r="J448" i="5" s="1"/>
  <c r="N539" i="3"/>
  <c r="I477" i="5" s="1"/>
  <c r="O539" i="3"/>
  <c r="J477" i="5" s="1"/>
  <c r="N540" i="3"/>
  <c r="I454" i="5" s="1"/>
  <c r="O540" i="3"/>
  <c r="J454" i="5" s="1"/>
  <c r="N541" i="3"/>
  <c r="I417" i="5" s="1"/>
  <c r="O541" i="3"/>
  <c r="J417" i="5" s="1"/>
  <c r="N542" i="3"/>
  <c r="I441" i="5" s="1"/>
  <c r="O542" i="3"/>
  <c r="J441" i="5" s="1"/>
  <c r="N543" i="3"/>
  <c r="I397" i="5" s="1"/>
  <c r="O543" i="3"/>
  <c r="J397" i="5" s="1"/>
  <c r="N544" i="3"/>
  <c r="I388" i="5" s="1"/>
  <c r="O544" i="3"/>
  <c r="J388" i="5" s="1"/>
  <c r="N545" i="3"/>
  <c r="I763" i="5" s="1"/>
  <c r="O545" i="3"/>
  <c r="J763" i="5" s="1"/>
  <c r="N546" i="3"/>
  <c r="I765" i="5" s="1"/>
  <c r="O546" i="3"/>
  <c r="J765" i="5" s="1"/>
  <c r="N547" i="3"/>
  <c r="I767" i="5" s="1"/>
  <c r="O547" i="3"/>
  <c r="J767" i="5" s="1"/>
  <c r="N548" i="3"/>
  <c r="I457" i="5" s="1"/>
  <c r="O548" i="3"/>
  <c r="J457" i="5" s="1"/>
  <c r="N549" i="3"/>
  <c r="I420" i="5" s="1"/>
  <c r="O549" i="3"/>
  <c r="J420" i="5" s="1"/>
  <c r="M421" i="5" s="1"/>
  <c r="N550" i="3"/>
  <c r="I444" i="5" s="1"/>
  <c r="O550" i="3"/>
  <c r="J444" i="5" s="1"/>
  <c r="N551" i="3"/>
  <c r="I400" i="5" s="1"/>
  <c r="O551" i="3"/>
  <c r="J400" i="5" s="1"/>
  <c r="M401" i="5" s="1"/>
  <c r="N552" i="3"/>
  <c r="I391" i="5" s="1"/>
  <c r="O552" i="3"/>
  <c r="J391" i="5" s="1"/>
  <c r="M392" i="5" s="1"/>
  <c r="N553" i="3"/>
  <c r="I49" i="5" s="1"/>
  <c r="O553" i="3"/>
  <c r="J49" i="5" s="1"/>
  <c r="N554" i="3"/>
  <c r="I23" i="5" s="1"/>
  <c r="O554" i="3"/>
  <c r="N555" i="3"/>
  <c r="I174" i="5" s="1"/>
  <c r="O555" i="3"/>
  <c r="N556" i="3"/>
  <c r="I184" i="5" s="1"/>
  <c r="O556" i="3"/>
  <c r="N557" i="3"/>
  <c r="I204" i="5" s="1"/>
  <c r="O557" i="3"/>
  <c r="N558" i="3"/>
  <c r="I194" i="5" s="1"/>
  <c r="O558" i="3"/>
  <c r="N559" i="3"/>
  <c r="I86" i="5" s="1"/>
  <c r="O559" i="3"/>
  <c r="J86" i="5" s="1"/>
  <c r="N560" i="3"/>
  <c r="I94" i="5" s="1"/>
  <c r="O560" i="3"/>
  <c r="J94" i="5" s="1"/>
  <c r="N561" i="3"/>
  <c r="I99" i="5" s="1"/>
  <c r="O561" i="3"/>
  <c r="J99" i="5" s="1"/>
  <c r="N562" i="3"/>
  <c r="I158" i="5" s="1"/>
  <c r="O562" i="3"/>
  <c r="J158" i="5" s="1"/>
  <c r="N563" i="3"/>
  <c r="I156" i="5" s="1"/>
  <c r="O563" i="3"/>
  <c r="J156" i="5" s="1"/>
  <c r="N564" i="3"/>
  <c r="I104" i="5" s="1"/>
  <c r="O564" i="3"/>
  <c r="J104" i="5" s="1"/>
  <c r="N565" i="3"/>
  <c r="I160" i="5" s="1"/>
  <c r="O565" i="3"/>
  <c r="J160" i="5" s="1"/>
  <c r="N566" i="3"/>
  <c r="I162" i="5" s="1"/>
  <c r="O566" i="3"/>
  <c r="J162" i="5" s="1"/>
  <c r="N567" i="3"/>
  <c r="I110" i="5" s="1"/>
  <c r="O567" i="3"/>
  <c r="J110" i="5" s="1"/>
  <c r="N568" i="3"/>
  <c r="I164" i="5" s="1"/>
  <c r="O568" i="3"/>
  <c r="N569" i="3"/>
  <c r="I152" i="5" s="1"/>
  <c r="O569" i="3"/>
  <c r="J152" i="5" s="1"/>
  <c r="N570" i="3"/>
  <c r="I116" i="5" s="1"/>
  <c r="O570" i="3"/>
  <c r="J116" i="5" s="1"/>
  <c r="N571" i="3"/>
  <c r="I142" i="5" s="1"/>
  <c r="O571" i="3"/>
  <c r="J142" i="5" s="1"/>
  <c r="N572" i="3"/>
  <c r="I147" i="5" s="1"/>
  <c r="O572" i="3"/>
  <c r="J147" i="5" s="1"/>
  <c r="N573" i="3"/>
  <c r="I122" i="5" s="1"/>
  <c r="O573" i="3"/>
  <c r="N574" i="3"/>
  <c r="I137" i="5" s="1"/>
  <c r="O574" i="3"/>
  <c r="J137" i="5" s="1"/>
  <c r="N575" i="3"/>
  <c r="I78" i="5" s="1"/>
  <c r="O575" i="3"/>
  <c r="J78" i="5" s="1"/>
  <c r="N576" i="3"/>
  <c r="I132" i="5" s="1"/>
  <c r="O576" i="3"/>
  <c r="J132" i="5" s="1"/>
  <c r="N577" i="3"/>
  <c r="I406" i="5" s="1"/>
  <c r="O577" i="3"/>
  <c r="J406" i="5" s="1"/>
  <c r="N578" i="3"/>
  <c r="I468" i="5" s="1"/>
  <c r="O578" i="3"/>
  <c r="J468" i="5" s="1"/>
  <c r="N579" i="3"/>
  <c r="I411" i="5" s="1"/>
  <c r="O579" i="3"/>
  <c r="J411" i="5" s="1"/>
  <c r="M412" i="5" s="1"/>
  <c r="N580" i="3"/>
  <c r="I436" i="5" s="1"/>
  <c r="O580" i="3"/>
  <c r="J436" i="5" s="1"/>
  <c r="N581" i="3"/>
  <c r="I426" i="5" s="1"/>
  <c r="O581" i="3"/>
  <c r="J426" i="5" s="1"/>
  <c r="N582" i="3"/>
  <c r="I431" i="5" s="1"/>
  <c r="O582" i="3"/>
  <c r="J431" i="5" s="1"/>
  <c r="N583" i="3"/>
  <c r="I473" i="5" s="1"/>
  <c r="O583" i="3"/>
  <c r="J473" i="5" s="1"/>
  <c r="N584" i="3"/>
  <c r="I462" i="5" s="1"/>
  <c r="O584" i="3"/>
  <c r="J462" i="5" s="1"/>
  <c r="M463" i="5" s="1"/>
  <c r="N585" i="3"/>
  <c r="I449" i="5" s="1"/>
  <c r="O585" i="3"/>
  <c r="J449" i="5" s="1"/>
  <c r="N586" i="3"/>
  <c r="I478" i="5" s="1"/>
  <c r="O586" i="3"/>
  <c r="J478" i="5" s="1"/>
  <c r="N587" i="3"/>
  <c r="I455" i="5" s="1"/>
  <c r="O587" i="3"/>
  <c r="J455" i="5" s="1"/>
  <c r="N588" i="3"/>
  <c r="I418" i="5" s="1"/>
  <c r="O588" i="3"/>
  <c r="J418" i="5" s="1"/>
  <c r="N589" i="3"/>
  <c r="I442" i="5" s="1"/>
  <c r="O589" i="3"/>
  <c r="J442" i="5" s="1"/>
  <c r="N590" i="3"/>
  <c r="I398" i="5" s="1"/>
  <c r="O590" i="3"/>
  <c r="J398" i="5" s="1"/>
  <c r="N591" i="3"/>
  <c r="I389" i="5" s="1"/>
  <c r="O591" i="3"/>
  <c r="J389" i="5" s="1"/>
  <c r="N592" i="3"/>
  <c r="I9" i="5" s="1"/>
  <c r="O592" i="3"/>
  <c r="J9" i="5" s="1"/>
  <c r="N593" i="3"/>
  <c r="I10" i="5" s="1"/>
  <c r="O593" i="3"/>
  <c r="J10" i="5" s="1"/>
  <c r="N594" i="3"/>
  <c r="I11" i="5" s="1"/>
  <c r="O594" i="3"/>
  <c r="N595" i="3"/>
  <c r="I703" i="5" s="1"/>
  <c r="O595" i="3"/>
  <c r="N596" i="3"/>
  <c r="I708" i="5" s="1"/>
  <c r="O596" i="3"/>
  <c r="J708" i="5" s="1"/>
  <c r="N597" i="3"/>
  <c r="I707" i="5" s="1"/>
  <c r="O597" i="3"/>
  <c r="J707" i="5" s="1"/>
  <c r="N598" i="3"/>
  <c r="I709" i="5" s="1"/>
  <c r="O598" i="3"/>
  <c r="N4" i="3"/>
  <c r="I380" i="5" s="1"/>
  <c r="O4" i="3"/>
  <c r="J380" i="5" s="1"/>
  <c r="N5" i="3"/>
  <c r="I252" i="5" s="1"/>
  <c r="O5" i="3"/>
  <c r="J252" i="5" s="1"/>
  <c r="N6" i="3"/>
  <c r="I221" i="5" s="1"/>
  <c r="O6" i="3"/>
  <c r="J221" i="5" s="1"/>
  <c r="N7" i="3"/>
  <c r="I349" i="5" s="1"/>
  <c r="O7" i="3"/>
  <c r="J349" i="5" s="1"/>
  <c r="N8" i="3"/>
  <c r="I239" i="5" s="1"/>
  <c r="O8" i="3"/>
  <c r="J239" i="5" s="1"/>
  <c r="N9" i="3"/>
  <c r="I228" i="5" s="1"/>
  <c r="O9" i="3"/>
  <c r="J228" i="5" s="1"/>
  <c r="N10" i="3"/>
  <c r="I368" i="5" s="1"/>
  <c r="O10" i="3"/>
  <c r="J368" i="5" s="1"/>
  <c r="N11" i="3"/>
  <c r="I324" i="5" s="1"/>
  <c r="O11" i="3"/>
  <c r="J324" i="5" s="1"/>
  <c r="N12" i="3"/>
  <c r="I374" i="5" s="1"/>
  <c r="O12" i="3"/>
  <c r="J374" i="5" s="1"/>
  <c r="N13" i="3"/>
  <c r="I705" i="5" s="1"/>
  <c r="O13" i="3"/>
  <c r="J705" i="5" s="1"/>
  <c r="N14" i="3"/>
  <c r="I711" i="5" s="1"/>
  <c r="O14" i="3"/>
  <c r="J711" i="5" s="1"/>
  <c r="N15" i="3"/>
  <c r="I713" i="5" s="1"/>
  <c r="O15" i="3"/>
  <c r="J713" i="5" s="1"/>
  <c r="N16" i="3"/>
  <c r="I714" i="5" s="1"/>
  <c r="O16" i="3"/>
  <c r="J714" i="5" s="1"/>
  <c r="N17" i="3"/>
  <c r="I57" i="5" s="1"/>
  <c r="O17" i="3"/>
  <c r="J57" i="5" s="1"/>
  <c r="N18" i="3"/>
  <c r="I58" i="5" s="1"/>
  <c r="O18" i="3"/>
  <c r="J58" i="5" s="1"/>
  <c r="N19" i="3"/>
  <c r="I59" i="5" s="1"/>
  <c r="O19" i="3"/>
  <c r="N20" i="3"/>
  <c r="I6" i="5" s="1"/>
  <c r="O20" i="3"/>
  <c r="J6" i="5" s="1"/>
  <c r="N21" i="3"/>
  <c r="I5" i="5" s="1"/>
  <c r="O21" i="3"/>
  <c r="J5" i="5" s="1"/>
  <c r="N22" i="3"/>
  <c r="I4" i="5" s="1"/>
  <c r="O22" i="3"/>
  <c r="J4" i="5" s="1"/>
  <c r="N23" i="3"/>
  <c r="I2" i="5" s="1"/>
  <c r="O23" i="3"/>
  <c r="J2" i="5" s="1"/>
  <c r="M3" i="5" s="1"/>
  <c r="N24" i="3"/>
  <c r="I14" i="5" s="1"/>
  <c r="O24" i="3"/>
  <c r="N25" i="3"/>
  <c r="I29" i="5" s="1"/>
  <c r="N26" i="3"/>
  <c r="I401" i="5" s="1"/>
  <c r="N27" i="3"/>
  <c r="I124" i="5" s="1"/>
  <c r="K124" i="5"/>
  <c r="N28" i="3"/>
  <c r="I166" i="5" s="1"/>
  <c r="N29" i="3"/>
  <c r="I176" i="5" s="1"/>
  <c r="K176" i="5"/>
  <c r="N30" i="3"/>
  <c r="I186" i="5" s="1"/>
  <c r="N31" i="3"/>
  <c r="I196" i="5" s="1"/>
  <c r="N32" i="3"/>
  <c r="I206" i="5" s="1"/>
  <c r="N33" i="3"/>
  <c r="I208" i="5" s="1"/>
  <c r="K208" i="5"/>
  <c r="N34" i="3"/>
  <c r="I214" i="5" s="1"/>
  <c r="N35" i="3"/>
  <c r="I62" i="5" s="1"/>
  <c r="K62" i="5"/>
  <c r="N36" i="3"/>
  <c r="I68" i="5" s="1"/>
  <c r="A8" i="1"/>
  <c r="N931" i="3"/>
  <c r="I1124" i="4" s="1"/>
  <c r="O931" i="3"/>
  <c r="N1390" i="3"/>
  <c r="I1125" i="4" s="1"/>
  <c r="O1390" i="3"/>
  <c r="O1815" i="3"/>
  <c r="N1815" i="3"/>
  <c r="I1126" i="4" s="1"/>
  <c r="M375" i="5" l="1"/>
  <c r="K196" i="5"/>
  <c r="M697" i="5"/>
  <c r="M343" i="5"/>
  <c r="M381" i="5"/>
  <c r="M383" i="5"/>
  <c r="M350" i="5"/>
  <c r="M222" i="5"/>
  <c r="M369" i="5"/>
  <c r="M325" i="5"/>
  <c r="M240" i="5"/>
  <c r="M229" i="5"/>
  <c r="M253" i="5"/>
  <c r="J1126" i="4"/>
  <c r="J14" i="5"/>
  <c r="M15" i="5" s="1"/>
  <c r="J703" i="5"/>
  <c r="M704" i="5" s="1"/>
  <c r="J122" i="5"/>
  <c r="M123" i="5" s="1"/>
  <c r="J204" i="5"/>
  <c r="M205" i="5" s="1"/>
  <c r="J174" i="5"/>
  <c r="M175" i="5" s="1"/>
  <c r="J66" i="5"/>
  <c r="M67" i="5" s="1"/>
  <c r="J212" i="5"/>
  <c r="M213" i="5" s="1"/>
  <c r="J386" i="5"/>
  <c r="M387" i="5" s="1"/>
  <c r="J439" i="5"/>
  <c r="M440" i="5" s="1"/>
  <c r="J415" i="5"/>
  <c r="M416" i="5" s="1"/>
  <c r="J452" i="5"/>
  <c r="M453" i="5" s="1"/>
  <c r="J475" i="5"/>
  <c r="M476" i="5" s="1"/>
  <c r="J459" i="5"/>
  <c r="M460" i="5" s="1"/>
  <c r="J428" i="5"/>
  <c r="M429" i="5" s="1"/>
  <c r="J433" i="5"/>
  <c r="M434" i="5" s="1"/>
  <c r="J465" i="5"/>
  <c r="M466" i="5" s="1"/>
  <c r="J46" i="5"/>
  <c r="M47" i="5" s="1"/>
  <c r="J26" i="5"/>
  <c r="M27" i="5" s="1"/>
  <c r="J649" i="5"/>
  <c r="M650" i="5" s="1"/>
  <c r="J50" i="5"/>
  <c r="M50" i="5" s="1"/>
  <c r="J394" i="5"/>
  <c r="M396" i="5" s="1"/>
  <c r="J198" i="5"/>
  <c r="M199" i="5" s="1"/>
  <c r="J178" i="5"/>
  <c r="M179" i="5" s="1"/>
  <c r="J126" i="5"/>
  <c r="M127" i="5" s="1"/>
  <c r="J42" i="5"/>
  <c r="M43" i="5" s="1"/>
  <c r="J59" i="5"/>
  <c r="M60" i="5" s="1"/>
  <c r="J709" i="5"/>
  <c r="M710" i="5" s="1"/>
  <c r="J11" i="5"/>
  <c r="M12" i="5" s="1"/>
  <c r="J164" i="5"/>
  <c r="M165" i="5" s="1"/>
  <c r="J194" i="5"/>
  <c r="K194" i="5" s="1"/>
  <c r="J184" i="5"/>
  <c r="M185" i="5" s="1"/>
  <c r="J23" i="5"/>
  <c r="M24" i="5" s="1"/>
  <c r="J72" i="5"/>
  <c r="M73" i="5" s="1"/>
  <c r="J34" i="5"/>
  <c r="M35" i="5" s="1"/>
  <c r="J446" i="5"/>
  <c r="M447" i="5" s="1"/>
  <c r="J470" i="5"/>
  <c r="M470" i="5" s="1"/>
  <c r="J423" i="5"/>
  <c r="M424" i="5" s="1"/>
  <c r="J408" i="5"/>
  <c r="M409" i="5" s="1"/>
  <c r="J403" i="5"/>
  <c r="M404" i="5" s="1"/>
  <c r="J20" i="5"/>
  <c r="M21" i="5" s="1"/>
  <c r="J80" i="5"/>
  <c r="M81" i="5" s="1"/>
  <c r="J630" i="5"/>
  <c r="M631" i="5" s="1"/>
  <c r="J526" i="5"/>
  <c r="M527" i="5" s="1"/>
  <c r="J188" i="5"/>
  <c r="K188" i="5" s="1"/>
  <c r="J168" i="5"/>
  <c r="M169" i="5" s="1"/>
  <c r="J40" i="5"/>
  <c r="M41" i="5" s="1"/>
  <c r="J1124" i="4"/>
  <c r="K57" i="5"/>
  <c r="K132" i="5"/>
  <c r="K137" i="5"/>
  <c r="K147" i="5"/>
  <c r="K116" i="5"/>
  <c r="K164" i="5"/>
  <c r="K162" i="5"/>
  <c r="K104" i="5"/>
  <c r="K158" i="5"/>
  <c r="K94" i="5"/>
  <c r="K77" i="5"/>
  <c r="K121" i="5"/>
  <c r="K141" i="5"/>
  <c r="K151" i="5"/>
  <c r="K109" i="5"/>
  <c r="K159" i="5"/>
  <c r="K155" i="5"/>
  <c r="K98" i="5"/>
  <c r="K85" i="5"/>
  <c r="K203" i="5"/>
  <c r="K217" i="5"/>
  <c r="K211" i="5"/>
  <c r="K76" i="5"/>
  <c r="K135" i="5"/>
  <c r="K140" i="5"/>
  <c r="K145" i="5"/>
  <c r="K108" i="5"/>
  <c r="K97" i="5"/>
  <c r="K130" i="5"/>
  <c r="K64" i="5"/>
  <c r="K70" i="5"/>
  <c r="K134" i="5"/>
  <c r="K139" i="5"/>
  <c r="K144" i="5"/>
  <c r="K107" i="5"/>
  <c r="K96" i="5"/>
  <c r="K129" i="5"/>
  <c r="J1125" i="4"/>
  <c r="K4" i="5"/>
  <c r="K6" i="5"/>
  <c r="K374" i="5"/>
  <c r="K78" i="5"/>
  <c r="K142" i="5"/>
  <c r="K152" i="5"/>
  <c r="K110" i="5"/>
  <c r="K160" i="5"/>
  <c r="K156" i="5"/>
  <c r="K99" i="5"/>
  <c r="K86" i="5"/>
  <c r="K204" i="5"/>
  <c r="K66" i="5"/>
  <c r="K212" i="5"/>
  <c r="K131" i="5"/>
  <c r="K136" i="5"/>
  <c r="K146" i="5"/>
  <c r="K115" i="5"/>
  <c r="K163" i="5"/>
  <c r="K161" i="5"/>
  <c r="K103" i="5"/>
  <c r="K157" i="5"/>
  <c r="K93" i="5"/>
  <c r="K193" i="5"/>
  <c r="K65" i="5"/>
  <c r="K71" i="5"/>
  <c r="K84" i="5"/>
  <c r="K154" i="5"/>
  <c r="K120" i="5"/>
  <c r="K114" i="5"/>
  <c r="K150" i="5"/>
  <c r="K102" i="5"/>
  <c r="K92" i="5"/>
  <c r="K216" i="5"/>
  <c r="K210" i="5"/>
  <c r="K201" i="5"/>
  <c r="K153" i="5"/>
  <c r="K119" i="5"/>
  <c r="K113" i="5"/>
  <c r="K149" i="5"/>
  <c r="K101" i="5"/>
  <c r="K91" i="5"/>
  <c r="M313" i="5"/>
  <c r="M74" i="5"/>
  <c r="M437" i="5"/>
  <c r="M334" i="5"/>
  <c r="M244" i="5"/>
  <c r="M725" i="5"/>
  <c r="M774" i="5"/>
  <c r="M696" i="5"/>
  <c r="M765" i="5"/>
  <c r="K63" i="5"/>
  <c r="K69" i="5"/>
  <c r="M717" i="5"/>
  <c r="M719" i="5"/>
  <c r="M523" i="5"/>
  <c r="M517" i="5"/>
  <c r="M502" i="5"/>
  <c r="M493" i="5"/>
  <c r="M753" i="5"/>
  <c r="M397" i="5"/>
  <c r="M428" i="5"/>
  <c r="M587" i="5"/>
  <c r="M740" i="5"/>
  <c r="M775" i="5"/>
  <c r="M788" i="5"/>
  <c r="M770" i="5"/>
  <c r="M766" i="5"/>
  <c r="M763" i="5"/>
  <c r="K215" i="5"/>
  <c r="K209" i="5"/>
  <c r="M723" i="5"/>
  <c r="M721" i="5"/>
  <c r="M784" i="5"/>
  <c r="M520" i="5"/>
  <c r="M515" i="5"/>
  <c r="M508" i="5"/>
  <c r="M496" i="5"/>
  <c r="M492" i="5"/>
  <c r="M486" i="5"/>
  <c r="M761" i="5"/>
  <c r="M755" i="5"/>
  <c r="M698" i="5"/>
  <c r="M701" i="5"/>
  <c r="M730" i="5"/>
  <c r="M747" i="5"/>
  <c r="M445" i="5"/>
  <c r="M782" i="5"/>
  <c r="M402" i="5"/>
  <c r="M44" i="5"/>
  <c r="K190" i="5"/>
  <c r="K170" i="5"/>
  <c r="K138" i="5"/>
  <c r="K143" i="5"/>
  <c r="K106" i="5"/>
  <c r="K75" i="5"/>
  <c r="M374" i="5"/>
  <c r="K200" i="5"/>
  <c r="K180" i="5"/>
  <c r="K118" i="5"/>
  <c r="K112" i="5"/>
  <c r="K148" i="5"/>
  <c r="K83" i="5"/>
  <c r="K128" i="5"/>
  <c r="M792" i="5"/>
  <c r="M270" i="5"/>
  <c r="K313" i="5"/>
  <c r="K299" i="5"/>
  <c r="K300" i="5"/>
  <c r="K286" i="5"/>
  <c r="K288" i="5"/>
  <c r="K293" i="5"/>
  <c r="K295" i="5"/>
  <c r="K273" i="5"/>
  <c r="K377" i="5"/>
  <c r="K378" i="5"/>
  <c r="K335" i="5"/>
  <c r="K337" i="5"/>
  <c r="K361" i="5"/>
  <c r="K363" i="5"/>
  <c r="K247" i="5"/>
  <c r="K117" i="5"/>
  <c r="K105" i="5"/>
  <c r="K100" i="5"/>
  <c r="K90" i="5"/>
  <c r="K5" i="5"/>
  <c r="K315" i="5"/>
  <c r="K314" i="5"/>
  <c r="K285" i="5"/>
  <c r="K270" i="5"/>
  <c r="K334" i="5"/>
  <c r="K244" i="5"/>
  <c r="K515" i="5"/>
  <c r="K510" i="5"/>
  <c r="K504" i="5"/>
  <c r="K500" i="5"/>
  <c r="K491" i="5"/>
  <c r="K485" i="5"/>
  <c r="K133" i="5"/>
  <c r="K95" i="5"/>
  <c r="K82" i="5"/>
  <c r="M314" i="5"/>
  <c r="M372" i="5"/>
  <c r="M743" i="5"/>
  <c r="M779" i="5"/>
  <c r="M257" i="5"/>
  <c r="M247" i="5"/>
  <c r="M221" i="5"/>
  <c r="M116" i="5"/>
  <c r="M115" i="5"/>
  <c r="M163" i="5"/>
  <c r="M773" i="5"/>
  <c r="M245" i="5"/>
  <c r="M363" i="5"/>
  <c r="M503" i="5"/>
  <c r="M337" i="5"/>
  <c r="M110" i="5"/>
  <c r="M367" i="5"/>
  <c r="M454" i="5"/>
  <c r="M647" i="5"/>
  <c r="M297" i="5"/>
  <c r="M777" i="5"/>
  <c r="M426" i="5"/>
  <c r="M153" i="5"/>
  <c r="M160" i="5"/>
  <c r="M156" i="5"/>
  <c r="M734" i="5"/>
  <c r="M159" i="5"/>
  <c r="M155" i="5"/>
  <c r="M29" i="5"/>
  <c r="M477" i="5"/>
  <c r="M220" i="5"/>
  <c r="M711" i="5"/>
  <c r="M111" i="5"/>
  <c r="M16" i="5"/>
  <c r="M312" i="5"/>
  <c r="M6" i="5"/>
  <c r="M376" i="5"/>
  <c r="M13" i="5"/>
  <c r="M25" i="5"/>
  <c r="M594" i="5"/>
  <c r="M593" i="5"/>
  <c r="M624" i="5"/>
  <c r="M611" i="5"/>
  <c r="M299" i="5"/>
  <c r="M597" i="5"/>
  <c r="M596" i="5"/>
  <c r="M637" i="5"/>
  <c r="M636" i="5"/>
  <c r="M645" i="5"/>
  <c r="M644" i="5"/>
  <c r="M767" i="5"/>
  <c r="M618" i="5"/>
  <c r="M309" i="5"/>
  <c r="M303" i="5"/>
  <c r="M298" i="5"/>
  <c r="M293" i="5"/>
  <c r="M400" i="5"/>
  <c r="M399" i="5"/>
  <c r="M380" i="5"/>
  <c r="M467" i="5"/>
  <c r="M484" i="5"/>
  <c r="M377" i="5"/>
  <c r="M388" i="5"/>
  <c r="M736" i="5"/>
  <c r="M742" i="5"/>
  <c r="M145" i="5"/>
  <c r="M120" i="5"/>
  <c r="M109" i="5"/>
  <c r="K192" i="5"/>
  <c r="K183" i="5"/>
  <c r="K218" i="5"/>
  <c r="K191" i="5"/>
  <c r="K182" i="5"/>
  <c r="K173" i="5"/>
  <c r="M135" i="5"/>
  <c r="M134" i="5"/>
  <c r="M114" i="5"/>
  <c r="K181" i="5"/>
  <c r="K172" i="5"/>
  <c r="K202" i="5"/>
  <c r="K171" i="5"/>
  <c r="M431" i="5"/>
  <c r="M521" i="5"/>
  <c r="M482" i="5"/>
  <c r="M628" i="5"/>
  <c r="M525" i="5"/>
  <c r="M348" i="5"/>
  <c r="M413" i="5"/>
  <c r="M390" i="5"/>
  <c r="M456" i="5"/>
  <c r="M706" i="5"/>
  <c r="M713" i="5"/>
  <c r="M351" i="5"/>
  <c r="M458" i="5"/>
  <c r="M494" i="5"/>
  <c r="M393" i="5"/>
  <c r="M640" i="5"/>
  <c r="M591" i="5"/>
  <c r="M627" i="5"/>
  <c r="M622" i="5"/>
  <c r="M642" i="5"/>
  <c r="M716" i="5"/>
  <c r="M462" i="5"/>
  <c r="M487" i="5"/>
  <c r="M219" i="5"/>
  <c r="M592" i="5"/>
  <c r="M629" i="5"/>
  <c r="M623" i="5"/>
  <c r="M151" i="5"/>
  <c r="M271" i="5"/>
  <c r="M315" i="5"/>
  <c r="M378" i="5"/>
  <c r="M161" i="5"/>
  <c r="M157" i="5"/>
  <c r="M137" i="5"/>
  <c r="M371" i="5"/>
  <c r="M295" i="5"/>
  <c r="M340" i="5"/>
  <c r="M327" i="5"/>
  <c r="M141" i="5"/>
  <c r="M121" i="5"/>
  <c r="M506" i="5"/>
  <c r="M497" i="5"/>
  <c r="M738" i="5"/>
  <c r="M362" i="5"/>
  <c r="M425" i="5"/>
  <c r="M406" i="5"/>
  <c r="M695" i="5"/>
  <c r="M731" i="5"/>
  <c r="M158" i="5"/>
  <c r="M613" i="5"/>
  <c r="M603" i="5"/>
  <c r="M601" i="5"/>
  <c r="M599" i="5"/>
  <c r="M595" i="5"/>
  <c r="M635" i="5"/>
  <c r="M589" i="5"/>
  <c r="M625" i="5"/>
  <c r="M643" i="5"/>
  <c r="M620" i="5"/>
  <c r="M617" i="5"/>
  <c r="M610" i="5"/>
  <c r="M608" i="5"/>
  <c r="M606" i="5"/>
  <c r="M307" i="5"/>
  <c r="M323" i="5"/>
  <c r="M321" i="5"/>
  <c r="M319" i="5"/>
  <c r="M444" i="5"/>
  <c r="M344" i="5"/>
  <c r="M411" i="5"/>
  <c r="M727" i="5"/>
  <c r="M366" i="5"/>
  <c r="M347" i="5"/>
  <c r="M518" i="5"/>
  <c r="M481" i="5"/>
  <c r="M638" i="5"/>
  <c r="M648" i="5"/>
  <c r="M646" i="5"/>
  <c r="M473" i="5"/>
  <c r="M22" i="5"/>
  <c r="M780" i="5"/>
  <c r="M310" i="5"/>
  <c r="M748" i="5"/>
  <c r="M2" i="5"/>
  <c r="M368" i="5"/>
  <c r="M273" i="5"/>
  <c r="M223" i="5"/>
  <c r="M744" i="5"/>
  <c r="M285" i="5"/>
  <c r="M335" i="5"/>
  <c r="M117" i="5"/>
  <c r="M338" i="5"/>
  <c r="M150" i="5"/>
  <c r="M136" i="5"/>
  <c r="M304" i="5"/>
  <c r="M436" i="5"/>
  <c r="M144" i="5"/>
  <c r="M140" i="5"/>
  <c r="M419" i="5"/>
  <c r="M408" i="5"/>
  <c r="M634" i="5"/>
  <c r="M346" i="5"/>
  <c r="M449" i="5"/>
  <c r="M468" i="5"/>
  <c r="M733" i="5"/>
  <c r="M480" i="5"/>
  <c r="M513" i="5"/>
  <c r="M49" i="5"/>
  <c r="M231" i="5"/>
  <c r="M9" i="5"/>
  <c r="M785" i="5"/>
  <c r="M33" i="5"/>
  <c r="M146" i="5"/>
  <c r="M301" i="5"/>
  <c r="M500" i="5"/>
  <c r="M475" i="5"/>
  <c r="M749" i="5"/>
  <c r="M735" i="5"/>
  <c r="M430" i="5"/>
  <c r="M302" i="5"/>
  <c r="M364" i="5"/>
  <c r="M19" i="5"/>
  <c r="M615" i="5"/>
  <c r="M633" i="5"/>
  <c r="M441" i="5"/>
  <c r="M442" i="5"/>
  <c r="M290" i="5"/>
  <c r="M305" i="5"/>
  <c r="M291" i="5"/>
  <c r="M341" i="5"/>
  <c r="M336" i="5"/>
  <c r="M418" i="5"/>
  <c r="M398" i="5"/>
  <c r="M389" i="5"/>
  <c r="M384" i="5"/>
  <c r="M379" i="5"/>
  <c r="M778" i="5"/>
  <c r="M741" i="5"/>
  <c r="M292" i="5"/>
  <c r="M286" i="5"/>
  <c r="M729" i="5"/>
  <c r="M162" i="5"/>
  <c r="M781" i="5"/>
  <c r="M732" i="5"/>
  <c r="M308" i="5"/>
  <c r="M746" i="5"/>
  <c r="M794" i="5"/>
  <c r="M31" i="5"/>
  <c r="M512" i="5"/>
  <c r="M478" i="5"/>
  <c r="M504" i="5"/>
  <c r="M488" i="5"/>
  <c r="M479" i="5"/>
  <c r="M712" i="5"/>
  <c r="M435" i="5"/>
  <c r="M349" i="5"/>
  <c r="M311" i="5"/>
  <c r="M457" i="5"/>
  <c r="M485" i="5"/>
  <c r="M152" i="5"/>
  <c r="M370" i="5"/>
  <c r="M705" i="5"/>
  <c r="M288" i="5"/>
  <c r="M417" i="5"/>
  <c r="M614" i="5"/>
  <c r="M612" i="5"/>
  <c r="M604" i="5"/>
  <c r="M602" i="5"/>
  <c r="M600" i="5"/>
  <c r="M598" i="5"/>
  <c r="M639" i="5"/>
  <c r="M590" i="5"/>
  <c r="M588" i="5"/>
  <c r="M626" i="5"/>
  <c r="M621" i="5"/>
  <c r="M619" i="5"/>
  <c r="M616" i="5"/>
  <c r="M641" i="5"/>
  <c r="M609" i="5"/>
  <c r="M607" i="5"/>
  <c r="M605" i="5"/>
  <c r="M324" i="5"/>
  <c r="M322" i="5"/>
  <c r="M320" i="5"/>
  <c r="M318" i="5"/>
  <c r="M443" i="5"/>
  <c r="M707" i="5"/>
  <c r="M306" i="5"/>
  <c r="M745" i="5"/>
  <c r="M352" i="5"/>
  <c r="M294" i="5"/>
  <c r="M491" i="5"/>
  <c r="M342" i="5"/>
  <c r="M339" i="5"/>
  <c r="M326" i="5"/>
  <c r="M142" i="5"/>
  <c r="M793" i="5"/>
  <c r="M410" i="5"/>
  <c r="M405" i="5"/>
  <c r="M391" i="5"/>
  <c r="M382" i="5"/>
  <c r="M714" i="5"/>
  <c r="M768" i="5"/>
  <c r="M724" i="5"/>
  <c r="M728" i="5"/>
  <c r="M5" i="5"/>
  <c r="M360" i="5"/>
  <c r="M361" i="5"/>
  <c r="M300" i="5"/>
  <c r="M154" i="5"/>
  <c r="M505" i="5"/>
  <c r="M365" i="5"/>
  <c r="M715" i="5"/>
  <c r="M786" i="5"/>
  <c r="M752" i="5"/>
  <c r="M296" i="5"/>
  <c r="M737" i="5"/>
  <c r="M345" i="5"/>
  <c r="M133" i="5"/>
  <c r="M105" i="5"/>
  <c r="M103" i="5"/>
  <c r="M147" i="5"/>
  <c r="M472" i="5"/>
  <c r="M507" i="5"/>
  <c r="M450" i="5"/>
  <c r="M708" i="5"/>
  <c r="M10" i="5"/>
  <c r="M448" i="5"/>
  <c r="M108" i="5"/>
  <c r="M461" i="5"/>
  <c r="M510" i="5"/>
  <c r="M522" i="5"/>
  <c r="M455" i="5"/>
  <c r="M420" i="5"/>
  <c r="M239" i="5"/>
  <c r="K68" i="5"/>
  <c r="K206" i="5"/>
  <c r="M235" i="5"/>
  <c r="K186" i="5"/>
  <c r="M233" i="5"/>
  <c r="K166" i="5"/>
  <c r="K58" i="5"/>
  <c r="M224" i="5"/>
  <c r="M100" i="5"/>
  <c r="M96" i="5"/>
  <c r="M92" i="5"/>
  <c r="M88" i="5"/>
  <c r="M82" i="5"/>
  <c r="M79" i="5"/>
  <c r="M70" i="5"/>
  <c r="M65" i="5"/>
  <c r="M63" i="5"/>
  <c r="M218" i="5"/>
  <c r="M214" i="5"/>
  <c r="M211" i="5"/>
  <c r="M209" i="5"/>
  <c r="M203" i="5"/>
  <c r="M192" i="5"/>
  <c r="K298" i="5"/>
  <c r="M178" i="5"/>
  <c r="K376" i="5"/>
  <c r="M166" i="5"/>
  <c r="M282" i="5"/>
  <c r="M280" i="5"/>
  <c r="M274" i="5"/>
  <c r="K522" i="5"/>
  <c r="M269" i="5"/>
  <c r="K479" i="5"/>
  <c r="M130" i="5"/>
  <c r="K198" i="5"/>
  <c r="M255" i="5"/>
  <c r="K111" i="5"/>
  <c r="M57" i="5"/>
  <c r="M242" i="5"/>
  <c r="M198" i="5"/>
  <c r="M278" i="5"/>
  <c r="M90" i="5"/>
  <c r="K74" i="5"/>
  <c r="K360" i="5"/>
  <c r="K292" i="5"/>
  <c r="M186" i="5"/>
  <c r="M289" i="5"/>
  <c r="M267" i="5"/>
  <c r="M264" i="5"/>
  <c r="M124" i="5"/>
  <c r="M228" i="5"/>
  <c r="K401" i="5"/>
  <c r="K214" i="5"/>
  <c r="K245" i="5"/>
  <c r="K271" i="5"/>
  <c r="M98" i="5"/>
  <c r="M262" i="5"/>
  <c r="M252" i="5"/>
  <c r="M250" i="5"/>
  <c r="M226" i="5"/>
  <c r="M101" i="5"/>
  <c r="M93" i="5"/>
  <c r="M85" i="5"/>
  <c r="M66" i="5"/>
  <c r="M193" i="5"/>
  <c r="M182" i="5"/>
  <c r="M171" i="5"/>
  <c r="M283" i="5"/>
  <c r="M275" i="5"/>
  <c r="K507" i="5"/>
  <c r="M265" i="5"/>
  <c r="K482" i="5"/>
  <c r="M258" i="5"/>
  <c r="M58" i="5"/>
  <c r="M246" i="5"/>
  <c r="M104" i="5"/>
  <c r="M99" i="5"/>
  <c r="M91" i="5"/>
  <c r="M64" i="5"/>
  <c r="M202" i="5"/>
  <c r="M281" i="5"/>
  <c r="M272" i="5"/>
  <c r="K497" i="5"/>
  <c r="M263" i="5"/>
  <c r="K724" i="5"/>
  <c r="M254" i="5"/>
  <c r="M97" i="5"/>
  <c r="M89" i="5"/>
  <c r="M71" i="5"/>
  <c r="M62" i="5"/>
  <c r="M176" i="5"/>
  <c r="M132" i="5"/>
  <c r="M279" i="5"/>
  <c r="K518" i="5"/>
  <c r="M268" i="5"/>
  <c r="K494" i="5"/>
  <c r="M261" i="5"/>
  <c r="M251" i="5"/>
  <c r="M102" i="5"/>
  <c r="M95" i="5"/>
  <c r="M94" i="5"/>
  <c r="M87" i="5"/>
  <c r="M86" i="5"/>
  <c r="M78" i="5"/>
  <c r="M77" i="5"/>
  <c r="M69" i="5"/>
  <c r="M68" i="5"/>
  <c r="M217" i="5"/>
  <c r="M216" i="5"/>
  <c r="M208" i="5"/>
  <c r="M206" i="5"/>
  <c r="K257" i="5"/>
  <c r="M196" i="5"/>
  <c r="M194" i="5"/>
  <c r="M183" i="5"/>
  <c r="M173" i="5"/>
  <c r="M172" i="5"/>
  <c r="M287" i="5"/>
  <c r="M284" i="5"/>
  <c r="M277" i="5"/>
  <c r="M276" i="5"/>
  <c r="K513" i="5"/>
  <c r="M266" i="5"/>
  <c r="M131" i="5"/>
  <c r="K488" i="5"/>
  <c r="M260" i="5"/>
  <c r="M259" i="5"/>
  <c r="M256" i="5"/>
  <c r="M249" i="5"/>
  <c r="M248" i="5"/>
  <c r="M56" i="5"/>
  <c r="M243" i="5"/>
  <c r="M241" i="5"/>
  <c r="M238" i="5"/>
  <c r="M236" i="5"/>
  <c r="M234" i="5"/>
  <c r="M48" i="5"/>
  <c r="M232" i="5"/>
  <c r="M230" i="5"/>
  <c r="M227" i="5"/>
  <c r="M225" i="5"/>
  <c r="M4" i="5"/>
  <c r="M32" i="5"/>
  <c r="N600" i="3"/>
  <c r="I693" i="4" s="1"/>
  <c r="N601" i="3"/>
  <c r="I706" i="4" s="1"/>
  <c r="N602" i="3"/>
  <c r="I721" i="4" s="1"/>
  <c r="N603" i="3"/>
  <c r="I725" i="4" s="1"/>
  <c r="N604" i="3"/>
  <c r="I731" i="4" s="1"/>
  <c r="N605" i="3"/>
  <c r="I736" i="4" s="1"/>
  <c r="N606" i="3"/>
  <c r="I746" i="4" s="1"/>
  <c r="N607" i="3"/>
  <c r="I761" i="4" s="1"/>
  <c r="N608" i="3"/>
  <c r="I776" i="4" s="1"/>
  <c r="N609" i="3"/>
  <c r="I791" i="4" s="1"/>
  <c r="N610" i="3"/>
  <c r="I89" i="4" s="1"/>
  <c r="N611" i="3"/>
  <c r="I99" i="4" s="1"/>
  <c r="N612" i="3"/>
  <c r="I109" i="4" s="1"/>
  <c r="N613" i="3"/>
  <c r="I118" i="4" s="1"/>
  <c r="N614" i="3"/>
  <c r="I475" i="4" s="1"/>
  <c r="N615" i="3"/>
  <c r="I478" i="4" s="1"/>
  <c r="N616" i="3"/>
  <c r="I481" i="4" s="1"/>
  <c r="N617" i="3"/>
  <c r="I482" i="4" s="1"/>
  <c r="N618" i="3"/>
  <c r="I483" i="4" s="1"/>
  <c r="N619" i="3"/>
  <c r="I485" i="4" s="1"/>
  <c r="N620" i="3"/>
  <c r="I488" i="4" s="1"/>
  <c r="N621" i="3"/>
  <c r="I491" i="4" s="1"/>
  <c r="N622" i="3"/>
  <c r="I494" i="4" s="1"/>
  <c r="N623" i="3"/>
  <c r="I496" i="4" s="1"/>
  <c r="N624" i="3"/>
  <c r="I498" i="4" s="1"/>
  <c r="N625" i="3"/>
  <c r="I501" i="4" s="1"/>
  <c r="N626" i="3"/>
  <c r="I502" i="4" s="1"/>
  <c r="N627" i="3"/>
  <c r="I503" i="4" s="1"/>
  <c r="N628" i="3"/>
  <c r="I504" i="4" s="1"/>
  <c r="N629" i="3"/>
  <c r="I506" i="4" s="1"/>
  <c r="N630" i="3"/>
  <c r="I509" i="4" s="1"/>
  <c r="N631" i="3"/>
  <c r="I512" i="4" s="1"/>
  <c r="N632" i="3"/>
  <c r="I515" i="4" s="1"/>
  <c r="N633" i="3"/>
  <c r="I517" i="4" s="1"/>
  <c r="N634" i="3"/>
  <c r="I519" i="4" s="1"/>
  <c r="N635" i="3"/>
  <c r="I522" i="4" s="1"/>
  <c r="N636" i="3"/>
  <c r="I523" i="4" s="1"/>
  <c r="N637" i="3"/>
  <c r="I524" i="4" s="1"/>
  <c r="N638" i="3"/>
  <c r="I525" i="4" s="1"/>
  <c r="N639" i="3"/>
  <c r="I527" i="4" s="1"/>
  <c r="N640" i="3"/>
  <c r="I530" i="4" s="1"/>
  <c r="N641" i="3"/>
  <c r="I531" i="4" s="1"/>
  <c r="N642" i="3"/>
  <c r="I532" i="4" s="1"/>
  <c r="N643" i="3"/>
  <c r="I533" i="4" s="1"/>
  <c r="N644" i="3"/>
  <c r="I534" i="4" s="1"/>
  <c r="N645" i="3"/>
  <c r="I537" i="4" s="1"/>
  <c r="N646" i="3"/>
  <c r="I538" i="4" s="1"/>
  <c r="N647" i="3"/>
  <c r="I539" i="4" s="1"/>
  <c r="N648" i="3"/>
  <c r="I540" i="4" s="1"/>
  <c r="N649" i="3"/>
  <c r="I542" i="4" s="1"/>
  <c r="N650" i="3"/>
  <c r="I545" i="4" s="1"/>
  <c r="N651" i="3"/>
  <c r="I548" i="4" s="1"/>
  <c r="N652" i="3"/>
  <c r="I550" i="4" s="1"/>
  <c r="N653" i="3"/>
  <c r="I552" i="4" s="1"/>
  <c r="N654" i="3"/>
  <c r="I554" i="4" s="1"/>
  <c r="N655" i="3"/>
  <c r="I557" i="4" s="1"/>
  <c r="N656" i="3"/>
  <c r="I558" i="4" s="1"/>
  <c r="N657" i="3"/>
  <c r="I559" i="4" s="1"/>
  <c r="N658" i="3"/>
  <c r="I560" i="4" s="1"/>
  <c r="N659" i="3"/>
  <c r="I562" i="4" s="1"/>
  <c r="N660" i="3"/>
  <c r="I565" i="4" s="1"/>
  <c r="N661" i="3"/>
  <c r="I567" i="4" s="1"/>
  <c r="N662" i="3"/>
  <c r="I568" i="4" s="1"/>
  <c r="N663" i="3"/>
  <c r="I569" i="4" s="1"/>
  <c r="N664" i="3"/>
  <c r="I571" i="4" s="1"/>
  <c r="N665" i="3"/>
  <c r="I574" i="4" s="1"/>
  <c r="N666" i="3"/>
  <c r="I577" i="4" s="1"/>
  <c r="N667" i="3"/>
  <c r="I579" i="4" s="1"/>
  <c r="N668" i="3"/>
  <c r="I580" i="4" s="1"/>
  <c r="N669" i="3"/>
  <c r="I582" i="4" s="1"/>
  <c r="N670" i="3"/>
  <c r="I585" i="4" s="1"/>
  <c r="N671" i="3"/>
  <c r="I586" i="4" s="1"/>
  <c r="N672" i="3"/>
  <c r="I587" i="4" s="1"/>
  <c r="N673" i="3"/>
  <c r="I588" i="4" s="1"/>
  <c r="N674" i="3"/>
  <c r="I590" i="4" s="1"/>
  <c r="N675" i="3"/>
  <c r="I593" i="4" s="1"/>
  <c r="N676" i="3"/>
  <c r="I594" i="4" s="1"/>
  <c r="N677" i="3"/>
  <c r="I595" i="4" s="1"/>
  <c r="N678" i="3"/>
  <c r="I596" i="4" s="1"/>
  <c r="N679" i="3"/>
  <c r="I598" i="4" s="1"/>
  <c r="N680" i="3"/>
  <c r="I601" i="4" s="1"/>
  <c r="N681" i="3"/>
  <c r="I604" i="4" s="1"/>
  <c r="N682" i="3"/>
  <c r="I606" i="4" s="1"/>
  <c r="N683" i="3"/>
  <c r="I608" i="4" s="1"/>
  <c r="N684" i="3"/>
  <c r="I610" i="4" s="1"/>
  <c r="N685" i="3"/>
  <c r="I613" i="4" s="1"/>
  <c r="N686" i="3"/>
  <c r="I614" i="4" s="1"/>
  <c r="N687" i="3"/>
  <c r="I615" i="4" s="1"/>
  <c r="N688" i="3"/>
  <c r="I616" i="4" s="1"/>
  <c r="N689" i="3"/>
  <c r="I618" i="4" s="1"/>
  <c r="N690" i="3"/>
  <c r="I621" i="4" s="1"/>
  <c r="N691" i="3"/>
  <c r="I622" i="4" s="1"/>
  <c r="N692" i="3"/>
  <c r="I623" i="4" s="1"/>
  <c r="N693" i="3"/>
  <c r="I624" i="4" s="1"/>
  <c r="N694" i="3"/>
  <c r="I626" i="4" s="1"/>
  <c r="N695" i="3"/>
  <c r="I629" i="4" s="1"/>
  <c r="N696" i="3"/>
  <c r="I632" i="4" s="1"/>
  <c r="N697" i="3"/>
  <c r="I633" i="4" s="1"/>
  <c r="N698" i="3"/>
  <c r="I634" i="4" s="1"/>
  <c r="N699" i="3"/>
  <c r="I635" i="4" s="1"/>
  <c r="N700" i="3"/>
  <c r="I638" i="4" s="1"/>
  <c r="N701" i="3"/>
  <c r="I640" i="4" s="1"/>
  <c r="N702" i="3"/>
  <c r="I642" i="4" s="1"/>
  <c r="N703" i="3"/>
  <c r="I643" i="4" s="1"/>
  <c r="N704" i="3"/>
  <c r="I645" i="4" s="1"/>
  <c r="N705" i="3"/>
  <c r="I648" i="4" s="1"/>
  <c r="N706" i="3"/>
  <c r="I651" i="4" s="1"/>
  <c r="N707" i="3"/>
  <c r="I654" i="4" s="1"/>
  <c r="N708" i="3"/>
  <c r="I655" i="4" s="1"/>
  <c r="N709" i="3"/>
  <c r="I657" i="4" s="1"/>
  <c r="N710" i="3"/>
  <c r="I660" i="4" s="1"/>
  <c r="N711" i="3"/>
  <c r="I663" i="4" s="1"/>
  <c r="N712" i="3"/>
  <c r="I664" i="4" s="1"/>
  <c r="N713" i="3"/>
  <c r="I665" i="4" s="1"/>
  <c r="N714" i="3"/>
  <c r="I667" i="4" s="1"/>
  <c r="N715" i="3"/>
  <c r="I670" i="4" s="1"/>
  <c r="N716" i="3"/>
  <c r="I672" i="4" s="1"/>
  <c r="N717" i="3"/>
  <c r="I673" i="4" s="1"/>
  <c r="N718" i="3"/>
  <c r="I674" i="4" s="1"/>
  <c r="N719" i="3"/>
  <c r="I3038" i="4" s="1"/>
  <c r="N720" i="3"/>
  <c r="I3056" i="4" s="1"/>
  <c r="N721" i="3"/>
  <c r="I3059" i="4" s="1"/>
  <c r="N722" i="3"/>
  <c r="I3062" i="4" s="1"/>
  <c r="N723" i="3"/>
  <c r="I3065" i="4" s="1"/>
  <c r="N724" i="3"/>
  <c r="I3068" i="4" s="1"/>
  <c r="N725" i="3"/>
  <c r="I3071" i="4" s="1"/>
  <c r="N726" i="3"/>
  <c r="I3074" i="4" s="1"/>
  <c r="N727" i="3"/>
  <c r="I3077" i="4" s="1"/>
  <c r="N728" i="3"/>
  <c r="I3041" i="4" s="1"/>
  <c r="N729" i="3"/>
  <c r="I3044" i="4" s="1"/>
  <c r="N730" i="3"/>
  <c r="I3047" i="4" s="1"/>
  <c r="N731" i="3"/>
  <c r="I3050" i="4" s="1"/>
  <c r="N732" i="3"/>
  <c r="I3053" i="4" s="1"/>
  <c r="N733" i="3"/>
  <c r="I456" i="4" s="1"/>
  <c r="N734" i="3"/>
  <c r="I459" i="4" s="1"/>
  <c r="N735" i="3"/>
  <c r="I462" i="4" s="1"/>
  <c r="N736" i="3"/>
  <c r="I465" i="4" s="1"/>
  <c r="N737" i="3"/>
  <c r="I4148" i="4" s="1"/>
  <c r="N738" i="3"/>
  <c r="I4151" i="4" s="1"/>
  <c r="N739" i="3"/>
  <c r="I4154" i="4" s="1"/>
  <c r="N740" i="3"/>
  <c r="I4157" i="4" s="1"/>
  <c r="N741" i="3"/>
  <c r="I4160" i="4" s="1"/>
  <c r="N742" i="3"/>
  <c r="I4163" i="4" s="1"/>
  <c r="N743" i="3"/>
  <c r="I4166" i="4" s="1"/>
  <c r="N744" i="3"/>
  <c r="I4169" i="4" s="1"/>
  <c r="N745" i="3"/>
  <c r="I4172" i="4" s="1"/>
  <c r="N746" i="3"/>
  <c r="I4175" i="4" s="1"/>
  <c r="N747" i="3"/>
  <c r="I2418" i="4" s="1"/>
  <c r="N748" i="3"/>
  <c r="I2421" i="4" s="1"/>
  <c r="N749" i="3"/>
  <c r="I2424" i="4" s="1"/>
  <c r="N750" i="3"/>
  <c r="I2427" i="4" s="1"/>
  <c r="N751" i="3"/>
  <c r="I2430" i="4" s="1"/>
  <c r="N752" i="3"/>
  <c r="I2471" i="4" s="1"/>
  <c r="N753" i="3"/>
  <c r="I2474" i="4" s="1"/>
  <c r="N754" i="3"/>
  <c r="I2477" i="4" s="1"/>
  <c r="N755" i="3"/>
  <c r="I2480" i="4" s="1"/>
  <c r="N756" i="3"/>
  <c r="I2483" i="4" s="1"/>
  <c r="N757" i="3"/>
  <c r="I3974" i="4" s="1"/>
  <c r="N758" i="3"/>
  <c r="I3976" i="4" s="1"/>
  <c r="N759" i="3"/>
  <c r="I3978" i="4" s="1"/>
  <c r="N760" i="3"/>
  <c r="I3980" i="4" s="1"/>
  <c r="N761" i="3"/>
  <c r="I1923" i="4" s="1"/>
  <c r="N762" i="3"/>
  <c r="I1926" i="4" s="1"/>
  <c r="N763" i="3"/>
  <c r="I1929" i="4" s="1"/>
  <c r="N764" i="3"/>
  <c r="I4146" i="4" s="1"/>
  <c r="N765" i="3"/>
  <c r="I1914" i="4" s="1"/>
  <c r="N766" i="3"/>
  <c r="I1917" i="4" s="1"/>
  <c r="N767" i="3"/>
  <c r="I1918" i="4" s="1"/>
  <c r="N768" i="3"/>
  <c r="I4223" i="4" s="1"/>
  <c r="N769" i="3"/>
  <c r="I694" i="4" s="1"/>
  <c r="N770" i="3"/>
  <c r="I707" i="4" s="1"/>
  <c r="N771" i="3"/>
  <c r="I722" i="4" s="1"/>
  <c r="N772" i="3"/>
  <c r="I726" i="4" s="1"/>
  <c r="N773" i="3"/>
  <c r="I732" i="4" s="1"/>
  <c r="N774" i="3"/>
  <c r="I737" i="4" s="1"/>
  <c r="N775" i="3"/>
  <c r="I747" i="4" s="1"/>
  <c r="N776" i="3"/>
  <c r="I762" i="4" s="1"/>
  <c r="N777" i="3"/>
  <c r="I777" i="4" s="1"/>
  <c r="N778" i="3"/>
  <c r="I792" i="4" s="1"/>
  <c r="N779" i="3"/>
  <c r="I90" i="4" s="1"/>
  <c r="N780" i="3"/>
  <c r="I100" i="4" s="1"/>
  <c r="N781" i="3"/>
  <c r="I476" i="4" s="1"/>
  <c r="N782" i="3"/>
  <c r="I479" i="4" s="1"/>
  <c r="N783" i="3"/>
  <c r="I486" i="4" s="1"/>
  <c r="N784" i="3"/>
  <c r="I489" i="4" s="1"/>
  <c r="N785" i="3"/>
  <c r="I492" i="4" s="1"/>
  <c r="N786" i="3"/>
  <c r="I495" i="4" s="1"/>
  <c r="N787" i="3"/>
  <c r="I499" i="4" s="1"/>
  <c r="N788" i="3"/>
  <c r="I507" i="4" s="1"/>
  <c r="N789" i="3"/>
  <c r="I510" i="4" s="1"/>
  <c r="N790" i="3"/>
  <c r="I513" i="4" s="1"/>
  <c r="N791" i="3"/>
  <c r="I520" i="4" s="1"/>
  <c r="N792" i="3"/>
  <c r="I528" i="4" s="1"/>
  <c r="N793" i="3"/>
  <c r="I535" i="4" s="1"/>
  <c r="N794" i="3"/>
  <c r="I543" i="4" s="1"/>
  <c r="N795" i="3"/>
  <c r="I546" i="4" s="1"/>
  <c r="N796" i="3"/>
  <c r="I555" i="4" s="1"/>
  <c r="N797" i="3"/>
  <c r="I563" i="4" s="1"/>
  <c r="N798" i="3"/>
  <c r="I566" i="4" s="1"/>
  <c r="N799" i="3"/>
  <c r="I572" i="4" s="1"/>
  <c r="N800" i="3"/>
  <c r="I575" i="4" s="1"/>
  <c r="N801" i="3"/>
  <c r="I578" i="4" s="1"/>
  <c r="N802" i="3"/>
  <c r="I583" i="4" s="1"/>
  <c r="N803" i="3"/>
  <c r="I591" i="4" s="1"/>
  <c r="N804" i="3"/>
  <c r="I599" i="4" s="1"/>
  <c r="N805" i="3"/>
  <c r="I602" i="4" s="1"/>
  <c r="N806" i="3"/>
  <c r="I611" i="4" s="1"/>
  <c r="N807" i="3"/>
  <c r="I619" i="4" s="1"/>
  <c r="N808" i="3"/>
  <c r="I627" i="4" s="1"/>
  <c r="N809" i="3"/>
  <c r="I630" i="4" s="1"/>
  <c r="N810" i="3"/>
  <c r="I636" i="4" s="1"/>
  <c r="N811" i="3"/>
  <c r="I639" i="4" s="1"/>
  <c r="N812" i="3"/>
  <c r="I641" i="4" s="1"/>
  <c r="N813" i="3"/>
  <c r="I646" i="4" s="1"/>
  <c r="N814" i="3"/>
  <c r="I649" i="4" s="1"/>
  <c r="N815" i="3"/>
  <c r="I652" i="4" s="1"/>
  <c r="N816" i="3"/>
  <c r="I658" i="4" s="1"/>
  <c r="N817" i="3"/>
  <c r="I661" i="4" s="1"/>
  <c r="N818" i="3"/>
  <c r="I668" i="4" s="1"/>
  <c r="N819" i="3"/>
  <c r="I3975" i="4" s="1"/>
  <c r="N820" i="3"/>
  <c r="I3977" i="4" s="1"/>
  <c r="N821" i="3"/>
  <c r="I3979" i="4" s="1"/>
  <c r="N822" i="3"/>
  <c r="I3981" i="4" s="1"/>
  <c r="N823" i="3"/>
  <c r="I1924" i="4" s="1"/>
  <c r="N824" i="3"/>
  <c r="I1927" i="4" s="1"/>
  <c r="N825" i="3"/>
  <c r="I1930" i="4" s="1"/>
  <c r="N826" i="3"/>
  <c r="I4164" i="4" s="1"/>
  <c r="N827" i="3"/>
  <c r="I4167" i="4" s="1"/>
  <c r="N828" i="3"/>
  <c r="I4170" i="4" s="1"/>
  <c r="N829" i="3"/>
  <c r="I4173" i="4" s="1"/>
  <c r="N830" i="3"/>
  <c r="I4176" i="4" s="1"/>
  <c r="N831" i="3"/>
  <c r="I4149" i="4" s="1"/>
  <c r="N832" i="3"/>
  <c r="I4152" i="4" s="1"/>
  <c r="N833" i="3"/>
  <c r="I4155" i="4" s="1"/>
  <c r="N834" i="3"/>
  <c r="I4158" i="4" s="1"/>
  <c r="N835" i="3"/>
  <c r="I4161" i="4" s="1"/>
  <c r="N836" i="3"/>
  <c r="I2472" i="4" s="1"/>
  <c r="N837" i="3"/>
  <c r="I2475" i="4" s="1"/>
  <c r="N838" i="3"/>
  <c r="I2478" i="4" s="1"/>
  <c r="N839" i="3"/>
  <c r="I2481" i="4" s="1"/>
  <c r="N840" i="3"/>
  <c r="I2484" i="4" s="1"/>
  <c r="N841" i="3"/>
  <c r="I2419" i="4" s="1"/>
  <c r="N842" i="3"/>
  <c r="I2422" i="4" s="1"/>
  <c r="N843" i="3"/>
  <c r="I2425" i="4" s="1"/>
  <c r="N844" i="3"/>
  <c r="I2428" i="4" s="1"/>
  <c r="N845" i="3"/>
  <c r="I2431" i="4" s="1"/>
  <c r="N846" i="3"/>
  <c r="I110" i="4" s="1"/>
  <c r="N847" i="3"/>
  <c r="I119" i="4" s="1"/>
  <c r="N848" i="3"/>
  <c r="I457" i="4" s="1"/>
  <c r="N849" i="3"/>
  <c r="I460" i="4" s="1"/>
  <c r="N850" i="3"/>
  <c r="I463" i="4" s="1"/>
  <c r="N851" i="3"/>
  <c r="I466" i="4" s="1"/>
  <c r="N852" i="3"/>
  <c r="I3039" i="4" s="1"/>
  <c r="N853" i="3"/>
  <c r="I3057" i="4" s="1"/>
  <c r="N854" i="3"/>
  <c r="I3060" i="4" s="1"/>
  <c r="N855" i="3"/>
  <c r="I3063" i="4" s="1"/>
  <c r="N856" i="3"/>
  <c r="I3066" i="4" s="1"/>
  <c r="N857" i="3"/>
  <c r="I3069" i="4" s="1"/>
  <c r="N858" i="3"/>
  <c r="I3072" i="4" s="1"/>
  <c r="N859" i="3"/>
  <c r="I3075" i="4" s="1"/>
  <c r="N860" i="3"/>
  <c r="I3078" i="4" s="1"/>
  <c r="N861" i="3"/>
  <c r="I3042" i="4" s="1"/>
  <c r="N862" i="3"/>
  <c r="I3045" i="4" s="1"/>
  <c r="N863" i="3"/>
  <c r="I3048" i="4" s="1"/>
  <c r="N864" i="3"/>
  <c r="I3051" i="4" s="1"/>
  <c r="N865" i="3"/>
  <c r="I3054" i="4" s="1"/>
  <c r="N866" i="3"/>
  <c r="I1919" i="4" s="1"/>
  <c r="N867" i="3"/>
  <c r="I4224" i="4" s="1"/>
  <c r="N868" i="3"/>
  <c r="I695" i="4" s="1"/>
  <c r="N869" i="3"/>
  <c r="I708" i="4" s="1"/>
  <c r="N870" i="3"/>
  <c r="I723" i="4" s="1"/>
  <c r="N871" i="3"/>
  <c r="I727" i="4" s="1"/>
  <c r="N872" i="3"/>
  <c r="I733" i="4" s="1"/>
  <c r="N873" i="3"/>
  <c r="I738" i="4" s="1"/>
  <c r="N874" i="3"/>
  <c r="I748" i="4" s="1"/>
  <c r="N875" i="3"/>
  <c r="I763" i="4" s="1"/>
  <c r="N876" i="3"/>
  <c r="I778" i="4" s="1"/>
  <c r="N877" i="3"/>
  <c r="I793" i="4" s="1"/>
  <c r="N878" i="3"/>
  <c r="I91" i="4" s="1"/>
  <c r="N879" i="3"/>
  <c r="I101" i="4" s="1"/>
  <c r="N880" i="3"/>
  <c r="I111" i="4" s="1"/>
  <c r="N881" i="3"/>
  <c r="I120" i="4" s="1"/>
  <c r="N882" i="3"/>
  <c r="I4165" i="4" s="1"/>
  <c r="N883" i="3"/>
  <c r="I4168" i="4" s="1"/>
  <c r="N884" i="3"/>
  <c r="I4171" i="4" s="1"/>
  <c r="N885" i="3"/>
  <c r="I4174" i="4" s="1"/>
  <c r="N886" i="3"/>
  <c r="I4177" i="4" s="1"/>
  <c r="N887" i="3"/>
  <c r="I4150" i="4" s="1"/>
  <c r="N888" i="3"/>
  <c r="I4153" i="4" s="1"/>
  <c r="N889" i="3"/>
  <c r="I4156" i="4" s="1"/>
  <c r="N890" i="3"/>
  <c r="I4159" i="4" s="1"/>
  <c r="N891" i="3"/>
  <c r="I4162" i="4" s="1"/>
  <c r="N892" i="3"/>
  <c r="I2473" i="4" s="1"/>
  <c r="N893" i="3"/>
  <c r="I2476" i="4" s="1"/>
  <c r="N894" i="3"/>
  <c r="I2479" i="4" s="1"/>
  <c r="N895" i="3"/>
  <c r="I2482" i="4" s="1"/>
  <c r="N896" i="3"/>
  <c r="I2485" i="4" s="1"/>
  <c r="N897" i="3"/>
  <c r="I2420" i="4" s="1"/>
  <c r="N898" i="3"/>
  <c r="I2423" i="4" s="1"/>
  <c r="N899" i="3"/>
  <c r="I2426" i="4" s="1"/>
  <c r="N900" i="3"/>
  <c r="I2429" i="4" s="1"/>
  <c r="N901" i="3"/>
  <c r="I2432" i="4" s="1"/>
  <c r="N902" i="3"/>
  <c r="I3040" i="4" s="1"/>
  <c r="N903" i="3"/>
  <c r="I3058" i="4" s="1"/>
  <c r="N904" i="3"/>
  <c r="I3061" i="4" s="1"/>
  <c r="N905" i="3"/>
  <c r="I3064" i="4" s="1"/>
  <c r="N906" i="3"/>
  <c r="I3067" i="4" s="1"/>
  <c r="N907" i="3"/>
  <c r="I3070" i="4" s="1"/>
  <c r="N908" i="3"/>
  <c r="I3073" i="4" s="1"/>
  <c r="N909" i="3"/>
  <c r="I3076" i="4" s="1"/>
  <c r="N910" i="3"/>
  <c r="I3079" i="4" s="1"/>
  <c r="N911" i="3"/>
  <c r="I3043" i="4" s="1"/>
  <c r="N912" i="3"/>
  <c r="I3046" i="4" s="1"/>
  <c r="N913" i="3"/>
  <c r="I3049" i="4" s="1"/>
  <c r="N914" i="3"/>
  <c r="I3052" i="4" s="1"/>
  <c r="N915" i="3"/>
  <c r="I3055" i="4" s="1"/>
  <c r="N916" i="3"/>
  <c r="I4147" i="4" s="1"/>
  <c r="N917" i="3"/>
  <c r="I1925" i="4" s="1"/>
  <c r="N918" i="3"/>
  <c r="I1928" i="4" s="1"/>
  <c r="N919" i="3"/>
  <c r="I458" i="4" s="1"/>
  <c r="N920" i="3"/>
  <c r="I461" i="4" s="1"/>
  <c r="N921" i="3"/>
  <c r="I464" i="4" s="1"/>
  <c r="N922" i="3"/>
  <c r="I467" i="4" s="1"/>
  <c r="N923" i="3"/>
  <c r="I468" i="4" s="1"/>
  <c r="N924" i="3"/>
  <c r="I469" i="4" s="1"/>
  <c r="N925" i="3"/>
  <c r="I470" i="4" s="1"/>
  <c r="N926" i="3"/>
  <c r="I471" i="4" s="1"/>
  <c r="N927" i="3"/>
  <c r="I472" i="4" s="1"/>
  <c r="N928" i="3"/>
  <c r="I473" i="4" s="1"/>
  <c r="N929" i="3"/>
  <c r="I1973" i="4" s="1"/>
  <c r="N930" i="3"/>
  <c r="I1915" i="4" s="1"/>
  <c r="N932" i="3"/>
  <c r="I477" i="4" s="1"/>
  <c r="N933" i="3"/>
  <c r="I480" i="4" s="1"/>
  <c r="N934" i="3"/>
  <c r="I487" i="4" s="1"/>
  <c r="N935" i="3"/>
  <c r="I490" i="4" s="1"/>
  <c r="N936" i="3"/>
  <c r="I493" i="4" s="1"/>
  <c r="N937" i="3"/>
  <c r="I500" i="4" s="1"/>
  <c r="N938" i="3"/>
  <c r="I508" i="4" s="1"/>
  <c r="N939" i="3"/>
  <c r="I511" i="4" s="1"/>
  <c r="N940" i="3"/>
  <c r="I514" i="4" s="1"/>
  <c r="N941" i="3"/>
  <c r="I516" i="4" s="1"/>
  <c r="N942" i="3"/>
  <c r="I521" i="4" s="1"/>
  <c r="N943" i="3"/>
  <c r="I529" i="4" s="1"/>
  <c r="N944" i="3"/>
  <c r="I536" i="4" s="1"/>
  <c r="N945" i="3"/>
  <c r="I544" i="4" s="1"/>
  <c r="N946" i="3"/>
  <c r="I547" i="4" s="1"/>
  <c r="N947" i="3"/>
  <c r="I549" i="4" s="1"/>
  <c r="N948" i="3"/>
  <c r="I551" i="4" s="1"/>
  <c r="N949" i="3"/>
  <c r="I556" i="4" s="1"/>
  <c r="N950" i="3"/>
  <c r="I564" i="4" s="1"/>
  <c r="N951" i="3"/>
  <c r="I573" i="4" s="1"/>
  <c r="N952" i="3"/>
  <c r="I576" i="4" s="1"/>
  <c r="N953" i="3"/>
  <c r="I584" i="4" s="1"/>
  <c r="N954" i="3"/>
  <c r="I592" i="4" s="1"/>
  <c r="N955" i="3"/>
  <c r="I600" i="4" s="1"/>
  <c r="N956" i="3"/>
  <c r="I603" i="4" s="1"/>
  <c r="N957" i="3"/>
  <c r="I605" i="4" s="1"/>
  <c r="N958" i="3"/>
  <c r="I607" i="4" s="1"/>
  <c r="N959" i="3"/>
  <c r="I612" i="4" s="1"/>
  <c r="N960" i="3"/>
  <c r="I620" i="4" s="1"/>
  <c r="N961" i="3"/>
  <c r="I628" i="4" s="1"/>
  <c r="N962" i="3"/>
  <c r="I631" i="4" s="1"/>
  <c r="N963" i="3"/>
  <c r="I637" i="4" s="1"/>
  <c r="N964" i="3"/>
  <c r="I647" i="4" s="1"/>
  <c r="N965" i="3"/>
  <c r="I650" i="4" s="1"/>
  <c r="N966" i="3"/>
  <c r="I653" i="4" s="1"/>
  <c r="N967" i="3"/>
  <c r="I659" i="4" s="1"/>
  <c r="N968" i="3"/>
  <c r="I662" i="4" s="1"/>
  <c r="N969" i="3"/>
  <c r="I669" i="4" s="1"/>
  <c r="N970" i="3"/>
  <c r="I671" i="4" s="1"/>
  <c r="N1239" i="3"/>
  <c r="I4227" i="4" s="1"/>
  <c r="N1240" i="3"/>
  <c r="I4249" i="4" s="1"/>
  <c r="N1241" i="3"/>
  <c r="I697" i="4" s="1"/>
  <c r="N1242" i="3"/>
  <c r="I710" i="4" s="1"/>
  <c r="N1243" i="3"/>
  <c r="I730" i="4" s="1"/>
  <c r="N1244" i="3"/>
  <c r="I741" i="4" s="1"/>
  <c r="N1245" i="3"/>
  <c r="I750" i="4" s="1"/>
  <c r="N1246" i="3"/>
  <c r="I765" i="4" s="1"/>
  <c r="N1247" i="3"/>
  <c r="I780" i="4" s="1"/>
  <c r="N1248" i="3"/>
  <c r="I795" i="4" s="1"/>
  <c r="N1249" i="3"/>
  <c r="I122" i="4" s="1"/>
  <c r="N1250" i="3"/>
  <c r="I94" i="4" s="1"/>
  <c r="N1251" i="3"/>
  <c r="I104" i="4" s="1"/>
  <c r="N1252" i="3"/>
  <c r="I126" i="4" s="1"/>
  <c r="N1253" i="3"/>
  <c r="I114" i="4" s="1"/>
  <c r="N1254" i="3"/>
  <c r="I1976" i="4" s="1"/>
  <c r="N1255" i="3"/>
  <c r="I3149" i="4" s="1"/>
  <c r="N1256" i="3"/>
  <c r="I3151" i="4" s="1"/>
  <c r="N1257" i="3"/>
  <c r="I3147" i="4" s="1"/>
  <c r="N1258" i="3"/>
  <c r="I3153" i="4" s="1"/>
  <c r="N1259" i="3"/>
  <c r="I3145" i="4" s="1"/>
  <c r="N1260" i="3"/>
  <c r="I382" i="4" s="1"/>
  <c r="N1261" i="3"/>
  <c r="I383" i="4" s="1"/>
  <c r="N1262" i="3"/>
  <c r="I384" i="4" s="1"/>
  <c r="N1263" i="3"/>
  <c r="I385" i="4" s="1"/>
  <c r="N1264" i="3"/>
  <c r="I386" i="4" s="1"/>
  <c r="N1265" i="3"/>
  <c r="I387" i="4" s="1"/>
  <c r="N1266" i="3"/>
  <c r="I388" i="4" s="1"/>
  <c r="N1267" i="3"/>
  <c r="I396" i="4" s="1"/>
  <c r="N1268" i="3"/>
  <c r="I390" i="4" s="1"/>
  <c r="N1269" i="3"/>
  <c r="I391" i="4" s="1"/>
  <c r="N1270" i="3"/>
  <c r="I392" i="4" s="1"/>
  <c r="N1271" i="3"/>
  <c r="I393" i="4" s="1"/>
  <c r="N1272" i="3"/>
  <c r="I394" i="4" s="1"/>
  <c r="N1273" i="3"/>
  <c r="I395" i="4" s="1"/>
  <c r="N1274" i="3"/>
  <c r="I389" i="4" s="1"/>
  <c r="N1275" i="3"/>
  <c r="I397" i="4" s="1"/>
  <c r="N1276" i="3"/>
  <c r="I398" i="4" s="1"/>
  <c r="N1277" i="3"/>
  <c r="I399" i="4" s="1"/>
  <c r="N1278" i="3"/>
  <c r="I400" i="4" s="1"/>
  <c r="N1279" i="3"/>
  <c r="I401" i="4" s="1"/>
  <c r="N1280" i="3"/>
  <c r="I451" i="4" s="1"/>
  <c r="N1281" i="3"/>
  <c r="I452" i="4" s="1"/>
  <c r="N1282" i="3"/>
  <c r="I453" i="4" s="1"/>
  <c r="N1283" i="3"/>
  <c r="I454" i="4" s="1"/>
  <c r="N1284" i="3"/>
  <c r="I455" i="4" s="1"/>
  <c r="N1285" i="3"/>
  <c r="I3882" i="4" s="1"/>
  <c r="N1286" i="3"/>
  <c r="I3883" i="4" s="1"/>
  <c r="N1287" i="3"/>
  <c r="I2589" i="4" s="1"/>
  <c r="N1288" i="3"/>
  <c r="I2625" i="4" s="1"/>
  <c r="N1289" i="3"/>
  <c r="I2661" i="4" s="1"/>
  <c r="N1290" i="3"/>
  <c r="I2694" i="4" s="1"/>
  <c r="N1291" i="3"/>
  <c r="I2727" i="4" s="1"/>
  <c r="N1292" i="3"/>
  <c r="I2760" i="4" s="1"/>
  <c r="N1293" i="3"/>
  <c r="I2791" i="4" s="1"/>
  <c r="N1294" i="3"/>
  <c r="I2821" i="4" s="1"/>
  <c r="N1295" i="3"/>
  <c r="I2842" i="4" s="1"/>
  <c r="N1296" i="3"/>
  <c r="I2595" i="4" s="1"/>
  <c r="N1297" i="3"/>
  <c r="I2598" i="4" s="1"/>
  <c r="N1298" i="3"/>
  <c r="I2601" i="4" s="1"/>
  <c r="N1299" i="3"/>
  <c r="I2604" i="4" s="1"/>
  <c r="N1300" i="3"/>
  <c r="I2607" i="4" s="1"/>
  <c r="N1301" i="3"/>
  <c r="I2610" i="4" s="1"/>
  <c r="N1302" i="3"/>
  <c r="I2613" i="4" s="1"/>
  <c r="N1303" i="3"/>
  <c r="I2616" i="4" s="1"/>
  <c r="N1304" i="3"/>
  <c r="I2619" i="4" s="1"/>
  <c r="N1305" i="3"/>
  <c r="I2622" i="4" s="1"/>
  <c r="N1306" i="3"/>
  <c r="I2631" i="4" s="1"/>
  <c r="N1307" i="3"/>
  <c r="I2634" i="4" s="1"/>
  <c r="N1308" i="3"/>
  <c r="I2637" i="4" s="1"/>
  <c r="N1309" i="3"/>
  <c r="I2640" i="4" s="1"/>
  <c r="N1310" i="3"/>
  <c r="I2643" i="4" s="1"/>
  <c r="N1311" i="3"/>
  <c r="I2646" i="4" s="1"/>
  <c r="N1312" i="3"/>
  <c r="I2649" i="4" s="1"/>
  <c r="N1313" i="3"/>
  <c r="I2652" i="4" s="1"/>
  <c r="N1314" i="3"/>
  <c r="I2655" i="4" s="1"/>
  <c r="N1315" i="3"/>
  <c r="I2658" i="4" s="1"/>
  <c r="N1316" i="3"/>
  <c r="I2664" i="4" s="1"/>
  <c r="N1317" i="3"/>
  <c r="I2667" i="4" s="1"/>
  <c r="N1318" i="3"/>
  <c r="I2670" i="4" s="1"/>
  <c r="N1319" i="3"/>
  <c r="I2673" i="4" s="1"/>
  <c r="N1320" i="3"/>
  <c r="I2676" i="4" s="1"/>
  <c r="N1321" i="3"/>
  <c r="I2679" i="4" s="1"/>
  <c r="N1322" i="3"/>
  <c r="I2682" i="4" s="1"/>
  <c r="N1323" i="3"/>
  <c r="I2685" i="4" s="1"/>
  <c r="N1324" i="3"/>
  <c r="I2688" i="4" s="1"/>
  <c r="N1325" i="3"/>
  <c r="I2691" i="4" s="1"/>
  <c r="N1326" i="3"/>
  <c r="I2697" i="4" s="1"/>
  <c r="N1327" i="3"/>
  <c r="I2700" i="4" s="1"/>
  <c r="N1328" i="3"/>
  <c r="I2703" i="4" s="1"/>
  <c r="N1329" i="3"/>
  <c r="I2706" i="4" s="1"/>
  <c r="N1330" i="3"/>
  <c r="I2709" i="4" s="1"/>
  <c r="N1331" i="3"/>
  <c r="I2712" i="4" s="1"/>
  <c r="N1332" i="3"/>
  <c r="I2715" i="4" s="1"/>
  <c r="N1333" i="3"/>
  <c r="I2718" i="4" s="1"/>
  <c r="N1334" i="3"/>
  <c r="I2721" i="4" s="1"/>
  <c r="N1335" i="3"/>
  <c r="I2724" i="4" s="1"/>
  <c r="N1336" i="3"/>
  <c r="I2730" i="4" s="1"/>
  <c r="N1337" i="3"/>
  <c r="I2733" i="4" s="1"/>
  <c r="N1338" i="3"/>
  <c r="I2736" i="4" s="1"/>
  <c r="N1339" i="3"/>
  <c r="I2739" i="4" s="1"/>
  <c r="N1340" i="3"/>
  <c r="I2742" i="4" s="1"/>
  <c r="N1341" i="3"/>
  <c r="I2745" i="4" s="1"/>
  <c r="N1342" i="3"/>
  <c r="I2748" i="4" s="1"/>
  <c r="N1343" i="3"/>
  <c r="I2751" i="4" s="1"/>
  <c r="N1344" i="3"/>
  <c r="I2754" i="4" s="1"/>
  <c r="N1345" i="3"/>
  <c r="I2757" i="4" s="1"/>
  <c r="N1346" i="3"/>
  <c r="I2761" i="4" s="1"/>
  <c r="N1347" i="3"/>
  <c r="I2764" i="4" s="1"/>
  <c r="N1348" i="3"/>
  <c r="I2767" i="4" s="1"/>
  <c r="N1349" i="3"/>
  <c r="I2770" i="4" s="1"/>
  <c r="N1350" i="3"/>
  <c r="I2773" i="4" s="1"/>
  <c r="N1351" i="3"/>
  <c r="I2776" i="4" s="1"/>
  <c r="N1352" i="3"/>
  <c r="I2779" i="4" s="1"/>
  <c r="N1353" i="3"/>
  <c r="I2782" i="4" s="1"/>
  <c r="N1354" i="3"/>
  <c r="I2785" i="4" s="1"/>
  <c r="N1355" i="3"/>
  <c r="I2788" i="4" s="1"/>
  <c r="N1356" i="3"/>
  <c r="I2792" i="4" s="1"/>
  <c r="N1357" i="3"/>
  <c r="I2795" i="4" s="1"/>
  <c r="N1358" i="3"/>
  <c r="I2798" i="4" s="1"/>
  <c r="N1359" i="3"/>
  <c r="I2801" i="4" s="1"/>
  <c r="N1360" i="3"/>
  <c r="I2804" i="4" s="1"/>
  <c r="N1361" i="3"/>
  <c r="I2807" i="4" s="1"/>
  <c r="N1362" i="3"/>
  <c r="I2810" i="4" s="1"/>
  <c r="N1363" i="3"/>
  <c r="I2813" i="4" s="1"/>
  <c r="N1364" i="3"/>
  <c r="I2816" i="4" s="1"/>
  <c r="N1365" i="3"/>
  <c r="I2863" i="4" s="1"/>
  <c r="N1366" i="3"/>
  <c r="I450" i="4" s="1"/>
  <c r="N1367" i="3"/>
  <c r="I427" i="4" s="1"/>
  <c r="N1368" i="3"/>
  <c r="I428" i="4" s="1"/>
  <c r="N1369" i="3"/>
  <c r="I429" i="4" s="1"/>
  <c r="N1370" i="3"/>
  <c r="I430" i="4" s="1"/>
  <c r="N1371" i="3"/>
  <c r="I431" i="4" s="1"/>
  <c r="N1372" i="3"/>
  <c r="I432" i="4" s="1"/>
  <c r="N1373" i="3"/>
  <c r="I433" i="4" s="1"/>
  <c r="N1374" i="3"/>
  <c r="I434" i="4" s="1"/>
  <c r="N1375" i="3"/>
  <c r="I435" i="4" s="1"/>
  <c r="N1376" i="3"/>
  <c r="I436" i="4" s="1"/>
  <c r="N1377" i="3"/>
  <c r="I437" i="4" s="1"/>
  <c r="N1378" i="3"/>
  <c r="I438" i="4" s="1"/>
  <c r="N1379" i="3"/>
  <c r="I439" i="4" s="1"/>
  <c r="N1380" i="3"/>
  <c r="I440" i="4" s="1"/>
  <c r="N1381" i="3"/>
  <c r="I441" i="4" s="1"/>
  <c r="N1382" i="3"/>
  <c r="I442" i="4" s="1"/>
  <c r="N1383" i="3"/>
  <c r="I443" i="4" s="1"/>
  <c r="N1384" i="3"/>
  <c r="I444" i="4" s="1"/>
  <c r="N1385" i="3"/>
  <c r="I445" i="4" s="1"/>
  <c r="N1386" i="3"/>
  <c r="I446" i="4" s="1"/>
  <c r="N1387" i="3"/>
  <c r="I447" i="4" s="1"/>
  <c r="N1388" i="3"/>
  <c r="I448" i="4" s="1"/>
  <c r="N1389" i="3"/>
  <c r="I449" i="4" s="1"/>
  <c r="N1391" i="3"/>
  <c r="I1179" i="4" s="1"/>
  <c r="N1392" i="3"/>
  <c r="I698" i="4" s="1"/>
  <c r="N1393" i="3"/>
  <c r="I704" i="4" s="1"/>
  <c r="N1394" i="3"/>
  <c r="I705" i="4" s="1"/>
  <c r="N1395" i="3"/>
  <c r="I711" i="4" s="1"/>
  <c r="N1396" i="3"/>
  <c r="I716" i="4" s="1"/>
  <c r="N1397" i="3"/>
  <c r="I718" i="4" s="1"/>
  <c r="N1398" i="3"/>
  <c r="I742" i="4" s="1"/>
  <c r="N1399" i="3"/>
  <c r="I809" i="4" s="1"/>
  <c r="N1400" i="3"/>
  <c r="I815" i="4" s="1"/>
  <c r="N1401" i="3"/>
  <c r="I820" i="4" s="1"/>
  <c r="N1402" i="3"/>
  <c r="I825" i="4" s="1"/>
  <c r="N1403" i="3"/>
  <c r="I831" i="4" s="1"/>
  <c r="N1404" i="3"/>
  <c r="I836" i="4" s="1"/>
  <c r="N1405" i="3"/>
  <c r="I841" i="4" s="1"/>
  <c r="N1406" i="3"/>
  <c r="I1172" i="4" s="1"/>
  <c r="N1407" i="3"/>
  <c r="I1174" i="4" s="1"/>
  <c r="N1408" i="3"/>
  <c r="I1176" i="4" s="1"/>
  <c r="N1409" i="3"/>
  <c r="I1180" i="4" s="1"/>
  <c r="N1410" i="3"/>
  <c r="I132" i="4" s="1"/>
  <c r="N1411" i="3"/>
  <c r="I135" i="4" s="1"/>
  <c r="N1412" i="3"/>
  <c r="I138" i="4" s="1"/>
  <c r="N1413" i="3"/>
  <c r="I140" i="4" s="1"/>
  <c r="N1414" i="3"/>
  <c r="I142" i="4" s="1"/>
  <c r="N1415" i="3"/>
  <c r="I144" i="4" s="1"/>
  <c r="N1416" i="3"/>
  <c r="I147" i="4" s="1"/>
  <c r="N1417" i="3"/>
  <c r="I150" i="4" s="1"/>
  <c r="N1418" i="3"/>
  <c r="I153" i="4" s="1"/>
  <c r="N1419" i="3"/>
  <c r="I156" i="4" s="1"/>
  <c r="N1420" i="3"/>
  <c r="I159" i="4" s="1"/>
  <c r="N1421" i="3"/>
  <c r="I162" i="4" s="1"/>
  <c r="N1422" i="3"/>
  <c r="I165" i="4" s="1"/>
  <c r="N1423" i="3"/>
  <c r="I168" i="4" s="1"/>
  <c r="N1424" i="3"/>
  <c r="I171" i="4" s="1"/>
  <c r="N1425" i="3"/>
  <c r="I174" i="4" s="1"/>
  <c r="N1426" i="3"/>
  <c r="I177" i="4" s="1"/>
  <c r="N1427" i="3"/>
  <c r="I180" i="4" s="1"/>
  <c r="N1428" i="3"/>
  <c r="I183" i="4" s="1"/>
  <c r="N1429" i="3"/>
  <c r="I186" i="4" s="1"/>
  <c r="N1430" i="3"/>
  <c r="I189" i="4" s="1"/>
  <c r="N1431" i="3"/>
  <c r="I192" i="4" s="1"/>
  <c r="N1432" i="3"/>
  <c r="I195" i="4" s="1"/>
  <c r="N1433" i="3"/>
  <c r="I198" i="4" s="1"/>
  <c r="N1434" i="3"/>
  <c r="I201" i="4" s="1"/>
  <c r="N1435" i="3"/>
  <c r="I204" i="4" s="1"/>
  <c r="N1436" i="3"/>
  <c r="I207" i="4" s="1"/>
  <c r="N1437" i="3"/>
  <c r="I210" i="4" s="1"/>
  <c r="N1438" i="3"/>
  <c r="I213" i="4" s="1"/>
  <c r="N1439" i="3"/>
  <c r="I216" i="4" s="1"/>
  <c r="N1440" i="3"/>
  <c r="I218" i="4" s="1"/>
  <c r="N1441" i="3"/>
  <c r="I3618" i="4" s="1"/>
  <c r="N1442" i="3"/>
  <c r="I328" i="4" s="1"/>
  <c r="N1443" i="3"/>
  <c r="I330" i="4" s="1"/>
  <c r="N1444" i="3"/>
  <c r="I332" i="4" s="1"/>
  <c r="N1445" i="3"/>
  <c r="I1449" i="4" s="1"/>
  <c r="N1446" i="3"/>
  <c r="I1451" i="4" s="1"/>
  <c r="N1447" i="3"/>
  <c r="I1453" i="4" s="1"/>
  <c r="N1448" i="3"/>
  <c r="I1990" i="4" s="1"/>
  <c r="N1449" i="3"/>
  <c r="I1992" i="4" s="1"/>
  <c r="N1450" i="3"/>
  <c r="I1994" i="4" s="1"/>
  <c r="N1451" i="3"/>
  <c r="I1996" i="4" s="1"/>
  <c r="N1452" i="3"/>
  <c r="I1998" i="4" s="1"/>
  <c r="N1453" i="3"/>
  <c r="I2000" i="4" s="1"/>
  <c r="N1454" i="3"/>
  <c r="I2002" i="4" s="1"/>
  <c r="N1455" i="3"/>
  <c r="I2101" i="4" s="1"/>
  <c r="N1456" i="3"/>
  <c r="I2102" i="4" s="1"/>
  <c r="N1457" i="3"/>
  <c r="I2103" i="4" s="1"/>
  <c r="N1458" i="3"/>
  <c r="I2104" i="4" s="1"/>
  <c r="N1459" i="3"/>
  <c r="I2105" i="4" s="1"/>
  <c r="N1460" i="3"/>
  <c r="I2106" i="4" s="1"/>
  <c r="N1461" i="3"/>
  <c r="I2107" i="4" s="1"/>
  <c r="N1462" i="3"/>
  <c r="I2108" i="4" s="1"/>
  <c r="N1463" i="3"/>
  <c r="I2109" i="4" s="1"/>
  <c r="N1464" i="3"/>
  <c r="I2110" i="4" s="1"/>
  <c r="N1465" i="3"/>
  <c r="I2111" i="4" s="1"/>
  <c r="N1466" i="3"/>
  <c r="I2112" i="4" s="1"/>
  <c r="N1467" i="3"/>
  <c r="I2113" i="4" s="1"/>
  <c r="N1468" i="3"/>
  <c r="I2114" i="4" s="1"/>
  <c r="N1469" i="3"/>
  <c r="I4242" i="4" s="1"/>
  <c r="N1470" i="3"/>
  <c r="I2571" i="4" s="1"/>
  <c r="N1471" i="3"/>
  <c r="I2573" i="4" s="1"/>
  <c r="N1472" i="3"/>
  <c r="I2575" i="4" s="1"/>
  <c r="N1473" i="3"/>
  <c r="I2577" i="4" s="1"/>
  <c r="N1474" i="3"/>
  <c r="I2579" i="4" s="1"/>
  <c r="N1475" i="3"/>
  <c r="I2581" i="4" s="1"/>
  <c r="N1476" i="3"/>
  <c r="I2583" i="4" s="1"/>
  <c r="N1477" i="3"/>
  <c r="I2585" i="4" s="1"/>
  <c r="N1478" i="3"/>
  <c r="I2587" i="4" s="1"/>
  <c r="N1479" i="3"/>
  <c r="I2590" i="4" s="1"/>
  <c r="N1480" i="3"/>
  <c r="I2626" i="4" s="1"/>
  <c r="N1481" i="3"/>
  <c r="I2662" i="4" s="1"/>
  <c r="N1482" i="3"/>
  <c r="I2695" i="4" s="1"/>
  <c r="N1483" i="3"/>
  <c r="I2728" i="4" s="1"/>
  <c r="N1484" i="3"/>
  <c r="I2843" i="4" s="1"/>
  <c r="N1485" i="3"/>
  <c r="I2596" i="4" s="1"/>
  <c r="N1486" i="3"/>
  <c r="I2599" i="4" s="1"/>
  <c r="N1487" i="3"/>
  <c r="I2602" i="4" s="1"/>
  <c r="N1488" i="3"/>
  <c r="I2605" i="4" s="1"/>
  <c r="N1489" i="3"/>
  <c r="I2608" i="4" s="1"/>
  <c r="N1490" i="3"/>
  <c r="I2611" i="4" s="1"/>
  <c r="N1491" i="3"/>
  <c r="I2614" i="4" s="1"/>
  <c r="N1492" i="3"/>
  <c r="I2617" i="4" s="1"/>
  <c r="N1493" i="3"/>
  <c r="I2620" i="4" s="1"/>
  <c r="N1494" i="3"/>
  <c r="I2623" i="4" s="1"/>
  <c r="N1495" i="3"/>
  <c r="I2632" i="4" s="1"/>
  <c r="N1496" i="3"/>
  <c r="I2635" i="4" s="1"/>
  <c r="N1497" i="3"/>
  <c r="I2638" i="4" s="1"/>
  <c r="N1498" i="3"/>
  <c r="I2641" i="4" s="1"/>
  <c r="N1499" i="3"/>
  <c r="I2644" i="4" s="1"/>
  <c r="N1500" i="3"/>
  <c r="I2647" i="4" s="1"/>
  <c r="N1501" i="3"/>
  <c r="I2650" i="4" s="1"/>
  <c r="N1502" i="3"/>
  <c r="I2653" i="4" s="1"/>
  <c r="N1503" i="3"/>
  <c r="I2656" i="4" s="1"/>
  <c r="N1504" i="3"/>
  <c r="I2659" i="4" s="1"/>
  <c r="N1505" i="3"/>
  <c r="I2665" i="4" s="1"/>
  <c r="N1506" i="3"/>
  <c r="I2668" i="4" s="1"/>
  <c r="N1507" i="3"/>
  <c r="I2671" i="4" s="1"/>
  <c r="N1508" i="3"/>
  <c r="I2674" i="4" s="1"/>
  <c r="N1509" i="3"/>
  <c r="I2677" i="4" s="1"/>
  <c r="N1510" i="3"/>
  <c r="I2680" i="4" s="1"/>
  <c r="N1511" i="3"/>
  <c r="I2683" i="4" s="1"/>
  <c r="N1512" i="3"/>
  <c r="I2686" i="4" s="1"/>
  <c r="N1513" i="3"/>
  <c r="I2689" i="4" s="1"/>
  <c r="N1514" i="3"/>
  <c r="I2692" i="4" s="1"/>
  <c r="N1515" i="3"/>
  <c r="I2698" i="4" s="1"/>
  <c r="N1516" i="3"/>
  <c r="I2701" i="4" s="1"/>
  <c r="N1517" i="3"/>
  <c r="I2704" i="4" s="1"/>
  <c r="N1518" i="3"/>
  <c r="I2707" i="4" s="1"/>
  <c r="N1519" i="3"/>
  <c r="I2710" i="4" s="1"/>
  <c r="N1520" i="3"/>
  <c r="I2713" i="4" s="1"/>
  <c r="N1521" i="3"/>
  <c r="I2716" i="4" s="1"/>
  <c r="N1522" i="3"/>
  <c r="I2719" i="4" s="1"/>
  <c r="N1523" i="3"/>
  <c r="I2722" i="4" s="1"/>
  <c r="N1524" i="3"/>
  <c r="I2725" i="4" s="1"/>
  <c r="N1525" i="3"/>
  <c r="I2731" i="4" s="1"/>
  <c r="N1526" i="3"/>
  <c r="I2734" i="4" s="1"/>
  <c r="N1527" i="3"/>
  <c r="I2737" i="4" s="1"/>
  <c r="N1528" i="3"/>
  <c r="I2740" i="4" s="1"/>
  <c r="N1529" i="3"/>
  <c r="I2743" i="4" s="1"/>
  <c r="N1530" i="3"/>
  <c r="I2746" i="4" s="1"/>
  <c r="N1531" i="3"/>
  <c r="I2749" i="4" s="1"/>
  <c r="N1532" i="3"/>
  <c r="I2752" i="4" s="1"/>
  <c r="N1533" i="3"/>
  <c r="I2755" i="4" s="1"/>
  <c r="N1534" i="3"/>
  <c r="I2758" i="4" s="1"/>
  <c r="N1535" i="3"/>
  <c r="I2762" i="4" s="1"/>
  <c r="N1536" i="3"/>
  <c r="I2765" i="4" s="1"/>
  <c r="N1537" i="3"/>
  <c r="I2768" i="4" s="1"/>
  <c r="N1538" i="3"/>
  <c r="I2771" i="4" s="1"/>
  <c r="N1539" i="3"/>
  <c r="I2774" i="4" s="1"/>
  <c r="N1540" i="3"/>
  <c r="I2777" i="4" s="1"/>
  <c r="N1541" i="3"/>
  <c r="I2780" i="4" s="1"/>
  <c r="N1542" i="3"/>
  <c r="I2783" i="4" s="1"/>
  <c r="N1543" i="3"/>
  <c r="I2786" i="4" s="1"/>
  <c r="N1544" i="3"/>
  <c r="I2789" i="4" s="1"/>
  <c r="N1545" i="3"/>
  <c r="I2793" i="4" s="1"/>
  <c r="N1546" i="3"/>
  <c r="I2796" i="4" s="1"/>
  <c r="N1547" i="3"/>
  <c r="I2799" i="4" s="1"/>
  <c r="N1548" i="3"/>
  <c r="I2802" i="4" s="1"/>
  <c r="N1549" i="3"/>
  <c r="I2805" i="4" s="1"/>
  <c r="N1550" i="3"/>
  <c r="I2808" i="4" s="1"/>
  <c r="N1551" i="3"/>
  <c r="I2811" i="4" s="1"/>
  <c r="N1552" i="3"/>
  <c r="I2814" i="4" s="1"/>
  <c r="N1553" i="3"/>
  <c r="I2817" i="4" s="1"/>
  <c r="N1554" i="3"/>
  <c r="I2819" i="4" s="1"/>
  <c r="N1555" i="3"/>
  <c r="I2822" i="4" s="1"/>
  <c r="N1556" i="3"/>
  <c r="I2824" i="4" s="1"/>
  <c r="N1557" i="3"/>
  <c r="I2826" i="4" s="1"/>
  <c r="N1558" i="3"/>
  <c r="I2828" i="4" s="1"/>
  <c r="N1559" i="3"/>
  <c r="I2830" i="4" s="1"/>
  <c r="N1560" i="3"/>
  <c r="I2832" i="4" s="1"/>
  <c r="N1561" i="3"/>
  <c r="I2834" i="4" s="1"/>
  <c r="N1562" i="3"/>
  <c r="I2836" i="4" s="1"/>
  <c r="N1563" i="3"/>
  <c r="I2838" i="4" s="1"/>
  <c r="N1564" i="3"/>
  <c r="I2840" i="4" s="1"/>
  <c r="N1565" i="3"/>
  <c r="I2845" i="4" s="1"/>
  <c r="N1566" i="3"/>
  <c r="I2847" i="4" s="1"/>
  <c r="N1567" i="3"/>
  <c r="I2849" i="4" s="1"/>
  <c r="N1568" i="3"/>
  <c r="I2851" i="4" s="1"/>
  <c r="N1569" i="3"/>
  <c r="I2853" i="4" s="1"/>
  <c r="N1570" i="3"/>
  <c r="I2855" i="4" s="1"/>
  <c r="N1571" i="3"/>
  <c r="I2857" i="4" s="1"/>
  <c r="N1572" i="3"/>
  <c r="I2859" i="4" s="1"/>
  <c r="N1573" i="3"/>
  <c r="I2861" i="4" s="1"/>
  <c r="N1574" i="3"/>
  <c r="I3081" i="4" s="1"/>
  <c r="N1575" i="3"/>
  <c r="I3099" i="4" s="1"/>
  <c r="N1576" i="3"/>
  <c r="I4011" i="4" s="1"/>
  <c r="N1577" i="3"/>
  <c r="I4228" i="4" s="1"/>
  <c r="N1578" i="3"/>
  <c r="I4259" i="4" s="1"/>
  <c r="N1579" i="3"/>
  <c r="I4250" i="4" s="1"/>
  <c r="N1580" i="3"/>
  <c r="I4260" i="4" s="1"/>
  <c r="N1581" i="3"/>
  <c r="I1977" i="4" s="1"/>
  <c r="N1582" i="3"/>
  <c r="I4209" i="4" s="1"/>
  <c r="N1583" i="3"/>
  <c r="I4213" i="4" s="1"/>
  <c r="N1584" i="3"/>
  <c r="I4217" i="4" s="1"/>
  <c r="N1585" i="3"/>
  <c r="I4220" i="4" s="1"/>
  <c r="N1586" i="3"/>
  <c r="I4233" i="4" s="1"/>
  <c r="N1587" i="3"/>
  <c r="I4235" i="4" s="1"/>
  <c r="N1588" i="3"/>
  <c r="I4236" i="4" s="1"/>
  <c r="N1589" i="3"/>
  <c r="I4238" i="4" s="1"/>
  <c r="N1590" i="3"/>
  <c r="I4245" i="4" s="1"/>
  <c r="N1591" i="3"/>
  <c r="I4254" i="4" s="1"/>
  <c r="N1592" i="3"/>
  <c r="I1187" i="4" s="1"/>
  <c r="N1593" i="3"/>
  <c r="I2040" i="4" s="1"/>
  <c r="N1594" i="3"/>
  <c r="I2004" i="4" s="1"/>
  <c r="N1595" i="3"/>
  <c r="I2069" i="4" s="1"/>
  <c r="N1596" i="3"/>
  <c r="I2078" i="4" s="1"/>
  <c r="N1597" i="3"/>
  <c r="I2056" i="4" s="1"/>
  <c r="N1598" i="3"/>
  <c r="I2009" i="4" s="1"/>
  <c r="N1599" i="3"/>
  <c r="I1169" i="4" s="1"/>
  <c r="N1600" i="3"/>
  <c r="I3171" i="4" s="1"/>
  <c r="N1601" i="3"/>
  <c r="I1357" i="4" s="1"/>
  <c r="N1602" i="3"/>
  <c r="I37" i="4" s="1"/>
  <c r="N1603" i="3"/>
  <c r="I45" i="4" s="1"/>
  <c r="N1604" i="3"/>
  <c r="I11" i="4" s="1"/>
  <c r="N1605" i="3"/>
  <c r="I3" i="4" s="1"/>
  <c r="N1606" i="3"/>
  <c r="I29" i="4" s="1"/>
  <c r="N1607" i="3"/>
  <c r="I52" i="4" s="1"/>
  <c r="N1608" i="3"/>
  <c r="I53" i="4" s="1"/>
  <c r="N1609" i="3"/>
  <c r="I21" i="4" s="1"/>
  <c r="N1610" i="3"/>
  <c r="I55" i="4" s="1"/>
  <c r="N1611" i="3"/>
  <c r="I57" i="4" s="1"/>
  <c r="N1612" i="3"/>
  <c r="I8" i="4" s="1"/>
  <c r="N1613" i="3"/>
  <c r="I13" i="4" s="1"/>
  <c r="N1614" i="3"/>
  <c r="I26" i="4" s="1"/>
  <c r="N1615" i="3"/>
  <c r="I34" i="4" s="1"/>
  <c r="N1616" i="3"/>
  <c r="I42" i="4" s="1"/>
  <c r="N1617" i="3"/>
  <c r="I50" i="4" s="1"/>
  <c r="N1618" i="3"/>
  <c r="I54" i="4" s="1"/>
  <c r="N1619" i="3"/>
  <c r="I56" i="4" s="1"/>
  <c r="N1620" i="3"/>
  <c r="I61" i="4" s="1"/>
  <c r="N1621" i="3"/>
  <c r="I1167" i="4" s="1"/>
  <c r="N1622" i="3"/>
  <c r="I1168" i="4" s="1"/>
  <c r="N1623" i="3"/>
  <c r="I1166" i="4" s="1"/>
  <c r="N1624" i="3"/>
  <c r="I1244" i="4" s="1"/>
  <c r="N1625" i="3"/>
  <c r="I3886" i="4" s="1"/>
  <c r="N1626" i="3"/>
  <c r="I1455" i="4" s="1"/>
  <c r="N1627" i="3"/>
  <c r="I1456" i="4" s="1"/>
  <c r="N1628" i="3"/>
  <c r="I1457" i="4" s="1"/>
  <c r="N1629" i="3"/>
  <c r="I1458" i="4" s="1"/>
  <c r="N1630" i="3"/>
  <c r="I1459" i="4" s="1"/>
  <c r="N1631" i="3"/>
  <c r="I1460" i="4" s="1"/>
  <c r="N1632" i="3"/>
  <c r="I1461" i="4" s="1"/>
  <c r="N1633" i="3"/>
  <c r="I220" i="4" s="1"/>
  <c r="N1634" i="3"/>
  <c r="I226" i="4" s="1"/>
  <c r="N1635" i="3"/>
  <c r="I232" i="4" s="1"/>
  <c r="N1636" i="3"/>
  <c r="I238" i="4" s="1"/>
  <c r="N1637" i="3"/>
  <c r="I244" i="4" s="1"/>
  <c r="N1638" i="3"/>
  <c r="I250" i="4" s="1"/>
  <c r="N1639" i="3"/>
  <c r="I256" i="4" s="1"/>
  <c r="N1640" i="3"/>
  <c r="I262" i="4" s="1"/>
  <c r="N1641" i="3"/>
  <c r="I268" i="4" s="1"/>
  <c r="N1642" i="3"/>
  <c r="I274" i="4" s="1"/>
  <c r="N1643" i="3"/>
  <c r="I280" i="4" s="1"/>
  <c r="N1644" i="3"/>
  <c r="I286" i="4" s="1"/>
  <c r="N1645" i="3"/>
  <c r="I292" i="4" s="1"/>
  <c r="N1646" i="3"/>
  <c r="I298" i="4" s="1"/>
  <c r="N1647" i="3"/>
  <c r="I304" i="4" s="1"/>
  <c r="N1648" i="3"/>
  <c r="I310" i="4" s="1"/>
  <c r="N1649" i="3"/>
  <c r="I316" i="4" s="1"/>
  <c r="N1650" i="3"/>
  <c r="I322" i="4" s="1"/>
  <c r="N1651" i="3"/>
  <c r="I95" i="4" s="1"/>
  <c r="N1652" i="3"/>
  <c r="I105" i="4" s="1"/>
  <c r="N1653" i="3"/>
  <c r="I115" i="4" s="1"/>
  <c r="N1654" i="3"/>
  <c r="I123" i="4" s="1"/>
  <c r="N1655" i="3"/>
  <c r="I127" i="4" s="1"/>
  <c r="N1656" i="3"/>
  <c r="I1255" i="4" s="1"/>
  <c r="N1657" i="3"/>
  <c r="I1259" i="4" s="1"/>
  <c r="N1658" i="3"/>
  <c r="I1263" i="4" s="1"/>
  <c r="N1659" i="3"/>
  <c r="I1267" i="4" s="1"/>
  <c r="N1660" i="3"/>
  <c r="I1247" i="4" s="1"/>
  <c r="N1661" i="3"/>
  <c r="I1251" i="4" s="1"/>
  <c r="N1662" i="3"/>
  <c r="I2557" i="4" s="1"/>
  <c r="N1663" i="3"/>
  <c r="I2128" i="4" s="1"/>
  <c r="N1664" i="3"/>
  <c r="I3084" i="4" s="1"/>
  <c r="N1665" i="3"/>
  <c r="I1401" i="4" s="1"/>
  <c r="N1666" i="3"/>
  <c r="I1358" i="4" s="1"/>
  <c r="N1667" i="3"/>
  <c r="I4028" i="4" s="1"/>
  <c r="N1668" i="3"/>
  <c r="I4079" i="4" s="1"/>
  <c r="N1669" i="3"/>
  <c r="I4089" i="4" s="1"/>
  <c r="N1670" i="3"/>
  <c r="I4099" i="4" s="1"/>
  <c r="N1671" i="3"/>
  <c r="I4109" i="4" s="1"/>
  <c r="N1672" i="3"/>
  <c r="I2530" i="4" s="1"/>
  <c r="N1673" i="3"/>
  <c r="I3216" i="4" s="1"/>
  <c r="N1674" i="3"/>
  <c r="I2138" i="4" s="1"/>
  <c r="N1675" i="3"/>
  <c r="I2216" i="4" s="1"/>
  <c r="N1676" i="3"/>
  <c r="I3984" i="4" s="1"/>
  <c r="N1677" i="3"/>
  <c r="I3993" i="4" s="1"/>
  <c r="N1678" i="3"/>
  <c r="I2118" i="4" s="1"/>
  <c r="N1679" i="3"/>
  <c r="I3858" i="4" s="1"/>
  <c r="N1680" i="3"/>
  <c r="I3868" i="4" s="1"/>
  <c r="N1681" i="3"/>
  <c r="I2130" i="4" s="1"/>
  <c r="N1682" i="3"/>
  <c r="I3086" i="4" s="1"/>
  <c r="N1683" i="3"/>
  <c r="I1403" i="4" s="1"/>
  <c r="N1684" i="3"/>
  <c r="I1360" i="4" s="1"/>
  <c r="N1685" i="3"/>
  <c r="I4030" i="4" s="1"/>
  <c r="N1686" i="3"/>
  <c r="I3218" i="4" s="1"/>
  <c r="N1687" i="3"/>
  <c r="I4081" i="4" s="1"/>
  <c r="N1688" i="3"/>
  <c r="I4091" i="4" s="1"/>
  <c r="N1689" i="3"/>
  <c r="I4101" i="4" s="1"/>
  <c r="N1690" i="3"/>
  <c r="I4111" i="4" s="1"/>
  <c r="N1691" i="3"/>
  <c r="I2532" i="4" s="1"/>
  <c r="N1692" i="3"/>
  <c r="I2140" i="4" s="1"/>
  <c r="N1693" i="3"/>
  <c r="I2218" i="4" s="1"/>
  <c r="N1694" i="3"/>
  <c r="I4002" i="4" s="1"/>
  <c r="N1695" i="3"/>
  <c r="I4003" i="4" s="1"/>
  <c r="N1696" i="3"/>
  <c r="I2120" i="4" s="1"/>
  <c r="N1697" i="3"/>
  <c r="I3860" i="4" s="1"/>
  <c r="N1698" i="3"/>
  <c r="I3870" i="4" s="1"/>
  <c r="N1699" i="3"/>
  <c r="I2132" i="4" s="1"/>
  <c r="N1700" i="3"/>
  <c r="I3088" i="4" s="1"/>
  <c r="N1701" i="3"/>
  <c r="I1405" i="4" s="1"/>
  <c r="N1702" i="3"/>
  <c r="I1362" i="4" s="1"/>
  <c r="N1703" i="3"/>
  <c r="I4032" i="4" s="1"/>
  <c r="N1704" i="3"/>
  <c r="I4083" i="4" s="1"/>
  <c r="N1705" i="3"/>
  <c r="I4093" i="4" s="1"/>
  <c r="N1706" i="3"/>
  <c r="I4103" i="4" s="1"/>
  <c r="N1707" i="3"/>
  <c r="I4113" i="4" s="1"/>
  <c r="N1708" i="3"/>
  <c r="I2534" i="4" s="1"/>
  <c r="N1709" i="3"/>
  <c r="I3220" i="4" s="1"/>
  <c r="N1710" i="3"/>
  <c r="I2142" i="4" s="1"/>
  <c r="N1711" i="3"/>
  <c r="I2220" i="4" s="1"/>
  <c r="N1712" i="3"/>
  <c r="I3987" i="4" s="1"/>
  <c r="N1713" i="3"/>
  <c r="I3996" i="4" s="1"/>
  <c r="N1714" i="3"/>
  <c r="I2122" i="4" s="1"/>
  <c r="N1715" i="3"/>
  <c r="I3862" i="4" s="1"/>
  <c r="N1716" i="3"/>
  <c r="I3872" i="4" s="1"/>
  <c r="N1717" i="3"/>
  <c r="I2134" i="4" s="1"/>
  <c r="N1718" i="3"/>
  <c r="I3090" i="4" s="1"/>
  <c r="N1719" i="3"/>
  <c r="I1407" i="4" s="1"/>
  <c r="N1720" i="3"/>
  <c r="I1364" i="4" s="1"/>
  <c r="N1721" i="3"/>
  <c r="I4034" i="4" s="1"/>
  <c r="N1722" i="3"/>
  <c r="I4085" i="4" s="1"/>
  <c r="N1723" i="3"/>
  <c r="I4095" i="4" s="1"/>
  <c r="N1724" i="3"/>
  <c r="I4105" i="4" s="1"/>
  <c r="N1725" i="3"/>
  <c r="I4115" i="4" s="1"/>
  <c r="N1726" i="3"/>
  <c r="I2536" i="4" s="1"/>
  <c r="N1727" i="3"/>
  <c r="I3222" i="4" s="1"/>
  <c r="N1728" i="3"/>
  <c r="I2144" i="4" s="1"/>
  <c r="N1729" i="3"/>
  <c r="I2222" i="4" s="1"/>
  <c r="N1730" i="3"/>
  <c r="I3989" i="4" s="1"/>
  <c r="N1731" i="3"/>
  <c r="I3998" i="4" s="1"/>
  <c r="N1732" i="3"/>
  <c r="I2124" i="4" s="1"/>
  <c r="N1733" i="3"/>
  <c r="I3864" i="4" s="1"/>
  <c r="N1734" i="3"/>
  <c r="I3874" i="4" s="1"/>
  <c r="N1735" i="3"/>
  <c r="I2136" i="4" s="1"/>
  <c r="N1736" i="3"/>
  <c r="I3093" i="4" s="1"/>
  <c r="N1737" i="3"/>
  <c r="I1409" i="4" s="1"/>
  <c r="N1738" i="3"/>
  <c r="I1366" i="4" s="1"/>
  <c r="N1739" i="3"/>
  <c r="I4036" i="4" s="1"/>
  <c r="N1740" i="3"/>
  <c r="I4087" i="4" s="1"/>
  <c r="N1741" i="3"/>
  <c r="I4097" i="4" s="1"/>
  <c r="N1742" i="3"/>
  <c r="I4107" i="4" s="1"/>
  <c r="N1743" i="3"/>
  <c r="I4117" i="4" s="1"/>
  <c r="N1744" i="3"/>
  <c r="I2538" i="4" s="1"/>
  <c r="N1745" i="3"/>
  <c r="I3224" i="4" s="1"/>
  <c r="N1746" i="3"/>
  <c r="I2146" i="4" s="1"/>
  <c r="N1747" i="3"/>
  <c r="I2224" i="4" s="1"/>
  <c r="N1748" i="3"/>
  <c r="I3991" i="4" s="1"/>
  <c r="N1749" i="3"/>
  <c r="I4000" i="4" s="1"/>
  <c r="N1750" i="3"/>
  <c r="I2126" i="4" s="1"/>
  <c r="N1751" i="3"/>
  <c r="I3866" i="4" s="1"/>
  <c r="N1752" i="3"/>
  <c r="I3876" i="4" s="1"/>
  <c r="N1753" i="3"/>
  <c r="I3205" i="4" s="1"/>
  <c r="N1754" i="3"/>
  <c r="I3207" i="4" s="1"/>
  <c r="N1755" i="3"/>
  <c r="I3208" i="4" s="1"/>
  <c r="N1756" i="3"/>
  <c r="I3209" i="4" s="1"/>
  <c r="N1757" i="3"/>
  <c r="I3210" i="4" s="1"/>
  <c r="N1758" i="3"/>
  <c r="I3211" i="4" s="1"/>
  <c r="N1759" i="3"/>
  <c r="I3212" i="4" s="1"/>
  <c r="N1760" i="3"/>
  <c r="I3213" i="4" s="1"/>
  <c r="N1761" i="3"/>
  <c r="I3214" i="4" s="1"/>
  <c r="N1762" i="3"/>
  <c r="I3206" i="4" s="1"/>
  <c r="N1763" i="3"/>
  <c r="I3294" i="4" s="1"/>
  <c r="N1764" i="3"/>
  <c r="I3296" i="4" s="1"/>
  <c r="N1765" i="3"/>
  <c r="I3297" i="4" s="1"/>
  <c r="N1766" i="3"/>
  <c r="I3298" i="4" s="1"/>
  <c r="N1767" i="3"/>
  <c r="I3299" i="4" s="1"/>
  <c r="N1768" i="3"/>
  <c r="I3300" i="4" s="1"/>
  <c r="N1769" i="3"/>
  <c r="I3301" i="4" s="1"/>
  <c r="N1770" i="3"/>
  <c r="I3302" i="4" s="1"/>
  <c r="N1771" i="3"/>
  <c r="I3303" i="4" s="1"/>
  <c r="N1772" i="3"/>
  <c r="I3295" i="4" s="1"/>
  <c r="N1773" i="3"/>
  <c r="I3304" i="4" s="1"/>
  <c r="N1774" i="3"/>
  <c r="I3306" i="4" s="1"/>
  <c r="N1775" i="3"/>
  <c r="I3307" i="4" s="1"/>
  <c r="N1776" i="3"/>
  <c r="I3308" i="4" s="1"/>
  <c r="N1777" i="3"/>
  <c r="I3309" i="4" s="1"/>
  <c r="N1778" i="3"/>
  <c r="I3310" i="4" s="1"/>
  <c r="N1779" i="3"/>
  <c r="I3311" i="4" s="1"/>
  <c r="N1780" i="3"/>
  <c r="I3312" i="4" s="1"/>
  <c r="N1781" i="3"/>
  <c r="I3313" i="4" s="1"/>
  <c r="N1782" i="3"/>
  <c r="I3305" i="4" s="1"/>
  <c r="N1783" i="3"/>
  <c r="I3317" i="4" s="1"/>
  <c r="N1784" i="3"/>
  <c r="I3319" i="4" s="1"/>
  <c r="N1785" i="3"/>
  <c r="I3320" i="4" s="1"/>
  <c r="N1786" i="3"/>
  <c r="I3321" i="4" s="1"/>
  <c r="N1787" i="3"/>
  <c r="I3322" i="4" s="1"/>
  <c r="N1788" i="3"/>
  <c r="I3323" i="4" s="1"/>
  <c r="N1789" i="3"/>
  <c r="I3324" i="4" s="1"/>
  <c r="N1790" i="3"/>
  <c r="I3325" i="4" s="1"/>
  <c r="N1791" i="3"/>
  <c r="I3326" i="4" s="1"/>
  <c r="N1792" i="3"/>
  <c r="I3318" i="4" s="1"/>
  <c r="N1793" i="3"/>
  <c r="I3327" i="4" s="1"/>
  <c r="N1794" i="3"/>
  <c r="I3329" i="4" s="1"/>
  <c r="N1795" i="3"/>
  <c r="I3330" i="4" s="1"/>
  <c r="N1796" i="3"/>
  <c r="I3331" i="4" s="1"/>
  <c r="N1797" i="3"/>
  <c r="I3332" i="4" s="1"/>
  <c r="N1798" i="3"/>
  <c r="I3333" i="4" s="1"/>
  <c r="N1799" i="3"/>
  <c r="I3334" i="4" s="1"/>
  <c r="N1800" i="3"/>
  <c r="I3335" i="4" s="1"/>
  <c r="N1801" i="3"/>
  <c r="I3336" i="4" s="1"/>
  <c r="N1802" i="3"/>
  <c r="I3328" i="4" s="1"/>
  <c r="N1803" i="3"/>
  <c r="I3543" i="4" s="1"/>
  <c r="N1804" i="3"/>
  <c r="I3545" i="4" s="1"/>
  <c r="N1805" i="3"/>
  <c r="I3546" i="4" s="1"/>
  <c r="N1806" i="3"/>
  <c r="I3547" i="4" s="1"/>
  <c r="N1807" i="3"/>
  <c r="I3548" i="4" s="1"/>
  <c r="N1808" i="3"/>
  <c r="I3549" i="4" s="1"/>
  <c r="N1809" i="3"/>
  <c r="I3550" i="4" s="1"/>
  <c r="N1810" i="3"/>
  <c r="I3551" i="4" s="1"/>
  <c r="N1811" i="3"/>
  <c r="I3552" i="4" s="1"/>
  <c r="N1812" i="3"/>
  <c r="I3544" i="4" s="1"/>
  <c r="N1813" i="3"/>
  <c r="I2064" i="4" s="1"/>
  <c r="N1814" i="3"/>
  <c r="I4229" i="4" s="1"/>
  <c r="N1816" i="3"/>
  <c r="I4251" i="4" s="1"/>
  <c r="N1817" i="3"/>
  <c r="I1190" i="4" s="1"/>
  <c r="N1818" i="3"/>
  <c r="I1194" i="4" s="1"/>
  <c r="N1819" i="3"/>
  <c r="I1978" i="4" s="1"/>
  <c r="N1820" i="3"/>
  <c r="I3261" i="4" s="1"/>
  <c r="N1821" i="3"/>
  <c r="I4221" i="4" s="1"/>
  <c r="N1822" i="3"/>
  <c r="I4234" i="4" s="1"/>
  <c r="N1823" i="3"/>
  <c r="I4237" i="4" s="1"/>
  <c r="N1824" i="3"/>
  <c r="I4239" i="4" s="1"/>
  <c r="N1825" i="3"/>
  <c r="I4246" i="4" s="1"/>
  <c r="N1826" i="3"/>
  <c r="I4252" i="4" s="1"/>
  <c r="N1827" i="3"/>
  <c r="I221" i="4" s="1"/>
  <c r="N1828" i="3"/>
  <c r="I227" i="4" s="1"/>
  <c r="N1829" i="3"/>
  <c r="I233" i="4" s="1"/>
  <c r="N1830" i="3"/>
  <c r="I239" i="4" s="1"/>
  <c r="N1831" i="3"/>
  <c r="I245" i="4" s="1"/>
  <c r="N1832" i="3"/>
  <c r="I251" i="4" s="1"/>
  <c r="N1833" i="3"/>
  <c r="I257" i="4" s="1"/>
  <c r="N1834" i="3"/>
  <c r="I263" i="4" s="1"/>
  <c r="N1835" i="3"/>
  <c r="I269" i="4" s="1"/>
  <c r="N1836" i="3"/>
  <c r="I275" i="4" s="1"/>
  <c r="N1837" i="3"/>
  <c r="I281" i="4" s="1"/>
  <c r="N1838" i="3"/>
  <c r="I287" i="4" s="1"/>
  <c r="N1839" i="3"/>
  <c r="I293" i="4" s="1"/>
  <c r="N1840" i="3"/>
  <c r="I299" i="4" s="1"/>
  <c r="N1841" i="3"/>
  <c r="I305" i="4" s="1"/>
  <c r="N1842" i="3"/>
  <c r="I311" i="4" s="1"/>
  <c r="N1843" i="3"/>
  <c r="I317" i="4" s="1"/>
  <c r="N1844" i="3"/>
  <c r="I323" i="4" s="1"/>
  <c r="N1845" i="3"/>
  <c r="I96" i="4" s="1"/>
  <c r="N1846" i="3"/>
  <c r="I106" i="4" s="1"/>
  <c r="N1847" i="3"/>
  <c r="I116" i="4" s="1"/>
  <c r="N1848" i="3"/>
  <c r="I128" i="4" s="1"/>
  <c r="N1849" i="3"/>
  <c r="I1133" i="4" s="1"/>
  <c r="N1850" i="3"/>
  <c r="I4212" i="4" s="1"/>
  <c r="N1851" i="3"/>
  <c r="I699" i="4" s="1"/>
  <c r="N1852" i="3"/>
  <c r="I712" i="4" s="1"/>
  <c r="N1853" i="3"/>
  <c r="I1181" i="4" s="1"/>
  <c r="N1854" i="3"/>
  <c r="I743" i="4" s="1"/>
  <c r="N1855" i="3"/>
  <c r="I751" i="4" s="1"/>
  <c r="N1856" i="3"/>
  <c r="I766" i="4" s="1"/>
  <c r="N1857" i="3"/>
  <c r="I781" i="4" s="1"/>
  <c r="N1858" i="3"/>
  <c r="I796" i="4" s="1"/>
  <c r="N1859" i="3"/>
  <c r="I810" i="4" s="1"/>
  <c r="N1860" i="3"/>
  <c r="I826" i="4" s="1"/>
  <c r="N1861" i="3"/>
  <c r="I842" i="4" s="1"/>
  <c r="N1862" i="3"/>
  <c r="I847" i="4" s="1"/>
  <c r="N1863" i="3"/>
  <c r="I4240" i="4" s="1"/>
  <c r="N1864" i="3"/>
  <c r="I4241" i="4" s="1"/>
  <c r="N1865" i="3"/>
  <c r="I2390" i="4" s="1"/>
  <c r="N1866" i="3"/>
  <c r="I2393" i="4" s="1"/>
  <c r="N1867" i="3"/>
  <c r="I2399" i="4" s="1"/>
  <c r="N1868" i="3"/>
  <c r="I4243" i="4" s="1"/>
  <c r="N1869" i="3"/>
  <c r="I4244" i="4" s="1"/>
  <c r="N1870" i="3"/>
  <c r="I2572" i="4" s="1"/>
  <c r="N1871" i="3"/>
  <c r="I2574" i="4" s="1"/>
  <c r="N1872" i="3"/>
  <c r="I2576" i="4" s="1"/>
  <c r="N1873" i="3"/>
  <c r="I2578" i="4" s="1"/>
  <c r="N1874" i="3"/>
  <c r="I2580" i="4" s="1"/>
  <c r="N1875" i="3"/>
  <c r="I2582" i="4" s="1"/>
  <c r="N1876" i="3"/>
  <c r="I2584" i="4" s="1"/>
  <c r="N1877" i="3"/>
  <c r="I2586" i="4" s="1"/>
  <c r="N1878" i="3"/>
  <c r="I2588" i="4" s="1"/>
  <c r="N1879" i="3"/>
  <c r="I2591" i="4" s="1"/>
  <c r="N1880" i="3"/>
  <c r="I2627" i="4" s="1"/>
  <c r="N1881" i="3"/>
  <c r="I2663" i="4" s="1"/>
  <c r="N1882" i="3"/>
  <c r="I2696" i="4" s="1"/>
  <c r="N1883" i="3"/>
  <c r="I2729" i="4" s="1"/>
  <c r="N1884" i="3"/>
  <c r="I2844" i="4" s="1"/>
  <c r="N1885" i="3"/>
  <c r="I2597" i="4" s="1"/>
  <c r="N1886" i="3"/>
  <c r="I2600" i="4" s="1"/>
  <c r="N1887" i="3"/>
  <c r="I2603" i="4" s="1"/>
  <c r="N1888" i="3"/>
  <c r="I2606" i="4" s="1"/>
  <c r="N1889" i="3"/>
  <c r="I2609" i="4" s="1"/>
  <c r="N1890" i="3"/>
  <c r="I2612" i="4" s="1"/>
  <c r="N1891" i="3"/>
  <c r="I2615" i="4" s="1"/>
  <c r="N1892" i="3"/>
  <c r="I2618" i="4" s="1"/>
  <c r="N1893" i="3"/>
  <c r="I2621" i="4" s="1"/>
  <c r="N1894" i="3"/>
  <c r="I2624" i="4" s="1"/>
  <c r="N1895" i="3"/>
  <c r="I2633" i="4" s="1"/>
  <c r="N1896" i="3"/>
  <c r="I2636" i="4" s="1"/>
  <c r="N1897" i="3"/>
  <c r="I2639" i="4" s="1"/>
  <c r="N1898" i="3"/>
  <c r="I2642" i="4" s="1"/>
  <c r="N1899" i="3"/>
  <c r="I2645" i="4" s="1"/>
  <c r="N1900" i="3"/>
  <c r="I2648" i="4" s="1"/>
  <c r="N1901" i="3"/>
  <c r="I2651" i="4" s="1"/>
  <c r="N1902" i="3"/>
  <c r="I2654" i="4" s="1"/>
  <c r="N1903" i="3"/>
  <c r="I2657" i="4" s="1"/>
  <c r="N1904" i="3"/>
  <c r="I2660" i="4" s="1"/>
  <c r="N1905" i="3"/>
  <c r="I2666" i="4" s="1"/>
  <c r="N1906" i="3"/>
  <c r="I2669" i="4" s="1"/>
  <c r="N1907" i="3"/>
  <c r="I2672" i="4" s="1"/>
  <c r="N1908" i="3"/>
  <c r="I2675" i="4" s="1"/>
  <c r="N1909" i="3"/>
  <c r="I2678" i="4" s="1"/>
  <c r="N1910" i="3"/>
  <c r="I2681" i="4" s="1"/>
  <c r="N1911" i="3"/>
  <c r="I2684" i="4" s="1"/>
  <c r="N1912" i="3"/>
  <c r="I2687" i="4" s="1"/>
  <c r="N1913" i="3"/>
  <c r="I2690" i="4" s="1"/>
  <c r="N1914" i="3"/>
  <c r="I2693" i="4" s="1"/>
  <c r="N1915" i="3"/>
  <c r="I2699" i="4" s="1"/>
  <c r="N1916" i="3"/>
  <c r="I2702" i="4" s="1"/>
  <c r="N1917" i="3"/>
  <c r="I2705" i="4" s="1"/>
  <c r="N1918" i="3"/>
  <c r="I2708" i="4" s="1"/>
  <c r="N1919" i="3"/>
  <c r="I2711" i="4" s="1"/>
  <c r="N1920" i="3"/>
  <c r="I2714" i="4" s="1"/>
  <c r="N1921" i="3"/>
  <c r="I2717" i="4" s="1"/>
  <c r="N1922" i="3"/>
  <c r="I2720" i="4" s="1"/>
  <c r="N1923" i="3"/>
  <c r="I2723" i="4" s="1"/>
  <c r="N1924" i="3"/>
  <c r="I2726" i="4" s="1"/>
  <c r="N1925" i="3"/>
  <c r="I2732" i="4" s="1"/>
  <c r="N1926" i="3"/>
  <c r="I2735" i="4" s="1"/>
  <c r="N1927" i="3"/>
  <c r="I2738" i="4" s="1"/>
  <c r="N1928" i="3"/>
  <c r="I2741" i="4" s="1"/>
  <c r="N1929" i="3"/>
  <c r="I2744" i="4" s="1"/>
  <c r="N1930" i="3"/>
  <c r="I2747" i="4" s="1"/>
  <c r="N1931" i="3"/>
  <c r="I2750" i="4" s="1"/>
  <c r="N1932" i="3"/>
  <c r="I2753" i="4" s="1"/>
  <c r="N1933" i="3"/>
  <c r="I2756" i="4" s="1"/>
  <c r="N1934" i="3"/>
  <c r="I2759" i="4" s="1"/>
  <c r="N1935" i="3"/>
  <c r="I2763" i="4" s="1"/>
  <c r="N1936" i="3"/>
  <c r="I2766" i="4" s="1"/>
  <c r="N1937" i="3"/>
  <c r="I2769" i="4" s="1"/>
  <c r="N1938" i="3"/>
  <c r="I2772" i="4" s="1"/>
  <c r="N1939" i="3"/>
  <c r="I2775" i="4" s="1"/>
  <c r="N1940" i="3"/>
  <c r="I2778" i="4" s="1"/>
  <c r="N1941" i="3"/>
  <c r="I2781" i="4" s="1"/>
  <c r="N1942" i="3"/>
  <c r="I2784" i="4" s="1"/>
  <c r="N1943" i="3"/>
  <c r="I2787" i="4" s="1"/>
  <c r="N1944" i="3"/>
  <c r="I2790" i="4" s="1"/>
  <c r="N1945" i="3"/>
  <c r="I2794" i="4" s="1"/>
  <c r="N1946" i="3"/>
  <c r="I2797" i="4" s="1"/>
  <c r="N1947" i="3"/>
  <c r="I2800" i="4" s="1"/>
  <c r="N1948" i="3"/>
  <c r="I2803" i="4" s="1"/>
  <c r="N1949" i="3"/>
  <c r="I2806" i="4" s="1"/>
  <c r="N1950" i="3"/>
  <c r="I2809" i="4" s="1"/>
  <c r="N1951" i="3"/>
  <c r="I2812" i="4" s="1"/>
  <c r="N1952" i="3"/>
  <c r="I2815" i="4" s="1"/>
  <c r="N1953" i="3"/>
  <c r="I2818" i="4" s="1"/>
  <c r="N1954" i="3"/>
  <c r="I2820" i="4" s="1"/>
  <c r="N1955" i="3"/>
  <c r="I2823" i="4" s="1"/>
  <c r="N1956" i="3"/>
  <c r="I2825" i="4" s="1"/>
  <c r="N1957" i="3"/>
  <c r="I2827" i="4" s="1"/>
  <c r="N1958" i="3"/>
  <c r="I2829" i="4" s="1"/>
  <c r="N1959" i="3"/>
  <c r="I2831" i="4" s="1"/>
  <c r="N1960" i="3"/>
  <c r="I2833" i="4" s="1"/>
  <c r="N1961" i="3"/>
  <c r="I2835" i="4" s="1"/>
  <c r="N1962" i="3"/>
  <c r="I2837" i="4" s="1"/>
  <c r="N1963" i="3"/>
  <c r="I2839" i="4" s="1"/>
  <c r="N1964" i="3"/>
  <c r="I2841" i="4" s="1"/>
  <c r="N1965" i="3"/>
  <c r="I2846" i="4" s="1"/>
  <c r="N1966" i="3"/>
  <c r="I2848" i="4" s="1"/>
  <c r="N1967" i="3"/>
  <c r="I2850" i="4" s="1"/>
  <c r="N1968" i="3"/>
  <c r="I2852" i="4" s="1"/>
  <c r="N1969" i="3"/>
  <c r="I2854" i="4" s="1"/>
  <c r="N1970" i="3"/>
  <c r="I2856" i="4" s="1"/>
  <c r="N1971" i="3"/>
  <c r="I2858" i="4" s="1"/>
  <c r="N1972" i="3"/>
  <c r="I2860" i="4" s="1"/>
  <c r="N1973" i="3"/>
  <c r="I2862" i="4" s="1"/>
  <c r="N1974" i="3"/>
  <c r="I4214" i="4" s="1"/>
  <c r="N1975" i="3"/>
  <c r="I4216" i="4" s="1"/>
  <c r="N1976" i="3"/>
  <c r="I1173" i="4" s="1"/>
  <c r="N1977" i="3"/>
  <c r="I1175" i="4" s="1"/>
  <c r="N1978" i="3"/>
  <c r="I1177" i="4" s="1"/>
  <c r="N1979" i="3"/>
  <c r="I4257" i="4" s="1"/>
  <c r="N1980" i="3"/>
  <c r="I4258" i="4" s="1"/>
  <c r="N1981" i="3"/>
  <c r="I3928" i="4" s="1"/>
  <c r="N1982" i="3"/>
  <c r="I3926" i="4" s="1"/>
  <c r="N1983" i="3"/>
  <c r="I3927" i="4" s="1"/>
  <c r="N1984" i="3"/>
  <c r="I4255" i="4" s="1"/>
  <c r="N1985" i="3"/>
  <c r="I4253" i="4" s="1"/>
  <c r="N1986" i="3"/>
  <c r="I4218" i="4" s="1"/>
  <c r="N1987" i="3"/>
  <c r="I4219" i="4" s="1"/>
  <c r="N1988" i="3"/>
  <c r="I2151" i="4" s="1"/>
  <c r="N1989" i="3"/>
  <c r="I133" i="4" s="1"/>
  <c r="N1990" i="3"/>
  <c r="I136" i="4" s="1"/>
  <c r="N1991" i="3"/>
  <c r="I139" i="4" s="1"/>
  <c r="N1992" i="3"/>
  <c r="I141" i="4" s="1"/>
  <c r="N1993" i="3"/>
  <c r="I329" i="4" s="1"/>
  <c r="N1994" i="3"/>
  <c r="I1450" i="4" s="1"/>
  <c r="N1995" i="3"/>
  <c r="I143" i="4" s="1"/>
  <c r="N1996" i="3"/>
  <c r="I331" i="4" s="1"/>
  <c r="N1997" i="3"/>
  <c r="I1452" i="4" s="1"/>
  <c r="N1998" i="3"/>
  <c r="I145" i="4" s="1"/>
  <c r="N1999" i="3"/>
  <c r="I333" i="4" s="1"/>
  <c r="N2000" i="3"/>
  <c r="I1454" i="4" s="1"/>
  <c r="N2001" i="3"/>
  <c r="I148" i="4" s="1"/>
  <c r="N2002" i="3"/>
  <c r="I151" i="4" s="1"/>
  <c r="N2003" i="3"/>
  <c r="I154" i="4" s="1"/>
  <c r="N2004" i="3"/>
  <c r="I160" i="4" s="1"/>
  <c r="N2005" i="3"/>
  <c r="I163" i="4" s="1"/>
  <c r="N2006" i="3"/>
  <c r="I166" i="4" s="1"/>
  <c r="N2007" i="3"/>
  <c r="I172" i="4" s="1"/>
  <c r="N2008" i="3"/>
  <c r="I175" i="4" s="1"/>
  <c r="N2009" i="3"/>
  <c r="I178" i="4" s="1"/>
  <c r="N2010" i="3"/>
  <c r="I184" i="4" s="1"/>
  <c r="N2011" i="3"/>
  <c r="I187" i="4" s="1"/>
  <c r="N2012" i="3"/>
  <c r="I190" i="4" s="1"/>
  <c r="N2013" i="3"/>
  <c r="I196" i="4" s="1"/>
  <c r="N2014" i="3"/>
  <c r="I199" i="4" s="1"/>
  <c r="N2015" i="3"/>
  <c r="I202" i="4" s="1"/>
  <c r="N2016" i="3"/>
  <c r="I208" i="4" s="1"/>
  <c r="N2017" i="3"/>
  <c r="I211" i="4" s="1"/>
  <c r="N2018" i="3"/>
  <c r="I214" i="4" s="1"/>
  <c r="N2019" i="3"/>
  <c r="I4210" i="4" s="1"/>
  <c r="N2020" i="3"/>
  <c r="I4211" i="4" s="1"/>
  <c r="N2021" i="3"/>
  <c r="I1991" i="4" s="1"/>
  <c r="N2022" i="3"/>
  <c r="I1993" i="4" s="1"/>
  <c r="N2023" i="3"/>
  <c r="I1995" i="4" s="1"/>
  <c r="N2024" i="3"/>
  <c r="I1997" i="4" s="1"/>
  <c r="N2025" i="3"/>
  <c r="I1999" i="4" s="1"/>
  <c r="N2026" i="3"/>
  <c r="I2001" i="4" s="1"/>
  <c r="N2027" i="3"/>
  <c r="I2003" i="4" s="1"/>
  <c r="N2028" i="3"/>
  <c r="I1916" i="4" s="1"/>
  <c r="N2029" i="3"/>
  <c r="I219" i="4" s="1"/>
  <c r="N2030" i="3"/>
  <c r="I157" i="4" s="1"/>
  <c r="N2031" i="3"/>
  <c r="I169" i="4" s="1"/>
  <c r="N2032" i="3"/>
  <c r="I181" i="4" s="1"/>
  <c r="N2033" i="3"/>
  <c r="I193" i="4" s="1"/>
  <c r="N2034" i="3"/>
  <c r="I205" i="4" s="1"/>
  <c r="N2035" i="3"/>
  <c r="I217" i="4" s="1"/>
  <c r="N2036" i="3"/>
  <c r="I4012" i="4" s="1"/>
  <c r="N2037" i="3"/>
  <c r="I1256" i="4" s="1"/>
  <c r="N2038" i="3"/>
  <c r="I1268" i="4" s="1"/>
  <c r="N2039" i="3"/>
  <c r="I1260" i="4" s="1"/>
  <c r="N2040" i="3"/>
  <c r="I1248" i="4" s="1"/>
  <c r="N2041" i="3"/>
  <c r="I1264" i="4" s="1"/>
  <c r="N2042" i="3"/>
  <c r="I1252" i="4" s="1"/>
  <c r="N2043" i="3"/>
  <c r="I3619" i="4" s="1"/>
  <c r="N2044" i="3"/>
  <c r="I3204" i="4" s="1"/>
  <c r="N2045" i="3"/>
  <c r="I3215" i="4" s="1"/>
  <c r="N2046" i="3"/>
  <c r="I3314" i="4" s="1"/>
  <c r="N2047" i="3"/>
  <c r="I3560" i="4" s="1"/>
  <c r="N2048" i="3"/>
  <c r="I3620" i="4" s="1"/>
  <c r="N2049" i="3"/>
  <c r="I3559" i="4" s="1"/>
  <c r="N2050" i="3"/>
  <c r="I3256" i="4" s="1"/>
  <c r="N2051" i="3"/>
  <c r="I3392" i="4" s="1"/>
  <c r="N2052" i="3"/>
  <c r="I3553" i="4" s="1"/>
  <c r="N2053" i="3"/>
  <c r="I2558" i="4" s="1"/>
  <c r="N2054" i="3"/>
  <c r="I2456" i="4" s="1"/>
  <c r="N2055" i="3"/>
  <c r="I2506" i="4" s="1"/>
  <c r="N2056" i="3"/>
  <c r="I899" i="4" s="1"/>
  <c r="N2057" i="3"/>
  <c r="I1337" i="4" s="1"/>
  <c r="N2058" i="3"/>
  <c r="I1959" i="4" s="1"/>
  <c r="N2059" i="3"/>
  <c r="I3378" i="4" s="1"/>
  <c r="N2060" i="3"/>
  <c r="I1299" i="4" s="1"/>
  <c r="N2061" i="3"/>
  <c r="I2153" i="4" s="1"/>
  <c r="N2062" i="3"/>
  <c r="I2086" i="4" s="1"/>
  <c r="N2063" i="3"/>
  <c r="I2975" i="4" s="1"/>
  <c r="N2064" i="3"/>
  <c r="I1489" i="4" s="1"/>
  <c r="N2065" i="3"/>
  <c r="I4013" i="4" s="1"/>
  <c r="N2066" i="3"/>
  <c r="I2306" i="4" s="1"/>
  <c r="N2067" i="3"/>
  <c r="I3718" i="4" s="1"/>
  <c r="N2068" i="3"/>
  <c r="I3241" i="4" s="1"/>
  <c r="N2069" i="3"/>
  <c r="I1275" i="4" s="1"/>
  <c r="N2070" i="3"/>
  <c r="I3803" i="4" s="1"/>
  <c r="N2071" i="3"/>
  <c r="I1477" i="4" s="1"/>
  <c r="N2072" i="3"/>
  <c r="I2444" i="4" s="1"/>
  <c r="N2073" i="3"/>
  <c r="I2494" i="4" s="1"/>
  <c r="N2074" i="3"/>
  <c r="I887" i="4" s="1"/>
  <c r="N2075" i="3"/>
  <c r="I1325" i="4" s="1"/>
  <c r="N2076" i="3"/>
  <c r="I1947" i="4" s="1"/>
  <c r="N2077" i="3"/>
  <c r="I3366" i="4" s="1"/>
  <c r="N2078" i="3"/>
  <c r="I3951" i="4" s="1"/>
  <c r="N2079" i="3"/>
  <c r="I3741" i="4" s="1"/>
  <c r="N2080" i="3"/>
  <c r="I1478" i="4" s="1"/>
  <c r="N2081" i="3"/>
  <c r="I2445" i="4" s="1"/>
  <c r="N2082" i="3"/>
  <c r="I2495" i="4" s="1"/>
  <c r="N2083" i="3"/>
  <c r="I888" i="4" s="1"/>
  <c r="N2084" i="3"/>
  <c r="I1326" i="4" s="1"/>
  <c r="N2085" i="3"/>
  <c r="I1948" i="4" s="1"/>
  <c r="N2086" i="3"/>
  <c r="I3367" i="4" s="1"/>
  <c r="N2087" i="3"/>
  <c r="I3952" i="4" s="1"/>
  <c r="N2088" i="3"/>
  <c r="I3742" i="4" s="1"/>
  <c r="N2089" i="3"/>
  <c r="I1479" i="4" s="1"/>
  <c r="N2090" i="3"/>
  <c r="I2446" i="4" s="1"/>
  <c r="N2091" i="3"/>
  <c r="I2496" i="4" s="1"/>
  <c r="N2092" i="3"/>
  <c r="I889" i="4" s="1"/>
  <c r="N2093" i="3"/>
  <c r="I1327" i="4" s="1"/>
  <c r="N2094" i="3"/>
  <c r="I1949" i="4" s="1"/>
  <c r="N2095" i="3"/>
  <c r="I3368" i="4" s="1"/>
  <c r="N2096" i="3"/>
  <c r="I3953" i="4" s="1"/>
  <c r="N2097" i="3"/>
  <c r="I3743" i="4" s="1"/>
  <c r="N2098" i="3"/>
  <c r="I1480" i="4" s="1"/>
  <c r="N2099" i="3"/>
  <c r="I2447" i="4" s="1"/>
  <c r="N2100" i="3"/>
  <c r="I2497" i="4" s="1"/>
  <c r="N2101" i="3"/>
  <c r="I890" i="4" s="1"/>
  <c r="N2102" i="3"/>
  <c r="I1328" i="4" s="1"/>
  <c r="N2103" i="3"/>
  <c r="I1950" i="4" s="1"/>
  <c r="N2104" i="3"/>
  <c r="I3369" i="4" s="1"/>
  <c r="N2105" i="3"/>
  <c r="I3954" i="4" s="1"/>
  <c r="N2106" i="3"/>
  <c r="I3744" i="4" s="1"/>
  <c r="N2107" i="3"/>
  <c r="I1481" i="4" s="1"/>
  <c r="N2108" i="3"/>
  <c r="I2448" i="4" s="1"/>
  <c r="N2109" i="3"/>
  <c r="I2498" i="4" s="1"/>
  <c r="N2110" i="3"/>
  <c r="I891" i="4" s="1"/>
  <c r="N2111" i="3"/>
  <c r="I1329" i="4" s="1"/>
  <c r="N2112" i="3"/>
  <c r="I1951" i="4" s="1"/>
  <c r="N2113" i="3"/>
  <c r="I3370" i="4" s="1"/>
  <c r="N2114" i="3"/>
  <c r="I3955" i="4" s="1"/>
  <c r="N2115" i="3"/>
  <c r="I3745" i="4" s="1"/>
  <c r="N2116" i="3"/>
  <c r="I1482" i="4" s="1"/>
  <c r="N2117" i="3"/>
  <c r="I2449" i="4" s="1"/>
  <c r="N2118" i="3"/>
  <c r="I2499" i="4" s="1"/>
  <c r="N2119" i="3"/>
  <c r="I892" i="4" s="1"/>
  <c r="N2120" i="3"/>
  <c r="I1330" i="4" s="1"/>
  <c r="N2121" i="3"/>
  <c r="I1952" i="4" s="1"/>
  <c r="N2122" i="3"/>
  <c r="I3371" i="4" s="1"/>
  <c r="N2123" i="3"/>
  <c r="I3956" i="4" s="1"/>
  <c r="N2124" i="3"/>
  <c r="I3746" i="4" s="1"/>
  <c r="N2125" i="3"/>
  <c r="I2099" i="4" s="1"/>
  <c r="N2126" i="3"/>
  <c r="I2988" i="4" s="1"/>
  <c r="N2127" i="3"/>
  <c r="I1502" i="4" s="1"/>
  <c r="N2128" i="3"/>
  <c r="I4026" i="4" s="1"/>
  <c r="N2129" i="3"/>
  <c r="I2319" i="4" s="1"/>
  <c r="N2130" i="3"/>
  <c r="I3731" i="4" s="1"/>
  <c r="N2131" i="3"/>
  <c r="I3254" i="4" s="1"/>
  <c r="N2132" i="3"/>
  <c r="I1288" i="4" s="1"/>
  <c r="N2133" i="3"/>
  <c r="I3816" i="4" s="1"/>
  <c r="N2134" i="3"/>
  <c r="I2458" i="4" s="1"/>
  <c r="N2135" i="3"/>
  <c r="I2508" i="4" s="1"/>
  <c r="N2136" i="3"/>
  <c r="I901" i="4" s="1"/>
  <c r="N2137" i="3"/>
  <c r="I1339" i="4" s="1"/>
  <c r="N2138" i="3"/>
  <c r="I1961" i="4" s="1"/>
  <c r="N2139" i="3"/>
  <c r="I3380" i="4" s="1"/>
  <c r="N2140" i="3"/>
  <c r="I1303" i="4" s="1"/>
  <c r="N2141" i="3"/>
  <c r="I2157" i="4" s="1"/>
  <c r="N2142" i="3"/>
  <c r="I2460" i="4" s="1"/>
  <c r="N2143" i="3"/>
  <c r="I2510" i="4" s="1"/>
  <c r="N2144" i="3"/>
  <c r="I903" i="4" s="1"/>
  <c r="N2145" i="3"/>
  <c r="I1341" i="4" s="1"/>
  <c r="N2146" i="3"/>
  <c r="I1963" i="4" s="1"/>
  <c r="N2147" i="3"/>
  <c r="I3382" i="4" s="1"/>
  <c r="N2148" i="3"/>
  <c r="I1305" i="4" s="1"/>
  <c r="N2149" i="3"/>
  <c r="I2159" i="4" s="1"/>
  <c r="N2150" i="3"/>
  <c r="I1483" i="4" s="1"/>
  <c r="N2151" i="3"/>
  <c r="I2450" i="4" s="1"/>
  <c r="N2152" i="3"/>
  <c r="I2500" i="4" s="1"/>
  <c r="N2153" i="3"/>
  <c r="I893" i="4" s="1"/>
  <c r="N2154" i="3"/>
  <c r="I1331" i="4" s="1"/>
  <c r="N2155" i="3"/>
  <c r="I1953" i="4" s="1"/>
  <c r="N2156" i="3"/>
  <c r="I3372" i="4" s="1"/>
  <c r="N2157" i="3"/>
  <c r="I3957" i="4" s="1"/>
  <c r="N2158" i="3"/>
  <c r="I3747" i="4" s="1"/>
  <c r="N2159" i="3"/>
  <c r="I1484" i="4" s="1"/>
  <c r="N2160" i="3"/>
  <c r="I2451" i="4" s="1"/>
  <c r="N2161" i="3"/>
  <c r="I2501" i="4" s="1"/>
  <c r="N2162" i="3"/>
  <c r="I894" i="4" s="1"/>
  <c r="N2163" i="3"/>
  <c r="I1332" i="4" s="1"/>
  <c r="N2164" i="3"/>
  <c r="I1954" i="4" s="1"/>
  <c r="N2165" i="3"/>
  <c r="I3373" i="4" s="1"/>
  <c r="N2166" i="3"/>
  <c r="I3958" i="4" s="1"/>
  <c r="N2167" i="3"/>
  <c r="I3748" i="4" s="1"/>
  <c r="N2168" i="3"/>
  <c r="I1485" i="4" s="1"/>
  <c r="N2169" i="3"/>
  <c r="I2452" i="4" s="1"/>
  <c r="N2170" i="3"/>
  <c r="I2502" i="4" s="1"/>
  <c r="N2171" i="3"/>
  <c r="I895" i="4" s="1"/>
  <c r="N2172" i="3"/>
  <c r="I1333" i="4" s="1"/>
  <c r="N2173" i="3"/>
  <c r="I1955" i="4" s="1"/>
  <c r="N2174" i="3"/>
  <c r="I3374" i="4" s="1"/>
  <c r="N2175" i="3"/>
  <c r="I3959" i="4" s="1"/>
  <c r="N2176" i="3"/>
  <c r="I3749" i="4" s="1"/>
  <c r="N2177" i="3"/>
  <c r="I1486" i="4" s="1"/>
  <c r="N2178" i="3"/>
  <c r="I2453" i="4" s="1"/>
  <c r="N2179" i="3"/>
  <c r="I2503" i="4" s="1"/>
  <c r="N2180" i="3"/>
  <c r="I896" i="4" s="1"/>
  <c r="N2181" i="3"/>
  <c r="I1334" i="4" s="1"/>
  <c r="N2182" i="3"/>
  <c r="I1956" i="4" s="1"/>
  <c r="N2183" i="3"/>
  <c r="I3375" i="4" s="1"/>
  <c r="N2184" i="3"/>
  <c r="I3960" i="4" s="1"/>
  <c r="N2185" i="3"/>
  <c r="I3750" i="4" s="1"/>
  <c r="N2186" i="3"/>
  <c r="I1487" i="4" s="1"/>
  <c r="N2187" i="3"/>
  <c r="I2454" i="4" s="1"/>
  <c r="N2188" i="3"/>
  <c r="I2504" i="4" s="1"/>
  <c r="N2189" i="3"/>
  <c r="I897" i="4" s="1"/>
  <c r="N2190" i="3"/>
  <c r="I1335" i="4" s="1"/>
  <c r="N2191" i="3"/>
  <c r="I1957" i="4" s="1"/>
  <c r="N2192" i="3"/>
  <c r="I3376" i="4" s="1"/>
  <c r="N2193" i="3"/>
  <c r="I3961" i="4" s="1"/>
  <c r="N2194" i="3"/>
  <c r="I3751" i="4" s="1"/>
  <c r="N2195" i="3"/>
  <c r="I1488" i="4" s="1"/>
  <c r="N2196" i="3"/>
  <c r="I2455" i="4" s="1"/>
  <c r="N2197" i="3"/>
  <c r="I2505" i="4" s="1"/>
  <c r="N2198" i="3"/>
  <c r="I898" i="4" s="1"/>
  <c r="N2199" i="3"/>
  <c r="I1336" i="4" s="1"/>
  <c r="N2200" i="3"/>
  <c r="I1958" i="4" s="1"/>
  <c r="N2201" i="3"/>
  <c r="I3377" i="4" s="1"/>
  <c r="N2202" i="3"/>
  <c r="I3962" i="4" s="1"/>
  <c r="N2203" i="3"/>
  <c r="I3752" i="4" s="1"/>
  <c r="N2204" i="3"/>
  <c r="I2089" i="4" s="1"/>
  <c r="N2205" i="3"/>
  <c r="I2978" i="4" s="1"/>
  <c r="N2206" i="3"/>
  <c r="I1492" i="4" s="1"/>
  <c r="N2207" i="3"/>
  <c r="I4016" i="4" s="1"/>
  <c r="N2208" i="3"/>
  <c r="I2309" i="4" s="1"/>
  <c r="N2209" i="3"/>
  <c r="I3721" i="4" s="1"/>
  <c r="N2210" i="3"/>
  <c r="I3244" i="4" s="1"/>
  <c r="N2211" i="3"/>
  <c r="I1278" i="4" s="1"/>
  <c r="N2212" i="3"/>
  <c r="I3806" i="4" s="1"/>
  <c r="N2213" i="3"/>
  <c r="I2091" i="4" s="1"/>
  <c r="N2214" i="3"/>
  <c r="I2980" i="4" s="1"/>
  <c r="N2215" i="3"/>
  <c r="I1494" i="4" s="1"/>
  <c r="N2216" i="3"/>
  <c r="I4018" i="4" s="1"/>
  <c r="N2217" i="3"/>
  <c r="I2311" i="4" s="1"/>
  <c r="N2218" i="3"/>
  <c r="I3723" i="4" s="1"/>
  <c r="N2219" i="3"/>
  <c r="I3246" i="4" s="1"/>
  <c r="N2220" i="3"/>
  <c r="I1280" i="4" s="1"/>
  <c r="N2221" i="3"/>
  <c r="I3808" i="4" s="1"/>
  <c r="N2222" i="3"/>
  <c r="I2093" i="4" s="1"/>
  <c r="N2223" i="3"/>
  <c r="I2982" i="4" s="1"/>
  <c r="N2224" i="3"/>
  <c r="I1496" i="4" s="1"/>
  <c r="N2225" i="3"/>
  <c r="I4020" i="4" s="1"/>
  <c r="N2226" i="3"/>
  <c r="I2313" i="4" s="1"/>
  <c r="N2227" i="3"/>
  <c r="I3725" i="4" s="1"/>
  <c r="N2228" i="3"/>
  <c r="I3248" i="4" s="1"/>
  <c r="N2229" i="3"/>
  <c r="I1282" i="4" s="1"/>
  <c r="N2230" i="3"/>
  <c r="I3810" i="4" s="1"/>
  <c r="N2231" i="3"/>
  <c r="I2095" i="4" s="1"/>
  <c r="N2232" i="3"/>
  <c r="I2984" i="4" s="1"/>
  <c r="N2233" i="3"/>
  <c r="I1498" i="4" s="1"/>
  <c r="N2234" i="3"/>
  <c r="I4022" i="4" s="1"/>
  <c r="N2235" i="3"/>
  <c r="I2315" i="4" s="1"/>
  <c r="N2236" i="3"/>
  <c r="I3727" i="4" s="1"/>
  <c r="N2237" i="3"/>
  <c r="I3250" i="4" s="1"/>
  <c r="N2238" i="3"/>
  <c r="I1284" i="4" s="1"/>
  <c r="N2239" i="3"/>
  <c r="I3812" i="4" s="1"/>
  <c r="N2240" i="3"/>
  <c r="I2097" i="4" s="1"/>
  <c r="N2241" i="3"/>
  <c r="I2986" i="4" s="1"/>
  <c r="N2242" i="3"/>
  <c r="I1500" i="4" s="1"/>
  <c r="N2243" i="3"/>
  <c r="I4024" i="4" s="1"/>
  <c r="N2244" i="3"/>
  <c r="I2317" i="4" s="1"/>
  <c r="N2245" i="3"/>
  <c r="I3729" i="4" s="1"/>
  <c r="N2246" i="3"/>
  <c r="I3252" i="4" s="1"/>
  <c r="N2247" i="3"/>
  <c r="I1286" i="4" s="1"/>
  <c r="N2248" i="3"/>
  <c r="I3814" i="4" s="1"/>
  <c r="N2249" i="3"/>
  <c r="I860" i="4" s="1"/>
  <c r="N2250" i="3"/>
  <c r="I862" i="4" s="1"/>
  <c r="N2251" i="3"/>
  <c r="I864" i="4" s="1"/>
  <c r="N2252" i="3"/>
  <c r="I866" i="4" s="1"/>
  <c r="N2253" i="3"/>
  <c r="I2116" i="4" s="1"/>
  <c r="N2254" i="3"/>
  <c r="I2377" i="4" s="1"/>
  <c r="N2255" i="3"/>
  <c r="I2378" i="4" s="1"/>
  <c r="N2256" i="3"/>
  <c r="I3753" i="4" s="1"/>
  <c r="N2257" i="3"/>
  <c r="I3754" i="4" s="1"/>
  <c r="N2258" i="3"/>
  <c r="I2129" i="4" s="1"/>
  <c r="N2259" i="3"/>
  <c r="I3085" i="4" s="1"/>
  <c r="N2260" i="3"/>
  <c r="I1402" i="4" s="1"/>
  <c r="N2261" i="3"/>
  <c r="I1359" i="4" s="1"/>
  <c r="N2262" i="3"/>
  <c r="I4029" i="4" s="1"/>
  <c r="N2263" i="3"/>
  <c r="I4129" i="4" s="1"/>
  <c r="N2264" i="3"/>
  <c r="I4080" i="4" s="1"/>
  <c r="N2265" i="3"/>
  <c r="I4090" i="4" s="1"/>
  <c r="N2266" i="3"/>
  <c r="I4100" i="4" s="1"/>
  <c r="N2267" i="3"/>
  <c r="I4110" i="4" s="1"/>
  <c r="N2268" i="3"/>
  <c r="I4119" i="4" s="1"/>
  <c r="N2269" i="3"/>
  <c r="I2531" i="4" s="1"/>
  <c r="N2270" i="3"/>
  <c r="I3217" i="4" s="1"/>
  <c r="N2271" i="3"/>
  <c r="I2139" i="4" s="1"/>
  <c r="N2272" i="3"/>
  <c r="I2217" i="4" s="1"/>
  <c r="N2273" i="3"/>
  <c r="I3985" i="4" s="1"/>
  <c r="N2274" i="3"/>
  <c r="I3994" i="4" s="1"/>
  <c r="N2275" i="3"/>
  <c r="I2119" i="4" s="1"/>
  <c r="N2276" i="3"/>
  <c r="I3859" i="4" s="1"/>
  <c r="N2277" i="3"/>
  <c r="I3869" i="4" s="1"/>
  <c r="N2278" i="3"/>
  <c r="I4124" i="4" s="1"/>
  <c r="N2279" i="3"/>
  <c r="I2131" i="4" s="1"/>
  <c r="N2280" i="3"/>
  <c r="I3087" i="4" s="1"/>
  <c r="N2281" i="3"/>
  <c r="I1404" i="4" s="1"/>
  <c r="N2282" i="3"/>
  <c r="I1361" i="4" s="1"/>
  <c r="N2283" i="3"/>
  <c r="I4031" i="4" s="1"/>
  <c r="N2284" i="3"/>
  <c r="I3219" i="4" s="1"/>
  <c r="N2285" i="3"/>
  <c r="I4130" i="4" s="1"/>
  <c r="N2286" i="3"/>
  <c r="I4082" i="4" s="1"/>
  <c r="N2287" i="3"/>
  <c r="I4092" i="4" s="1"/>
  <c r="N2288" i="3"/>
  <c r="I4102" i="4" s="1"/>
  <c r="N2289" i="3"/>
  <c r="I4112" i="4" s="1"/>
  <c r="N2290" i="3"/>
  <c r="I4120" i="4" s="1"/>
  <c r="N2291" i="3"/>
  <c r="I2533" i="4" s="1"/>
  <c r="N2292" i="3"/>
  <c r="I2141" i="4" s="1"/>
  <c r="N2293" i="3"/>
  <c r="I2219" i="4" s="1"/>
  <c r="N2294" i="3"/>
  <c r="I3986" i="4" s="1"/>
  <c r="N2295" i="3"/>
  <c r="I3995" i="4" s="1"/>
  <c r="N2296" i="3"/>
  <c r="I2121" i="4" s="1"/>
  <c r="N2297" i="3"/>
  <c r="I3861" i="4" s="1"/>
  <c r="N2298" i="3"/>
  <c r="I3871" i="4" s="1"/>
  <c r="N2299" i="3"/>
  <c r="I4125" i="4" s="1"/>
  <c r="N2300" i="3"/>
  <c r="I2133" i="4" s="1"/>
  <c r="N2301" i="3"/>
  <c r="I3089" i="4" s="1"/>
  <c r="N2302" i="3"/>
  <c r="I1406" i="4" s="1"/>
  <c r="N2303" i="3"/>
  <c r="I1363" i="4" s="1"/>
  <c r="N2304" i="3"/>
  <c r="I4033" i="4" s="1"/>
  <c r="N2305" i="3"/>
  <c r="I4131" i="4" s="1"/>
  <c r="N2306" i="3"/>
  <c r="I4084" i="4" s="1"/>
  <c r="N2307" i="3"/>
  <c r="I4094" i="4" s="1"/>
  <c r="N2308" i="3"/>
  <c r="I4104" i="4" s="1"/>
  <c r="N2309" i="3"/>
  <c r="I4114" i="4" s="1"/>
  <c r="N2310" i="3"/>
  <c r="I4121" i="4" s="1"/>
  <c r="N2311" i="3"/>
  <c r="I2535" i="4" s="1"/>
  <c r="N2312" i="3"/>
  <c r="I3221" i="4" s="1"/>
  <c r="N2313" i="3"/>
  <c r="I2143" i="4" s="1"/>
  <c r="N2314" i="3"/>
  <c r="I2221" i="4" s="1"/>
  <c r="N2315" i="3"/>
  <c r="I3988" i="4" s="1"/>
  <c r="N2316" i="3"/>
  <c r="I3997" i="4" s="1"/>
  <c r="N2317" i="3"/>
  <c r="I2123" i="4" s="1"/>
  <c r="N2318" i="3"/>
  <c r="I3863" i="4" s="1"/>
  <c r="N2319" i="3"/>
  <c r="I3873" i="4" s="1"/>
  <c r="N2320" i="3"/>
  <c r="I4126" i="4" s="1"/>
  <c r="N2321" i="3"/>
  <c r="I2135" i="4" s="1"/>
  <c r="N2322" i="3"/>
  <c r="I3091" i="4" s="1"/>
  <c r="N2323" i="3"/>
  <c r="I1408" i="4" s="1"/>
  <c r="N2324" i="3"/>
  <c r="I1365" i="4" s="1"/>
  <c r="N2325" i="3"/>
  <c r="I4035" i="4" s="1"/>
  <c r="N2326" i="3"/>
  <c r="I4132" i="4" s="1"/>
  <c r="N2327" i="3"/>
  <c r="I4086" i="4" s="1"/>
  <c r="N2328" i="3"/>
  <c r="I4096" i="4" s="1"/>
  <c r="N2329" i="3"/>
  <c r="I4106" i="4" s="1"/>
  <c r="N2330" i="3"/>
  <c r="I4116" i="4" s="1"/>
  <c r="N2331" i="3"/>
  <c r="I4122" i="4" s="1"/>
  <c r="N2332" i="3"/>
  <c r="I2537" i="4" s="1"/>
  <c r="N2333" i="3"/>
  <c r="I3223" i="4" s="1"/>
  <c r="N2334" i="3"/>
  <c r="I2145" i="4" s="1"/>
  <c r="N2335" i="3"/>
  <c r="I2223" i="4" s="1"/>
  <c r="N2336" i="3"/>
  <c r="I3990" i="4" s="1"/>
  <c r="N2337" i="3"/>
  <c r="I3999" i="4" s="1"/>
  <c r="N2338" i="3"/>
  <c r="I2125" i="4" s="1"/>
  <c r="N2339" i="3"/>
  <c r="I3865" i="4" s="1"/>
  <c r="N2340" i="3"/>
  <c r="I3875" i="4" s="1"/>
  <c r="N2341" i="3"/>
  <c r="I4127" i="4" s="1"/>
  <c r="N2342" i="3"/>
  <c r="I2137" i="4" s="1"/>
  <c r="N2343" i="3"/>
  <c r="I3092" i="4" s="1"/>
  <c r="N2344" i="3"/>
  <c r="I1410" i="4" s="1"/>
  <c r="N2345" i="3"/>
  <c r="I1367" i="4" s="1"/>
  <c r="N2346" i="3"/>
  <c r="I4037" i="4" s="1"/>
  <c r="N2347" i="3"/>
  <c r="I4133" i="4" s="1"/>
  <c r="N2348" i="3"/>
  <c r="I4088" i="4" s="1"/>
  <c r="N2349" i="3"/>
  <c r="I4098" i="4" s="1"/>
  <c r="N2350" i="3"/>
  <c r="I4108" i="4" s="1"/>
  <c r="N2351" i="3"/>
  <c r="I4118" i="4" s="1"/>
  <c r="N2352" i="3"/>
  <c r="I4123" i="4" s="1"/>
  <c r="N2353" i="3"/>
  <c r="I2539" i="4" s="1"/>
  <c r="N2354" i="3"/>
  <c r="I3225" i="4" s="1"/>
  <c r="N2355" i="3"/>
  <c r="I2147" i="4" s="1"/>
  <c r="N2356" i="3"/>
  <c r="I2225" i="4" s="1"/>
  <c r="N2357" i="3"/>
  <c r="I3992" i="4" s="1"/>
  <c r="N2358" i="3"/>
  <c r="I4001" i="4" s="1"/>
  <c r="N2359" i="3"/>
  <c r="I2127" i="4" s="1"/>
  <c r="N2360" i="3"/>
  <c r="I3867" i="4" s="1"/>
  <c r="N2361" i="3"/>
  <c r="I3877" i="4" s="1"/>
  <c r="N2362" i="3"/>
  <c r="I4128" i="4" s="1"/>
  <c r="N2363" i="3"/>
  <c r="I1989" i="4" s="1"/>
  <c r="N2364" i="3"/>
  <c r="I3080" i="4" s="1"/>
  <c r="N2365" i="3"/>
  <c r="I3937" i="4" s="1"/>
  <c r="N2366" i="3"/>
  <c r="I3122" i="4" s="1"/>
  <c r="N2367" i="3"/>
  <c r="I2391" i="4" s="1"/>
  <c r="N2368" i="3"/>
  <c r="I2394" i="4" s="1"/>
  <c r="N2369" i="3"/>
  <c r="I2400" i="4" s="1"/>
  <c r="N2370" i="3"/>
  <c r="I4180" i="4" s="1"/>
  <c r="N2371" i="3"/>
  <c r="I3940" i="4" s="1"/>
  <c r="N2372" i="3"/>
  <c r="I2395" i="4" s="1"/>
  <c r="N2373" i="3"/>
  <c r="I2392" i="4" s="1"/>
  <c r="N2374" i="3"/>
  <c r="I2401" i="4" s="1"/>
  <c r="N2375" i="3"/>
  <c r="I3941" i="4" s="1"/>
  <c r="N2376" i="3"/>
  <c r="I3938" i="4" s="1"/>
  <c r="N2377" i="3"/>
  <c r="I3939" i="4" s="1"/>
  <c r="N2378" i="3"/>
  <c r="I4189" i="4" s="1"/>
  <c r="N2379" i="3"/>
  <c r="I1161" i="4" s="1"/>
  <c r="N2380" i="3"/>
  <c r="I1131" i="4" s="1"/>
  <c r="N2381" i="3"/>
  <c r="I1130" i="4" s="1"/>
  <c r="N2382" i="3"/>
  <c r="I3982" i="4" s="1"/>
  <c r="N2383" i="3"/>
  <c r="I4190" i="4" s="1"/>
  <c r="N2384" i="3"/>
  <c r="I3357" i="4" s="1"/>
  <c r="N2385" i="3"/>
  <c r="I3919" i="4" s="1"/>
  <c r="N2386" i="3"/>
  <c r="I3920" i="4" s="1"/>
  <c r="N2387" i="3"/>
  <c r="I3608" i="4" s="1"/>
  <c r="N2388" i="3"/>
  <c r="I3615" i="4" s="1"/>
  <c r="N2389" i="3"/>
  <c r="I3597" i="4" s="1"/>
  <c r="N2390" i="3"/>
  <c r="I3604" i="4" s="1"/>
  <c r="N2391" i="3"/>
  <c r="I3580" i="4" s="1"/>
  <c r="N2392" i="3"/>
  <c r="I3592" i="4" s="1"/>
  <c r="N2393" i="3"/>
  <c r="I3587" i="4" s="1"/>
  <c r="N2394" i="3"/>
  <c r="I3609" i="4" s="1"/>
  <c r="N2395" i="3"/>
  <c r="I3616" i="4" s="1"/>
  <c r="N2396" i="3"/>
  <c r="I3598" i="4" s="1"/>
  <c r="N2397" i="3"/>
  <c r="I3605" i="4" s="1"/>
  <c r="N2398" i="3"/>
  <c r="I3581" i="4" s="1"/>
  <c r="N2399" i="3"/>
  <c r="I3593" i="4" s="1"/>
  <c r="N2400" i="3"/>
  <c r="I3588" i="4" s="1"/>
  <c r="N2401" i="3"/>
  <c r="I3617" i="4" s="1"/>
  <c r="N2402" i="3"/>
  <c r="I3601" i="4" s="1"/>
  <c r="N2403" i="3"/>
  <c r="I3612" i="4" s="1"/>
  <c r="N2404" i="3"/>
  <c r="I3594" i="4" s="1"/>
  <c r="N2405" i="3"/>
  <c r="I3579" i="4" s="1"/>
  <c r="N2406" i="3"/>
  <c r="I3589" i="4" s="1"/>
  <c r="N2407" i="3"/>
  <c r="I3584" i="4" s="1"/>
  <c r="N2408" i="3"/>
  <c r="I3566" i="4" s="1"/>
  <c r="N2409" i="3"/>
  <c r="I3571" i="4" s="1"/>
  <c r="N2410" i="3"/>
  <c r="I3567" i="4" s="1"/>
  <c r="N2411" i="3"/>
  <c r="I3572" i="4" s="1"/>
  <c r="N2412" i="3"/>
  <c r="I3563" i="4" s="1"/>
  <c r="N2413" i="3"/>
  <c r="I3568" i="4" s="1"/>
  <c r="N2414" i="3"/>
  <c r="I3621" i="4" s="1"/>
  <c r="N2415" i="3"/>
  <c r="I3640" i="4" s="1"/>
  <c r="N2416" i="3"/>
  <c r="I3625" i="4" s="1"/>
  <c r="N2417" i="3"/>
  <c r="I3631" i="4" s="1"/>
  <c r="N2418" i="3"/>
  <c r="I3634" i="4" s="1"/>
  <c r="N2419" i="3"/>
  <c r="I3646" i="4" s="1"/>
  <c r="N2420" i="3"/>
  <c r="I3622" i="4" s="1"/>
  <c r="N2421" i="3"/>
  <c r="I3641" i="4" s="1"/>
  <c r="N2422" i="3"/>
  <c r="I3626" i="4" s="1"/>
  <c r="N2423" i="3"/>
  <c r="I3632" i="4" s="1"/>
  <c r="N2424" i="3"/>
  <c r="I3635" i="4" s="1"/>
  <c r="N2425" i="3"/>
  <c r="I3647" i="4" s="1"/>
  <c r="N2426" i="3"/>
  <c r="I3652" i="4" s="1"/>
  <c r="N2427" i="3"/>
  <c r="I3637" i="4" s="1"/>
  <c r="N2428" i="3"/>
  <c r="I3630" i="4" s="1"/>
  <c r="N2429" i="3"/>
  <c r="I3633" i="4" s="1"/>
  <c r="N2430" i="3"/>
  <c r="I3917" i="4" s="1"/>
  <c r="N2431" i="3"/>
  <c r="I3914" i="4" s="1"/>
  <c r="N2432" i="3"/>
  <c r="I3627" i="4" s="1"/>
  <c r="N2433" i="3"/>
  <c r="I2065" i="4" s="1"/>
  <c r="N2434" i="3"/>
  <c r="I1552" i="4" s="1"/>
  <c r="N2435" i="3"/>
  <c r="I4230" i="4" s="1"/>
  <c r="N2436" i="3"/>
  <c r="I1188" i="4" s="1"/>
  <c r="N2437" i="3"/>
  <c r="I1191" i="4" s="1"/>
  <c r="N2438" i="3"/>
  <c r="I1195" i="4" s="1"/>
  <c r="N2439" i="3"/>
  <c r="I1444" i="4" s="1"/>
  <c r="N2440" i="3"/>
  <c r="I222" i="4" s="1"/>
  <c r="N2441" i="3"/>
  <c r="I228" i="4" s="1"/>
  <c r="N2442" i="3"/>
  <c r="I234" i="4" s="1"/>
  <c r="N2443" i="3"/>
  <c r="I240" i="4" s="1"/>
  <c r="N2444" i="3"/>
  <c r="I246" i="4" s="1"/>
  <c r="N2445" i="3"/>
  <c r="I252" i="4" s="1"/>
  <c r="N2446" i="3"/>
  <c r="I258" i="4" s="1"/>
  <c r="N2447" i="3"/>
  <c r="I264" i="4" s="1"/>
  <c r="N2448" i="3"/>
  <c r="I270" i="4" s="1"/>
  <c r="N2449" i="3"/>
  <c r="I276" i="4" s="1"/>
  <c r="N2450" i="3"/>
  <c r="I282" i="4" s="1"/>
  <c r="N2451" i="3"/>
  <c r="I288" i="4" s="1"/>
  <c r="N2452" i="3"/>
  <c r="I294" i="4" s="1"/>
  <c r="N2453" i="3"/>
  <c r="I300" i="4" s="1"/>
  <c r="N2454" i="3"/>
  <c r="I306" i="4" s="1"/>
  <c r="N2455" i="3"/>
  <c r="I312" i="4" s="1"/>
  <c r="N2456" i="3"/>
  <c r="I318" i="4" s="1"/>
  <c r="N2457" i="3"/>
  <c r="I324" i="4" s="1"/>
  <c r="N2458" i="3"/>
  <c r="I97" i="4" s="1"/>
  <c r="N2459" i="3"/>
  <c r="I107" i="4" s="1"/>
  <c r="N2460" i="3"/>
  <c r="I129" i="4" s="1"/>
  <c r="N2461" i="3"/>
  <c r="I1257" i="4" s="1"/>
  <c r="N2462" i="3"/>
  <c r="I1261" i="4" s="1"/>
  <c r="N2463" i="3"/>
  <c r="I1265" i="4" s="1"/>
  <c r="N2464" i="3"/>
  <c r="I1269" i="4" s="1"/>
  <c r="N2465" i="3"/>
  <c r="I1249" i="4" s="1"/>
  <c r="N2466" i="3"/>
  <c r="I1253" i="4" s="1"/>
  <c r="N2467" i="3"/>
  <c r="I3094" i="4" s="1"/>
  <c r="N2468" i="3"/>
  <c r="I3095" i="4" s="1"/>
  <c r="N2469" i="3"/>
  <c r="I1134" i="4" s="1"/>
  <c r="N2470" i="3"/>
  <c r="I713" i="4" s="1"/>
  <c r="N2471" i="3"/>
  <c r="I700" i="4" s="1"/>
  <c r="N2472" i="3"/>
  <c r="I1182" i="4" s="1"/>
  <c r="N2473" i="3"/>
  <c r="I816" i="4" s="1"/>
  <c r="N2474" i="3"/>
  <c r="I821" i="4" s="1"/>
  <c r="N2475" i="3"/>
  <c r="I811" i="4" s="1"/>
  <c r="N2476" i="3"/>
  <c r="I832" i="4" s="1"/>
  <c r="N2477" i="3"/>
  <c r="I837" i="4" s="1"/>
  <c r="N2478" i="3"/>
  <c r="I827" i="4" s="1"/>
  <c r="N2479" i="3"/>
  <c r="I843" i="4" s="1"/>
  <c r="N2480" i="3"/>
  <c r="I849" i="4" s="1"/>
  <c r="N2481" i="3"/>
  <c r="I850" i="4" s="1"/>
  <c r="N2482" i="3"/>
  <c r="I851" i="4" s="1"/>
  <c r="N2483" i="3"/>
  <c r="I848" i="4" s="1"/>
  <c r="N2484" i="3"/>
  <c r="I853" i="4" s="1"/>
  <c r="N2485" i="3"/>
  <c r="I854" i="4" s="1"/>
  <c r="N2486" i="3"/>
  <c r="I852" i="4" s="1"/>
  <c r="N2487" i="3"/>
  <c r="I855" i="4" s="1"/>
  <c r="N2488" i="3"/>
  <c r="I856" i="4" s="1"/>
  <c r="N2489" i="3"/>
  <c r="I868" i="4" s="1"/>
  <c r="N2490" i="3"/>
  <c r="I869" i="4" s="1"/>
  <c r="N2491" i="3"/>
  <c r="I3884" i="4" s="1"/>
  <c r="N2492" i="3"/>
  <c r="I754" i="4" s="1"/>
  <c r="N2493" i="3"/>
  <c r="I757" i="4" s="1"/>
  <c r="N2494" i="3"/>
  <c r="I752" i="4" s="1"/>
  <c r="N2495" i="3"/>
  <c r="I767" i="4" s="1"/>
  <c r="N2496" i="3"/>
  <c r="I770" i="4" s="1"/>
  <c r="N2497" i="3"/>
  <c r="I773" i="4" s="1"/>
  <c r="N2498" i="3"/>
  <c r="I797" i="4" s="1"/>
  <c r="N2499" i="3"/>
  <c r="I800" i="4" s="1"/>
  <c r="N2500" i="3"/>
  <c r="I803" i="4" s="1"/>
  <c r="N2501" i="3"/>
  <c r="I782" i="4" s="1"/>
  <c r="N2502" i="3"/>
  <c r="I785" i="4" s="1"/>
  <c r="N2503" i="3"/>
  <c r="I788" i="4" s="1"/>
  <c r="N2504" i="3"/>
  <c r="I858" i="4" s="1"/>
  <c r="N2505" i="3"/>
  <c r="I859" i="4" s="1"/>
  <c r="N2506" i="3"/>
  <c r="I857" i="4" s="1"/>
  <c r="N2507" i="3"/>
  <c r="I861" i="4" s="1"/>
  <c r="N2508" i="3"/>
  <c r="I863" i="4" s="1"/>
  <c r="N2509" i="3"/>
  <c r="I865" i="4" s="1"/>
  <c r="N2510" i="3"/>
  <c r="I867" i="4" s="1"/>
  <c r="N2511" i="3"/>
  <c r="I2062" i="4" s="1"/>
  <c r="N2512" i="3"/>
  <c r="I2061" i="4" s="1"/>
  <c r="N2513" i="3"/>
  <c r="I2060" i="4" s="1"/>
  <c r="N2514" i="3"/>
  <c r="I2059" i="4" s="1"/>
  <c r="N2515" i="3"/>
  <c r="I2117" i="4" s="1"/>
  <c r="N2516" i="3"/>
  <c r="I1920" i="4" s="1"/>
  <c r="N2517" i="3"/>
  <c r="I1751" i="4" s="1"/>
  <c r="N2518" i="3"/>
  <c r="I1724" i="4" s="1"/>
  <c r="N2519" i="3"/>
  <c r="I1584" i="4" s="1"/>
  <c r="N2520" i="3"/>
  <c r="I1909" i="4" s="1"/>
  <c r="N2521" i="3"/>
  <c r="I1549" i="4" s="1"/>
  <c r="N2522" i="3"/>
  <c r="I1833" i="4" s="1"/>
  <c r="N2523" i="3"/>
  <c r="I1589" i="4" s="1"/>
  <c r="N2524" i="3"/>
  <c r="I1587" i="4" s="1"/>
  <c r="N2525" i="3"/>
  <c r="I1592" i="4" s="1"/>
  <c r="N2526" i="3"/>
  <c r="I1591" i="4" s="1"/>
  <c r="N2527" i="3"/>
  <c r="I1546" i="4" s="1"/>
  <c r="N2528" i="3"/>
  <c r="I1859" i="4" s="1"/>
  <c r="N2529" i="3"/>
  <c r="I1830" i="4" s="1"/>
  <c r="N2530" i="3"/>
  <c r="I1831" i="4" s="1"/>
  <c r="N2531" i="3"/>
  <c r="I1837" i="4" s="1"/>
  <c r="N2532" i="3"/>
  <c r="I1834" i="4" s="1"/>
  <c r="N2533" i="3"/>
  <c r="I1840" i="4" s="1"/>
  <c r="N2534" i="3"/>
  <c r="I1870" i="4" s="1"/>
  <c r="N2535" i="3"/>
  <c r="I1862" i="4" s="1"/>
  <c r="N2536" i="3"/>
  <c r="I1865" i="4" s="1"/>
  <c r="N2537" i="3"/>
  <c r="I1871" i="4" s="1"/>
  <c r="N2538" i="3"/>
  <c r="I1880" i="4" s="1"/>
  <c r="N2539" i="3"/>
  <c r="I1573" i="4" s="1"/>
  <c r="N2540" i="3"/>
  <c r="I1572" i="4" s="1"/>
  <c r="N2541" i="3"/>
  <c r="I1576" i="4" s="1"/>
  <c r="N2542" i="3"/>
  <c r="I1583" i="4" s="1"/>
  <c r="N2543" i="3"/>
  <c r="I1579" i="4" s="1"/>
  <c r="N2544" i="3"/>
  <c r="I1581" i="4" s="1"/>
  <c r="N2545" i="3"/>
  <c r="I1541" i="4" s="1"/>
  <c r="N2546" i="3"/>
  <c r="I1540" i="4" s="1"/>
  <c r="N2547" i="3"/>
  <c r="I1542" i="4" s="1"/>
  <c r="N2548" i="3"/>
  <c r="I1545" i="4" s="1"/>
  <c r="N2549" i="3"/>
  <c r="I1543" i="4" s="1"/>
  <c r="N2550" i="3"/>
  <c r="I1544" i="4" s="1"/>
  <c r="N2551" i="3"/>
  <c r="I1709" i="4" s="1"/>
  <c r="N2552" i="3"/>
  <c r="I1708" i="4" s="1"/>
  <c r="N2553" i="3"/>
  <c r="I1710" i="4" s="1"/>
  <c r="N2554" i="3"/>
  <c r="I1713" i="4" s="1"/>
  <c r="N2555" i="3"/>
  <c r="I1711" i="4" s="1"/>
  <c r="N2556" i="3"/>
  <c r="I1712" i="4" s="1"/>
  <c r="N2557" i="3"/>
  <c r="I1715" i="4" s="1"/>
  <c r="N2558" i="3"/>
  <c r="I1714" i="4" s="1"/>
  <c r="N2559" i="3"/>
  <c r="I1718" i="4" s="1"/>
  <c r="N2560" i="3"/>
  <c r="I1723" i="4" s="1"/>
  <c r="N2561" i="3"/>
  <c r="I1721" i="4" s="1"/>
  <c r="N2562" i="3"/>
  <c r="I1722" i="4" s="1"/>
  <c r="N2563" i="3"/>
  <c r="I1645" i="4" s="1"/>
  <c r="N2564" i="3"/>
  <c r="I1642" i="4" s="1"/>
  <c r="N2565" i="3"/>
  <c r="I1648" i="4" s="1"/>
  <c r="N2566" i="3"/>
  <c r="I1661" i="4" s="1"/>
  <c r="N2567" i="3"/>
  <c r="I1653" i="4" s="1"/>
  <c r="N2568" i="3"/>
  <c r="I1656" i="4" s="1"/>
  <c r="N2569" i="3"/>
  <c r="I1762" i="4" s="1"/>
  <c r="N2570" i="3"/>
  <c r="I1759" i="4" s="1"/>
  <c r="N2571" i="3"/>
  <c r="I1765" i="4" s="1"/>
  <c r="N2572" i="3"/>
  <c r="I1778" i="4" s="1"/>
  <c r="N2573" i="3"/>
  <c r="I1770" i="4" s="1"/>
  <c r="N2574" i="3"/>
  <c r="I1773" i="4" s="1"/>
  <c r="N2575" i="3"/>
  <c r="I1596" i="4" s="1"/>
  <c r="N2576" i="3"/>
  <c r="I1593" i="4" s="1"/>
  <c r="N2577" i="3"/>
  <c r="I1599" i="4" s="1"/>
  <c r="N2578" i="3"/>
  <c r="I1612" i="4" s="1"/>
  <c r="N2579" i="3"/>
  <c r="I1604" i="4" s="1"/>
  <c r="N2580" i="3"/>
  <c r="I1607" i="4" s="1"/>
  <c r="N2581" i="3"/>
  <c r="I1728" i="4" s="1"/>
  <c r="N2582" i="3"/>
  <c r="I1725" i="4" s="1"/>
  <c r="N2583" i="3"/>
  <c r="I1731" i="4" s="1"/>
  <c r="N2584" i="3"/>
  <c r="I1744" i="4" s="1"/>
  <c r="N2585" i="3"/>
  <c r="I1736" i="4" s="1"/>
  <c r="N2586" i="3"/>
  <c r="I1739" i="4" s="1"/>
  <c r="N2587" i="3"/>
  <c r="I1555" i="4" s="1"/>
  <c r="N2588" i="3"/>
  <c r="I1825" i="4" s="1"/>
  <c r="N2589" i="3"/>
  <c r="I1832" i="4" s="1"/>
  <c r="N2590" i="3"/>
  <c r="I2520" i="4" s="1"/>
  <c r="N2591" i="3"/>
  <c r="I4186" i="4" s="1"/>
  <c r="N2592" i="3"/>
  <c r="I4187" i="4" s="1"/>
  <c r="N2593" i="3"/>
  <c r="I1979" i="4" s="1"/>
  <c r="N2594" i="3"/>
  <c r="I4194" i="4" s="1"/>
  <c r="N2595" i="3"/>
  <c r="I4191" i="4" s="1"/>
  <c r="N2596" i="3"/>
  <c r="I2082" i="4" s="1"/>
  <c r="N2597" i="3"/>
  <c r="I1313" i="4" s="1"/>
  <c r="N2598" i="3"/>
  <c r="I2080" i="4" s="1"/>
  <c r="N2599" i="3"/>
  <c r="I3795" i="4" s="1"/>
  <c r="N2600" i="3"/>
  <c r="I3707" i="4" s="1"/>
  <c r="N2601" i="3"/>
  <c r="I3661" i="4" s="1"/>
  <c r="N2602" i="3"/>
  <c r="I2522" i="4" s="1"/>
  <c r="N2603" i="3"/>
  <c r="I2287" i="4" s="1"/>
  <c r="N2604" i="3"/>
  <c r="I2241" i="4" s="1"/>
  <c r="N2605" i="3"/>
  <c r="I1156" i="4" s="1"/>
  <c r="N2606" i="3"/>
  <c r="I3799" i="4" s="1"/>
  <c r="N2607" i="3"/>
  <c r="I3711" i="4" s="1"/>
  <c r="N2608" i="3"/>
  <c r="I3663" i="4" s="1"/>
  <c r="N2609" i="3"/>
  <c r="I2526" i="4" s="1"/>
  <c r="N2610" i="3"/>
  <c r="I2291" i="4" s="1"/>
  <c r="N2611" i="3"/>
  <c r="I2243" i="4" s="1"/>
  <c r="N2612" i="3"/>
  <c r="I2213" i="4" s="1"/>
  <c r="N2613" i="3"/>
  <c r="I3778" i="4" s="1"/>
  <c r="N2614" i="3"/>
  <c r="I3774" i="4" s="1"/>
  <c r="N2615" i="3"/>
  <c r="I2406" i="4" s="1"/>
  <c r="N2616" i="3"/>
  <c r="I2402" i="4" s="1"/>
  <c r="N2617" i="3"/>
  <c r="I3782" i="4" s="1"/>
  <c r="N2618" i="3"/>
  <c r="I3786" i="4" s="1"/>
  <c r="N2619" i="3"/>
  <c r="I2410" i="4" s="1"/>
  <c r="N2620" i="3"/>
  <c r="I2414" i="4" s="1"/>
  <c r="N2621" i="3"/>
  <c r="I4078" i="4" s="1"/>
  <c r="N2622" i="3"/>
  <c r="I1291" i="4" s="1"/>
  <c r="N2623" i="3"/>
  <c r="I2286" i="4" s="1"/>
  <c r="N2624" i="3"/>
  <c r="I3706" i="4" s="1"/>
  <c r="N2625" i="3"/>
  <c r="I3669" i="4" s="1"/>
  <c r="N2626" i="3"/>
  <c r="I3683" i="4" s="1"/>
  <c r="N2627" i="3"/>
  <c r="I3684" i="4" s="1"/>
  <c r="N2628" i="3"/>
  <c r="I3685" i="4" s="1"/>
  <c r="N2629" i="3"/>
  <c r="I3686" i="4" s="1"/>
  <c r="N2630" i="3"/>
  <c r="I3687" i="4" s="1"/>
  <c r="N2631" i="3"/>
  <c r="I3688" i="4" s="1"/>
  <c r="N2632" i="3"/>
  <c r="I3689" i="4" s="1"/>
  <c r="N2633" i="3"/>
  <c r="I3690" i="4" s="1"/>
  <c r="N2634" i="3"/>
  <c r="I3691" i="4" s="1"/>
  <c r="N2635" i="3"/>
  <c r="I3692" i="4" s="1"/>
  <c r="N2636" i="3"/>
  <c r="I3693" i="4" s="1"/>
  <c r="N2637" i="3"/>
  <c r="I3694" i="4" s="1"/>
  <c r="N2638" i="3"/>
  <c r="I3695" i="4" s="1"/>
  <c r="N2639" i="3"/>
  <c r="I3696" i="4" s="1"/>
  <c r="N2640" i="3"/>
  <c r="I3697" i="4" s="1"/>
  <c r="N2641" i="3"/>
  <c r="I3698" i="4" s="1"/>
  <c r="N2642" i="3"/>
  <c r="I3699" i="4" s="1"/>
  <c r="N2643" i="3"/>
  <c r="I3670" i="4" s="1"/>
  <c r="N2644" i="3"/>
  <c r="I3671" i="4" s="1"/>
  <c r="N2645" i="3"/>
  <c r="I3672" i="4" s="1"/>
  <c r="N2646" i="3"/>
  <c r="I3673" i="4" s="1"/>
  <c r="N2647" i="3"/>
  <c r="I3674" i="4" s="1"/>
  <c r="N2648" i="3"/>
  <c r="I3675" i="4" s="1"/>
  <c r="N2649" i="3"/>
  <c r="I3676" i="4" s="1"/>
  <c r="N2650" i="3"/>
  <c r="I3677" i="4" s="1"/>
  <c r="N2651" i="3"/>
  <c r="I3678" i="4" s="1"/>
  <c r="N2652" i="3"/>
  <c r="I3679" i="4" s="1"/>
  <c r="N2653" i="3"/>
  <c r="I3701" i="4" s="1"/>
  <c r="N2654" i="3"/>
  <c r="I3680" i="4" s="1"/>
  <c r="N2655" i="3"/>
  <c r="I3702" i="4" s="1"/>
  <c r="N2656" i="3"/>
  <c r="I3681" i="4" s="1"/>
  <c r="N2657" i="3"/>
  <c r="I3703" i="4" s="1"/>
  <c r="N2658" i="3"/>
  <c r="I3682" i="4" s="1"/>
  <c r="N2659" i="3"/>
  <c r="I2249" i="4" s="1"/>
  <c r="N2660" i="3"/>
  <c r="I2266" i="4" s="1"/>
  <c r="N2661" i="3"/>
  <c r="I2267" i="4" s="1"/>
  <c r="N2662" i="3"/>
  <c r="I2268" i="4" s="1"/>
  <c r="N2663" i="3"/>
  <c r="I2269" i="4" s="1"/>
  <c r="N2664" i="3"/>
  <c r="I2270" i="4" s="1"/>
  <c r="N2665" i="3"/>
  <c r="I2271" i="4" s="1"/>
  <c r="N2666" i="3"/>
  <c r="I2272" i="4" s="1"/>
  <c r="N2667" i="3"/>
  <c r="I2273" i="4" s="1"/>
  <c r="N2668" i="3"/>
  <c r="I2274" i="4" s="1"/>
  <c r="N2669" i="3"/>
  <c r="I2275" i="4" s="1"/>
  <c r="N2670" i="3"/>
  <c r="I2276" i="4" s="1"/>
  <c r="N2671" i="3"/>
  <c r="I2277" i="4" s="1"/>
  <c r="N2672" i="3"/>
  <c r="I2278" i="4" s="1"/>
  <c r="N2673" i="3"/>
  <c r="I2279" i="4" s="1"/>
  <c r="N2674" i="3"/>
  <c r="I2280" i="4" s="1"/>
  <c r="N2675" i="3"/>
  <c r="I2281" i="4" s="1"/>
  <c r="N2676" i="3"/>
  <c r="I2282" i="4" s="1"/>
  <c r="N2677" i="3"/>
  <c r="I2250" i="4" s="1"/>
  <c r="N2678" i="3"/>
  <c r="I2251" i="4" s="1"/>
  <c r="N2679" i="3"/>
  <c r="I2252" i="4" s="1"/>
  <c r="N2680" i="3"/>
  <c r="I2253" i="4" s="1"/>
  <c r="N2681" i="3"/>
  <c r="I2254" i="4" s="1"/>
  <c r="N2682" i="3"/>
  <c r="I2255" i="4" s="1"/>
  <c r="N2683" i="3"/>
  <c r="I2256" i="4" s="1"/>
  <c r="N2684" i="3"/>
  <c r="I2257" i="4" s="1"/>
  <c r="N2685" i="3"/>
  <c r="I2258" i="4" s="1"/>
  <c r="N2686" i="3"/>
  <c r="I2259" i="4" s="1"/>
  <c r="N2687" i="3"/>
  <c r="I2260" i="4" s="1"/>
  <c r="N2688" i="3"/>
  <c r="I2261" i="4" s="1"/>
  <c r="N2689" i="3"/>
  <c r="I2262" i="4" s="1"/>
  <c r="N2690" i="3"/>
  <c r="I2263" i="4" s="1"/>
  <c r="N2691" i="3"/>
  <c r="I2264" i="4" s="1"/>
  <c r="N2692" i="3"/>
  <c r="I2265" i="4" s="1"/>
  <c r="N2693" i="3"/>
  <c r="I3929" i="4" s="1"/>
  <c r="N2694" i="3"/>
  <c r="I4181" i="4" s="1"/>
  <c r="N2695" i="3"/>
  <c r="I4183" i="4" s="1"/>
  <c r="N2696" i="3"/>
  <c r="I3824" i="4" s="1"/>
  <c r="N2697" i="3"/>
  <c r="I3821" i="4" s="1"/>
  <c r="N2698" i="3"/>
  <c r="I3827" i="4" s="1"/>
  <c r="N2699" i="3"/>
  <c r="I3834" i="4" s="1"/>
  <c r="N2700" i="3"/>
  <c r="I3668" i="4" s="1"/>
  <c r="N2701" i="3"/>
  <c r="I3828" i="4" s="1"/>
  <c r="N2702" i="3"/>
  <c r="I3831" i="4" s="1"/>
  <c r="N2703" i="3"/>
  <c r="I2543" i="4" s="1"/>
  <c r="N2704" i="3"/>
  <c r="I2546" i="4" s="1"/>
  <c r="N2705" i="3"/>
  <c r="I2549" i="4" s="1"/>
  <c r="N2706" i="3"/>
  <c r="I2556" i="4" s="1"/>
  <c r="N2707" i="3"/>
  <c r="I2248" i="4" s="1"/>
  <c r="N2708" i="3"/>
  <c r="I2550" i="4" s="1"/>
  <c r="N2709" i="3"/>
  <c r="I2553" i="4" s="1"/>
  <c r="N2710" i="3"/>
  <c r="I1271" i="4" s="1"/>
  <c r="N2711" i="3"/>
  <c r="I3700" i="4" s="1"/>
  <c r="N2712" i="3"/>
  <c r="I2283" i="4" s="1"/>
  <c r="N2713" i="3"/>
  <c r="I4188" i="4" s="1"/>
  <c r="N2714" i="3"/>
  <c r="I3818" i="4" s="1"/>
  <c r="N2715" i="3"/>
  <c r="I3819" i="4" s="1"/>
  <c r="N2716" i="3"/>
  <c r="I3820" i="4" s="1"/>
  <c r="N2717" i="3"/>
  <c r="I2540" i="4" s="1"/>
  <c r="N2718" i="3"/>
  <c r="I2541" i="4" s="1"/>
  <c r="N2719" i="3"/>
  <c r="I2542" i="4" s="1"/>
  <c r="N2720" i="3"/>
  <c r="I3931" i="4" s="1"/>
  <c r="N2721" i="3"/>
  <c r="I1129" i="4" s="1"/>
  <c r="N2722" i="3"/>
  <c r="I1128" i="4" s="1"/>
  <c r="N2723" i="3"/>
  <c r="I2068" i="4" s="1"/>
  <c r="N2724" i="3"/>
  <c r="I2150" i="4" s="1"/>
  <c r="N2725" i="3"/>
  <c r="I1273" i="4" s="1"/>
  <c r="N2726" i="3"/>
  <c r="I1423" i="4" s="1"/>
  <c r="N2727" i="3"/>
  <c r="I1425" i="4" s="1"/>
  <c r="N2728" i="3"/>
  <c r="I1426" i="4" s="1"/>
  <c r="N2729" i="3"/>
  <c r="I1424" i="4" s="1"/>
  <c r="N2730" i="3"/>
  <c r="I1421" i="4" s="1"/>
  <c r="N2731" i="3"/>
  <c r="I1422" i="4" s="1"/>
  <c r="N2732" i="3"/>
  <c r="I1429" i="4" s="1"/>
  <c r="N2733" i="3"/>
  <c r="I1427" i="4" s="1"/>
  <c r="N2734" i="3"/>
  <c r="I1428" i="4" s="1"/>
  <c r="N2735" i="3"/>
  <c r="I3195" i="4" s="1"/>
  <c r="N2736" i="3"/>
  <c r="I3192" i="4" s="1"/>
  <c r="N2737" i="3"/>
  <c r="I3196" i="4" s="1"/>
  <c r="N2738" i="3"/>
  <c r="I3193" i="4" s="1"/>
  <c r="N2739" i="3"/>
  <c r="I3194" i="4" s="1"/>
  <c r="N2740" i="3"/>
  <c r="I1430" i="4" s="1"/>
  <c r="N2741" i="3"/>
  <c r="I1384" i="4" s="1"/>
  <c r="N2742" i="3"/>
  <c r="I1385" i="4" s="1"/>
  <c r="N2743" i="3"/>
  <c r="I1383" i="4" s="1"/>
  <c r="N2744" i="3"/>
  <c r="I1381" i="4" s="1"/>
  <c r="N2745" i="3"/>
  <c r="I1382" i="4" s="1"/>
  <c r="N2746" i="3"/>
  <c r="I1387" i="4" s="1"/>
  <c r="N2747" i="3"/>
  <c r="I1386" i="4" s="1"/>
  <c r="N2748" i="3"/>
  <c r="I3176" i="4" s="1"/>
  <c r="N2749" i="3"/>
  <c r="I3173" i="4" s="1"/>
  <c r="N2750" i="3"/>
  <c r="I3177" i="4" s="1"/>
  <c r="N2751" i="3"/>
  <c r="I3174" i="4" s="1"/>
  <c r="N2752" i="3"/>
  <c r="I3175" i="4" s="1"/>
  <c r="N2753" i="3"/>
  <c r="I1368" i="4" s="1"/>
  <c r="N2754" i="3"/>
  <c r="I1391" i="4" s="1"/>
  <c r="N2755" i="3"/>
  <c r="I1394" i="4" s="1"/>
  <c r="N2756" i="3"/>
  <c r="I1395" i="4" s="1"/>
  <c r="N2757" i="3"/>
  <c r="I1396" i="4" s="1"/>
  <c r="N2758" i="3"/>
  <c r="I1392" i="4" s="1"/>
  <c r="N2759" i="3"/>
  <c r="I1393" i="4" s="1"/>
  <c r="N2760" i="3"/>
  <c r="I1388" i="4" s="1"/>
  <c r="N2761" i="3"/>
  <c r="I1389" i="4" s="1"/>
  <c r="N2762" i="3"/>
  <c r="I1390" i="4" s="1"/>
  <c r="N2763" i="3"/>
  <c r="I1399" i="4" s="1"/>
  <c r="N2764" i="3"/>
  <c r="I1397" i="4" s="1"/>
  <c r="N2765" i="3"/>
  <c r="I1398" i="4" s="1"/>
  <c r="N2766" i="3"/>
  <c r="I3186" i="4" s="1"/>
  <c r="N2767" i="3"/>
  <c r="I3183" i="4" s="1"/>
  <c r="N2768" i="3"/>
  <c r="I3187" i="4" s="1"/>
  <c r="N2769" i="3"/>
  <c r="I3184" i="4" s="1"/>
  <c r="N2770" i="3"/>
  <c r="I3185" i="4" s="1"/>
  <c r="N2771" i="3"/>
  <c r="I1400" i="4" s="1"/>
  <c r="N2772" i="3"/>
  <c r="I1375" i="4" s="1"/>
  <c r="N2773" i="3"/>
  <c r="I1376" i="4" s="1"/>
  <c r="N2774" i="3"/>
  <c r="I1377" i="4" s="1"/>
  <c r="N2775" i="3"/>
  <c r="I1373" i="4" s="1"/>
  <c r="N2776" i="3"/>
  <c r="I1374" i="4" s="1"/>
  <c r="N2777" i="3"/>
  <c r="I1370" i="4" s="1"/>
  <c r="N2778" i="3"/>
  <c r="I1371" i="4" s="1"/>
  <c r="N2779" i="3"/>
  <c r="I1372" i="4" s="1"/>
  <c r="N2780" i="3"/>
  <c r="I1380" i="4" s="1"/>
  <c r="N2781" i="3"/>
  <c r="I1378" i="4" s="1"/>
  <c r="N2782" i="3"/>
  <c r="I1379" i="4" s="1"/>
  <c r="N2783" i="3"/>
  <c r="I3181" i="4" s="1"/>
  <c r="N2784" i="3"/>
  <c r="I3178" i="4" s="1"/>
  <c r="N2785" i="3"/>
  <c r="I3182" i="4" s="1"/>
  <c r="N2786" i="3"/>
  <c r="I3179" i="4" s="1"/>
  <c r="N2787" i="3"/>
  <c r="I3180" i="4" s="1"/>
  <c r="N2788" i="3"/>
  <c r="I1369" i="4" s="1"/>
  <c r="N2789" i="3"/>
  <c r="I1097" i="4" s="1"/>
  <c r="N2790" i="3"/>
  <c r="I1098" i="4" s="1"/>
  <c r="N2791" i="3"/>
  <c r="I1100" i="4" s="1"/>
  <c r="N2792" i="3"/>
  <c r="I1094" i="4" s="1"/>
  <c r="N2793" i="3"/>
  <c r="I1095" i="4" s="1"/>
  <c r="N2794" i="3"/>
  <c r="I1096" i="4" s="1"/>
  <c r="N2795" i="3"/>
  <c r="I1099" i="4" s="1"/>
  <c r="N2796" i="3"/>
  <c r="I1093" i="4" s="1"/>
  <c r="N2797" i="3"/>
  <c r="I1144" i="4" s="1"/>
  <c r="N2798" i="3"/>
  <c r="I1141" i="4" s="1"/>
  <c r="N2799" i="3"/>
  <c r="I1145" i="4" s="1"/>
  <c r="N2800" i="3"/>
  <c r="I1142" i="4" s="1"/>
  <c r="N2801" i="3"/>
  <c r="I1143" i="4" s="1"/>
  <c r="N2802" i="3"/>
  <c r="I1101" i="4" s="1"/>
  <c r="N2803" i="3"/>
  <c r="I1090" i="4" s="1"/>
  <c r="N2804" i="3"/>
  <c r="I1092" i="4" s="1"/>
  <c r="N2805" i="3"/>
  <c r="I1087" i="4" s="1"/>
  <c r="N2806" i="3"/>
  <c r="I1088" i="4" s="1"/>
  <c r="N2807" i="3"/>
  <c r="I1089" i="4" s="1"/>
  <c r="N2808" i="3"/>
  <c r="I1091" i="4" s="1"/>
  <c r="N2809" i="3"/>
  <c r="I1086" i="4" s="1"/>
  <c r="N2810" i="3"/>
  <c r="I1139" i="4" s="1"/>
  <c r="N2811" i="3"/>
  <c r="I1136" i="4" s="1"/>
  <c r="N2812" i="3"/>
  <c r="I1140" i="4" s="1"/>
  <c r="N2813" i="3"/>
  <c r="I1137" i="4" s="1"/>
  <c r="N2814" i="3"/>
  <c r="I1138" i="4" s="1"/>
  <c r="N2815" i="3"/>
  <c r="I1085" i="4" s="1"/>
  <c r="N2816" i="3"/>
  <c r="I1436" i="4" s="1"/>
  <c r="N2817" i="3"/>
  <c r="I1437" i="4" s="1"/>
  <c r="N2818" i="3"/>
  <c r="I1434" i="4" s="1"/>
  <c r="N2819" i="3"/>
  <c r="I1435" i="4" s="1"/>
  <c r="N2820" i="3"/>
  <c r="I1431" i="4" s="1"/>
  <c r="N2821" i="3"/>
  <c r="I1432" i="4" s="1"/>
  <c r="N2822" i="3"/>
  <c r="I1433" i="4" s="1"/>
  <c r="N2823" i="3"/>
  <c r="I1440" i="4" s="1"/>
  <c r="N2824" i="3"/>
  <c r="I1438" i="4" s="1"/>
  <c r="N2825" i="3"/>
  <c r="I1439" i="4" s="1"/>
  <c r="N2826" i="3"/>
  <c r="I3200" i="4" s="1"/>
  <c r="N2827" i="3"/>
  <c r="I3197" i="4" s="1"/>
  <c r="N2828" i="3"/>
  <c r="I3201" i="4" s="1"/>
  <c r="N2829" i="3"/>
  <c r="I3198" i="4" s="1"/>
  <c r="N2830" i="3"/>
  <c r="I3199" i="4" s="1"/>
  <c r="N2831" i="3"/>
  <c r="I1441" i="4" s="1"/>
  <c r="N2832" i="3"/>
  <c r="I1417" i="4" s="1"/>
  <c r="N2833" i="3"/>
  <c r="I1418" i="4" s="1"/>
  <c r="N2834" i="3"/>
  <c r="I1419" i="4" s="1"/>
  <c r="N2835" i="3"/>
  <c r="I1415" i="4" s="1"/>
  <c r="N2836" i="3"/>
  <c r="I1416" i="4" s="1"/>
  <c r="N2837" i="3"/>
  <c r="I1412" i="4" s="1"/>
  <c r="N2838" i="3"/>
  <c r="I1413" i="4" s="1"/>
  <c r="N2839" i="3"/>
  <c r="I1414" i="4" s="1"/>
  <c r="N2840" i="3"/>
  <c r="I1420" i="4" s="1"/>
  <c r="N2841" i="3"/>
  <c r="I3190" i="4" s="1"/>
  <c r="N2842" i="3"/>
  <c r="I3188" i="4" s="1"/>
  <c r="N2843" i="3"/>
  <c r="I3191" i="4" s="1"/>
  <c r="N2844" i="3"/>
  <c r="I3189" i="4" s="1"/>
  <c r="N2845" i="3"/>
  <c r="I1411" i="4" s="1"/>
  <c r="N2846" i="3"/>
  <c r="I1114" i="4" s="1"/>
  <c r="N2847" i="3"/>
  <c r="I1115" i="4" s="1"/>
  <c r="N2848" i="3"/>
  <c r="I1117" i="4" s="1"/>
  <c r="N2849" i="3"/>
  <c r="I1111" i="4" s="1"/>
  <c r="N2850" i="3"/>
  <c r="I1112" i="4" s="1"/>
  <c r="N2851" i="3"/>
  <c r="I1113" i="4" s="1"/>
  <c r="N2852" i="3"/>
  <c r="I1116" i="4" s="1"/>
  <c r="N2853" i="3"/>
  <c r="I1110" i="4" s="1"/>
  <c r="N2854" i="3"/>
  <c r="I1154" i="4" s="1"/>
  <c r="N2855" i="3"/>
  <c r="I1151" i="4" s="1"/>
  <c r="N2856" i="3"/>
  <c r="I1155" i="4" s="1"/>
  <c r="N2857" i="3"/>
  <c r="I1152" i="4" s="1"/>
  <c r="N2858" i="3"/>
  <c r="I1153" i="4" s="1"/>
  <c r="N2859" i="3"/>
  <c r="I1118" i="4" s="1"/>
  <c r="N2860" i="3"/>
  <c r="I1107" i="4" s="1"/>
  <c r="N2861" i="3"/>
  <c r="I1109" i="4" s="1"/>
  <c r="N2862" i="3"/>
  <c r="I1104" i="4" s="1"/>
  <c r="N2863" i="3"/>
  <c r="I1105" i="4" s="1"/>
  <c r="N2864" i="3"/>
  <c r="I1106" i="4" s="1"/>
  <c r="N2865" i="3"/>
  <c r="I1108" i="4" s="1"/>
  <c r="N2866" i="3"/>
  <c r="I1103" i="4" s="1"/>
  <c r="N2867" i="3"/>
  <c r="I1149" i="4" s="1"/>
  <c r="N2868" i="3"/>
  <c r="I1146" i="4" s="1"/>
  <c r="N2869" i="3"/>
  <c r="I1150" i="4" s="1"/>
  <c r="N2870" i="3"/>
  <c r="I1147" i="4" s="1"/>
  <c r="N2871" i="3"/>
  <c r="I1148" i="4" s="1"/>
  <c r="N2872" i="3"/>
  <c r="I1102" i="4" s="1"/>
  <c r="N2873" i="3"/>
  <c r="I1442" i="4" s="1"/>
  <c r="N2874" i="3"/>
  <c r="I1443" i="4" s="1"/>
  <c r="N2875" i="3"/>
  <c r="I1119" i="4" s="1"/>
  <c r="N2876" i="3"/>
  <c r="I1120" i="4" s="1"/>
  <c r="N2877" i="3"/>
  <c r="I3802" i="4" s="1"/>
  <c r="N2878" i="3"/>
  <c r="I3790" i="4" s="1"/>
  <c r="N2879" i="3"/>
  <c r="I3773" i="4" s="1"/>
  <c r="N2880" i="3"/>
  <c r="I3763" i="4" s="1"/>
  <c r="N2881" i="3"/>
  <c r="I3793" i="4" s="1"/>
  <c r="N2882" i="3"/>
  <c r="I3794" i="4" s="1"/>
  <c r="N2883" i="3"/>
  <c r="I2379" i="4" s="1"/>
  <c r="N2884" i="3"/>
  <c r="I2470" i="4" s="1"/>
  <c r="N2885" i="3"/>
  <c r="I2521" i="4" s="1"/>
  <c r="N2886" i="3"/>
  <c r="I2529" i="4" s="1"/>
  <c r="N2887" i="3"/>
  <c r="I2433" i="4" s="1"/>
  <c r="N2888" i="3"/>
  <c r="I2389" i="4" s="1"/>
  <c r="N2889" i="3"/>
  <c r="I1937" i="4" s="1"/>
  <c r="N2890" i="3"/>
  <c r="I1938" i="4" s="1"/>
  <c r="N2891" i="3"/>
  <c r="I3158" i="4" s="1"/>
  <c r="N2892" i="3"/>
  <c r="I3159" i="4" s="1"/>
  <c r="N2893" i="3"/>
  <c r="I3160" i="4" s="1"/>
  <c r="N2894" i="3"/>
  <c r="I3161" i="4" s="1"/>
  <c r="N2895" i="3"/>
  <c r="I3162" i="4" s="1"/>
  <c r="N2896" i="3"/>
  <c r="I3163" i="4" s="1"/>
  <c r="N2897" i="3"/>
  <c r="I3164" i="4" s="1"/>
  <c r="N2898" i="3"/>
  <c r="I3165" i="4" s="1"/>
  <c r="N2899" i="3"/>
  <c r="I3154" i="4" s="1"/>
  <c r="N2900" i="3"/>
  <c r="I3155" i="4" s="1"/>
  <c r="N2901" i="3"/>
  <c r="I3156" i="4" s="1"/>
  <c r="N2902" i="3"/>
  <c r="I3157" i="4" s="1"/>
  <c r="N2903" i="3"/>
  <c r="I1170" i="4" s="1"/>
  <c r="N2904" i="3"/>
  <c r="I1171" i="4" s="1"/>
  <c r="N2905" i="3"/>
  <c r="I1936" i="4" s="1"/>
  <c r="N2906" i="3"/>
  <c r="I1463" i="4" s="1"/>
  <c r="N2907" i="3"/>
  <c r="I1464" i="4" s="1"/>
  <c r="N2908" i="3"/>
  <c r="I3101" i="4" s="1"/>
  <c r="N2909" i="3"/>
  <c r="I3103" i="4" s="1"/>
  <c r="N2910" i="3"/>
  <c r="I3102" i="4" s="1"/>
  <c r="N2911" i="3"/>
  <c r="I3104" i="4" s="1"/>
  <c r="N2912" i="3"/>
  <c r="I4059" i="4" s="1"/>
  <c r="N2913" i="3"/>
  <c r="I2240" i="4" s="1"/>
  <c r="N2914" i="3"/>
  <c r="I2236" i="4" s="1"/>
  <c r="N2915" i="3"/>
  <c r="I2237" i="4" s="1"/>
  <c r="N2916" i="3"/>
  <c r="I2234" i="4" s="1"/>
  <c r="N2917" i="3"/>
  <c r="I2235" i="4" s="1"/>
  <c r="N2918" i="3"/>
  <c r="I2238" i="4" s="1"/>
  <c r="N2919" i="3"/>
  <c r="I2239" i="4" s="1"/>
  <c r="N2920" i="3"/>
  <c r="I4060" i="4" s="1"/>
  <c r="N2921" i="3"/>
  <c r="I4061" i="4" s="1"/>
  <c r="N2922" i="3"/>
  <c r="I4062" i="4" s="1"/>
  <c r="N2923" i="3"/>
  <c r="I4063" i="4" s="1"/>
  <c r="N2924" i="3"/>
  <c r="I4064" i="4" s="1"/>
  <c r="N2925" i="3"/>
  <c r="I4065" i="4" s="1"/>
  <c r="N2926" i="3"/>
  <c r="I4066" i="4" s="1"/>
  <c r="N2927" i="3"/>
  <c r="I4067" i="4" s="1"/>
  <c r="N2928" i="3"/>
  <c r="I4068" i="4" s="1"/>
  <c r="N2929" i="3"/>
  <c r="I4069" i="4" s="1"/>
  <c r="N2930" i="3"/>
  <c r="I4070" i="4" s="1"/>
  <c r="N2931" i="3"/>
  <c r="I4071" i="4" s="1"/>
  <c r="N2932" i="3"/>
  <c r="I4072" i="4" s="1"/>
  <c r="N2933" i="3"/>
  <c r="I4073" i="4" s="1"/>
  <c r="N2934" i="3"/>
  <c r="I4074" i="4" s="1"/>
  <c r="N2935" i="3"/>
  <c r="I4075" i="4" s="1"/>
  <c r="N2936" i="3"/>
  <c r="I4076" i="4" s="1"/>
  <c r="N2937" i="3"/>
  <c r="I4077" i="4" s="1"/>
  <c r="N2938" i="3"/>
  <c r="I4057" i="4" s="1"/>
  <c r="N2939" i="3"/>
  <c r="I4058" i="4" s="1"/>
  <c r="N2940" i="3"/>
  <c r="I3114" i="4" s="1"/>
  <c r="N2941" i="3"/>
  <c r="I3112" i="4" s="1"/>
  <c r="N2942" i="3"/>
  <c r="I3932" i="4" s="1"/>
  <c r="N2943" i="3"/>
  <c r="I3714" i="4" s="1"/>
  <c r="N2944" i="3"/>
  <c r="I3716" i="4" s="1"/>
  <c r="N2945" i="3"/>
  <c r="I2294" i="4" s="1"/>
  <c r="N2946" i="3"/>
  <c r="I2296" i="4" s="1"/>
  <c r="N2947" i="3"/>
  <c r="I1447" i="4" s="1"/>
  <c r="N2948" i="3"/>
  <c r="I3933" i="4" s="1"/>
  <c r="N2949" i="3"/>
  <c r="I3767" i="4" s="1"/>
  <c r="N2950" i="3"/>
  <c r="I2383" i="4" s="1"/>
  <c r="N2951" i="3"/>
  <c r="I3769" i="4" s="1"/>
  <c r="N2952" i="3"/>
  <c r="I3771" i="4" s="1"/>
  <c r="N2953" i="3"/>
  <c r="I2385" i="4" s="1"/>
  <c r="N2954" i="3"/>
  <c r="I2387" i="4" s="1"/>
  <c r="N2955" i="3"/>
  <c r="I2207" i="4" s="1"/>
  <c r="N2956" i="3"/>
  <c r="I1466" i="4" s="1"/>
  <c r="N2957" i="3"/>
  <c r="I3983" i="4" s="1"/>
  <c r="N2958" i="3"/>
  <c r="I1921" i="4" s="1"/>
  <c r="N2959" i="3"/>
  <c r="I1922" i="4" s="1"/>
  <c r="N2960" i="3"/>
  <c r="I1121" i="4" s="1"/>
  <c r="N2961" i="3"/>
  <c r="I3772" i="4" s="1"/>
  <c r="N2962" i="3"/>
  <c r="I2388" i="4" s="1"/>
  <c r="N2963" i="3"/>
  <c r="I2209" i="4" s="1"/>
  <c r="N2964" i="3"/>
  <c r="I1123" i="4" s="1"/>
  <c r="N2965" i="3"/>
  <c r="I3934" i="4" s="1"/>
  <c r="N2966" i="3"/>
  <c r="I2204" i="4" s="1"/>
  <c r="N2967" i="3"/>
  <c r="I2202" i="4" s="1"/>
  <c r="N2968" i="3"/>
  <c r="I3764" i="4" s="1"/>
  <c r="N2969" i="3"/>
  <c r="I2380" i="4" s="1"/>
  <c r="N2970" i="3"/>
  <c r="I3658" i="4" s="1"/>
  <c r="N2971" i="3"/>
  <c r="I2231" i="4" s="1"/>
  <c r="N2972" i="3"/>
  <c r="I2199" i="4" s="1"/>
  <c r="N2973" i="3"/>
  <c r="I2196" i="4" s="1"/>
  <c r="N2974" i="3"/>
  <c r="I2181" i="4" s="1"/>
  <c r="N2975" i="3"/>
  <c r="I2183" i="4" s="1"/>
  <c r="N2976" i="3"/>
  <c r="I2184" i="4" s="1"/>
  <c r="N2977" i="3"/>
  <c r="I2185" i="4" s="1"/>
  <c r="N2978" i="3"/>
  <c r="I2186" i="4" s="1"/>
  <c r="N2979" i="3"/>
  <c r="I2187" i="4" s="1"/>
  <c r="N2980" i="3"/>
  <c r="I2189" i="4" s="1"/>
  <c r="N2981" i="3"/>
  <c r="I2191" i="4" s="1"/>
  <c r="N2982" i="3"/>
  <c r="I2192" i="4" s="1"/>
  <c r="N2983" i="3"/>
  <c r="I2193" i="4" s="1"/>
  <c r="N2984" i="3"/>
  <c r="I2194" i="4" s="1"/>
  <c r="N2985" i="3"/>
  <c r="I2195" i="4" s="1"/>
  <c r="N2986" i="3"/>
  <c r="I2164" i="4" s="1"/>
  <c r="N2987" i="3"/>
  <c r="I2166" i="4" s="1"/>
  <c r="N2988" i="3"/>
  <c r="I2167" i="4" s="1"/>
  <c r="N2989" i="3"/>
  <c r="I2168" i="4" s="1"/>
  <c r="N2990" i="3"/>
  <c r="I2169" i="4" s="1"/>
  <c r="N2991" i="3"/>
  <c r="I2170" i="4" s="1"/>
  <c r="N2992" i="3"/>
  <c r="I2172" i="4" s="1"/>
  <c r="N2993" i="3"/>
  <c r="I2174" i="4" s="1"/>
  <c r="N2994" i="3"/>
  <c r="I2175" i="4" s="1"/>
  <c r="N2995" i="3"/>
  <c r="I2176" i="4" s="1"/>
  <c r="N2996" i="3"/>
  <c r="I2177" i="4" s="1"/>
  <c r="N2997" i="3"/>
  <c r="I2178" i="4" s="1"/>
  <c r="N2998" i="3"/>
  <c r="I2179" i="4" s="1"/>
  <c r="N2999" i="3"/>
  <c r="I3935" i="4" s="1"/>
  <c r="N3000" i="3"/>
  <c r="I3239" i="4" s="1"/>
  <c r="N3001" i="3"/>
  <c r="I3237" i="4" s="1"/>
  <c r="N3002" i="3"/>
  <c r="I3236" i="4" s="1"/>
  <c r="N3003" i="3"/>
  <c r="I3704" i="4" s="1"/>
  <c r="N3004" i="3"/>
  <c r="I2284" i="4" s="1"/>
  <c r="N3005" i="3"/>
  <c r="I3791" i="4" s="1"/>
  <c r="N3006" i="3"/>
  <c r="I2434" i="4" s="1"/>
  <c r="N3007" i="3"/>
  <c r="I1932" i="4" s="1"/>
  <c r="N3008" i="3"/>
  <c r="I3761" i="4" s="1"/>
  <c r="N3009" i="3"/>
  <c r="I3756" i="4" s="1"/>
  <c r="N3010" i="3"/>
  <c r="I3755" i="4" s="1"/>
  <c r="N3011" i="3"/>
  <c r="I3762" i="4" s="1"/>
  <c r="N3012" i="3"/>
  <c r="I3758" i="4" s="1"/>
  <c r="N3013" i="3"/>
  <c r="I3759" i="4" s="1"/>
  <c r="N3014" i="3"/>
  <c r="I3760" i="4" s="1"/>
  <c r="N3015" i="3"/>
  <c r="I3757" i="4" s="1"/>
  <c r="N3016" i="3"/>
  <c r="I1931" i="4" s="1"/>
  <c r="N3017" i="3"/>
  <c r="I2304" i="4" s="1"/>
  <c r="N3018" i="3"/>
  <c r="I2299" i="4" s="1"/>
  <c r="N3019" i="3"/>
  <c r="I2298" i="4" s="1"/>
  <c r="N3020" i="3"/>
  <c r="I2305" i="4" s="1"/>
  <c r="N3021" i="3"/>
  <c r="I2301" i="4" s="1"/>
  <c r="N3022" i="3"/>
  <c r="I2302" i="4" s="1"/>
  <c r="N3023" i="3"/>
  <c r="I2303" i="4" s="1"/>
  <c r="N3024" i="3"/>
  <c r="I2300" i="4" s="1"/>
  <c r="N3025" i="3"/>
  <c r="I3232" i="4" s="1"/>
  <c r="N3026" i="3"/>
  <c r="I3233" i="4" s="1"/>
  <c r="N3027" i="3"/>
  <c r="I3234" i="4" s="1"/>
  <c r="N3028" i="3"/>
  <c r="I3235" i="4" s="1"/>
  <c r="N3029" i="3"/>
  <c r="I3226" i="4" s="1"/>
  <c r="N3030" i="3"/>
  <c r="I3227" i="4" s="1"/>
  <c r="N3031" i="3"/>
  <c r="I3228" i="4" s="1"/>
  <c r="N3032" i="3"/>
  <c r="I3229" i="4" s="1"/>
  <c r="N3033" i="3"/>
  <c r="I3230" i="4" s="1"/>
  <c r="N3034" i="3"/>
  <c r="I3936" i="4" s="1"/>
  <c r="N3035" i="3"/>
  <c r="I3797" i="4" s="1"/>
  <c r="N3036" i="3"/>
  <c r="I3709" i="4" s="1"/>
  <c r="N3037" i="3"/>
  <c r="I3666" i="4" s="1"/>
  <c r="N3038" i="3"/>
  <c r="I2524" i="4" s="1"/>
  <c r="N3039" i="3"/>
  <c r="I2289" i="4" s="1"/>
  <c r="N3040" i="3"/>
  <c r="I2246" i="4" s="1"/>
  <c r="N3041" i="3"/>
  <c r="I2211" i="4" s="1"/>
  <c r="N3042" i="3"/>
  <c r="I3202" i="4" s="1"/>
  <c r="N3043" i="3"/>
  <c r="I3930" i="4" s="1"/>
  <c r="N3044" i="3"/>
  <c r="I3117" i="4" s="1"/>
  <c r="N3045" i="3"/>
  <c r="I3120" i="4" s="1"/>
  <c r="N3046" i="3"/>
  <c r="I3126" i="4" s="1"/>
  <c r="N3047" i="3"/>
  <c r="I3129" i="4" s="1"/>
  <c r="N3048" i="3"/>
  <c r="I3557" i="4" s="1"/>
  <c r="N3049" i="3"/>
  <c r="I3555" i="4" s="1"/>
  <c r="N3050" i="3"/>
  <c r="I2066" i="4" s="1"/>
  <c r="N3051" i="3"/>
  <c r="I4231" i="4" s="1"/>
  <c r="N3052" i="3"/>
  <c r="I870" i="4" s="1"/>
  <c r="N3053" i="3"/>
  <c r="I380" i="4" s="1"/>
  <c r="N3054" i="3"/>
  <c r="I381" i="4" s="1"/>
  <c r="N3055" i="3"/>
  <c r="I223" i="4" s="1"/>
  <c r="N3056" i="3"/>
  <c r="I229" i="4" s="1"/>
  <c r="N3057" i="3"/>
  <c r="I235" i="4" s="1"/>
  <c r="N3058" i="3"/>
  <c r="I241" i="4" s="1"/>
  <c r="N3059" i="3"/>
  <c r="I247" i="4" s="1"/>
  <c r="N3060" i="3"/>
  <c r="I253" i="4" s="1"/>
  <c r="N3061" i="3"/>
  <c r="I259" i="4" s="1"/>
  <c r="N3062" i="3"/>
  <c r="I265" i="4" s="1"/>
  <c r="N3063" i="3"/>
  <c r="I271" i="4" s="1"/>
  <c r="N3064" i="3"/>
  <c r="I277" i="4" s="1"/>
  <c r="N3065" i="3"/>
  <c r="I283" i="4" s="1"/>
  <c r="N3066" i="3"/>
  <c r="I289" i="4" s="1"/>
  <c r="N3067" i="3"/>
  <c r="I295" i="4" s="1"/>
  <c r="N3068" i="3"/>
  <c r="I301" i="4" s="1"/>
  <c r="N3069" i="3"/>
  <c r="I307" i="4" s="1"/>
  <c r="N3070" i="3"/>
  <c r="I313" i="4" s="1"/>
  <c r="N3071" i="3"/>
  <c r="I319" i="4" s="1"/>
  <c r="N3072" i="3"/>
  <c r="I325" i="4" s="1"/>
  <c r="N3073" i="3"/>
  <c r="I1270" i="4" s="1"/>
  <c r="N3074" i="3"/>
  <c r="I1250" i="4" s="1"/>
  <c r="N3075" i="3"/>
  <c r="I1254" i="4" s="1"/>
  <c r="N3076" i="3"/>
  <c r="I1258" i="4" s="1"/>
  <c r="N3077" i="3"/>
  <c r="I1262" i="4" s="1"/>
  <c r="N3078" i="3"/>
  <c r="I1266" i="4" s="1"/>
  <c r="N3079" i="3"/>
  <c r="I1295" i="4" s="1"/>
  <c r="N3080" i="3"/>
  <c r="I1297" i="4" s="1"/>
  <c r="N3081" i="3"/>
  <c r="I2149" i="4" s="1"/>
  <c r="N3082" i="3"/>
  <c r="I1296" i="4" s="1"/>
  <c r="N3083" i="3"/>
  <c r="I1272" i="4" s="1"/>
  <c r="N3084" i="3"/>
  <c r="I1293" i="4" s="1"/>
  <c r="N3085" i="3"/>
  <c r="I1292" i="4" s="1"/>
  <c r="N3086" i="3"/>
  <c r="I4008" i="4" s="1"/>
  <c r="N3087" i="3"/>
  <c r="I4009" i="4" s="1"/>
  <c r="N3088" i="3"/>
  <c r="I1462" i="4" s="1"/>
  <c r="N3089" i="3"/>
  <c r="I1127" i="4" s="1"/>
  <c r="N3090" i="3"/>
  <c r="I2951" i="4" s="1"/>
  <c r="N3091" i="3"/>
  <c r="I3910" i="4" s="1"/>
  <c r="N3092" i="3"/>
  <c r="I3911" i="4" s="1"/>
  <c r="N3093" i="3"/>
  <c r="I1245" i="4" s="1"/>
  <c r="N3094" i="3"/>
  <c r="I1160" i="4" s="1"/>
  <c r="N3095" i="3"/>
  <c r="I1294" i="4" s="1"/>
  <c r="N3096" i="3"/>
  <c r="I701" i="4" s="1"/>
  <c r="N3097" i="3"/>
  <c r="I714" i="4" s="1"/>
  <c r="N3098" i="3"/>
  <c r="I1183" i="4" s="1"/>
  <c r="N3099" i="3"/>
  <c r="I812" i="4" s="1"/>
  <c r="N3100" i="3"/>
  <c r="I817" i="4" s="1"/>
  <c r="N3101" i="3"/>
  <c r="I822" i="4" s="1"/>
  <c r="N3102" i="3"/>
  <c r="I828" i="4" s="1"/>
  <c r="N3103" i="3"/>
  <c r="I833" i="4" s="1"/>
  <c r="N3104" i="3"/>
  <c r="I838" i="4" s="1"/>
  <c r="N3105" i="3"/>
  <c r="I844" i="4" s="1"/>
  <c r="N3106" i="3"/>
  <c r="I755" i="4" s="1"/>
  <c r="N3107" i="3"/>
  <c r="I758" i="4" s="1"/>
  <c r="N3108" i="3"/>
  <c r="I760" i="4" s="1"/>
  <c r="N3109" i="3"/>
  <c r="I768" i="4" s="1"/>
  <c r="N3110" i="3"/>
  <c r="I771" i="4" s="1"/>
  <c r="N3111" i="3"/>
  <c r="I774" i="4" s="1"/>
  <c r="N3112" i="3"/>
  <c r="I798" i="4" s="1"/>
  <c r="N3113" i="3"/>
  <c r="I801" i="4" s="1"/>
  <c r="N3114" i="3"/>
  <c r="I804" i="4" s="1"/>
  <c r="N3115" i="3"/>
  <c r="I783" i="4" s="1"/>
  <c r="N3116" i="3"/>
  <c r="I786" i="4" s="1"/>
  <c r="N3117" i="3"/>
  <c r="I789" i="4" s="1"/>
  <c r="N3118" i="3"/>
  <c r="I3082" i="4" s="1"/>
  <c r="N3119" i="3"/>
  <c r="I3083" i="4" s="1"/>
  <c r="N3120" i="3"/>
  <c r="I3290" i="4" s="1"/>
  <c r="N3121" i="3"/>
  <c r="I3289" i="4" s="1"/>
  <c r="N3122" i="3"/>
  <c r="I2974" i="4" s="1"/>
  <c r="N3123" i="3"/>
  <c r="I2950" i="4" s="1"/>
  <c r="N3124" i="3"/>
  <c r="I871" i="4" s="1"/>
  <c r="N3125" i="3"/>
  <c r="I2206" i="4" s="1"/>
  <c r="N3126" i="3"/>
  <c r="I3921" i="4" s="1"/>
  <c r="N3127" i="3"/>
  <c r="I4215" i="4" s="1"/>
  <c r="N3128" i="3"/>
  <c r="I3100" i="4" s="1"/>
  <c r="N3129" i="3"/>
  <c r="I3097" i="4" s="1"/>
  <c r="N3130" i="3"/>
  <c r="I3098" i="4" s="1"/>
  <c r="N3131" i="3"/>
  <c r="I3096" i="4" s="1"/>
  <c r="N3132" i="3"/>
  <c r="I3554" i="4" s="1"/>
  <c r="N3133" i="3"/>
  <c r="I3527" i="4" s="1"/>
  <c r="N3134" i="3"/>
  <c r="I3528" i="4" s="1"/>
  <c r="N3135" i="3"/>
  <c r="I3393" i="4" s="1"/>
  <c r="N3136" i="3"/>
  <c r="I3353" i="4" s="1"/>
  <c r="N3137" i="3"/>
  <c r="I3354" i="4" s="1"/>
  <c r="N3138" i="3"/>
  <c r="I3355" i="4" s="1"/>
  <c r="N3139" i="3"/>
  <c r="I3356" i="4" s="1"/>
  <c r="N3140" i="3"/>
  <c r="I3343" i="4" s="1"/>
  <c r="N3141" i="3"/>
  <c r="I3344" i="4" s="1"/>
  <c r="N3142" i="3"/>
  <c r="I3345" i="4" s="1"/>
  <c r="N3143" i="3"/>
  <c r="I3346" i="4" s="1"/>
  <c r="N3144" i="3"/>
  <c r="I3348" i="4" s="1"/>
  <c r="N3145" i="3"/>
  <c r="I3349" i="4" s="1"/>
  <c r="N3146" i="3"/>
  <c r="I3350" i="4" s="1"/>
  <c r="N3147" i="3"/>
  <c r="I3351" i="4" s="1"/>
  <c r="N3148" i="3"/>
  <c r="I3338" i="4" s="1"/>
  <c r="N3149" i="3"/>
  <c r="I3339" i="4" s="1"/>
  <c r="N3150" i="3"/>
  <c r="I3340" i="4" s="1"/>
  <c r="N3151" i="3"/>
  <c r="I3341" i="4" s="1"/>
  <c r="N3152" i="3"/>
  <c r="I4256" i="4" s="1"/>
  <c r="N3153" i="3"/>
  <c r="I1351" i="4" s="1"/>
  <c r="N3154" i="3"/>
  <c r="I1353" i="4" s="1"/>
  <c r="N3155" i="3"/>
  <c r="I1354" i="4" s="1"/>
  <c r="N3156" i="3"/>
  <c r="I1355" i="4" s="1"/>
  <c r="N3157" i="3"/>
  <c r="I1356" i="4" s="1"/>
  <c r="N3158" i="3"/>
  <c r="I3562" i="4" s="1"/>
  <c r="N3159" i="3"/>
  <c r="I3293" i="4" s="1"/>
  <c r="N3160" i="3"/>
  <c r="I3316" i="4" s="1"/>
  <c r="N3161" i="3"/>
  <c r="I3143" i="4" s="1"/>
  <c r="N3162" i="3"/>
  <c r="I1352" i="4" s="1"/>
  <c r="N3163" i="3"/>
  <c r="I3337" i="4" s="1"/>
  <c r="N3164" i="3"/>
  <c r="I3342" i="4" s="1"/>
  <c r="N3165" i="3"/>
  <c r="I3347" i="4" s="1"/>
  <c r="N3166" i="3"/>
  <c r="I3352" i="4" s="1"/>
  <c r="N3167" i="3"/>
  <c r="I3172" i="4" s="1"/>
  <c r="N3168" i="3"/>
  <c r="I2865" i="4" s="1"/>
  <c r="N3169" i="3"/>
  <c r="I2867" i="4" s="1"/>
  <c r="N3170" i="3"/>
  <c r="I2869" i="4" s="1"/>
  <c r="N3171" i="3"/>
  <c r="I2871" i="4" s="1"/>
  <c r="N3172" i="3"/>
  <c r="I2873" i="4" s="1"/>
  <c r="N3173" i="3"/>
  <c r="I2875" i="4" s="1"/>
  <c r="N3174" i="3"/>
  <c r="I2877" i="4" s="1"/>
  <c r="N3175" i="3"/>
  <c r="I2879" i="4" s="1"/>
  <c r="N3176" i="3"/>
  <c r="I2881" i="4" s="1"/>
  <c r="N3177" i="3"/>
  <c r="I2883" i="4" s="1"/>
  <c r="N3178" i="3"/>
  <c r="I2885" i="4" s="1"/>
  <c r="N3179" i="3"/>
  <c r="I2887" i="4" s="1"/>
  <c r="N3180" i="3"/>
  <c r="I2889" i="4" s="1"/>
  <c r="N3181" i="3"/>
  <c r="I2891" i="4" s="1"/>
  <c r="N3182" i="3"/>
  <c r="I2893" i="4" s="1"/>
  <c r="N3183" i="3"/>
  <c r="I2895" i="4" s="1"/>
  <c r="N3184" i="3"/>
  <c r="I2897" i="4" s="1"/>
  <c r="N3185" i="3"/>
  <c r="I2899" i="4" s="1"/>
  <c r="N3186" i="3"/>
  <c r="I2901" i="4" s="1"/>
  <c r="N3187" i="3"/>
  <c r="I2903" i="4" s="1"/>
  <c r="N3188" i="3"/>
  <c r="I2905" i="4" s="1"/>
  <c r="N3189" i="3"/>
  <c r="I2907" i="4" s="1"/>
  <c r="N3190" i="3"/>
  <c r="I2909" i="4" s="1"/>
  <c r="N3191" i="3"/>
  <c r="I2911" i="4" s="1"/>
  <c r="N3192" i="3"/>
  <c r="I2913" i="4" s="1"/>
  <c r="N3193" i="3"/>
  <c r="I2915" i="4" s="1"/>
  <c r="N3194" i="3"/>
  <c r="I2917" i="4" s="1"/>
  <c r="N3195" i="3"/>
  <c r="I2919" i="4" s="1"/>
  <c r="N3196" i="3"/>
  <c r="I2921" i="4" s="1"/>
  <c r="N3197" i="3"/>
  <c r="I2923" i="4" s="1"/>
  <c r="N3198" i="3"/>
  <c r="I2925" i="4" s="1"/>
  <c r="N3199" i="3"/>
  <c r="I2927" i="4" s="1"/>
  <c r="N3200" i="3"/>
  <c r="I2929" i="4" s="1"/>
  <c r="N3201" i="3"/>
  <c r="I2931" i="4" s="1"/>
  <c r="N3202" i="3"/>
  <c r="I2933" i="4" s="1"/>
  <c r="N3203" i="3"/>
  <c r="I2935" i="4" s="1"/>
  <c r="N3204" i="3"/>
  <c r="I2937" i="4" s="1"/>
  <c r="N3205" i="3"/>
  <c r="I2940" i="4" s="1"/>
  <c r="N3206" i="3"/>
  <c r="I2942" i="4" s="1"/>
  <c r="N3207" i="3"/>
  <c r="I2944" i="4" s="1"/>
  <c r="N3208" i="3"/>
  <c r="I2946" i="4" s="1"/>
  <c r="N3209" i="3"/>
  <c r="I2948" i="4" s="1"/>
  <c r="N3210" i="3"/>
  <c r="I2939" i="4" s="1"/>
  <c r="N3211" i="3"/>
  <c r="I3896" i="4" s="1"/>
  <c r="N3212" i="3"/>
  <c r="I3898" i="4" s="1"/>
  <c r="N3213" i="3"/>
  <c r="I3899" i="4" s="1"/>
  <c r="N3214" i="3"/>
  <c r="I4" i="4" s="1"/>
  <c r="N3215" i="3"/>
  <c r="I5" i="4" s="1"/>
  <c r="N3216" i="3"/>
  <c r="I6" i="4" s="1"/>
  <c r="N3217" i="3"/>
  <c r="I9" i="4" s="1"/>
  <c r="N3218" i="3"/>
  <c r="I15" i="4" s="1"/>
  <c r="N3219" i="3"/>
  <c r="I16" i="4" s="1"/>
  <c r="N3220" i="3"/>
  <c r="I17" i="4" s="1"/>
  <c r="N3221" i="3"/>
  <c r="I19" i="4" s="1"/>
  <c r="N3222" i="3"/>
  <c r="I30" i="4" s="1"/>
  <c r="N3223" i="3"/>
  <c r="I31" i="4" s="1"/>
  <c r="N3224" i="3"/>
  <c r="I32" i="4" s="1"/>
  <c r="N3225" i="3"/>
  <c r="I35" i="4" s="1"/>
  <c r="N3226" i="3"/>
  <c r="I38" i="4" s="1"/>
  <c r="N3227" i="3"/>
  <c r="I39" i="4" s="1"/>
  <c r="N3228" i="3"/>
  <c r="I40" i="4" s="1"/>
  <c r="N3229" i="3"/>
  <c r="I43" i="4" s="1"/>
  <c r="N3230" i="3"/>
  <c r="I46" i="4" s="1"/>
  <c r="N3231" i="3"/>
  <c r="I47" i="4" s="1"/>
  <c r="N3232" i="3"/>
  <c r="I48" i="4" s="1"/>
  <c r="N3233" i="3"/>
  <c r="I51" i="4" s="1"/>
  <c r="N3234" i="3"/>
  <c r="I58" i="4" s="1"/>
  <c r="N3235" i="3"/>
  <c r="I59" i="4" s="1"/>
  <c r="N3236" i="3"/>
  <c r="I60" i="4" s="1"/>
  <c r="N3237" i="3"/>
  <c r="I62" i="4" s="1"/>
  <c r="N3238" i="3"/>
  <c r="I63" i="4" s="1"/>
  <c r="N3239" i="3"/>
  <c r="I64" i="4" s="1"/>
  <c r="N3240" i="3"/>
  <c r="I65" i="4" s="1"/>
  <c r="N3241" i="3"/>
  <c r="I66" i="4" s="1"/>
  <c r="N3242" i="3"/>
  <c r="I67" i="4" s="1"/>
  <c r="N3243" i="3"/>
  <c r="I68" i="4" s="1"/>
  <c r="N3244" i="3"/>
  <c r="I69" i="4" s="1"/>
  <c r="N3245" i="3"/>
  <c r="I70" i="4" s="1"/>
  <c r="N3246" i="3"/>
  <c r="I71" i="4" s="1"/>
  <c r="N3247" i="3"/>
  <c r="I72" i="4" s="1"/>
  <c r="N3248" i="3"/>
  <c r="I73" i="4" s="1"/>
  <c r="N3249" i="3"/>
  <c r="I74" i="4" s="1"/>
  <c r="N3250" i="3"/>
  <c r="I75" i="4" s="1"/>
  <c r="N3251" i="3"/>
  <c r="I76" i="4" s="1"/>
  <c r="N3252" i="3"/>
  <c r="I77" i="4" s="1"/>
  <c r="N3253" i="3"/>
  <c r="I78" i="4" s="1"/>
  <c r="N3254" i="3"/>
  <c r="I79" i="4" s="1"/>
  <c r="N3255" i="3"/>
  <c r="I80" i="4" s="1"/>
  <c r="N3256" i="3"/>
  <c r="I81" i="4" s="1"/>
  <c r="N3257" i="3"/>
  <c r="I82" i="4" s="1"/>
  <c r="N3258" i="3"/>
  <c r="I22" i="4" s="1"/>
  <c r="N3259" i="3"/>
  <c r="I23" i="4" s="1"/>
  <c r="N3260" i="3"/>
  <c r="I24" i="4" s="1"/>
  <c r="N3261" i="3"/>
  <c r="I27" i="4" s="1"/>
  <c r="N3262" i="3"/>
  <c r="I83" i="4" s="1"/>
  <c r="N3263" i="3"/>
  <c r="I84" i="4" s="1"/>
  <c r="N3264" i="3"/>
  <c r="I85" i="4" s="1"/>
  <c r="N3265" i="3"/>
  <c r="I86" i="4" s="1"/>
  <c r="N3266" i="3"/>
  <c r="I3924" i="4" s="1"/>
  <c r="N3267" i="3"/>
  <c r="I88" i="4" s="1"/>
  <c r="N3268" i="3"/>
  <c r="I87" i="4" s="1"/>
  <c r="N3269" i="3"/>
  <c r="I1933" i="4" s="1"/>
  <c r="N3270" i="3"/>
  <c r="I1934" i="4" s="1"/>
  <c r="N3271" i="3"/>
  <c r="I1935" i="4" s="1"/>
  <c r="N3272" i="3"/>
  <c r="I2039" i="4" s="1"/>
  <c r="N3273" i="3"/>
  <c r="I3912" i="4" s="1"/>
  <c r="N3274" i="3"/>
  <c r="I2075" i="4" s="1"/>
  <c r="N3275" i="3"/>
  <c r="I2076" i="4" s="1"/>
  <c r="N3276" i="3"/>
  <c r="I2077" i="4" s="1"/>
  <c r="N3277" i="3"/>
  <c r="I2079" i="4" s="1"/>
  <c r="N3278" i="3"/>
  <c r="I2046" i="4" s="1"/>
  <c r="N3279" i="3"/>
  <c r="I2054" i="4" s="1"/>
  <c r="N3280" i="3"/>
  <c r="I2055" i="4" s="1"/>
  <c r="N3281" i="3"/>
  <c r="I2057" i="4" s="1"/>
  <c r="N3282" i="3"/>
  <c r="I2042" i="4" s="1"/>
  <c r="N3283" i="3"/>
  <c r="I2043" i="4" s="1"/>
  <c r="N3284" i="3"/>
  <c r="I2044" i="4" s="1"/>
  <c r="N3285" i="3"/>
  <c r="I2045" i="4" s="1"/>
  <c r="N3286" i="3"/>
  <c r="I2006" i="4" s="1"/>
  <c r="N3287" i="3"/>
  <c r="I2007" i="4" s="1"/>
  <c r="N3288" i="3"/>
  <c r="I2008" i="4" s="1"/>
  <c r="N3289" i="3"/>
  <c r="I2010" i="4" s="1"/>
  <c r="N3290" i="3"/>
  <c r="I4207" i="4" s="1"/>
  <c r="N3291" i="3"/>
  <c r="I2047" i="4" s="1"/>
  <c r="N3292" i="3"/>
  <c r="I2048" i="4" s="1"/>
  <c r="N3293" i="3"/>
  <c r="I2049" i="4" s="1"/>
  <c r="N3294" i="3"/>
  <c r="I2050" i="4" s="1"/>
  <c r="N3295" i="3"/>
  <c r="I2051" i="4" s="1"/>
  <c r="N3296" i="3"/>
  <c r="I2052" i="4" s="1"/>
  <c r="N3297" i="3"/>
  <c r="I2053" i="4" s="1"/>
  <c r="N3298" i="3"/>
  <c r="I2071" i="4" s="1"/>
  <c r="N3299" i="3"/>
  <c r="I2072" i="4" s="1"/>
  <c r="N3300" i="3"/>
  <c r="I2073" i="4" s="1"/>
  <c r="N3301" i="3"/>
  <c r="I2074" i="4" s="1"/>
  <c r="N3302" i="3"/>
  <c r="I2041" i="4" s="1"/>
  <c r="N3303" i="3"/>
  <c r="I2005" i="4" s="1"/>
  <c r="N3304" i="3"/>
  <c r="I2070" i="4" s="1"/>
  <c r="N3305" i="3"/>
  <c r="I2568" i="4" s="1"/>
  <c r="N3306" i="3"/>
  <c r="I2559" i="4" s="1"/>
  <c r="N3307" i="3"/>
  <c r="I2566" i="4" s="1"/>
  <c r="N3308" i="3"/>
  <c r="I2560" i="4" s="1"/>
  <c r="N3309" i="3"/>
  <c r="I2564" i="4" s="1"/>
  <c r="N3310" i="3"/>
  <c r="I2565" i="4" s="1"/>
  <c r="N3311" i="3"/>
  <c r="I2567" i="4" s="1"/>
  <c r="N3312" i="3"/>
  <c r="I2561" i="4" s="1"/>
  <c r="N3313" i="3"/>
  <c r="I2562" i="4" s="1"/>
  <c r="N3314" i="3"/>
  <c r="I2563" i="4" s="1"/>
  <c r="N3315" i="3"/>
  <c r="I2999" i="4" s="1"/>
  <c r="N3316" i="3"/>
  <c r="I2990" i="4" s="1"/>
  <c r="N3317" i="3"/>
  <c r="I2997" i="4" s="1"/>
  <c r="N3318" i="3"/>
  <c r="I2991" i="4" s="1"/>
  <c r="N3319" i="3"/>
  <c r="I2995" i="4" s="1"/>
  <c r="N3320" i="3"/>
  <c r="I2996" i="4" s="1"/>
  <c r="N3321" i="3"/>
  <c r="I2998" i="4" s="1"/>
  <c r="N3322" i="3"/>
  <c r="I2992" i="4" s="1"/>
  <c r="N3323" i="3"/>
  <c r="I2993" i="4" s="1"/>
  <c r="N3324" i="3"/>
  <c r="I2994" i="4" s="1"/>
  <c r="N3325" i="3"/>
  <c r="I3017" i="4" s="1"/>
  <c r="N3326" i="3"/>
  <c r="I3008" i="4" s="1"/>
  <c r="N3327" i="3"/>
  <c r="I3015" i="4" s="1"/>
  <c r="N3328" i="3"/>
  <c r="I3009" i="4" s="1"/>
  <c r="N3329" i="3"/>
  <c r="I3013" i="4" s="1"/>
  <c r="N3330" i="3"/>
  <c r="I3014" i="4" s="1"/>
  <c r="N3331" i="3"/>
  <c r="I3016" i="4" s="1"/>
  <c r="N3332" i="3"/>
  <c r="I3010" i="4" s="1"/>
  <c r="N3333" i="3"/>
  <c r="I3011" i="4" s="1"/>
  <c r="N3334" i="3"/>
  <c r="I3012" i="4" s="1"/>
  <c r="N3335" i="3"/>
  <c r="I3037" i="4" s="1"/>
  <c r="N3336" i="3"/>
  <c r="I3028" i="4" s="1"/>
  <c r="N3337" i="3"/>
  <c r="I3035" i="4" s="1"/>
  <c r="N3338" i="3"/>
  <c r="I3029" i="4" s="1"/>
  <c r="N3339" i="3"/>
  <c r="I3033" i="4" s="1"/>
  <c r="N3340" i="3"/>
  <c r="I3034" i="4" s="1"/>
  <c r="N3341" i="3"/>
  <c r="I3036" i="4" s="1"/>
  <c r="N3342" i="3"/>
  <c r="I3030" i="4" s="1"/>
  <c r="N3343" i="3"/>
  <c r="I3031" i="4" s="1"/>
  <c r="N3344" i="3"/>
  <c r="I3032" i="4" s="1"/>
  <c r="N3345" i="3"/>
  <c r="I3027" i="4" s="1"/>
  <c r="N3346" i="3"/>
  <c r="I3018" i="4" s="1"/>
  <c r="N3347" i="3"/>
  <c r="I3025" i="4" s="1"/>
  <c r="N3348" i="3"/>
  <c r="I3019" i="4" s="1"/>
  <c r="N3349" i="3"/>
  <c r="I3023" i="4" s="1"/>
  <c r="N3350" i="3"/>
  <c r="I3024" i="4" s="1"/>
  <c r="N3351" i="3"/>
  <c r="I3026" i="4" s="1"/>
  <c r="N3352" i="3"/>
  <c r="I3020" i="4" s="1"/>
  <c r="N3353" i="3"/>
  <c r="I3021" i="4" s="1"/>
  <c r="N3354" i="3"/>
  <c r="I3022" i="4" s="1"/>
  <c r="N3355" i="3"/>
  <c r="I3925" i="4" s="1"/>
  <c r="N3356" i="3"/>
  <c r="I2569" i="4" s="1"/>
  <c r="N3357" i="3"/>
  <c r="I2570" i="4" s="1"/>
  <c r="N3358" i="3"/>
  <c r="I1162" i="4" s="1"/>
  <c r="N3359" i="3"/>
  <c r="I3922" i="4" s="1"/>
  <c r="N3360" i="3"/>
  <c r="I379" i="4" s="1"/>
  <c r="N3361" i="3"/>
  <c r="I371" i="4" s="1"/>
  <c r="N3362" i="3"/>
  <c r="I372" i="4" s="1"/>
  <c r="N3363" i="3"/>
  <c r="I373" i="4" s="1"/>
  <c r="N3364" i="3"/>
  <c r="I377" i="4" s="1"/>
  <c r="N3365" i="3"/>
  <c r="I362" i="4" s="1"/>
  <c r="N3366" i="3"/>
  <c r="I363" i="4" s="1"/>
  <c r="N3367" i="3"/>
  <c r="I364" i="4" s="1"/>
  <c r="N3368" i="3"/>
  <c r="I368" i="4" s="1"/>
  <c r="N3369" i="3"/>
  <c r="I3887" i="4" s="1"/>
  <c r="N3370" i="3"/>
  <c r="I3888" i="4" s="1"/>
  <c r="N3371" i="3"/>
  <c r="I3889" i="4" s="1"/>
  <c r="N3372" i="3"/>
  <c r="I3890" i="4" s="1"/>
  <c r="N3373" i="3"/>
  <c r="I374" i="4" s="1"/>
  <c r="N3374" i="3"/>
  <c r="I375" i="4" s="1"/>
  <c r="N3375" i="3"/>
  <c r="I376" i="4" s="1"/>
  <c r="N3376" i="3"/>
  <c r="I378" i="4" s="1"/>
  <c r="N3377" i="3"/>
  <c r="I365" i="4" s="1"/>
  <c r="N3378" i="3"/>
  <c r="I366" i="4" s="1"/>
  <c r="N3379" i="3"/>
  <c r="I367" i="4" s="1"/>
  <c r="N3380" i="3"/>
  <c r="I369" i="4" s="1"/>
  <c r="N3381" i="3"/>
  <c r="I3891" i="4" s="1"/>
  <c r="N3382" i="3"/>
  <c r="I3892" i="4" s="1"/>
  <c r="N3383" i="3"/>
  <c r="I3893" i="4" s="1"/>
  <c r="N3384" i="3"/>
  <c r="I3894" i="4" s="1"/>
  <c r="N3385" i="3"/>
  <c r="I3909" i="4" s="1"/>
  <c r="N3386" i="3"/>
  <c r="I4208" i="4" s="1"/>
  <c r="N3387" i="3"/>
  <c r="I1132" i="4" s="1"/>
  <c r="N3388" i="3"/>
  <c r="I3315" i="4" s="1"/>
  <c r="N3389" i="3"/>
  <c r="I3881" i="4" s="1"/>
  <c r="N3390" i="3"/>
  <c r="I1465" i="4" s="1"/>
  <c r="N3391" i="3"/>
  <c r="I3411" i="4" s="1"/>
  <c r="N3392" i="3"/>
  <c r="I3439" i="4" s="1"/>
  <c r="N3393" i="3"/>
  <c r="I3450" i="4" s="1"/>
  <c r="N3394" i="3"/>
  <c r="I3461" i="4" s="1"/>
  <c r="N3395" i="3"/>
  <c r="I3472" i="4" s="1"/>
  <c r="N3396" i="3"/>
  <c r="I3483" i="4" s="1"/>
  <c r="N3397" i="3"/>
  <c r="I3494" i="4" s="1"/>
  <c r="N3398" i="3"/>
  <c r="I3505" i="4" s="1"/>
  <c r="N3399" i="3"/>
  <c r="I3516" i="4" s="1"/>
  <c r="N3400" i="3"/>
  <c r="I3412" i="4" s="1"/>
  <c r="N3401" i="3"/>
  <c r="I3423" i="4" s="1"/>
  <c r="N3402" i="3"/>
  <c r="I3431" i="4" s="1"/>
  <c r="N3403" i="3"/>
  <c r="I3432" i="4" s="1"/>
  <c r="N3404" i="3"/>
  <c r="I3433" i="4" s="1"/>
  <c r="N3405" i="3"/>
  <c r="I3434" i="4" s="1"/>
  <c r="N3406" i="3"/>
  <c r="I3435" i="4" s="1"/>
  <c r="N3407" i="3"/>
  <c r="I3436" i="4" s="1"/>
  <c r="N3408" i="3"/>
  <c r="I3437" i="4" s="1"/>
  <c r="N3409" i="3"/>
  <c r="I3438" i="4" s="1"/>
  <c r="N3410" i="3"/>
  <c r="I3440" i="4" s="1"/>
  <c r="N3411" i="3"/>
  <c r="I3441" i="4" s="1"/>
  <c r="N3412" i="3"/>
  <c r="I3442" i="4" s="1"/>
  <c r="N3413" i="3"/>
  <c r="I3443" i="4" s="1"/>
  <c r="N3414" i="3"/>
  <c r="I3444" i="4" s="1"/>
  <c r="N3415" i="3"/>
  <c r="I3445" i="4" s="1"/>
  <c r="N3416" i="3"/>
  <c r="I3446" i="4" s="1"/>
  <c r="N3417" i="3"/>
  <c r="I3447" i="4" s="1"/>
  <c r="N3418" i="3"/>
  <c r="I3448" i="4" s="1"/>
  <c r="N3419" i="3"/>
  <c r="I3449" i="4" s="1"/>
  <c r="N3420" i="3"/>
  <c r="I3451" i="4" s="1"/>
  <c r="N3421" i="3"/>
  <c r="I3452" i="4" s="1"/>
  <c r="N3422" i="3"/>
  <c r="I3453" i="4" s="1"/>
  <c r="N3423" i="3"/>
  <c r="I3454" i="4" s="1"/>
  <c r="N3424" i="3"/>
  <c r="I3455" i="4" s="1"/>
  <c r="N3425" i="3"/>
  <c r="I3456" i="4" s="1"/>
  <c r="N3426" i="3"/>
  <c r="I3457" i="4" s="1"/>
  <c r="N3427" i="3"/>
  <c r="I3458" i="4" s="1"/>
  <c r="N3428" i="3"/>
  <c r="I3459" i="4" s="1"/>
  <c r="N3429" i="3"/>
  <c r="I3460" i="4" s="1"/>
  <c r="N3430" i="3"/>
  <c r="I3462" i="4" s="1"/>
  <c r="N3431" i="3"/>
  <c r="I3463" i="4" s="1"/>
  <c r="N3432" i="3"/>
  <c r="I3464" i="4" s="1"/>
  <c r="N3433" i="3"/>
  <c r="I3465" i="4" s="1"/>
  <c r="N3434" i="3"/>
  <c r="I3466" i="4" s="1"/>
  <c r="N3435" i="3"/>
  <c r="I3467" i="4" s="1"/>
  <c r="N3436" i="3"/>
  <c r="I3468" i="4" s="1"/>
  <c r="N3437" i="3"/>
  <c r="I3469" i="4" s="1"/>
  <c r="N3438" i="3"/>
  <c r="I3470" i="4" s="1"/>
  <c r="N3439" i="3"/>
  <c r="I3471" i="4" s="1"/>
  <c r="N3440" i="3"/>
  <c r="I3473" i="4" s="1"/>
  <c r="N3441" i="3"/>
  <c r="I3474" i="4" s="1"/>
  <c r="N3442" i="3"/>
  <c r="I3475" i="4" s="1"/>
  <c r="N3443" i="3"/>
  <c r="I3476" i="4" s="1"/>
  <c r="N3444" i="3"/>
  <c r="I3477" i="4" s="1"/>
  <c r="N3445" i="3"/>
  <c r="I3478" i="4" s="1"/>
  <c r="N3446" i="3"/>
  <c r="I3479" i="4" s="1"/>
  <c r="N3447" i="3"/>
  <c r="I3480" i="4" s="1"/>
  <c r="N3448" i="3"/>
  <c r="I3481" i="4" s="1"/>
  <c r="N3449" i="3"/>
  <c r="I3482" i="4" s="1"/>
  <c r="N3450" i="3"/>
  <c r="I3484" i="4" s="1"/>
  <c r="N3451" i="3"/>
  <c r="I3485" i="4" s="1"/>
  <c r="N3452" i="3"/>
  <c r="I3486" i="4" s="1"/>
  <c r="N3453" i="3"/>
  <c r="I3487" i="4" s="1"/>
  <c r="N3454" i="3"/>
  <c r="I3488" i="4" s="1"/>
  <c r="N3455" i="3"/>
  <c r="I3489" i="4" s="1"/>
  <c r="N3456" i="3"/>
  <c r="I3490" i="4" s="1"/>
  <c r="N3457" i="3"/>
  <c r="I3491" i="4" s="1"/>
  <c r="N3458" i="3"/>
  <c r="I3492" i="4" s="1"/>
  <c r="N3459" i="3"/>
  <c r="I3493" i="4" s="1"/>
  <c r="N3460" i="3"/>
  <c r="I3495" i="4" s="1"/>
  <c r="N3461" i="3"/>
  <c r="I3496" i="4" s="1"/>
  <c r="N3462" i="3"/>
  <c r="I3497" i="4" s="1"/>
  <c r="N3463" i="3"/>
  <c r="I3498" i="4" s="1"/>
  <c r="N3464" i="3"/>
  <c r="I3499" i="4" s="1"/>
  <c r="N3465" i="3"/>
  <c r="I3500" i="4" s="1"/>
  <c r="N3466" i="3"/>
  <c r="I3501" i="4" s="1"/>
  <c r="N3467" i="3"/>
  <c r="I3502" i="4" s="1"/>
  <c r="N3468" i="3"/>
  <c r="I3503" i="4" s="1"/>
  <c r="N3469" i="3"/>
  <c r="I3504" i="4" s="1"/>
  <c r="N3470" i="3"/>
  <c r="I3506" i="4" s="1"/>
  <c r="N3471" i="3"/>
  <c r="I3507" i="4" s="1"/>
  <c r="N3472" i="3"/>
  <c r="I3508" i="4" s="1"/>
  <c r="N3473" i="3"/>
  <c r="I3509" i="4" s="1"/>
  <c r="N3474" i="3"/>
  <c r="I3510" i="4" s="1"/>
  <c r="N3475" i="3"/>
  <c r="I3511" i="4" s="1"/>
  <c r="N3476" i="3"/>
  <c r="I3512" i="4" s="1"/>
  <c r="N3477" i="3"/>
  <c r="I3513" i="4" s="1"/>
  <c r="N3478" i="3"/>
  <c r="I3514" i="4" s="1"/>
  <c r="N3479" i="3"/>
  <c r="I3515" i="4" s="1"/>
  <c r="N3480" i="3"/>
  <c r="I3517" i="4" s="1"/>
  <c r="N3481" i="3"/>
  <c r="I3518" i="4" s="1"/>
  <c r="N3482" i="3"/>
  <c r="I3519" i="4" s="1"/>
  <c r="N3483" i="3"/>
  <c r="I3520" i="4" s="1"/>
  <c r="N3484" i="3"/>
  <c r="I3521" i="4" s="1"/>
  <c r="N3485" i="3"/>
  <c r="I3522" i="4" s="1"/>
  <c r="N3486" i="3"/>
  <c r="I3523" i="4" s="1"/>
  <c r="N3487" i="3"/>
  <c r="I3524" i="4" s="1"/>
  <c r="N3488" i="3"/>
  <c r="I3525" i="4" s="1"/>
  <c r="N3489" i="3"/>
  <c r="I3526" i="4" s="1"/>
  <c r="N3490" i="3"/>
  <c r="I3413" i="4" s="1"/>
  <c r="N3491" i="3"/>
  <c r="I3414" i="4" s="1"/>
  <c r="N3492" i="3"/>
  <c r="I3415" i="4" s="1"/>
  <c r="N3493" i="3"/>
  <c r="I3416" i="4" s="1"/>
  <c r="N3494" i="3"/>
  <c r="I3417" i="4" s="1"/>
  <c r="N3495" i="3"/>
  <c r="I3418" i="4" s="1"/>
  <c r="N3496" i="3"/>
  <c r="I3419" i="4" s="1"/>
  <c r="N3497" i="3"/>
  <c r="I3420" i="4" s="1"/>
  <c r="N3498" i="3"/>
  <c r="I3421" i="4" s="1"/>
  <c r="N3499" i="3"/>
  <c r="I3422" i="4" s="1"/>
  <c r="N3500" i="3"/>
  <c r="I3424" i="4" s="1"/>
  <c r="N3501" i="3"/>
  <c r="I3425" i="4" s="1"/>
  <c r="N3502" i="3"/>
  <c r="I3426" i="4" s="1"/>
  <c r="N3503" i="3"/>
  <c r="I3427" i="4" s="1"/>
  <c r="N3504" i="3"/>
  <c r="I3428" i="4" s="1"/>
  <c r="N3505" i="3"/>
  <c r="I3429" i="4" s="1"/>
  <c r="N3506" i="3"/>
  <c r="I3430" i="4" s="1"/>
  <c r="N3507" i="3"/>
  <c r="I3408" i="4" s="1"/>
  <c r="N3508" i="3"/>
  <c r="I1274" i="4" s="1"/>
  <c r="N3509" i="3"/>
  <c r="I3410" i="4" s="1"/>
  <c r="N3510" i="3"/>
  <c r="I3409" i="4" s="1"/>
  <c r="N3511" i="3"/>
  <c r="I3142" i="4" s="1"/>
  <c r="N3512" i="3"/>
  <c r="I877" i="4" s="1"/>
  <c r="N3513" i="3"/>
  <c r="I874" i="4" s="1"/>
  <c r="N3514" i="3"/>
  <c r="I878" i="4" s="1"/>
  <c r="N3515" i="3"/>
  <c r="I875" i="4" s="1"/>
  <c r="N3516" i="3"/>
  <c r="I876" i="4" s="1"/>
  <c r="N3517" i="3"/>
  <c r="I2115" i="4" s="1"/>
  <c r="N3518" i="3"/>
  <c r="I4007" i="4" s="1"/>
  <c r="N3519" i="3"/>
  <c r="I2087" i="4" s="1"/>
  <c r="N3520" i="3"/>
  <c r="I2088" i="4" s="1"/>
  <c r="N3521" i="3"/>
  <c r="I2090" i="4" s="1"/>
  <c r="N3522" i="3"/>
  <c r="I2092" i="4" s="1"/>
  <c r="N3523" i="3"/>
  <c r="I2094" i="4" s="1"/>
  <c r="N3524" i="3"/>
  <c r="I2096" i="4" s="1"/>
  <c r="N3525" i="3"/>
  <c r="I2098" i="4" s="1"/>
  <c r="N3526" i="3"/>
  <c r="I2100" i="4" s="1"/>
  <c r="N3527" i="3"/>
  <c r="I2976" i="4" s="1"/>
  <c r="N3528" i="3"/>
  <c r="I2977" i="4" s="1"/>
  <c r="N3529" i="3"/>
  <c r="I2979" i="4" s="1"/>
  <c r="N3530" i="3"/>
  <c r="I2981" i="4" s="1"/>
  <c r="N3531" i="3"/>
  <c r="I2983" i="4" s="1"/>
  <c r="N3532" i="3"/>
  <c r="I2985" i="4" s="1"/>
  <c r="N3533" i="3"/>
  <c r="I2987" i="4" s="1"/>
  <c r="N3534" i="3"/>
  <c r="I2989" i="4" s="1"/>
  <c r="N3535" i="3"/>
  <c r="I1469" i="4" s="1"/>
  <c r="N3536" i="3"/>
  <c r="I1470" i="4" s="1"/>
  <c r="N3537" i="3"/>
  <c r="I1471" i="4" s="1"/>
  <c r="N3538" i="3"/>
  <c r="I1472" i="4" s="1"/>
  <c r="N3539" i="3"/>
  <c r="I1473" i="4" s="1"/>
  <c r="N3540" i="3"/>
  <c r="I1474" i="4" s="1"/>
  <c r="N3541" i="3"/>
  <c r="I1475" i="4" s="1"/>
  <c r="N3542" i="3"/>
  <c r="I1476" i="4" s="1"/>
  <c r="N3543" i="3"/>
  <c r="I1490" i="4" s="1"/>
  <c r="N3544" i="3"/>
  <c r="I1491" i="4" s="1"/>
  <c r="N3545" i="3"/>
  <c r="I1493" i="4" s="1"/>
  <c r="N3546" i="3"/>
  <c r="I1495" i="4" s="1"/>
  <c r="N3547" i="3"/>
  <c r="I1497" i="4" s="1"/>
  <c r="N3548" i="3"/>
  <c r="I1499" i="4" s="1"/>
  <c r="N3549" i="3"/>
  <c r="I1501" i="4" s="1"/>
  <c r="N3550" i="3"/>
  <c r="I1503" i="4" s="1"/>
  <c r="N3551" i="3"/>
  <c r="I4014" i="4" s="1"/>
  <c r="N3552" i="3"/>
  <c r="I4015" i="4" s="1"/>
  <c r="N3553" i="3"/>
  <c r="I4017" i="4" s="1"/>
  <c r="N3554" i="3"/>
  <c r="I4019" i="4" s="1"/>
  <c r="N3555" i="3"/>
  <c r="I4021" i="4" s="1"/>
  <c r="N3556" i="3"/>
  <c r="I4023" i="4" s="1"/>
  <c r="N3557" i="3"/>
  <c r="I4025" i="4" s="1"/>
  <c r="N3558" i="3"/>
  <c r="I4027" i="4" s="1"/>
  <c r="N3559" i="3"/>
  <c r="I2307" i="4" s="1"/>
  <c r="N3560" i="3"/>
  <c r="I2308" i="4" s="1"/>
  <c r="N3561" i="3"/>
  <c r="I2310" i="4" s="1"/>
  <c r="N3562" i="3"/>
  <c r="I2312" i="4" s="1"/>
  <c r="N3563" i="3"/>
  <c r="I2314" i="4" s="1"/>
  <c r="N3564" i="3"/>
  <c r="I2316" i="4" s="1"/>
  <c r="N3565" i="3"/>
  <c r="I2318" i="4" s="1"/>
  <c r="N3566" i="3"/>
  <c r="I2320" i="4" s="1"/>
  <c r="N3567" i="3"/>
  <c r="I3719" i="4" s="1"/>
  <c r="N3568" i="3"/>
  <c r="I3720" i="4" s="1"/>
  <c r="N3569" i="3"/>
  <c r="I3722" i="4" s="1"/>
  <c r="N3570" i="3"/>
  <c r="I3724" i="4" s="1"/>
  <c r="N3571" i="3"/>
  <c r="I3726" i="4" s="1"/>
  <c r="N3572" i="3"/>
  <c r="I3728" i="4" s="1"/>
  <c r="N3573" i="3"/>
  <c r="I3730" i="4" s="1"/>
  <c r="N3574" i="3"/>
  <c r="I3732" i="4" s="1"/>
  <c r="N3575" i="3"/>
  <c r="I3242" i="4" s="1"/>
  <c r="N3576" i="3"/>
  <c r="I3243" i="4" s="1"/>
  <c r="N3577" i="3"/>
  <c r="I3245" i="4" s="1"/>
  <c r="N3578" i="3"/>
  <c r="I3247" i="4" s="1"/>
  <c r="N3579" i="3"/>
  <c r="I3249" i="4" s="1"/>
  <c r="N3580" i="3"/>
  <c r="I3251" i="4" s="1"/>
  <c r="N3581" i="3"/>
  <c r="I3253" i="4" s="1"/>
  <c r="N3582" i="3"/>
  <c r="I3255" i="4" s="1"/>
  <c r="N3583" i="3"/>
  <c r="I2436" i="4" s="1"/>
  <c r="N3584" i="3"/>
  <c r="I2437" i="4" s="1"/>
  <c r="N3585" i="3"/>
  <c r="I2438" i="4" s="1"/>
  <c r="N3586" i="3"/>
  <c r="I2439" i="4" s="1"/>
  <c r="N3587" i="3"/>
  <c r="I2440" i="4" s="1"/>
  <c r="N3588" i="3"/>
  <c r="I2441" i="4" s="1"/>
  <c r="N3589" i="3"/>
  <c r="I2442" i="4" s="1"/>
  <c r="N3590" i="3"/>
  <c r="I2443" i="4" s="1"/>
  <c r="N3591" i="3"/>
  <c r="I2457" i="4" s="1"/>
  <c r="N3592" i="3"/>
  <c r="I2459" i="4" s="1"/>
  <c r="N3593" i="3"/>
  <c r="I2461" i="4" s="1"/>
  <c r="N3594" i="3"/>
  <c r="I2462" i="4" s="1"/>
  <c r="N3595" i="3"/>
  <c r="I2463" i="4" s="1"/>
  <c r="N3596" i="3"/>
  <c r="I2464" i="4" s="1"/>
  <c r="N3597" i="3"/>
  <c r="I2465" i="4" s="1"/>
  <c r="N3598" i="3"/>
  <c r="I2466" i="4" s="1"/>
  <c r="N3599" i="3"/>
  <c r="I2467" i="4" s="1"/>
  <c r="N3600" i="3"/>
  <c r="I2468" i="4" s="1"/>
  <c r="N3601" i="3"/>
  <c r="I2469" i="4" s="1"/>
  <c r="N3602" i="3"/>
  <c r="I2486" i="4" s="1"/>
  <c r="N3603" i="3"/>
  <c r="I2487" i="4" s="1"/>
  <c r="N3604" i="3"/>
  <c r="I2488" i="4" s="1"/>
  <c r="N3605" i="3"/>
  <c r="I2489" i="4" s="1"/>
  <c r="N3606" i="3"/>
  <c r="I2490" i="4" s="1"/>
  <c r="N3607" i="3"/>
  <c r="I2491" i="4" s="1"/>
  <c r="N3608" i="3"/>
  <c r="I2492" i="4" s="1"/>
  <c r="N3609" i="3"/>
  <c r="I2493" i="4" s="1"/>
  <c r="N3610" i="3"/>
  <c r="I2507" i="4" s="1"/>
  <c r="N3611" i="3"/>
  <c r="I2509" i="4" s="1"/>
  <c r="N3612" i="3"/>
  <c r="I2511" i="4" s="1"/>
  <c r="N3613" i="3"/>
  <c r="I2512" i="4" s="1"/>
  <c r="N3614" i="3"/>
  <c r="I2513" i="4" s="1"/>
  <c r="N3615" i="3"/>
  <c r="I2514" i="4" s="1"/>
  <c r="N3616" i="3"/>
  <c r="I2515" i="4" s="1"/>
  <c r="N3617" i="3"/>
  <c r="I2516" i="4" s="1"/>
  <c r="N3618" i="3"/>
  <c r="I2517" i="4" s="1"/>
  <c r="N3619" i="3"/>
  <c r="I2518" i="4" s="1"/>
  <c r="N3620" i="3"/>
  <c r="I2519" i="4" s="1"/>
  <c r="N3621" i="3"/>
  <c r="I879" i="4" s="1"/>
  <c r="N3622" i="3"/>
  <c r="I880" i="4" s="1"/>
  <c r="N3623" i="3"/>
  <c r="I881" i="4" s="1"/>
  <c r="N3624" i="3"/>
  <c r="I882" i="4" s="1"/>
  <c r="N3625" i="3"/>
  <c r="I883" i="4" s="1"/>
  <c r="N3626" i="3"/>
  <c r="I884" i="4" s="1"/>
  <c r="N3627" i="3"/>
  <c r="I885" i="4" s="1"/>
  <c r="N3628" i="3"/>
  <c r="I886" i="4" s="1"/>
  <c r="N3629" i="3"/>
  <c r="I900" i="4" s="1"/>
  <c r="N3630" i="3"/>
  <c r="I902" i="4" s="1"/>
  <c r="N3631" i="3"/>
  <c r="I904" i="4" s="1"/>
  <c r="N3632" i="3"/>
  <c r="I905" i="4" s="1"/>
  <c r="N3633" i="3"/>
  <c r="I906" i="4" s="1"/>
  <c r="N3634" i="3"/>
  <c r="I907" i="4" s="1"/>
  <c r="N3635" i="3"/>
  <c r="I908" i="4" s="1"/>
  <c r="N3636" i="3"/>
  <c r="I909" i="4" s="1"/>
  <c r="N3637" i="3"/>
  <c r="I910" i="4" s="1"/>
  <c r="N3638" i="3"/>
  <c r="I911" i="4" s="1"/>
  <c r="N3639" i="3"/>
  <c r="I912" i="4" s="1"/>
  <c r="N3640" i="3"/>
  <c r="I1317" i="4" s="1"/>
  <c r="N3641" i="3"/>
  <c r="I1318" i="4" s="1"/>
  <c r="N3642" i="3"/>
  <c r="I1319" i="4" s="1"/>
  <c r="N3643" i="3"/>
  <c r="I1320" i="4" s="1"/>
  <c r="N3644" i="3"/>
  <c r="I1321" i="4" s="1"/>
  <c r="N3645" i="3"/>
  <c r="I1322" i="4" s="1"/>
  <c r="N3646" i="3"/>
  <c r="I1323" i="4" s="1"/>
  <c r="N3647" i="3"/>
  <c r="I1324" i="4" s="1"/>
  <c r="N3648" i="3"/>
  <c r="I1338" i="4" s="1"/>
  <c r="N3649" i="3"/>
  <c r="I1340" i="4" s="1"/>
  <c r="N3650" i="3"/>
  <c r="I1342" i="4" s="1"/>
  <c r="N3651" i="3"/>
  <c r="I1343" i="4" s="1"/>
  <c r="N3652" i="3"/>
  <c r="I1344" i="4" s="1"/>
  <c r="N3653" i="3"/>
  <c r="I1345" i="4" s="1"/>
  <c r="N3654" i="3"/>
  <c r="I1346" i="4" s="1"/>
  <c r="N3655" i="3"/>
  <c r="I1347" i="4" s="1"/>
  <c r="N3656" i="3"/>
  <c r="I1348" i="4" s="1"/>
  <c r="N3657" i="3"/>
  <c r="I1349" i="4" s="1"/>
  <c r="N3658" i="3"/>
  <c r="I1350" i="4" s="1"/>
  <c r="N3659" i="3"/>
  <c r="I1939" i="4" s="1"/>
  <c r="N3660" i="3"/>
  <c r="I1940" i="4" s="1"/>
  <c r="N3661" i="3"/>
  <c r="I1941" i="4" s="1"/>
  <c r="N3662" i="3"/>
  <c r="I1942" i="4" s="1"/>
  <c r="N3663" i="3"/>
  <c r="I1943" i="4" s="1"/>
  <c r="N3664" i="3"/>
  <c r="I1944" i="4" s="1"/>
  <c r="N3665" i="3"/>
  <c r="I1945" i="4" s="1"/>
  <c r="N3666" i="3"/>
  <c r="I1946" i="4" s="1"/>
  <c r="N3667" i="3"/>
  <c r="I1960" i="4" s="1"/>
  <c r="N3668" i="3"/>
  <c r="I1962" i="4" s="1"/>
  <c r="N3669" i="3"/>
  <c r="I1964" i="4" s="1"/>
  <c r="N3670" i="3"/>
  <c r="I1965" i="4" s="1"/>
  <c r="N3671" i="3"/>
  <c r="I1966" i="4" s="1"/>
  <c r="N3672" i="3"/>
  <c r="I1967" i="4" s="1"/>
  <c r="N3673" i="3"/>
  <c r="I1968" i="4" s="1"/>
  <c r="N3674" i="3"/>
  <c r="I1969" i="4" s="1"/>
  <c r="N3675" i="3"/>
  <c r="I1970" i="4" s="1"/>
  <c r="N3676" i="3"/>
  <c r="I1971" i="4" s="1"/>
  <c r="N3677" i="3"/>
  <c r="I1972" i="4" s="1"/>
  <c r="N3678" i="3"/>
  <c r="I3358" i="4" s="1"/>
  <c r="N3679" i="3"/>
  <c r="I3359" i="4" s="1"/>
  <c r="N3680" i="3"/>
  <c r="I3360" i="4" s="1"/>
  <c r="N3681" i="3"/>
  <c r="I3361" i="4" s="1"/>
  <c r="N3682" i="3"/>
  <c r="I3362" i="4" s="1"/>
  <c r="N3683" i="3"/>
  <c r="I3363" i="4" s="1"/>
  <c r="N3684" i="3"/>
  <c r="I3364" i="4" s="1"/>
  <c r="N3685" i="3"/>
  <c r="I3365" i="4" s="1"/>
  <c r="N3686" i="3"/>
  <c r="I3379" i="4" s="1"/>
  <c r="N3687" i="3"/>
  <c r="I3381" i="4" s="1"/>
  <c r="N3688" i="3"/>
  <c r="I3383" i="4" s="1"/>
  <c r="N3689" i="3"/>
  <c r="I3384" i="4" s="1"/>
  <c r="N3690" i="3"/>
  <c r="I3385" i="4" s="1"/>
  <c r="N3691" i="3"/>
  <c r="I3386" i="4" s="1"/>
  <c r="N3692" i="3"/>
  <c r="I3387" i="4" s="1"/>
  <c r="N3693" i="3"/>
  <c r="I3388" i="4" s="1"/>
  <c r="N3694" i="3"/>
  <c r="I3389" i="4" s="1"/>
  <c r="N3695" i="3"/>
  <c r="I3390" i="4" s="1"/>
  <c r="N3696" i="3"/>
  <c r="I3391" i="4" s="1"/>
  <c r="N3697" i="3"/>
  <c r="I1276" i="4" s="1"/>
  <c r="N3698" i="3"/>
  <c r="I1277" i="4" s="1"/>
  <c r="N3699" i="3"/>
  <c r="I1279" i="4" s="1"/>
  <c r="N3700" i="3"/>
  <c r="I1281" i="4" s="1"/>
  <c r="N3701" i="3"/>
  <c r="I1283" i="4" s="1"/>
  <c r="N3702" i="3"/>
  <c r="I1285" i="4" s="1"/>
  <c r="N3703" i="3"/>
  <c r="I1287" i="4" s="1"/>
  <c r="N3704" i="3"/>
  <c r="I1289" i="4" s="1"/>
  <c r="N3705" i="3"/>
  <c r="I3804" i="4" s="1"/>
  <c r="N3706" i="3"/>
  <c r="I3805" i="4" s="1"/>
  <c r="N3707" i="3"/>
  <c r="I3807" i="4" s="1"/>
  <c r="N3708" i="3"/>
  <c r="I3809" i="4" s="1"/>
  <c r="N3709" i="3"/>
  <c r="I3811" i="4" s="1"/>
  <c r="N3710" i="3"/>
  <c r="I3813" i="4" s="1"/>
  <c r="N3711" i="3"/>
  <c r="I3815" i="4" s="1"/>
  <c r="N3712" i="3"/>
  <c r="I3817" i="4" s="1"/>
  <c r="N3713" i="3"/>
  <c r="I3943" i="4" s="1"/>
  <c r="N3714" i="3"/>
  <c r="I3944" i="4" s="1"/>
  <c r="N3715" i="3"/>
  <c r="I3945" i="4" s="1"/>
  <c r="N3716" i="3"/>
  <c r="I3946" i="4" s="1"/>
  <c r="N3717" i="3"/>
  <c r="I3947" i="4" s="1"/>
  <c r="N3718" i="3"/>
  <c r="I3948" i="4" s="1"/>
  <c r="N3719" i="3"/>
  <c r="I3949" i="4" s="1"/>
  <c r="N3720" i="3"/>
  <c r="I3950" i="4" s="1"/>
  <c r="N3721" i="3"/>
  <c r="I3963" i="4" s="1"/>
  <c r="N3722" i="3"/>
  <c r="I3964" i="4" s="1"/>
  <c r="N3723" i="3"/>
  <c r="I3965" i="4" s="1"/>
  <c r="N3724" i="3"/>
  <c r="I3966" i="4" s="1"/>
  <c r="N3725" i="3"/>
  <c r="I3967" i="4" s="1"/>
  <c r="N3726" i="3"/>
  <c r="I3968" i="4" s="1"/>
  <c r="N3727" i="3"/>
  <c r="I3969" i="4" s="1"/>
  <c r="N3728" i="3"/>
  <c r="I3970" i="4" s="1"/>
  <c r="N3729" i="3"/>
  <c r="I3971" i="4" s="1"/>
  <c r="N3730" i="3"/>
  <c r="I3972" i="4" s="1"/>
  <c r="N3731" i="3"/>
  <c r="I3973" i="4" s="1"/>
  <c r="N3732" i="3"/>
  <c r="I3733" i="4" s="1"/>
  <c r="N3733" i="3"/>
  <c r="I3734" i="4" s="1"/>
  <c r="N3734" i="3"/>
  <c r="I3735" i="4" s="1"/>
  <c r="N3735" i="3"/>
  <c r="I3736" i="4" s="1"/>
  <c r="N3736" i="3"/>
  <c r="I3737" i="4" s="1"/>
  <c r="N3737" i="3"/>
  <c r="I3738" i="4" s="1"/>
  <c r="N3738" i="3"/>
  <c r="I3739" i="4" s="1"/>
  <c r="N3739" i="3"/>
  <c r="I3740" i="4" s="1"/>
  <c r="N3740" i="3"/>
  <c r="I1298" i="4" s="1"/>
  <c r="N3741" i="3"/>
  <c r="I2152" i="4" s="1"/>
  <c r="N3742" i="3"/>
  <c r="I1300" i="4" s="1"/>
  <c r="N3743" i="3"/>
  <c r="I2154" i="4" s="1"/>
  <c r="N3744" i="3"/>
  <c r="I1301" i="4" s="1"/>
  <c r="N3745" i="3"/>
  <c r="I2155" i="4" s="1"/>
  <c r="N3746" i="3"/>
  <c r="I1302" i="4" s="1"/>
  <c r="N3747" i="3"/>
  <c r="I2156" i="4" s="1"/>
  <c r="N3748" i="3"/>
  <c r="I1304" i="4" s="1"/>
  <c r="N3749" i="3"/>
  <c r="I2158" i="4" s="1"/>
  <c r="N3750" i="3"/>
  <c r="I1306" i="4" s="1"/>
  <c r="N3751" i="3"/>
  <c r="I2160" i="4" s="1"/>
  <c r="N3752" i="3"/>
  <c r="I1307" i="4" s="1"/>
  <c r="N3753" i="3"/>
  <c r="I2161" i="4" s="1"/>
  <c r="N3754" i="3"/>
  <c r="I1308" i="4" s="1"/>
  <c r="N3755" i="3"/>
  <c r="I2162" i="4" s="1"/>
  <c r="N3756" i="3"/>
  <c r="I1068" i="4" s="1"/>
  <c r="N3757" i="3"/>
  <c r="I915" i="4" s="1"/>
  <c r="N3758" i="3"/>
  <c r="I1055" i="4" s="1"/>
  <c r="N3759" i="3"/>
  <c r="I943" i="4" s="1"/>
  <c r="N3760" i="3"/>
  <c r="I962" i="4" s="1"/>
  <c r="N3761" i="3"/>
  <c r="I1082" i="4" s="1"/>
  <c r="N3762" i="3"/>
  <c r="I985" i="4" s="1"/>
  <c r="N3763" i="3"/>
  <c r="I913" i="4" s="1"/>
  <c r="N3764" i="3"/>
  <c r="I983" i="4" s="1"/>
  <c r="N3765" i="3"/>
  <c r="I917" i="4" s="1"/>
  <c r="N3766" i="3"/>
  <c r="I1063" i="4" s="1"/>
  <c r="N3767" i="3"/>
  <c r="I1064" i="4" s="1"/>
  <c r="N3768" i="3"/>
  <c r="I921" i="4" s="1"/>
  <c r="N3769" i="3"/>
  <c r="I919" i="4" s="1"/>
  <c r="N3770" i="3"/>
  <c r="I1058" i="4" s="1"/>
  <c r="N3771" i="3"/>
  <c r="I1035" i="4" s="1"/>
  <c r="N3772" i="3"/>
  <c r="I1036" i="4" s="1"/>
  <c r="N3773" i="3"/>
  <c r="I916" i="4" s="1"/>
  <c r="N3774" i="3"/>
  <c r="I1056" i="4" s="1"/>
  <c r="N3775" i="3"/>
  <c r="I944" i="4" s="1"/>
  <c r="N3776" i="3"/>
  <c r="I963" i="4" s="1"/>
  <c r="N3777" i="3"/>
  <c r="I1083" i="4" s="1"/>
  <c r="N3778" i="3"/>
  <c r="I986" i="4" s="1"/>
  <c r="N3779" i="3"/>
  <c r="I914" i="4" s="1"/>
  <c r="N3780" i="3"/>
  <c r="I984" i="4" s="1"/>
  <c r="N3781" i="3"/>
  <c r="I918" i="4" s="1"/>
  <c r="N3782" i="3"/>
  <c r="I920" i="4" s="1"/>
  <c r="N3783" i="3"/>
  <c r="I922" i="4" s="1"/>
  <c r="N3784" i="3"/>
  <c r="I1066" i="4" s="1"/>
  <c r="N3785" i="3"/>
  <c r="I1065" i="4" s="1"/>
  <c r="N3786" i="3"/>
  <c r="I1059" i="4" s="1"/>
  <c r="N3787" i="3"/>
  <c r="I1034" i="4" s="1"/>
  <c r="N3788" i="3"/>
  <c r="I1037" i="4" s="1"/>
  <c r="N3789" i="3"/>
  <c r="I923" i="4" s="1"/>
  <c r="N3790" i="3"/>
  <c r="I1067" i="4" s="1"/>
  <c r="N3791" i="3"/>
  <c r="I1042" i="4" s="1"/>
  <c r="N3792" i="3"/>
  <c r="I1044" i="4" s="1"/>
  <c r="N3793" i="3"/>
  <c r="I1049" i="4" s="1"/>
  <c r="N3794" i="3"/>
  <c r="I1047" i="4" s="1"/>
  <c r="N3795" i="3"/>
  <c r="I1043" i="4" s="1"/>
  <c r="N3796" i="3"/>
  <c r="I1045" i="4" s="1"/>
  <c r="N3797" i="3"/>
  <c r="I1050" i="4" s="1"/>
  <c r="N3798" i="3"/>
  <c r="I1048" i="4" s="1"/>
  <c r="N3799" i="3"/>
  <c r="I1010" i="4" s="1"/>
  <c r="N3800" i="3"/>
  <c r="I1011" i="4" s="1"/>
  <c r="N3801" i="3"/>
  <c r="I1014" i="4" s="1"/>
  <c r="N3802" i="3"/>
  <c r="I1013" i="4" s="1"/>
  <c r="N3803" i="3"/>
  <c r="I1051" i="4" s="1"/>
  <c r="N3804" i="3"/>
  <c r="I1033" i="4" s="1"/>
  <c r="N3805" i="3"/>
  <c r="I1030" i="4" s="1"/>
  <c r="N3806" i="3"/>
  <c r="I1031" i="4" s="1"/>
  <c r="N3807" i="3"/>
  <c r="I1032" i="4" s="1"/>
  <c r="N3808" i="3"/>
  <c r="I1046" i="4" s="1"/>
  <c r="N3809" i="3"/>
  <c r="I1015" i="4" s="1"/>
  <c r="N3810" i="3"/>
  <c r="I1009" i="4" s="1"/>
  <c r="N3811" i="3"/>
  <c r="I1006" i="4" s="1"/>
  <c r="N3812" i="3"/>
  <c r="I1007" i="4" s="1"/>
  <c r="N3813" i="3"/>
  <c r="I1008" i="4" s="1"/>
  <c r="N3814" i="3"/>
  <c r="I1012" i="4" s="1"/>
  <c r="N3815" i="3"/>
  <c r="I939" i="4" s="1"/>
  <c r="N3816" i="3"/>
  <c r="I933" i="4" s="1"/>
  <c r="N3817" i="3"/>
  <c r="I930" i="4" s="1"/>
  <c r="N3818" i="3"/>
  <c r="I931" i="4" s="1"/>
  <c r="N3819" i="3"/>
  <c r="I932" i="4" s="1"/>
  <c r="N3820" i="3"/>
  <c r="I938" i="4" s="1"/>
  <c r="N3821" i="3"/>
  <c r="I992" i="4" s="1"/>
  <c r="N3822" i="3"/>
  <c r="I990" i="4" s="1"/>
  <c r="N3823" i="3"/>
  <c r="I987" i="4" s="1"/>
  <c r="N3824" i="3"/>
  <c r="I988" i="4" s="1"/>
  <c r="N3825" i="3"/>
  <c r="I989" i="4" s="1"/>
  <c r="N3826" i="3"/>
  <c r="I991" i="4" s="1"/>
  <c r="N3827" i="3"/>
  <c r="I958" i="4" s="1"/>
  <c r="N3828" i="3"/>
  <c r="I952" i="4" s="1"/>
  <c r="N3829" i="3"/>
  <c r="I949" i="4" s="1"/>
  <c r="N3830" i="3"/>
  <c r="I950" i="4" s="1"/>
  <c r="N3831" i="3"/>
  <c r="I951" i="4" s="1"/>
  <c r="N3832" i="3"/>
  <c r="I957" i="4" s="1"/>
  <c r="N3833" i="3"/>
  <c r="I998" i="4" s="1"/>
  <c r="N3834" i="3"/>
  <c r="I996" i="4" s="1"/>
  <c r="N3835" i="3"/>
  <c r="I993" i="4" s="1"/>
  <c r="N3836" i="3"/>
  <c r="I994" i="4" s="1"/>
  <c r="N3837" i="3"/>
  <c r="I995" i="4" s="1"/>
  <c r="N3838" i="3"/>
  <c r="I997" i="4" s="1"/>
  <c r="N3839" i="3"/>
  <c r="I1078" i="4" s="1"/>
  <c r="N3840" i="3"/>
  <c r="I1072" i="4" s="1"/>
  <c r="N3841" i="3"/>
  <c r="I1069" i="4" s="1"/>
  <c r="N3842" i="3"/>
  <c r="I1070" i="4" s="1"/>
  <c r="N3843" i="3"/>
  <c r="I1071" i="4" s="1"/>
  <c r="N3844" i="3"/>
  <c r="I1077" i="4" s="1"/>
  <c r="N3845" i="3"/>
  <c r="I1021" i="4" s="1"/>
  <c r="N3846" i="3"/>
  <c r="I1019" i="4" s="1"/>
  <c r="N3847" i="3"/>
  <c r="I1016" i="4" s="1"/>
  <c r="N3848" i="3"/>
  <c r="I1017" i="4" s="1"/>
  <c r="N3849" i="3"/>
  <c r="I1018" i="4" s="1"/>
  <c r="N3850" i="3"/>
  <c r="I1020" i="4" s="1"/>
  <c r="N3851" i="3"/>
  <c r="I976" i="4" s="1"/>
  <c r="N3852" i="3"/>
  <c r="I968" i="4" s="1"/>
  <c r="N3853" i="3"/>
  <c r="I965" i="4" s="1"/>
  <c r="N3854" i="3"/>
  <c r="I966" i="4" s="1"/>
  <c r="N3855" i="3"/>
  <c r="I967" i="4" s="1"/>
  <c r="N3856" i="3"/>
  <c r="I975" i="4" s="1"/>
  <c r="N3857" i="3"/>
  <c r="I973" i="4" s="1"/>
  <c r="N3858" i="3"/>
  <c r="I1005" i="4" s="1"/>
  <c r="N3859" i="3"/>
  <c r="I1002" i="4" s="1"/>
  <c r="N3860" i="3"/>
  <c r="I999" i="4" s="1"/>
  <c r="N3861" i="3"/>
  <c r="I1000" i="4" s="1"/>
  <c r="N3862" i="3"/>
  <c r="I1001" i="4" s="1"/>
  <c r="N3863" i="3"/>
  <c r="I1004" i="4" s="1"/>
  <c r="N3864" i="3"/>
  <c r="I1003" i="4" s="1"/>
  <c r="N3865" i="3"/>
  <c r="I974" i="4" s="1"/>
  <c r="N3866" i="3"/>
  <c r="I924" i="4" s="1"/>
  <c r="N3867" i="3"/>
  <c r="I926" i="4" s="1"/>
  <c r="N3868" i="3"/>
  <c r="I925" i="4" s="1"/>
  <c r="N3869" i="3"/>
  <c r="I927" i="4" s="1"/>
  <c r="N3870" i="3"/>
  <c r="I929" i="4" s="1"/>
  <c r="N3871" i="3"/>
  <c r="I928" i="4" s="1"/>
  <c r="N3872" i="3"/>
  <c r="I1040" i="4" s="1"/>
  <c r="N3873" i="3"/>
  <c r="I1041" i="4" s="1"/>
  <c r="N3874" i="3"/>
  <c r="I1039" i="4" s="1"/>
  <c r="N3875" i="3"/>
  <c r="I1054" i="4" s="1"/>
  <c r="N3876" i="3"/>
  <c r="I1053" i="4" s="1"/>
  <c r="N3877" i="3"/>
  <c r="I1057" i="4" s="1"/>
  <c r="N3878" i="3"/>
  <c r="I1052" i="4" s="1"/>
  <c r="N3879" i="3"/>
  <c r="I1038" i="4" s="1"/>
  <c r="N3880" i="3"/>
  <c r="I936" i="4" s="1"/>
  <c r="N3881" i="3"/>
  <c r="I937" i="4" s="1"/>
  <c r="N3882" i="3"/>
  <c r="I935" i="4" s="1"/>
  <c r="N3883" i="3"/>
  <c r="I942" i="4" s="1"/>
  <c r="N3884" i="3"/>
  <c r="I941" i="4" s="1"/>
  <c r="N3885" i="3"/>
  <c r="I945" i="4" s="1"/>
  <c r="N3886" i="3"/>
  <c r="I940" i="4" s="1"/>
  <c r="N3887" i="3"/>
  <c r="I934" i="4" s="1"/>
  <c r="N3888" i="3"/>
  <c r="I955" i="4" s="1"/>
  <c r="N3889" i="3"/>
  <c r="I956" i="4" s="1"/>
  <c r="N3890" i="3"/>
  <c r="I954" i="4" s="1"/>
  <c r="N3891" i="3"/>
  <c r="I961" i="4" s="1"/>
  <c r="N3892" i="3"/>
  <c r="I960" i="4" s="1"/>
  <c r="N3893" i="3"/>
  <c r="I964" i="4" s="1"/>
  <c r="N3894" i="3"/>
  <c r="I959" i="4" s="1"/>
  <c r="N3895" i="3"/>
  <c r="I953" i="4" s="1"/>
  <c r="N3896" i="3"/>
  <c r="I1075" i="4" s="1"/>
  <c r="N3897" i="3"/>
  <c r="I1076" i="4" s="1"/>
  <c r="N3898" i="3"/>
  <c r="I1074" i="4" s="1"/>
  <c r="N3899" i="3"/>
  <c r="I1081" i="4" s="1"/>
  <c r="N3900" i="3"/>
  <c r="I1080" i="4" s="1"/>
  <c r="N3901" i="3"/>
  <c r="I1084" i="4" s="1"/>
  <c r="N3902" i="3"/>
  <c r="I1079" i="4" s="1"/>
  <c r="N3903" i="3"/>
  <c r="I1073" i="4" s="1"/>
  <c r="N3904" i="3"/>
  <c r="I971" i="4" s="1"/>
  <c r="N3905" i="3"/>
  <c r="I972" i="4" s="1"/>
  <c r="N3906" i="3"/>
  <c r="I970" i="4" s="1"/>
  <c r="N3907" i="3"/>
  <c r="I979" i="4" s="1"/>
  <c r="N3908" i="3"/>
  <c r="I978" i="4" s="1"/>
  <c r="N3909" i="3"/>
  <c r="I980" i="4" s="1"/>
  <c r="N3910" i="3"/>
  <c r="I977" i="4" s="1"/>
  <c r="N3911" i="3"/>
  <c r="I969" i="4" s="1"/>
  <c r="N3912" i="3"/>
  <c r="I1024" i="4" s="1"/>
  <c r="N3913" i="3"/>
  <c r="I1025" i="4" s="1"/>
  <c r="N3914" i="3"/>
  <c r="I1023" i="4" s="1"/>
  <c r="N3915" i="3"/>
  <c r="I1027" i="4" s="1"/>
  <c r="N3916" i="3"/>
  <c r="I1028" i="4" s="1"/>
  <c r="N3917" i="3"/>
  <c r="I1029" i="4" s="1"/>
  <c r="N3918" i="3"/>
  <c r="I1026" i="4" s="1"/>
  <c r="N3919" i="3"/>
  <c r="I1022" i="4" s="1"/>
  <c r="N3920" i="3"/>
  <c r="I1060" i="4" s="1"/>
  <c r="N3921" i="3"/>
  <c r="I1062" i="4" s="1"/>
  <c r="N3922" i="3"/>
  <c r="I1061" i="4" s="1"/>
  <c r="N3923" i="3"/>
  <c r="I946" i="4" s="1"/>
  <c r="N3924" i="3"/>
  <c r="I948" i="4" s="1"/>
  <c r="N3925" i="3"/>
  <c r="I947" i="4" s="1"/>
  <c r="N3926" i="3"/>
  <c r="I981" i="4" s="1"/>
  <c r="N3927" i="3"/>
  <c r="I982" i="4" s="1"/>
  <c r="N3928" i="3"/>
  <c r="I2067" i="4" s="1"/>
  <c r="N3929" i="3"/>
  <c r="I3135" i="4" s="1"/>
  <c r="N3930" i="3"/>
  <c r="I3005" i="4" s="1"/>
  <c r="N3931" i="3"/>
  <c r="I1988" i="4" s="1"/>
  <c r="N3932" i="3"/>
  <c r="I1986" i="4" s="1"/>
  <c r="N3933" i="3"/>
  <c r="I1987" i="4" s="1"/>
  <c r="N3934" i="3"/>
  <c r="I1189" i="4" s="1"/>
  <c r="N3935" i="3"/>
  <c r="I1192" i="4" s="1"/>
  <c r="N3936" i="3"/>
  <c r="I1196" i="4" s="1"/>
  <c r="N3937" i="3"/>
  <c r="I1445" i="4" s="1"/>
  <c r="N3938" i="3"/>
  <c r="I744" i="4" s="1"/>
  <c r="N3939" i="3"/>
  <c r="I224" i="4" s="1"/>
  <c r="N3940" i="3"/>
  <c r="I230" i="4" s="1"/>
  <c r="N3941" i="3"/>
  <c r="I236" i="4" s="1"/>
  <c r="N3942" i="3"/>
  <c r="I242" i="4" s="1"/>
  <c r="N3943" i="3"/>
  <c r="I248" i="4" s="1"/>
  <c r="N3944" i="3"/>
  <c r="I254" i="4" s="1"/>
  <c r="N3945" i="3"/>
  <c r="I260" i="4" s="1"/>
  <c r="N3946" i="3"/>
  <c r="I266" i="4" s="1"/>
  <c r="N3947" i="3"/>
  <c r="I272" i="4" s="1"/>
  <c r="N3948" i="3"/>
  <c r="I278" i="4" s="1"/>
  <c r="N3949" i="3"/>
  <c r="I284" i="4" s="1"/>
  <c r="N3950" i="3"/>
  <c r="I290" i="4" s="1"/>
  <c r="N3951" i="3"/>
  <c r="I296" i="4" s="1"/>
  <c r="N3952" i="3"/>
  <c r="I302" i="4" s="1"/>
  <c r="N3953" i="3"/>
  <c r="I308" i="4" s="1"/>
  <c r="N3954" i="3"/>
  <c r="I314" i="4" s="1"/>
  <c r="N3955" i="3"/>
  <c r="I320" i="4" s="1"/>
  <c r="N3956" i="3"/>
  <c r="I326" i="4" s="1"/>
  <c r="N3957" i="3"/>
  <c r="I1165" i="4" s="1"/>
  <c r="N3958" i="3"/>
  <c r="I1163" i="4" s="1"/>
  <c r="N3959" i="3"/>
  <c r="I1164" i="4" s="1"/>
  <c r="N3960" i="3"/>
  <c r="I1135" i="4" s="1"/>
  <c r="N3961" i="3"/>
  <c r="I715" i="4" s="1"/>
  <c r="N3962" i="3"/>
  <c r="I702" i="4" s="1"/>
  <c r="N3963" i="3"/>
  <c r="I719" i="4" s="1"/>
  <c r="N3964" i="3"/>
  <c r="I1184" i="4" s="1"/>
  <c r="N3965" i="3"/>
  <c r="I334" i="4" s="1"/>
  <c r="N3966" i="3"/>
  <c r="I335" i="4" s="1"/>
  <c r="N3967" i="3"/>
  <c r="I336" i="4" s="1"/>
  <c r="N3968" i="3"/>
  <c r="I338" i="4" s="1"/>
  <c r="N3969" i="3"/>
  <c r="I340" i="4" s="1"/>
  <c r="N3970" i="3"/>
  <c r="I342" i="4" s="1"/>
  <c r="N3971" i="3"/>
  <c r="I344" i="4" s="1"/>
  <c r="N3972" i="3"/>
  <c r="I346" i="4" s="1"/>
  <c r="N3973" i="3"/>
  <c r="I348" i="4" s="1"/>
  <c r="N3974" i="3"/>
  <c r="I350" i="4" s="1"/>
  <c r="N3975" i="3"/>
  <c r="I352" i="4" s="1"/>
  <c r="N3976" i="3"/>
  <c r="I354" i="4" s="1"/>
  <c r="N3977" i="3"/>
  <c r="I355" i="4" s="1"/>
  <c r="N3978" i="3"/>
  <c r="I356" i="4" s="1"/>
  <c r="N3979" i="3"/>
  <c r="I357" i="4" s="1"/>
  <c r="N3980" i="3"/>
  <c r="I358" i="4" s="1"/>
  <c r="N3981" i="3"/>
  <c r="I359" i="4" s="1"/>
  <c r="N3982" i="3"/>
  <c r="I360" i="4" s="1"/>
  <c r="N3983" i="3"/>
  <c r="I3915" i="4" s="1"/>
  <c r="N3984" i="3"/>
  <c r="I3913" i="4" s="1"/>
  <c r="N3985" i="3"/>
  <c r="I818" i="4" s="1"/>
  <c r="N3986" i="3"/>
  <c r="I823" i="4" s="1"/>
  <c r="N3987" i="3"/>
  <c r="I813" i="4" s="1"/>
  <c r="N3988" i="3"/>
  <c r="I834" i="4" s="1"/>
  <c r="N3989" i="3"/>
  <c r="I839" i="4" s="1"/>
  <c r="N3990" i="3"/>
  <c r="I829" i="4" s="1"/>
  <c r="N3991" i="3"/>
  <c r="I845" i="4" s="1"/>
  <c r="N3992" i="3"/>
  <c r="I3885" i="4" s="1"/>
  <c r="N3993" i="3"/>
  <c r="I756" i="4" s="1"/>
  <c r="N3994" i="3"/>
  <c r="I759" i="4" s="1"/>
  <c r="N3995" i="3"/>
  <c r="I753" i="4" s="1"/>
  <c r="N3996" i="3"/>
  <c r="I807" i="4" s="1"/>
  <c r="N3997" i="3"/>
  <c r="I808" i="4" s="1"/>
  <c r="N3998" i="3"/>
  <c r="I806" i="4" s="1"/>
  <c r="N3999" i="3"/>
  <c r="I769" i="4" s="1"/>
  <c r="N4000" i="3"/>
  <c r="I772" i="4" s="1"/>
  <c r="N4001" i="3"/>
  <c r="I775" i="4" s="1"/>
  <c r="N4002" i="3"/>
  <c r="I799" i="4" s="1"/>
  <c r="N4003" i="3"/>
  <c r="I802" i="4" s="1"/>
  <c r="N4004" i="3"/>
  <c r="I805" i="4" s="1"/>
  <c r="N4005" i="3"/>
  <c r="I784" i="4" s="1"/>
  <c r="N4006" i="3"/>
  <c r="I787" i="4" s="1"/>
  <c r="N4007" i="3"/>
  <c r="I790" i="4" s="1"/>
  <c r="N4008" i="3"/>
  <c r="I2952" i="4" s="1"/>
  <c r="N4009" i="3"/>
  <c r="I1983" i="4" s="1"/>
  <c r="N4010" i="3"/>
  <c r="I4195" i="4" s="1"/>
  <c r="N4011" i="3"/>
  <c r="I2083" i="4" s="1"/>
  <c r="N4012" i="3"/>
  <c r="I4192" i="4" s="1"/>
  <c r="N4013" i="3"/>
  <c r="I1314" i="4" s="1"/>
  <c r="N4014" i="3"/>
  <c r="I2214" i="4" s="1"/>
  <c r="N4015" i="3"/>
  <c r="I3779" i="4" s="1"/>
  <c r="N4016" i="3"/>
  <c r="I3775" i="4" s="1"/>
  <c r="N4017" i="3"/>
  <c r="I2407" i="4" s="1"/>
  <c r="N4018" i="3"/>
  <c r="I2403" i="4" s="1"/>
  <c r="N4019" i="3"/>
  <c r="I3783" i="4" s="1"/>
  <c r="N4020" i="3"/>
  <c r="I3787" i="4" s="1"/>
  <c r="N4021" i="3"/>
  <c r="I2411" i="4" s="1"/>
  <c r="N4022" i="3"/>
  <c r="I2415" i="4" s="1"/>
  <c r="N4023" i="3"/>
  <c r="I4184" i="4" s="1"/>
  <c r="N4024" i="3"/>
  <c r="I3822" i="4" s="1"/>
  <c r="N4025" i="3"/>
  <c r="I2544" i="4" s="1"/>
  <c r="N4026" i="3"/>
  <c r="I3825" i="4" s="1"/>
  <c r="N4027" i="3"/>
  <c r="I2547" i="4" s="1"/>
  <c r="N4028" i="3"/>
  <c r="I3829" i="4" s="1"/>
  <c r="N4029" i="3"/>
  <c r="I2551" i="4" s="1"/>
  <c r="N4030" i="3"/>
  <c r="I3832" i="4" s="1"/>
  <c r="N4031" i="3"/>
  <c r="I2554" i="4" s="1"/>
  <c r="N4032" i="3"/>
  <c r="I3800" i="4" s="1"/>
  <c r="N4033" i="3"/>
  <c r="I3712" i="4" s="1"/>
  <c r="N4034" i="3"/>
  <c r="I3664" i="4" s="1"/>
  <c r="N4035" i="3"/>
  <c r="I2527" i="4" s="1"/>
  <c r="N4036" i="3"/>
  <c r="I2292" i="4" s="1"/>
  <c r="N4037" i="3"/>
  <c r="I2244" i="4" s="1"/>
  <c r="N4038" i="3"/>
  <c r="I3115" i="4" s="1"/>
  <c r="N4039" i="3"/>
  <c r="I3113" i="4" s="1"/>
  <c r="N4040" i="3"/>
  <c r="I3765" i="4" s="1"/>
  <c r="N4041" i="3"/>
  <c r="I2381" i="4" s="1"/>
  <c r="N4042" i="3"/>
  <c r="I2180" i="4" s="1"/>
  <c r="N4043" i="3"/>
  <c r="I2163" i="4" s="1"/>
  <c r="N4044" i="3"/>
  <c r="I2188" i="4" s="1"/>
  <c r="N4045" i="3"/>
  <c r="I2171" i="4" s="1"/>
  <c r="N4046" i="3"/>
  <c r="I3659" i="4" s="1"/>
  <c r="N4047" i="3"/>
  <c r="I2232" i="4" s="1"/>
  <c r="N4048" i="3"/>
  <c r="I2200" i="4" s="1"/>
  <c r="N4049" i="3"/>
  <c r="I2197" i="4" s="1"/>
  <c r="N4050" i="3"/>
  <c r="I1311" i="4" s="1"/>
  <c r="N4051" i="3"/>
  <c r="I1309" i="4" s="1"/>
  <c r="N4052" i="3"/>
  <c r="I1290" i="4" s="1"/>
  <c r="N4053" i="3"/>
  <c r="I3715" i="4" s="1"/>
  <c r="N4054" i="3"/>
  <c r="I3717" i="4" s="1"/>
  <c r="N4055" i="3"/>
  <c r="I2295" i="4" s="1"/>
  <c r="N4056" i="3"/>
  <c r="I2297" i="4" s="1"/>
  <c r="N4057" i="3"/>
  <c r="I1448" i="4" s="1"/>
  <c r="N4058" i="3"/>
  <c r="I1981" i="4" s="1"/>
  <c r="N4059" i="3"/>
  <c r="I3000" i="4" s="1"/>
  <c r="N4060" i="3"/>
  <c r="I3001" i="4" s="1"/>
  <c r="N4061" i="3"/>
  <c r="I3002" i="4" s="1"/>
  <c r="N4062" i="3"/>
  <c r="I3003" i="4" s="1"/>
  <c r="N4063" i="3"/>
  <c r="I3006" i="4" s="1"/>
  <c r="N4064" i="3"/>
  <c r="I3007" i="4" s="1"/>
  <c r="N4065" i="3"/>
  <c r="I2397" i="4" s="1"/>
  <c r="N4066" i="3"/>
  <c r="I2398" i="4" s="1"/>
  <c r="N4067" i="3"/>
  <c r="I2396" i="4" s="1"/>
  <c r="N4068" i="3"/>
  <c r="I1553" i="4" s="1"/>
  <c r="N4069" i="3"/>
  <c r="I1903" i="4" s="1"/>
  <c r="N4070" i="3"/>
  <c r="I1904" i="4" s="1"/>
  <c r="N4071" i="3"/>
  <c r="I1910" i="4" s="1"/>
  <c r="N4072" i="3"/>
  <c r="I1585" i="4" s="1"/>
  <c r="N4073" i="3"/>
  <c r="I1577" i="4" s="1"/>
  <c r="N4074" i="3"/>
  <c r="I1508" i="4" s="1"/>
  <c r="N4075" i="3"/>
  <c r="I1623" i="4" s="1"/>
  <c r="N4076" i="3"/>
  <c r="I1887" i="4" s="1"/>
  <c r="N4077" i="3"/>
  <c r="I1757" i="4" s="1"/>
  <c r="N4078" i="3"/>
  <c r="I1719" i="4" s="1"/>
  <c r="N4079" i="3"/>
  <c r="I1828" i="4" s="1"/>
  <c r="N4080" i="3"/>
  <c r="I1600" i="4" s="1"/>
  <c r="N4081" i="3"/>
  <c r="I1649" i="4" s="1"/>
  <c r="N4082" i="3"/>
  <c r="I1732" i="4" s="1"/>
  <c r="N4083" i="3"/>
  <c r="I1766" i="4" s="1"/>
  <c r="N4084" i="3"/>
  <c r="I1841" i="4" s="1"/>
  <c r="N4085" i="3"/>
  <c r="I1692" i="4" s="1"/>
  <c r="N4086" i="3"/>
  <c r="I1672" i="4" s="1"/>
  <c r="N4087" i="3"/>
  <c r="I1809" i="4" s="1"/>
  <c r="N4088" i="3"/>
  <c r="I1789" i="4" s="1"/>
  <c r="N4089" i="3"/>
  <c r="I1574" i="4" s="1"/>
  <c r="N4090" i="3"/>
  <c r="I1506" i="4" s="1"/>
  <c r="N4091" i="3"/>
  <c r="I1621" i="4" s="1"/>
  <c r="N4092" i="3"/>
  <c r="I1885" i="4" s="1"/>
  <c r="N4093" i="3"/>
  <c r="I1755" i="4" s="1"/>
  <c r="N4094" i="3"/>
  <c r="I1716" i="4" s="1"/>
  <c r="N4095" i="3"/>
  <c r="I1826" i="4" s="1"/>
  <c r="N4096" i="3"/>
  <c r="I1597" i="4" s="1"/>
  <c r="N4097" i="3"/>
  <c r="I1646" i="4" s="1"/>
  <c r="N4098" i="3"/>
  <c r="I1729" i="4" s="1"/>
  <c r="N4099" i="3"/>
  <c r="I1763" i="4" s="1"/>
  <c r="N4100" i="3"/>
  <c r="I1838" i="4" s="1"/>
  <c r="N4101" i="3"/>
  <c r="I1690" i="4" s="1"/>
  <c r="N4102" i="3"/>
  <c r="I1670" i="4" s="1"/>
  <c r="N4103" i="3"/>
  <c r="I1807" i="4" s="1"/>
  <c r="N4104" i="3"/>
  <c r="I1787" i="4" s="1"/>
  <c r="N4105" i="3"/>
  <c r="I1872" i="4" s="1"/>
  <c r="N4106" i="3"/>
  <c r="I1881" i="4" s="1"/>
  <c r="N4107" i="3"/>
  <c r="I1504" i="4" s="1"/>
  <c r="N4108" i="3"/>
  <c r="I1726" i="4" s="1"/>
  <c r="N4109" i="3"/>
  <c r="I1594" i="4" s="1"/>
  <c r="N4110" i="3"/>
  <c r="I1619" i="4" s="1"/>
  <c r="N4111" i="3"/>
  <c r="I1760" i="4" s="1"/>
  <c r="N4112" i="3"/>
  <c r="I1643" i="4" s="1"/>
  <c r="N4113" i="3"/>
  <c r="I1883" i="4" s="1"/>
  <c r="N4114" i="3"/>
  <c r="I1805" i="4" s="1"/>
  <c r="N4115" i="3"/>
  <c r="I1688" i="4" s="1"/>
  <c r="N4116" i="3"/>
  <c r="I1524" i="4" s="1"/>
  <c r="N4117" i="3"/>
  <c r="I1556" i="4" s="1"/>
  <c r="N4118" i="3"/>
  <c r="I1835" i="4" s="1"/>
  <c r="N4119" i="3"/>
  <c r="I1785" i="4" s="1"/>
  <c r="N4120" i="3"/>
  <c r="I1668" i="4" s="1"/>
  <c r="N4121" i="3"/>
  <c r="I1843" i="4" s="1"/>
  <c r="N4122" i="3"/>
  <c r="I1512" i="4" s="1"/>
  <c r="N4123" i="3"/>
  <c r="I1737" i="4" s="1"/>
  <c r="N4124" i="3"/>
  <c r="I1605" i="4" s="1"/>
  <c r="N4125" i="3"/>
  <c r="I1627" i="4" s="1"/>
  <c r="N4126" i="3"/>
  <c r="I1771" i="4" s="1"/>
  <c r="N4127" i="3"/>
  <c r="I1654" i="4" s="1"/>
  <c r="N4128" i="3"/>
  <c r="I1891" i="4" s="1"/>
  <c r="N4129" i="3"/>
  <c r="I1813" i="4" s="1"/>
  <c r="N4130" i="3"/>
  <c r="I1696" i="4" s="1"/>
  <c r="N4131" i="3"/>
  <c r="I1528" i="4" s="1"/>
  <c r="N4132" i="3"/>
  <c r="I1560" i="4" s="1"/>
  <c r="N4133" i="3"/>
  <c r="I1863" i="4" s="1"/>
  <c r="N4134" i="3"/>
  <c r="I1793" i="4" s="1"/>
  <c r="N4135" i="3"/>
  <c r="I1676" i="4" s="1"/>
  <c r="N4136" i="3"/>
  <c r="I1847" i="4" s="1"/>
  <c r="N4137" i="3"/>
  <c r="I1514" i="4" s="1"/>
  <c r="N4138" i="3"/>
  <c r="I1740" i="4" s="1"/>
  <c r="N4139" i="3"/>
  <c r="I1608" i="4" s="1"/>
  <c r="N4140" i="3"/>
  <c r="I1629" i="4" s="1"/>
  <c r="N4141" i="3"/>
  <c r="I1774" i="4" s="1"/>
  <c r="N4142" i="3"/>
  <c r="I1657" i="4" s="1"/>
  <c r="N4143" i="3"/>
  <c r="I1893" i="4" s="1"/>
  <c r="N4144" i="3"/>
  <c r="I1815" i="4" s="1"/>
  <c r="N4145" i="3"/>
  <c r="I1698" i="4" s="1"/>
  <c r="N4146" i="3"/>
  <c r="I1530" i="4" s="1"/>
  <c r="N4147" i="3"/>
  <c r="I1562" i="4" s="1"/>
  <c r="N4148" i="3"/>
  <c r="I1866" i="4" s="1"/>
  <c r="N4149" i="3"/>
  <c r="I1795" i="4" s="1"/>
  <c r="N4150" i="3"/>
  <c r="I1678" i="4" s="1"/>
  <c r="N4151" i="3"/>
  <c r="I1849" i="4" s="1"/>
  <c r="N4152" i="3"/>
  <c r="I1520" i="4" s="1"/>
  <c r="N4153" i="3"/>
  <c r="I1747" i="4" s="1"/>
  <c r="N4154" i="3"/>
  <c r="I1615" i="4" s="1"/>
  <c r="N4155" i="3"/>
  <c r="I1635" i="4" s="1"/>
  <c r="N4156" i="3"/>
  <c r="I1781" i="4" s="1"/>
  <c r="N4157" i="3"/>
  <c r="I1664" i="4" s="1"/>
  <c r="N4158" i="3"/>
  <c r="I1899" i="4" s="1"/>
  <c r="N4159" i="3"/>
  <c r="I1821" i="4" s="1"/>
  <c r="N4160" i="3"/>
  <c r="I1704" i="4" s="1"/>
  <c r="N4161" i="3"/>
  <c r="I1536" i="4" s="1"/>
  <c r="N4162" i="3"/>
  <c r="I1568" i="4" s="1"/>
  <c r="N4163" i="3"/>
  <c r="I1876" i="4" s="1"/>
  <c r="N4164" i="3"/>
  <c r="I1801" i="4" s="1"/>
  <c r="N4165" i="3"/>
  <c r="I1684" i="4" s="1"/>
  <c r="N4166" i="3"/>
  <c r="I1855" i="4" s="1"/>
  <c r="N4167" i="3"/>
  <c r="I1510" i="4" s="1"/>
  <c r="N4168" i="3"/>
  <c r="I1734" i="4" s="1"/>
  <c r="N4169" i="3"/>
  <c r="I1602" i="4" s="1"/>
  <c r="N4170" i="3"/>
  <c r="I1625" i="4" s="1"/>
  <c r="N4171" i="3"/>
  <c r="I1768" i="4" s="1"/>
  <c r="N4172" i="3"/>
  <c r="I1651" i="4" s="1"/>
  <c r="N4173" i="3"/>
  <c r="I1889" i="4" s="1"/>
  <c r="N4174" i="3"/>
  <c r="I1811" i="4" s="1"/>
  <c r="N4175" i="3"/>
  <c r="I1694" i="4" s="1"/>
  <c r="N4176" i="3"/>
  <c r="I1526" i="4" s="1"/>
  <c r="N4177" i="3"/>
  <c r="I1558" i="4" s="1"/>
  <c r="N4178" i="3"/>
  <c r="I1860" i="4" s="1"/>
  <c r="N4179" i="3"/>
  <c r="I1791" i="4" s="1"/>
  <c r="N4180" i="3"/>
  <c r="I1674" i="4" s="1"/>
  <c r="N4181" i="3"/>
  <c r="I1845" i="4" s="1"/>
  <c r="N4182" i="3"/>
  <c r="I1522" i="4" s="1"/>
  <c r="N4183" i="3"/>
  <c r="I1749" i="4" s="1"/>
  <c r="N4184" i="3"/>
  <c r="I1617" i="4" s="1"/>
  <c r="N4185" i="3"/>
  <c r="I1637" i="4" s="1"/>
  <c r="N4186" i="3"/>
  <c r="I1783" i="4" s="1"/>
  <c r="N4187" i="3"/>
  <c r="I1666" i="4" s="1"/>
  <c r="N4188" i="3"/>
  <c r="I1901" i="4" s="1"/>
  <c r="N4189" i="3"/>
  <c r="I1823" i="4" s="1"/>
  <c r="N4190" i="3"/>
  <c r="I1706" i="4" s="1"/>
  <c r="N4191" i="3"/>
  <c r="I1538" i="4" s="1"/>
  <c r="N4192" i="3"/>
  <c r="I1570" i="4" s="1"/>
  <c r="N4193" i="3"/>
  <c r="I1878" i="4" s="1"/>
  <c r="N4194" i="3"/>
  <c r="I1803" i="4" s="1"/>
  <c r="N4195" i="3"/>
  <c r="I1686" i="4" s="1"/>
  <c r="N4196" i="3"/>
  <c r="I1857" i="4" s="1"/>
  <c r="N4197" i="3"/>
  <c r="I1516" i="4" s="1"/>
  <c r="N4198" i="3"/>
  <c r="I1742" i="4" s="1"/>
  <c r="N4199" i="3"/>
  <c r="I1610" i="4" s="1"/>
  <c r="N4200" i="3"/>
  <c r="I1631" i="4" s="1"/>
  <c r="N4201" i="3"/>
  <c r="I1776" i="4" s="1"/>
  <c r="N4202" i="3"/>
  <c r="I1659" i="4" s="1"/>
  <c r="N4203" i="3"/>
  <c r="I1895" i="4" s="1"/>
  <c r="N4204" i="3"/>
  <c r="I1817" i="4" s="1"/>
  <c r="N4205" i="3"/>
  <c r="I1700" i="4" s="1"/>
  <c r="N4206" i="3"/>
  <c r="I1532" i="4" s="1"/>
  <c r="N4207" i="3"/>
  <c r="I1564" i="4" s="1"/>
  <c r="N4208" i="3"/>
  <c r="I1868" i="4" s="1"/>
  <c r="N4209" i="3"/>
  <c r="I1797" i="4" s="1"/>
  <c r="N4210" i="3"/>
  <c r="I1680" i="4" s="1"/>
  <c r="N4211" i="3"/>
  <c r="I1851" i="4" s="1"/>
  <c r="N4212" i="3"/>
  <c r="I1518" i="4" s="1"/>
  <c r="N4213" i="3"/>
  <c r="I1745" i="4" s="1"/>
  <c r="N4214" i="3"/>
  <c r="I1613" i="4" s="1"/>
  <c r="N4215" i="3"/>
  <c r="I1633" i="4" s="1"/>
  <c r="N4216" i="3"/>
  <c r="I1779" i="4" s="1"/>
  <c r="N4217" i="3"/>
  <c r="I1662" i="4" s="1"/>
  <c r="N4218" i="3"/>
  <c r="I1897" i="4" s="1"/>
  <c r="N4219" i="3"/>
  <c r="I1819" i="4" s="1"/>
  <c r="N4220" i="3"/>
  <c r="I1702" i="4" s="1"/>
  <c r="N4221" i="3"/>
  <c r="I1534" i="4" s="1"/>
  <c r="N4222" i="3"/>
  <c r="I1566" i="4" s="1"/>
  <c r="N4223" i="3"/>
  <c r="I1874" i="4" s="1"/>
  <c r="N4224" i="3"/>
  <c r="I1799" i="4" s="1"/>
  <c r="N4225" i="3"/>
  <c r="I1682" i="4" s="1"/>
  <c r="N4226" i="3"/>
  <c r="I1853" i="4" s="1"/>
  <c r="N4227" i="3"/>
  <c r="I1905" i="4" s="1"/>
  <c r="N4228" i="3"/>
  <c r="I1907" i="4" s="1"/>
  <c r="N4229" i="3"/>
  <c r="I1547" i="4" s="1"/>
  <c r="N4230" i="3"/>
  <c r="I873" i="4" s="1"/>
  <c r="N4231" i="3"/>
  <c r="I872" i="4" s="1"/>
  <c r="N4232" i="3"/>
  <c r="I4041" i="4" s="1"/>
  <c r="N4233" i="3"/>
  <c r="I4055" i="4" s="1"/>
  <c r="N4234" i="3"/>
  <c r="I3561" i="4" s="1"/>
  <c r="N4235" i="3"/>
  <c r="I3262" i="4" s="1"/>
  <c r="N4236" i="3"/>
  <c r="I3263" i="4" s="1"/>
  <c r="N4237" i="3"/>
  <c r="I3260" i="4" s="1"/>
  <c r="N4238" i="3"/>
  <c r="I3259" i="4" s="1"/>
  <c r="N4239" i="3"/>
  <c r="I3269" i="4" s="1"/>
  <c r="N4240" i="3"/>
  <c r="I3267" i="4" s="1"/>
  <c r="N4241" i="3"/>
  <c r="I3268" i="4" s="1"/>
  <c r="N4242" i="3"/>
  <c r="I3270" i="4" s="1"/>
  <c r="N4243" i="3"/>
  <c r="I3265" i="4" s="1"/>
  <c r="N4244" i="3"/>
  <c r="I3266" i="4" s="1"/>
  <c r="N4245" i="3"/>
  <c r="I3275" i="4" s="1"/>
  <c r="N4246" i="3"/>
  <c r="I3273" i="4" s="1"/>
  <c r="N4247" i="3"/>
  <c r="I3274" i="4" s="1"/>
  <c r="N4248" i="3"/>
  <c r="I3276" i="4" s="1"/>
  <c r="N4249" i="3"/>
  <c r="I3271" i="4" s="1"/>
  <c r="N4250" i="3"/>
  <c r="I3272" i="4" s="1"/>
  <c r="N4251" i="3"/>
  <c r="I3281" i="4" s="1"/>
  <c r="N4252" i="3"/>
  <c r="I3279" i="4" s="1"/>
  <c r="N4253" i="3"/>
  <c r="I3280" i="4" s="1"/>
  <c r="N4254" i="3"/>
  <c r="I3282" i="4" s="1"/>
  <c r="N4255" i="3"/>
  <c r="I3277" i="4" s="1"/>
  <c r="N4256" i="3"/>
  <c r="I3278" i="4" s="1"/>
  <c r="N4257" i="3"/>
  <c r="I3287" i="4" s="1"/>
  <c r="N4258" i="3"/>
  <c r="I3285" i="4" s="1"/>
  <c r="N4259" i="3"/>
  <c r="I3286" i="4" s="1"/>
  <c r="N4260" i="3"/>
  <c r="I3288" i="4" s="1"/>
  <c r="N4261" i="3"/>
  <c r="I3283" i="4" s="1"/>
  <c r="N4262" i="3"/>
  <c r="I3284" i="4" s="1"/>
  <c r="N4263" i="3"/>
  <c r="I4056" i="4" s="1"/>
  <c r="N4264" i="3"/>
  <c r="I4043" i="4" s="1"/>
  <c r="N4265" i="3"/>
  <c r="I4044" i="4" s="1"/>
  <c r="N4266" i="3"/>
  <c r="I4045" i="4" s="1"/>
  <c r="N4267" i="3"/>
  <c r="I4046" i="4" s="1"/>
  <c r="N4268" i="3"/>
  <c r="I4048" i="4" s="1"/>
  <c r="N4269" i="3"/>
  <c r="I4049" i="4" s="1"/>
  <c r="N4270" i="3"/>
  <c r="I4050" i="4" s="1"/>
  <c r="N4271" i="3"/>
  <c r="I4051" i="4" s="1"/>
  <c r="N4272" i="3"/>
  <c r="I4052" i="4" s="1"/>
  <c r="N4273" i="3"/>
  <c r="I4053" i="4" s="1"/>
  <c r="N4274" i="3"/>
  <c r="I4054" i="4" s="1"/>
  <c r="N4275" i="3"/>
  <c r="I4047" i="4" s="1"/>
  <c r="N4276" i="3"/>
  <c r="I2954" i="4" s="1"/>
  <c r="N4277" i="3"/>
  <c r="I2955" i="4" s="1"/>
  <c r="N4278" i="3"/>
  <c r="I2960" i="4" s="1"/>
  <c r="N4279" i="3"/>
  <c r="I2961" i="4" s="1"/>
  <c r="N4280" i="3"/>
  <c r="I2962" i="4" s="1"/>
  <c r="N4281" i="3"/>
  <c r="I2963" i="4" s="1"/>
  <c r="N4282" i="3"/>
  <c r="I2964" i="4" s="1"/>
  <c r="N4283" i="3"/>
  <c r="I2965" i="4" s="1"/>
  <c r="N4284" i="3"/>
  <c r="I2966" i="4" s="1"/>
  <c r="N4285" i="3"/>
  <c r="I2967" i="4" s="1"/>
  <c r="N4286" i="3"/>
  <c r="I2956" i="4" s="1"/>
  <c r="N4287" i="3"/>
  <c r="I2957" i="4" s="1"/>
  <c r="N4288" i="3"/>
  <c r="I2958" i="4" s="1"/>
  <c r="N4289" i="3"/>
  <c r="I2959" i="4" s="1"/>
  <c r="N4290" i="3"/>
  <c r="I1199" i="4" s="1"/>
  <c r="N4291" i="3"/>
  <c r="I1200" i="4" s="1"/>
  <c r="N4292" i="3"/>
  <c r="I1201" i="4" s="1"/>
  <c r="N4293" i="3"/>
  <c r="I1202" i="4" s="1"/>
  <c r="N4294" i="3"/>
  <c r="I1203" i="4" s="1"/>
  <c r="N4295" i="3"/>
  <c r="I1204" i="4" s="1"/>
  <c r="N4296" i="3"/>
  <c r="I1205" i="4" s="1"/>
  <c r="N4297" i="3"/>
  <c r="I1206" i="4" s="1"/>
  <c r="N4298" i="3"/>
  <c r="I1207" i="4" s="1"/>
  <c r="N4299" i="3"/>
  <c r="I1208" i="4" s="1"/>
  <c r="N4300" i="3"/>
  <c r="I1209" i="4" s="1"/>
  <c r="N4301" i="3"/>
  <c r="I1210" i="4" s="1"/>
  <c r="N4302" i="3"/>
  <c r="I1211" i="4" s="1"/>
  <c r="N4303" i="3"/>
  <c r="I1212" i="4" s="1"/>
  <c r="N4304" i="3"/>
  <c r="I1213" i="4" s="1"/>
  <c r="N4305" i="3"/>
  <c r="I1242" i="4" s="1"/>
  <c r="N4306" i="3"/>
  <c r="I1243" i="4" s="1"/>
  <c r="N4307" i="3"/>
  <c r="I2972" i="4" s="1"/>
  <c r="N4308" i="3"/>
  <c r="I2973" i="4" s="1"/>
  <c r="N4309" i="3"/>
  <c r="I2971" i="4" s="1"/>
  <c r="N4310" i="3"/>
  <c r="I3901" i="4" s="1"/>
  <c r="N4311" i="3"/>
  <c r="I3902" i="4" s="1"/>
  <c r="N4312" i="3"/>
  <c r="I3900" i="4" s="1"/>
  <c r="N4313" i="3"/>
  <c r="I3904" i="4" s="1"/>
  <c r="N4314" i="3"/>
  <c r="I3905" i="4" s="1"/>
  <c r="N4315" i="3"/>
  <c r="I3903" i="4" s="1"/>
  <c r="N4316" i="3"/>
  <c r="I3907" i="4" s="1"/>
  <c r="N4317" i="3"/>
  <c r="I3908" i="4" s="1"/>
  <c r="N4318" i="3"/>
  <c r="I3906" i="4" s="1"/>
  <c r="N4319" i="3"/>
  <c r="I2593" i="4" s="1"/>
  <c r="N4320" i="3"/>
  <c r="I2594" i="4" s="1"/>
  <c r="N4321" i="3"/>
  <c r="I2592" i="4" s="1"/>
  <c r="N4322" i="3"/>
  <c r="I2629" i="4" s="1"/>
  <c r="N4323" i="3"/>
  <c r="I2630" i="4" s="1"/>
  <c r="N4324" i="3"/>
  <c r="I2628" i="4" s="1"/>
  <c r="N4325" i="3"/>
  <c r="I3137" i="4" s="1"/>
  <c r="N4326" i="3"/>
  <c r="I3138" i="4" s="1"/>
  <c r="N4327" i="3"/>
  <c r="I3136" i="4" s="1"/>
  <c r="N4328" i="3"/>
  <c r="I3140" i="4" s="1"/>
  <c r="N4329" i="3"/>
  <c r="I3141" i="4" s="1"/>
  <c r="N4330" i="3"/>
  <c r="I3139" i="4" s="1"/>
  <c r="N4331" i="3"/>
  <c r="I2969" i="4" s="1"/>
  <c r="N4332" i="3"/>
  <c r="I2970" i="4" s="1"/>
  <c r="N4333" i="3"/>
  <c r="I2968" i="4" s="1"/>
  <c r="N4334" i="3"/>
  <c r="I3258" i="4" s="1"/>
  <c r="N4335" i="3"/>
  <c r="I3264" i="4" s="1"/>
  <c r="N4336" i="3"/>
  <c r="I3257" i="4" s="1"/>
  <c r="N4337" i="3"/>
  <c r="I1159" i="4" s="1"/>
  <c r="N4338" i="3"/>
  <c r="I1158" i="4" s="1"/>
  <c r="N4339" i="3"/>
  <c r="I3879" i="4" s="1"/>
  <c r="N4340" i="3"/>
  <c r="I3880" i="4" s="1"/>
  <c r="N4341" i="3"/>
  <c r="I3878" i="4" s="1"/>
  <c r="N4342" i="3"/>
  <c r="I4004" i="4" s="1"/>
  <c r="N4343" i="3"/>
  <c r="I4006" i="4" s="1"/>
  <c r="N4344" i="3"/>
  <c r="I4005" i="4" s="1"/>
  <c r="N4345" i="3"/>
  <c r="I3292" i="4" s="1"/>
  <c r="N4346" i="3"/>
  <c r="I3291" i="4" s="1"/>
  <c r="N4347" i="3"/>
  <c r="I1198" i="4" s="1"/>
  <c r="N4348" i="3"/>
  <c r="I4038" i="4" s="1"/>
  <c r="N4349" i="3"/>
  <c r="I3118" i="4" s="1"/>
  <c r="N4350" i="3"/>
  <c r="I3121" i="4" s="1"/>
  <c r="N4351" i="3"/>
  <c r="I3127" i="4" s="1"/>
  <c r="N4352" i="3"/>
  <c r="I3130" i="4" s="1"/>
  <c r="N4353" i="3"/>
  <c r="I3556" i="4" s="1"/>
  <c r="N4354" i="3"/>
  <c r="I3558" i="4" s="1"/>
  <c r="N4355" i="3"/>
  <c r="I3116" i="4" s="1"/>
  <c r="N4356" i="3"/>
  <c r="I3119" i="4" s="1"/>
  <c r="N4357" i="3"/>
  <c r="I3125" i="4" s="1"/>
  <c r="N4358" i="3"/>
  <c r="I3128" i="4" s="1"/>
  <c r="N4359" i="3"/>
  <c r="I3918" i="4" s="1"/>
  <c r="N4360" i="3"/>
  <c r="I3599" i="4" s="1"/>
  <c r="N4361" i="3"/>
  <c r="I3613" i="4" s="1"/>
  <c r="N4362" i="3"/>
  <c r="I3595" i="4" s="1"/>
  <c r="N4363" i="3"/>
  <c r="I3602" i="4" s="1"/>
  <c r="N4364" i="3"/>
  <c r="I3590" i="4" s="1"/>
  <c r="N4365" i="3"/>
  <c r="I3585" i="4" s="1"/>
  <c r="N4366" i="3"/>
  <c r="I3610" i="4" s="1"/>
  <c r="N4367" i="3"/>
  <c r="I3606" i="4" s="1"/>
  <c r="N4368" i="3"/>
  <c r="I3573" i="4" s="1"/>
  <c r="N4369" i="3"/>
  <c r="I3564" i="4" s="1"/>
  <c r="N4370" i="3"/>
  <c r="I3569" i="4" s="1"/>
  <c r="N4371" i="3"/>
  <c r="I3600" i="4" s="1"/>
  <c r="N4372" i="3"/>
  <c r="I3578" i="4" s="1"/>
  <c r="N4373" i="3"/>
  <c r="I3582" i="4" s="1"/>
  <c r="N4374" i="3"/>
  <c r="I3576" i="4" s="1"/>
  <c r="N4375" i="3"/>
  <c r="I3583" i="4" s="1"/>
  <c r="N4376" i="3"/>
  <c r="I3575" i="4" s="1"/>
  <c r="N4377" i="3"/>
  <c r="I3577" i="4" s="1"/>
  <c r="N4378" i="3"/>
  <c r="I3624" i="4" s="1"/>
  <c r="N4379" i="3"/>
  <c r="I3642" i="4" s="1"/>
  <c r="N4380" i="3"/>
  <c r="I3643" i="4" s="1"/>
  <c r="N4381" i="3"/>
  <c r="I3636" i="4" s="1"/>
  <c r="N4382" i="3"/>
  <c r="I3649" i="4" s="1"/>
  <c r="N4383" i="3"/>
  <c r="I3623" i="4" s="1"/>
  <c r="N4384" i="3"/>
  <c r="I3644" i="4" s="1"/>
  <c r="N4385" i="3"/>
  <c r="I3628" i="4" s="1"/>
  <c r="N4386" i="3"/>
  <c r="I3638" i="4" s="1"/>
  <c r="N4387" i="3"/>
  <c r="I3650" i="4" s="1"/>
  <c r="N4388" i="3"/>
  <c r="I3648" i="4" s="1"/>
  <c r="N4389" i="3"/>
  <c r="I3133" i="4" s="1"/>
  <c r="N4390" i="3"/>
  <c r="I2058" i="4" s="1"/>
  <c r="N4391" i="3"/>
  <c r="I1468" i="4" s="1"/>
  <c r="N4392" i="3"/>
  <c r="I4039" i="4" s="1"/>
  <c r="N4393" i="3"/>
  <c r="I3004" i="4" s="1"/>
  <c r="N4394" i="3"/>
  <c r="I2063" i="4" s="1"/>
  <c r="N4395" i="3"/>
  <c r="I4178" i="4" s="1"/>
  <c r="N4396" i="3"/>
  <c r="I1550" i="4" s="1"/>
  <c r="N4397" i="3"/>
  <c r="I3916" i="4" s="1"/>
  <c r="N4398" i="3"/>
  <c r="I1980" i="4" s="1"/>
  <c r="N4399" i="3"/>
  <c r="I2208" i="4" s="1"/>
  <c r="N4400" i="3"/>
  <c r="I4198" i="4" s="1"/>
  <c r="N4401" i="3"/>
  <c r="I4232" i="4" s="1"/>
  <c r="N4402" i="3"/>
  <c r="I4042" i="4" s="1"/>
  <c r="N4403" i="3"/>
  <c r="I4040" i="4" s="1"/>
  <c r="N4404" i="3"/>
  <c r="I1913" i="4" s="1"/>
  <c r="N4405" i="3"/>
  <c r="I1241" i="4" s="1"/>
  <c r="N4406" i="3"/>
  <c r="I1554" i="4" s="1"/>
  <c r="N4407" i="3"/>
  <c r="I2953" i="4" s="1"/>
  <c r="N4408" i="3"/>
  <c r="I703" i="4" s="1"/>
  <c r="N4409" i="3"/>
  <c r="I717" i="4" s="1"/>
  <c r="N4410" i="3"/>
  <c r="I720" i="4" s="1"/>
  <c r="N4411" i="3"/>
  <c r="I745" i="4" s="1"/>
  <c r="N4412" i="3"/>
  <c r="I814" i="4" s="1"/>
  <c r="N4413" i="3"/>
  <c r="I819" i="4" s="1"/>
  <c r="N4414" i="3"/>
  <c r="I824" i="4" s="1"/>
  <c r="N4415" i="3"/>
  <c r="I830" i="4" s="1"/>
  <c r="N4416" i="3"/>
  <c r="I835" i="4" s="1"/>
  <c r="N4417" i="3"/>
  <c r="I840" i="4" s="1"/>
  <c r="N4418" i="3"/>
  <c r="I846" i="4" s="1"/>
  <c r="N4419" i="3"/>
  <c r="I225" i="4" s="1"/>
  <c r="N4420" i="3"/>
  <c r="I231" i="4" s="1"/>
  <c r="N4421" i="3"/>
  <c r="I237" i="4" s="1"/>
  <c r="N4422" i="3"/>
  <c r="I243" i="4" s="1"/>
  <c r="N4423" i="3"/>
  <c r="I249" i="4" s="1"/>
  <c r="N4424" i="3"/>
  <c r="I255" i="4" s="1"/>
  <c r="N4425" i="3"/>
  <c r="I261" i="4" s="1"/>
  <c r="N4426" i="3"/>
  <c r="I267" i="4" s="1"/>
  <c r="N4427" i="3"/>
  <c r="I273" i="4" s="1"/>
  <c r="N4428" i="3"/>
  <c r="I279" i="4" s="1"/>
  <c r="N4429" i="3"/>
  <c r="I285" i="4" s="1"/>
  <c r="N4430" i="3"/>
  <c r="I291" i="4" s="1"/>
  <c r="N4431" i="3"/>
  <c r="I297" i="4" s="1"/>
  <c r="N4432" i="3"/>
  <c r="I303" i="4" s="1"/>
  <c r="N4433" i="3"/>
  <c r="I309" i="4" s="1"/>
  <c r="N4434" i="3"/>
  <c r="I315" i="4" s="1"/>
  <c r="N4435" i="3"/>
  <c r="I321" i="4" s="1"/>
  <c r="N4436" i="3"/>
  <c r="I327" i="4" s="1"/>
  <c r="N4437" i="3"/>
  <c r="I1193" i="4" s="1"/>
  <c r="N4438" i="3"/>
  <c r="I1197" i="4" s="1"/>
  <c r="N4439" i="3"/>
  <c r="I1446" i="4" s="1"/>
  <c r="N4440" i="3"/>
  <c r="I1246" i="4" s="1"/>
  <c r="N4441" i="3"/>
  <c r="I2038" i="4" s="1"/>
  <c r="N4442" i="3"/>
  <c r="I3942" i="4" s="1"/>
  <c r="N4443" i="3"/>
  <c r="I1912" i="4" s="1"/>
  <c r="N4444" i="3"/>
  <c r="I1185" i="4" s="1"/>
  <c r="N4445" i="3"/>
  <c r="I1157" i="4" s="1"/>
  <c r="N4446" i="3"/>
  <c r="I1316" i="4" s="1"/>
  <c r="N4447" i="3"/>
  <c r="I2081" i="4" s="1"/>
  <c r="N4448" i="3"/>
  <c r="I4196" i="4" s="1"/>
  <c r="N4449" i="3"/>
  <c r="I2085" i="4" s="1"/>
  <c r="N4450" i="3"/>
  <c r="I2215" i="4" s="1"/>
  <c r="N4451" i="3"/>
  <c r="I2245" i="4" s="1"/>
  <c r="N4452" i="3"/>
  <c r="I2293" i="4" s="1"/>
  <c r="N4453" i="3"/>
  <c r="I2404" i="4" s="1"/>
  <c r="N4454" i="3"/>
  <c r="I2408" i="4" s="1"/>
  <c r="N4455" i="3"/>
  <c r="I2412" i="4" s="1"/>
  <c r="N4456" i="3"/>
  <c r="I2416" i="4" s="1"/>
  <c r="N4457" i="3"/>
  <c r="I2528" i="4" s="1"/>
  <c r="N4458" i="3"/>
  <c r="I2545" i="4" s="1"/>
  <c r="N4459" i="3"/>
  <c r="I2548" i="4" s="1"/>
  <c r="N4460" i="3"/>
  <c r="I2552" i="4" s="1"/>
  <c r="N4461" i="3"/>
  <c r="I2555" i="4" s="1"/>
  <c r="N4462" i="3"/>
  <c r="I3776" i="4" s="1"/>
  <c r="N4463" i="3"/>
  <c r="I3780" i="4" s="1"/>
  <c r="N4464" i="3"/>
  <c r="I3784" i="4" s="1"/>
  <c r="N4465" i="3"/>
  <c r="I3788" i="4" s="1"/>
  <c r="N4466" i="3"/>
  <c r="I3801" i="4" s="1"/>
  <c r="N4467" i="3"/>
  <c r="I3823" i="4" s="1"/>
  <c r="N4468" i="3"/>
  <c r="I3826" i="4" s="1"/>
  <c r="N4469" i="3"/>
  <c r="I3830" i="4" s="1"/>
  <c r="N4470" i="3"/>
  <c r="I3833" i="4" s="1"/>
  <c r="N4471" i="3"/>
  <c r="I4182" i="4" s="1"/>
  <c r="N4472" i="3"/>
  <c r="I2242" i="4" s="1"/>
  <c r="N4473" i="3"/>
  <c r="I2288" i="4" s="1"/>
  <c r="N4474" i="3"/>
  <c r="I2523" i="4" s="1"/>
  <c r="N4475" i="3"/>
  <c r="I3662" i="4" s="1"/>
  <c r="N4476" i="3"/>
  <c r="I3708" i="4" s="1"/>
  <c r="N4477" i="3"/>
  <c r="I3796" i="4" s="1"/>
  <c r="N4478" i="3"/>
  <c r="I4185" i="4" s="1"/>
  <c r="N4479" i="3"/>
  <c r="I1310" i="4" s="1"/>
  <c r="N4480" i="3"/>
  <c r="I1984" i="4" s="1"/>
  <c r="N4481" i="3"/>
  <c r="I1985" i="4" s="1"/>
  <c r="N4482" i="3"/>
  <c r="I2165" i="4" s="1"/>
  <c r="N4483" i="3"/>
  <c r="I2173" i="4" s="1"/>
  <c r="N4484" i="3"/>
  <c r="I2182" i="4" s="1"/>
  <c r="N4485" i="3"/>
  <c r="I2190" i="4" s="1"/>
  <c r="N4486" i="3"/>
  <c r="I2198" i="4" s="1"/>
  <c r="N4487" i="3"/>
  <c r="I2201" i="4" s="1"/>
  <c r="N4488" i="3"/>
  <c r="I1122" i="4" s="1"/>
  <c r="N4489" i="3"/>
  <c r="I2210" i="4" s="1"/>
  <c r="N4490" i="3"/>
  <c r="I1467" i="4" s="1"/>
  <c r="N4491" i="3"/>
  <c r="I2233" i="4" s="1"/>
  <c r="N4492" i="3"/>
  <c r="I2382" i="4" s="1"/>
  <c r="N4493" i="3"/>
  <c r="I2384" i="4" s="1"/>
  <c r="N4494" i="3"/>
  <c r="I2386" i="4" s="1"/>
  <c r="N4495" i="3"/>
  <c r="I2203" i="4" s="1"/>
  <c r="N4496" i="3"/>
  <c r="I2205" i="4" s="1"/>
  <c r="N4497" i="3"/>
  <c r="I3768" i="4" s="1"/>
  <c r="N4498" i="3"/>
  <c r="I2285" i="4" s="1"/>
  <c r="N4499" i="3"/>
  <c r="I2435" i="4" s="1"/>
  <c r="N4500" i="3"/>
  <c r="I3108" i="4" s="1"/>
  <c r="N4501" i="3"/>
  <c r="I3109" i="4" s="1"/>
  <c r="N4502" i="3"/>
  <c r="I3110" i="4" s="1"/>
  <c r="N4503" i="3"/>
  <c r="I3111" i="4" s="1"/>
  <c r="N4504" i="3"/>
  <c r="I3123" i="4" s="1"/>
  <c r="N4505" i="3"/>
  <c r="I3124" i="4" s="1"/>
  <c r="N4506" i="3"/>
  <c r="I3238" i="4" s="1"/>
  <c r="N4507" i="3"/>
  <c r="I3240" i="4" s="1"/>
  <c r="N4508" i="3"/>
  <c r="I3231" i="4" s="1"/>
  <c r="N4509" i="3"/>
  <c r="I3394" i="4" s="1"/>
  <c r="N4510" i="3"/>
  <c r="I3395" i="4" s="1"/>
  <c r="N4511" i="3"/>
  <c r="I3396" i="4" s="1"/>
  <c r="N4512" i="3"/>
  <c r="I3397" i="4" s="1"/>
  <c r="N4513" i="3"/>
  <c r="I3398" i="4" s="1"/>
  <c r="N4514" i="3"/>
  <c r="I3399" i="4" s="1"/>
  <c r="N4515" i="3"/>
  <c r="I3400" i="4" s="1"/>
  <c r="N4516" i="3"/>
  <c r="I3401" i="4" s="1"/>
  <c r="N4517" i="3"/>
  <c r="I3402" i="4" s="1"/>
  <c r="N4518" i="3"/>
  <c r="I3403" i="4" s="1"/>
  <c r="N4519" i="3"/>
  <c r="I3404" i="4" s="1"/>
  <c r="N4520" i="3"/>
  <c r="I3405" i="4" s="1"/>
  <c r="N4521" i="3"/>
  <c r="I3406" i="4" s="1"/>
  <c r="N4522" i="3"/>
  <c r="I3407" i="4" s="1"/>
  <c r="N4523" i="3"/>
  <c r="I3529" i="4" s="1"/>
  <c r="N4524" i="3"/>
  <c r="I3530" i="4" s="1"/>
  <c r="N4525" i="3"/>
  <c r="I3531" i="4" s="1"/>
  <c r="N4526" i="3"/>
  <c r="I3532" i="4" s="1"/>
  <c r="N4527" i="3"/>
  <c r="I3533" i="4" s="1"/>
  <c r="N4528" i="3"/>
  <c r="I3534" i="4" s="1"/>
  <c r="N4529" i="3"/>
  <c r="I3535" i="4" s="1"/>
  <c r="N4530" i="3"/>
  <c r="I3536" i="4" s="1"/>
  <c r="N4531" i="3"/>
  <c r="I3537" i="4" s="1"/>
  <c r="N4532" i="3"/>
  <c r="I3538" i="4" s="1"/>
  <c r="N4533" i="3"/>
  <c r="I3539" i="4" s="1"/>
  <c r="N4534" i="3"/>
  <c r="I3540" i="4" s="1"/>
  <c r="N4535" i="3"/>
  <c r="I3541" i="4" s="1"/>
  <c r="N4536" i="3"/>
  <c r="I3542" i="4" s="1"/>
  <c r="N4537" i="3"/>
  <c r="I3705" i="4" s="1"/>
  <c r="N4538" i="3"/>
  <c r="I3792" i="4" s="1"/>
  <c r="N4539" i="3"/>
  <c r="I1982" i="4" s="1"/>
  <c r="N4540" i="3"/>
  <c r="I2212" i="4" s="1"/>
  <c r="N4541" i="3"/>
  <c r="I2247" i="4" s="1"/>
  <c r="N4542" i="3"/>
  <c r="I2290" i="4" s="1"/>
  <c r="N4543" i="3"/>
  <c r="I2405" i="4" s="1"/>
  <c r="N4544" i="3"/>
  <c r="I2409" i="4" s="1"/>
  <c r="N4545" i="3"/>
  <c r="I2413" i="4" s="1"/>
  <c r="N4546" i="3"/>
  <c r="I2417" i="4" s="1"/>
  <c r="N4547" i="3"/>
  <c r="I2525" i="4" s="1"/>
  <c r="N4548" i="3"/>
  <c r="I3105" i="4" s="1"/>
  <c r="N4549" i="3"/>
  <c r="I3106" i="4" s="1"/>
  <c r="N4550" i="3"/>
  <c r="I3107" i="4" s="1"/>
  <c r="N4551" i="3"/>
  <c r="I3203" i="4" s="1"/>
  <c r="N4552" i="3"/>
  <c r="I3667" i="4" s="1"/>
  <c r="N4553" i="3"/>
  <c r="I3710" i="4" s="1"/>
  <c r="N4554" i="3"/>
  <c r="I3777" i="4" s="1"/>
  <c r="N4555" i="3"/>
  <c r="I3781" i="4" s="1"/>
  <c r="N4556" i="3"/>
  <c r="I3785" i="4" s="1"/>
  <c r="N4557" i="3"/>
  <c r="I3789" i="4" s="1"/>
  <c r="N4558" i="3"/>
  <c r="I3798" i="4" s="1"/>
  <c r="N4559" i="3"/>
  <c r="I2866" i="4" s="1"/>
  <c r="N4560" i="3"/>
  <c r="I2868" i="4" s="1"/>
  <c r="N4561" i="3"/>
  <c r="I2870" i="4" s="1"/>
  <c r="N4562" i="3"/>
  <c r="I2872" i="4" s="1"/>
  <c r="N4563" i="3"/>
  <c r="I2874" i="4" s="1"/>
  <c r="N4564" i="3"/>
  <c r="I2876" i="4" s="1"/>
  <c r="N4565" i="3"/>
  <c r="I2878" i="4" s="1"/>
  <c r="N4566" i="3"/>
  <c r="I2880" i="4" s="1"/>
  <c r="N4567" i="3"/>
  <c r="I2882" i="4" s="1"/>
  <c r="N4568" i="3"/>
  <c r="I2884" i="4" s="1"/>
  <c r="N4569" i="3"/>
  <c r="I2886" i="4" s="1"/>
  <c r="N4570" i="3"/>
  <c r="I2888" i="4" s="1"/>
  <c r="N4571" i="3"/>
  <c r="I2890" i="4" s="1"/>
  <c r="N4572" i="3"/>
  <c r="I2892" i="4" s="1"/>
  <c r="N4573" i="3"/>
  <c r="I2894" i="4" s="1"/>
  <c r="N4574" i="3"/>
  <c r="I2896" i="4" s="1"/>
  <c r="N4575" i="3"/>
  <c r="I2898" i="4" s="1"/>
  <c r="N4576" i="3"/>
  <c r="I2900" i="4" s="1"/>
  <c r="N4577" i="3"/>
  <c r="I2902" i="4" s="1"/>
  <c r="N4578" i="3"/>
  <c r="I2904" i="4" s="1"/>
  <c r="N4579" i="3"/>
  <c r="I2906" i="4" s="1"/>
  <c r="N4580" i="3"/>
  <c r="I2908" i="4" s="1"/>
  <c r="N4581" i="3"/>
  <c r="I2910" i="4" s="1"/>
  <c r="N4582" i="3"/>
  <c r="I2912" i="4" s="1"/>
  <c r="N4583" i="3"/>
  <c r="I2914" i="4" s="1"/>
  <c r="N4584" i="3"/>
  <c r="I2916" i="4" s="1"/>
  <c r="N4585" i="3"/>
  <c r="I2918" i="4" s="1"/>
  <c r="N4586" i="3"/>
  <c r="I2920" i="4" s="1"/>
  <c r="N4587" i="3"/>
  <c r="I2922" i="4" s="1"/>
  <c r="N4588" i="3"/>
  <c r="I2924" i="4" s="1"/>
  <c r="N4589" i="3"/>
  <c r="I2926" i="4" s="1"/>
  <c r="N4590" i="3"/>
  <c r="I2928" i="4" s="1"/>
  <c r="N4591" i="3"/>
  <c r="I2930" i="4" s="1"/>
  <c r="N4592" i="3"/>
  <c r="I2932" i="4" s="1"/>
  <c r="N4593" i="3"/>
  <c r="I2934" i="4" s="1"/>
  <c r="N4594" i="3"/>
  <c r="I2936" i="4" s="1"/>
  <c r="N4595" i="3"/>
  <c r="I2938" i="4" s="1"/>
  <c r="N4596" i="3"/>
  <c r="I2941" i="4" s="1"/>
  <c r="N4597" i="3"/>
  <c r="I2943" i="4" s="1"/>
  <c r="N4598" i="3"/>
  <c r="I2945" i="4" s="1"/>
  <c r="N4599" i="3"/>
  <c r="I2947" i="4" s="1"/>
  <c r="N4600" i="3"/>
  <c r="I2949" i="4" s="1"/>
  <c r="N4601" i="3"/>
  <c r="I3897" i="4" s="1"/>
  <c r="N4602" i="3"/>
  <c r="I3895" i="4" s="1"/>
  <c r="N4603" i="3"/>
  <c r="I4199" i="4" s="1"/>
  <c r="N4604" i="3"/>
  <c r="I1312" i="4" s="1"/>
  <c r="N4605" i="3"/>
  <c r="I3770" i="4" s="1"/>
  <c r="N4606" i="3"/>
  <c r="I2864" i="4" s="1"/>
  <c r="N4607" i="3"/>
  <c r="I3660" i="4" s="1"/>
  <c r="N4608" i="3"/>
  <c r="I3665" i="4" s="1"/>
  <c r="N4609" i="3"/>
  <c r="I3713" i="4" s="1"/>
  <c r="N4610" i="3"/>
  <c r="I3766" i="4" s="1"/>
  <c r="N4611" i="3"/>
  <c r="I4193" i="4" s="1"/>
  <c r="N4612" i="3"/>
  <c r="I1315" i="4" s="1"/>
  <c r="N4613" i="3"/>
  <c r="I2084" i="4" s="1"/>
  <c r="N4614" i="3"/>
  <c r="I4197" i="4" s="1"/>
  <c r="N4615" i="3"/>
  <c r="I1214" i="4" s="1"/>
  <c r="N4616" i="3"/>
  <c r="I1219" i="4" s="1"/>
  <c r="N4617" i="3"/>
  <c r="I1218" i="4" s="1"/>
  <c r="N4618" i="3"/>
  <c r="I1220" i="4" s="1"/>
  <c r="N4619" i="3"/>
  <c r="I1225" i="4" s="1"/>
  <c r="N4620" i="3"/>
  <c r="I1217" i="4" s="1"/>
  <c r="N4621" i="3"/>
  <c r="I1215" i="4" s="1"/>
  <c r="N4622" i="3"/>
  <c r="I1216" i="4" s="1"/>
  <c r="N4623" i="3"/>
  <c r="I1221" i="4" s="1"/>
  <c r="N4624" i="3"/>
  <c r="I1222" i="4" s="1"/>
  <c r="N4625" i="3"/>
  <c r="I1224" i="4" s="1"/>
  <c r="N4626" i="3"/>
  <c r="I1223" i="4" s="1"/>
  <c r="N4627" i="3"/>
  <c r="I1226" i="4" s="1"/>
  <c r="N4628" i="3"/>
  <c r="I1230" i="4" s="1"/>
  <c r="N4629" i="3"/>
  <c r="I1229" i="4" s="1"/>
  <c r="N4630" i="3"/>
  <c r="I1231" i="4" s="1"/>
  <c r="N4631" i="3"/>
  <c r="I1228" i="4" s="1"/>
  <c r="N4632" i="3"/>
  <c r="I1227" i="4" s="1"/>
  <c r="N4633" i="3"/>
  <c r="I1233" i="4" s="1"/>
  <c r="N4634" i="3"/>
  <c r="I1232" i="4" s="1"/>
  <c r="N4635" i="3"/>
  <c r="I2011" i="4" s="1"/>
  <c r="N4636" i="3"/>
  <c r="I2016" i="4" s="1"/>
  <c r="N4637" i="3"/>
  <c r="I2015" i="4" s="1"/>
  <c r="N4638" i="3"/>
  <c r="I2017" i="4" s="1"/>
  <c r="N4639" i="3"/>
  <c r="I2022" i="4" s="1"/>
  <c r="N4640" i="3"/>
  <c r="I2014" i="4" s="1"/>
  <c r="N4641" i="3"/>
  <c r="I2012" i="4" s="1"/>
  <c r="N4642" i="3"/>
  <c r="I2013" i="4" s="1"/>
  <c r="N4643" i="3"/>
  <c r="I2018" i="4" s="1"/>
  <c r="N4644" i="3"/>
  <c r="I2019" i="4" s="1"/>
  <c r="N4645" i="3"/>
  <c r="I2021" i="4" s="1"/>
  <c r="N4646" i="3"/>
  <c r="I2020" i="4" s="1"/>
  <c r="N4647" i="3"/>
  <c r="I2023" i="4" s="1"/>
  <c r="N4648" i="3"/>
  <c r="I2027" i="4" s="1"/>
  <c r="N4649" i="3"/>
  <c r="I2026" i="4" s="1"/>
  <c r="N4650" i="3"/>
  <c r="I2028" i="4" s="1"/>
  <c r="N4651" i="3"/>
  <c r="I2025" i="4" s="1"/>
  <c r="N4652" i="3"/>
  <c r="I2024" i="4" s="1"/>
  <c r="N4653" i="3"/>
  <c r="I2030" i="4" s="1"/>
  <c r="N4654" i="3"/>
  <c r="I2029" i="4" s="1"/>
  <c r="N4655" i="3"/>
  <c r="I4201" i="4" s="1"/>
  <c r="N4656" i="3"/>
  <c r="I4203" i="4" s="1"/>
  <c r="N4657" i="3"/>
  <c r="I4204" i="4" s="1"/>
  <c r="N4658" i="3"/>
  <c r="I4200" i="4" s="1"/>
  <c r="N4659" i="3"/>
  <c r="I4202" i="4" s="1"/>
  <c r="N4660" i="3"/>
  <c r="I1234" i="4" s="1"/>
  <c r="N4661" i="3"/>
  <c r="I1236" i="4" s="1"/>
  <c r="N4662" i="3"/>
  <c r="I1235" i="4" s="1"/>
  <c r="N4663" i="3"/>
  <c r="I1237" i="4" s="1"/>
  <c r="N4664" i="3"/>
  <c r="I1238" i="4" s="1"/>
  <c r="N4665" i="3"/>
  <c r="I1240" i="4" s="1"/>
  <c r="N4666" i="3"/>
  <c r="I1239" i="4" s="1"/>
  <c r="N4667" i="3"/>
  <c r="I2031" i="4" s="1"/>
  <c r="N4668" i="3"/>
  <c r="I2033" i="4" s="1"/>
  <c r="N4669" i="3"/>
  <c r="I2032" i="4" s="1"/>
  <c r="N4670" i="3"/>
  <c r="I2034" i="4" s="1"/>
  <c r="N4671" i="3"/>
  <c r="I2035" i="4" s="1"/>
  <c r="N4672" i="3"/>
  <c r="I2037" i="4" s="1"/>
  <c r="N4673" i="3"/>
  <c r="I2036" i="4" s="1"/>
  <c r="N4674" i="3"/>
  <c r="I3614" i="4" s="1"/>
  <c r="N4675" i="3"/>
  <c r="I3596" i="4" s="1"/>
  <c r="N4676" i="3"/>
  <c r="I3603" i="4" s="1"/>
  <c r="N4677" i="3"/>
  <c r="I3591" i="4" s="1"/>
  <c r="N4678" i="3"/>
  <c r="I3586" i="4" s="1"/>
  <c r="N4679" i="3"/>
  <c r="I3611" i="4" s="1"/>
  <c r="N4680" i="3"/>
  <c r="I3607" i="4" s="1"/>
  <c r="N4681" i="3"/>
  <c r="I3574" i="4" s="1"/>
  <c r="N4682" i="3"/>
  <c r="I3565" i="4" s="1"/>
  <c r="N4683" i="3"/>
  <c r="I3570" i="4" s="1"/>
  <c r="N4684" i="3"/>
  <c r="I3645" i="4" s="1"/>
  <c r="N4685" i="3"/>
  <c r="I3629" i="4" s="1"/>
  <c r="N4686" i="3"/>
  <c r="I3639" i="4" s="1"/>
  <c r="N4687" i="3"/>
  <c r="I3651" i="4" s="1"/>
  <c r="N4688" i="3"/>
  <c r="I1548" i="4" s="1"/>
  <c r="N4689" i="3"/>
  <c r="I1586" i="4" s="1"/>
  <c r="N4690" i="3"/>
  <c r="I1911" i="4" s="1"/>
  <c r="N4691" i="3"/>
  <c r="I1551" i="4" s="1"/>
  <c r="N4692" i="3"/>
  <c r="I1590" i="4" s="1"/>
  <c r="N4693" i="3"/>
  <c r="I1588" i="4" s="1"/>
  <c r="N4694" i="3"/>
  <c r="I1505" i="4" s="1"/>
  <c r="N4695" i="3"/>
  <c r="I1727" i="4" s="1"/>
  <c r="N4696" i="3"/>
  <c r="I1595" i="4" s="1"/>
  <c r="N4697" i="3"/>
  <c r="I1620" i="4" s="1"/>
  <c r="N4698" i="3"/>
  <c r="I1761" i="4" s="1"/>
  <c r="N4699" i="3"/>
  <c r="I1644" i="4" s="1"/>
  <c r="N4700" i="3"/>
  <c r="I1884" i="4" s="1"/>
  <c r="N4701" i="3"/>
  <c r="I1806" i="4" s="1"/>
  <c r="N4702" i="3"/>
  <c r="I1689" i="4" s="1"/>
  <c r="N4703" i="3"/>
  <c r="I1525" i="4" s="1"/>
  <c r="N4704" i="3"/>
  <c r="I1557" i="4" s="1"/>
  <c r="N4705" i="3"/>
  <c r="I1836" i="4" s="1"/>
  <c r="N4706" i="3"/>
  <c r="I1786" i="4" s="1"/>
  <c r="N4707" i="3"/>
  <c r="I1669" i="4" s="1"/>
  <c r="N4708" i="3"/>
  <c r="I1844" i="4" s="1"/>
  <c r="N4709" i="3"/>
  <c r="I1513" i="4" s="1"/>
  <c r="N4710" i="3"/>
  <c r="I1738" i="4" s="1"/>
  <c r="N4711" i="3"/>
  <c r="I1606" i="4" s="1"/>
  <c r="N4712" i="3"/>
  <c r="I1628" i="4" s="1"/>
  <c r="N4713" i="3"/>
  <c r="I1772" i="4" s="1"/>
  <c r="N4714" i="3"/>
  <c r="I1655" i="4" s="1"/>
  <c r="N4715" i="3"/>
  <c r="I1892" i="4" s="1"/>
  <c r="N4716" i="3"/>
  <c r="I1814" i="4" s="1"/>
  <c r="N4717" i="3"/>
  <c r="I1697" i="4" s="1"/>
  <c r="N4718" i="3"/>
  <c r="I1529" i="4" s="1"/>
  <c r="N4719" i="3"/>
  <c r="I1561" i="4" s="1"/>
  <c r="N4720" i="3"/>
  <c r="I1864" i="4" s="1"/>
  <c r="N4721" i="3"/>
  <c r="I1794" i="4" s="1"/>
  <c r="N4722" i="3"/>
  <c r="I1677" i="4" s="1"/>
  <c r="N4723" i="3"/>
  <c r="I1848" i="4" s="1"/>
  <c r="N4724" i="3"/>
  <c r="I1515" i="4" s="1"/>
  <c r="N4725" i="3"/>
  <c r="I1741" i="4" s="1"/>
  <c r="N4726" i="3"/>
  <c r="I1609" i="4" s="1"/>
  <c r="N4727" i="3"/>
  <c r="I1630" i="4" s="1"/>
  <c r="N4728" i="3"/>
  <c r="I1775" i="4" s="1"/>
  <c r="N4729" i="3"/>
  <c r="I1658" i="4" s="1"/>
  <c r="N4730" i="3"/>
  <c r="I1894" i="4" s="1"/>
  <c r="N4731" i="3"/>
  <c r="I1816" i="4" s="1"/>
  <c r="N4732" i="3"/>
  <c r="I1699" i="4" s="1"/>
  <c r="N4733" i="3"/>
  <c r="I1531" i="4" s="1"/>
  <c r="N4734" i="3"/>
  <c r="I1563" i="4" s="1"/>
  <c r="N4735" i="3"/>
  <c r="I1867" i="4" s="1"/>
  <c r="N4736" i="3"/>
  <c r="I1796" i="4" s="1"/>
  <c r="N4737" i="3"/>
  <c r="I1679" i="4" s="1"/>
  <c r="N4738" i="3"/>
  <c r="I1850" i="4" s="1"/>
  <c r="N4739" i="3"/>
  <c r="I1521" i="4" s="1"/>
  <c r="N4740" i="3"/>
  <c r="I1748" i="4" s="1"/>
  <c r="N4741" i="3"/>
  <c r="I1616" i="4" s="1"/>
  <c r="N4742" i="3"/>
  <c r="I1636" i="4" s="1"/>
  <c r="N4743" i="3"/>
  <c r="I1782" i="4" s="1"/>
  <c r="N4744" i="3"/>
  <c r="I1665" i="4" s="1"/>
  <c r="N4745" i="3"/>
  <c r="I1900" i="4" s="1"/>
  <c r="N4746" i="3"/>
  <c r="I1822" i="4" s="1"/>
  <c r="N4747" i="3"/>
  <c r="I1705" i="4" s="1"/>
  <c r="N4748" i="3"/>
  <c r="I1537" i="4" s="1"/>
  <c r="N4749" i="3"/>
  <c r="I1569" i="4" s="1"/>
  <c r="N4750" i="3"/>
  <c r="I1877" i="4" s="1"/>
  <c r="N4751" i="3"/>
  <c r="I1802" i="4" s="1"/>
  <c r="N4752" i="3"/>
  <c r="I1685" i="4" s="1"/>
  <c r="N4753" i="3"/>
  <c r="I1856" i="4" s="1"/>
  <c r="N4754" i="3"/>
  <c r="I1511" i="4" s="1"/>
  <c r="N4755" i="3"/>
  <c r="I1735" i="4" s="1"/>
  <c r="N4756" i="3"/>
  <c r="I1603" i="4" s="1"/>
  <c r="N4757" i="3"/>
  <c r="I1626" i="4" s="1"/>
  <c r="N4758" i="3"/>
  <c r="I1769" i="4" s="1"/>
  <c r="N4759" i="3"/>
  <c r="I1652" i="4" s="1"/>
  <c r="N4760" i="3"/>
  <c r="I1890" i="4" s="1"/>
  <c r="N4761" i="3"/>
  <c r="I1812" i="4" s="1"/>
  <c r="N4762" i="3"/>
  <c r="I1695" i="4" s="1"/>
  <c r="N4763" i="3"/>
  <c r="I1527" i="4" s="1"/>
  <c r="N4764" i="3"/>
  <c r="I1559" i="4" s="1"/>
  <c r="N4765" i="3"/>
  <c r="I1861" i="4" s="1"/>
  <c r="N4766" i="3"/>
  <c r="I1792" i="4" s="1"/>
  <c r="N4767" i="3"/>
  <c r="I1675" i="4" s="1"/>
  <c r="N4768" i="3"/>
  <c r="I1846" i="4" s="1"/>
  <c r="N4769" i="3"/>
  <c r="I1523" i="4" s="1"/>
  <c r="N4770" i="3"/>
  <c r="I1750" i="4" s="1"/>
  <c r="N4771" i="3"/>
  <c r="I1618" i="4" s="1"/>
  <c r="N4772" i="3"/>
  <c r="I1638" i="4" s="1"/>
  <c r="N4773" i="3"/>
  <c r="I1784" i="4" s="1"/>
  <c r="N4774" i="3"/>
  <c r="I1667" i="4" s="1"/>
  <c r="N4775" i="3"/>
  <c r="I1902" i="4" s="1"/>
  <c r="N4776" i="3"/>
  <c r="I1824" i="4" s="1"/>
  <c r="N4777" i="3"/>
  <c r="I1707" i="4" s="1"/>
  <c r="N4778" i="3"/>
  <c r="I1539" i="4" s="1"/>
  <c r="N4779" i="3"/>
  <c r="I1571" i="4" s="1"/>
  <c r="N4780" i="3"/>
  <c r="I1879" i="4" s="1"/>
  <c r="N4781" i="3"/>
  <c r="I1804" i="4" s="1"/>
  <c r="N4782" i="3"/>
  <c r="I1687" i="4" s="1"/>
  <c r="N4783" i="3"/>
  <c r="I1858" i="4" s="1"/>
  <c r="N4784" i="3"/>
  <c r="I1517" i="4" s="1"/>
  <c r="N4785" i="3"/>
  <c r="I1743" i="4" s="1"/>
  <c r="N4786" i="3"/>
  <c r="I1611" i="4" s="1"/>
  <c r="N4787" i="3"/>
  <c r="I1632" i="4" s="1"/>
  <c r="N4788" i="3"/>
  <c r="I1777" i="4" s="1"/>
  <c r="N4789" i="3"/>
  <c r="I1660" i="4" s="1"/>
  <c r="N4790" i="3"/>
  <c r="I1896" i="4" s="1"/>
  <c r="N4791" i="3"/>
  <c r="I1818" i="4" s="1"/>
  <c r="N4792" i="3"/>
  <c r="I1701" i="4" s="1"/>
  <c r="N4793" i="3"/>
  <c r="I1533" i="4" s="1"/>
  <c r="N4794" i="3"/>
  <c r="I1565" i="4" s="1"/>
  <c r="N4795" i="3"/>
  <c r="I1869" i="4" s="1"/>
  <c r="N4796" i="3"/>
  <c r="I1798" i="4" s="1"/>
  <c r="N4797" i="3"/>
  <c r="I1681" i="4" s="1"/>
  <c r="N4798" i="3"/>
  <c r="I1852" i="4" s="1"/>
  <c r="N4799" i="3"/>
  <c r="I1519" i="4" s="1"/>
  <c r="N4800" i="3"/>
  <c r="I1746" i="4" s="1"/>
  <c r="N4801" i="3"/>
  <c r="I1614" i="4" s="1"/>
  <c r="N4802" i="3"/>
  <c r="I1634" i="4" s="1"/>
  <c r="N4803" i="3"/>
  <c r="I1780" i="4" s="1"/>
  <c r="N4804" i="3"/>
  <c r="I1663" i="4" s="1"/>
  <c r="N4805" i="3"/>
  <c r="I1898" i="4" s="1"/>
  <c r="N4806" i="3"/>
  <c r="I1820" i="4" s="1"/>
  <c r="N4807" i="3"/>
  <c r="I1703" i="4" s="1"/>
  <c r="N4808" i="3"/>
  <c r="I1535" i="4" s="1"/>
  <c r="N4809" i="3"/>
  <c r="I1567" i="4" s="1"/>
  <c r="N4810" i="3"/>
  <c r="I1875" i="4" s="1"/>
  <c r="N4811" i="3"/>
  <c r="I1800" i="4" s="1"/>
  <c r="N4812" i="3"/>
  <c r="I1683" i="4" s="1"/>
  <c r="N4813" i="3"/>
  <c r="I1854" i="4" s="1"/>
  <c r="N4814" i="3"/>
  <c r="I1580" i="4" s="1"/>
  <c r="N4815" i="3"/>
  <c r="I1582" i="4" s="1"/>
  <c r="N4816" i="3"/>
  <c r="I1640" i="4" s="1"/>
  <c r="N4817" i="3"/>
  <c r="I1753" i="4" s="1"/>
  <c r="N4818" i="3"/>
  <c r="I1641" i="4" s="1"/>
  <c r="N4819" i="3"/>
  <c r="I1754" i="4" s="1"/>
  <c r="N4820" i="3"/>
  <c r="I1639" i="4" s="1"/>
  <c r="N4821" i="3"/>
  <c r="I1752" i="4" s="1"/>
  <c r="N4822" i="3"/>
  <c r="I1906" i="4" s="1"/>
  <c r="N4823" i="3"/>
  <c r="I1908" i="4" s="1"/>
  <c r="N4824" i="3"/>
  <c r="I1578" i="4" s="1"/>
  <c r="N4825" i="3"/>
  <c r="I1509" i="4" s="1"/>
  <c r="N4826" i="3"/>
  <c r="I1624" i="4" s="1"/>
  <c r="N4827" i="3"/>
  <c r="I1888" i="4" s="1"/>
  <c r="N4828" i="3"/>
  <c r="I1758" i="4" s="1"/>
  <c r="N4829" i="3"/>
  <c r="I1720" i="4" s="1"/>
  <c r="N4830" i="3"/>
  <c r="I1829" i="4" s="1"/>
  <c r="N4831" i="3"/>
  <c r="I1601" i="4" s="1"/>
  <c r="N4832" i="3"/>
  <c r="I1650" i="4" s="1"/>
  <c r="N4833" i="3"/>
  <c r="I1733" i="4" s="1"/>
  <c r="N4834" i="3"/>
  <c r="I1767" i="4" s="1"/>
  <c r="N4835" i="3"/>
  <c r="I1842" i="4" s="1"/>
  <c r="N4836" i="3"/>
  <c r="I1693" i="4" s="1"/>
  <c r="N4837" i="3"/>
  <c r="I1673" i="4" s="1"/>
  <c r="N4838" i="3"/>
  <c r="I1810" i="4" s="1"/>
  <c r="N4839" i="3"/>
  <c r="I1790" i="4" s="1"/>
  <c r="N4840" i="3"/>
  <c r="I1575" i="4" s="1"/>
  <c r="N4841" i="3"/>
  <c r="I1507" i="4" s="1"/>
  <c r="N4842" i="3"/>
  <c r="I1622" i="4" s="1"/>
  <c r="N4843" i="3"/>
  <c r="I1886" i="4" s="1"/>
  <c r="N4844" i="3"/>
  <c r="I1756" i="4" s="1"/>
  <c r="N4845" i="3"/>
  <c r="I1717" i="4" s="1"/>
  <c r="N4846" i="3"/>
  <c r="I1827" i="4" s="1"/>
  <c r="N4847" i="3"/>
  <c r="I1598" i="4" s="1"/>
  <c r="N4848" i="3"/>
  <c r="I1647" i="4" s="1"/>
  <c r="N4849" i="3"/>
  <c r="I1730" i="4" s="1"/>
  <c r="N4850" i="3"/>
  <c r="I1764" i="4" s="1"/>
  <c r="N4851" i="3"/>
  <c r="I1839" i="4" s="1"/>
  <c r="N4852" i="3"/>
  <c r="I1691" i="4" s="1"/>
  <c r="N4853" i="3"/>
  <c r="I1671" i="4" s="1"/>
  <c r="N4854" i="3"/>
  <c r="I1808" i="4" s="1"/>
  <c r="N4855" i="3"/>
  <c r="I1788" i="4" s="1"/>
  <c r="N4856" i="3"/>
  <c r="I1873" i="4" s="1"/>
  <c r="N4857" i="3"/>
  <c r="I1882" i="4" s="1"/>
  <c r="N971" i="3"/>
  <c r="I3134" i="4" s="1"/>
  <c r="N972" i="3"/>
  <c r="I4225" i="4" s="1"/>
  <c r="N973" i="3"/>
  <c r="I4247" i="4" s="1"/>
  <c r="N974" i="3"/>
  <c r="I1974" i="4" s="1"/>
  <c r="N975" i="3"/>
  <c r="I696" i="4" s="1"/>
  <c r="N976" i="3"/>
  <c r="I709" i="4" s="1"/>
  <c r="N977" i="3"/>
  <c r="I724" i="4" s="1"/>
  <c r="N978" i="3"/>
  <c r="I728" i="4" s="1"/>
  <c r="N979" i="3"/>
  <c r="I734" i="4" s="1"/>
  <c r="N980" i="3"/>
  <c r="I739" i="4" s="1"/>
  <c r="N981" i="3"/>
  <c r="I749" i="4" s="1"/>
  <c r="N982" i="3"/>
  <c r="I764" i="4" s="1"/>
  <c r="N983" i="3"/>
  <c r="I779" i="4" s="1"/>
  <c r="N984" i="3"/>
  <c r="I794" i="4" s="1"/>
  <c r="N985" i="3"/>
  <c r="I1186" i="4" s="1"/>
  <c r="N986" i="3"/>
  <c r="I92" i="4" s="1"/>
  <c r="N987" i="3"/>
  <c r="I102" i="4" s="1"/>
  <c r="N988" i="3"/>
  <c r="I112" i="4" s="1"/>
  <c r="N989" i="3"/>
  <c r="I121" i="4" s="1"/>
  <c r="N990" i="3"/>
  <c r="I124" i="4" s="1"/>
  <c r="N991" i="3"/>
  <c r="I4134" i="4" s="1"/>
  <c r="N992" i="3"/>
  <c r="I4138" i="4" s="1"/>
  <c r="N993" i="3"/>
  <c r="I4139" i="4" s="1"/>
  <c r="N994" i="3"/>
  <c r="I4140" i="4" s="1"/>
  <c r="N995" i="3"/>
  <c r="I4141" i="4" s="1"/>
  <c r="N996" i="3"/>
  <c r="I4142" i="4" s="1"/>
  <c r="N997" i="3"/>
  <c r="I4143" i="4" s="1"/>
  <c r="N998" i="3"/>
  <c r="I4144" i="4" s="1"/>
  <c r="N999" i="3"/>
  <c r="I4145" i="4" s="1"/>
  <c r="N1000" i="3"/>
  <c r="I4135" i="4" s="1"/>
  <c r="N1001" i="3"/>
  <c r="I4136" i="4" s="1"/>
  <c r="N1002" i="3"/>
  <c r="I4137" i="4" s="1"/>
  <c r="N1003" i="3"/>
  <c r="I3657" i="4" s="1"/>
  <c r="N1004" i="3"/>
  <c r="I3654" i="4" s="1"/>
  <c r="N1005" i="3"/>
  <c r="I3655" i="4" s="1"/>
  <c r="N1006" i="3"/>
  <c r="I3656" i="4" s="1"/>
  <c r="N1007" i="3"/>
  <c r="I2230" i="4" s="1"/>
  <c r="N1008" i="3"/>
  <c r="I2227" i="4" s="1"/>
  <c r="N1009" i="3"/>
  <c r="I2228" i="4" s="1"/>
  <c r="N1010" i="3"/>
  <c r="I2229" i="4" s="1"/>
  <c r="N1011" i="3"/>
  <c r="I3653" i="4" s="1"/>
  <c r="N1012" i="3"/>
  <c r="I2226" i="4" s="1"/>
  <c r="N1013" i="3"/>
  <c r="I474" i="4" s="1"/>
  <c r="N1014" i="3"/>
  <c r="I484" i="4" s="1"/>
  <c r="N1015" i="3"/>
  <c r="I497" i="4" s="1"/>
  <c r="N1016" i="3"/>
  <c r="I505" i="4" s="1"/>
  <c r="N1017" i="3"/>
  <c r="I518" i="4" s="1"/>
  <c r="N1018" i="3"/>
  <c r="I526" i="4" s="1"/>
  <c r="N1019" i="3"/>
  <c r="I541" i="4" s="1"/>
  <c r="N1020" i="3"/>
  <c r="I553" i="4" s="1"/>
  <c r="N1021" i="3"/>
  <c r="I561" i="4" s="1"/>
  <c r="N1022" i="3"/>
  <c r="I570" i="4" s="1"/>
  <c r="N1023" i="3"/>
  <c r="I581" i="4" s="1"/>
  <c r="N1024" i="3"/>
  <c r="I589" i="4" s="1"/>
  <c r="N1025" i="3"/>
  <c r="I597" i="4" s="1"/>
  <c r="N1026" i="3"/>
  <c r="I609" i="4" s="1"/>
  <c r="N1027" i="3"/>
  <c r="I617" i="4" s="1"/>
  <c r="N1028" i="3"/>
  <c r="I625" i="4" s="1"/>
  <c r="N1029" i="3"/>
  <c r="I644" i="4" s="1"/>
  <c r="N1030" i="3"/>
  <c r="I656" i="4" s="1"/>
  <c r="N1031" i="3"/>
  <c r="I666" i="4" s="1"/>
  <c r="N1032" i="3"/>
  <c r="I2" i="4" s="1"/>
  <c r="N1033" i="3"/>
  <c r="I7" i="4" s="1"/>
  <c r="N1034" i="3"/>
  <c r="I10" i="4" s="1"/>
  <c r="N1035" i="3"/>
  <c r="I12" i="4" s="1"/>
  <c r="N1036" i="3"/>
  <c r="I14" i="4" s="1"/>
  <c r="N1037" i="3"/>
  <c r="I18" i="4" s="1"/>
  <c r="N1038" i="3"/>
  <c r="I20" i="4" s="1"/>
  <c r="N1039" i="3"/>
  <c r="I25" i="4" s="1"/>
  <c r="N1040" i="3"/>
  <c r="I28" i="4" s="1"/>
  <c r="N1041" i="3"/>
  <c r="I33" i="4" s="1"/>
  <c r="N1042" i="3"/>
  <c r="I36" i="4" s="1"/>
  <c r="N1043" i="3"/>
  <c r="I41" i="4" s="1"/>
  <c r="N1044" i="3"/>
  <c r="I44" i="4" s="1"/>
  <c r="N1045" i="3"/>
  <c r="I49" i="4" s="1"/>
  <c r="N1046" i="3"/>
  <c r="I3923" i="4" s="1"/>
  <c r="N1047" i="3"/>
  <c r="I3166" i="4" s="1"/>
  <c r="N1048" i="3"/>
  <c r="I3167" i="4" s="1"/>
  <c r="N1049" i="3"/>
  <c r="I3168" i="4" s="1"/>
  <c r="N1050" i="3"/>
  <c r="I3169" i="4" s="1"/>
  <c r="N1051" i="3"/>
  <c r="I3170" i="4" s="1"/>
  <c r="N1052" i="3"/>
  <c r="I3131" i="4" s="1"/>
  <c r="N1053" i="3"/>
  <c r="I3132" i="4" s="1"/>
  <c r="N1054" i="3"/>
  <c r="I361" i="4" s="1"/>
  <c r="N1055" i="3"/>
  <c r="I2321" i="4" s="1"/>
  <c r="N1056" i="3"/>
  <c r="I2325" i="4" s="1"/>
  <c r="N1057" i="3"/>
  <c r="I2326" i="4" s="1"/>
  <c r="N1058" i="3"/>
  <c r="I2327" i="4" s="1"/>
  <c r="N1059" i="3"/>
  <c r="I2328" i="4" s="1"/>
  <c r="N1060" i="3"/>
  <c r="I2329" i="4" s="1"/>
  <c r="N1061" i="3"/>
  <c r="I2330" i="4" s="1"/>
  <c r="N1062" i="3"/>
  <c r="I2331" i="4" s="1"/>
  <c r="N1063" i="3"/>
  <c r="I2333" i="4" s="1"/>
  <c r="N1064" i="3"/>
  <c r="I2334" i="4" s="1"/>
  <c r="N1065" i="3"/>
  <c r="I2335" i="4" s="1"/>
  <c r="N1066" i="3"/>
  <c r="I2336" i="4" s="1"/>
  <c r="N1067" i="3"/>
  <c r="I2337" i="4" s="1"/>
  <c r="N1068" i="3"/>
  <c r="I2338" i="4" s="1"/>
  <c r="N1069" i="3"/>
  <c r="I2339" i="4" s="1"/>
  <c r="N1070" i="3"/>
  <c r="I2340" i="4" s="1"/>
  <c r="N1071" i="3"/>
  <c r="I2341" i="4" s="1"/>
  <c r="N1072" i="3"/>
  <c r="I2342" i="4" s="1"/>
  <c r="N1073" i="3"/>
  <c r="I2332" i="4" s="1"/>
  <c r="N1074" i="3"/>
  <c r="I2343" i="4" s="1"/>
  <c r="N1075" i="3"/>
  <c r="I2354" i="4" s="1"/>
  <c r="N1076" i="3"/>
  <c r="I2365" i="4" s="1"/>
  <c r="N1077" i="3"/>
  <c r="I2373" i="4" s="1"/>
  <c r="N1078" i="3"/>
  <c r="I2374" i="4" s="1"/>
  <c r="N1079" i="3"/>
  <c r="I2375" i="4" s="1"/>
  <c r="N1080" i="3"/>
  <c r="I2376" i="4" s="1"/>
  <c r="N1081" i="3"/>
  <c r="I2322" i="4" s="1"/>
  <c r="N1082" i="3"/>
  <c r="I2323" i="4" s="1"/>
  <c r="N1083" i="3"/>
  <c r="I2324" i="4" s="1"/>
  <c r="N1084" i="3"/>
  <c r="I2344" i="4" s="1"/>
  <c r="N1085" i="3"/>
  <c r="I2345" i="4" s="1"/>
  <c r="N1086" i="3"/>
  <c r="I2346" i="4" s="1"/>
  <c r="N1087" i="3"/>
  <c r="I2347" i="4" s="1"/>
  <c r="N1088" i="3"/>
  <c r="I2348" i="4" s="1"/>
  <c r="N1089" i="3"/>
  <c r="I2349" i="4" s="1"/>
  <c r="N1090" i="3"/>
  <c r="I2350" i="4" s="1"/>
  <c r="N1091" i="3"/>
  <c r="I2351" i="4" s="1"/>
  <c r="N1092" i="3"/>
  <c r="I2352" i="4" s="1"/>
  <c r="N1093" i="3"/>
  <c r="I2353" i="4" s="1"/>
  <c r="N1094" i="3"/>
  <c r="I2355" i="4" s="1"/>
  <c r="N1095" i="3"/>
  <c r="I2356" i="4" s="1"/>
  <c r="N1096" i="3"/>
  <c r="I2357" i="4" s="1"/>
  <c r="N1097" i="3"/>
  <c r="I2358" i="4" s="1"/>
  <c r="N1098" i="3"/>
  <c r="I2359" i="4" s="1"/>
  <c r="N1099" i="3"/>
  <c r="I2360" i="4" s="1"/>
  <c r="N1100" i="3"/>
  <c r="I2361" i="4" s="1"/>
  <c r="N1101" i="3"/>
  <c r="I2362" i="4" s="1"/>
  <c r="N1102" i="3"/>
  <c r="I2363" i="4" s="1"/>
  <c r="N1103" i="3"/>
  <c r="I2364" i="4" s="1"/>
  <c r="N1104" i="3"/>
  <c r="I2366" i="4" s="1"/>
  <c r="N1105" i="3"/>
  <c r="I2367" i="4" s="1"/>
  <c r="N1106" i="3"/>
  <c r="I2368" i="4" s="1"/>
  <c r="N1107" i="3"/>
  <c r="I2369" i="4" s="1"/>
  <c r="N1108" i="3"/>
  <c r="I2370" i="4" s="1"/>
  <c r="N1109" i="3"/>
  <c r="I2371" i="4" s="1"/>
  <c r="N1110" i="3"/>
  <c r="I2372" i="4" s="1"/>
  <c r="N1111" i="3"/>
  <c r="I3144" i="4" s="1"/>
  <c r="N1112" i="3"/>
  <c r="I3146" i="4" s="1"/>
  <c r="N1113" i="3"/>
  <c r="I3148" i="4" s="1"/>
  <c r="N1114" i="3"/>
  <c r="I3150" i="4" s="1"/>
  <c r="N1115" i="3"/>
  <c r="I3152" i="4" s="1"/>
  <c r="N1116" i="3"/>
  <c r="I418" i="4" s="1"/>
  <c r="N1117" i="3"/>
  <c r="I424" i="4" s="1"/>
  <c r="N1118" i="3"/>
  <c r="I426" i="4" s="1"/>
  <c r="N1119" i="3"/>
  <c r="I420" i="4" s="1"/>
  <c r="N1120" i="3"/>
  <c r="I422" i="4" s="1"/>
  <c r="N1121" i="3"/>
  <c r="I423" i="4" s="1"/>
  <c r="N1122" i="3"/>
  <c r="I425" i="4" s="1"/>
  <c r="N1123" i="3"/>
  <c r="I419" i="4" s="1"/>
  <c r="N1124" i="3"/>
  <c r="I421" i="4" s="1"/>
  <c r="N1125" i="3"/>
  <c r="I404" i="4" s="1"/>
  <c r="N1126" i="3"/>
  <c r="I415" i="4" s="1"/>
  <c r="N1127" i="3"/>
  <c r="I417" i="4" s="1"/>
  <c r="N1128" i="3"/>
  <c r="I411" i="4" s="1"/>
  <c r="N1129" i="3"/>
  <c r="I413" i="4" s="1"/>
  <c r="N1130" i="3"/>
  <c r="I414" i="4" s="1"/>
  <c r="N1131" i="3"/>
  <c r="I416" i="4" s="1"/>
  <c r="N1132" i="3"/>
  <c r="I410" i="4" s="1"/>
  <c r="N1133" i="3"/>
  <c r="I412" i="4" s="1"/>
  <c r="N1134" i="3"/>
  <c r="I1178" i="4" s="1"/>
  <c r="N1135" i="3"/>
  <c r="I4226" i="4" s="1"/>
  <c r="N1136" i="3"/>
  <c r="I4248" i="4" s="1"/>
  <c r="N1137" i="3"/>
  <c r="I729" i="4" s="1"/>
  <c r="N1138" i="3"/>
  <c r="I735" i="4" s="1"/>
  <c r="N1139" i="3"/>
  <c r="I740" i="4" s="1"/>
  <c r="N1140" i="3"/>
  <c r="I675" i="4" s="1"/>
  <c r="N1141" i="3"/>
  <c r="I691" i="4" s="1"/>
  <c r="N1142" i="3"/>
  <c r="I680" i="4" s="1"/>
  <c r="N1143" i="3"/>
  <c r="I685" i="4" s="1"/>
  <c r="N1144" i="3"/>
  <c r="I692" i="4" s="1"/>
  <c r="N1145" i="3"/>
  <c r="I681" i="4" s="1"/>
  <c r="N1146" i="3"/>
  <c r="I688" i="4" s="1"/>
  <c r="N1147" i="3"/>
  <c r="I676" i="4" s="1"/>
  <c r="N1148" i="3"/>
  <c r="I682" i="4" s="1"/>
  <c r="N1149" i="3"/>
  <c r="I689" i="4" s="1"/>
  <c r="N1150" i="3"/>
  <c r="I677" i="4" s="1"/>
  <c r="N1151" i="3"/>
  <c r="I686" i="4" s="1"/>
  <c r="N1152" i="3"/>
  <c r="I687" i="4" s="1"/>
  <c r="N1153" i="3"/>
  <c r="I678" i="4" s="1"/>
  <c r="N1154" i="3"/>
  <c r="I690" i="4" s="1"/>
  <c r="N1155" i="3"/>
  <c r="I683" i="4" s="1"/>
  <c r="N1156" i="3"/>
  <c r="I679" i="4" s="1"/>
  <c r="N1157" i="3"/>
  <c r="I684" i="4" s="1"/>
  <c r="N1158" i="3"/>
  <c r="I1975" i="4" s="1"/>
  <c r="N1159" i="3"/>
  <c r="I402" i="4" s="1"/>
  <c r="N1160" i="3"/>
  <c r="I403" i="4" s="1"/>
  <c r="N1161" i="3"/>
  <c r="I405" i="4" s="1"/>
  <c r="N1162" i="3"/>
  <c r="I406" i="4" s="1"/>
  <c r="N1163" i="3"/>
  <c r="I407" i="4" s="1"/>
  <c r="N1164" i="3"/>
  <c r="I408" i="4" s="1"/>
  <c r="N1165" i="3"/>
  <c r="I409" i="4" s="1"/>
  <c r="N1166" i="3"/>
  <c r="I4205" i="4" s="1"/>
  <c r="N1167" i="3"/>
  <c r="I4206" i="4" s="1"/>
  <c r="N1168" i="3"/>
  <c r="I4179" i="4" s="1"/>
  <c r="N1169" i="3"/>
  <c r="I2148" i="4" s="1"/>
  <c r="N1170" i="3"/>
  <c r="I4010" i="4" s="1"/>
  <c r="N1171" i="3"/>
  <c r="I370" i="4" s="1"/>
  <c r="N1172" i="3"/>
  <c r="I3850" i="4" s="1"/>
  <c r="N1173" i="3"/>
  <c r="I3846" i="4" s="1"/>
  <c r="N1174" i="3"/>
  <c r="I3835" i="4" s="1"/>
  <c r="N1175" i="3"/>
  <c r="I3853" i="4" s="1"/>
  <c r="N1176" i="3"/>
  <c r="I3851" i="4" s="1"/>
  <c r="N1177" i="3"/>
  <c r="I3852" i="4" s="1"/>
  <c r="N1178" i="3"/>
  <c r="I3856" i="4" s="1"/>
  <c r="N1179" i="3"/>
  <c r="I3855" i="4" s="1"/>
  <c r="N1180" i="3"/>
  <c r="I3837" i="4" s="1"/>
  <c r="N1181" i="3"/>
  <c r="I3857" i="4" s="1"/>
  <c r="N1182" i="3"/>
  <c r="I3836" i="4" s="1"/>
  <c r="N1183" i="3"/>
  <c r="I3854" i="4" s="1"/>
  <c r="N1184" i="3"/>
  <c r="I3838" i="4" s="1"/>
  <c r="N1185" i="3"/>
  <c r="I3842" i="4" s="1"/>
  <c r="N1186" i="3"/>
  <c r="I3839" i="4" s="1"/>
  <c r="N1187" i="3"/>
  <c r="I3840" i="4" s="1"/>
  <c r="N1188" i="3"/>
  <c r="I3841" i="4" s="1"/>
  <c r="N1189" i="3"/>
  <c r="I3845" i="4" s="1"/>
  <c r="N1190" i="3"/>
  <c r="I3844" i="4" s="1"/>
  <c r="N1191" i="3"/>
  <c r="I3849" i="4" s="1"/>
  <c r="N1192" i="3"/>
  <c r="I3847" i="4" s="1"/>
  <c r="N1193" i="3"/>
  <c r="I3848" i="4" s="1"/>
  <c r="N1194" i="3"/>
  <c r="I3843" i="4" s="1"/>
  <c r="N1195" i="3"/>
  <c r="I93" i="4" s="1"/>
  <c r="N1196" i="3"/>
  <c r="I103" i="4" s="1"/>
  <c r="N1197" i="3"/>
  <c r="I125" i="4" s="1"/>
  <c r="N1198" i="3"/>
  <c r="I113" i="4" s="1"/>
  <c r="N1199" i="3"/>
  <c r="I98" i="4" s="1"/>
  <c r="N1200" i="3"/>
  <c r="I108" i="4" s="1"/>
  <c r="N1201" i="3"/>
  <c r="I130" i="4" s="1"/>
  <c r="N1202" i="3"/>
  <c r="I117" i="4" s="1"/>
  <c r="N1203" i="3"/>
  <c r="I131" i="4" s="1"/>
  <c r="N1204" i="3"/>
  <c r="I134" i="4" s="1"/>
  <c r="N1205" i="3"/>
  <c r="I137" i="4" s="1"/>
  <c r="N1206" i="3"/>
  <c r="I337" i="4" s="1"/>
  <c r="N1207" i="3"/>
  <c r="I339" i="4" s="1"/>
  <c r="N1208" i="3"/>
  <c r="I341" i="4" s="1"/>
  <c r="N1209" i="3"/>
  <c r="I343" i="4" s="1"/>
  <c r="N1210" i="3"/>
  <c r="I345" i="4" s="1"/>
  <c r="N1211" i="3"/>
  <c r="I347" i="4" s="1"/>
  <c r="N1212" i="3"/>
  <c r="I349" i="4" s="1"/>
  <c r="N1213" i="3"/>
  <c r="I351" i="4" s="1"/>
  <c r="N1214" i="3"/>
  <c r="I353" i="4" s="1"/>
  <c r="N1215" i="3"/>
  <c r="I146" i="4" s="1"/>
  <c r="N1216" i="3"/>
  <c r="I149" i="4" s="1"/>
  <c r="N1217" i="3"/>
  <c r="I152" i="4" s="1"/>
  <c r="N1218" i="3"/>
  <c r="I155" i="4" s="1"/>
  <c r="N1219" i="3"/>
  <c r="I158" i="4" s="1"/>
  <c r="N1220" i="3"/>
  <c r="I161" i="4" s="1"/>
  <c r="N1221" i="3"/>
  <c r="I164" i="4" s="1"/>
  <c r="N1222" i="3"/>
  <c r="I167" i="4" s="1"/>
  <c r="N1223" i="3"/>
  <c r="I170" i="4" s="1"/>
  <c r="N1224" i="3"/>
  <c r="I173" i="4" s="1"/>
  <c r="N1225" i="3"/>
  <c r="I176" i="4" s="1"/>
  <c r="N1226" i="3"/>
  <c r="I179" i="4" s="1"/>
  <c r="N1227" i="3"/>
  <c r="I182" i="4" s="1"/>
  <c r="N1228" i="3"/>
  <c r="I185" i="4" s="1"/>
  <c r="N1229" i="3"/>
  <c r="I188" i="4" s="1"/>
  <c r="N1230" i="3"/>
  <c r="I191" i="4" s="1"/>
  <c r="N1231" i="3"/>
  <c r="I194" i="4" s="1"/>
  <c r="N1232" i="3"/>
  <c r="I197" i="4" s="1"/>
  <c r="N1233" i="3"/>
  <c r="I200" i="4" s="1"/>
  <c r="N1234" i="3"/>
  <c r="I203" i="4" s="1"/>
  <c r="N1235" i="3"/>
  <c r="I206" i="4" s="1"/>
  <c r="N1236" i="3"/>
  <c r="I209" i="4" s="1"/>
  <c r="N1237" i="3"/>
  <c r="I212" i="4" s="1"/>
  <c r="N1238" i="3"/>
  <c r="I215" i="4" s="1"/>
  <c r="N599" i="3"/>
  <c r="I4222" i="4" s="1"/>
  <c r="O600" i="3"/>
  <c r="J693" i="4" s="1"/>
  <c r="O601" i="3"/>
  <c r="J706" i="4" s="1"/>
  <c r="O602" i="3"/>
  <c r="J721" i="4" s="1"/>
  <c r="O603" i="3"/>
  <c r="J725" i="4" s="1"/>
  <c r="O604" i="3"/>
  <c r="J731" i="4" s="1"/>
  <c r="O605" i="3"/>
  <c r="J736" i="4" s="1"/>
  <c r="O606" i="3"/>
  <c r="J746" i="4" s="1"/>
  <c r="O607" i="3"/>
  <c r="J761" i="4" s="1"/>
  <c r="O608" i="3"/>
  <c r="J776" i="4" s="1"/>
  <c r="O609" i="3"/>
  <c r="J791" i="4" s="1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J3038" i="4" s="1"/>
  <c r="O720" i="3"/>
  <c r="J3056" i="4" s="1"/>
  <c r="O721" i="3"/>
  <c r="J3059" i="4" s="1"/>
  <c r="O722" i="3"/>
  <c r="J3062" i="4" s="1"/>
  <c r="O723" i="3"/>
  <c r="J3065" i="4" s="1"/>
  <c r="O724" i="3"/>
  <c r="J3068" i="4" s="1"/>
  <c r="O725" i="3"/>
  <c r="J3071" i="4" s="1"/>
  <c r="O726" i="3"/>
  <c r="J3074" i="4" s="1"/>
  <c r="O727" i="3"/>
  <c r="J3077" i="4" s="1"/>
  <c r="O728" i="3"/>
  <c r="J3041" i="4" s="1"/>
  <c r="O729" i="3"/>
  <c r="J3044" i="4" s="1"/>
  <c r="O730" i="3"/>
  <c r="J3047" i="4" s="1"/>
  <c r="O731" i="3"/>
  <c r="J3050" i="4" s="1"/>
  <c r="O732" i="3"/>
  <c r="J3053" i="4" s="1"/>
  <c r="O733" i="3"/>
  <c r="O734" i="3"/>
  <c r="O735" i="3"/>
  <c r="O736" i="3"/>
  <c r="O737" i="3"/>
  <c r="J4148" i="4" s="1"/>
  <c r="O738" i="3"/>
  <c r="J4151" i="4" s="1"/>
  <c r="O739" i="3"/>
  <c r="J4154" i="4" s="1"/>
  <c r="O740" i="3"/>
  <c r="J4157" i="4" s="1"/>
  <c r="O741" i="3"/>
  <c r="J4160" i="4" s="1"/>
  <c r="O742" i="3"/>
  <c r="J4163" i="4" s="1"/>
  <c r="O743" i="3"/>
  <c r="J4166" i="4" s="1"/>
  <c r="O744" i="3"/>
  <c r="J4169" i="4" s="1"/>
  <c r="O745" i="3"/>
  <c r="J4172" i="4" s="1"/>
  <c r="O746" i="3"/>
  <c r="J4175" i="4" s="1"/>
  <c r="O747" i="3"/>
  <c r="J2418" i="4" s="1"/>
  <c r="O748" i="3"/>
  <c r="J2421" i="4" s="1"/>
  <c r="O749" i="3"/>
  <c r="J2424" i="4" s="1"/>
  <c r="O750" i="3"/>
  <c r="J2427" i="4" s="1"/>
  <c r="O751" i="3"/>
  <c r="J2430" i="4" s="1"/>
  <c r="O752" i="3"/>
  <c r="J2471" i="4" s="1"/>
  <c r="O753" i="3"/>
  <c r="J2474" i="4" s="1"/>
  <c r="O754" i="3"/>
  <c r="J2477" i="4" s="1"/>
  <c r="O755" i="3"/>
  <c r="J2480" i="4" s="1"/>
  <c r="O756" i="3"/>
  <c r="J2483" i="4" s="1"/>
  <c r="O757" i="3"/>
  <c r="J3974" i="4" s="1"/>
  <c r="O758" i="3"/>
  <c r="J3976" i="4" s="1"/>
  <c r="O759" i="3"/>
  <c r="J3978" i="4" s="1"/>
  <c r="O760" i="3"/>
  <c r="J3980" i="4" s="1"/>
  <c r="O761" i="3"/>
  <c r="J1923" i="4" s="1"/>
  <c r="O762" i="3"/>
  <c r="J1926" i="4" s="1"/>
  <c r="O763" i="3"/>
  <c r="J1929" i="4" s="1"/>
  <c r="O764" i="3"/>
  <c r="J4146" i="4" s="1"/>
  <c r="O765" i="3"/>
  <c r="J1914" i="4" s="1"/>
  <c r="O766" i="3"/>
  <c r="J1917" i="4" s="1"/>
  <c r="O767" i="3"/>
  <c r="J1918" i="4" s="1"/>
  <c r="O768" i="3"/>
  <c r="J4223" i="4" s="1"/>
  <c r="O769" i="3"/>
  <c r="J694" i="4" s="1"/>
  <c r="O770" i="3"/>
  <c r="J707" i="4" s="1"/>
  <c r="O771" i="3"/>
  <c r="J722" i="4" s="1"/>
  <c r="O772" i="3"/>
  <c r="J726" i="4" s="1"/>
  <c r="O773" i="3"/>
  <c r="J732" i="4" s="1"/>
  <c r="O774" i="3"/>
  <c r="J737" i="4" s="1"/>
  <c r="O775" i="3"/>
  <c r="J747" i="4" s="1"/>
  <c r="O776" i="3"/>
  <c r="J762" i="4" s="1"/>
  <c r="O777" i="3"/>
  <c r="J777" i="4" s="1"/>
  <c r="O778" i="3"/>
  <c r="J792" i="4" s="1"/>
  <c r="O779" i="3"/>
  <c r="J90" i="4" s="1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J110" i="4" s="1"/>
  <c r="O847" i="3"/>
  <c r="J119" i="4" s="1"/>
  <c r="O848" i="3"/>
  <c r="O849" i="3"/>
  <c r="O850" i="3"/>
  <c r="O851" i="3"/>
  <c r="O852" i="3"/>
  <c r="J3039" i="4" s="1"/>
  <c r="O853" i="3"/>
  <c r="J3057" i="4" s="1"/>
  <c r="O854" i="3"/>
  <c r="J3060" i="4" s="1"/>
  <c r="O855" i="3"/>
  <c r="J3063" i="4" s="1"/>
  <c r="O856" i="3"/>
  <c r="J3066" i="4" s="1"/>
  <c r="O857" i="3"/>
  <c r="J3069" i="4" s="1"/>
  <c r="O858" i="3"/>
  <c r="J3072" i="4" s="1"/>
  <c r="O859" i="3"/>
  <c r="J3075" i="4" s="1"/>
  <c r="O860" i="3"/>
  <c r="J3078" i="4" s="1"/>
  <c r="O861" i="3"/>
  <c r="J3042" i="4" s="1"/>
  <c r="O862" i="3"/>
  <c r="J3045" i="4" s="1"/>
  <c r="O863" i="3"/>
  <c r="J3048" i="4" s="1"/>
  <c r="O864" i="3"/>
  <c r="J3051" i="4" s="1"/>
  <c r="O865" i="3"/>
  <c r="J3054" i="4" s="1"/>
  <c r="O866" i="3"/>
  <c r="J1919" i="4" s="1"/>
  <c r="O867" i="3"/>
  <c r="J4224" i="4" s="1"/>
  <c r="O868" i="3"/>
  <c r="J695" i="4" s="1"/>
  <c r="O869" i="3"/>
  <c r="J708" i="4" s="1"/>
  <c r="O870" i="3"/>
  <c r="J723" i="4" s="1"/>
  <c r="O871" i="3"/>
  <c r="J727" i="4" s="1"/>
  <c r="O872" i="3"/>
  <c r="J733" i="4" s="1"/>
  <c r="O873" i="3"/>
  <c r="J738" i="4" s="1"/>
  <c r="O874" i="3"/>
  <c r="J748" i="4" s="1"/>
  <c r="O875" i="3"/>
  <c r="J763" i="4" s="1"/>
  <c r="O876" i="3"/>
  <c r="J778" i="4" s="1"/>
  <c r="O877" i="3"/>
  <c r="J793" i="4" s="1"/>
  <c r="O878" i="3"/>
  <c r="O879" i="3"/>
  <c r="J101" i="4" s="1"/>
  <c r="O880" i="3"/>
  <c r="J111" i="4" s="1"/>
  <c r="O881" i="3"/>
  <c r="J120" i="4" s="1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J472" i="4" s="1"/>
  <c r="O928" i="3"/>
  <c r="O929" i="3"/>
  <c r="J1973" i="4" s="1"/>
  <c r="O930" i="3"/>
  <c r="J1915" i="4" s="1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1239" i="3"/>
  <c r="J4227" i="4" s="1"/>
  <c r="O1240" i="3"/>
  <c r="J4249" i="4" s="1"/>
  <c r="O1241" i="3"/>
  <c r="O1242" i="3"/>
  <c r="J710" i="4" s="1"/>
  <c r="O1243" i="3"/>
  <c r="J730" i="4" s="1"/>
  <c r="O1244" i="3"/>
  <c r="J741" i="4" s="1"/>
  <c r="O1245" i="3"/>
  <c r="J750" i="4" s="1"/>
  <c r="O1246" i="3"/>
  <c r="J765" i="4" s="1"/>
  <c r="O1247" i="3"/>
  <c r="J780" i="4" s="1"/>
  <c r="O1248" i="3"/>
  <c r="J795" i="4" s="1"/>
  <c r="O1249" i="3"/>
  <c r="O1250" i="3"/>
  <c r="O1251" i="3"/>
  <c r="O1252" i="3"/>
  <c r="O1253" i="3"/>
  <c r="O1254" i="3"/>
  <c r="J1976" i="4" s="1"/>
  <c r="O1255" i="3"/>
  <c r="J3149" i="4" s="1"/>
  <c r="O1256" i="3"/>
  <c r="J3151" i="4" s="1"/>
  <c r="O1257" i="3"/>
  <c r="J3147" i="4" s="1"/>
  <c r="O1258" i="3"/>
  <c r="J3153" i="4" s="1"/>
  <c r="O1259" i="3"/>
  <c r="J3145" i="4" s="1"/>
  <c r="O1260" i="3"/>
  <c r="O1261" i="3"/>
  <c r="O1262" i="3"/>
  <c r="O1263" i="3"/>
  <c r="O1264" i="3"/>
  <c r="O1265" i="3"/>
  <c r="O1266" i="3"/>
  <c r="O1267" i="3"/>
  <c r="O1268" i="3"/>
  <c r="O1269" i="3"/>
  <c r="O1270" i="3"/>
  <c r="O1271" i="3"/>
  <c r="O1272" i="3"/>
  <c r="O1273" i="3"/>
  <c r="O1274" i="3"/>
  <c r="O1275" i="3"/>
  <c r="O1276" i="3"/>
  <c r="O1277" i="3"/>
  <c r="O1278" i="3"/>
  <c r="O1279" i="3"/>
  <c r="J401" i="4" s="1"/>
  <c r="O1280" i="3"/>
  <c r="O1281" i="3"/>
  <c r="O1282" i="3"/>
  <c r="O1283" i="3"/>
  <c r="O1284" i="3"/>
  <c r="O1285" i="3"/>
  <c r="J3882" i="4" s="1"/>
  <c r="O1286" i="3"/>
  <c r="J3883" i="4" s="1"/>
  <c r="O1287" i="3"/>
  <c r="J2589" i="4" s="1"/>
  <c r="O1288" i="3"/>
  <c r="J2625" i="4" s="1"/>
  <c r="O1289" i="3"/>
  <c r="J2661" i="4" s="1"/>
  <c r="O1290" i="3"/>
  <c r="J2694" i="4" s="1"/>
  <c r="O1291" i="3"/>
  <c r="J2727" i="4" s="1"/>
  <c r="O1292" i="3"/>
  <c r="J2760" i="4" s="1"/>
  <c r="O1293" i="3"/>
  <c r="J2791" i="4" s="1"/>
  <c r="O1294" i="3"/>
  <c r="J2821" i="4" s="1"/>
  <c r="O1295" i="3"/>
  <c r="J2842" i="4" s="1"/>
  <c r="O1296" i="3"/>
  <c r="J2595" i="4" s="1"/>
  <c r="O1297" i="3"/>
  <c r="J2598" i="4" s="1"/>
  <c r="O1298" i="3"/>
  <c r="J2601" i="4" s="1"/>
  <c r="O1299" i="3"/>
  <c r="J2604" i="4" s="1"/>
  <c r="O1300" i="3"/>
  <c r="J2607" i="4" s="1"/>
  <c r="O1301" i="3"/>
  <c r="J2610" i="4" s="1"/>
  <c r="O1302" i="3"/>
  <c r="J2613" i="4" s="1"/>
  <c r="O1303" i="3"/>
  <c r="J2616" i="4" s="1"/>
  <c r="O1304" i="3"/>
  <c r="J2619" i="4" s="1"/>
  <c r="O1305" i="3"/>
  <c r="J2622" i="4" s="1"/>
  <c r="O1306" i="3"/>
  <c r="J2631" i="4" s="1"/>
  <c r="O1307" i="3"/>
  <c r="J2634" i="4" s="1"/>
  <c r="O1308" i="3"/>
  <c r="J2637" i="4" s="1"/>
  <c r="O1309" i="3"/>
  <c r="J2640" i="4" s="1"/>
  <c r="O1310" i="3"/>
  <c r="J2643" i="4" s="1"/>
  <c r="O1311" i="3"/>
  <c r="J2646" i="4" s="1"/>
  <c r="O1312" i="3"/>
  <c r="J2649" i="4" s="1"/>
  <c r="O1313" i="3"/>
  <c r="J2652" i="4" s="1"/>
  <c r="O1314" i="3"/>
  <c r="J2655" i="4" s="1"/>
  <c r="O1315" i="3"/>
  <c r="J2658" i="4" s="1"/>
  <c r="O1316" i="3"/>
  <c r="J2664" i="4" s="1"/>
  <c r="O1317" i="3"/>
  <c r="J2667" i="4" s="1"/>
  <c r="O1318" i="3"/>
  <c r="J2670" i="4" s="1"/>
  <c r="O1319" i="3"/>
  <c r="J2673" i="4" s="1"/>
  <c r="O1320" i="3"/>
  <c r="J2676" i="4" s="1"/>
  <c r="O1321" i="3"/>
  <c r="J2679" i="4" s="1"/>
  <c r="O1322" i="3"/>
  <c r="J2682" i="4" s="1"/>
  <c r="O1323" i="3"/>
  <c r="J2685" i="4" s="1"/>
  <c r="O1324" i="3"/>
  <c r="J2688" i="4" s="1"/>
  <c r="O1325" i="3"/>
  <c r="J2691" i="4" s="1"/>
  <c r="O1326" i="3"/>
  <c r="J2697" i="4" s="1"/>
  <c r="O1327" i="3"/>
  <c r="J2700" i="4" s="1"/>
  <c r="O1328" i="3"/>
  <c r="J2703" i="4" s="1"/>
  <c r="O1329" i="3"/>
  <c r="J2706" i="4" s="1"/>
  <c r="O1330" i="3"/>
  <c r="J2709" i="4" s="1"/>
  <c r="O1331" i="3"/>
  <c r="J2712" i="4" s="1"/>
  <c r="O1332" i="3"/>
  <c r="J2715" i="4" s="1"/>
  <c r="O1333" i="3"/>
  <c r="J2718" i="4" s="1"/>
  <c r="O1334" i="3"/>
  <c r="J2721" i="4" s="1"/>
  <c r="O1335" i="3"/>
  <c r="J2724" i="4" s="1"/>
  <c r="O1336" i="3"/>
  <c r="J2730" i="4" s="1"/>
  <c r="O1337" i="3"/>
  <c r="J2733" i="4" s="1"/>
  <c r="O1338" i="3"/>
  <c r="J2736" i="4" s="1"/>
  <c r="O1339" i="3"/>
  <c r="J2739" i="4" s="1"/>
  <c r="O1340" i="3"/>
  <c r="J2742" i="4" s="1"/>
  <c r="O1341" i="3"/>
  <c r="J2745" i="4" s="1"/>
  <c r="O1342" i="3"/>
  <c r="J2748" i="4" s="1"/>
  <c r="O1343" i="3"/>
  <c r="J2751" i="4" s="1"/>
  <c r="O1344" i="3"/>
  <c r="J2754" i="4" s="1"/>
  <c r="O1345" i="3"/>
  <c r="J2757" i="4" s="1"/>
  <c r="O1346" i="3"/>
  <c r="O1347" i="3"/>
  <c r="J2764" i="4" s="1"/>
  <c r="O1348" i="3"/>
  <c r="J2767" i="4" s="1"/>
  <c r="O1349" i="3"/>
  <c r="J2770" i="4" s="1"/>
  <c r="O1350" i="3"/>
  <c r="J2773" i="4" s="1"/>
  <c r="O1351" i="3"/>
  <c r="J2776" i="4" s="1"/>
  <c r="O1352" i="3"/>
  <c r="J2779" i="4" s="1"/>
  <c r="O1353" i="3"/>
  <c r="J2782" i="4" s="1"/>
  <c r="O1354" i="3"/>
  <c r="J2785" i="4" s="1"/>
  <c r="O1355" i="3"/>
  <c r="J2788" i="4" s="1"/>
  <c r="O1356" i="3"/>
  <c r="J2792" i="4" s="1"/>
  <c r="O1357" i="3"/>
  <c r="J2795" i="4" s="1"/>
  <c r="O1358" i="3"/>
  <c r="J2798" i="4" s="1"/>
  <c r="O1359" i="3"/>
  <c r="J2801" i="4" s="1"/>
  <c r="O1360" i="3"/>
  <c r="J2804" i="4" s="1"/>
  <c r="O1361" i="3"/>
  <c r="J2807" i="4" s="1"/>
  <c r="O1362" i="3"/>
  <c r="J2810" i="4" s="1"/>
  <c r="O1363" i="3"/>
  <c r="J2813" i="4" s="1"/>
  <c r="O1364" i="3"/>
  <c r="J2816" i="4" s="1"/>
  <c r="O1365" i="3"/>
  <c r="J2863" i="4" s="1"/>
  <c r="O1366" i="3"/>
  <c r="J450" i="4" s="1"/>
  <c r="O1367" i="3"/>
  <c r="O1368" i="3"/>
  <c r="O1369" i="3"/>
  <c r="O1370" i="3"/>
  <c r="O1371" i="3"/>
  <c r="O1372" i="3"/>
  <c r="O1373" i="3"/>
  <c r="O1374" i="3"/>
  <c r="O1375" i="3"/>
  <c r="O1376" i="3"/>
  <c r="O1377" i="3"/>
  <c r="O1378" i="3"/>
  <c r="O1379" i="3"/>
  <c r="O1380" i="3"/>
  <c r="O1381" i="3"/>
  <c r="O1382" i="3"/>
  <c r="O1383" i="3"/>
  <c r="O1384" i="3"/>
  <c r="O1385" i="3"/>
  <c r="O1386" i="3"/>
  <c r="J446" i="4" s="1"/>
  <c r="O1387" i="3"/>
  <c r="O1388" i="3"/>
  <c r="O1389" i="3"/>
  <c r="J449" i="4" s="1"/>
  <c r="O1391" i="3"/>
  <c r="J1179" i="4" s="1"/>
  <c r="O1392" i="3"/>
  <c r="J698" i="4" s="1"/>
  <c r="O1393" i="3"/>
  <c r="J704" i="4" s="1"/>
  <c r="O1394" i="3"/>
  <c r="J705" i="4" s="1"/>
  <c r="O1395" i="3"/>
  <c r="J711" i="4" s="1"/>
  <c r="O1396" i="3"/>
  <c r="J716" i="4" s="1"/>
  <c r="O1397" i="3"/>
  <c r="J718" i="4" s="1"/>
  <c r="O1398" i="3"/>
  <c r="J742" i="4" s="1"/>
  <c r="O1399" i="3"/>
  <c r="J809" i="4" s="1"/>
  <c r="O1400" i="3"/>
  <c r="J815" i="4" s="1"/>
  <c r="O1401" i="3"/>
  <c r="J820" i="4" s="1"/>
  <c r="O1402" i="3"/>
  <c r="J825" i="4" s="1"/>
  <c r="O1403" i="3"/>
  <c r="J831" i="4" s="1"/>
  <c r="O1404" i="3"/>
  <c r="J836" i="4" s="1"/>
  <c r="O1405" i="3"/>
  <c r="J841" i="4" s="1"/>
  <c r="O1406" i="3"/>
  <c r="J1172" i="4" s="1"/>
  <c r="O1407" i="3"/>
  <c r="J1174" i="4" s="1"/>
  <c r="O1408" i="3"/>
  <c r="J1176" i="4" s="1"/>
  <c r="O1409" i="3"/>
  <c r="O1410" i="3"/>
  <c r="O1411" i="3"/>
  <c r="O1412" i="3"/>
  <c r="O1413" i="3"/>
  <c r="O1414" i="3"/>
  <c r="O1415" i="3"/>
  <c r="O1416" i="3"/>
  <c r="O1417" i="3"/>
  <c r="O1418" i="3"/>
  <c r="O1419" i="3"/>
  <c r="O1420" i="3"/>
  <c r="O1421" i="3"/>
  <c r="O1422" i="3"/>
  <c r="O1423" i="3"/>
  <c r="O1424" i="3"/>
  <c r="O1425" i="3"/>
  <c r="O1426" i="3"/>
  <c r="O1427" i="3"/>
  <c r="O1428" i="3"/>
  <c r="O1429" i="3"/>
  <c r="O1430" i="3"/>
  <c r="O1431" i="3"/>
  <c r="O1432" i="3"/>
  <c r="O1433" i="3"/>
  <c r="O1434" i="3"/>
  <c r="O1435" i="3"/>
  <c r="O1436" i="3"/>
  <c r="O1437" i="3"/>
  <c r="O1438" i="3"/>
  <c r="O1439" i="3"/>
  <c r="O1440" i="3"/>
  <c r="O1441" i="3"/>
  <c r="J3618" i="4" s="1"/>
  <c r="O1442" i="3"/>
  <c r="O1443" i="3"/>
  <c r="O1444" i="3"/>
  <c r="O1445" i="3"/>
  <c r="J1449" i="4" s="1"/>
  <c r="O1446" i="3"/>
  <c r="J1451" i="4" s="1"/>
  <c r="O1447" i="3"/>
  <c r="J1453" i="4" s="1"/>
  <c r="O1448" i="3"/>
  <c r="J1990" i="4" s="1"/>
  <c r="O1449" i="3"/>
  <c r="J1992" i="4" s="1"/>
  <c r="O1450" i="3"/>
  <c r="J1994" i="4" s="1"/>
  <c r="O1451" i="3"/>
  <c r="J1996" i="4" s="1"/>
  <c r="O1452" i="3"/>
  <c r="J1998" i="4" s="1"/>
  <c r="O1453" i="3"/>
  <c r="J2000" i="4" s="1"/>
  <c r="O1454" i="3"/>
  <c r="J2002" i="4" s="1"/>
  <c r="O1455" i="3"/>
  <c r="J2101" i="4" s="1"/>
  <c r="O1456" i="3"/>
  <c r="J2102" i="4" s="1"/>
  <c r="O1457" i="3"/>
  <c r="J2103" i="4" s="1"/>
  <c r="O1458" i="3"/>
  <c r="J2104" i="4" s="1"/>
  <c r="O1459" i="3"/>
  <c r="J2105" i="4" s="1"/>
  <c r="O1460" i="3"/>
  <c r="J2106" i="4" s="1"/>
  <c r="O1461" i="3"/>
  <c r="J2107" i="4" s="1"/>
  <c r="O1462" i="3"/>
  <c r="J2108" i="4" s="1"/>
  <c r="O1463" i="3"/>
  <c r="J2109" i="4" s="1"/>
  <c r="O1464" i="3"/>
  <c r="J2110" i="4" s="1"/>
  <c r="O1465" i="3"/>
  <c r="J2111" i="4" s="1"/>
  <c r="O1466" i="3"/>
  <c r="J2112" i="4" s="1"/>
  <c r="O1467" i="3"/>
  <c r="J2113" i="4" s="1"/>
  <c r="O1468" i="3"/>
  <c r="J2114" i="4" s="1"/>
  <c r="O1469" i="3"/>
  <c r="J4242" i="4" s="1"/>
  <c r="O1470" i="3"/>
  <c r="J2571" i="4" s="1"/>
  <c r="O1471" i="3"/>
  <c r="J2573" i="4" s="1"/>
  <c r="O1472" i="3"/>
  <c r="J2575" i="4" s="1"/>
  <c r="O1473" i="3"/>
  <c r="J2577" i="4" s="1"/>
  <c r="O1474" i="3"/>
  <c r="J2579" i="4" s="1"/>
  <c r="O1475" i="3"/>
  <c r="J2581" i="4" s="1"/>
  <c r="O1476" i="3"/>
  <c r="J2583" i="4" s="1"/>
  <c r="O1477" i="3"/>
  <c r="J2585" i="4" s="1"/>
  <c r="O1478" i="3"/>
  <c r="J2587" i="4" s="1"/>
  <c r="O1479" i="3"/>
  <c r="J2590" i="4" s="1"/>
  <c r="O1480" i="3"/>
  <c r="J2626" i="4" s="1"/>
  <c r="O1481" i="3"/>
  <c r="J2662" i="4" s="1"/>
  <c r="O1482" i="3"/>
  <c r="J2695" i="4" s="1"/>
  <c r="O1483" i="3"/>
  <c r="J2728" i="4" s="1"/>
  <c r="O1484" i="3"/>
  <c r="O1485" i="3"/>
  <c r="O1486" i="3"/>
  <c r="O1487" i="3"/>
  <c r="O1488" i="3"/>
  <c r="O1489" i="3"/>
  <c r="O1490" i="3"/>
  <c r="O1491" i="3"/>
  <c r="O1492" i="3"/>
  <c r="O1493" i="3"/>
  <c r="O1494" i="3"/>
  <c r="O1495" i="3"/>
  <c r="O1496" i="3"/>
  <c r="O1497" i="3"/>
  <c r="O1498" i="3"/>
  <c r="O1499" i="3"/>
  <c r="O1500" i="3"/>
  <c r="O1501" i="3"/>
  <c r="O1502" i="3"/>
  <c r="O1503" i="3"/>
  <c r="O1504" i="3"/>
  <c r="O1505" i="3"/>
  <c r="O1506" i="3"/>
  <c r="O1507" i="3"/>
  <c r="O1508" i="3"/>
  <c r="O1509" i="3"/>
  <c r="O1510" i="3"/>
  <c r="O1511" i="3"/>
  <c r="O1512" i="3"/>
  <c r="O1513" i="3"/>
  <c r="O1514" i="3"/>
  <c r="O1515" i="3"/>
  <c r="O1516" i="3"/>
  <c r="O1517" i="3"/>
  <c r="O1518" i="3"/>
  <c r="O1519" i="3"/>
  <c r="O1520" i="3"/>
  <c r="O1521" i="3"/>
  <c r="O1522" i="3"/>
  <c r="O1523" i="3"/>
  <c r="O1524" i="3"/>
  <c r="O1525" i="3"/>
  <c r="O1526" i="3"/>
  <c r="O1527" i="3"/>
  <c r="O1528" i="3"/>
  <c r="O1529" i="3"/>
  <c r="O1530" i="3"/>
  <c r="O1531" i="3"/>
  <c r="O1532" i="3"/>
  <c r="O1533" i="3"/>
  <c r="O1534" i="3"/>
  <c r="O1535" i="3"/>
  <c r="O1536" i="3"/>
  <c r="O1537" i="3"/>
  <c r="O1538" i="3"/>
  <c r="O1539" i="3"/>
  <c r="O1540" i="3"/>
  <c r="O1541" i="3"/>
  <c r="O1542" i="3"/>
  <c r="O1543" i="3"/>
  <c r="O1544" i="3"/>
  <c r="O1545" i="3"/>
  <c r="O1546" i="3"/>
  <c r="O1547" i="3"/>
  <c r="O1548" i="3"/>
  <c r="O1549" i="3"/>
  <c r="O1550" i="3"/>
  <c r="O1551" i="3"/>
  <c r="O1552" i="3"/>
  <c r="O1553" i="3"/>
  <c r="O1554" i="3"/>
  <c r="J2819" i="4" s="1"/>
  <c r="O1555" i="3"/>
  <c r="O1556" i="3"/>
  <c r="J2824" i="4" s="1"/>
  <c r="O1557" i="3"/>
  <c r="J2826" i="4" s="1"/>
  <c r="O1558" i="3"/>
  <c r="J2828" i="4" s="1"/>
  <c r="O1559" i="3"/>
  <c r="J2830" i="4" s="1"/>
  <c r="O1560" i="3"/>
  <c r="J2832" i="4" s="1"/>
  <c r="O1561" i="3"/>
  <c r="J2834" i="4" s="1"/>
  <c r="O1562" i="3"/>
  <c r="J2836" i="4" s="1"/>
  <c r="O1563" i="3"/>
  <c r="J2838" i="4" s="1"/>
  <c r="O1564" i="3"/>
  <c r="J2840" i="4" s="1"/>
  <c r="O1565" i="3"/>
  <c r="J2845" i="4" s="1"/>
  <c r="O1566" i="3"/>
  <c r="J2847" i="4" s="1"/>
  <c r="O1567" i="3"/>
  <c r="J2849" i="4" s="1"/>
  <c r="O1568" i="3"/>
  <c r="J2851" i="4" s="1"/>
  <c r="O1569" i="3"/>
  <c r="J2853" i="4" s="1"/>
  <c r="O1570" i="3"/>
  <c r="J2855" i="4" s="1"/>
  <c r="O1571" i="3"/>
  <c r="J2857" i="4" s="1"/>
  <c r="O1572" i="3"/>
  <c r="J2859" i="4" s="1"/>
  <c r="O1573" i="3"/>
  <c r="J2861" i="4" s="1"/>
  <c r="O1574" i="3"/>
  <c r="J3081" i="4" s="1"/>
  <c r="O1575" i="3"/>
  <c r="J3099" i="4" s="1"/>
  <c r="O1576" i="3"/>
  <c r="J4011" i="4" s="1"/>
  <c r="O1577" i="3"/>
  <c r="J4228" i="4" s="1"/>
  <c r="O1578" i="3"/>
  <c r="J4259" i="4" s="1"/>
  <c r="O1579" i="3"/>
  <c r="O1580" i="3"/>
  <c r="O1581" i="3"/>
  <c r="O1582" i="3"/>
  <c r="J4209" i="4" s="1"/>
  <c r="O1583" i="3"/>
  <c r="J4213" i="4" s="1"/>
  <c r="O1584" i="3"/>
  <c r="J4217" i="4" s="1"/>
  <c r="O1585" i="3"/>
  <c r="J4220" i="4" s="1"/>
  <c r="O1586" i="3"/>
  <c r="J4233" i="4" s="1"/>
  <c r="O1587" i="3"/>
  <c r="J4235" i="4" s="1"/>
  <c r="O1588" i="3"/>
  <c r="J4236" i="4" s="1"/>
  <c r="O1589" i="3"/>
  <c r="J4238" i="4" s="1"/>
  <c r="O1590" i="3"/>
  <c r="J4245" i="4" s="1"/>
  <c r="O1591" i="3"/>
  <c r="J4254" i="4" s="1"/>
  <c r="O1592" i="3"/>
  <c r="J1187" i="4" s="1"/>
  <c r="O1593" i="3"/>
  <c r="J2040" i="4" s="1"/>
  <c r="O1594" i="3"/>
  <c r="J2004" i="4" s="1"/>
  <c r="O1595" i="3"/>
  <c r="J2069" i="4" s="1"/>
  <c r="O1596" i="3"/>
  <c r="J2078" i="4" s="1"/>
  <c r="O1597" i="3"/>
  <c r="J2056" i="4" s="1"/>
  <c r="O1598" i="3"/>
  <c r="J2009" i="4" s="1"/>
  <c r="O1599" i="3"/>
  <c r="J1169" i="4" s="1"/>
  <c r="O1600" i="3"/>
  <c r="J3171" i="4" s="1"/>
  <c r="O1601" i="3"/>
  <c r="J1357" i="4" s="1"/>
  <c r="O1602" i="3"/>
  <c r="J37" i="4" s="1"/>
  <c r="O1603" i="3"/>
  <c r="J45" i="4" s="1"/>
  <c r="O1604" i="3"/>
  <c r="J11" i="4" s="1"/>
  <c r="O1605" i="3"/>
  <c r="J3" i="4" s="1"/>
  <c r="O1606" i="3"/>
  <c r="J29" i="4" s="1"/>
  <c r="O1607" i="3"/>
  <c r="J52" i="4" s="1"/>
  <c r="O1608" i="3"/>
  <c r="J53" i="4" s="1"/>
  <c r="O1609" i="3"/>
  <c r="J21" i="4" s="1"/>
  <c r="O1610" i="3"/>
  <c r="J55" i="4" s="1"/>
  <c r="O1611" i="3"/>
  <c r="J57" i="4" s="1"/>
  <c r="O1612" i="3"/>
  <c r="J8" i="4" s="1"/>
  <c r="O1613" i="3"/>
  <c r="J13" i="4" s="1"/>
  <c r="O1614" i="3"/>
  <c r="J26" i="4" s="1"/>
  <c r="O1615" i="3"/>
  <c r="J34" i="4" s="1"/>
  <c r="O1616" i="3"/>
  <c r="J42" i="4" s="1"/>
  <c r="O1617" i="3"/>
  <c r="J50" i="4" s="1"/>
  <c r="O1618" i="3"/>
  <c r="J54" i="4" s="1"/>
  <c r="O1619" i="3"/>
  <c r="J56" i="4" s="1"/>
  <c r="O1620" i="3"/>
  <c r="J61" i="4" s="1"/>
  <c r="O1621" i="3"/>
  <c r="J1167" i="4" s="1"/>
  <c r="O1622" i="3"/>
  <c r="J1168" i="4" s="1"/>
  <c r="O1623" i="3"/>
  <c r="J1166" i="4" s="1"/>
  <c r="O1624" i="3"/>
  <c r="J1244" i="4" s="1"/>
  <c r="O1625" i="3"/>
  <c r="J3886" i="4" s="1"/>
  <c r="O1626" i="3"/>
  <c r="J1455" i="4" s="1"/>
  <c r="O1627" i="3"/>
  <c r="J1456" i="4" s="1"/>
  <c r="O1628" i="3"/>
  <c r="J1457" i="4" s="1"/>
  <c r="O1629" i="3"/>
  <c r="J1458" i="4" s="1"/>
  <c r="O1630" i="3"/>
  <c r="J1459" i="4" s="1"/>
  <c r="O1631" i="3"/>
  <c r="J1460" i="4" s="1"/>
  <c r="O1632" i="3"/>
  <c r="J1461" i="4" s="1"/>
  <c r="O1633" i="3"/>
  <c r="O1634" i="3"/>
  <c r="O1635" i="3"/>
  <c r="O1636" i="3"/>
  <c r="O1637" i="3"/>
  <c r="O1638" i="3"/>
  <c r="O1639" i="3"/>
  <c r="O1640" i="3"/>
  <c r="O1641" i="3"/>
  <c r="O1642" i="3"/>
  <c r="O1643" i="3"/>
  <c r="O1644" i="3"/>
  <c r="O1645" i="3"/>
  <c r="O1646" i="3"/>
  <c r="O1647" i="3"/>
  <c r="O1648" i="3"/>
  <c r="O1649" i="3"/>
  <c r="O1650" i="3"/>
  <c r="O1651" i="3"/>
  <c r="J95" i="4" s="1"/>
  <c r="O1652" i="3"/>
  <c r="O1653" i="3"/>
  <c r="J115" i="4" s="1"/>
  <c r="O1654" i="3"/>
  <c r="O1655" i="3"/>
  <c r="O1656" i="3"/>
  <c r="J1255" i="4" s="1"/>
  <c r="O1657" i="3"/>
  <c r="J1259" i="4" s="1"/>
  <c r="O1658" i="3"/>
  <c r="J1263" i="4" s="1"/>
  <c r="O1659" i="3"/>
  <c r="J1267" i="4" s="1"/>
  <c r="O1660" i="3"/>
  <c r="J1247" i="4" s="1"/>
  <c r="O1661" i="3"/>
  <c r="J1251" i="4" s="1"/>
  <c r="O1662" i="3"/>
  <c r="J2557" i="4" s="1"/>
  <c r="O1663" i="3"/>
  <c r="J2128" i="4" s="1"/>
  <c r="O1664" i="3"/>
  <c r="J3084" i="4" s="1"/>
  <c r="O1665" i="3"/>
  <c r="J1401" i="4" s="1"/>
  <c r="O1666" i="3"/>
  <c r="J1358" i="4" s="1"/>
  <c r="O1667" i="3"/>
  <c r="J4028" i="4" s="1"/>
  <c r="O1668" i="3"/>
  <c r="J4079" i="4" s="1"/>
  <c r="O1669" i="3"/>
  <c r="J4089" i="4" s="1"/>
  <c r="O1670" i="3"/>
  <c r="J4099" i="4" s="1"/>
  <c r="O1671" i="3"/>
  <c r="J4109" i="4" s="1"/>
  <c r="O1672" i="3"/>
  <c r="J2530" i="4" s="1"/>
  <c r="O1673" i="3"/>
  <c r="J3216" i="4" s="1"/>
  <c r="O1674" i="3"/>
  <c r="J2138" i="4" s="1"/>
  <c r="O1675" i="3"/>
  <c r="J2216" i="4" s="1"/>
  <c r="O1676" i="3"/>
  <c r="J3984" i="4" s="1"/>
  <c r="O1677" i="3"/>
  <c r="J3993" i="4" s="1"/>
  <c r="O1678" i="3"/>
  <c r="J2118" i="4" s="1"/>
  <c r="O1679" i="3"/>
  <c r="J3858" i="4" s="1"/>
  <c r="O1680" i="3"/>
  <c r="J3868" i="4" s="1"/>
  <c r="O1681" i="3"/>
  <c r="J2130" i="4" s="1"/>
  <c r="O1682" i="3"/>
  <c r="J3086" i="4" s="1"/>
  <c r="O1683" i="3"/>
  <c r="J1403" i="4" s="1"/>
  <c r="O1684" i="3"/>
  <c r="J1360" i="4" s="1"/>
  <c r="O1685" i="3"/>
  <c r="J4030" i="4" s="1"/>
  <c r="O1686" i="3"/>
  <c r="J3218" i="4" s="1"/>
  <c r="O1687" i="3"/>
  <c r="J4081" i="4" s="1"/>
  <c r="O1688" i="3"/>
  <c r="J4091" i="4" s="1"/>
  <c r="O1689" i="3"/>
  <c r="J4101" i="4" s="1"/>
  <c r="O1690" i="3"/>
  <c r="J4111" i="4" s="1"/>
  <c r="O1691" i="3"/>
  <c r="J2532" i="4" s="1"/>
  <c r="O1692" i="3"/>
  <c r="J2140" i="4" s="1"/>
  <c r="O1693" i="3"/>
  <c r="J2218" i="4" s="1"/>
  <c r="O1694" i="3"/>
  <c r="J4002" i="4" s="1"/>
  <c r="O1695" i="3"/>
  <c r="J4003" i="4" s="1"/>
  <c r="O1696" i="3"/>
  <c r="J2120" i="4" s="1"/>
  <c r="O1697" i="3"/>
  <c r="J3860" i="4" s="1"/>
  <c r="O1698" i="3"/>
  <c r="J3870" i="4" s="1"/>
  <c r="O1699" i="3"/>
  <c r="J2132" i="4" s="1"/>
  <c r="O1700" i="3"/>
  <c r="J3088" i="4" s="1"/>
  <c r="O1701" i="3"/>
  <c r="J1405" i="4" s="1"/>
  <c r="O1702" i="3"/>
  <c r="J1362" i="4" s="1"/>
  <c r="O1703" i="3"/>
  <c r="J4032" i="4" s="1"/>
  <c r="O1704" i="3"/>
  <c r="J4083" i="4" s="1"/>
  <c r="O1705" i="3"/>
  <c r="J4093" i="4" s="1"/>
  <c r="O1706" i="3"/>
  <c r="J4103" i="4" s="1"/>
  <c r="O1707" i="3"/>
  <c r="J4113" i="4" s="1"/>
  <c r="O1708" i="3"/>
  <c r="J2534" i="4" s="1"/>
  <c r="O1709" i="3"/>
  <c r="J3220" i="4" s="1"/>
  <c r="O1710" i="3"/>
  <c r="J2142" i="4" s="1"/>
  <c r="O1711" i="3"/>
  <c r="J2220" i="4" s="1"/>
  <c r="O1712" i="3"/>
  <c r="J3987" i="4" s="1"/>
  <c r="O1713" i="3"/>
  <c r="J3996" i="4" s="1"/>
  <c r="O1714" i="3"/>
  <c r="J2122" i="4" s="1"/>
  <c r="O1715" i="3"/>
  <c r="J3862" i="4" s="1"/>
  <c r="O1716" i="3"/>
  <c r="J3872" i="4" s="1"/>
  <c r="O1717" i="3"/>
  <c r="J2134" i="4" s="1"/>
  <c r="O1718" i="3"/>
  <c r="J3090" i="4" s="1"/>
  <c r="O1719" i="3"/>
  <c r="J1407" i="4" s="1"/>
  <c r="O1720" i="3"/>
  <c r="J1364" i="4" s="1"/>
  <c r="O1721" i="3"/>
  <c r="J4034" i="4" s="1"/>
  <c r="O1722" i="3"/>
  <c r="J4085" i="4" s="1"/>
  <c r="O1723" i="3"/>
  <c r="J4095" i="4" s="1"/>
  <c r="O1724" i="3"/>
  <c r="J4105" i="4" s="1"/>
  <c r="O1725" i="3"/>
  <c r="J4115" i="4" s="1"/>
  <c r="O1726" i="3"/>
  <c r="J2536" i="4" s="1"/>
  <c r="O1727" i="3"/>
  <c r="J3222" i="4" s="1"/>
  <c r="O1728" i="3"/>
  <c r="J2144" i="4" s="1"/>
  <c r="O1729" i="3"/>
  <c r="J2222" i="4" s="1"/>
  <c r="O1730" i="3"/>
  <c r="J3989" i="4" s="1"/>
  <c r="O1731" i="3"/>
  <c r="J3998" i="4" s="1"/>
  <c r="O1732" i="3"/>
  <c r="J2124" i="4" s="1"/>
  <c r="O1733" i="3"/>
  <c r="J3864" i="4" s="1"/>
  <c r="O1734" i="3"/>
  <c r="J3874" i="4" s="1"/>
  <c r="O1735" i="3"/>
  <c r="J2136" i="4" s="1"/>
  <c r="O1736" i="3"/>
  <c r="J3093" i="4" s="1"/>
  <c r="O1737" i="3"/>
  <c r="J1409" i="4" s="1"/>
  <c r="O1738" i="3"/>
  <c r="J1366" i="4" s="1"/>
  <c r="O1739" i="3"/>
  <c r="J4036" i="4" s="1"/>
  <c r="O1740" i="3"/>
  <c r="J4087" i="4" s="1"/>
  <c r="O1741" i="3"/>
  <c r="J4097" i="4" s="1"/>
  <c r="O1742" i="3"/>
  <c r="J4107" i="4" s="1"/>
  <c r="O1743" i="3"/>
  <c r="J4117" i="4" s="1"/>
  <c r="O1744" i="3"/>
  <c r="J2538" i="4" s="1"/>
  <c r="O1745" i="3"/>
  <c r="J3224" i="4" s="1"/>
  <c r="O1746" i="3"/>
  <c r="J2146" i="4" s="1"/>
  <c r="O1747" i="3"/>
  <c r="J2224" i="4" s="1"/>
  <c r="O1748" i="3"/>
  <c r="J3991" i="4" s="1"/>
  <c r="O1749" i="3"/>
  <c r="J4000" i="4" s="1"/>
  <c r="O1750" i="3"/>
  <c r="J2126" i="4" s="1"/>
  <c r="O1751" i="3"/>
  <c r="J3866" i="4" s="1"/>
  <c r="O1752" i="3"/>
  <c r="J3876" i="4" s="1"/>
  <c r="O1753" i="3"/>
  <c r="J3205" i="4" s="1"/>
  <c r="O1754" i="3"/>
  <c r="J3207" i="4" s="1"/>
  <c r="O1755" i="3"/>
  <c r="J3208" i="4" s="1"/>
  <c r="O1756" i="3"/>
  <c r="J3209" i="4" s="1"/>
  <c r="O1757" i="3"/>
  <c r="J3210" i="4" s="1"/>
  <c r="O1758" i="3"/>
  <c r="J3211" i="4" s="1"/>
  <c r="O1759" i="3"/>
  <c r="J3212" i="4" s="1"/>
  <c r="O1760" i="3"/>
  <c r="J3213" i="4" s="1"/>
  <c r="O1761" i="3"/>
  <c r="J3214" i="4" s="1"/>
  <c r="O1762" i="3"/>
  <c r="J3206" i="4" s="1"/>
  <c r="O1763" i="3"/>
  <c r="J3294" i="4" s="1"/>
  <c r="O1764" i="3"/>
  <c r="J3296" i="4" s="1"/>
  <c r="O1765" i="3"/>
  <c r="J3297" i="4" s="1"/>
  <c r="O1766" i="3"/>
  <c r="J3298" i="4" s="1"/>
  <c r="O1767" i="3"/>
  <c r="J3299" i="4" s="1"/>
  <c r="O1768" i="3"/>
  <c r="J3300" i="4" s="1"/>
  <c r="O1769" i="3"/>
  <c r="J3301" i="4" s="1"/>
  <c r="O1770" i="3"/>
  <c r="J3302" i="4" s="1"/>
  <c r="O1771" i="3"/>
  <c r="J3303" i="4" s="1"/>
  <c r="O1772" i="3"/>
  <c r="J3295" i="4" s="1"/>
  <c r="O1773" i="3"/>
  <c r="O1774" i="3"/>
  <c r="J3306" i="4" s="1"/>
  <c r="O1775" i="3"/>
  <c r="J3307" i="4" s="1"/>
  <c r="O1776" i="3"/>
  <c r="J3308" i="4" s="1"/>
  <c r="O1777" i="3"/>
  <c r="J3309" i="4" s="1"/>
  <c r="O1778" i="3"/>
  <c r="J3310" i="4" s="1"/>
  <c r="O1779" i="3"/>
  <c r="J3311" i="4" s="1"/>
  <c r="O1780" i="3"/>
  <c r="J3312" i="4" s="1"/>
  <c r="O1781" i="3"/>
  <c r="J3313" i="4" s="1"/>
  <c r="O1782" i="3"/>
  <c r="J3305" i="4" s="1"/>
  <c r="O1783" i="3"/>
  <c r="J3317" i="4" s="1"/>
  <c r="O1784" i="3"/>
  <c r="J3319" i="4" s="1"/>
  <c r="O1785" i="3"/>
  <c r="J3320" i="4" s="1"/>
  <c r="O1786" i="3"/>
  <c r="J3321" i="4" s="1"/>
  <c r="O1787" i="3"/>
  <c r="J3322" i="4" s="1"/>
  <c r="O1788" i="3"/>
  <c r="J3323" i="4" s="1"/>
  <c r="O1789" i="3"/>
  <c r="J3324" i="4" s="1"/>
  <c r="O1790" i="3"/>
  <c r="J3325" i="4" s="1"/>
  <c r="O1791" i="3"/>
  <c r="J3326" i="4" s="1"/>
  <c r="O1792" i="3"/>
  <c r="J3318" i="4" s="1"/>
  <c r="O1793" i="3"/>
  <c r="O1794" i="3"/>
  <c r="J3329" i="4" s="1"/>
  <c r="O1795" i="3"/>
  <c r="J3330" i="4" s="1"/>
  <c r="O1796" i="3"/>
  <c r="J3331" i="4" s="1"/>
  <c r="O1797" i="3"/>
  <c r="J3332" i="4" s="1"/>
  <c r="O1798" i="3"/>
  <c r="J3333" i="4" s="1"/>
  <c r="O1799" i="3"/>
  <c r="J3334" i="4" s="1"/>
  <c r="O1800" i="3"/>
  <c r="J3335" i="4" s="1"/>
  <c r="O1801" i="3"/>
  <c r="J3336" i="4" s="1"/>
  <c r="O1802" i="3"/>
  <c r="J3328" i="4" s="1"/>
  <c r="O1803" i="3"/>
  <c r="J3543" i="4" s="1"/>
  <c r="O1804" i="3"/>
  <c r="J3545" i="4" s="1"/>
  <c r="O1805" i="3"/>
  <c r="J3546" i="4" s="1"/>
  <c r="O1806" i="3"/>
  <c r="J3547" i="4" s="1"/>
  <c r="O1807" i="3"/>
  <c r="J3548" i="4" s="1"/>
  <c r="O1808" i="3"/>
  <c r="J3549" i="4" s="1"/>
  <c r="O1809" i="3"/>
  <c r="J3550" i="4" s="1"/>
  <c r="O1810" i="3"/>
  <c r="J3551" i="4" s="1"/>
  <c r="O1811" i="3"/>
  <c r="J3552" i="4" s="1"/>
  <c r="O1812" i="3"/>
  <c r="J3544" i="4" s="1"/>
  <c r="O1813" i="3"/>
  <c r="J2064" i="4" s="1"/>
  <c r="O1814" i="3"/>
  <c r="O1816" i="3"/>
  <c r="O1817" i="3"/>
  <c r="J1190" i="4" s="1"/>
  <c r="O1818" i="3"/>
  <c r="J1194" i="4" s="1"/>
  <c r="O1819" i="3"/>
  <c r="J1978" i="4" s="1"/>
  <c r="O1820" i="3"/>
  <c r="J3261" i="4" s="1"/>
  <c r="O1821" i="3"/>
  <c r="J4221" i="4" s="1"/>
  <c r="O1822" i="3"/>
  <c r="J4234" i="4" s="1"/>
  <c r="O1823" i="3"/>
  <c r="O1824" i="3"/>
  <c r="O1825" i="3"/>
  <c r="O1826" i="3"/>
  <c r="O1827" i="3"/>
  <c r="J221" i="4" s="1"/>
  <c r="O1828" i="3"/>
  <c r="J227" i="4" s="1"/>
  <c r="O1829" i="3"/>
  <c r="J233" i="4" s="1"/>
  <c r="O1830" i="3"/>
  <c r="J239" i="4" s="1"/>
  <c r="O1831" i="3"/>
  <c r="J245" i="4" s="1"/>
  <c r="O1832" i="3"/>
  <c r="J251" i="4" s="1"/>
  <c r="O1833" i="3"/>
  <c r="J257" i="4" s="1"/>
  <c r="O1834" i="3"/>
  <c r="J263" i="4" s="1"/>
  <c r="O1835" i="3"/>
  <c r="J269" i="4" s="1"/>
  <c r="O1836" i="3"/>
  <c r="J275" i="4" s="1"/>
  <c r="O1837" i="3"/>
  <c r="J281" i="4" s="1"/>
  <c r="O1838" i="3"/>
  <c r="J287" i="4" s="1"/>
  <c r="O1839" i="3"/>
  <c r="J293" i="4" s="1"/>
  <c r="O1840" i="3"/>
  <c r="J299" i="4" s="1"/>
  <c r="O1841" i="3"/>
  <c r="J305" i="4" s="1"/>
  <c r="O1842" i="3"/>
  <c r="J311" i="4" s="1"/>
  <c r="O1843" i="3"/>
  <c r="J317" i="4" s="1"/>
  <c r="O1844" i="3"/>
  <c r="J323" i="4" s="1"/>
  <c r="O1845" i="3"/>
  <c r="O1846" i="3"/>
  <c r="O1847" i="3"/>
  <c r="O1848" i="3"/>
  <c r="O1849" i="3"/>
  <c r="J1133" i="4" s="1"/>
  <c r="O1850" i="3"/>
  <c r="J4212" i="4" s="1"/>
  <c r="O1851" i="3"/>
  <c r="J699" i="4" s="1"/>
  <c r="O1852" i="3"/>
  <c r="J712" i="4" s="1"/>
  <c r="O1853" i="3"/>
  <c r="J1181" i="4" s="1"/>
  <c r="O1854" i="3"/>
  <c r="J743" i="4" s="1"/>
  <c r="O1855" i="3"/>
  <c r="J751" i="4" s="1"/>
  <c r="O1856" i="3"/>
  <c r="J766" i="4" s="1"/>
  <c r="O1857" i="3"/>
  <c r="J781" i="4" s="1"/>
  <c r="O1858" i="3"/>
  <c r="J796" i="4" s="1"/>
  <c r="O1859" i="3"/>
  <c r="J810" i="4" s="1"/>
  <c r="O1860" i="3"/>
  <c r="J826" i="4" s="1"/>
  <c r="O1861" i="3"/>
  <c r="J842" i="4" s="1"/>
  <c r="O1862" i="3"/>
  <c r="J847" i="4" s="1"/>
  <c r="O1863" i="3"/>
  <c r="J4240" i="4" s="1"/>
  <c r="O1864" i="3"/>
  <c r="J4241" i="4" s="1"/>
  <c r="O1865" i="3"/>
  <c r="J2390" i="4" s="1"/>
  <c r="O1866" i="3"/>
  <c r="J2393" i="4" s="1"/>
  <c r="O1867" i="3"/>
  <c r="J2399" i="4" s="1"/>
  <c r="O1868" i="3"/>
  <c r="O1869" i="3"/>
  <c r="J4244" i="4" s="1"/>
  <c r="O1870" i="3"/>
  <c r="J2572" i="4" s="1"/>
  <c r="O1871" i="3"/>
  <c r="J2574" i="4" s="1"/>
  <c r="O1872" i="3"/>
  <c r="J2576" i="4" s="1"/>
  <c r="O1873" i="3"/>
  <c r="J2578" i="4" s="1"/>
  <c r="O1874" i="3"/>
  <c r="J2580" i="4" s="1"/>
  <c r="O1875" i="3"/>
  <c r="J2582" i="4" s="1"/>
  <c r="O1876" i="3"/>
  <c r="J2584" i="4" s="1"/>
  <c r="O1877" i="3"/>
  <c r="J2586" i="4" s="1"/>
  <c r="O1878" i="3"/>
  <c r="J2588" i="4" s="1"/>
  <c r="O1879" i="3"/>
  <c r="J2591" i="4" s="1"/>
  <c r="O1880" i="3"/>
  <c r="J2627" i="4" s="1"/>
  <c r="O1881" i="3"/>
  <c r="J2663" i="4" s="1"/>
  <c r="O1882" i="3"/>
  <c r="J2696" i="4" s="1"/>
  <c r="O1883" i="3"/>
  <c r="J2729" i="4" s="1"/>
  <c r="O1884" i="3"/>
  <c r="J2844" i="4" s="1"/>
  <c r="O1885" i="3"/>
  <c r="J2597" i="4" s="1"/>
  <c r="O1886" i="3"/>
  <c r="J2600" i="4" s="1"/>
  <c r="O1887" i="3"/>
  <c r="J2603" i="4" s="1"/>
  <c r="O1888" i="3"/>
  <c r="J2606" i="4" s="1"/>
  <c r="O1889" i="3"/>
  <c r="J2609" i="4" s="1"/>
  <c r="O1890" i="3"/>
  <c r="J2612" i="4" s="1"/>
  <c r="O1891" i="3"/>
  <c r="J2615" i="4" s="1"/>
  <c r="O1892" i="3"/>
  <c r="J2618" i="4" s="1"/>
  <c r="O1893" i="3"/>
  <c r="J2621" i="4" s="1"/>
  <c r="O1894" i="3"/>
  <c r="J2624" i="4" s="1"/>
  <c r="O1895" i="3"/>
  <c r="J2633" i="4" s="1"/>
  <c r="O1896" i="3"/>
  <c r="J2636" i="4" s="1"/>
  <c r="O1897" i="3"/>
  <c r="J2639" i="4" s="1"/>
  <c r="O1898" i="3"/>
  <c r="J2642" i="4" s="1"/>
  <c r="O1899" i="3"/>
  <c r="J2645" i="4" s="1"/>
  <c r="O1900" i="3"/>
  <c r="J2648" i="4" s="1"/>
  <c r="O1901" i="3"/>
  <c r="J2651" i="4" s="1"/>
  <c r="O1902" i="3"/>
  <c r="J2654" i="4" s="1"/>
  <c r="O1903" i="3"/>
  <c r="J2657" i="4" s="1"/>
  <c r="O1904" i="3"/>
  <c r="J2660" i="4" s="1"/>
  <c r="O1905" i="3"/>
  <c r="J2666" i="4" s="1"/>
  <c r="O1906" i="3"/>
  <c r="J2669" i="4" s="1"/>
  <c r="O1907" i="3"/>
  <c r="J2672" i="4" s="1"/>
  <c r="O1908" i="3"/>
  <c r="J2675" i="4" s="1"/>
  <c r="O1909" i="3"/>
  <c r="J2678" i="4" s="1"/>
  <c r="O1910" i="3"/>
  <c r="J2681" i="4" s="1"/>
  <c r="O1911" i="3"/>
  <c r="J2684" i="4" s="1"/>
  <c r="O1912" i="3"/>
  <c r="J2687" i="4" s="1"/>
  <c r="O1913" i="3"/>
  <c r="J2690" i="4" s="1"/>
  <c r="O1914" i="3"/>
  <c r="J2693" i="4" s="1"/>
  <c r="O1915" i="3"/>
  <c r="J2699" i="4" s="1"/>
  <c r="O1916" i="3"/>
  <c r="J2702" i="4" s="1"/>
  <c r="O1917" i="3"/>
  <c r="J2705" i="4" s="1"/>
  <c r="O1918" i="3"/>
  <c r="J2708" i="4" s="1"/>
  <c r="O1919" i="3"/>
  <c r="J2711" i="4" s="1"/>
  <c r="O1920" i="3"/>
  <c r="J2714" i="4" s="1"/>
  <c r="O1921" i="3"/>
  <c r="J2717" i="4" s="1"/>
  <c r="O1922" i="3"/>
  <c r="J2720" i="4" s="1"/>
  <c r="O1923" i="3"/>
  <c r="J2723" i="4" s="1"/>
  <c r="O1924" i="3"/>
  <c r="J2726" i="4" s="1"/>
  <c r="O1925" i="3"/>
  <c r="J2732" i="4" s="1"/>
  <c r="O1926" i="3"/>
  <c r="J2735" i="4" s="1"/>
  <c r="O1927" i="3"/>
  <c r="J2738" i="4" s="1"/>
  <c r="O1928" i="3"/>
  <c r="J2741" i="4" s="1"/>
  <c r="O1929" i="3"/>
  <c r="J2744" i="4" s="1"/>
  <c r="O1930" i="3"/>
  <c r="J2747" i="4" s="1"/>
  <c r="O1931" i="3"/>
  <c r="J2750" i="4" s="1"/>
  <c r="O1932" i="3"/>
  <c r="J2753" i="4" s="1"/>
  <c r="O1933" i="3"/>
  <c r="J2756" i="4" s="1"/>
  <c r="O1934" i="3"/>
  <c r="J2759" i="4" s="1"/>
  <c r="O1935" i="3"/>
  <c r="J2763" i="4" s="1"/>
  <c r="O1936" i="3"/>
  <c r="J2766" i="4" s="1"/>
  <c r="O1937" i="3"/>
  <c r="J2769" i="4" s="1"/>
  <c r="O1938" i="3"/>
  <c r="J2772" i="4" s="1"/>
  <c r="O1939" i="3"/>
  <c r="J2775" i="4" s="1"/>
  <c r="O1940" i="3"/>
  <c r="J2778" i="4" s="1"/>
  <c r="O1941" i="3"/>
  <c r="J2781" i="4" s="1"/>
  <c r="O1942" i="3"/>
  <c r="J2784" i="4" s="1"/>
  <c r="O1943" i="3"/>
  <c r="J2787" i="4" s="1"/>
  <c r="O1944" i="3"/>
  <c r="J2790" i="4" s="1"/>
  <c r="O1945" i="3"/>
  <c r="J2794" i="4" s="1"/>
  <c r="O1946" i="3"/>
  <c r="J2797" i="4" s="1"/>
  <c r="O1947" i="3"/>
  <c r="J2800" i="4" s="1"/>
  <c r="O1948" i="3"/>
  <c r="J2803" i="4" s="1"/>
  <c r="O1949" i="3"/>
  <c r="J2806" i="4" s="1"/>
  <c r="O1950" i="3"/>
  <c r="J2809" i="4" s="1"/>
  <c r="O1951" i="3"/>
  <c r="J2812" i="4" s="1"/>
  <c r="O1952" i="3"/>
  <c r="J2815" i="4" s="1"/>
  <c r="O1953" i="3"/>
  <c r="J2818" i="4" s="1"/>
  <c r="O1954" i="3"/>
  <c r="J2820" i="4" s="1"/>
  <c r="O1955" i="3"/>
  <c r="J2823" i="4" s="1"/>
  <c r="O1956" i="3"/>
  <c r="J2825" i="4" s="1"/>
  <c r="O1957" i="3"/>
  <c r="J2827" i="4" s="1"/>
  <c r="O1958" i="3"/>
  <c r="J2829" i="4" s="1"/>
  <c r="O1959" i="3"/>
  <c r="J2831" i="4" s="1"/>
  <c r="O1960" i="3"/>
  <c r="J2833" i="4" s="1"/>
  <c r="O1961" i="3"/>
  <c r="J2835" i="4" s="1"/>
  <c r="O1962" i="3"/>
  <c r="J2837" i="4" s="1"/>
  <c r="O1963" i="3"/>
  <c r="J2839" i="4" s="1"/>
  <c r="O1964" i="3"/>
  <c r="J2841" i="4" s="1"/>
  <c r="O1965" i="3"/>
  <c r="J2846" i="4" s="1"/>
  <c r="O1966" i="3"/>
  <c r="J2848" i="4" s="1"/>
  <c r="O1967" i="3"/>
  <c r="J2850" i="4" s="1"/>
  <c r="O1968" i="3"/>
  <c r="J2852" i="4" s="1"/>
  <c r="O1969" i="3"/>
  <c r="J2854" i="4" s="1"/>
  <c r="O1970" i="3"/>
  <c r="J2856" i="4" s="1"/>
  <c r="O1971" i="3"/>
  <c r="J2858" i="4" s="1"/>
  <c r="O1972" i="3"/>
  <c r="J2860" i="4" s="1"/>
  <c r="O1973" i="3"/>
  <c r="J2862" i="4" s="1"/>
  <c r="O1974" i="3"/>
  <c r="O1975" i="3"/>
  <c r="J4216" i="4" s="1"/>
  <c r="O1976" i="3"/>
  <c r="J1173" i="4" s="1"/>
  <c r="O1977" i="3"/>
  <c r="J1175" i="4" s="1"/>
  <c r="O1978" i="3"/>
  <c r="J1177" i="4" s="1"/>
  <c r="O1979" i="3"/>
  <c r="J4257" i="4" s="1"/>
  <c r="O1980" i="3"/>
  <c r="J4258" i="4" s="1"/>
  <c r="O1981" i="3"/>
  <c r="J3928" i="4" s="1"/>
  <c r="O1982" i="3"/>
  <c r="J3926" i="4" s="1"/>
  <c r="O1983" i="3"/>
  <c r="J3927" i="4" s="1"/>
  <c r="O1984" i="3"/>
  <c r="O1985" i="3"/>
  <c r="J4253" i="4" s="1"/>
  <c r="O1986" i="3"/>
  <c r="J4218" i="4" s="1"/>
  <c r="O1987" i="3"/>
  <c r="J4219" i="4" s="1"/>
  <c r="O1988" i="3"/>
  <c r="J2151" i="4" s="1"/>
  <c r="O1989" i="3"/>
  <c r="J133" i="4" s="1"/>
  <c r="O1990" i="3"/>
  <c r="J136" i="4" s="1"/>
  <c r="O1991" i="3"/>
  <c r="J139" i="4" s="1"/>
  <c r="O1992" i="3"/>
  <c r="J141" i="4" s="1"/>
  <c r="O1993" i="3"/>
  <c r="J329" i="4" s="1"/>
  <c r="O1994" i="3"/>
  <c r="O1995" i="3"/>
  <c r="J143" i="4" s="1"/>
  <c r="O1996" i="3"/>
  <c r="J331" i="4" s="1"/>
  <c r="O1997" i="3"/>
  <c r="O1998" i="3"/>
  <c r="J145" i="4" s="1"/>
  <c r="O1999" i="3"/>
  <c r="J333" i="4" s="1"/>
  <c r="O2000" i="3"/>
  <c r="O2001" i="3"/>
  <c r="J148" i="4" s="1"/>
  <c r="O2002" i="3"/>
  <c r="J151" i="4" s="1"/>
  <c r="O2003" i="3"/>
  <c r="J154" i="4" s="1"/>
  <c r="O2004" i="3"/>
  <c r="J160" i="4" s="1"/>
  <c r="O2005" i="3"/>
  <c r="J163" i="4" s="1"/>
  <c r="O2006" i="3"/>
  <c r="J166" i="4" s="1"/>
  <c r="O2007" i="3"/>
  <c r="J172" i="4" s="1"/>
  <c r="O2008" i="3"/>
  <c r="J175" i="4" s="1"/>
  <c r="O2009" i="3"/>
  <c r="J178" i="4" s="1"/>
  <c r="O2010" i="3"/>
  <c r="J184" i="4" s="1"/>
  <c r="O2011" i="3"/>
  <c r="J187" i="4" s="1"/>
  <c r="O2012" i="3"/>
  <c r="J190" i="4" s="1"/>
  <c r="O2013" i="3"/>
  <c r="J196" i="4" s="1"/>
  <c r="O2014" i="3"/>
  <c r="J199" i="4" s="1"/>
  <c r="O2015" i="3"/>
  <c r="J202" i="4" s="1"/>
  <c r="O2016" i="3"/>
  <c r="J208" i="4" s="1"/>
  <c r="O2017" i="3"/>
  <c r="J211" i="4" s="1"/>
  <c r="O2018" i="3"/>
  <c r="J214" i="4" s="1"/>
  <c r="O2019" i="3"/>
  <c r="O2020" i="3"/>
  <c r="J4211" i="4" s="1"/>
  <c r="O2021" i="3"/>
  <c r="O2022" i="3"/>
  <c r="O2023" i="3"/>
  <c r="O2024" i="3"/>
  <c r="O2025" i="3"/>
  <c r="O2026" i="3"/>
  <c r="O2027" i="3"/>
  <c r="O2028" i="3"/>
  <c r="J1916" i="4" s="1"/>
  <c r="O2029" i="3"/>
  <c r="J219" i="4" s="1"/>
  <c r="O2030" i="3"/>
  <c r="J157" i="4" s="1"/>
  <c r="O2031" i="3"/>
  <c r="J169" i="4" s="1"/>
  <c r="O2032" i="3"/>
  <c r="J181" i="4" s="1"/>
  <c r="O2033" i="3"/>
  <c r="J193" i="4" s="1"/>
  <c r="O2034" i="3"/>
  <c r="J205" i="4" s="1"/>
  <c r="O2035" i="3"/>
  <c r="J217" i="4" s="1"/>
  <c r="O2036" i="3"/>
  <c r="J4012" i="4" s="1"/>
  <c r="O2037" i="3"/>
  <c r="O2038" i="3"/>
  <c r="O2039" i="3"/>
  <c r="J1260" i="4" s="1"/>
  <c r="O2040" i="3"/>
  <c r="J1248" i="4" s="1"/>
  <c r="O2041" i="3"/>
  <c r="O2042" i="3"/>
  <c r="O2043" i="3"/>
  <c r="J3619" i="4" s="1"/>
  <c r="O2044" i="3"/>
  <c r="J3204" i="4" s="1"/>
  <c r="O2045" i="3"/>
  <c r="J3215" i="4" s="1"/>
  <c r="O2046" i="3"/>
  <c r="O2047" i="3"/>
  <c r="J3560" i="4" s="1"/>
  <c r="O2048" i="3"/>
  <c r="J3620" i="4" s="1"/>
  <c r="O2049" i="3"/>
  <c r="J3559" i="4" s="1"/>
  <c r="O2050" i="3"/>
  <c r="J3256" i="4" s="1"/>
  <c r="O2051" i="3"/>
  <c r="J3392" i="4" s="1"/>
  <c r="O2052" i="3"/>
  <c r="O2053" i="3"/>
  <c r="O2054" i="3"/>
  <c r="J2456" i="4" s="1"/>
  <c r="O2055" i="3"/>
  <c r="J2506" i="4" s="1"/>
  <c r="O2056" i="3"/>
  <c r="J899" i="4" s="1"/>
  <c r="O2057" i="3"/>
  <c r="J1337" i="4" s="1"/>
  <c r="O2058" i="3"/>
  <c r="J1959" i="4" s="1"/>
  <c r="O2059" i="3"/>
  <c r="J3378" i="4" s="1"/>
  <c r="O2060" i="3"/>
  <c r="J1299" i="4" s="1"/>
  <c r="O2061" i="3"/>
  <c r="J2153" i="4" s="1"/>
  <c r="O2062" i="3"/>
  <c r="J2086" i="4" s="1"/>
  <c r="O2063" i="3"/>
  <c r="J2975" i="4" s="1"/>
  <c r="O2064" i="3"/>
  <c r="J1489" i="4" s="1"/>
  <c r="O2065" i="3"/>
  <c r="J4013" i="4" s="1"/>
  <c r="O2066" i="3"/>
  <c r="J2306" i="4" s="1"/>
  <c r="O2067" i="3"/>
  <c r="J3718" i="4" s="1"/>
  <c r="O2068" i="3"/>
  <c r="J3241" i="4" s="1"/>
  <c r="O2069" i="3"/>
  <c r="J1275" i="4" s="1"/>
  <c r="O2070" i="3"/>
  <c r="J3803" i="4" s="1"/>
  <c r="O2071" i="3"/>
  <c r="J1477" i="4" s="1"/>
  <c r="O2072" i="3"/>
  <c r="J2444" i="4" s="1"/>
  <c r="O2073" i="3"/>
  <c r="J2494" i="4" s="1"/>
  <c r="O2074" i="3"/>
  <c r="J887" i="4" s="1"/>
  <c r="O2075" i="3"/>
  <c r="J1325" i="4" s="1"/>
  <c r="O2076" i="3"/>
  <c r="J1947" i="4" s="1"/>
  <c r="O2077" i="3"/>
  <c r="J3366" i="4" s="1"/>
  <c r="O2078" i="3"/>
  <c r="J3951" i="4" s="1"/>
  <c r="O2079" i="3"/>
  <c r="J3741" i="4" s="1"/>
  <c r="O2080" i="3"/>
  <c r="J1478" i="4" s="1"/>
  <c r="O2081" i="3"/>
  <c r="J2445" i="4" s="1"/>
  <c r="O2082" i="3"/>
  <c r="J2495" i="4" s="1"/>
  <c r="O2083" i="3"/>
  <c r="J888" i="4" s="1"/>
  <c r="O2084" i="3"/>
  <c r="J1326" i="4" s="1"/>
  <c r="O2085" i="3"/>
  <c r="J1948" i="4" s="1"/>
  <c r="O2086" i="3"/>
  <c r="J3367" i="4" s="1"/>
  <c r="O2087" i="3"/>
  <c r="J3952" i="4" s="1"/>
  <c r="O2088" i="3"/>
  <c r="J3742" i="4" s="1"/>
  <c r="O2089" i="3"/>
  <c r="J1479" i="4" s="1"/>
  <c r="O2090" i="3"/>
  <c r="J2446" i="4" s="1"/>
  <c r="O2091" i="3"/>
  <c r="J2496" i="4" s="1"/>
  <c r="O2092" i="3"/>
  <c r="J889" i="4" s="1"/>
  <c r="O2093" i="3"/>
  <c r="J1327" i="4" s="1"/>
  <c r="O2094" i="3"/>
  <c r="J1949" i="4" s="1"/>
  <c r="O2095" i="3"/>
  <c r="J3368" i="4" s="1"/>
  <c r="O2096" i="3"/>
  <c r="J3953" i="4" s="1"/>
  <c r="O2097" i="3"/>
  <c r="J3743" i="4" s="1"/>
  <c r="O2098" i="3"/>
  <c r="J1480" i="4" s="1"/>
  <c r="O2099" i="3"/>
  <c r="J2447" i="4" s="1"/>
  <c r="O2100" i="3"/>
  <c r="J2497" i="4" s="1"/>
  <c r="O2101" i="3"/>
  <c r="J890" i="4" s="1"/>
  <c r="O2102" i="3"/>
  <c r="J1328" i="4" s="1"/>
  <c r="O2103" i="3"/>
  <c r="J1950" i="4" s="1"/>
  <c r="O2104" i="3"/>
  <c r="J3369" i="4" s="1"/>
  <c r="O2105" i="3"/>
  <c r="J3954" i="4" s="1"/>
  <c r="O2106" i="3"/>
  <c r="J3744" i="4" s="1"/>
  <c r="O2107" i="3"/>
  <c r="J1481" i="4" s="1"/>
  <c r="O2108" i="3"/>
  <c r="J2448" i="4" s="1"/>
  <c r="O2109" i="3"/>
  <c r="J2498" i="4" s="1"/>
  <c r="O2110" i="3"/>
  <c r="J891" i="4" s="1"/>
  <c r="O2111" i="3"/>
  <c r="J1329" i="4" s="1"/>
  <c r="O2112" i="3"/>
  <c r="J1951" i="4" s="1"/>
  <c r="O2113" i="3"/>
  <c r="J3370" i="4" s="1"/>
  <c r="O2114" i="3"/>
  <c r="J3955" i="4" s="1"/>
  <c r="O2115" i="3"/>
  <c r="J3745" i="4" s="1"/>
  <c r="O2116" i="3"/>
  <c r="J1482" i="4" s="1"/>
  <c r="O2117" i="3"/>
  <c r="J2449" i="4" s="1"/>
  <c r="O2118" i="3"/>
  <c r="J2499" i="4" s="1"/>
  <c r="O2119" i="3"/>
  <c r="J892" i="4" s="1"/>
  <c r="O2120" i="3"/>
  <c r="J1330" i="4" s="1"/>
  <c r="O2121" i="3"/>
  <c r="J1952" i="4" s="1"/>
  <c r="O2122" i="3"/>
  <c r="J3371" i="4" s="1"/>
  <c r="O2123" i="3"/>
  <c r="J3956" i="4" s="1"/>
  <c r="O2124" i="3"/>
  <c r="J3746" i="4" s="1"/>
  <c r="O2125" i="3"/>
  <c r="J2099" i="4" s="1"/>
  <c r="O2126" i="3"/>
  <c r="J2988" i="4" s="1"/>
  <c r="O2127" i="3"/>
  <c r="J1502" i="4" s="1"/>
  <c r="O2128" i="3"/>
  <c r="J4026" i="4" s="1"/>
  <c r="O2129" i="3"/>
  <c r="J2319" i="4" s="1"/>
  <c r="O2130" i="3"/>
  <c r="J3731" i="4" s="1"/>
  <c r="O2131" i="3"/>
  <c r="J3254" i="4" s="1"/>
  <c r="O2132" i="3"/>
  <c r="J1288" i="4" s="1"/>
  <c r="O2133" i="3"/>
  <c r="J3816" i="4" s="1"/>
  <c r="O2134" i="3"/>
  <c r="J2458" i="4" s="1"/>
  <c r="O2135" i="3"/>
  <c r="J2508" i="4" s="1"/>
  <c r="O2136" i="3"/>
  <c r="J901" i="4" s="1"/>
  <c r="O2137" i="3"/>
  <c r="J1339" i="4" s="1"/>
  <c r="O2138" i="3"/>
  <c r="J1961" i="4" s="1"/>
  <c r="O2139" i="3"/>
  <c r="J3380" i="4" s="1"/>
  <c r="O2140" i="3"/>
  <c r="J1303" i="4" s="1"/>
  <c r="O2141" i="3"/>
  <c r="J2157" i="4" s="1"/>
  <c r="O2142" i="3"/>
  <c r="J2460" i="4" s="1"/>
  <c r="O2143" i="3"/>
  <c r="J2510" i="4" s="1"/>
  <c r="O2144" i="3"/>
  <c r="J903" i="4" s="1"/>
  <c r="O2145" i="3"/>
  <c r="J1341" i="4" s="1"/>
  <c r="O2146" i="3"/>
  <c r="J1963" i="4" s="1"/>
  <c r="O2147" i="3"/>
  <c r="J3382" i="4" s="1"/>
  <c r="O2148" i="3"/>
  <c r="J1305" i="4" s="1"/>
  <c r="O2149" i="3"/>
  <c r="J2159" i="4" s="1"/>
  <c r="O2150" i="3"/>
  <c r="O2151" i="3"/>
  <c r="O2152" i="3"/>
  <c r="O2153" i="3"/>
  <c r="O2154" i="3"/>
  <c r="O2155" i="3"/>
  <c r="O2156" i="3"/>
  <c r="O2157" i="3"/>
  <c r="O2158" i="3"/>
  <c r="O2159" i="3"/>
  <c r="J1484" i="4" s="1"/>
  <c r="O2160" i="3"/>
  <c r="J2451" i="4" s="1"/>
  <c r="O2161" i="3"/>
  <c r="J2501" i="4" s="1"/>
  <c r="O2162" i="3"/>
  <c r="J894" i="4" s="1"/>
  <c r="O2163" i="3"/>
  <c r="J1332" i="4" s="1"/>
  <c r="O2164" i="3"/>
  <c r="J1954" i="4" s="1"/>
  <c r="O2165" i="3"/>
  <c r="J3373" i="4" s="1"/>
  <c r="O2166" i="3"/>
  <c r="J3958" i="4" s="1"/>
  <c r="O2167" i="3"/>
  <c r="J3748" i="4" s="1"/>
  <c r="O2168" i="3"/>
  <c r="J1485" i="4" s="1"/>
  <c r="O2169" i="3"/>
  <c r="J2452" i="4" s="1"/>
  <c r="O2170" i="3"/>
  <c r="J2502" i="4" s="1"/>
  <c r="O2171" i="3"/>
  <c r="J895" i="4" s="1"/>
  <c r="O2172" i="3"/>
  <c r="J1333" i="4" s="1"/>
  <c r="O2173" i="3"/>
  <c r="J1955" i="4" s="1"/>
  <c r="O2174" i="3"/>
  <c r="J3374" i="4" s="1"/>
  <c r="O2175" i="3"/>
  <c r="J3959" i="4" s="1"/>
  <c r="O2176" i="3"/>
  <c r="J3749" i="4" s="1"/>
  <c r="O2177" i="3"/>
  <c r="J1486" i="4" s="1"/>
  <c r="O2178" i="3"/>
  <c r="J2453" i="4" s="1"/>
  <c r="O2179" i="3"/>
  <c r="J2503" i="4" s="1"/>
  <c r="O2180" i="3"/>
  <c r="J896" i="4" s="1"/>
  <c r="O2181" i="3"/>
  <c r="J1334" i="4" s="1"/>
  <c r="O2182" i="3"/>
  <c r="J1956" i="4" s="1"/>
  <c r="O2183" i="3"/>
  <c r="J3375" i="4" s="1"/>
  <c r="O2184" i="3"/>
  <c r="J3960" i="4" s="1"/>
  <c r="O2185" i="3"/>
  <c r="J3750" i="4" s="1"/>
  <c r="O2186" i="3"/>
  <c r="J1487" i="4" s="1"/>
  <c r="O2187" i="3"/>
  <c r="J2454" i="4" s="1"/>
  <c r="O2188" i="3"/>
  <c r="J2504" i="4" s="1"/>
  <c r="O2189" i="3"/>
  <c r="J897" i="4" s="1"/>
  <c r="O2190" i="3"/>
  <c r="J1335" i="4" s="1"/>
  <c r="O2191" i="3"/>
  <c r="J1957" i="4" s="1"/>
  <c r="O2192" i="3"/>
  <c r="J3376" i="4" s="1"/>
  <c r="O2193" i="3"/>
  <c r="J3961" i="4" s="1"/>
  <c r="O2194" i="3"/>
  <c r="J3751" i="4" s="1"/>
  <c r="O2195" i="3"/>
  <c r="J1488" i="4" s="1"/>
  <c r="O2196" i="3"/>
  <c r="J2455" i="4" s="1"/>
  <c r="O2197" i="3"/>
  <c r="J2505" i="4" s="1"/>
  <c r="O2198" i="3"/>
  <c r="J898" i="4" s="1"/>
  <c r="O2199" i="3"/>
  <c r="J1336" i="4" s="1"/>
  <c r="O2200" i="3"/>
  <c r="J1958" i="4" s="1"/>
  <c r="O2201" i="3"/>
  <c r="J3377" i="4" s="1"/>
  <c r="O2202" i="3"/>
  <c r="J3962" i="4" s="1"/>
  <c r="O2203" i="3"/>
  <c r="J3752" i="4" s="1"/>
  <c r="O2204" i="3"/>
  <c r="J2089" i="4" s="1"/>
  <c r="O2205" i="3"/>
  <c r="J2978" i="4" s="1"/>
  <c r="O2206" i="3"/>
  <c r="J1492" i="4" s="1"/>
  <c r="O2207" i="3"/>
  <c r="J4016" i="4" s="1"/>
  <c r="O2208" i="3"/>
  <c r="J2309" i="4" s="1"/>
  <c r="O2209" i="3"/>
  <c r="J3721" i="4" s="1"/>
  <c r="O2210" i="3"/>
  <c r="J3244" i="4" s="1"/>
  <c r="O2211" i="3"/>
  <c r="J1278" i="4" s="1"/>
  <c r="O2212" i="3"/>
  <c r="J3806" i="4" s="1"/>
  <c r="O2213" i="3"/>
  <c r="J2091" i="4" s="1"/>
  <c r="O2214" i="3"/>
  <c r="J2980" i="4" s="1"/>
  <c r="O2215" i="3"/>
  <c r="J1494" i="4" s="1"/>
  <c r="O2216" i="3"/>
  <c r="J4018" i="4" s="1"/>
  <c r="O2217" i="3"/>
  <c r="J2311" i="4" s="1"/>
  <c r="O2218" i="3"/>
  <c r="J3723" i="4" s="1"/>
  <c r="O2219" i="3"/>
  <c r="J3246" i="4" s="1"/>
  <c r="O2220" i="3"/>
  <c r="J1280" i="4" s="1"/>
  <c r="O2221" i="3"/>
  <c r="J3808" i="4" s="1"/>
  <c r="O2222" i="3"/>
  <c r="J2093" i="4" s="1"/>
  <c r="O2223" i="3"/>
  <c r="J2982" i="4" s="1"/>
  <c r="O2224" i="3"/>
  <c r="J1496" i="4" s="1"/>
  <c r="O2225" i="3"/>
  <c r="J4020" i="4" s="1"/>
  <c r="O2226" i="3"/>
  <c r="J2313" i="4" s="1"/>
  <c r="O2227" i="3"/>
  <c r="J3725" i="4" s="1"/>
  <c r="O2228" i="3"/>
  <c r="J3248" i="4" s="1"/>
  <c r="O2229" i="3"/>
  <c r="J1282" i="4" s="1"/>
  <c r="O2230" i="3"/>
  <c r="J3810" i="4" s="1"/>
  <c r="O2231" i="3"/>
  <c r="J2095" i="4" s="1"/>
  <c r="O2232" i="3"/>
  <c r="J2984" i="4" s="1"/>
  <c r="O2233" i="3"/>
  <c r="J1498" i="4" s="1"/>
  <c r="O2234" i="3"/>
  <c r="J4022" i="4" s="1"/>
  <c r="O2235" i="3"/>
  <c r="J2315" i="4" s="1"/>
  <c r="O2236" i="3"/>
  <c r="J3727" i="4" s="1"/>
  <c r="O2237" i="3"/>
  <c r="J3250" i="4" s="1"/>
  <c r="O2238" i="3"/>
  <c r="J1284" i="4" s="1"/>
  <c r="O2239" i="3"/>
  <c r="J3812" i="4" s="1"/>
  <c r="O2240" i="3"/>
  <c r="J2097" i="4" s="1"/>
  <c r="O2241" i="3"/>
  <c r="J2986" i="4" s="1"/>
  <c r="O2242" i="3"/>
  <c r="J1500" i="4" s="1"/>
  <c r="O2243" i="3"/>
  <c r="J4024" i="4" s="1"/>
  <c r="O2244" i="3"/>
  <c r="J2317" i="4" s="1"/>
  <c r="O2245" i="3"/>
  <c r="J3729" i="4" s="1"/>
  <c r="O2246" i="3"/>
  <c r="J3252" i="4" s="1"/>
  <c r="O2247" i="3"/>
  <c r="J1286" i="4" s="1"/>
  <c r="O2248" i="3"/>
  <c r="J3814" i="4" s="1"/>
  <c r="O2249" i="3"/>
  <c r="J860" i="4" s="1"/>
  <c r="O2250" i="3"/>
  <c r="J862" i="4" s="1"/>
  <c r="O2251" i="3"/>
  <c r="J864" i="4" s="1"/>
  <c r="O2252" i="3"/>
  <c r="J866" i="4" s="1"/>
  <c r="O2253" i="3"/>
  <c r="J2116" i="4" s="1"/>
  <c r="O2254" i="3"/>
  <c r="J2377" i="4" s="1"/>
  <c r="O2255" i="3"/>
  <c r="J2378" i="4" s="1"/>
  <c r="O2256" i="3"/>
  <c r="J3753" i="4" s="1"/>
  <c r="O2257" i="3"/>
  <c r="J3754" i="4" s="1"/>
  <c r="O2258" i="3"/>
  <c r="O2259" i="3"/>
  <c r="O2260" i="3"/>
  <c r="O2261" i="3"/>
  <c r="O2262" i="3"/>
  <c r="O2263" i="3"/>
  <c r="J4129" i="4" s="1"/>
  <c r="O2264" i="3"/>
  <c r="J4080" i="4" s="1"/>
  <c r="O2265" i="3"/>
  <c r="J4090" i="4" s="1"/>
  <c r="O2266" i="3"/>
  <c r="J4100" i="4" s="1"/>
  <c r="O2267" i="3"/>
  <c r="J4110" i="4" s="1"/>
  <c r="O2268" i="3"/>
  <c r="J4119" i="4" s="1"/>
  <c r="O2269" i="3"/>
  <c r="O2270" i="3"/>
  <c r="O2271" i="3"/>
  <c r="O2272" i="3"/>
  <c r="O2273" i="3"/>
  <c r="O2274" i="3"/>
  <c r="O2275" i="3"/>
  <c r="O2276" i="3"/>
  <c r="O2277" i="3"/>
  <c r="O2278" i="3"/>
  <c r="J4124" i="4" s="1"/>
  <c r="O2279" i="3"/>
  <c r="J2131" i="4" s="1"/>
  <c r="O2280" i="3"/>
  <c r="J3087" i="4" s="1"/>
  <c r="O2281" i="3"/>
  <c r="J1404" i="4" s="1"/>
  <c r="O2282" i="3"/>
  <c r="J1361" i="4" s="1"/>
  <c r="O2283" i="3"/>
  <c r="J4031" i="4" s="1"/>
  <c r="O2284" i="3"/>
  <c r="J3219" i="4" s="1"/>
  <c r="O2285" i="3"/>
  <c r="O2286" i="3"/>
  <c r="O2287" i="3"/>
  <c r="O2288" i="3"/>
  <c r="O2289" i="3"/>
  <c r="O2290" i="3"/>
  <c r="O2291" i="3"/>
  <c r="J2533" i="4" s="1"/>
  <c r="O2292" i="3"/>
  <c r="J2141" i="4" s="1"/>
  <c r="O2293" i="3"/>
  <c r="J2219" i="4" s="1"/>
  <c r="O2294" i="3"/>
  <c r="J3986" i="4" s="1"/>
  <c r="O2295" i="3"/>
  <c r="J3995" i="4" s="1"/>
  <c r="O2296" i="3"/>
  <c r="J2121" i="4" s="1"/>
  <c r="O2297" i="3"/>
  <c r="J3861" i="4" s="1"/>
  <c r="O2298" i="3"/>
  <c r="J3871" i="4" s="1"/>
  <c r="O2299" i="3"/>
  <c r="J4125" i="4" s="1"/>
  <c r="O2300" i="3"/>
  <c r="O2301" i="3"/>
  <c r="O2302" i="3"/>
  <c r="O2303" i="3"/>
  <c r="O2304" i="3"/>
  <c r="O2305" i="3"/>
  <c r="O2306" i="3"/>
  <c r="J4084" i="4" s="1"/>
  <c r="O2307" i="3"/>
  <c r="J4094" i="4" s="1"/>
  <c r="O2308" i="3"/>
  <c r="J4104" i="4" s="1"/>
  <c r="O2309" i="3"/>
  <c r="J4114" i="4" s="1"/>
  <c r="O2310" i="3"/>
  <c r="O2311" i="3"/>
  <c r="O2312" i="3"/>
  <c r="O2313" i="3"/>
  <c r="O2314" i="3"/>
  <c r="O2315" i="3"/>
  <c r="O2316" i="3"/>
  <c r="O2317" i="3"/>
  <c r="O2318" i="3"/>
  <c r="O2319" i="3"/>
  <c r="O2320" i="3"/>
  <c r="J4126" i="4" s="1"/>
  <c r="O2321" i="3"/>
  <c r="J2135" i="4" s="1"/>
  <c r="O2322" i="3"/>
  <c r="J3091" i="4" s="1"/>
  <c r="O2323" i="3"/>
  <c r="J1408" i="4" s="1"/>
  <c r="O2324" i="3"/>
  <c r="J1365" i="4" s="1"/>
  <c r="O2325" i="3"/>
  <c r="J4035" i="4" s="1"/>
  <c r="O2326" i="3"/>
  <c r="J4132" i="4" s="1"/>
  <c r="O2327" i="3"/>
  <c r="O2328" i="3"/>
  <c r="O2329" i="3"/>
  <c r="O2330" i="3"/>
  <c r="O2331" i="3"/>
  <c r="J4122" i="4" s="1"/>
  <c r="O2332" i="3"/>
  <c r="J2537" i="4" s="1"/>
  <c r="O2333" i="3"/>
  <c r="J3223" i="4" s="1"/>
  <c r="O2334" i="3"/>
  <c r="J2145" i="4" s="1"/>
  <c r="O2335" i="3"/>
  <c r="J2223" i="4" s="1"/>
  <c r="O2336" i="3"/>
  <c r="J3990" i="4" s="1"/>
  <c r="O2337" i="3"/>
  <c r="J3999" i="4" s="1"/>
  <c r="O2338" i="3"/>
  <c r="J2125" i="4" s="1"/>
  <c r="O2339" i="3"/>
  <c r="J3865" i="4" s="1"/>
  <c r="O2340" i="3"/>
  <c r="J3875" i="4" s="1"/>
  <c r="O2341" i="3"/>
  <c r="J4127" i="4" s="1"/>
  <c r="O2342" i="3"/>
  <c r="O2343" i="3"/>
  <c r="J3092" i="4" s="1"/>
  <c r="O2344" i="3"/>
  <c r="O2345" i="3"/>
  <c r="O2346" i="3"/>
  <c r="O2347" i="3"/>
  <c r="J4133" i="4" s="1"/>
  <c r="O2348" i="3"/>
  <c r="J4088" i="4" s="1"/>
  <c r="O2349" i="3"/>
  <c r="J4098" i="4" s="1"/>
  <c r="O2350" i="3"/>
  <c r="J4108" i="4" s="1"/>
  <c r="O2351" i="3"/>
  <c r="J4118" i="4" s="1"/>
  <c r="O2352" i="3"/>
  <c r="J4123" i="4" s="1"/>
  <c r="O2353" i="3"/>
  <c r="O2354" i="3"/>
  <c r="O2355" i="3"/>
  <c r="O2356" i="3"/>
  <c r="O2357" i="3"/>
  <c r="O2358" i="3"/>
  <c r="O2359" i="3"/>
  <c r="O2360" i="3"/>
  <c r="O2361" i="3"/>
  <c r="O2362" i="3"/>
  <c r="J4128" i="4" s="1"/>
  <c r="O2363" i="3"/>
  <c r="J1989" i="4" s="1"/>
  <c r="O2364" i="3"/>
  <c r="O2365" i="3"/>
  <c r="J3937" i="4" s="1"/>
  <c r="O2366" i="3"/>
  <c r="J3122" i="4" s="1"/>
  <c r="O2367" i="3"/>
  <c r="O2368" i="3"/>
  <c r="O2369" i="3"/>
  <c r="O2370" i="3"/>
  <c r="J4180" i="4" s="1"/>
  <c r="O2371" i="3"/>
  <c r="J3940" i="4" s="1"/>
  <c r="O2372" i="3"/>
  <c r="O2373" i="3"/>
  <c r="O2374" i="3"/>
  <c r="J2401" i="4" s="1"/>
  <c r="O2375" i="3"/>
  <c r="O2376" i="3"/>
  <c r="J3938" i="4" s="1"/>
  <c r="O2377" i="3"/>
  <c r="J3939" i="4" s="1"/>
  <c r="O2378" i="3"/>
  <c r="J4189" i="4" s="1"/>
  <c r="O2379" i="3"/>
  <c r="J1161" i="4" s="1"/>
  <c r="O2380" i="3"/>
  <c r="J1131" i="4" s="1"/>
  <c r="O2381" i="3"/>
  <c r="J1130" i="4" s="1"/>
  <c r="O2382" i="3"/>
  <c r="O2383" i="3"/>
  <c r="J4190" i="4" s="1"/>
  <c r="O2384" i="3"/>
  <c r="J3357" i="4" s="1"/>
  <c r="O2385" i="3"/>
  <c r="J3919" i="4" s="1"/>
  <c r="O2386" i="3"/>
  <c r="J3920" i="4" s="1"/>
  <c r="O2387" i="3"/>
  <c r="J3608" i="4" s="1"/>
  <c r="O2388" i="3"/>
  <c r="J3615" i="4" s="1"/>
  <c r="O2389" i="3"/>
  <c r="J3597" i="4" s="1"/>
  <c r="O2390" i="3"/>
  <c r="J3604" i="4" s="1"/>
  <c r="O2391" i="3"/>
  <c r="J3580" i="4" s="1"/>
  <c r="O2392" i="3"/>
  <c r="J3592" i="4" s="1"/>
  <c r="O2393" i="3"/>
  <c r="J3587" i="4" s="1"/>
  <c r="O2394" i="3"/>
  <c r="J3609" i="4" s="1"/>
  <c r="O2395" i="3"/>
  <c r="J3616" i="4" s="1"/>
  <c r="O2396" i="3"/>
  <c r="J3598" i="4" s="1"/>
  <c r="O2397" i="3"/>
  <c r="J3605" i="4" s="1"/>
  <c r="O2398" i="3"/>
  <c r="J3581" i="4" s="1"/>
  <c r="O2399" i="3"/>
  <c r="J3593" i="4" s="1"/>
  <c r="O2400" i="3"/>
  <c r="J3588" i="4" s="1"/>
  <c r="O2401" i="3"/>
  <c r="O2402" i="3"/>
  <c r="J3601" i="4" s="1"/>
  <c r="O2403" i="3"/>
  <c r="J3612" i="4" s="1"/>
  <c r="O2404" i="3"/>
  <c r="J3594" i="4" s="1"/>
  <c r="O2405" i="3"/>
  <c r="J3579" i="4" s="1"/>
  <c r="O2406" i="3"/>
  <c r="O2407" i="3"/>
  <c r="J3584" i="4" s="1"/>
  <c r="O2408" i="3"/>
  <c r="J3566" i="4" s="1"/>
  <c r="O2409" i="3"/>
  <c r="J3571" i="4" s="1"/>
  <c r="O2410" i="3"/>
  <c r="O2411" i="3"/>
  <c r="O2412" i="3"/>
  <c r="J3563" i="4" s="1"/>
  <c r="O2413" i="3"/>
  <c r="J3568" i="4" s="1"/>
  <c r="O2414" i="3"/>
  <c r="O2415" i="3"/>
  <c r="J3640" i="4" s="1"/>
  <c r="O2416" i="3"/>
  <c r="J3625" i="4" s="1"/>
  <c r="O2417" i="3"/>
  <c r="J3631" i="4" s="1"/>
  <c r="O2418" i="3"/>
  <c r="J3634" i="4" s="1"/>
  <c r="O2419" i="3"/>
  <c r="J3646" i="4" s="1"/>
  <c r="O2420" i="3"/>
  <c r="O2421" i="3"/>
  <c r="O2422" i="3"/>
  <c r="O2423" i="3"/>
  <c r="O2424" i="3"/>
  <c r="O2425" i="3"/>
  <c r="O2426" i="3"/>
  <c r="J3652" i="4" s="1"/>
  <c r="O2427" i="3"/>
  <c r="J3637" i="4" s="1"/>
  <c r="O2428" i="3"/>
  <c r="J3630" i="4" s="1"/>
  <c r="O2429" i="3"/>
  <c r="O2430" i="3"/>
  <c r="J3917" i="4" s="1"/>
  <c r="O2431" i="3"/>
  <c r="J3914" i="4" s="1"/>
  <c r="O2432" i="3"/>
  <c r="O2433" i="3"/>
  <c r="J2065" i="4" s="1"/>
  <c r="O2434" i="3"/>
  <c r="J1552" i="4" s="1"/>
  <c r="O2435" i="3"/>
  <c r="O2436" i="3"/>
  <c r="O2437" i="3"/>
  <c r="O2438" i="3"/>
  <c r="O2439" i="3"/>
  <c r="J1444" i="4" s="1"/>
  <c r="O2440" i="3"/>
  <c r="J222" i="4" s="1"/>
  <c r="O2441" i="3"/>
  <c r="O2442" i="3"/>
  <c r="O2443" i="3"/>
  <c r="O2444" i="3"/>
  <c r="O2445" i="3"/>
  <c r="O2446" i="3"/>
  <c r="O2447" i="3"/>
  <c r="O2448" i="3"/>
  <c r="O2449" i="3"/>
  <c r="O2450" i="3"/>
  <c r="O2451" i="3"/>
  <c r="O2452" i="3"/>
  <c r="O2453" i="3"/>
  <c r="O2454" i="3"/>
  <c r="O2455" i="3"/>
  <c r="O2456" i="3"/>
  <c r="O2457" i="3"/>
  <c r="O2458" i="3"/>
  <c r="J97" i="4" s="1"/>
  <c r="O2459" i="3"/>
  <c r="J107" i="4" s="1"/>
  <c r="O2460" i="3"/>
  <c r="J129" i="4" s="1"/>
  <c r="O2461" i="3"/>
  <c r="O2462" i="3"/>
  <c r="J1261" i="4" s="1"/>
  <c r="O2463" i="3"/>
  <c r="O2464" i="3"/>
  <c r="O2465" i="3"/>
  <c r="J1249" i="4" s="1"/>
  <c r="O2466" i="3"/>
  <c r="O2467" i="3"/>
  <c r="O2468" i="3"/>
  <c r="J3095" i="4" s="1"/>
  <c r="O2469" i="3"/>
  <c r="O2470" i="3"/>
  <c r="J713" i="4" s="1"/>
  <c r="O2471" i="3"/>
  <c r="J700" i="4" s="1"/>
  <c r="O2472" i="3"/>
  <c r="J1182" i="4" s="1"/>
  <c r="O2473" i="3"/>
  <c r="J816" i="4" s="1"/>
  <c r="O2474" i="3"/>
  <c r="J821" i="4" s="1"/>
  <c r="O2475" i="3"/>
  <c r="J811" i="4" s="1"/>
  <c r="O2476" i="3"/>
  <c r="J832" i="4" s="1"/>
  <c r="O2477" i="3"/>
  <c r="J837" i="4" s="1"/>
  <c r="O2478" i="3"/>
  <c r="J827" i="4" s="1"/>
  <c r="O2479" i="3"/>
  <c r="J843" i="4" s="1"/>
  <c r="O2480" i="3"/>
  <c r="J849" i="4" s="1"/>
  <c r="O2481" i="3"/>
  <c r="J850" i="4" s="1"/>
  <c r="O2482" i="3"/>
  <c r="J851" i="4" s="1"/>
  <c r="O2483" i="3"/>
  <c r="J848" i="4" s="1"/>
  <c r="O2484" i="3"/>
  <c r="J853" i="4" s="1"/>
  <c r="O2485" i="3"/>
  <c r="J854" i="4" s="1"/>
  <c r="O2486" i="3"/>
  <c r="J852" i="4" s="1"/>
  <c r="O2487" i="3"/>
  <c r="J855" i="4" s="1"/>
  <c r="O2488" i="3"/>
  <c r="J856" i="4" s="1"/>
  <c r="O2489" i="3"/>
  <c r="J868" i="4" s="1"/>
  <c r="O2490" i="3"/>
  <c r="J869" i="4" s="1"/>
  <c r="O2491" i="3"/>
  <c r="J3884" i="4" s="1"/>
  <c r="O2492" i="3"/>
  <c r="J754" i="4" s="1"/>
  <c r="O2493" i="3"/>
  <c r="J757" i="4" s="1"/>
  <c r="O2494" i="3"/>
  <c r="J752" i="4" s="1"/>
  <c r="O2495" i="3"/>
  <c r="J767" i="4" s="1"/>
  <c r="O2496" i="3"/>
  <c r="J770" i="4" s="1"/>
  <c r="O2497" i="3"/>
  <c r="J773" i="4" s="1"/>
  <c r="O2498" i="3"/>
  <c r="J797" i="4" s="1"/>
  <c r="O2499" i="3"/>
  <c r="J800" i="4" s="1"/>
  <c r="O2500" i="3"/>
  <c r="J803" i="4" s="1"/>
  <c r="O2501" i="3"/>
  <c r="J782" i="4" s="1"/>
  <c r="O2502" i="3"/>
  <c r="J785" i="4" s="1"/>
  <c r="O2503" i="3"/>
  <c r="J788" i="4" s="1"/>
  <c r="O2504" i="3"/>
  <c r="J858" i="4" s="1"/>
  <c r="O2505" i="3"/>
  <c r="J859" i="4" s="1"/>
  <c r="O2506" i="3"/>
  <c r="J857" i="4" s="1"/>
  <c r="O2507" i="3"/>
  <c r="J861" i="4" s="1"/>
  <c r="O2508" i="3"/>
  <c r="J863" i="4" s="1"/>
  <c r="O2509" i="3"/>
  <c r="J865" i="4" s="1"/>
  <c r="O2510" i="3"/>
  <c r="J867" i="4" s="1"/>
  <c r="O2511" i="3"/>
  <c r="J2062" i="4" s="1"/>
  <c r="O2512" i="3"/>
  <c r="J2061" i="4" s="1"/>
  <c r="O2513" i="3"/>
  <c r="J2060" i="4" s="1"/>
  <c r="O2514" i="3"/>
  <c r="J2059" i="4" s="1"/>
  <c r="O2515" i="3"/>
  <c r="O2516" i="3"/>
  <c r="O2517" i="3"/>
  <c r="J1751" i="4" s="1"/>
  <c r="O2518" i="3"/>
  <c r="J1724" i="4" s="1"/>
  <c r="O2519" i="3"/>
  <c r="J1584" i="4" s="1"/>
  <c r="O2520" i="3"/>
  <c r="J1909" i="4" s="1"/>
  <c r="O2521" i="3"/>
  <c r="J1549" i="4" s="1"/>
  <c r="O2522" i="3"/>
  <c r="J1833" i="4" s="1"/>
  <c r="O2523" i="3"/>
  <c r="J1589" i="4" s="1"/>
  <c r="O2524" i="3"/>
  <c r="J1587" i="4" s="1"/>
  <c r="O2525" i="3"/>
  <c r="J1592" i="4" s="1"/>
  <c r="O2526" i="3"/>
  <c r="J1591" i="4" s="1"/>
  <c r="O2527" i="3"/>
  <c r="J1546" i="4" s="1"/>
  <c r="O2528" i="3"/>
  <c r="J1859" i="4" s="1"/>
  <c r="O2529" i="3"/>
  <c r="J1830" i="4" s="1"/>
  <c r="O2530" i="3"/>
  <c r="J1831" i="4" s="1"/>
  <c r="O2531" i="3"/>
  <c r="J1837" i="4" s="1"/>
  <c r="O2532" i="3"/>
  <c r="O2533" i="3"/>
  <c r="J1840" i="4" s="1"/>
  <c r="O2534" i="3"/>
  <c r="J1870" i="4" s="1"/>
  <c r="O2535" i="3"/>
  <c r="J1862" i="4" s="1"/>
  <c r="O2536" i="3"/>
  <c r="J1865" i="4" s="1"/>
  <c r="O2537" i="3"/>
  <c r="J1871" i="4" s="1"/>
  <c r="O2538" i="3"/>
  <c r="J1880" i="4" s="1"/>
  <c r="O2539" i="3"/>
  <c r="J1573" i="4" s="1"/>
  <c r="O2540" i="3"/>
  <c r="J1572" i="4" s="1"/>
  <c r="O2541" i="3"/>
  <c r="J1576" i="4" s="1"/>
  <c r="O2542" i="3"/>
  <c r="J1583" i="4" s="1"/>
  <c r="O2543" i="3"/>
  <c r="J1579" i="4" s="1"/>
  <c r="O2544" i="3"/>
  <c r="J1581" i="4" s="1"/>
  <c r="O2545" i="3"/>
  <c r="J1541" i="4" s="1"/>
  <c r="O2546" i="3"/>
  <c r="J1540" i="4" s="1"/>
  <c r="O2547" i="3"/>
  <c r="O2548" i="3"/>
  <c r="J1545" i="4" s="1"/>
  <c r="O2549" i="3"/>
  <c r="O2550" i="3"/>
  <c r="J1544" i="4" s="1"/>
  <c r="O2551" i="3"/>
  <c r="J1709" i="4" s="1"/>
  <c r="O2552" i="3"/>
  <c r="J1708" i="4" s="1"/>
  <c r="O2553" i="3"/>
  <c r="O2554" i="3"/>
  <c r="J1713" i="4" s="1"/>
  <c r="O2555" i="3"/>
  <c r="O2556" i="3"/>
  <c r="J1712" i="4" s="1"/>
  <c r="O2557" i="3"/>
  <c r="J1715" i="4" s="1"/>
  <c r="O2558" i="3"/>
  <c r="O2559" i="3"/>
  <c r="J1718" i="4" s="1"/>
  <c r="O2560" i="3"/>
  <c r="J1723" i="4" s="1"/>
  <c r="O2561" i="3"/>
  <c r="J1721" i="4" s="1"/>
  <c r="O2562" i="3"/>
  <c r="J1722" i="4" s="1"/>
  <c r="O2563" i="3"/>
  <c r="J1645" i="4" s="1"/>
  <c r="O2564" i="3"/>
  <c r="J1642" i="4" s="1"/>
  <c r="O2565" i="3"/>
  <c r="J1648" i="4" s="1"/>
  <c r="O2566" i="3"/>
  <c r="J1661" i="4" s="1"/>
  <c r="O2567" i="3"/>
  <c r="J1653" i="4" s="1"/>
  <c r="O2568" i="3"/>
  <c r="J1656" i="4" s="1"/>
  <c r="O2569" i="3"/>
  <c r="J1762" i="4" s="1"/>
  <c r="O2570" i="3"/>
  <c r="J1759" i="4" s="1"/>
  <c r="O2571" i="3"/>
  <c r="J1765" i="4" s="1"/>
  <c r="O2572" i="3"/>
  <c r="J1778" i="4" s="1"/>
  <c r="O2573" i="3"/>
  <c r="J1770" i="4" s="1"/>
  <c r="O2574" i="3"/>
  <c r="J1773" i="4" s="1"/>
  <c r="O2575" i="3"/>
  <c r="J1596" i="4" s="1"/>
  <c r="O2576" i="3"/>
  <c r="J1593" i="4" s="1"/>
  <c r="O2577" i="3"/>
  <c r="J1599" i="4" s="1"/>
  <c r="O2578" i="3"/>
  <c r="J1612" i="4" s="1"/>
  <c r="O2579" i="3"/>
  <c r="J1604" i="4" s="1"/>
  <c r="O2580" i="3"/>
  <c r="J1607" i="4" s="1"/>
  <c r="O2581" i="3"/>
  <c r="J1728" i="4" s="1"/>
  <c r="O2582" i="3"/>
  <c r="O2583" i="3"/>
  <c r="J1731" i="4" s="1"/>
  <c r="O2584" i="3"/>
  <c r="J1744" i="4" s="1"/>
  <c r="O2585" i="3"/>
  <c r="J1736" i="4" s="1"/>
  <c r="O2586" i="3"/>
  <c r="J1739" i="4" s="1"/>
  <c r="O2587" i="3"/>
  <c r="J1555" i="4" s="1"/>
  <c r="O2588" i="3"/>
  <c r="J1825" i="4" s="1"/>
  <c r="O2589" i="3"/>
  <c r="J1832" i="4" s="1"/>
  <c r="O2590" i="3"/>
  <c r="J2520" i="4" s="1"/>
  <c r="O2591" i="3"/>
  <c r="J4186" i="4" s="1"/>
  <c r="O2592" i="3"/>
  <c r="J4187" i="4" s="1"/>
  <c r="O2593" i="3"/>
  <c r="O2594" i="3"/>
  <c r="J4194" i="4" s="1"/>
  <c r="O2595" i="3"/>
  <c r="O2596" i="3"/>
  <c r="J2082" i="4" s="1"/>
  <c r="O2597" i="3"/>
  <c r="J1313" i="4" s="1"/>
  <c r="O2598" i="3"/>
  <c r="J2080" i="4" s="1"/>
  <c r="O2599" i="3"/>
  <c r="J3795" i="4" s="1"/>
  <c r="O2600" i="3"/>
  <c r="J3707" i="4" s="1"/>
  <c r="O2601" i="3"/>
  <c r="J3661" i="4" s="1"/>
  <c r="O2602" i="3"/>
  <c r="J2522" i="4" s="1"/>
  <c r="O2603" i="3"/>
  <c r="J2287" i="4" s="1"/>
  <c r="O2604" i="3"/>
  <c r="J2241" i="4" s="1"/>
  <c r="O2605" i="3"/>
  <c r="J1156" i="4" s="1"/>
  <c r="O2606" i="3"/>
  <c r="J3799" i="4" s="1"/>
  <c r="O2607" i="3"/>
  <c r="J3711" i="4" s="1"/>
  <c r="O2608" i="3"/>
  <c r="J3663" i="4" s="1"/>
  <c r="O2609" i="3"/>
  <c r="J2526" i="4" s="1"/>
  <c r="O2610" i="3"/>
  <c r="J2291" i="4" s="1"/>
  <c r="O2611" i="3"/>
  <c r="J2243" i="4" s="1"/>
  <c r="O2612" i="3"/>
  <c r="J2213" i="4" s="1"/>
  <c r="O2613" i="3"/>
  <c r="J3778" i="4" s="1"/>
  <c r="O2614" i="3"/>
  <c r="J3774" i="4" s="1"/>
  <c r="O2615" i="3"/>
  <c r="J2406" i="4" s="1"/>
  <c r="O2616" i="3"/>
  <c r="O2617" i="3"/>
  <c r="J3782" i="4" s="1"/>
  <c r="O2618" i="3"/>
  <c r="J3786" i="4" s="1"/>
  <c r="O2619" i="3"/>
  <c r="J2410" i="4" s="1"/>
  <c r="O2620" i="3"/>
  <c r="J2414" i="4" s="1"/>
  <c r="O2621" i="3"/>
  <c r="J4078" i="4" s="1"/>
  <c r="O2622" i="3"/>
  <c r="J1291" i="4" s="1"/>
  <c r="O2623" i="3"/>
  <c r="J2286" i="4" s="1"/>
  <c r="O2624" i="3"/>
  <c r="J3706" i="4" s="1"/>
  <c r="O2625" i="3"/>
  <c r="J3669" i="4" s="1"/>
  <c r="O2626" i="3"/>
  <c r="J3683" i="4" s="1"/>
  <c r="O2627" i="3"/>
  <c r="J3684" i="4" s="1"/>
  <c r="O2628" i="3"/>
  <c r="J3685" i="4" s="1"/>
  <c r="O2629" i="3"/>
  <c r="J3686" i="4" s="1"/>
  <c r="O2630" i="3"/>
  <c r="J3687" i="4" s="1"/>
  <c r="O2631" i="3"/>
  <c r="J3688" i="4" s="1"/>
  <c r="O2632" i="3"/>
  <c r="J3689" i="4" s="1"/>
  <c r="O2633" i="3"/>
  <c r="J3690" i="4" s="1"/>
  <c r="O2634" i="3"/>
  <c r="J3691" i="4" s="1"/>
  <c r="O2635" i="3"/>
  <c r="J3692" i="4" s="1"/>
  <c r="O2636" i="3"/>
  <c r="J3693" i="4" s="1"/>
  <c r="O2637" i="3"/>
  <c r="J3694" i="4" s="1"/>
  <c r="O2638" i="3"/>
  <c r="J3695" i="4" s="1"/>
  <c r="O2639" i="3"/>
  <c r="J3696" i="4" s="1"/>
  <c r="O2640" i="3"/>
  <c r="J3697" i="4" s="1"/>
  <c r="O2641" i="3"/>
  <c r="J3698" i="4" s="1"/>
  <c r="O2642" i="3"/>
  <c r="J3699" i="4" s="1"/>
  <c r="O2643" i="3"/>
  <c r="O2644" i="3"/>
  <c r="J3671" i="4" s="1"/>
  <c r="O2645" i="3"/>
  <c r="J3672" i="4" s="1"/>
  <c r="O2646" i="3"/>
  <c r="J3673" i="4" s="1"/>
  <c r="O2647" i="3"/>
  <c r="J3674" i="4" s="1"/>
  <c r="O2648" i="3"/>
  <c r="J3675" i="4" s="1"/>
  <c r="O2649" i="3"/>
  <c r="J3676" i="4" s="1"/>
  <c r="O2650" i="3"/>
  <c r="J3677" i="4" s="1"/>
  <c r="O2651" i="3"/>
  <c r="J3678" i="4" s="1"/>
  <c r="O2652" i="3"/>
  <c r="J3679" i="4" s="1"/>
  <c r="O2653" i="3"/>
  <c r="J3701" i="4" s="1"/>
  <c r="O2654" i="3"/>
  <c r="O2655" i="3"/>
  <c r="O2656" i="3"/>
  <c r="O2657" i="3"/>
  <c r="O2658" i="3"/>
  <c r="O2659" i="3"/>
  <c r="J2249" i="4" s="1"/>
  <c r="O2660" i="3"/>
  <c r="J2266" i="4" s="1"/>
  <c r="O2661" i="3"/>
  <c r="J2267" i="4" s="1"/>
  <c r="O2662" i="3"/>
  <c r="J2268" i="4" s="1"/>
  <c r="O2663" i="3"/>
  <c r="J2269" i="4" s="1"/>
  <c r="O2664" i="3"/>
  <c r="J2270" i="4" s="1"/>
  <c r="O2665" i="3"/>
  <c r="J2271" i="4" s="1"/>
  <c r="O2666" i="3"/>
  <c r="J2272" i="4" s="1"/>
  <c r="O2667" i="3"/>
  <c r="J2273" i="4" s="1"/>
  <c r="O2668" i="3"/>
  <c r="J2274" i="4" s="1"/>
  <c r="O2669" i="3"/>
  <c r="J2275" i="4" s="1"/>
  <c r="O2670" i="3"/>
  <c r="J2276" i="4" s="1"/>
  <c r="O2671" i="3"/>
  <c r="J2277" i="4" s="1"/>
  <c r="O2672" i="3"/>
  <c r="J2278" i="4" s="1"/>
  <c r="O2673" i="3"/>
  <c r="J2279" i="4" s="1"/>
  <c r="O2674" i="3"/>
  <c r="J2280" i="4" s="1"/>
  <c r="O2675" i="3"/>
  <c r="J2281" i="4" s="1"/>
  <c r="O2676" i="3"/>
  <c r="J2282" i="4" s="1"/>
  <c r="O2677" i="3"/>
  <c r="O2678" i="3"/>
  <c r="J2251" i="4" s="1"/>
  <c r="O2679" i="3"/>
  <c r="J2252" i="4" s="1"/>
  <c r="O2680" i="3"/>
  <c r="J2253" i="4" s="1"/>
  <c r="O2681" i="3"/>
  <c r="J2254" i="4" s="1"/>
  <c r="O2682" i="3"/>
  <c r="J2255" i="4" s="1"/>
  <c r="O2683" i="3"/>
  <c r="J2256" i="4" s="1"/>
  <c r="O2684" i="3"/>
  <c r="J2257" i="4" s="1"/>
  <c r="O2685" i="3"/>
  <c r="J2258" i="4" s="1"/>
  <c r="O2686" i="3"/>
  <c r="J2259" i="4" s="1"/>
  <c r="O2687" i="3"/>
  <c r="J2260" i="4" s="1"/>
  <c r="O2688" i="3"/>
  <c r="J2261" i="4" s="1"/>
  <c r="O2689" i="3"/>
  <c r="J2262" i="4" s="1"/>
  <c r="O2690" i="3"/>
  <c r="J2263" i="4" s="1"/>
  <c r="O2691" i="3"/>
  <c r="J2264" i="4" s="1"/>
  <c r="O2692" i="3"/>
  <c r="J2265" i="4" s="1"/>
  <c r="O2693" i="3"/>
  <c r="O2694" i="3"/>
  <c r="O2695" i="3"/>
  <c r="J4183" i="4" s="1"/>
  <c r="O2696" i="3"/>
  <c r="J3824" i="4" s="1"/>
  <c r="O2697" i="3"/>
  <c r="J3821" i="4" s="1"/>
  <c r="O2698" i="3"/>
  <c r="J3827" i="4" s="1"/>
  <c r="O2699" i="3"/>
  <c r="J3834" i="4" s="1"/>
  <c r="O2700" i="3"/>
  <c r="J3668" i="4" s="1"/>
  <c r="O2701" i="3"/>
  <c r="J3828" i="4" s="1"/>
  <c r="O2702" i="3"/>
  <c r="J3831" i="4" s="1"/>
  <c r="O2703" i="3"/>
  <c r="J2543" i="4" s="1"/>
  <c r="O2704" i="3"/>
  <c r="J2546" i="4" s="1"/>
  <c r="O2705" i="3"/>
  <c r="J2549" i="4" s="1"/>
  <c r="O2706" i="3"/>
  <c r="J2556" i="4" s="1"/>
  <c r="O2707" i="3"/>
  <c r="J2248" i="4" s="1"/>
  <c r="O2708" i="3"/>
  <c r="J2550" i="4" s="1"/>
  <c r="O2709" i="3"/>
  <c r="J2553" i="4" s="1"/>
  <c r="O2710" i="3"/>
  <c r="J1271" i="4" s="1"/>
  <c r="O2711" i="3"/>
  <c r="J3700" i="4" s="1"/>
  <c r="O2712" i="3"/>
  <c r="O2713" i="3"/>
  <c r="J4188" i="4" s="1"/>
  <c r="O2714" i="3"/>
  <c r="J3818" i="4" s="1"/>
  <c r="O2715" i="3"/>
  <c r="J3819" i="4" s="1"/>
  <c r="O2716" i="3"/>
  <c r="J3820" i="4" s="1"/>
  <c r="O2717" i="3"/>
  <c r="O2718" i="3"/>
  <c r="J2541" i="4" s="1"/>
  <c r="O2719" i="3"/>
  <c r="J2542" i="4" s="1"/>
  <c r="O2720" i="3"/>
  <c r="J3931" i="4" s="1"/>
  <c r="O2721" i="3"/>
  <c r="J1129" i="4" s="1"/>
  <c r="O2722" i="3"/>
  <c r="J1128" i="4" s="1"/>
  <c r="O2723" i="3"/>
  <c r="J2068" i="4" s="1"/>
  <c r="O2724" i="3"/>
  <c r="J2150" i="4" s="1"/>
  <c r="O2725" i="3"/>
  <c r="J1273" i="4" s="1"/>
  <c r="O2726" i="3"/>
  <c r="J1423" i="4" s="1"/>
  <c r="O2727" i="3"/>
  <c r="J1425" i="4" s="1"/>
  <c r="O2728" i="3"/>
  <c r="J1426" i="4" s="1"/>
  <c r="O2729" i="3"/>
  <c r="J1424" i="4" s="1"/>
  <c r="O2730" i="3"/>
  <c r="J1421" i="4" s="1"/>
  <c r="O2731" i="3"/>
  <c r="J1422" i="4" s="1"/>
  <c r="O2732" i="3"/>
  <c r="J1429" i="4" s="1"/>
  <c r="O2733" i="3"/>
  <c r="J1427" i="4" s="1"/>
  <c r="O2734" i="3"/>
  <c r="J1428" i="4" s="1"/>
  <c r="O2735" i="3"/>
  <c r="J3195" i="4" s="1"/>
  <c r="O2736" i="3"/>
  <c r="J3192" i="4" s="1"/>
  <c r="O2737" i="3"/>
  <c r="O2738" i="3"/>
  <c r="O2739" i="3"/>
  <c r="J3194" i="4" s="1"/>
  <c r="O2740" i="3"/>
  <c r="O2741" i="3"/>
  <c r="J1384" i="4" s="1"/>
  <c r="O2742" i="3"/>
  <c r="J1385" i="4" s="1"/>
  <c r="O2743" i="3"/>
  <c r="J1383" i="4" s="1"/>
  <c r="O2744" i="3"/>
  <c r="J1381" i="4" s="1"/>
  <c r="O2745" i="3"/>
  <c r="J1382" i="4" s="1"/>
  <c r="O2746" i="3"/>
  <c r="J1387" i="4" s="1"/>
  <c r="O2747" i="3"/>
  <c r="J1386" i="4" s="1"/>
  <c r="O2748" i="3"/>
  <c r="J3176" i="4" s="1"/>
  <c r="O2749" i="3"/>
  <c r="J3173" i="4" s="1"/>
  <c r="O2750" i="3"/>
  <c r="O2751" i="3"/>
  <c r="O2752" i="3"/>
  <c r="J3175" i="4" s="1"/>
  <c r="O2753" i="3"/>
  <c r="O2754" i="3"/>
  <c r="J1391" i="4" s="1"/>
  <c r="O2755" i="3"/>
  <c r="J1394" i="4" s="1"/>
  <c r="O2756" i="3"/>
  <c r="J1395" i="4" s="1"/>
  <c r="O2757" i="3"/>
  <c r="J1396" i="4" s="1"/>
  <c r="O2758" i="3"/>
  <c r="O2759" i="3"/>
  <c r="J1393" i="4" s="1"/>
  <c r="O2760" i="3"/>
  <c r="O2761" i="3"/>
  <c r="J1389" i="4" s="1"/>
  <c r="O2762" i="3"/>
  <c r="J1390" i="4" s="1"/>
  <c r="O2763" i="3"/>
  <c r="J1399" i="4" s="1"/>
  <c r="O2764" i="3"/>
  <c r="J1397" i="4" s="1"/>
  <c r="O2765" i="3"/>
  <c r="J1398" i="4" s="1"/>
  <c r="O2766" i="3"/>
  <c r="J3186" i="4" s="1"/>
  <c r="O2767" i="3"/>
  <c r="J3183" i="4" s="1"/>
  <c r="O2768" i="3"/>
  <c r="O2769" i="3"/>
  <c r="O2770" i="3"/>
  <c r="J3185" i="4" s="1"/>
  <c r="O2771" i="3"/>
  <c r="O2772" i="3"/>
  <c r="J1375" i="4" s="1"/>
  <c r="O2773" i="3"/>
  <c r="J1376" i="4" s="1"/>
  <c r="O2774" i="3"/>
  <c r="J1377" i="4" s="1"/>
  <c r="O2775" i="3"/>
  <c r="J1373" i="4" s="1"/>
  <c r="O2776" i="3"/>
  <c r="J1374" i="4" s="1"/>
  <c r="O2777" i="3"/>
  <c r="J1370" i="4" s="1"/>
  <c r="O2778" i="3"/>
  <c r="J1371" i="4" s="1"/>
  <c r="O2779" i="3"/>
  <c r="J1372" i="4" s="1"/>
  <c r="O2780" i="3"/>
  <c r="J1380" i="4" s="1"/>
  <c r="O2781" i="3"/>
  <c r="J1378" i="4" s="1"/>
  <c r="O2782" i="3"/>
  <c r="J1379" i="4" s="1"/>
  <c r="O2783" i="3"/>
  <c r="J3181" i="4" s="1"/>
  <c r="O2784" i="3"/>
  <c r="O2785" i="3"/>
  <c r="O2786" i="3"/>
  <c r="O2787" i="3"/>
  <c r="J3180" i="4" s="1"/>
  <c r="O2788" i="3"/>
  <c r="J1369" i="4" s="1"/>
  <c r="O2789" i="3"/>
  <c r="J1097" i="4" s="1"/>
  <c r="O2790" i="3"/>
  <c r="J1098" i="4" s="1"/>
  <c r="O2791" i="3"/>
  <c r="J1100" i="4" s="1"/>
  <c r="O2792" i="3"/>
  <c r="J1094" i="4" s="1"/>
  <c r="O2793" i="3"/>
  <c r="J1095" i="4" s="1"/>
  <c r="O2794" i="3"/>
  <c r="J1096" i="4" s="1"/>
  <c r="O2795" i="3"/>
  <c r="J1099" i="4" s="1"/>
  <c r="O2796" i="3"/>
  <c r="J1093" i="4" s="1"/>
  <c r="O2797" i="3"/>
  <c r="J1144" i="4" s="1"/>
  <c r="O2798" i="3"/>
  <c r="J1141" i="4" s="1"/>
  <c r="O2799" i="3"/>
  <c r="O2800" i="3"/>
  <c r="O2801" i="3"/>
  <c r="J1143" i="4" s="1"/>
  <c r="O2802" i="3"/>
  <c r="J1101" i="4" s="1"/>
  <c r="O2803" i="3"/>
  <c r="J1090" i="4" s="1"/>
  <c r="O2804" i="3"/>
  <c r="J1092" i="4" s="1"/>
  <c r="O2805" i="3"/>
  <c r="J1087" i="4" s="1"/>
  <c r="O2806" i="3"/>
  <c r="J1088" i="4" s="1"/>
  <c r="O2807" i="3"/>
  <c r="J1089" i="4" s="1"/>
  <c r="O2808" i="3"/>
  <c r="J1091" i="4" s="1"/>
  <c r="O2809" i="3"/>
  <c r="J1086" i="4" s="1"/>
  <c r="O2810" i="3"/>
  <c r="J1139" i="4" s="1"/>
  <c r="O2811" i="3"/>
  <c r="J1136" i="4" s="1"/>
  <c r="O2812" i="3"/>
  <c r="O2813" i="3"/>
  <c r="O2814" i="3"/>
  <c r="J1138" i="4" s="1"/>
  <c r="O2815" i="3"/>
  <c r="J1085" i="4" s="1"/>
  <c r="O2816" i="3"/>
  <c r="J1436" i="4" s="1"/>
  <c r="O2817" i="3"/>
  <c r="J1437" i="4" s="1"/>
  <c r="O2818" i="3"/>
  <c r="J1434" i="4" s="1"/>
  <c r="O2819" i="3"/>
  <c r="J1435" i="4" s="1"/>
  <c r="O2820" i="3"/>
  <c r="O2821" i="3"/>
  <c r="J1432" i="4" s="1"/>
  <c r="O2822" i="3"/>
  <c r="J1433" i="4" s="1"/>
  <c r="O2823" i="3"/>
  <c r="J1440" i="4" s="1"/>
  <c r="O2824" i="3"/>
  <c r="J1438" i="4" s="1"/>
  <c r="O2825" i="3"/>
  <c r="J1439" i="4" s="1"/>
  <c r="O2826" i="3"/>
  <c r="J3200" i="4" s="1"/>
  <c r="O2827" i="3"/>
  <c r="O2828" i="3"/>
  <c r="O2829" i="3"/>
  <c r="O2830" i="3"/>
  <c r="J3199" i="4" s="1"/>
  <c r="O2831" i="3"/>
  <c r="O2832" i="3"/>
  <c r="J1417" i="4" s="1"/>
  <c r="O2833" i="3"/>
  <c r="J1418" i="4" s="1"/>
  <c r="O2834" i="3"/>
  <c r="J1419" i="4" s="1"/>
  <c r="O2835" i="3"/>
  <c r="J1415" i="4" s="1"/>
  <c r="O2836" i="3"/>
  <c r="J1416" i="4" s="1"/>
  <c r="O2837" i="3"/>
  <c r="J1412" i="4" s="1"/>
  <c r="O2838" i="3"/>
  <c r="J1413" i="4" s="1"/>
  <c r="O2839" i="3"/>
  <c r="J1414" i="4" s="1"/>
  <c r="O2840" i="3"/>
  <c r="O2841" i="3"/>
  <c r="J3190" i="4" s="1"/>
  <c r="O2842" i="3"/>
  <c r="O2843" i="3"/>
  <c r="O2844" i="3"/>
  <c r="O2845" i="3"/>
  <c r="J1411" i="4" s="1"/>
  <c r="O2846" i="3"/>
  <c r="J1114" i="4" s="1"/>
  <c r="O2847" i="3"/>
  <c r="J1115" i="4" s="1"/>
  <c r="O2848" i="3"/>
  <c r="J1117" i="4" s="1"/>
  <c r="O2849" i="3"/>
  <c r="J1111" i="4" s="1"/>
  <c r="O2850" i="3"/>
  <c r="J1112" i="4" s="1"/>
  <c r="O2851" i="3"/>
  <c r="J1113" i="4" s="1"/>
  <c r="O2852" i="3"/>
  <c r="J1116" i="4" s="1"/>
  <c r="O2853" i="3"/>
  <c r="J1110" i="4" s="1"/>
  <c r="O2854" i="3"/>
  <c r="J1154" i="4" s="1"/>
  <c r="O2855" i="3"/>
  <c r="J1151" i="4" s="1"/>
  <c r="O2856" i="3"/>
  <c r="O2857" i="3"/>
  <c r="O2858" i="3"/>
  <c r="J1153" i="4" s="1"/>
  <c r="O2859" i="3"/>
  <c r="J1118" i="4" s="1"/>
  <c r="O2860" i="3"/>
  <c r="J1107" i="4" s="1"/>
  <c r="O2861" i="3"/>
  <c r="J1109" i="4" s="1"/>
  <c r="O2862" i="3"/>
  <c r="J1104" i="4" s="1"/>
  <c r="O2863" i="3"/>
  <c r="J1105" i="4" s="1"/>
  <c r="O2864" i="3"/>
  <c r="J1106" i="4" s="1"/>
  <c r="O2865" i="3"/>
  <c r="J1108" i="4" s="1"/>
  <c r="O2866" i="3"/>
  <c r="J1103" i="4" s="1"/>
  <c r="O2867" i="3"/>
  <c r="J1149" i="4" s="1"/>
  <c r="O2868" i="3"/>
  <c r="J1146" i="4" s="1"/>
  <c r="O2869" i="3"/>
  <c r="O2870" i="3"/>
  <c r="O2871" i="3"/>
  <c r="J1148" i="4" s="1"/>
  <c r="O2872" i="3"/>
  <c r="O2873" i="3"/>
  <c r="O2874" i="3"/>
  <c r="J1443" i="4" s="1"/>
  <c r="O2875" i="3"/>
  <c r="O2876" i="3"/>
  <c r="J1120" i="4" s="1"/>
  <c r="O2877" i="3"/>
  <c r="J3802" i="4" s="1"/>
  <c r="O2878" i="3"/>
  <c r="J3790" i="4" s="1"/>
  <c r="O2879" i="3"/>
  <c r="J3773" i="4" s="1"/>
  <c r="O2880" i="3"/>
  <c r="J3763" i="4" s="1"/>
  <c r="O2881" i="3"/>
  <c r="J3793" i="4" s="1"/>
  <c r="O2882" i="3"/>
  <c r="J3794" i="4" s="1"/>
  <c r="O2883" i="3"/>
  <c r="O2884" i="3"/>
  <c r="J2470" i="4" s="1"/>
  <c r="O2885" i="3"/>
  <c r="J2521" i="4" s="1"/>
  <c r="O2886" i="3"/>
  <c r="J2529" i="4" s="1"/>
  <c r="O2887" i="3"/>
  <c r="J2433" i="4" s="1"/>
  <c r="O2888" i="3"/>
  <c r="J2389" i="4" s="1"/>
  <c r="O2889" i="3"/>
  <c r="J1937" i="4" s="1"/>
  <c r="O2890" i="3"/>
  <c r="J1938" i="4" s="1"/>
  <c r="O2891" i="3"/>
  <c r="J3158" i="4" s="1"/>
  <c r="O2892" i="3"/>
  <c r="J3159" i="4" s="1"/>
  <c r="O2893" i="3"/>
  <c r="J3160" i="4" s="1"/>
  <c r="O2894" i="3"/>
  <c r="J3161" i="4" s="1"/>
  <c r="O2895" i="3"/>
  <c r="J3162" i="4" s="1"/>
  <c r="O2896" i="3"/>
  <c r="J3163" i="4" s="1"/>
  <c r="O2897" i="3"/>
  <c r="J3164" i="4" s="1"/>
  <c r="O2898" i="3"/>
  <c r="J3165" i="4" s="1"/>
  <c r="O2899" i="3"/>
  <c r="J3154" i="4" s="1"/>
  <c r="O2900" i="3"/>
  <c r="J3155" i="4" s="1"/>
  <c r="O2901" i="3"/>
  <c r="J3156" i="4" s="1"/>
  <c r="O2902" i="3"/>
  <c r="J3157" i="4" s="1"/>
  <c r="O2903" i="3"/>
  <c r="J1170" i="4" s="1"/>
  <c r="O2904" i="3"/>
  <c r="J1171" i="4" s="1"/>
  <c r="O2905" i="3"/>
  <c r="J1936" i="4" s="1"/>
  <c r="O2906" i="3"/>
  <c r="J1463" i="4" s="1"/>
  <c r="O2907" i="3"/>
  <c r="J1464" i="4" s="1"/>
  <c r="O2908" i="3"/>
  <c r="J3101" i="4" s="1"/>
  <c r="O2909" i="3"/>
  <c r="J3103" i="4" s="1"/>
  <c r="O2910" i="3"/>
  <c r="O2911" i="3"/>
  <c r="O2912" i="3"/>
  <c r="J4059" i="4" s="1"/>
  <c r="O2913" i="3"/>
  <c r="J2240" i="4" s="1"/>
  <c r="O2914" i="3"/>
  <c r="J2236" i="4" s="1"/>
  <c r="O2915" i="3"/>
  <c r="J2237" i="4" s="1"/>
  <c r="O2916" i="3"/>
  <c r="J2234" i="4" s="1"/>
  <c r="O2917" i="3"/>
  <c r="J2235" i="4" s="1"/>
  <c r="O2918" i="3"/>
  <c r="J2238" i="4" s="1"/>
  <c r="O2919" i="3"/>
  <c r="J2239" i="4" s="1"/>
  <c r="O2920" i="3"/>
  <c r="O2921" i="3"/>
  <c r="J4061" i="4" s="1"/>
  <c r="O2922" i="3"/>
  <c r="J4062" i="4" s="1"/>
  <c r="O2923" i="3"/>
  <c r="J4063" i="4" s="1"/>
  <c r="O2924" i="3"/>
  <c r="J4064" i="4" s="1"/>
  <c r="O2925" i="3"/>
  <c r="J4065" i="4" s="1"/>
  <c r="O2926" i="3"/>
  <c r="J4066" i="4" s="1"/>
  <c r="O2927" i="3"/>
  <c r="J4067" i="4" s="1"/>
  <c r="O2928" i="3"/>
  <c r="J4068" i="4" s="1"/>
  <c r="O2929" i="3"/>
  <c r="J4069" i="4" s="1"/>
  <c r="O2930" i="3"/>
  <c r="J4070" i="4" s="1"/>
  <c r="O2931" i="3"/>
  <c r="J4071" i="4" s="1"/>
  <c r="O2932" i="3"/>
  <c r="J4072" i="4" s="1"/>
  <c r="O2933" i="3"/>
  <c r="J4073" i="4" s="1"/>
  <c r="O2934" i="3"/>
  <c r="J4074" i="4" s="1"/>
  <c r="O2935" i="3"/>
  <c r="J4075" i="4" s="1"/>
  <c r="O2936" i="3"/>
  <c r="J4076" i="4" s="1"/>
  <c r="O2937" i="3"/>
  <c r="J4077" i="4" s="1"/>
  <c r="O2938" i="3"/>
  <c r="J4057" i="4" s="1"/>
  <c r="O2939" i="3"/>
  <c r="J4058" i="4" s="1"/>
  <c r="O2940" i="3"/>
  <c r="J3114" i="4" s="1"/>
  <c r="O2941" i="3"/>
  <c r="J3112" i="4" s="1"/>
  <c r="O2942" i="3"/>
  <c r="O2943" i="3"/>
  <c r="J3714" i="4" s="1"/>
  <c r="O2944" i="3"/>
  <c r="J3716" i="4" s="1"/>
  <c r="O2945" i="3"/>
  <c r="J2294" i="4" s="1"/>
  <c r="O2946" i="3"/>
  <c r="J2296" i="4" s="1"/>
  <c r="O2947" i="3"/>
  <c r="J1447" i="4" s="1"/>
  <c r="O2948" i="3"/>
  <c r="O2949" i="3"/>
  <c r="J3767" i="4" s="1"/>
  <c r="O2950" i="3"/>
  <c r="J2383" i="4" s="1"/>
  <c r="O2951" i="3"/>
  <c r="J3769" i="4" s="1"/>
  <c r="O2952" i="3"/>
  <c r="J3771" i="4" s="1"/>
  <c r="O2953" i="3"/>
  <c r="J2385" i="4" s="1"/>
  <c r="O2954" i="3"/>
  <c r="J2387" i="4" s="1"/>
  <c r="O2955" i="3"/>
  <c r="J2207" i="4" s="1"/>
  <c r="O2956" i="3"/>
  <c r="J1466" i="4" s="1"/>
  <c r="O2957" i="3"/>
  <c r="J3983" i="4" s="1"/>
  <c r="O2958" i="3"/>
  <c r="O2959" i="3"/>
  <c r="J1922" i="4" s="1"/>
  <c r="O2960" i="3"/>
  <c r="O2961" i="3"/>
  <c r="J3772" i="4" s="1"/>
  <c r="O2962" i="3"/>
  <c r="O2963" i="3"/>
  <c r="J2209" i="4" s="1"/>
  <c r="O2964" i="3"/>
  <c r="J1123" i="4" s="1"/>
  <c r="O2965" i="3"/>
  <c r="J3934" i="4" s="1"/>
  <c r="O2966" i="3"/>
  <c r="J2204" i="4" s="1"/>
  <c r="O2967" i="3"/>
  <c r="J2202" i="4" s="1"/>
  <c r="O2968" i="3"/>
  <c r="O2969" i="3"/>
  <c r="O2970" i="3"/>
  <c r="J3658" i="4" s="1"/>
  <c r="O2971" i="3"/>
  <c r="J2231" i="4" s="1"/>
  <c r="O2972" i="3"/>
  <c r="J2199" i="4" s="1"/>
  <c r="O2973" i="3"/>
  <c r="J2196" i="4" s="1"/>
  <c r="O2974" i="3"/>
  <c r="J2181" i="4" s="1"/>
  <c r="O2975" i="3"/>
  <c r="J2183" i="4" s="1"/>
  <c r="O2976" i="3"/>
  <c r="J2184" i="4" s="1"/>
  <c r="O2977" i="3"/>
  <c r="J2185" i="4" s="1"/>
  <c r="O2978" i="3"/>
  <c r="J2186" i="4" s="1"/>
  <c r="O2979" i="3"/>
  <c r="J2187" i="4" s="1"/>
  <c r="O2980" i="3"/>
  <c r="J2189" i="4" s="1"/>
  <c r="O2981" i="3"/>
  <c r="J2191" i="4" s="1"/>
  <c r="O2982" i="3"/>
  <c r="J2192" i="4" s="1"/>
  <c r="O2983" i="3"/>
  <c r="J2193" i="4" s="1"/>
  <c r="O2984" i="3"/>
  <c r="J2194" i="4" s="1"/>
  <c r="O2985" i="3"/>
  <c r="J2195" i="4" s="1"/>
  <c r="O2986" i="3"/>
  <c r="J2164" i="4" s="1"/>
  <c r="O2987" i="3"/>
  <c r="J2166" i="4" s="1"/>
  <c r="O2988" i="3"/>
  <c r="J2167" i="4" s="1"/>
  <c r="O2989" i="3"/>
  <c r="J2168" i="4" s="1"/>
  <c r="O2990" i="3"/>
  <c r="J2169" i="4" s="1"/>
  <c r="O2991" i="3"/>
  <c r="J2170" i="4" s="1"/>
  <c r="O2992" i="3"/>
  <c r="J2172" i="4" s="1"/>
  <c r="O2993" i="3"/>
  <c r="J2174" i="4" s="1"/>
  <c r="O2994" i="3"/>
  <c r="J2175" i="4" s="1"/>
  <c r="O2995" i="3"/>
  <c r="J2176" i="4" s="1"/>
  <c r="O2996" i="3"/>
  <c r="J2177" i="4" s="1"/>
  <c r="O2997" i="3"/>
  <c r="J2178" i="4" s="1"/>
  <c r="O2998" i="3"/>
  <c r="J2179" i="4" s="1"/>
  <c r="O2999" i="3"/>
  <c r="O3000" i="3"/>
  <c r="J3239" i="4" s="1"/>
  <c r="O3001" i="3"/>
  <c r="J3237" i="4" s="1"/>
  <c r="O3002" i="3"/>
  <c r="J3236" i="4" s="1"/>
  <c r="O3003" i="3"/>
  <c r="O3004" i="3"/>
  <c r="O3005" i="3"/>
  <c r="J3791" i="4" s="1"/>
  <c r="O3006" i="3"/>
  <c r="J2434" i="4" s="1"/>
  <c r="O3007" i="3"/>
  <c r="J1932" i="4" s="1"/>
  <c r="O3008" i="3"/>
  <c r="J3761" i="4" s="1"/>
  <c r="O3009" i="3"/>
  <c r="J3756" i="4" s="1"/>
  <c r="O3010" i="3"/>
  <c r="O3011" i="3"/>
  <c r="J3762" i="4" s="1"/>
  <c r="O3012" i="3"/>
  <c r="J3758" i="4" s="1"/>
  <c r="O3013" i="3"/>
  <c r="J3759" i="4" s="1"/>
  <c r="O3014" i="3"/>
  <c r="J3760" i="4" s="1"/>
  <c r="O3015" i="3"/>
  <c r="O3016" i="3"/>
  <c r="O3017" i="3"/>
  <c r="J2304" i="4" s="1"/>
  <c r="O3018" i="3"/>
  <c r="J2299" i="4" s="1"/>
  <c r="O3019" i="3"/>
  <c r="J2298" i="4" s="1"/>
  <c r="O3020" i="3"/>
  <c r="J2305" i="4" s="1"/>
  <c r="O3021" i="3"/>
  <c r="J2301" i="4" s="1"/>
  <c r="O3022" i="3"/>
  <c r="J2302" i="4" s="1"/>
  <c r="O3023" i="3"/>
  <c r="J2303" i="4" s="1"/>
  <c r="O3024" i="3"/>
  <c r="O3025" i="3"/>
  <c r="J3232" i="4" s="1"/>
  <c r="O3026" i="3"/>
  <c r="J3233" i="4" s="1"/>
  <c r="O3027" i="3"/>
  <c r="J3234" i="4" s="1"/>
  <c r="O3028" i="3"/>
  <c r="J3235" i="4" s="1"/>
  <c r="O3029" i="3"/>
  <c r="J3226" i="4" s="1"/>
  <c r="O3030" i="3"/>
  <c r="J3227" i="4" s="1"/>
  <c r="O3031" i="3"/>
  <c r="J3228" i="4" s="1"/>
  <c r="O3032" i="3"/>
  <c r="J3229" i="4" s="1"/>
  <c r="O3033" i="3"/>
  <c r="J3230" i="4" s="1"/>
  <c r="O3034" i="3"/>
  <c r="J3936" i="4" s="1"/>
  <c r="O3035" i="3"/>
  <c r="J3797" i="4" s="1"/>
  <c r="O3036" i="3"/>
  <c r="J3709" i="4" s="1"/>
  <c r="O3037" i="3"/>
  <c r="J3666" i="4" s="1"/>
  <c r="O3038" i="3"/>
  <c r="J2524" i="4" s="1"/>
  <c r="O3039" i="3"/>
  <c r="J2289" i="4" s="1"/>
  <c r="O3040" i="3"/>
  <c r="J2246" i="4" s="1"/>
  <c r="O3041" i="3"/>
  <c r="J2211" i="4" s="1"/>
  <c r="O3042" i="3"/>
  <c r="O3043" i="3"/>
  <c r="O3044" i="3"/>
  <c r="J3117" i="4" s="1"/>
  <c r="O3045" i="3"/>
  <c r="J3120" i="4" s="1"/>
  <c r="O3046" i="3"/>
  <c r="J3126" i="4" s="1"/>
  <c r="O3047" i="3"/>
  <c r="J3129" i="4" s="1"/>
  <c r="O3048" i="3"/>
  <c r="J3557" i="4" s="1"/>
  <c r="O3049" i="3"/>
  <c r="J3555" i="4" s="1"/>
  <c r="O3050" i="3"/>
  <c r="O3051" i="3"/>
  <c r="O3052" i="3"/>
  <c r="J870" i="4" s="1"/>
  <c r="O3053" i="3"/>
  <c r="J380" i="4" s="1"/>
  <c r="O3054" i="3"/>
  <c r="J381" i="4" s="1"/>
  <c r="O3055" i="3"/>
  <c r="J223" i="4" s="1"/>
  <c r="O3056" i="3"/>
  <c r="J229" i="4" s="1"/>
  <c r="O3057" i="3"/>
  <c r="J235" i="4" s="1"/>
  <c r="O3058" i="3"/>
  <c r="J241" i="4" s="1"/>
  <c r="O3059" i="3"/>
  <c r="J247" i="4" s="1"/>
  <c r="O3060" i="3"/>
  <c r="J253" i="4" s="1"/>
  <c r="O3061" i="3"/>
  <c r="J259" i="4" s="1"/>
  <c r="O3062" i="3"/>
  <c r="J265" i="4" s="1"/>
  <c r="O3063" i="3"/>
  <c r="J271" i="4" s="1"/>
  <c r="O3064" i="3"/>
  <c r="J277" i="4" s="1"/>
  <c r="O3065" i="3"/>
  <c r="J283" i="4" s="1"/>
  <c r="O3066" i="3"/>
  <c r="J289" i="4" s="1"/>
  <c r="O3067" i="3"/>
  <c r="J295" i="4" s="1"/>
  <c r="O3068" i="3"/>
  <c r="J301" i="4" s="1"/>
  <c r="O3069" i="3"/>
  <c r="J307" i="4" s="1"/>
  <c r="O3070" i="3"/>
  <c r="J313" i="4" s="1"/>
  <c r="O3071" i="3"/>
  <c r="J319" i="4" s="1"/>
  <c r="O3072" i="3"/>
  <c r="J325" i="4" s="1"/>
  <c r="O3073" i="3"/>
  <c r="J1270" i="4" s="1"/>
  <c r="O3074" i="3"/>
  <c r="O3075" i="3"/>
  <c r="J1254" i="4" s="1"/>
  <c r="O3076" i="3"/>
  <c r="O3077" i="3"/>
  <c r="J1262" i="4" s="1"/>
  <c r="O3078" i="3"/>
  <c r="O3079" i="3"/>
  <c r="J1295" i="4" s="1"/>
  <c r="O3080" i="3"/>
  <c r="J1297" i="4" s="1"/>
  <c r="O3081" i="3"/>
  <c r="J2149" i="4" s="1"/>
  <c r="O3082" i="3"/>
  <c r="J1296" i="4" s="1"/>
  <c r="O3083" i="3"/>
  <c r="J1272" i="4" s="1"/>
  <c r="O3084" i="3"/>
  <c r="J1293" i="4" s="1"/>
  <c r="O3085" i="3"/>
  <c r="J1292" i="4" s="1"/>
  <c r="O3086" i="3"/>
  <c r="J4008" i="4" s="1"/>
  <c r="O3087" i="3"/>
  <c r="J4009" i="4" s="1"/>
  <c r="O3088" i="3"/>
  <c r="O3089" i="3"/>
  <c r="J1127" i="4" s="1"/>
  <c r="O3090" i="3"/>
  <c r="J2951" i="4" s="1"/>
  <c r="O3091" i="3"/>
  <c r="J3910" i="4" s="1"/>
  <c r="O3092" i="3"/>
  <c r="J3911" i="4" s="1"/>
  <c r="O3093" i="3"/>
  <c r="O3094" i="3"/>
  <c r="J1160" i="4" s="1"/>
  <c r="O3095" i="3"/>
  <c r="J1294" i="4" s="1"/>
  <c r="O3096" i="3"/>
  <c r="J701" i="4" s="1"/>
  <c r="O3097" i="3"/>
  <c r="J714" i="4" s="1"/>
  <c r="O3098" i="3"/>
  <c r="O3099" i="3"/>
  <c r="J812" i="4" s="1"/>
  <c r="O3100" i="3"/>
  <c r="J817" i="4" s="1"/>
  <c r="O3101" i="3"/>
  <c r="J822" i="4" s="1"/>
  <c r="O3102" i="3"/>
  <c r="J828" i="4" s="1"/>
  <c r="O3103" i="3"/>
  <c r="J833" i="4" s="1"/>
  <c r="O3104" i="3"/>
  <c r="J838" i="4" s="1"/>
  <c r="O3105" i="3"/>
  <c r="J844" i="4" s="1"/>
  <c r="O3106" i="3"/>
  <c r="J755" i="4" s="1"/>
  <c r="O3107" i="3"/>
  <c r="J758" i="4" s="1"/>
  <c r="O3108" i="3"/>
  <c r="J760" i="4" s="1"/>
  <c r="O3109" i="3"/>
  <c r="J768" i="4" s="1"/>
  <c r="O3110" i="3"/>
  <c r="J771" i="4" s="1"/>
  <c r="O3111" i="3"/>
  <c r="J774" i="4" s="1"/>
  <c r="O3112" i="3"/>
  <c r="J798" i="4" s="1"/>
  <c r="O3113" i="3"/>
  <c r="J801" i="4" s="1"/>
  <c r="O3114" i="3"/>
  <c r="J804" i="4" s="1"/>
  <c r="O3115" i="3"/>
  <c r="J783" i="4" s="1"/>
  <c r="O3116" i="3"/>
  <c r="J786" i="4" s="1"/>
  <c r="O3117" i="3"/>
  <c r="J789" i="4" s="1"/>
  <c r="O3118" i="3"/>
  <c r="O3119" i="3"/>
  <c r="J3083" i="4" s="1"/>
  <c r="O3120" i="3"/>
  <c r="J3290" i="4" s="1"/>
  <c r="O3121" i="3"/>
  <c r="J3289" i="4" s="1"/>
  <c r="O3122" i="3"/>
  <c r="J2974" i="4" s="1"/>
  <c r="O3123" i="3"/>
  <c r="J2950" i="4" s="1"/>
  <c r="O3124" i="3"/>
  <c r="J871" i="4" s="1"/>
  <c r="O3125" i="3"/>
  <c r="J2206" i="4" s="1"/>
  <c r="O3126" i="3"/>
  <c r="O3127" i="3"/>
  <c r="O3128" i="3"/>
  <c r="O3129" i="3"/>
  <c r="J3097" i="4" s="1"/>
  <c r="O3130" i="3"/>
  <c r="J3098" i="4" s="1"/>
  <c r="O3131" i="3"/>
  <c r="J3096" i="4" s="1"/>
  <c r="O3132" i="3"/>
  <c r="O3133" i="3"/>
  <c r="J3527" i="4" s="1"/>
  <c r="O3134" i="3"/>
  <c r="J3528" i="4" s="1"/>
  <c r="O3135" i="3"/>
  <c r="O3136" i="3"/>
  <c r="J3353" i="4" s="1"/>
  <c r="O3137" i="3"/>
  <c r="J3354" i="4" s="1"/>
  <c r="O3138" i="3"/>
  <c r="J3355" i="4" s="1"/>
  <c r="O3139" i="3"/>
  <c r="J3356" i="4" s="1"/>
  <c r="O3140" i="3"/>
  <c r="J3343" i="4" s="1"/>
  <c r="O3141" i="3"/>
  <c r="J3344" i="4" s="1"/>
  <c r="O3142" i="3"/>
  <c r="J3345" i="4" s="1"/>
  <c r="O3143" i="3"/>
  <c r="J3346" i="4" s="1"/>
  <c r="O3144" i="3"/>
  <c r="J3348" i="4" s="1"/>
  <c r="O3145" i="3"/>
  <c r="J3349" i="4" s="1"/>
  <c r="O3146" i="3"/>
  <c r="J3350" i="4" s="1"/>
  <c r="O3147" i="3"/>
  <c r="J3351" i="4" s="1"/>
  <c r="O3148" i="3"/>
  <c r="J3338" i="4" s="1"/>
  <c r="O3149" i="3"/>
  <c r="J3339" i="4" s="1"/>
  <c r="O3150" i="3"/>
  <c r="J3340" i="4" s="1"/>
  <c r="O3151" i="3"/>
  <c r="J3341" i="4" s="1"/>
  <c r="O3152" i="3"/>
  <c r="O3153" i="3"/>
  <c r="J1351" i="4" s="1"/>
  <c r="O3154" i="3"/>
  <c r="J1353" i="4" s="1"/>
  <c r="O3155" i="3"/>
  <c r="J1354" i="4" s="1"/>
  <c r="O3156" i="3"/>
  <c r="J1355" i="4" s="1"/>
  <c r="O3157" i="3"/>
  <c r="J1356" i="4" s="1"/>
  <c r="O3158" i="3"/>
  <c r="J3562" i="4" s="1"/>
  <c r="O3159" i="3"/>
  <c r="J3293" i="4" s="1"/>
  <c r="O3160" i="3"/>
  <c r="J3316" i="4" s="1"/>
  <c r="O3161" i="3"/>
  <c r="J3143" i="4" s="1"/>
  <c r="O3162" i="3"/>
  <c r="J1352" i="4" s="1"/>
  <c r="O3163" i="3"/>
  <c r="O3164" i="3"/>
  <c r="J3342" i="4" s="1"/>
  <c r="O3165" i="3"/>
  <c r="O3166" i="3"/>
  <c r="J3352" i="4" s="1"/>
  <c r="O3167" i="3"/>
  <c r="O3168" i="3"/>
  <c r="J2865" i="4" s="1"/>
  <c r="O3169" i="3"/>
  <c r="J2867" i="4" s="1"/>
  <c r="O3170" i="3"/>
  <c r="J2869" i="4" s="1"/>
  <c r="O3171" i="3"/>
  <c r="J2871" i="4" s="1"/>
  <c r="O3172" i="3"/>
  <c r="J2873" i="4" s="1"/>
  <c r="O3173" i="3"/>
  <c r="J2875" i="4" s="1"/>
  <c r="O3174" i="3"/>
  <c r="J2877" i="4" s="1"/>
  <c r="O3175" i="3"/>
  <c r="J2879" i="4" s="1"/>
  <c r="O3176" i="3"/>
  <c r="J2881" i="4" s="1"/>
  <c r="O3177" i="3"/>
  <c r="J2883" i="4" s="1"/>
  <c r="O3178" i="3"/>
  <c r="J2885" i="4" s="1"/>
  <c r="O3179" i="3"/>
  <c r="J2887" i="4" s="1"/>
  <c r="O3180" i="3"/>
  <c r="J2889" i="4" s="1"/>
  <c r="O3181" i="3"/>
  <c r="J2891" i="4" s="1"/>
  <c r="O3182" i="3"/>
  <c r="J2893" i="4" s="1"/>
  <c r="O3183" i="3"/>
  <c r="J2895" i="4" s="1"/>
  <c r="O3184" i="3"/>
  <c r="J2897" i="4" s="1"/>
  <c r="O3185" i="3"/>
  <c r="J2899" i="4" s="1"/>
  <c r="O3186" i="3"/>
  <c r="J2901" i="4" s="1"/>
  <c r="O3187" i="3"/>
  <c r="J2903" i="4" s="1"/>
  <c r="O3188" i="3"/>
  <c r="J2905" i="4" s="1"/>
  <c r="O3189" i="3"/>
  <c r="J2907" i="4" s="1"/>
  <c r="O3190" i="3"/>
  <c r="J2909" i="4" s="1"/>
  <c r="O3191" i="3"/>
  <c r="J2911" i="4" s="1"/>
  <c r="O3192" i="3"/>
  <c r="J2913" i="4" s="1"/>
  <c r="O3193" i="3"/>
  <c r="J2915" i="4" s="1"/>
  <c r="O3194" i="3"/>
  <c r="J2917" i="4" s="1"/>
  <c r="O3195" i="3"/>
  <c r="J2919" i="4" s="1"/>
  <c r="O3196" i="3"/>
  <c r="J2921" i="4" s="1"/>
  <c r="O3197" i="3"/>
  <c r="J2923" i="4" s="1"/>
  <c r="O3198" i="3"/>
  <c r="J2925" i="4" s="1"/>
  <c r="O3199" i="3"/>
  <c r="J2927" i="4" s="1"/>
  <c r="O3200" i="3"/>
  <c r="J2929" i="4" s="1"/>
  <c r="O3201" i="3"/>
  <c r="J2931" i="4" s="1"/>
  <c r="O3202" i="3"/>
  <c r="J2933" i="4" s="1"/>
  <c r="O3203" i="3"/>
  <c r="J2935" i="4" s="1"/>
  <c r="O3204" i="3"/>
  <c r="J2937" i="4" s="1"/>
  <c r="O3205" i="3"/>
  <c r="J2940" i="4" s="1"/>
  <c r="O3206" i="3"/>
  <c r="J2942" i="4" s="1"/>
  <c r="O3207" i="3"/>
  <c r="J2944" i="4" s="1"/>
  <c r="O3208" i="3"/>
  <c r="J2946" i="4" s="1"/>
  <c r="O3209" i="3"/>
  <c r="J2948" i="4" s="1"/>
  <c r="O3210" i="3"/>
  <c r="J2939" i="4" s="1"/>
  <c r="O3211" i="3"/>
  <c r="J3896" i="4" s="1"/>
  <c r="O3212" i="3"/>
  <c r="J3898" i="4" s="1"/>
  <c r="O3213" i="3"/>
  <c r="J3899" i="4" s="1"/>
  <c r="O3214" i="3"/>
  <c r="J4" i="4" s="1"/>
  <c r="O3215" i="3"/>
  <c r="J5" i="4" s="1"/>
  <c r="O3216" i="3"/>
  <c r="J6" i="4" s="1"/>
  <c r="O3217" i="3"/>
  <c r="J9" i="4" s="1"/>
  <c r="O3218" i="3"/>
  <c r="J15" i="4" s="1"/>
  <c r="O3219" i="3"/>
  <c r="J16" i="4" s="1"/>
  <c r="O3220" i="3"/>
  <c r="J17" i="4" s="1"/>
  <c r="O3221" i="3"/>
  <c r="J19" i="4" s="1"/>
  <c r="O3222" i="3"/>
  <c r="J30" i="4" s="1"/>
  <c r="O3223" i="3"/>
  <c r="J31" i="4" s="1"/>
  <c r="O3224" i="3"/>
  <c r="J32" i="4" s="1"/>
  <c r="O3225" i="3"/>
  <c r="J35" i="4" s="1"/>
  <c r="O3226" i="3"/>
  <c r="J38" i="4" s="1"/>
  <c r="O3227" i="3"/>
  <c r="J39" i="4" s="1"/>
  <c r="O3228" i="3"/>
  <c r="J40" i="4" s="1"/>
  <c r="O3229" i="3"/>
  <c r="J43" i="4" s="1"/>
  <c r="O3230" i="3"/>
  <c r="J46" i="4" s="1"/>
  <c r="O3231" i="3"/>
  <c r="J47" i="4" s="1"/>
  <c r="O3232" i="3"/>
  <c r="J48" i="4" s="1"/>
  <c r="O3233" i="3"/>
  <c r="J51" i="4" s="1"/>
  <c r="O3234" i="3"/>
  <c r="J58" i="4" s="1"/>
  <c r="O3235" i="3"/>
  <c r="J59" i="4" s="1"/>
  <c r="O3236" i="3"/>
  <c r="J60" i="4" s="1"/>
  <c r="O3237" i="3"/>
  <c r="J62" i="4" s="1"/>
  <c r="O3238" i="3"/>
  <c r="J63" i="4" s="1"/>
  <c r="O3239" i="3"/>
  <c r="J64" i="4" s="1"/>
  <c r="O3240" i="3"/>
  <c r="J65" i="4" s="1"/>
  <c r="O3241" i="3"/>
  <c r="J66" i="4" s="1"/>
  <c r="O3242" i="3"/>
  <c r="J67" i="4" s="1"/>
  <c r="O3243" i="3"/>
  <c r="J68" i="4" s="1"/>
  <c r="O3244" i="3"/>
  <c r="J69" i="4" s="1"/>
  <c r="O3245" i="3"/>
  <c r="J70" i="4" s="1"/>
  <c r="O3246" i="3"/>
  <c r="J71" i="4" s="1"/>
  <c r="O3247" i="3"/>
  <c r="J72" i="4" s="1"/>
  <c r="O3248" i="3"/>
  <c r="J73" i="4" s="1"/>
  <c r="O3249" i="3"/>
  <c r="J74" i="4" s="1"/>
  <c r="O3250" i="3"/>
  <c r="J75" i="4" s="1"/>
  <c r="O3251" i="3"/>
  <c r="J76" i="4" s="1"/>
  <c r="O3252" i="3"/>
  <c r="J77" i="4" s="1"/>
  <c r="O3253" i="3"/>
  <c r="J78" i="4" s="1"/>
  <c r="O3254" i="3"/>
  <c r="J79" i="4" s="1"/>
  <c r="O3255" i="3"/>
  <c r="J80" i="4" s="1"/>
  <c r="O3256" i="3"/>
  <c r="J81" i="4" s="1"/>
  <c r="O3257" i="3"/>
  <c r="J82" i="4" s="1"/>
  <c r="O3258" i="3"/>
  <c r="J22" i="4" s="1"/>
  <c r="O3259" i="3"/>
  <c r="J23" i="4" s="1"/>
  <c r="O3260" i="3"/>
  <c r="J24" i="4" s="1"/>
  <c r="O3261" i="3"/>
  <c r="J27" i="4" s="1"/>
  <c r="O3262" i="3"/>
  <c r="J83" i="4" s="1"/>
  <c r="O3263" i="3"/>
  <c r="J84" i="4" s="1"/>
  <c r="O3264" i="3"/>
  <c r="J85" i="4" s="1"/>
  <c r="O3265" i="3"/>
  <c r="J86" i="4" s="1"/>
  <c r="O3266" i="3"/>
  <c r="J3924" i="4" s="1"/>
  <c r="O3267" i="3"/>
  <c r="J88" i="4" s="1"/>
  <c r="O3268" i="3"/>
  <c r="J87" i="4" s="1"/>
  <c r="O3269" i="3"/>
  <c r="O3270" i="3"/>
  <c r="J1934" i="4" s="1"/>
  <c r="O3271" i="3"/>
  <c r="J1935" i="4" s="1"/>
  <c r="O3272" i="3"/>
  <c r="J2039" i="4" s="1"/>
  <c r="O3273" i="3"/>
  <c r="J3912" i="4" s="1"/>
  <c r="O3274" i="3"/>
  <c r="J2075" i="4" s="1"/>
  <c r="O3275" i="3"/>
  <c r="J2076" i="4" s="1"/>
  <c r="O3276" i="3"/>
  <c r="J2077" i="4" s="1"/>
  <c r="O3277" i="3"/>
  <c r="O3278" i="3"/>
  <c r="J2046" i="4" s="1"/>
  <c r="O3279" i="3"/>
  <c r="J2054" i="4" s="1"/>
  <c r="O3280" i="3"/>
  <c r="J2055" i="4" s="1"/>
  <c r="O3281" i="3"/>
  <c r="O3282" i="3"/>
  <c r="J2042" i="4" s="1"/>
  <c r="O3283" i="3"/>
  <c r="J2043" i="4" s="1"/>
  <c r="O3284" i="3"/>
  <c r="J2044" i="4" s="1"/>
  <c r="O3285" i="3"/>
  <c r="J2045" i="4" s="1"/>
  <c r="O3286" i="3"/>
  <c r="J2006" i="4" s="1"/>
  <c r="O3287" i="3"/>
  <c r="J2007" i="4" s="1"/>
  <c r="O3288" i="3"/>
  <c r="J2008" i="4" s="1"/>
  <c r="O3289" i="3"/>
  <c r="O3290" i="3"/>
  <c r="J4207" i="4" s="1"/>
  <c r="O3291" i="3"/>
  <c r="J2047" i="4" s="1"/>
  <c r="O3292" i="3"/>
  <c r="J2048" i="4" s="1"/>
  <c r="O3293" i="3"/>
  <c r="J2049" i="4" s="1"/>
  <c r="O3294" i="3"/>
  <c r="J2050" i="4" s="1"/>
  <c r="O3295" i="3"/>
  <c r="J2051" i="4" s="1"/>
  <c r="O3296" i="3"/>
  <c r="J2052" i="4" s="1"/>
  <c r="O3297" i="3"/>
  <c r="J2053" i="4" s="1"/>
  <c r="O3298" i="3"/>
  <c r="J2071" i="4" s="1"/>
  <c r="O3299" i="3"/>
  <c r="J2072" i="4" s="1"/>
  <c r="O3300" i="3"/>
  <c r="J2073" i="4" s="1"/>
  <c r="O3301" i="3"/>
  <c r="J2074" i="4" s="1"/>
  <c r="O3302" i="3"/>
  <c r="O3303" i="3"/>
  <c r="O3304" i="3"/>
  <c r="O3305" i="3"/>
  <c r="J2568" i="4" s="1"/>
  <c r="O3306" i="3"/>
  <c r="O3307" i="3"/>
  <c r="J2566" i="4" s="1"/>
  <c r="O3308" i="3"/>
  <c r="O3309" i="3"/>
  <c r="J2564" i="4" s="1"/>
  <c r="O3310" i="3"/>
  <c r="J2565" i="4" s="1"/>
  <c r="O3311" i="3"/>
  <c r="O3312" i="3"/>
  <c r="O3313" i="3"/>
  <c r="J2562" i="4" s="1"/>
  <c r="O3314" i="3"/>
  <c r="J2563" i="4" s="1"/>
  <c r="O3315" i="3"/>
  <c r="J2999" i="4" s="1"/>
  <c r="O3316" i="3"/>
  <c r="J2990" i="4" s="1"/>
  <c r="O3317" i="3"/>
  <c r="J2997" i="4" s="1"/>
  <c r="O3318" i="3"/>
  <c r="O3319" i="3"/>
  <c r="J2995" i="4" s="1"/>
  <c r="O3320" i="3"/>
  <c r="J2996" i="4" s="1"/>
  <c r="O3321" i="3"/>
  <c r="O3322" i="3"/>
  <c r="O3323" i="3"/>
  <c r="J2993" i="4" s="1"/>
  <c r="O3324" i="3"/>
  <c r="J2994" i="4" s="1"/>
  <c r="O3325" i="3"/>
  <c r="J3017" i="4" s="1"/>
  <c r="O3326" i="3"/>
  <c r="J3008" i="4" s="1"/>
  <c r="O3327" i="3"/>
  <c r="J3015" i="4" s="1"/>
  <c r="O3328" i="3"/>
  <c r="O3329" i="3"/>
  <c r="J3013" i="4" s="1"/>
  <c r="O3330" i="3"/>
  <c r="J3014" i="4" s="1"/>
  <c r="O3331" i="3"/>
  <c r="O3332" i="3"/>
  <c r="O3333" i="3"/>
  <c r="J3011" i="4" s="1"/>
  <c r="O3334" i="3"/>
  <c r="J3012" i="4" s="1"/>
  <c r="O3335" i="3"/>
  <c r="J3037" i="4" s="1"/>
  <c r="O3336" i="3"/>
  <c r="J3028" i="4" s="1"/>
  <c r="O3337" i="3"/>
  <c r="J3035" i="4" s="1"/>
  <c r="O3338" i="3"/>
  <c r="O3339" i="3"/>
  <c r="J3033" i="4" s="1"/>
  <c r="O3340" i="3"/>
  <c r="J3034" i="4" s="1"/>
  <c r="O3341" i="3"/>
  <c r="O3342" i="3"/>
  <c r="O3343" i="3"/>
  <c r="J3031" i="4" s="1"/>
  <c r="O3344" i="3"/>
  <c r="J3032" i="4" s="1"/>
  <c r="O3345" i="3"/>
  <c r="J3027" i="4" s="1"/>
  <c r="O3346" i="3"/>
  <c r="J3018" i="4" s="1"/>
  <c r="O3347" i="3"/>
  <c r="J3025" i="4" s="1"/>
  <c r="O3348" i="3"/>
  <c r="O3349" i="3"/>
  <c r="J3023" i="4" s="1"/>
  <c r="O3350" i="3"/>
  <c r="J3024" i="4" s="1"/>
  <c r="O3351" i="3"/>
  <c r="O3352" i="3"/>
  <c r="O3353" i="3"/>
  <c r="J3021" i="4" s="1"/>
  <c r="O3354" i="3"/>
  <c r="J3022" i="4" s="1"/>
  <c r="O3355" i="3"/>
  <c r="J3925" i="4" s="1"/>
  <c r="O3356" i="3"/>
  <c r="J2569" i="4" s="1"/>
  <c r="O3357" i="3"/>
  <c r="J2570" i="4" s="1"/>
  <c r="O3358" i="3"/>
  <c r="O3359" i="3"/>
  <c r="J3922" i="4" s="1"/>
  <c r="O3360" i="3"/>
  <c r="J379" i="4" s="1"/>
  <c r="O3361" i="3"/>
  <c r="J371" i="4" s="1"/>
  <c r="O3362" i="3"/>
  <c r="J372" i="4" s="1"/>
  <c r="O3363" i="3"/>
  <c r="J373" i="4" s="1"/>
  <c r="O3364" i="3"/>
  <c r="J377" i="4" s="1"/>
  <c r="O3365" i="3"/>
  <c r="J362" i="4" s="1"/>
  <c r="O3366" i="3"/>
  <c r="J363" i="4" s="1"/>
  <c r="O3367" i="3"/>
  <c r="J364" i="4" s="1"/>
  <c r="O3368" i="3"/>
  <c r="J368" i="4" s="1"/>
  <c r="O3369" i="3"/>
  <c r="O3370" i="3"/>
  <c r="J3888" i="4" s="1"/>
  <c r="O3371" i="3"/>
  <c r="J3889" i="4" s="1"/>
  <c r="O3372" i="3"/>
  <c r="J3890" i="4" s="1"/>
  <c r="O3373" i="3"/>
  <c r="O3374" i="3"/>
  <c r="J375" i="4" s="1"/>
  <c r="O3375" i="3"/>
  <c r="J376" i="4" s="1"/>
  <c r="O3376" i="3"/>
  <c r="O3377" i="3"/>
  <c r="O3378" i="3"/>
  <c r="J366" i="4" s="1"/>
  <c r="O3379" i="3"/>
  <c r="J367" i="4" s="1"/>
  <c r="O3380" i="3"/>
  <c r="O3381" i="3"/>
  <c r="J3891" i="4" s="1"/>
  <c r="O3382" i="3"/>
  <c r="J3892" i="4" s="1"/>
  <c r="O3383" i="3"/>
  <c r="J3893" i="4" s="1"/>
  <c r="O3384" i="3"/>
  <c r="J3894" i="4" s="1"/>
  <c r="O3385" i="3"/>
  <c r="J3909" i="4" s="1"/>
  <c r="O3386" i="3"/>
  <c r="O3387" i="3"/>
  <c r="O3388" i="3"/>
  <c r="O3389" i="3"/>
  <c r="J3881" i="4" s="1"/>
  <c r="O3390" i="3"/>
  <c r="O3391" i="3"/>
  <c r="J3411" i="4" s="1"/>
  <c r="O3392" i="3"/>
  <c r="J3439" i="4" s="1"/>
  <c r="O3393" i="3"/>
  <c r="J3450" i="4" s="1"/>
  <c r="O3394" i="3"/>
  <c r="J3461" i="4" s="1"/>
  <c r="O3395" i="3"/>
  <c r="J3472" i="4" s="1"/>
  <c r="O3396" i="3"/>
  <c r="J3483" i="4" s="1"/>
  <c r="O3397" i="3"/>
  <c r="J3494" i="4" s="1"/>
  <c r="O3398" i="3"/>
  <c r="J3505" i="4" s="1"/>
  <c r="O3399" i="3"/>
  <c r="J3516" i="4" s="1"/>
  <c r="O3400" i="3"/>
  <c r="J3412" i="4" s="1"/>
  <c r="O3401" i="3"/>
  <c r="J3423" i="4" s="1"/>
  <c r="O3402" i="3"/>
  <c r="J3431" i="4" s="1"/>
  <c r="O3403" i="3"/>
  <c r="J3432" i="4" s="1"/>
  <c r="O3404" i="3"/>
  <c r="J3433" i="4" s="1"/>
  <c r="O3405" i="3"/>
  <c r="J3434" i="4" s="1"/>
  <c r="O3406" i="3"/>
  <c r="J3435" i="4" s="1"/>
  <c r="O3407" i="3"/>
  <c r="J3436" i="4" s="1"/>
  <c r="O3408" i="3"/>
  <c r="J3437" i="4" s="1"/>
  <c r="O3409" i="3"/>
  <c r="J3438" i="4" s="1"/>
  <c r="O3410" i="3"/>
  <c r="O3411" i="3"/>
  <c r="J3441" i="4" s="1"/>
  <c r="O3412" i="3"/>
  <c r="J3442" i="4" s="1"/>
  <c r="O3413" i="3"/>
  <c r="J3443" i="4" s="1"/>
  <c r="O3414" i="3"/>
  <c r="J3444" i="4" s="1"/>
  <c r="O3415" i="3"/>
  <c r="J3445" i="4" s="1"/>
  <c r="O3416" i="3"/>
  <c r="J3446" i="4" s="1"/>
  <c r="O3417" i="3"/>
  <c r="J3447" i="4" s="1"/>
  <c r="O3418" i="3"/>
  <c r="J3448" i="4" s="1"/>
  <c r="O3419" i="3"/>
  <c r="J3449" i="4" s="1"/>
  <c r="O3420" i="3"/>
  <c r="J3451" i="4" s="1"/>
  <c r="O3421" i="3"/>
  <c r="J3452" i="4" s="1"/>
  <c r="O3422" i="3"/>
  <c r="J3453" i="4" s="1"/>
  <c r="O3423" i="3"/>
  <c r="J3454" i="4" s="1"/>
  <c r="O3424" i="3"/>
  <c r="J3455" i="4" s="1"/>
  <c r="O3425" i="3"/>
  <c r="J3456" i="4" s="1"/>
  <c r="O3426" i="3"/>
  <c r="J3457" i="4" s="1"/>
  <c r="O3427" i="3"/>
  <c r="J3458" i="4" s="1"/>
  <c r="O3428" i="3"/>
  <c r="J3459" i="4" s="1"/>
  <c r="O3429" i="3"/>
  <c r="J3460" i="4" s="1"/>
  <c r="O3430" i="3"/>
  <c r="O3431" i="3"/>
  <c r="J3463" i="4" s="1"/>
  <c r="O3432" i="3"/>
  <c r="J3464" i="4" s="1"/>
  <c r="O3433" i="3"/>
  <c r="J3465" i="4" s="1"/>
  <c r="O3434" i="3"/>
  <c r="J3466" i="4" s="1"/>
  <c r="O3435" i="3"/>
  <c r="J3467" i="4" s="1"/>
  <c r="O3436" i="3"/>
  <c r="J3468" i="4" s="1"/>
  <c r="O3437" i="3"/>
  <c r="J3469" i="4" s="1"/>
  <c r="O3438" i="3"/>
  <c r="J3470" i="4" s="1"/>
  <c r="O3439" i="3"/>
  <c r="J3471" i="4" s="1"/>
  <c r="O3440" i="3"/>
  <c r="J3473" i="4" s="1"/>
  <c r="O3441" i="3"/>
  <c r="J3474" i="4" s="1"/>
  <c r="O3442" i="3"/>
  <c r="J3475" i="4" s="1"/>
  <c r="O3443" i="3"/>
  <c r="J3476" i="4" s="1"/>
  <c r="O3444" i="3"/>
  <c r="J3477" i="4" s="1"/>
  <c r="O3445" i="3"/>
  <c r="J3478" i="4" s="1"/>
  <c r="O3446" i="3"/>
  <c r="J3479" i="4" s="1"/>
  <c r="O3447" i="3"/>
  <c r="J3480" i="4" s="1"/>
  <c r="O3448" i="3"/>
  <c r="J3481" i="4" s="1"/>
  <c r="O3449" i="3"/>
  <c r="J3482" i="4" s="1"/>
  <c r="O3450" i="3"/>
  <c r="O3451" i="3"/>
  <c r="J3485" i="4" s="1"/>
  <c r="O3452" i="3"/>
  <c r="J3486" i="4" s="1"/>
  <c r="O3453" i="3"/>
  <c r="J3487" i="4" s="1"/>
  <c r="O3454" i="3"/>
  <c r="J3488" i="4" s="1"/>
  <c r="O3455" i="3"/>
  <c r="J3489" i="4" s="1"/>
  <c r="O3456" i="3"/>
  <c r="J3490" i="4" s="1"/>
  <c r="O3457" i="3"/>
  <c r="J3491" i="4" s="1"/>
  <c r="O3458" i="3"/>
  <c r="J3492" i="4" s="1"/>
  <c r="O3459" i="3"/>
  <c r="J3493" i="4" s="1"/>
  <c r="O3460" i="3"/>
  <c r="J3495" i="4" s="1"/>
  <c r="O3461" i="3"/>
  <c r="J3496" i="4" s="1"/>
  <c r="O3462" i="3"/>
  <c r="J3497" i="4" s="1"/>
  <c r="O3463" i="3"/>
  <c r="J3498" i="4" s="1"/>
  <c r="O3464" i="3"/>
  <c r="J3499" i="4" s="1"/>
  <c r="O3465" i="3"/>
  <c r="J3500" i="4" s="1"/>
  <c r="O3466" i="3"/>
  <c r="J3501" i="4" s="1"/>
  <c r="O3467" i="3"/>
  <c r="J3502" i="4" s="1"/>
  <c r="O3468" i="3"/>
  <c r="J3503" i="4" s="1"/>
  <c r="O3469" i="3"/>
  <c r="J3504" i="4" s="1"/>
  <c r="O3470" i="3"/>
  <c r="O3471" i="3"/>
  <c r="J3507" i="4" s="1"/>
  <c r="O3472" i="3"/>
  <c r="J3508" i="4" s="1"/>
  <c r="O3473" i="3"/>
  <c r="J3509" i="4" s="1"/>
  <c r="O3474" i="3"/>
  <c r="J3510" i="4" s="1"/>
  <c r="O3475" i="3"/>
  <c r="J3511" i="4" s="1"/>
  <c r="O3476" i="3"/>
  <c r="J3512" i="4" s="1"/>
  <c r="O3477" i="3"/>
  <c r="J3513" i="4" s="1"/>
  <c r="O3478" i="3"/>
  <c r="J3514" i="4" s="1"/>
  <c r="O3479" i="3"/>
  <c r="J3515" i="4" s="1"/>
  <c r="O3480" i="3"/>
  <c r="J3517" i="4" s="1"/>
  <c r="O3481" i="3"/>
  <c r="J3518" i="4" s="1"/>
  <c r="O3482" i="3"/>
  <c r="J3519" i="4" s="1"/>
  <c r="O3483" i="3"/>
  <c r="J3520" i="4" s="1"/>
  <c r="O3484" i="3"/>
  <c r="J3521" i="4" s="1"/>
  <c r="O3485" i="3"/>
  <c r="J3522" i="4" s="1"/>
  <c r="O3486" i="3"/>
  <c r="J3523" i="4" s="1"/>
  <c r="O3487" i="3"/>
  <c r="J3524" i="4" s="1"/>
  <c r="O3488" i="3"/>
  <c r="J3525" i="4" s="1"/>
  <c r="O3489" i="3"/>
  <c r="J3526" i="4" s="1"/>
  <c r="O3490" i="3"/>
  <c r="O3491" i="3"/>
  <c r="J3414" i="4" s="1"/>
  <c r="O3492" i="3"/>
  <c r="J3415" i="4" s="1"/>
  <c r="O3493" i="3"/>
  <c r="J3416" i="4" s="1"/>
  <c r="O3494" i="3"/>
  <c r="J3417" i="4" s="1"/>
  <c r="O3495" i="3"/>
  <c r="J3418" i="4" s="1"/>
  <c r="O3496" i="3"/>
  <c r="J3419" i="4" s="1"/>
  <c r="O3497" i="3"/>
  <c r="J3420" i="4" s="1"/>
  <c r="O3498" i="3"/>
  <c r="J3421" i="4" s="1"/>
  <c r="O3499" i="3"/>
  <c r="J3422" i="4" s="1"/>
  <c r="O3500" i="3"/>
  <c r="J3424" i="4" s="1"/>
  <c r="O3501" i="3"/>
  <c r="J3425" i="4" s="1"/>
  <c r="O3502" i="3"/>
  <c r="J3426" i="4" s="1"/>
  <c r="O3503" i="3"/>
  <c r="J3427" i="4" s="1"/>
  <c r="O3504" i="3"/>
  <c r="J3428" i="4" s="1"/>
  <c r="O3505" i="3"/>
  <c r="J3429" i="4" s="1"/>
  <c r="O3506" i="3"/>
  <c r="J3430" i="4" s="1"/>
  <c r="O3507" i="3"/>
  <c r="J3408" i="4" s="1"/>
  <c r="O3508" i="3"/>
  <c r="O3509" i="3"/>
  <c r="J3410" i="4" s="1"/>
  <c r="O3510" i="3"/>
  <c r="J3409" i="4" s="1"/>
  <c r="O3511" i="3"/>
  <c r="J3142" i="4" s="1"/>
  <c r="O3512" i="3"/>
  <c r="J877" i="4" s="1"/>
  <c r="O3513" i="3"/>
  <c r="J874" i="4" s="1"/>
  <c r="O3514" i="3"/>
  <c r="O3515" i="3"/>
  <c r="O3516" i="3"/>
  <c r="J876" i="4" s="1"/>
  <c r="O3517" i="3"/>
  <c r="O3518" i="3"/>
  <c r="J4007" i="4" s="1"/>
  <c r="O3519" i="3"/>
  <c r="O3520" i="3"/>
  <c r="J2088" i="4" s="1"/>
  <c r="O3521" i="3"/>
  <c r="O3522" i="3"/>
  <c r="O3523" i="3"/>
  <c r="O3524" i="3"/>
  <c r="O3525" i="3"/>
  <c r="O3526" i="3"/>
  <c r="O3527" i="3"/>
  <c r="O3528" i="3"/>
  <c r="J2977" i="4" s="1"/>
  <c r="O3529" i="3"/>
  <c r="O3530" i="3"/>
  <c r="O3531" i="3"/>
  <c r="O3532" i="3"/>
  <c r="O3533" i="3"/>
  <c r="O3534" i="3"/>
  <c r="O3535" i="3"/>
  <c r="J1469" i="4" s="1"/>
  <c r="O3536" i="3"/>
  <c r="J1470" i="4" s="1"/>
  <c r="O3537" i="3"/>
  <c r="J1471" i="4" s="1"/>
  <c r="O3538" i="3"/>
  <c r="J1472" i="4" s="1"/>
  <c r="O3539" i="3"/>
  <c r="J1473" i="4" s="1"/>
  <c r="O3540" i="3"/>
  <c r="J1474" i="4" s="1"/>
  <c r="O3541" i="3"/>
  <c r="J1475" i="4" s="1"/>
  <c r="O3542" i="3"/>
  <c r="J1476" i="4" s="1"/>
  <c r="O3543" i="3"/>
  <c r="O3544" i="3"/>
  <c r="J1491" i="4" s="1"/>
  <c r="O3545" i="3"/>
  <c r="O3546" i="3"/>
  <c r="O3547" i="3"/>
  <c r="O3548" i="3"/>
  <c r="O3549" i="3"/>
  <c r="O3550" i="3"/>
  <c r="O3551" i="3"/>
  <c r="O3552" i="3"/>
  <c r="J4015" i="4" s="1"/>
  <c r="O3553" i="3"/>
  <c r="O3554" i="3"/>
  <c r="O3555" i="3"/>
  <c r="O3556" i="3"/>
  <c r="O3557" i="3"/>
  <c r="O3558" i="3"/>
  <c r="O3559" i="3"/>
  <c r="O3560" i="3"/>
  <c r="J2308" i="4" s="1"/>
  <c r="O3561" i="3"/>
  <c r="O3562" i="3"/>
  <c r="O3563" i="3"/>
  <c r="O3564" i="3"/>
  <c r="O3565" i="3"/>
  <c r="O3566" i="3"/>
  <c r="O3567" i="3"/>
  <c r="O3568" i="3"/>
  <c r="J3720" i="4" s="1"/>
  <c r="O3569" i="3"/>
  <c r="O3570" i="3"/>
  <c r="O3571" i="3"/>
  <c r="O3572" i="3"/>
  <c r="O3573" i="3"/>
  <c r="O3574" i="3"/>
  <c r="O3575" i="3"/>
  <c r="O3576" i="3"/>
  <c r="J3243" i="4" s="1"/>
  <c r="O3577" i="3"/>
  <c r="O3578" i="3"/>
  <c r="O3579" i="3"/>
  <c r="O3580" i="3"/>
  <c r="O3581" i="3"/>
  <c r="O3582" i="3"/>
  <c r="O3583" i="3"/>
  <c r="J2436" i="4" s="1"/>
  <c r="O3584" i="3"/>
  <c r="J2437" i="4" s="1"/>
  <c r="O3585" i="3"/>
  <c r="J2438" i="4" s="1"/>
  <c r="O3586" i="3"/>
  <c r="J2439" i="4" s="1"/>
  <c r="O3587" i="3"/>
  <c r="J2440" i="4" s="1"/>
  <c r="O3588" i="3"/>
  <c r="J2441" i="4" s="1"/>
  <c r="O3589" i="3"/>
  <c r="J2442" i="4" s="1"/>
  <c r="O3590" i="3"/>
  <c r="J2443" i="4" s="1"/>
  <c r="O3591" i="3"/>
  <c r="O3592" i="3"/>
  <c r="O3593" i="3"/>
  <c r="O3594" i="3"/>
  <c r="J2462" i="4" s="1"/>
  <c r="O3595" i="3"/>
  <c r="J2463" i="4" s="1"/>
  <c r="O3596" i="3"/>
  <c r="J2464" i="4" s="1"/>
  <c r="O3597" i="3"/>
  <c r="J2465" i="4" s="1"/>
  <c r="O3598" i="3"/>
  <c r="J2466" i="4" s="1"/>
  <c r="O3599" i="3"/>
  <c r="J2467" i="4" s="1"/>
  <c r="O3600" i="3"/>
  <c r="J2468" i="4" s="1"/>
  <c r="O3601" i="3"/>
  <c r="J2469" i="4" s="1"/>
  <c r="O3602" i="3"/>
  <c r="O3603" i="3"/>
  <c r="J2487" i="4" s="1"/>
  <c r="O3604" i="3"/>
  <c r="J2488" i="4" s="1"/>
  <c r="O3605" i="3"/>
  <c r="J2489" i="4" s="1"/>
  <c r="O3606" i="3"/>
  <c r="J2490" i="4" s="1"/>
  <c r="O3607" i="3"/>
  <c r="J2491" i="4" s="1"/>
  <c r="O3608" i="3"/>
  <c r="J2492" i="4" s="1"/>
  <c r="O3609" i="3"/>
  <c r="J2493" i="4" s="1"/>
  <c r="O3610" i="3"/>
  <c r="O3611" i="3"/>
  <c r="O3612" i="3"/>
  <c r="O3613" i="3"/>
  <c r="J2512" i="4" s="1"/>
  <c r="O3614" i="3"/>
  <c r="J2513" i="4" s="1"/>
  <c r="O3615" i="3"/>
  <c r="J2514" i="4" s="1"/>
  <c r="O3616" i="3"/>
  <c r="J2515" i="4" s="1"/>
  <c r="O3617" i="3"/>
  <c r="J2516" i="4" s="1"/>
  <c r="O3618" i="3"/>
  <c r="J2517" i="4" s="1"/>
  <c r="O3619" i="3"/>
  <c r="J2518" i="4" s="1"/>
  <c r="O3620" i="3"/>
  <c r="J2519" i="4" s="1"/>
  <c r="O3621" i="3"/>
  <c r="J879" i="4" s="1"/>
  <c r="O3622" i="3"/>
  <c r="J880" i="4" s="1"/>
  <c r="O3623" i="3"/>
  <c r="J881" i="4" s="1"/>
  <c r="O3624" i="3"/>
  <c r="J882" i="4" s="1"/>
  <c r="O3625" i="3"/>
  <c r="J883" i="4" s="1"/>
  <c r="O3626" i="3"/>
  <c r="J884" i="4" s="1"/>
  <c r="O3627" i="3"/>
  <c r="J885" i="4" s="1"/>
  <c r="O3628" i="3"/>
  <c r="J886" i="4" s="1"/>
  <c r="O3629" i="3"/>
  <c r="O3630" i="3"/>
  <c r="O3631" i="3"/>
  <c r="O3632" i="3"/>
  <c r="J905" i="4" s="1"/>
  <c r="O3633" i="3"/>
  <c r="J906" i="4" s="1"/>
  <c r="O3634" i="3"/>
  <c r="J907" i="4" s="1"/>
  <c r="O3635" i="3"/>
  <c r="J908" i="4" s="1"/>
  <c r="O3636" i="3"/>
  <c r="J909" i="4" s="1"/>
  <c r="O3637" i="3"/>
  <c r="J910" i="4" s="1"/>
  <c r="O3638" i="3"/>
  <c r="J911" i="4" s="1"/>
  <c r="O3639" i="3"/>
  <c r="J912" i="4" s="1"/>
  <c r="O3640" i="3"/>
  <c r="J1317" i="4" s="1"/>
  <c r="O3641" i="3"/>
  <c r="J1318" i="4" s="1"/>
  <c r="O3642" i="3"/>
  <c r="J1319" i="4" s="1"/>
  <c r="O3643" i="3"/>
  <c r="J1320" i="4" s="1"/>
  <c r="O3644" i="3"/>
  <c r="J1321" i="4" s="1"/>
  <c r="O3645" i="3"/>
  <c r="J1322" i="4" s="1"/>
  <c r="O3646" i="3"/>
  <c r="J1323" i="4" s="1"/>
  <c r="O3647" i="3"/>
  <c r="J1324" i="4" s="1"/>
  <c r="O3648" i="3"/>
  <c r="O3649" i="3"/>
  <c r="O3650" i="3"/>
  <c r="O3651" i="3"/>
  <c r="J1343" i="4" s="1"/>
  <c r="O3652" i="3"/>
  <c r="J1344" i="4" s="1"/>
  <c r="O3653" i="3"/>
  <c r="J1345" i="4" s="1"/>
  <c r="O3654" i="3"/>
  <c r="J1346" i="4" s="1"/>
  <c r="O3655" i="3"/>
  <c r="J1347" i="4" s="1"/>
  <c r="O3656" i="3"/>
  <c r="J1348" i="4" s="1"/>
  <c r="O3657" i="3"/>
  <c r="J1349" i="4" s="1"/>
  <c r="O3658" i="3"/>
  <c r="J1350" i="4" s="1"/>
  <c r="O3659" i="3"/>
  <c r="J1939" i="4" s="1"/>
  <c r="O3660" i="3"/>
  <c r="J1940" i="4" s="1"/>
  <c r="O3661" i="3"/>
  <c r="J1941" i="4" s="1"/>
  <c r="O3662" i="3"/>
  <c r="J1942" i="4" s="1"/>
  <c r="O3663" i="3"/>
  <c r="J1943" i="4" s="1"/>
  <c r="O3664" i="3"/>
  <c r="J1944" i="4" s="1"/>
  <c r="O3665" i="3"/>
  <c r="J1945" i="4" s="1"/>
  <c r="O3666" i="3"/>
  <c r="J1946" i="4" s="1"/>
  <c r="O3667" i="3"/>
  <c r="O3668" i="3"/>
  <c r="O3669" i="3"/>
  <c r="O3670" i="3"/>
  <c r="J1965" i="4" s="1"/>
  <c r="O3671" i="3"/>
  <c r="J1966" i="4" s="1"/>
  <c r="O3672" i="3"/>
  <c r="J1967" i="4" s="1"/>
  <c r="O3673" i="3"/>
  <c r="J1968" i="4" s="1"/>
  <c r="O3674" i="3"/>
  <c r="J1969" i="4" s="1"/>
  <c r="O3675" i="3"/>
  <c r="J1970" i="4" s="1"/>
  <c r="O3676" i="3"/>
  <c r="J1971" i="4" s="1"/>
  <c r="O3677" i="3"/>
  <c r="J1972" i="4" s="1"/>
  <c r="O3678" i="3"/>
  <c r="O3679" i="3"/>
  <c r="J3359" i="4" s="1"/>
  <c r="O3680" i="3"/>
  <c r="J3360" i="4" s="1"/>
  <c r="O3681" i="3"/>
  <c r="J3361" i="4" s="1"/>
  <c r="O3682" i="3"/>
  <c r="J3362" i="4" s="1"/>
  <c r="O3683" i="3"/>
  <c r="J3363" i="4" s="1"/>
  <c r="O3684" i="3"/>
  <c r="J3364" i="4" s="1"/>
  <c r="O3685" i="3"/>
  <c r="J3365" i="4" s="1"/>
  <c r="O3686" i="3"/>
  <c r="O3687" i="3"/>
  <c r="O3688" i="3"/>
  <c r="O3689" i="3"/>
  <c r="J3384" i="4" s="1"/>
  <c r="O3690" i="3"/>
  <c r="J3385" i="4" s="1"/>
  <c r="O3691" i="3"/>
  <c r="J3386" i="4" s="1"/>
  <c r="O3692" i="3"/>
  <c r="J3387" i="4" s="1"/>
  <c r="O3693" i="3"/>
  <c r="J3388" i="4" s="1"/>
  <c r="O3694" i="3"/>
  <c r="J3389" i="4" s="1"/>
  <c r="O3695" i="3"/>
  <c r="J3390" i="4" s="1"/>
  <c r="O3696" i="3"/>
  <c r="J3391" i="4" s="1"/>
  <c r="O3697" i="3"/>
  <c r="O3698" i="3"/>
  <c r="J1277" i="4" s="1"/>
  <c r="O3699" i="3"/>
  <c r="O3700" i="3"/>
  <c r="O3701" i="3"/>
  <c r="O3702" i="3"/>
  <c r="O3703" i="3"/>
  <c r="O3704" i="3"/>
  <c r="O3705" i="3"/>
  <c r="O3706" i="3"/>
  <c r="J3805" i="4" s="1"/>
  <c r="O3707" i="3"/>
  <c r="O3708" i="3"/>
  <c r="O3709" i="3"/>
  <c r="O3710" i="3"/>
  <c r="O3711" i="3"/>
  <c r="O3712" i="3"/>
  <c r="O3713" i="3"/>
  <c r="J3943" i="4" s="1"/>
  <c r="O3714" i="3"/>
  <c r="J3944" i="4" s="1"/>
  <c r="O3715" i="3"/>
  <c r="J3945" i="4" s="1"/>
  <c r="O3716" i="3"/>
  <c r="J3946" i="4" s="1"/>
  <c r="O3717" i="3"/>
  <c r="J3947" i="4" s="1"/>
  <c r="O3718" i="3"/>
  <c r="J3948" i="4" s="1"/>
  <c r="O3719" i="3"/>
  <c r="J3949" i="4" s="1"/>
  <c r="O3720" i="3"/>
  <c r="J3950" i="4" s="1"/>
  <c r="O3721" i="3"/>
  <c r="O3722" i="3"/>
  <c r="J3964" i="4" s="1"/>
  <c r="O3723" i="3"/>
  <c r="J3965" i="4" s="1"/>
  <c r="O3724" i="3"/>
  <c r="J3966" i="4" s="1"/>
  <c r="O3725" i="3"/>
  <c r="J3967" i="4" s="1"/>
  <c r="O3726" i="3"/>
  <c r="J3968" i="4" s="1"/>
  <c r="O3727" i="3"/>
  <c r="J3969" i="4" s="1"/>
  <c r="O3728" i="3"/>
  <c r="J3970" i="4" s="1"/>
  <c r="O3729" i="3"/>
  <c r="J3971" i="4" s="1"/>
  <c r="O3730" i="3"/>
  <c r="J3972" i="4" s="1"/>
  <c r="O3731" i="3"/>
  <c r="J3973" i="4" s="1"/>
  <c r="O3732" i="3"/>
  <c r="O3733" i="3"/>
  <c r="J3734" i="4" s="1"/>
  <c r="O3734" i="3"/>
  <c r="J3735" i="4" s="1"/>
  <c r="O3735" i="3"/>
  <c r="J3736" i="4" s="1"/>
  <c r="O3736" i="3"/>
  <c r="J3737" i="4" s="1"/>
  <c r="O3737" i="3"/>
  <c r="J3738" i="4" s="1"/>
  <c r="O3738" i="3"/>
  <c r="J3739" i="4" s="1"/>
  <c r="O3739" i="3"/>
  <c r="J3740" i="4" s="1"/>
  <c r="O3740" i="3"/>
  <c r="O3741" i="3"/>
  <c r="O3742" i="3"/>
  <c r="O3743" i="3"/>
  <c r="O3744" i="3"/>
  <c r="O3745" i="3"/>
  <c r="O3746" i="3"/>
  <c r="O3747" i="3"/>
  <c r="O3748" i="3"/>
  <c r="O3749" i="3"/>
  <c r="O3750" i="3"/>
  <c r="O3751" i="3"/>
  <c r="O3752" i="3"/>
  <c r="O3753" i="3"/>
  <c r="O3754" i="3"/>
  <c r="O3755" i="3"/>
  <c r="O3756" i="3"/>
  <c r="J1068" i="4" s="1"/>
  <c r="O3757" i="3"/>
  <c r="J915" i="4" s="1"/>
  <c r="O3758" i="3"/>
  <c r="J1055" i="4" s="1"/>
  <c r="O3759" i="3"/>
  <c r="J943" i="4" s="1"/>
  <c r="O3760" i="3"/>
  <c r="J962" i="4" s="1"/>
  <c r="O3761" i="3"/>
  <c r="J1082" i="4" s="1"/>
  <c r="O3762" i="3"/>
  <c r="J985" i="4" s="1"/>
  <c r="O3763" i="3"/>
  <c r="O3764" i="3"/>
  <c r="J983" i="4" s="1"/>
  <c r="O3765" i="3"/>
  <c r="J917" i="4" s="1"/>
  <c r="O3766" i="3"/>
  <c r="J1063" i="4" s="1"/>
  <c r="O3767" i="3"/>
  <c r="J1064" i="4" s="1"/>
  <c r="O3768" i="3"/>
  <c r="J921" i="4" s="1"/>
  <c r="O3769" i="3"/>
  <c r="J919" i="4" s="1"/>
  <c r="O3770" i="3"/>
  <c r="J1058" i="4" s="1"/>
  <c r="O3771" i="3"/>
  <c r="J1035" i="4" s="1"/>
  <c r="O3772" i="3"/>
  <c r="J1036" i="4" s="1"/>
  <c r="O3773" i="3"/>
  <c r="O3774" i="3"/>
  <c r="O3775" i="3"/>
  <c r="O3776" i="3"/>
  <c r="O3777" i="3"/>
  <c r="O3778" i="3"/>
  <c r="O3779" i="3"/>
  <c r="O3780" i="3"/>
  <c r="O3781" i="3"/>
  <c r="O3782" i="3"/>
  <c r="J920" i="4" s="1"/>
  <c r="O3783" i="3"/>
  <c r="J922" i="4" s="1"/>
  <c r="O3784" i="3"/>
  <c r="J1066" i="4" s="1"/>
  <c r="O3785" i="3"/>
  <c r="O3786" i="3"/>
  <c r="O3787" i="3"/>
  <c r="J1034" i="4" s="1"/>
  <c r="O3788" i="3"/>
  <c r="O3789" i="3"/>
  <c r="O3790" i="3"/>
  <c r="O3791" i="3"/>
  <c r="J1042" i="4" s="1"/>
  <c r="O3792" i="3"/>
  <c r="J1044" i="4" s="1"/>
  <c r="O3793" i="3"/>
  <c r="J1049" i="4" s="1"/>
  <c r="O3794" i="3"/>
  <c r="J1047" i="4" s="1"/>
  <c r="O3795" i="3"/>
  <c r="O3796" i="3"/>
  <c r="O3797" i="3"/>
  <c r="O3798" i="3"/>
  <c r="O3799" i="3"/>
  <c r="J1010" i="4" s="1"/>
  <c r="O3800" i="3"/>
  <c r="J1011" i="4" s="1"/>
  <c r="O3801" i="3"/>
  <c r="J1014" i="4" s="1"/>
  <c r="O3802" i="3"/>
  <c r="J1013" i="4" s="1"/>
  <c r="O3803" i="3"/>
  <c r="O3804" i="3"/>
  <c r="J1033" i="4" s="1"/>
  <c r="O3805" i="3"/>
  <c r="J1030" i="4" s="1"/>
  <c r="O3806" i="3"/>
  <c r="J1031" i="4" s="1"/>
  <c r="O3807" i="3"/>
  <c r="J1032" i="4" s="1"/>
  <c r="O3808" i="3"/>
  <c r="O3809" i="3"/>
  <c r="O3810" i="3"/>
  <c r="J1009" i="4" s="1"/>
  <c r="O3811" i="3"/>
  <c r="J1006" i="4" s="1"/>
  <c r="O3812" i="3"/>
  <c r="J1007" i="4" s="1"/>
  <c r="O3813" i="3"/>
  <c r="J1008" i="4" s="1"/>
  <c r="O3814" i="3"/>
  <c r="O3815" i="3"/>
  <c r="J939" i="4" s="1"/>
  <c r="O3816" i="3"/>
  <c r="J933" i="4" s="1"/>
  <c r="O3817" i="3"/>
  <c r="J930" i="4" s="1"/>
  <c r="O3818" i="3"/>
  <c r="J931" i="4" s="1"/>
  <c r="O3819" i="3"/>
  <c r="J932" i="4" s="1"/>
  <c r="O3820" i="3"/>
  <c r="J938" i="4" s="1"/>
  <c r="O3821" i="3"/>
  <c r="J992" i="4" s="1"/>
  <c r="O3822" i="3"/>
  <c r="J990" i="4" s="1"/>
  <c r="O3823" i="3"/>
  <c r="J987" i="4" s="1"/>
  <c r="O3824" i="3"/>
  <c r="J988" i="4" s="1"/>
  <c r="O3825" i="3"/>
  <c r="J989" i="4" s="1"/>
  <c r="O3826" i="3"/>
  <c r="O3827" i="3"/>
  <c r="J958" i="4" s="1"/>
  <c r="O3828" i="3"/>
  <c r="J952" i="4" s="1"/>
  <c r="O3829" i="3"/>
  <c r="J949" i="4" s="1"/>
  <c r="O3830" i="3"/>
  <c r="J950" i="4" s="1"/>
  <c r="O3831" i="3"/>
  <c r="J951" i="4" s="1"/>
  <c r="O3832" i="3"/>
  <c r="J957" i="4" s="1"/>
  <c r="O3833" i="3"/>
  <c r="J998" i="4" s="1"/>
  <c r="O3834" i="3"/>
  <c r="J996" i="4" s="1"/>
  <c r="O3835" i="3"/>
  <c r="O3836" i="3"/>
  <c r="J994" i="4" s="1"/>
  <c r="O3837" i="3"/>
  <c r="J995" i="4" s="1"/>
  <c r="O3838" i="3"/>
  <c r="O3839" i="3"/>
  <c r="J1078" i="4" s="1"/>
  <c r="O3840" i="3"/>
  <c r="J1072" i="4" s="1"/>
  <c r="O3841" i="3"/>
  <c r="J1069" i="4" s="1"/>
  <c r="O3842" i="3"/>
  <c r="J1070" i="4" s="1"/>
  <c r="O3843" i="3"/>
  <c r="J1071" i="4" s="1"/>
  <c r="O3844" i="3"/>
  <c r="J1077" i="4" s="1"/>
  <c r="O3845" i="3"/>
  <c r="J1021" i="4" s="1"/>
  <c r="O3846" i="3"/>
  <c r="J1019" i="4" s="1"/>
  <c r="O3847" i="3"/>
  <c r="O3848" i="3"/>
  <c r="J1017" i="4" s="1"/>
  <c r="O3849" i="3"/>
  <c r="J1018" i="4" s="1"/>
  <c r="O3850" i="3"/>
  <c r="O3851" i="3"/>
  <c r="J976" i="4" s="1"/>
  <c r="O3852" i="3"/>
  <c r="J968" i="4" s="1"/>
  <c r="O3853" i="3"/>
  <c r="J965" i="4" s="1"/>
  <c r="O3854" i="3"/>
  <c r="J966" i="4" s="1"/>
  <c r="O3855" i="3"/>
  <c r="J967" i="4" s="1"/>
  <c r="O3856" i="3"/>
  <c r="J975" i="4" s="1"/>
  <c r="O3857" i="3"/>
  <c r="J973" i="4" s="1"/>
  <c r="O3858" i="3"/>
  <c r="J1005" i="4" s="1"/>
  <c r="O3859" i="3"/>
  <c r="J1002" i="4" s="1"/>
  <c r="O3860" i="3"/>
  <c r="J999" i="4" s="1"/>
  <c r="O3861" i="3"/>
  <c r="J1000" i="4" s="1"/>
  <c r="O3862" i="3"/>
  <c r="J1001" i="4" s="1"/>
  <c r="O3863" i="3"/>
  <c r="J1004" i="4" s="1"/>
  <c r="O3864" i="3"/>
  <c r="J1003" i="4" s="1"/>
  <c r="O3865" i="3"/>
  <c r="O3866" i="3"/>
  <c r="J924" i="4" s="1"/>
  <c r="O3867" i="3"/>
  <c r="J926" i="4" s="1"/>
  <c r="O3868" i="3"/>
  <c r="O3869" i="3"/>
  <c r="O3870" i="3"/>
  <c r="J929" i="4" s="1"/>
  <c r="O3871" i="3"/>
  <c r="O3872" i="3"/>
  <c r="J1040" i="4" s="1"/>
  <c r="O3873" i="3"/>
  <c r="J1041" i="4" s="1"/>
  <c r="O3874" i="3"/>
  <c r="J1039" i="4" s="1"/>
  <c r="O3875" i="3"/>
  <c r="J1054" i="4" s="1"/>
  <c r="O3876" i="3"/>
  <c r="J1053" i="4" s="1"/>
  <c r="O3877" i="3"/>
  <c r="J1057" i="4" s="1"/>
  <c r="O3878" i="3"/>
  <c r="J1052" i="4" s="1"/>
  <c r="O3879" i="3"/>
  <c r="J1038" i="4" s="1"/>
  <c r="O3880" i="3"/>
  <c r="J936" i="4" s="1"/>
  <c r="O3881" i="3"/>
  <c r="J937" i="4" s="1"/>
  <c r="O3882" i="3"/>
  <c r="J935" i="4" s="1"/>
  <c r="O3883" i="3"/>
  <c r="J942" i="4" s="1"/>
  <c r="O3884" i="3"/>
  <c r="J941" i="4" s="1"/>
  <c r="O3885" i="3"/>
  <c r="O3886" i="3"/>
  <c r="J940" i="4" s="1"/>
  <c r="O3887" i="3"/>
  <c r="J934" i="4" s="1"/>
  <c r="O3888" i="3"/>
  <c r="J955" i="4" s="1"/>
  <c r="O3889" i="3"/>
  <c r="J956" i="4" s="1"/>
  <c r="O3890" i="3"/>
  <c r="J954" i="4" s="1"/>
  <c r="O3891" i="3"/>
  <c r="J961" i="4" s="1"/>
  <c r="O3892" i="3"/>
  <c r="J960" i="4" s="1"/>
  <c r="O3893" i="3"/>
  <c r="J964" i="4" s="1"/>
  <c r="O3894" i="3"/>
  <c r="J959" i="4" s="1"/>
  <c r="O3895" i="3"/>
  <c r="J953" i="4" s="1"/>
  <c r="O3896" i="3"/>
  <c r="J1075" i="4" s="1"/>
  <c r="O3897" i="3"/>
  <c r="J1076" i="4" s="1"/>
  <c r="O3898" i="3"/>
  <c r="J1074" i="4" s="1"/>
  <c r="O3899" i="3"/>
  <c r="J1081" i="4" s="1"/>
  <c r="O3900" i="3"/>
  <c r="J1080" i="4" s="1"/>
  <c r="O3901" i="3"/>
  <c r="O3902" i="3"/>
  <c r="J1079" i="4" s="1"/>
  <c r="O3903" i="3"/>
  <c r="J1073" i="4" s="1"/>
  <c r="O3904" i="3"/>
  <c r="J971" i="4" s="1"/>
  <c r="O3905" i="3"/>
  <c r="J972" i="4" s="1"/>
  <c r="O3906" i="3"/>
  <c r="J970" i="4" s="1"/>
  <c r="O3907" i="3"/>
  <c r="J979" i="4" s="1"/>
  <c r="O3908" i="3"/>
  <c r="J978" i="4" s="1"/>
  <c r="O3909" i="3"/>
  <c r="O3910" i="3"/>
  <c r="J977" i="4" s="1"/>
  <c r="O3911" i="3"/>
  <c r="J969" i="4" s="1"/>
  <c r="O3912" i="3"/>
  <c r="J1024" i="4" s="1"/>
  <c r="O3913" i="3"/>
  <c r="J1025" i="4" s="1"/>
  <c r="O3914" i="3"/>
  <c r="J1023" i="4" s="1"/>
  <c r="O3915" i="3"/>
  <c r="J1027" i="4" s="1"/>
  <c r="O3916" i="3"/>
  <c r="J1028" i="4" s="1"/>
  <c r="O3917" i="3"/>
  <c r="J1029" i="4" s="1"/>
  <c r="O3918" i="3"/>
  <c r="J1026" i="4" s="1"/>
  <c r="O3919" i="3"/>
  <c r="O3920" i="3"/>
  <c r="O3921" i="3"/>
  <c r="J1062" i="4" s="1"/>
  <c r="O3922" i="3"/>
  <c r="O3923" i="3"/>
  <c r="O3924" i="3"/>
  <c r="J948" i="4" s="1"/>
  <c r="O3925" i="3"/>
  <c r="O3926" i="3"/>
  <c r="J981" i="4" s="1"/>
  <c r="O3927" i="3"/>
  <c r="J982" i="4" s="1"/>
  <c r="O3928" i="3"/>
  <c r="O3929" i="3"/>
  <c r="J3135" i="4" s="1"/>
  <c r="O3930" i="3"/>
  <c r="J3005" i="4" s="1"/>
  <c r="O3931" i="3"/>
  <c r="J1988" i="4" s="1"/>
  <c r="O3932" i="3"/>
  <c r="J1986" i="4" s="1"/>
  <c r="O3933" i="3"/>
  <c r="J1987" i="4" s="1"/>
  <c r="O3934" i="3"/>
  <c r="O3935" i="3"/>
  <c r="O3936" i="3"/>
  <c r="O3937" i="3"/>
  <c r="O3938" i="3"/>
  <c r="J744" i="4" s="1"/>
  <c r="O3939" i="3"/>
  <c r="J224" i="4" s="1"/>
  <c r="O3940" i="3"/>
  <c r="J230" i="4" s="1"/>
  <c r="O3941" i="3"/>
  <c r="J236" i="4" s="1"/>
  <c r="O3942" i="3"/>
  <c r="J242" i="4" s="1"/>
  <c r="O3943" i="3"/>
  <c r="J248" i="4" s="1"/>
  <c r="O3944" i="3"/>
  <c r="J254" i="4" s="1"/>
  <c r="O3945" i="3"/>
  <c r="J260" i="4" s="1"/>
  <c r="O3946" i="3"/>
  <c r="J266" i="4" s="1"/>
  <c r="O3947" i="3"/>
  <c r="J272" i="4" s="1"/>
  <c r="O3948" i="3"/>
  <c r="J278" i="4" s="1"/>
  <c r="O3949" i="3"/>
  <c r="J284" i="4" s="1"/>
  <c r="O3950" i="3"/>
  <c r="J290" i="4" s="1"/>
  <c r="O3951" i="3"/>
  <c r="J296" i="4" s="1"/>
  <c r="O3952" i="3"/>
  <c r="J302" i="4" s="1"/>
  <c r="O3953" i="3"/>
  <c r="J308" i="4" s="1"/>
  <c r="O3954" i="3"/>
  <c r="J314" i="4" s="1"/>
  <c r="O3955" i="3"/>
  <c r="J320" i="4" s="1"/>
  <c r="O3956" i="3"/>
  <c r="J326" i="4" s="1"/>
  <c r="O3957" i="3"/>
  <c r="J1165" i="4" s="1"/>
  <c r="O3958" i="3"/>
  <c r="O3959" i="3"/>
  <c r="J1164" i="4" s="1"/>
  <c r="O3960" i="3"/>
  <c r="O3961" i="3"/>
  <c r="J715" i="4" s="1"/>
  <c r="O3962" i="3"/>
  <c r="J702" i="4" s="1"/>
  <c r="O3963" i="3"/>
  <c r="J719" i="4" s="1"/>
  <c r="O3964" i="3"/>
  <c r="O3965" i="3"/>
  <c r="O3966" i="3"/>
  <c r="O3967" i="3"/>
  <c r="J336" i="4" s="1"/>
  <c r="O3968" i="3"/>
  <c r="O3969" i="3"/>
  <c r="J340" i="4" s="1"/>
  <c r="O3970" i="3"/>
  <c r="O3971" i="3"/>
  <c r="O3972" i="3"/>
  <c r="J346" i="4" s="1"/>
  <c r="O3973" i="3"/>
  <c r="O3974" i="3"/>
  <c r="O3975" i="3"/>
  <c r="J352" i="4" s="1"/>
  <c r="O3976" i="3"/>
  <c r="O3977" i="3"/>
  <c r="O3978" i="3"/>
  <c r="O3979" i="3"/>
  <c r="O3980" i="3"/>
  <c r="O3981" i="3"/>
  <c r="O3982" i="3"/>
  <c r="O3983" i="3"/>
  <c r="O3984" i="3"/>
  <c r="O3985" i="3"/>
  <c r="J818" i="4" s="1"/>
  <c r="O3986" i="3"/>
  <c r="J823" i="4" s="1"/>
  <c r="O3987" i="3"/>
  <c r="J813" i="4" s="1"/>
  <c r="O3988" i="3"/>
  <c r="J834" i="4" s="1"/>
  <c r="O3989" i="3"/>
  <c r="J839" i="4" s="1"/>
  <c r="O3990" i="3"/>
  <c r="J829" i="4" s="1"/>
  <c r="O3991" i="3"/>
  <c r="J845" i="4" s="1"/>
  <c r="O3992" i="3"/>
  <c r="O3993" i="3"/>
  <c r="J756" i="4" s="1"/>
  <c r="O3994" i="3"/>
  <c r="J759" i="4" s="1"/>
  <c r="O3995" i="3"/>
  <c r="J753" i="4" s="1"/>
  <c r="O3996" i="3"/>
  <c r="J807" i="4" s="1"/>
  <c r="O3997" i="3"/>
  <c r="J808" i="4" s="1"/>
  <c r="O3998" i="3"/>
  <c r="J806" i="4" s="1"/>
  <c r="O3999" i="3"/>
  <c r="J769" i="4" s="1"/>
  <c r="O4000" i="3"/>
  <c r="J772" i="4" s="1"/>
  <c r="O4001" i="3"/>
  <c r="J775" i="4" s="1"/>
  <c r="O4002" i="3"/>
  <c r="J799" i="4" s="1"/>
  <c r="O4003" i="3"/>
  <c r="J802" i="4" s="1"/>
  <c r="O4004" i="3"/>
  <c r="J805" i="4" s="1"/>
  <c r="O4005" i="3"/>
  <c r="J784" i="4" s="1"/>
  <c r="O4006" i="3"/>
  <c r="J787" i="4" s="1"/>
  <c r="O4007" i="3"/>
  <c r="J790" i="4" s="1"/>
  <c r="O4008" i="3"/>
  <c r="O4009" i="3"/>
  <c r="J1983" i="4" s="1"/>
  <c r="O4010" i="3"/>
  <c r="O4011" i="3"/>
  <c r="O4012" i="3"/>
  <c r="O4013" i="3"/>
  <c r="O4014" i="3"/>
  <c r="O4015" i="3"/>
  <c r="O4016" i="3"/>
  <c r="O4017" i="3"/>
  <c r="O4018" i="3"/>
  <c r="O4019" i="3"/>
  <c r="O4020" i="3"/>
  <c r="O4021" i="3"/>
  <c r="O4022" i="3"/>
  <c r="O4023" i="3"/>
  <c r="O4024" i="3"/>
  <c r="O4025" i="3"/>
  <c r="O4026" i="3"/>
  <c r="O4027" i="3"/>
  <c r="O4028" i="3"/>
  <c r="O4029" i="3"/>
  <c r="O4030" i="3"/>
  <c r="O4031" i="3"/>
  <c r="O4032" i="3"/>
  <c r="O4033" i="3"/>
  <c r="O4034" i="3"/>
  <c r="O4035" i="3"/>
  <c r="O4036" i="3"/>
  <c r="O4037" i="3"/>
  <c r="O4038" i="3"/>
  <c r="O4039" i="3"/>
  <c r="O4040" i="3"/>
  <c r="O4041" i="3"/>
  <c r="O4042" i="3"/>
  <c r="O4043" i="3"/>
  <c r="O4044" i="3"/>
  <c r="O4045" i="3"/>
  <c r="O4046" i="3"/>
  <c r="O4047" i="3"/>
  <c r="O4048" i="3"/>
  <c r="O4049" i="3"/>
  <c r="O4050" i="3"/>
  <c r="J1311" i="4" s="1"/>
  <c r="O4051" i="3"/>
  <c r="J1309" i="4" s="1"/>
  <c r="O4052" i="3"/>
  <c r="J1290" i="4" s="1"/>
  <c r="O4053" i="3"/>
  <c r="O4054" i="3"/>
  <c r="O4055" i="3"/>
  <c r="O4056" i="3"/>
  <c r="O4057" i="3"/>
  <c r="O4058" i="3"/>
  <c r="J1981" i="4" s="1"/>
  <c r="O4059" i="3"/>
  <c r="O4060" i="3"/>
  <c r="J3001" i="4" s="1"/>
  <c r="O4061" i="3"/>
  <c r="J3002" i="4" s="1"/>
  <c r="O4062" i="3"/>
  <c r="J3003" i="4" s="1"/>
  <c r="O4063" i="3"/>
  <c r="J3006" i="4" s="1"/>
  <c r="O4064" i="3"/>
  <c r="J3007" i="4" s="1"/>
  <c r="O4065" i="3"/>
  <c r="J2397" i="4" s="1"/>
  <c r="O4066" i="3"/>
  <c r="J2398" i="4" s="1"/>
  <c r="O4067" i="3"/>
  <c r="O4068" i="3"/>
  <c r="O4069" i="3"/>
  <c r="J1903" i="4" s="1"/>
  <c r="O4070" i="3"/>
  <c r="J1904" i="4" s="1"/>
  <c r="O4071" i="3"/>
  <c r="O4072" i="3"/>
  <c r="O4073" i="3"/>
  <c r="O4074" i="3"/>
  <c r="J1508" i="4" s="1"/>
  <c r="O4075" i="3"/>
  <c r="J1623" i="4" s="1"/>
  <c r="O4076" i="3"/>
  <c r="J1887" i="4" s="1"/>
  <c r="O4077" i="3"/>
  <c r="J1757" i="4" s="1"/>
  <c r="O4078" i="3"/>
  <c r="O4079" i="3"/>
  <c r="J1828" i="4" s="1"/>
  <c r="O4080" i="3"/>
  <c r="O4081" i="3"/>
  <c r="O4082" i="3"/>
  <c r="O4083" i="3"/>
  <c r="O4084" i="3"/>
  <c r="O4085" i="3"/>
  <c r="J1692" i="4" s="1"/>
  <c r="O4086" i="3"/>
  <c r="J1672" i="4" s="1"/>
  <c r="O4087" i="3"/>
  <c r="J1809" i="4" s="1"/>
  <c r="O4088" i="3"/>
  <c r="J1789" i="4" s="1"/>
  <c r="O4089" i="3"/>
  <c r="O4090" i="3"/>
  <c r="J1506" i="4" s="1"/>
  <c r="O4091" i="3"/>
  <c r="J1621" i="4" s="1"/>
  <c r="O4092" i="3"/>
  <c r="J1885" i="4" s="1"/>
  <c r="O4093" i="3"/>
  <c r="J1755" i="4" s="1"/>
  <c r="O4094" i="3"/>
  <c r="O4095" i="3"/>
  <c r="O4096" i="3"/>
  <c r="O4097" i="3"/>
  <c r="O4098" i="3"/>
  <c r="O4099" i="3"/>
  <c r="O4100" i="3"/>
  <c r="O4101" i="3"/>
  <c r="J1690" i="4" s="1"/>
  <c r="O4102" i="3"/>
  <c r="J1670" i="4" s="1"/>
  <c r="O4103" i="3"/>
  <c r="J1807" i="4" s="1"/>
  <c r="O4104" i="3"/>
  <c r="J1787" i="4" s="1"/>
  <c r="O4105" i="3"/>
  <c r="O4106" i="3"/>
  <c r="O4107" i="3"/>
  <c r="J1504" i="4" s="1"/>
  <c r="O4108" i="3"/>
  <c r="O4109" i="3"/>
  <c r="O4110" i="3"/>
  <c r="J1619" i="4" s="1"/>
  <c r="O4111" i="3"/>
  <c r="O4112" i="3"/>
  <c r="O4113" i="3"/>
  <c r="J1883" i="4" s="1"/>
  <c r="O4114" i="3"/>
  <c r="J1805" i="4" s="1"/>
  <c r="O4115" i="3"/>
  <c r="J1688" i="4" s="1"/>
  <c r="O4116" i="3"/>
  <c r="J1524" i="4" s="1"/>
  <c r="O4117" i="3"/>
  <c r="O4118" i="3"/>
  <c r="O4119" i="3"/>
  <c r="J1785" i="4" s="1"/>
  <c r="O4120" i="3"/>
  <c r="J1668" i="4" s="1"/>
  <c r="O4121" i="3"/>
  <c r="J1843" i="4" s="1"/>
  <c r="O4122" i="3"/>
  <c r="J1512" i="4" s="1"/>
  <c r="O4123" i="3"/>
  <c r="O4124" i="3"/>
  <c r="O4125" i="3"/>
  <c r="J1627" i="4" s="1"/>
  <c r="O4126" i="3"/>
  <c r="O4127" i="3"/>
  <c r="O4128" i="3"/>
  <c r="J1891" i="4" s="1"/>
  <c r="O4129" i="3"/>
  <c r="J1813" i="4" s="1"/>
  <c r="O4130" i="3"/>
  <c r="J1696" i="4" s="1"/>
  <c r="O4131" i="3"/>
  <c r="J1528" i="4" s="1"/>
  <c r="O4132" i="3"/>
  <c r="J1560" i="4" s="1"/>
  <c r="O4133" i="3"/>
  <c r="O4134" i="3"/>
  <c r="J1793" i="4" s="1"/>
  <c r="O4135" i="3"/>
  <c r="J1676" i="4" s="1"/>
  <c r="O4136" i="3"/>
  <c r="J1847" i="4" s="1"/>
  <c r="O4137" i="3"/>
  <c r="J1514" i="4" s="1"/>
  <c r="O4138" i="3"/>
  <c r="O4139" i="3"/>
  <c r="O4140" i="3"/>
  <c r="J1629" i="4" s="1"/>
  <c r="O4141" i="3"/>
  <c r="O4142" i="3"/>
  <c r="O4143" i="3"/>
  <c r="J1893" i="4" s="1"/>
  <c r="O4144" i="3"/>
  <c r="J1815" i="4" s="1"/>
  <c r="O4145" i="3"/>
  <c r="J1698" i="4" s="1"/>
  <c r="O4146" i="3"/>
  <c r="J1530" i="4" s="1"/>
  <c r="O4147" i="3"/>
  <c r="J1562" i="4" s="1"/>
  <c r="O4148" i="3"/>
  <c r="O4149" i="3"/>
  <c r="J1795" i="4" s="1"/>
  <c r="O4150" i="3"/>
  <c r="J1678" i="4" s="1"/>
  <c r="O4151" i="3"/>
  <c r="J1849" i="4" s="1"/>
  <c r="O4152" i="3"/>
  <c r="J1520" i="4" s="1"/>
  <c r="O4153" i="3"/>
  <c r="J1747" i="4" s="1"/>
  <c r="O4154" i="3"/>
  <c r="J1615" i="4" s="1"/>
  <c r="O4155" i="3"/>
  <c r="J1635" i="4" s="1"/>
  <c r="O4156" i="3"/>
  <c r="J1781" i="4" s="1"/>
  <c r="O4157" i="3"/>
  <c r="J1664" i="4" s="1"/>
  <c r="O4158" i="3"/>
  <c r="J1899" i="4" s="1"/>
  <c r="O4159" i="3"/>
  <c r="J1821" i="4" s="1"/>
  <c r="O4160" i="3"/>
  <c r="J1704" i="4" s="1"/>
  <c r="O4161" i="3"/>
  <c r="J1536" i="4" s="1"/>
  <c r="O4162" i="3"/>
  <c r="J1568" i="4" s="1"/>
  <c r="O4163" i="3"/>
  <c r="J1876" i="4" s="1"/>
  <c r="O4164" i="3"/>
  <c r="J1801" i="4" s="1"/>
  <c r="O4165" i="3"/>
  <c r="J1684" i="4" s="1"/>
  <c r="O4166" i="3"/>
  <c r="J1855" i="4" s="1"/>
  <c r="O4167" i="3"/>
  <c r="J1510" i="4" s="1"/>
  <c r="O4168" i="3"/>
  <c r="J1734" i="4" s="1"/>
  <c r="O4169" i="3"/>
  <c r="J1602" i="4" s="1"/>
  <c r="O4170" i="3"/>
  <c r="J1625" i="4" s="1"/>
  <c r="O4171" i="3"/>
  <c r="J1768" i="4" s="1"/>
  <c r="O4172" i="3"/>
  <c r="J1651" i="4" s="1"/>
  <c r="O4173" i="3"/>
  <c r="J1889" i="4" s="1"/>
  <c r="O4174" i="3"/>
  <c r="J1811" i="4" s="1"/>
  <c r="O4175" i="3"/>
  <c r="J1694" i="4" s="1"/>
  <c r="O4176" i="3"/>
  <c r="J1526" i="4" s="1"/>
  <c r="O4177" i="3"/>
  <c r="J1558" i="4" s="1"/>
  <c r="O4178" i="3"/>
  <c r="O4179" i="3"/>
  <c r="J1791" i="4" s="1"/>
  <c r="O4180" i="3"/>
  <c r="J1674" i="4" s="1"/>
  <c r="O4181" i="3"/>
  <c r="J1845" i="4" s="1"/>
  <c r="O4182" i="3"/>
  <c r="J1522" i="4" s="1"/>
  <c r="O4183" i="3"/>
  <c r="J1749" i="4" s="1"/>
  <c r="O4184" i="3"/>
  <c r="J1617" i="4" s="1"/>
  <c r="O4185" i="3"/>
  <c r="J1637" i="4" s="1"/>
  <c r="O4186" i="3"/>
  <c r="J1783" i="4" s="1"/>
  <c r="O4187" i="3"/>
  <c r="J1666" i="4" s="1"/>
  <c r="O4188" i="3"/>
  <c r="J1901" i="4" s="1"/>
  <c r="O4189" i="3"/>
  <c r="J1823" i="4" s="1"/>
  <c r="O4190" i="3"/>
  <c r="J1706" i="4" s="1"/>
  <c r="O4191" i="3"/>
  <c r="J1538" i="4" s="1"/>
  <c r="O4192" i="3"/>
  <c r="J1570" i="4" s="1"/>
  <c r="O4193" i="3"/>
  <c r="J1878" i="4" s="1"/>
  <c r="O4194" i="3"/>
  <c r="J1803" i="4" s="1"/>
  <c r="O4195" i="3"/>
  <c r="J1686" i="4" s="1"/>
  <c r="O4196" i="3"/>
  <c r="J1857" i="4" s="1"/>
  <c r="O4197" i="3"/>
  <c r="J1516" i="4" s="1"/>
  <c r="O4198" i="3"/>
  <c r="J1742" i="4" s="1"/>
  <c r="O4199" i="3"/>
  <c r="J1610" i="4" s="1"/>
  <c r="O4200" i="3"/>
  <c r="J1631" i="4" s="1"/>
  <c r="O4201" i="3"/>
  <c r="J1776" i="4" s="1"/>
  <c r="O4202" i="3"/>
  <c r="J1659" i="4" s="1"/>
  <c r="O4203" i="3"/>
  <c r="J1895" i="4" s="1"/>
  <c r="O4204" i="3"/>
  <c r="J1817" i="4" s="1"/>
  <c r="O4205" i="3"/>
  <c r="J1700" i="4" s="1"/>
  <c r="O4206" i="3"/>
  <c r="J1532" i="4" s="1"/>
  <c r="O4207" i="3"/>
  <c r="J1564" i="4" s="1"/>
  <c r="O4208" i="3"/>
  <c r="J1868" i="4" s="1"/>
  <c r="O4209" i="3"/>
  <c r="J1797" i="4" s="1"/>
  <c r="O4210" i="3"/>
  <c r="J1680" i="4" s="1"/>
  <c r="O4211" i="3"/>
  <c r="J1851" i="4" s="1"/>
  <c r="O4212" i="3"/>
  <c r="J1518" i="4" s="1"/>
  <c r="O4213" i="3"/>
  <c r="O4214" i="3"/>
  <c r="O4215" i="3"/>
  <c r="J1633" i="4" s="1"/>
  <c r="O4216" i="3"/>
  <c r="O4217" i="3"/>
  <c r="O4218" i="3"/>
  <c r="J1897" i="4" s="1"/>
  <c r="O4219" i="3"/>
  <c r="J1819" i="4" s="1"/>
  <c r="O4220" i="3"/>
  <c r="J1702" i="4" s="1"/>
  <c r="O4221" i="3"/>
  <c r="J1534" i="4" s="1"/>
  <c r="O4222" i="3"/>
  <c r="J1566" i="4" s="1"/>
  <c r="O4223" i="3"/>
  <c r="J1874" i="4" s="1"/>
  <c r="O4224" i="3"/>
  <c r="J1799" i="4" s="1"/>
  <c r="O4225" i="3"/>
  <c r="J1682" i="4" s="1"/>
  <c r="O4226" i="3"/>
  <c r="J1853" i="4" s="1"/>
  <c r="O4227" i="3"/>
  <c r="J1905" i="4" s="1"/>
  <c r="O4228" i="3"/>
  <c r="J1907" i="4" s="1"/>
  <c r="O4229" i="3"/>
  <c r="O4230" i="3"/>
  <c r="J873" i="4" s="1"/>
  <c r="O4231" i="3"/>
  <c r="O4232" i="3"/>
  <c r="J4041" i="4" s="1"/>
  <c r="O4233" i="3"/>
  <c r="J4055" i="4" s="1"/>
  <c r="O4234" i="3"/>
  <c r="O4235" i="3"/>
  <c r="O4236" i="3"/>
  <c r="J3263" i="4" s="1"/>
  <c r="O4237" i="3"/>
  <c r="J3260" i="4" s="1"/>
  <c r="O4238" i="3"/>
  <c r="J3259" i="4" s="1"/>
  <c r="O4239" i="3"/>
  <c r="J3269" i="4" s="1"/>
  <c r="O4240" i="3"/>
  <c r="J3267" i="4" s="1"/>
  <c r="O4241" i="3"/>
  <c r="J3268" i="4" s="1"/>
  <c r="O4242" i="3"/>
  <c r="J3270" i="4" s="1"/>
  <c r="O4243" i="3"/>
  <c r="J3265" i="4" s="1"/>
  <c r="O4244" i="3"/>
  <c r="J3266" i="4" s="1"/>
  <c r="O4245" i="3"/>
  <c r="J3275" i="4" s="1"/>
  <c r="O4246" i="3"/>
  <c r="J3273" i="4" s="1"/>
  <c r="O4247" i="3"/>
  <c r="J3274" i="4" s="1"/>
  <c r="O4248" i="3"/>
  <c r="J3276" i="4" s="1"/>
  <c r="O4249" i="3"/>
  <c r="J3271" i="4" s="1"/>
  <c r="O4250" i="3"/>
  <c r="J3272" i="4" s="1"/>
  <c r="O4251" i="3"/>
  <c r="J3281" i="4" s="1"/>
  <c r="O4252" i="3"/>
  <c r="J3279" i="4" s="1"/>
  <c r="O4253" i="3"/>
  <c r="J3280" i="4" s="1"/>
  <c r="O4254" i="3"/>
  <c r="J3282" i="4" s="1"/>
  <c r="O4255" i="3"/>
  <c r="J3277" i="4" s="1"/>
  <c r="O4256" i="3"/>
  <c r="J3278" i="4" s="1"/>
  <c r="O4257" i="3"/>
  <c r="J3287" i="4" s="1"/>
  <c r="O4258" i="3"/>
  <c r="J3285" i="4" s="1"/>
  <c r="O4259" i="3"/>
  <c r="J3286" i="4" s="1"/>
  <c r="O4260" i="3"/>
  <c r="J3288" i="4" s="1"/>
  <c r="O4261" i="3"/>
  <c r="J3283" i="4" s="1"/>
  <c r="O4262" i="3"/>
  <c r="J3284" i="4" s="1"/>
  <c r="O4263" i="3"/>
  <c r="O4264" i="3"/>
  <c r="J4043" i="4" s="1"/>
  <c r="O4265" i="3"/>
  <c r="J4044" i="4" s="1"/>
  <c r="O4266" i="3"/>
  <c r="J4045" i="4" s="1"/>
  <c r="O4267" i="3"/>
  <c r="J4046" i="4" s="1"/>
  <c r="O4268" i="3"/>
  <c r="J4048" i="4" s="1"/>
  <c r="O4269" i="3"/>
  <c r="J4049" i="4" s="1"/>
  <c r="O4270" i="3"/>
  <c r="J4050" i="4" s="1"/>
  <c r="O4271" i="3"/>
  <c r="J4051" i="4" s="1"/>
  <c r="O4272" i="3"/>
  <c r="J4052" i="4" s="1"/>
  <c r="O4273" i="3"/>
  <c r="J4053" i="4" s="1"/>
  <c r="O4274" i="3"/>
  <c r="J4054" i="4" s="1"/>
  <c r="O4275" i="3"/>
  <c r="O4276" i="3"/>
  <c r="J2954" i="4" s="1"/>
  <c r="O4277" i="3"/>
  <c r="J2955" i="4" s="1"/>
  <c r="O4278" i="3"/>
  <c r="J2960" i="4" s="1"/>
  <c r="O4279" i="3"/>
  <c r="J2961" i="4" s="1"/>
  <c r="O4280" i="3"/>
  <c r="J2962" i="4" s="1"/>
  <c r="O4281" i="3"/>
  <c r="J2963" i="4" s="1"/>
  <c r="O4282" i="3"/>
  <c r="J2964" i="4" s="1"/>
  <c r="O4283" i="3"/>
  <c r="J2965" i="4" s="1"/>
  <c r="O4284" i="3"/>
  <c r="J2966" i="4" s="1"/>
  <c r="O4285" i="3"/>
  <c r="J2967" i="4" s="1"/>
  <c r="O4286" i="3"/>
  <c r="J2956" i="4" s="1"/>
  <c r="O4287" i="3"/>
  <c r="J2957" i="4" s="1"/>
  <c r="O4288" i="3"/>
  <c r="J2958" i="4" s="1"/>
  <c r="O4289" i="3"/>
  <c r="J2959" i="4" s="1"/>
  <c r="O4290" i="3"/>
  <c r="J1199" i="4" s="1"/>
  <c r="O4291" i="3"/>
  <c r="J1200" i="4" s="1"/>
  <c r="O4292" i="3"/>
  <c r="J1201" i="4" s="1"/>
  <c r="O4293" i="3"/>
  <c r="J1202" i="4" s="1"/>
  <c r="O4294" i="3"/>
  <c r="J1203" i="4" s="1"/>
  <c r="O4295" i="3"/>
  <c r="J1204" i="4" s="1"/>
  <c r="O4296" i="3"/>
  <c r="J1205" i="4" s="1"/>
  <c r="O4297" i="3"/>
  <c r="J1206" i="4" s="1"/>
  <c r="O4298" i="3"/>
  <c r="J1207" i="4" s="1"/>
  <c r="O4299" i="3"/>
  <c r="J1208" i="4" s="1"/>
  <c r="O4300" i="3"/>
  <c r="J1209" i="4" s="1"/>
  <c r="O4301" i="3"/>
  <c r="J1210" i="4" s="1"/>
  <c r="O4302" i="3"/>
  <c r="J1211" i="4" s="1"/>
  <c r="O4303" i="3"/>
  <c r="J1212" i="4" s="1"/>
  <c r="O4304" i="3"/>
  <c r="J1213" i="4" s="1"/>
  <c r="O4305" i="3"/>
  <c r="J1242" i="4" s="1"/>
  <c r="O4306" i="3"/>
  <c r="J1243" i="4" s="1"/>
  <c r="O4307" i="3"/>
  <c r="J2972" i="4" s="1"/>
  <c r="O4308" i="3"/>
  <c r="J2973" i="4" s="1"/>
  <c r="O4309" i="3"/>
  <c r="J2971" i="4" s="1"/>
  <c r="O4310" i="3"/>
  <c r="J3901" i="4" s="1"/>
  <c r="O4311" i="3"/>
  <c r="J3902" i="4" s="1"/>
  <c r="O4312" i="3"/>
  <c r="O4313" i="3"/>
  <c r="J3904" i="4" s="1"/>
  <c r="O4314" i="3"/>
  <c r="J3905" i="4" s="1"/>
  <c r="O4315" i="3"/>
  <c r="O4316" i="3"/>
  <c r="J3907" i="4" s="1"/>
  <c r="O4317" i="3"/>
  <c r="J3908" i="4" s="1"/>
  <c r="O4318" i="3"/>
  <c r="O4319" i="3"/>
  <c r="J2593" i="4" s="1"/>
  <c r="O4320" i="3"/>
  <c r="J2594" i="4" s="1"/>
  <c r="O4321" i="3"/>
  <c r="O4322" i="3"/>
  <c r="J2629" i="4" s="1"/>
  <c r="O4323" i="3"/>
  <c r="J2630" i="4" s="1"/>
  <c r="O4324" i="3"/>
  <c r="O4325" i="3"/>
  <c r="J3137" i="4" s="1"/>
  <c r="O4326" i="3"/>
  <c r="J3138" i="4" s="1"/>
  <c r="O4327" i="3"/>
  <c r="O4328" i="3"/>
  <c r="J3140" i="4" s="1"/>
  <c r="O4329" i="3"/>
  <c r="J3141" i="4" s="1"/>
  <c r="O4330" i="3"/>
  <c r="O4331" i="3"/>
  <c r="J2969" i="4" s="1"/>
  <c r="O4332" i="3"/>
  <c r="J2970" i="4" s="1"/>
  <c r="O4333" i="3"/>
  <c r="O4334" i="3"/>
  <c r="J3258" i="4" s="1"/>
  <c r="O4335" i="3"/>
  <c r="J3264" i="4" s="1"/>
  <c r="O4336" i="3"/>
  <c r="O4337" i="3"/>
  <c r="J1159" i="4" s="1"/>
  <c r="O4338" i="3"/>
  <c r="J1158" i="4" s="1"/>
  <c r="O4339" i="3"/>
  <c r="J3879" i="4" s="1"/>
  <c r="O4340" i="3"/>
  <c r="J3880" i="4" s="1"/>
  <c r="O4341" i="3"/>
  <c r="O4342" i="3"/>
  <c r="O4343" i="3"/>
  <c r="J4006" i="4" s="1"/>
  <c r="O4344" i="3"/>
  <c r="O4345" i="3"/>
  <c r="J3292" i="4" s="1"/>
  <c r="O4346" i="3"/>
  <c r="O4347" i="3"/>
  <c r="J1198" i="4" s="1"/>
  <c r="O4348" i="3"/>
  <c r="O4349" i="3"/>
  <c r="O4350" i="3"/>
  <c r="O4351" i="3"/>
  <c r="O4352" i="3"/>
  <c r="O4353" i="3"/>
  <c r="O4354" i="3"/>
  <c r="O4355" i="3"/>
  <c r="J3116" i="4" s="1"/>
  <c r="O4356" i="3"/>
  <c r="J3119" i="4" s="1"/>
  <c r="O4357" i="3"/>
  <c r="J3125" i="4" s="1"/>
  <c r="O4358" i="3"/>
  <c r="J3128" i="4" s="1"/>
  <c r="O4359" i="3"/>
  <c r="O4360" i="3"/>
  <c r="O4361" i="3"/>
  <c r="O4362" i="3"/>
  <c r="O4363" i="3"/>
  <c r="O4364" i="3"/>
  <c r="O4365" i="3"/>
  <c r="O4366" i="3"/>
  <c r="O4367" i="3"/>
  <c r="O4368" i="3"/>
  <c r="O4369" i="3"/>
  <c r="O4370" i="3"/>
  <c r="O4371" i="3"/>
  <c r="J3600" i="4" s="1"/>
  <c r="O4372" i="3"/>
  <c r="J3578" i="4" s="1"/>
  <c r="O4373" i="3"/>
  <c r="O4374" i="3"/>
  <c r="J3576" i="4" s="1"/>
  <c r="O4375" i="3"/>
  <c r="O4376" i="3"/>
  <c r="J3575" i="4" s="1"/>
  <c r="O4377" i="3"/>
  <c r="J3577" i="4" s="1"/>
  <c r="O4378" i="3"/>
  <c r="J3624" i="4" s="1"/>
  <c r="O4379" i="3"/>
  <c r="O4380" i="3"/>
  <c r="J3643" i="4" s="1"/>
  <c r="O4381" i="3"/>
  <c r="O4382" i="3"/>
  <c r="J3649" i="4" s="1"/>
  <c r="O4383" i="3"/>
  <c r="O4384" i="3"/>
  <c r="O4385" i="3"/>
  <c r="O4386" i="3"/>
  <c r="O4387" i="3"/>
  <c r="J3650" i="4" s="1"/>
  <c r="O4388" i="3"/>
  <c r="O4389" i="3"/>
  <c r="J3133" i="4" s="1"/>
  <c r="O4390" i="3"/>
  <c r="O4391" i="3"/>
  <c r="J1468" i="4" s="1"/>
  <c r="O4392" i="3"/>
  <c r="O4393" i="3"/>
  <c r="J3004" i="4" s="1"/>
  <c r="O4394" i="3"/>
  <c r="O4395" i="3"/>
  <c r="O4396" i="3"/>
  <c r="O4397" i="3"/>
  <c r="O4398" i="3"/>
  <c r="O4399" i="3"/>
  <c r="O4400" i="3"/>
  <c r="J4198" i="4" s="1"/>
  <c r="O4401" i="3"/>
  <c r="O4402" i="3"/>
  <c r="O4403" i="3"/>
  <c r="J4040" i="4" s="1"/>
  <c r="O4404" i="3"/>
  <c r="J1913" i="4" s="1"/>
  <c r="O4405" i="3"/>
  <c r="J1241" i="4" s="1"/>
  <c r="O4406" i="3"/>
  <c r="O4407" i="3"/>
  <c r="J2953" i="4" s="1"/>
  <c r="O4408" i="3"/>
  <c r="J703" i="4" s="1"/>
  <c r="O4409" i="3"/>
  <c r="J717" i="4" s="1"/>
  <c r="O4410" i="3"/>
  <c r="J720" i="4" s="1"/>
  <c r="O4411" i="3"/>
  <c r="J745" i="4" s="1"/>
  <c r="O4412" i="3"/>
  <c r="J814" i="4" s="1"/>
  <c r="O4413" i="3"/>
  <c r="J819" i="4" s="1"/>
  <c r="O4414" i="3"/>
  <c r="J824" i="4" s="1"/>
  <c r="O4415" i="3"/>
  <c r="J830" i="4" s="1"/>
  <c r="O4416" i="3"/>
  <c r="J835" i="4" s="1"/>
  <c r="O4417" i="3"/>
  <c r="J840" i="4" s="1"/>
  <c r="O4418" i="3"/>
  <c r="J846" i="4" s="1"/>
  <c r="O4419" i="3"/>
  <c r="J225" i="4" s="1"/>
  <c r="O4420" i="3"/>
  <c r="J231" i="4" s="1"/>
  <c r="O4421" i="3"/>
  <c r="J237" i="4" s="1"/>
  <c r="O4422" i="3"/>
  <c r="J243" i="4" s="1"/>
  <c r="O4423" i="3"/>
  <c r="J249" i="4" s="1"/>
  <c r="O4424" i="3"/>
  <c r="J255" i="4" s="1"/>
  <c r="O4425" i="3"/>
  <c r="J261" i="4" s="1"/>
  <c r="O4426" i="3"/>
  <c r="J267" i="4" s="1"/>
  <c r="O4427" i="3"/>
  <c r="J273" i="4" s="1"/>
  <c r="O4428" i="3"/>
  <c r="J279" i="4" s="1"/>
  <c r="O4429" i="3"/>
  <c r="J285" i="4" s="1"/>
  <c r="O4430" i="3"/>
  <c r="J291" i="4" s="1"/>
  <c r="O4431" i="3"/>
  <c r="J297" i="4" s="1"/>
  <c r="O4432" i="3"/>
  <c r="J303" i="4" s="1"/>
  <c r="O4433" i="3"/>
  <c r="J309" i="4" s="1"/>
  <c r="O4434" i="3"/>
  <c r="J315" i="4" s="1"/>
  <c r="O4435" i="3"/>
  <c r="J321" i="4" s="1"/>
  <c r="O4436" i="3"/>
  <c r="J327" i="4" s="1"/>
  <c r="O4437" i="3"/>
  <c r="O4438" i="3"/>
  <c r="O4439" i="3"/>
  <c r="O4440" i="3"/>
  <c r="O4441" i="3"/>
  <c r="J2038" i="4" s="1"/>
  <c r="O4442" i="3"/>
  <c r="O4443" i="3"/>
  <c r="J1912" i="4" s="1"/>
  <c r="O4444" i="3"/>
  <c r="O4445" i="3"/>
  <c r="O4446" i="3"/>
  <c r="J1316" i="4" s="1"/>
  <c r="O4447" i="3"/>
  <c r="O4448" i="3"/>
  <c r="O4449" i="3"/>
  <c r="J2085" i="4" s="1"/>
  <c r="O4450" i="3"/>
  <c r="O4451" i="3"/>
  <c r="O4452" i="3"/>
  <c r="O4453" i="3"/>
  <c r="J2404" i="4" s="1"/>
  <c r="O4454" i="3"/>
  <c r="O4455" i="3"/>
  <c r="O4456" i="3"/>
  <c r="O4457" i="3"/>
  <c r="O4458" i="3"/>
  <c r="O4459" i="3"/>
  <c r="O4460" i="3"/>
  <c r="O4461" i="3"/>
  <c r="O4462" i="3"/>
  <c r="O4463" i="3"/>
  <c r="O4464" i="3"/>
  <c r="O4465" i="3"/>
  <c r="J3788" i="4" s="1"/>
  <c r="O4466" i="3"/>
  <c r="O4467" i="3"/>
  <c r="J3823" i="4" s="1"/>
  <c r="O4468" i="3"/>
  <c r="O4469" i="3"/>
  <c r="J3830" i="4" s="1"/>
  <c r="O4470" i="3"/>
  <c r="O4471" i="3"/>
  <c r="O4472" i="3"/>
  <c r="O4473" i="3"/>
  <c r="O4474" i="3"/>
  <c r="O4475" i="3"/>
  <c r="O4476" i="3"/>
  <c r="O4477" i="3"/>
  <c r="O4478" i="3"/>
  <c r="O4479" i="3"/>
  <c r="O4480" i="3"/>
  <c r="O4481" i="3"/>
  <c r="J1985" i="4" s="1"/>
  <c r="O4482" i="3"/>
  <c r="O4483" i="3"/>
  <c r="O4484" i="3"/>
  <c r="O4485" i="3"/>
  <c r="O4486" i="3"/>
  <c r="O4487" i="3"/>
  <c r="J2201" i="4" s="1"/>
  <c r="O4488" i="3"/>
  <c r="O4489" i="3"/>
  <c r="O4490" i="3"/>
  <c r="O4491" i="3"/>
  <c r="O4492" i="3"/>
  <c r="O4493" i="3"/>
  <c r="O4494" i="3"/>
  <c r="O4495" i="3"/>
  <c r="O4496" i="3"/>
  <c r="O4497" i="3"/>
  <c r="O4498" i="3"/>
  <c r="O4499" i="3"/>
  <c r="O4500" i="3"/>
  <c r="J3108" i="4" s="1"/>
  <c r="O4501" i="3"/>
  <c r="J3109" i="4" s="1"/>
  <c r="O4502" i="3"/>
  <c r="J3110" i="4" s="1"/>
  <c r="O4503" i="3"/>
  <c r="J3111" i="4" s="1"/>
  <c r="O4504" i="3"/>
  <c r="O4505" i="3"/>
  <c r="J3124" i="4" s="1"/>
  <c r="O4506" i="3"/>
  <c r="O4507" i="3"/>
  <c r="O4508" i="3"/>
  <c r="O4509" i="3"/>
  <c r="O4510" i="3"/>
  <c r="J3395" i="4" s="1"/>
  <c r="O4511" i="3"/>
  <c r="J3396" i="4" s="1"/>
  <c r="O4512" i="3"/>
  <c r="J3397" i="4" s="1"/>
  <c r="O4513" i="3"/>
  <c r="J3398" i="4" s="1"/>
  <c r="O4514" i="3"/>
  <c r="J3399" i="4" s="1"/>
  <c r="O4515" i="3"/>
  <c r="J3400" i="4" s="1"/>
  <c r="O4516" i="3"/>
  <c r="J3401" i="4" s="1"/>
  <c r="O4517" i="3"/>
  <c r="J3402" i="4" s="1"/>
  <c r="O4518" i="3"/>
  <c r="J3403" i="4" s="1"/>
  <c r="O4519" i="3"/>
  <c r="J3404" i="4" s="1"/>
  <c r="O4520" i="3"/>
  <c r="J3405" i="4" s="1"/>
  <c r="O4521" i="3"/>
  <c r="J3406" i="4" s="1"/>
  <c r="O4522" i="3"/>
  <c r="J3407" i="4" s="1"/>
  <c r="O4523" i="3"/>
  <c r="O4524" i="3"/>
  <c r="J3530" i="4" s="1"/>
  <c r="O4525" i="3"/>
  <c r="J3531" i="4" s="1"/>
  <c r="O4526" i="3"/>
  <c r="J3532" i="4" s="1"/>
  <c r="O4527" i="3"/>
  <c r="J3533" i="4" s="1"/>
  <c r="O4528" i="3"/>
  <c r="J3534" i="4" s="1"/>
  <c r="O4529" i="3"/>
  <c r="J3535" i="4" s="1"/>
  <c r="O4530" i="3"/>
  <c r="J3536" i="4" s="1"/>
  <c r="O4531" i="3"/>
  <c r="J3537" i="4" s="1"/>
  <c r="O4532" i="3"/>
  <c r="J3538" i="4" s="1"/>
  <c r="O4533" i="3"/>
  <c r="J3539" i="4" s="1"/>
  <c r="O4534" i="3"/>
  <c r="J3540" i="4" s="1"/>
  <c r="O4535" i="3"/>
  <c r="J3541" i="4" s="1"/>
  <c r="O4536" i="3"/>
  <c r="J3542" i="4" s="1"/>
  <c r="O4537" i="3"/>
  <c r="O4538" i="3"/>
  <c r="O4539" i="3"/>
  <c r="J1982" i="4" s="1"/>
  <c r="O4540" i="3"/>
  <c r="O4541" i="3"/>
  <c r="O4542" i="3"/>
  <c r="O4543" i="3"/>
  <c r="O4544" i="3"/>
  <c r="O4545" i="3"/>
  <c r="O4546" i="3"/>
  <c r="O4547" i="3"/>
  <c r="O4548" i="3"/>
  <c r="O4549" i="3"/>
  <c r="J3106" i="4" s="1"/>
  <c r="O4550" i="3"/>
  <c r="J3107" i="4" s="1"/>
  <c r="O4551" i="3"/>
  <c r="O4552" i="3"/>
  <c r="O4553" i="3"/>
  <c r="O4554" i="3"/>
  <c r="O4555" i="3"/>
  <c r="O4556" i="3"/>
  <c r="O4557" i="3"/>
  <c r="O4558" i="3"/>
  <c r="O4559" i="3"/>
  <c r="O4560" i="3"/>
  <c r="O4561" i="3"/>
  <c r="O4562" i="3"/>
  <c r="O4563" i="3"/>
  <c r="O4564" i="3"/>
  <c r="O4565" i="3"/>
  <c r="O4566" i="3"/>
  <c r="O4567" i="3"/>
  <c r="O4568" i="3"/>
  <c r="O4569" i="3"/>
  <c r="O4570" i="3"/>
  <c r="O4571" i="3"/>
  <c r="O4572" i="3"/>
  <c r="O4573" i="3"/>
  <c r="O4574" i="3"/>
  <c r="O4575" i="3"/>
  <c r="O4576" i="3"/>
  <c r="O4577" i="3"/>
  <c r="O4578" i="3"/>
  <c r="O4579" i="3"/>
  <c r="O4580" i="3"/>
  <c r="O4581" i="3"/>
  <c r="O4582" i="3"/>
  <c r="O4583" i="3"/>
  <c r="O4584" i="3"/>
  <c r="O4585" i="3"/>
  <c r="O4586" i="3"/>
  <c r="O4587" i="3"/>
  <c r="O4588" i="3"/>
  <c r="O4589" i="3"/>
  <c r="O4590" i="3"/>
  <c r="O4591" i="3"/>
  <c r="O4592" i="3"/>
  <c r="O4593" i="3"/>
  <c r="O4594" i="3"/>
  <c r="O4595" i="3"/>
  <c r="O4596" i="3"/>
  <c r="O4597" i="3"/>
  <c r="O4598" i="3"/>
  <c r="O4599" i="3"/>
  <c r="O4600" i="3"/>
  <c r="O4601" i="3"/>
  <c r="O4602" i="3"/>
  <c r="O4603" i="3"/>
  <c r="J4199" i="4" s="1"/>
  <c r="O4604" i="3"/>
  <c r="O4605" i="3"/>
  <c r="O4606" i="3"/>
  <c r="O4607" i="3"/>
  <c r="J3660" i="4" s="1"/>
  <c r="O4608" i="3"/>
  <c r="O4609" i="3"/>
  <c r="O4610" i="3"/>
  <c r="O4611" i="3"/>
  <c r="O4612" i="3"/>
  <c r="O4613" i="3"/>
  <c r="O4614" i="3"/>
  <c r="O4615" i="3"/>
  <c r="J1214" i="4" s="1"/>
  <c r="O4616" i="3"/>
  <c r="J1219" i="4" s="1"/>
  <c r="O4617" i="3"/>
  <c r="J1218" i="4" s="1"/>
  <c r="O4618" i="3"/>
  <c r="O4619" i="3"/>
  <c r="J1225" i="4" s="1"/>
  <c r="O4620" i="3"/>
  <c r="J1217" i="4" s="1"/>
  <c r="O4621" i="3"/>
  <c r="O4622" i="3"/>
  <c r="J1216" i="4" s="1"/>
  <c r="O4623" i="3"/>
  <c r="J1221" i="4" s="1"/>
  <c r="O4624" i="3"/>
  <c r="J1222" i="4" s="1"/>
  <c r="O4625" i="3"/>
  <c r="J1224" i="4" s="1"/>
  <c r="O4626" i="3"/>
  <c r="J1223" i="4" s="1"/>
  <c r="O4627" i="3"/>
  <c r="O4628" i="3"/>
  <c r="J1230" i="4" s="1"/>
  <c r="O4629" i="3"/>
  <c r="J1229" i="4" s="1"/>
  <c r="O4630" i="3"/>
  <c r="O4631" i="3"/>
  <c r="J1228" i="4" s="1"/>
  <c r="O4632" i="3"/>
  <c r="J1227" i="4" s="1"/>
  <c r="O4633" i="3"/>
  <c r="J1233" i="4" s="1"/>
  <c r="O4634" i="3"/>
  <c r="O4635" i="3"/>
  <c r="O4636" i="3"/>
  <c r="J2016" i="4" s="1"/>
  <c r="O4637" i="3"/>
  <c r="J2015" i="4" s="1"/>
  <c r="O4638" i="3"/>
  <c r="J2017" i="4" s="1"/>
  <c r="O4639" i="3"/>
  <c r="J2022" i="4" s="1"/>
  <c r="O4640" i="3"/>
  <c r="J2014" i="4" s="1"/>
  <c r="O4641" i="3"/>
  <c r="O4642" i="3"/>
  <c r="J2013" i="4" s="1"/>
  <c r="O4643" i="3"/>
  <c r="J2018" i="4" s="1"/>
  <c r="O4644" i="3"/>
  <c r="J2019" i="4" s="1"/>
  <c r="O4645" i="3"/>
  <c r="J2021" i="4" s="1"/>
  <c r="O4646" i="3"/>
  <c r="O4647" i="3"/>
  <c r="O4648" i="3"/>
  <c r="J2027" i="4" s="1"/>
  <c r="O4649" i="3"/>
  <c r="J2026" i="4" s="1"/>
  <c r="O4650" i="3"/>
  <c r="J2028" i="4" s="1"/>
  <c r="O4651" i="3"/>
  <c r="J2025" i="4" s="1"/>
  <c r="O4652" i="3"/>
  <c r="J2024" i="4" s="1"/>
  <c r="O4653" i="3"/>
  <c r="J2030" i="4" s="1"/>
  <c r="O4654" i="3"/>
  <c r="O4655" i="3"/>
  <c r="J4201" i="4" s="1"/>
  <c r="O4656" i="3"/>
  <c r="J4203" i="4" s="1"/>
  <c r="O4657" i="3"/>
  <c r="J4204" i="4" s="1"/>
  <c r="O4658" i="3"/>
  <c r="J4200" i="4" s="1"/>
  <c r="O4659" i="3"/>
  <c r="O4660" i="3"/>
  <c r="J1234" i="4" s="1"/>
  <c r="O4661" i="3"/>
  <c r="J1236" i="4" s="1"/>
  <c r="O4662" i="3"/>
  <c r="O4663" i="3"/>
  <c r="O4664" i="3"/>
  <c r="J1238" i="4" s="1"/>
  <c r="O4665" i="3"/>
  <c r="J1240" i="4" s="1"/>
  <c r="O4666" i="3"/>
  <c r="O4667" i="3"/>
  <c r="O4668" i="3"/>
  <c r="J2033" i="4" s="1"/>
  <c r="O4669" i="3"/>
  <c r="O4670" i="3"/>
  <c r="O4671" i="3"/>
  <c r="J2035" i="4" s="1"/>
  <c r="O4672" i="3"/>
  <c r="J2037" i="4" s="1"/>
  <c r="O4673" i="3"/>
  <c r="O4674" i="3"/>
  <c r="O4675" i="3"/>
  <c r="J3596" i="4" s="1"/>
  <c r="O4676" i="3"/>
  <c r="O4677" i="3"/>
  <c r="J3591" i="4" s="1"/>
  <c r="O4678" i="3"/>
  <c r="O4679" i="3"/>
  <c r="J3611" i="4" s="1"/>
  <c r="O4680" i="3"/>
  <c r="O4681" i="3"/>
  <c r="J3574" i="4" s="1"/>
  <c r="O4682" i="3"/>
  <c r="O4683" i="3"/>
  <c r="J3570" i="4" s="1"/>
  <c r="O4684" i="3"/>
  <c r="O4685" i="3"/>
  <c r="O4686" i="3"/>
  <c r="O4687" i="3"/>
  <c r="O4688" i="3"/>
  <c r="O4689" i="3"/>
  <c r="O4690" i="3"/>
  <c r="O4691" i="3"/>
  <c r="J1551" i="4" s="1"/>
  <c r="O4692" i="3"/>
  <c r="O4693" i="3"/>
  <c r="O4694" i="3"/>
  <c r="O4695" i="3"/>
  <c r="O4696" i="3"/>
  <c r="O4697" i="3"/>
  <c r="O4698" i="3"/>
  <c r="O4699" i="3"/>
  <c r="O4700" i="3"/>
  <c r="O4701" i="3"/>
  <c r="O4702" i="3"/>
  <c r="O4703" i="3"/>
  <c r="O4704" i="3"/>
  <c r="O4705" i="3"/>
  <c r="O4706" i="3"/>
  <c r="O4707" i="3"/>
  <c r="O4708" i="3"/>
  <c r="O4709" i="3"/>
  <c r="O4710" i="3"/>
  <c r="O4711" i="3"/>
  <c r="O4712" i="3"/>
  <c r="O4713" i="3"/>
  <c r="O4714" i="3"/>
  <c r="O4715" i="3"/>
  <c r="O4716" i="3"/>
  <c r="O4717" i="3"/>
  <c r="O4718" i="3"/>
  <c r="O4719" i="3"/>
  <c r="O4720" i="3"/>
  <c r="O4721" i="3"/>
  <c r="O4722" i="3"/>
  <c r="O4723" i="3"/>
  <c r="O4724" i="3"/>
  <c r="O4725" i="3"/>
  <c r="O4726" i="3"/>
  <c r="O4727" i="3"/>
  <c r="O4728" i="3"/>
  <c r="O4729" i="3"/>
  <c r="O4730" i="3"/>
  <c r="O4731" i="3"/>
  <c r="O4732" i="3"/>
  <c r="O4733" i="3"/>
  <c r="O4734" i="3"/>
  <c r="O4735" i="3"/>
  <c r="O4736" i="3"/>
  <c r="O4737" i="3"/>
  <c r="O4738" i="3"/>
  <c r="O4739" i="3"/>
  <c r="O4740" i="3"/>
  <c r="O4741" i="3"/>
  <c r="O4742" i="3"/>
  <c r="O4743" i="3"/>
  <c r="O4744" i="3"/>
  <c r="O4745" i="3"/>
  <c r="O4746" i="3"/>
  <c r="O4747" i="3"/>
  <c r="O4748" i="3"/>
  <c r="O4749" i="3"/>
  <c r="O4750" i="3"/>
  <c r="O4751" i="3"/>
  <c r="O4752" i="3"/>
  <c r="O4753" i="3"/>
  <c r="O4754" i="3"/>
  <c r="O4755" i="3"/>
  <c r="O4756" i="3"/>
  <c r="O4757" i="3"/>
  <c r="O4758" i="3"/>
  <c r="O4759" i="3"/>
  <c r="O4760" i="3"/>
  <c r="O4761" i="3"/>
  <c r="O4762" i="3"/>
  <c r="O4763" i="3"/>
  <c r="O4764" i="3"/>
  <c r="O4765" i="3"/>
  <c r="O4766" i="3"/>
  <c r="O4767" i="3"/>
  <c r="O4768" i="3"/>
  <c r="O4769" i="3"/>
  <c r="O4770" i="3"/>
  <c r="O4771" i="3"/>
  <c r="O4772" i="3"/>
  <c r="O4773" i="3"/>
  <c r="O4774" i="3"/>
  <c r="O4775" i="3"/>
  <c r="O4776" i="3"/>
  <c r="O4777" i="3"/>
  <c r="O4778" i="3"/>
  <c r="O4779" i="3"/>
  <c r="O4780" i="3"/>
  <c r="O4781" i="3"/>
  <c r="O4782" i="3"/>
  <c r="O4783" i="3"/>
  <c r="O4784" i="3"/>
  <c r="O4785" i="3"/>
  <c r="O4786" i="3"/>
  <c r="O4787" i="3"/>
  <c r="O4788" i="3"/>
  <c r="O4789" i="3"/>
  <c r="O4790" i="3"/>
  <c r="O4791" i="3"/>
  <c r="O4792" i="3"/>
  <c r="O4793" i="3"/>
  <c r="O4794" i="3"/>
  <c r="O4795" i="3"/>
  <c r="O4796" i="3"/>
  <c r="O4797" i="3"/>
  <c r="O4798" i="3"/>
  <c r="O4799" i="3"/>
  <c r="O4800" i="3"/>
  <c r="O4801" i="3"/>
  <c r="O4802" i="3"/>
  <c r="O4803" i="3"/>
  <c r="O4804" i="3"/>
  <c r="O4805" i="3"/>
  <c r="O4806" i="3"/>
  <c r="O4807" i="3"/>
  <c r="O4808" i="3"/>
  <c r="O4809" i="3"/>
  <c r="O4810" i="3"/>
  <c r="O4811" i="3"/>
  <c r="O4812" i="3"/>
  <c r="O4813" i="3"/>
  <c r="O4814" i="3"/>
  <c r="O4815" i="3"/>
  <c r="O4816" i="3"/>
  <c r="J1640" i="4" s="1"/>
  <c r="O4817" i="3"/>
  <c r="J1753" i="4" s="1"/>
  <c r="O4818" i="3"/>
  <c r="O4819" i="3"/>
  <c r="J1754" i="4" s="1"/>
  <c r="O4820" i="3"/>
  <c r="O4821" i="3"/>
  <c r="O4822" i="3"/>
  <c r="O4823" i="3"/>
  <c r="O4824" i="3"/>
  <c r="O4825" i="3"/>
  <c r="O4826" i="3"/>
  <c r="O4827" i="3"/>
  <c r="O4828" i="3"/>
  <c r="O4829" i="3"/>
  <c r="O4830" i="3"/>
  <c r="O4831" i="3"/>
  <c r="O4832" i="3"/>
  <c r="O4833" i="3"/>
  <c r="O4834" i="3"/>
  <c r="O4835" i="3"/>
  <c r="O4836" i="3"/>
  <c r="O4837" i="3"/>
  <c r="O4838" i="3"/>
  <c r="O4839" i="3"/>
  <c r="O4840" i="3"/>
  <c r="O4841" i="3"/>
  <c r="O4842" i="3"/>
  <c r="O4843" i="3"/>
  <c r="O4844" i="3"/>
  <c r="O4845" i="3"/>
  <c r="O4846" i="3"/>
  <c r="O4847" i="3"/>
  <c r="O4848" i="3"/>
  <c r="O4849" i="3"/>
  <c r="O4850" i="3"/>
  <c r="O4851" i="3"/>
  <c r="O4852" i="3"/>
  <c r="O4853" i="3"/>
  <c r="O4854" i="3"/>
  <c r="O4855" i="3"/>
  <c r="O4856" i="3"/>
  <c r="O4857" i="3"/>
  <c r="O971" i="3"/>
  <c r="O972" i="3"/>
  <c r="O973" i="3"/>
  <c r="O974" i="3"/>
  <c r="O975" i="3"/>
  <c r="J696" i="4" s="1"/>
  <c r="O976" i="3"/>
  <c r="J709" i="4" s="1"/>
  <c r="O977" i="3"/>
  <c r="J724" i="4" s="1"/>
  <c r="O978" i="3"/>
  <c r="J728" i="4" s="1"/>
  <c r="O979" i="3"/>
  <c r="J734" i="4" s="1"/>
  <c r="O980" i="3"/>
  <c r="J739" i="4" s="1"/>
  <c r="O981" i="3"/>
  <c r="J749" i="4" s="1"/>
  <c r="O982" i="3"/>
  <c r="J764" i="4" s="1"/>
  <c r="O983" i="3"/>
  <c r="J779" i="4" s="1"/>
  <c r="O984" i="3"/>
  <c r="J794" i="4" s="1"/>
  <c r="O985" i="3"/>
  <c r="O986" i="3"/>
  <c r="J92" i="4" s="1"/>
  <c r="O987" i="3"/>
  <c r="J102" i="4" s="1"/>
  <c r="O988" i="3"/>
  <c r="J112" i="4" s="1"/>
  <c r="O989" i="3"/>
  <c r="J121" i="4" s="1"/>
  <c r="O990" i="3"/>
  <c r="J124" i="4" s="1"/>
  <c r="O991" i="3"/>
  <c r="O992" i="3"/>
  <c r="J4138" i="4" s="1"/>
  <c r="O993" i="3"/>
  <c r="J4139" i="4" s="1"/>
  <c r="O994" i="3"/>
  <c r="J4140" i="4" s="1"/>
  <c r="O995" i="3"/>
  <c r="J4141" i="4" s="1"/>
  <c r="O996" i="3"/>
  <c r="J4142" i="4" s="1"/>
  <c r="O997" i="3"/>
  <c r="J4143" i="4" s="1"/>
  <c r="O998" i="3"/>
  <c r="J4144" i="4" s="1"/>
  <c r="O999" i="3"/>
  <c r="J4145" i="4" s="1"/>
  <c r="O1000" i="3"/>
  <c r="J4135" i="4" s="1"/>
  <c r="O1001" i="3"/>
  <c r="J4136" i="4" s="1"/>
  <c r="O1002" i="3"/>
  <c r="J4137" i="4" s="1"/>
  <c r="O1003" i="3"/>
  <c r="J3657" i="4" s="1"/>
  <c r="O1004" i="3"/>
  <c r="J3654" i="4" s="1"/>
  <c r="O1005" i="3"/>
  <c r="J3655" i="4" s="1"/>
  <c r="O1006" i="3"/>
  <c r="J3656" i="4" s="1"/>
  <c r="O1007" i="3"/>
  <c r="J2230" i="4" s="1"/>
  <c r="O1008" i="3"/>
  <c r="J2227" i="4" s="1"/>
  <c r="O1009" i="3"/>
  <c r="J2228" i="4" s="1"/>
  <c r="O1010" i="3"/>
  <c r="J2229" i="4" s="1"/>
  <c r="O1011" i="3"/>
  <c r="O1012" i="3"/>
  <c r="O1013" i="3"/>
  <c r="O1014" i="3"/>
  <c r="O1015" i="3"/>
  <c r="O1016" i="3"/>
  <c r="O1017" i="3"/>
  <c r="O1018" i="3"/>
  <c r="O1019" i="3"/>
  <c r="O1020" i="3"/>
  <c r="O1021" i="3"/>
  <c r="O1022" i="3"/>
  <c r="O1023" i="3"/>
  <c r="O1024" i="3"/>
  <c r="O1025" i="3"/>
  <c r="O1026" i="3"/>
  <c r="O1027" i="3"/>
  <c r="O1028" i="3"/>
  <c r="O1029" i="3"/>
  <c r="O1030" i="3"/>
  <c r="O1031" i="3"/>
  <c r="O1032" i="3"/>
  <c r="J2" i="4" s="1"/>
  <c r="O1033" i="3"/>
  <c r="J7" i="4" s="1"/>
  <c r="O1034" i="3"/>
  <c r="J10" i="4" s="1"/>
  <c r="O1035" i="3"/>
  <c r="J12" i="4" s="1"/>
  <c r="O1036" i="3"/>
  <c r="J14" i="4" s="1"/>
  <c r="O1037" i="3"/>
  <c r="J18" i="4" s="1"/>
  <c r="O1038" i="3"/>
  <c r="J20" i="4" s="1"/>
  <c r="O1039" i="3"/>
  <c r="J25" i="4" s="1"/>
  <c r="O1040" i="3"/>
  <c r="J28" i="4" s="1"/>
  <c r="O1041" i="3"/>
  <c r="J33" i="4" s="1"/>
  <c r="O1042" i="3"/>
  <c r="J36" i="4" s="1"/>
  <c r="O1043" i="3"/>
  <c r="J41" i="4" s="1"/>
  <c r="O1044" i="3"/>
  <c r="J44" i="4" s="1"/>
  <c r="O1045" i="3"/>
  <c r="J49" i="4" s="1"/>
  <c r="O1046" i="3"/>
  <c r="O1047" i="3"/>
  <c r="O1048" i="3"/>
  <c r="J3167" i="4" s="1"/>
  <c r="O1049" i="3"/>
  <c r="J3168" i="4" s="1"/>
  <c r="O1050" i="3"/>
  <c r="J3169" i="4" s="1"/>
  <c r="O1051" i="3"/>
  <c r="J3170" i="4" s="1"/>
  <c r="O1052" i="3"/>
  <c r="O1053" i="3"/>
  <c r="J3132" i="4" s="1"/>
  <c r="O1054" i="3"/>
  <c r="J361" i="4" s="1"/>
  <c r="O1055" i="3"/>
  <c r="O1056" i="3"/>
  <c r="J2325" i="4" s="1"/>
  <c r="O1057" i="3"/>
  <c r="J2326" i="4" s="1"/>
  <c r="O1058" i="3"/>
  <c r="J2327" i="4" s="1"/>
  <c r="O1059" i="3"/>
  <c r="J2328" i="4" s="1"/>
  <c r="O1060" i="3"/>
  <c r="J2329" i="4" s="1"/>
  <c r="O1061" i="3"/>
  <c r="J2330" i="4" s="1"/>
  <c r="O1062" i="3"/>
  <c r="J2331" i="4" s="1"/>
  <c r="O1063" i="3"/>
  <c r="J2333" i="4" s="1"/>
  <c r="O1064" i="3"/>
  <c r="J2334" i="4" s="1"/>
  <c r="O1065" i="3"/>
  <c r="J2335" i="4" s="1"/>
  <c r="O1066" i="3"/>
  <c r="J2336" i="4" s="1"/>
  <c r="O1067" i="3"/>
  <c r="J2337" i="4" s="1"/>
  <c r="O1068" i="3"/>
  <c r="J2338" i="4" s="1"/>
  <c r="O1069" i="3"/>
  <c r="J2339" i="4" s="1"/>
  <c r="O1070" i="3"/>
  <c r="J2340" i="4" s="1"/>
  <c r="O1071" i="3"/>
  <c r="J2341" i="4" s="1"/>
  <c r="O1072" i="3"/>
  <c r="J2342" i="4" s="1"/>
  <c r="O1073" i="3"/>
  <c r="J2332" i="4" s="1"/>
  <c r="O1074" i="3"/>
  <c r="O1075" i="3"/>
  <c r="J2354" i="4" s="1"/>
  <c r="O1076" i="3"/>
  <c r="J2365" i="4" s="1"/>
  <c r="O1077" i="3"/>
  <c r="J2373" i="4" s="1"/>
  <c r="O1078" i="3"/>
  <c r="J2374" i="4" s="1"/>
  <c r="O1079" i="3"/>
  <c r="J2375" i="4" s="1"/>
  <c r="O1080" i="3"/>
  <c r="J2376" i="4" s="1"/>
  <c r="O1081" i="3"/>
  <c r="O1082" i="3"/>
  <c r="J2323" i="4" s="1"/>
  <c r="O1083" i="3"/>
  <c r="J2324" i="4" s="1"/>
  <c r="O1084" i="3"/>
  <c r="O1085" i="3"/>
  <c r="J2345" i="4" s="1"/>
  <c r="O1086" i="3"/>
  <c r="J2346" i="4" s="1"/>
  <c r="O1087" i="3"/>
  <c r="J2347" i="4" s="1"/>
  <c r="O1088" i="3"/>
  <c r="J2348" i="4" s="1"/>
  <c r="O1089" i="3"/>
  <c r="J2349" i="4" s="1"/>
  <c r="O1090" i="3"/>
  <c r="J2350" i="4" s="1"/>
  <c r="O1091" i="3"/>
  <c r="J2351" i="4" s="1"/>
  <c r="O1092" i="3"/>
  <c r="J2352" i="4" s="1"/>
  <c r="O1093" i="3"/>
  <c r="J2353" i="4" s="1"/>
  <c r="O1094" i="3"/>
  <c r="J2355" i="4" s="1"/>
  <c r="O1095" i="3"/>
  <c r="J2356" i="4" s="1"/>
  <c r="O1096" i="3"/>
  <c r="J2357" i="4" s="1"/>
  <c r="O1097" i="3"/>
  <c r="J2358" i="4" s="1"/>
  <c r="O1098" i="3"/>
  <c r="J2359" i="4" s="1"/>
  <c r="O1099" i="3"/>
  <c r="J2360" i="4" s="1"/>
  <c r="O1100" i="3"/>
  <c r="J2361" i="4" s="1"/>
  <c r="O1101" i="3"/>
  <c r="J2362" i="4" s="1"/>
  <c r="O1102" i="3"/>
  <c r="J2363" i="4" s="1"/>
  <c r="O1103" i="3"/>
  <c r="J2364" i="4" s="1"/>
  <c r="O1104" i="3"/>
  <c r="O1105" i="3"/>
  <c r="J2367" i="4" s="1"/>
  <c r="O1106" i="3"/>
  <c r="J2368" i="4" s="1"/>
  <c r="O1107" i="3"/>
  <c r="J2369" i="4" s="1"/>
  <c r="O1108" i="3"/>
  <c r="J2370" i="4" s="1"/>
  <c r="O1109" i="3"/>
  <c r="J2371" i="4" s="1"/>
  <c r="O1110" i="3"/>
  <c r="J2372" i="4" s="1"/>
  <c r="O1111" i="3"/>
  <c r="O1112" i="3"/>
  <c r="O1113" i="3"/>
  <c r="O1114" i="3"/>
  <c r="O1115" i="3"/>
  <c r="O1116" i="3"/>
  <c r="O1117" i="3"/>
  <c r="O1118" i="3"/>
  <c r="O1119" i="3"/>
  <c r="O1120" i="3"/>
  <c r="O1121" i="3"/>
  <c r="O1122" i="3"/>
  <c r="O1123" i="3"/>
  <c r="O1124" i="3"/>
  <c r="J421" i="4" s="1"/>
  <c r="O1125" i="3"/>
  <c r="O1126" i="3"/>
  <c r="O1127" i="3"/>
  <c r="O1128" i="3"/>
  <c r="O1129" i="3"/>
  <c r="O1130" i="3"/>
  <c r="O1131" i="3"/>
  <c r="O1132" i="3"/>
  <c r="O1133" i="3"/>
  <c r="O1134" i="3"/>
  <c r="O1135" i="3"/>
  <c r="J4226" i="4" s="1"/>
  <c r="O1136" i="3"/>
  <c r="J4248" i="4" s="1"/>
  <c r="O1137" i="3"/>
  <c r="J729" i="4" s="1"/>
  <c r="O1138" i="3"/>
  <c r="J735" i="4" s="1"/>
  <c r="O1139" i="3"/>
  <c r="J740" i="4" s="1"/>
  <c r="O1140" i="3"/>
  <c r="J675" i="4" s="1"/>
  <c r="O1141" i="3"/>
  <c r="J691" i="4" s="1"/>
  <c r="O1142" i="3"/>
  <c r="O1143" i="3"/>
  <c r="O1144" i="3"/>
  <c r="J692" i="4" s="1"/>
  <c r="O1145" i="3"/>
  <c r="O1146" i="3"/>
  <c r="O1147" i="3"/>
  <c r="J676" i="4" s="1"/>
  <c r="O1148" i="3"/>
  <c r="J682" i="4" s="1"/>
  <c r="O1149" i="3"/>
  <c r="O1150" i="3"/>
  <c r="J677" i="4" s="1"/>
  <c r="O1151" i="3"/>
  <c r="O1152" i="3"/>
  <c r="J687" i="4" s="1"/>
  <c r="O1153" i="3"/>
  <c r="J678" i="4" s="1"/>
  <c r="O1154" i="3"/>
  <c r="J690" i="4" s="1"/>
  <c r="O1155" i="3"/>
  <c r="O1156" i="3"/>
  <c r="J679" i="4" s="1"/>
  <c r="O1157" i="3"/>
  <c r="J684" i="4" s="1"/>
  <c r="O1158" i="3"/>
  <c r="O1159" i="3"/>
  <c r="O1160" i="3"/>
  <c r="O1161" i="3"/>
  <c r="O1162" i="3"/>
  <c r="O1163" i="3"/>
  <c r="O1164" i="3"/>
  <c r="O1165" i="3"/>
  <c r="O1166" i="3"/>
  <c r="O1167" i="3"/>
  <c r="J4206" i="4" s="1"/>
  <c r="O1168" i="3"/>
  <c r="O1169" i="3"/>
  <c r="O1170" i="3"/>
  <c r="O1171" i="3"/>
  <c r="O1172" i="3"/>
  <c r="J3850" i="4" s="1"/>
  <c r="O1173" i="3"/>
  <c r="J3846" i="4" s="1"/>
  <c r="O1174" i="3"/>
  <c r="O1175" i="3"/>
  <c r="J3853" i="4" s="1"/>
  <c r="O1176" i="3"/>
  <c r="O1177" i="3"/>
  <c r="J3852" i="4" s="1"/>
  <c r="O1178" i="3"/>
  <c r="J3856" i="4" s="1"/>
  <c r="O1179" i="3"/>
  <c r="J3855" i="4" s="1"/>
  <c r="O1180" i="3"/>
  <c r="J3837" i="4" s="1"/>
  <c r="O1181" i="3"/>
  <c r="J3857" i="4" s="1"/>
  <c r="O1182" i="3"/>
  <c r="O1183" i="3"/>
  <c r="O1184" i="3"/>
  <c r="O1185" i="3"/>
  <c r="J3842" i="4" s="1"/>
  <c r="O1186" i="3"/>
  <c r="O1187" i="3"/>
  <c r="J3840" i="4" s="1"/>
  <c r="O1188" i="3"/>
  <c r="J3841" i="4" s="1"/>
  <c r="O1189" i="3"/>
  <c r="J3845" i="4" s="1"/>
  <c r="O1190" i="3"/>
  <c r="J3844" i="4" s="1"/>
  <c r="O1191" i="3"/>
  <c r="J3849" i="4" s="1"/>
  <c r="O1192" i="3"/>
  <c r="J3847" i="4" s="1"/>
  <c r="O1193" i="3"/>
  <c r="J3848" i="4" s="1"/>
  <c r="O1194" i="3"/>
  <c r="J3843" i="4" s="1"/>
  <c r="O1195" i="3"/>
  <c r="J93" i="4" s="1"/>
  <c r="O1196" i="3"/>
  <c r="J103" i="4" s="1"/>
  <c r="O1197" i="3"/>
  <c r="J125" i="4" s="1"/>
  <c r="O1198" i="3"/>
  <c r="J113" i="4" s="1"/>
  <c r="O1199" i="3"/>
  <c r="J98" i="4" s="1"/>
  <c r="O1200" i="3"/>
  <c r="J108" i="4" s="1"/>
  <c r="O1201" i="3"/>
  <c r="J130" i="4" s="1"/>
  <c r="O1202" i="3"/>
  <c r="J117" i="4" s="1"/>
  <c r="O1203" i="3"/>
  <c r="J131" i="4" s="1"/>
  <c r="O1204" i="3"/>
  <c r="J134" i="4" s="1"/>
  <c r="O1205" i="3"/>
  <c r="J137" i="4" s="1"/>
  <c r="O1206" i="3"/>
  <c r="J337" i="4" s="1"/>
  <c r="O1207" i="3"/>
  <c r="J339" i="4" s="1"/>
  <c r="O1208" i="3"/>
  <c r="J341" i="4" s="1"/>
  <c r="O1209" i="3"/>
  <c r="J343" i="4" s="1"/>
  <c r="O1210" i="3"/>
  <c r="J345" i="4" s="1"/>
  <c r="O1211" i="3"/>
  <c r="J347" i="4" s="1"/>
  <c r="O1212" i="3"/>
  <c r="J349" i="4" s="1"/>
  <c r="O1213" i="3"/>
  <c r="J351" i="4" s="1"/>
  <c r="O1214" i="3"/>
  <c r="J353" i="4" s="1"/>
  <c r="O1215" i="3"/>
  <c r="O1216" i="3"/>
  <c r="J149" i="4" s="1"/>
  <c r="O1217" i="3"/>
  <c r="J152" i="4" s="1"/>
  <c r="O1218" i="3"/>
  <c r="J155" i="4" s="1"/>
  <c r="O1219" i="3"/>
  <c r="J158" i="4" s="1"/>
  <c r="O1220" i="3"/>
  <c r="J161" i="4" s="1"/>
  <c r="O1221" i="3"/>
  <c r="J164" i="4" s="1"/>
  <c r="O1222" i="3"/>
  <c r="J167" i="4" s="1"/>
  <c r="O1223" i="3"/>
  <c r="J170" i="4" s="1"/>
  <c r="O1224" i="3"/>
  <c r="J173" i="4" s="1"/>
  <c r="O1225" i="3"/>
  <c r="J176" i="4" s="1"/>
  <c r="O1226" i="3"/>
  <c r="J179" i="4" s="1"/>
  <c r="O1227" i="3"/>
  <c r="J182" i="4" s="1"/>
  <c r="O1228" i="3"/>
  <c r="J185" i="4" s="1"/>
  <c r="O1229" i="3"/>
  <c r="J188" i="4" s="1"/>
  <c r="O1230" i="3"/>
  <c r="J191" i="4" s="1"/>
  <c r="O1231" i="3"/>
  <c r="J194" i="4" s="1"/>
  <c r="O1232" i="3"/>
  <c r="J197" i="4" s="1"/>
  <c r="O1233" i="3"/>
  <c r="J200" i="4" s="1"/>
  <c r="O1234" i="3"/>
  <c r="J203" i="4" s="1"/>
  <c r="O1235" i="3"/>
  <c r="J206" i="4" s="1"/>
  <c r="O1236" i="3"/>
  <c r="J209" i="4" s="1"/>
  <c r="O1237" i="3"/>
  <c r="J212" i="4" s="1"/>
  <c r="O1238" i="3"/>
  <c r="J215" i="4" s="1"/>
  <c r="O599" i="3"/>
  <c r="M14" i="5" l="1"/>
  <c r="M395" i="5"/>
  <c r="K184" i="5"/>
  <c r="M46" i="5"/>
  <c r="M34" i="5"/>
  <c r="M59" i="5"/>
  <c r="M80" i="5"/>
  <c r="M42" i="5"/>
  <c r="M26" i="5"/>
  <c r="M72" i="5"/>
  <c r="M703" i="5"/>
  <c r="M415" i="5"/>
  <c r="K168" i="5"/>
  <c r="K174" i="5"/>
  <c r="M174" i="5"/>
  <c r="M164" i="5"/>
  <c r="M630" i="5"/>
  <c r="M40" i="5"/>
  <c r="K59" i="5"/>
  <c r="M526" i="5"/>
  <c r="M709" i="5"/>
  <c r="M452" i="5"/>
  <c r="M184" i="5"/>
  <c r="M649" i="5"/>
  <c r="M212" i="5"/>
  <c r="M122" i="5"/>
  <c r="K122" i="5"/>
  <c r="M465" i="5"/>
  <c r="M126" i="5"/>
  <c r="M204" i="5"/>
  <c r="K126" i="5"/>
  <c r="M386" i="5"/>
  <c r="M23" i="5"/>
  <c r="M11" i="5"/>
  <c r="M20" i="5"/>
  <c r="M188" i="5"/>
  <c r="M168" i="5"/>
  <c r="K40" i="5"/>
  <c r="K72" i="5"/>
  <c r="M189" i="5"/>
  <c r="M471" i="5"/>
  <c r="M195" i="5"/>
  <c r="M51" i="5"/>
  <c r="K178" i="5"/>
  <c r="M459" i="5"/>
  <c r="M201" i="5"/>
  <c r="M394" i="5"/>
  <c r="M524" i="5"/>
  <c r="M754" i="5"/>
  <c r="M501" i="5"/>
  <c r="M726" i="5"/>
  <c r="M739" i="5"/>
  <c r="M148" i="5"/>
  <c r="M427" i="5"/>
  <c r="M76" i="5"/>
  <c r="M787" i="5"/>
  <c r="M509" i="5"/>
  <c r="M129" i="5"/>
  <c r="M75" i="5"/>
  <c r="M499" i="5"/>
  <c r="M790" i="5"/>
  <c r="M210" i="5"/>
  <c r="M769" i="5"/>
  <c r="M8" i="5"/>
  <c r="M113" i="5"/>
  <c r="M498" i="5"/>
  <c r="M7" i="5"/>
  <c r="M718" i="5"/>
  <c r="M791" i="5"/>
  <c r="M45" i="5"/>
  <c r="M446" i="5"/>
  <c r="M403" i="5"/>
  <c r="M139" i="5"/>
  <c r="M760" i="5"/>
  <c r="M107" i="5"/>
  <c r="M432" i="5"/>
  <c r="M433" i="5"/>
  <c r="M149" i="5"/>
  <c r="M119" i="5"/>
  <c r="M762" i="5"/>
  <c r="M191" i="5"/>
  <c r="M490" i="5"/>
  <c r="M776" i="5"/>
  <c r="M422" i="5"/>
  <c r="M423" i="5"/>
  <c r="M702" i="5"/>
  <c r="M181" i="5"/>
  <c r="M84" i="5"/>
  <c r="M438" i="5"/>
  <c r="M439" i="5"/>
  <c r="M414" i="5"/>
  <c r="M215" i="5"/>
  <c r="M451" i="5"/>
  <c r="M756" i="5"/>
  <c r="M751" i="5"/>
  <c r="M469" i="5"/>
  <c r="M474" i="5"/>
  <c r="M700" i="5"/>
  <c r="M759" i="5"/>
  <c r="M511" i="5"/>
  <c r="M783" i="5"/>
  <c r="M495" i="5"/>
  <c r="M516" i="5"/>
  <c r="M118" i="5"/>
  <c r="M789" i="5"/>
  <c r="M795" i="5"/>
  <c r="M750" i="5"/>
  <c r="M170" i="5"/>
  <c r="M138" i="5"/>
  <c r="M699" i="5"/>
  <c r="M407" i="5"/>
  <c r="M385" i="5"/>
  <c r="M514" i="5"/>
  <c r="M128" i="5"/>
  <c r="M519" i="5"/>
  <c r="M464" i="5"/>
  <c r="M143" i="5"/>
  <c r="J4229" i="4"/>
  <c r="M757" i="5"/>
  <c r="M722" i="5"/>
  <c r="M18" i="5"/>
  <c r="M106" i="5"/>
  <c r="M83" i="5"/>
  <c r="M190" i="5"/>
  <c r="M720" i="5"/>
  <c r="M489" i="5"/>
  <c r="M112" i="5"/>
  <c r="M764" i="5"/>
  <c r="M483" i="5"/>
  <c r="M180" i="5"/>
  <c r="M758" i="5"/>
  <c r="M200" i="5"/>
  <c r="M317" i="5"/>
  <c r="M316" i="5"/>
  <c r="M4258" i="4"/>
  <c r="M4259" i="4"/>
  <c r="J413" i="4"/>
  <c r="K413" i="4" s="1"/>
  <c r="J424" i="4"/>
  <c r="K424" i="4" s="1"/>
  <c r="J4179" i="4"/>
  <c r="J408" i="4"/>
  <c r="K408" i="4" s="1"/>
  <c r="J403" i="4"/>
  <c r="K403" i="4" s="1"/>
  <c r="J410" i="4"/>
  <c r="K410" i="4" s="1"/>
  <c r="J411" i="4"/>
  <c r="K411" i="4" s="1"/>
  <c r="J2344" i="4"/>
  <c r="J589" i="4"/>
  <c r="J505" i="4"/>
  <c r="J146" i="4"/>
  <c r="K146" i="4" s="1"/>
  <c r="J3854" i="4"/>
  <c r="M3855" i="4" s="1"/>
  <c r="J370" i="4"/>
  <c r="J407" i="4"/>
  <c r="K407" i="4" s="1"/>
  <c r="J402" i="4"/>
  <c r="M402" i="4" s="1"/>
  <c r="J683" i="4"/>
  <c r="K683" i="4" s="1"/>
  <c r="J686" i="4"/>
  <c r="K686" i="4" s="1"/>
  <c r="J685" i="4"/>
  <c r="K685" i="4" s="1"/>
  <c r="J416" i="4"/>
  <c r="K416" i="4" s="1"/>
  <c r="J417" i="4"/>
  <c r="K417" i="4" s="1"/>
  <c r="J419" i="4"/>
  <c r="K419" i="4" s="1"/>
  <c r="J420" i="4"/>
  <c r="K420" i="4" s="1"/>
  <c r="J3152" i="4"/>
  <c r="J3144" i="4"/>
  <c r="M3141" i="4" s="1"/>
  <c r="J2321" i="4"/>
  <c r="J3166" i="4"/>
  <c r="M3163" i="4" s="1"/>
  <c r="J666" i="4"/>
  <c r="J617" i="4"/>
  <c r="J581" i="4"/>
  <c r="J541" i="4"/>
  <c r="J497" i="4"/>
  <c r="J3653" i="4"/>
  <c r="M3650" i="4" s="1"/>
  <c r="J4134" i="4"/>
  <c r="J3134" i="4"/>
  <c r="J1808" i="4"/>
  <c r="J1764" i="4"/>
  <c r="M1765" i="4" s="1"/>
  <c r="J1827" i="4"/>
  <c r="J1622" i="4"/>
  <c r="J1810" i="4"/>
  <c r="J1767" i="4"/>
  <c r="J1829" i="4"/>
  <c r="J1624" i="4"/>
  <c r="J1906" i="4"/>
  <c r="J1641" i="4"/>
  <c r="M1642" i="4" s="1"/>
  <c r="J1580" i="4"/>
  <c r="J1875" i="4"/>
  <c r="J1820" i="4"/>
  <c r="J1634" i="4"/>
  <c r="J1852" i="4"/>
  <c r="J1565" i="4"/>
  <c r="J1896" i="4"/>
  <c r="J1611" i="4"/>
  <c r="M1612" i="4" s="1"/>
  <c r="J1687" i="4"/>
  <c r="J1539" i="4"/>
  <c r="J1667" i="4"/>
  <c r="J1750" i="4"/>
  <c r="J1792" i="4"/>
  <c r="J1695" i="4"/>
  <c r="J1769" i="4"/>
  <c r="J1511" i="4"/>
  <c r="M1511" i="4" s="1"/>
  <c r="J1877" i="4"/>
  <c r="J1822" i="4"/>
  <c r="J1636" i="4"/>
  <c r="J1850" i="4"/>
  <c r="J1563" i="4"/>
  <c r="J1894" i="4"/>
  <c r="J1609" i="4"/>
  <c r="J1677" i="4"/>
  <c r="M1677" i="4" s="1"/>
  <c r="J1529" i="4"/>
  <c r="J1655" i="4"/>
  <c r="J1738" i="4"/>
  <c r="J1786" i="4"/>
  <c r="J1689" i="4"/>
  <c r="J1761" i="4"/>
  <c r="J1505" i="4"/>
  <c r="J1911" i="4"/>
  <c r="J3639" i="4"/>
  <c r="J3565" i="4"/>
  <c r="J3586" i="4"/>
  <c r="J3614" i="4"/>
  <c r="J2034" i="4"/>
  <c r="J1239" i="4"/>
  <c r="J1235" i="4"/>
  <c r="J2029" i="4"/>
  <c r="M2026" i="4" s="1"/>
  <c r="J2020" i="4"/>
  <c r="M2017" i="4" s="1"/>
  <c r="J1232" i="4"/>
  <c r="J1231" i="4"/>
  <c r="M1228" i="4" s="1"/>
  <c r="J1220" i="4"/>
  <c r="M1217" i="4" s="1"/>
  <c r="J4197" i="4"/>
  <c r="J3766" i="4"/>
  <c r="J2864" i="4"/>
  <c r="M2861" i="4" s="1"/>
  <c r="J3895" i="4"/>
  <c r="M3892" i="4" s="1"/>
  <c r="J2945" i="4"/>
  <c r="J2936" i="4"/>
  <c r="J2928" i="4"/>
  <c r="J2920" i="4"/>
  <c r="J2912" i="4"/>
  <c r="J2904" i="4"/>
  <c r="J2896" i="4"/>
  <c r="J2888" i="4"/>
  <c r="M2888" i="4" s="1"/>
  <c r="J2880" i="4"/>
  <c r="J2872" i="4"/>
  <c r="J3798" i="4"/>
  <c r="M3795" i="4" s="1"/>
  <c r="J3777" i="4"/>
  <c r="J2417" i="4"/>
  <c r="J2290" i="4"/>
  <c r="M2287" i="4" s="1"/>
  <c r="J3792" i="4"/>
  <c r="J3238" i="4"/>
  <c r="M3235" i="4" s="1"/>
  <c r="J2285" i="4"/>
  <c r="J2386" i="4"/>
  <c r="J1467" i="4"/>
  <c r="M1464" i="4" s="1"/>
  <c r="J2198" i="4"/>
  <c r="J2165" i="4"/>
  <c r="J4185" i="4"/>
  <c r="J2523" i="4"/>
  <c r="M2520" i="4" s="1"/>
  <c r="J3833" i="4"/>
  <c r="M3834" i="4" s="1"/>
  <c r="J3801" i="4"/>
  <c r="J3776" i="4"/>
  <c r="J2545" i="4"/>
  <c r="J2408" i="4"/>
  <c r="J2215" i="4"/>
  <c r="J3942" i="4"/>
  <c r="J1197" i="4"/>
  <c r="J1554" i="4"/>
  <c r="J4042" i="4"/>
  <c r="J1980" i="4"/>
  <c r="J2063" i="4"/>
  <c r="M2060" i="4" s="1"/>
  <c r="J2058" i="4"/>
  <c r="J3638" i="4"/>
  <c r="J3569" i="4"/>
  <c r="J3610" i="4"/>
  <c r="J3595" i="4"/>
  <c r="M3592" i="4" s="1"/>
  <c r="J3558" i="4"/>
  <c r="J3121" i="4"/>
  <c r="J3291" i="4"/>
  <c r="M3288" i="4" s="1"/>
  <c r="J4004" i="4"/>
  <c r="J3139" i="4"/>
  <c r="J3906" i="4"/>
  <c r="J3561" i="4"/>
  <c r="J1613" i="4"/>
  <c r="M1610" i="4" s="1"/>
  <c r="J1860" i="4"/>
  <c r="J1657" i="4"/>
  <c r="J1740" i="4"/>
  <c r="J1771" i="4"/>
  <c r="M1768" i="4" s="1"/>
  <c r="J1835" i="4"/>
  <c r="J1881" i="4"/>
  <c r="M1878" i="4" s="1"/>
  <c r="J1729" i="4"/>
  <c r="J1716" i="4"/>
  <c r="M1713" i="4" s="1"/>
  <c r="J1732" i="4"/>
  <c r="J1719" i="4"/>
  <c r="J3717" i="4"/>
  <c r="J3659" i="4"/>
  <c r="M3656" i="4" s="1"/>
  <c r="J2180" i="4"/>
  <c r="M2177" i="4" s="1"/>
  <c r="J3115" i="4"/>
  <c r="M3112" i="4" s="1"/>
  <c r="J3664" i="4"/>
  <c r="M3661" i="4" s="1"/>
  <c r="J3832" i="4"/>
  <c r="J3825" i="4"/>
  <c r="J2415" i="4"/>
  <c r="J2403" i="4"/>
  <c r="J2214" i="4"/>
  <c r="J4195" i="4"/>
  <c r="J360" i="4"/>
  <c r="K360" i="4" s="1"/>
  <c r="J356" i="4"/>
  <c r="K356" i="4" s="1"/>
  <c r="J350" i="4"/>
  <c r="K350" i="4" s="1"/>
  <c r="J342" i="4"/>
  <c r="K342" i="4" s="1"/>
  <c r="J335" i="4"/>
  <c r="K335" i="4" s="1"/>
  <c r="J1163" i="4"/>
  <c r="J1189" i="4"/>
  <c r="J1061" i="4"/>
  <c r="J1020" i="4"/>
  <c r="M1020" i="4" s="1"/>
  <c r="J997" i="4"/>
  <c r="M997" i="4" s="1"/>
  <c r="J991" i="4"/>
  <c r="M991" i="4" s="1"/>
  <c r="J1012" i="4"/>
  <c r="M1012" i="4" s="1"/>
  <c r="J1048" i="4"/>
  <c r="M1048" i="4" s="1"/>
  <c r="J1067" i="4"/>
  <c r="M1067" i="4" s="1"/>
  <c r="J1059" i="4"/>
  <c r="M1059" i="4" s="1"/>
  <c r="J986" i="4"/>
  <c r="M986" i="4" s="1"/>
  <c r="J1056" i="4"/>
  <c r="M1056" i="4" s="1"/>
  <c r="J1308" i="4"/>
  <c r="J1306" i="4"/>
  <c r="M1306" i="4" s="1"/>
  <c r="J1302" i="4"/>
  <c r="J1300" i="4"/>
  <c r="M1297" i="4" s="1"/>
  <c r="J3813" i="4"/>
  <c r="J1285" i="4"/>
  <c r="J3379" i="4"/>
  <c r="M3376" i="4" s="1"/>
  <c r="J3358" i="4"/>
  <c r="M3355" i="4" s="1"/>
  <c r="J1342" i="4"/>
  <c r="J902" i="4"/>
  <c r="M902" i="4" s="1"/>
  <c r="J2507" i="4"/>
  <c r="M2504" i="4" s="1"/>
  <c r="J2486" i="4"/>
  <c r="J3255" i="4"/>
  <c r="J3247" i="4"/>
  <c r="M3244" i="4" s="1"/>
  <c r="J3732" i="4"/>
  <c r="J3724" i="4"/>
  <c r="M3721" i="4" s="1"/>
  <c r="J2320" i="4"/>
  <c r="J2312" i="4"/>
  <c r="M2309" i="4" s="1"/>
  <c r="J4027" i="4"/>
  <c r="J4019" i="4"/>
  <c r="M4016" i="4" s="1"/>
  <c r="J1503" i="4"/>
  <c r="J1495" i="4"/>
  <c r="M1492" i="4" s="1"/>
  <c r="J2989" i="4"/>
  <c r="J2981" i="4"/>
  <c r="M2978" i="4" s="1"/>
  <c r="J2100" i="4"/>
  <c r="J2092" i="4"/>
  <c r="M2089" i="4" s="1"/>
  <c r="J878" i="4"/>
  <c r="M878" i="4" s="1"/>
  <c r="J3413" i="4"/>
  <c r="M3410" i="4" s="1"/>
  <c r="J3506" i="4"/>
  <c r="M3503" i="4" s="1"/>
  <c r="J3484" i="4"/>
  <c r="M3481" i="4" s="1"/>
  <c r="J3462" i="4"/>
  <c r="M3459" i="4" s="1"/>
  <c r="J3440" i="4"/>
  <c r="M3437" i="4" s="1"/>
  <c r="J1465" i="4"/>
  <c r="J4208" i="4"/>
  <c r="M4208" i="4" s="1"/>
  <c r="J1162" i="4"/>
  <c r="M1159" i="4" s="1"/>
  <c r="J3030" i="4"/>
  <c r="J3029" i="4"/>
  <c r="J2992" i="4"/>
  <c r="J2991" i="4"/>
  <c r="J2559" i="4"/>
  <c r="J2041" i="4"/>
  <c r="M2038" i="4" s="1"/>
  <c r="J3921" i="4"/>
  <c r="M3921" i="4" s="1"/>
  <c r="J3082" i="4"/>
  <c r="J1183" i="4"/>
  <c r="J1266" i="4"/>
  <c r="J1250" i="4"/>
  <c r="J2066" i="4"/>
  <c r="J3202" i="4"/>
  <c r="J3755" i="4"/>
  <c r="M3752" i="4" s="1"/>
  <c r="J2388" i="4"/>
  <c r="J1921" i="4"/>
  <c r="J3932" i="4"/>
  <c r="J3102" i="4"/>
  <c r="M3099" i="4" s="1"/>
  <c r="J1147" i="4"/>
  <c r="M1144" i="4" s="1"/>
  <c r="J3188" i="4"/>
  <c r="J3179" i="4"/>
  <c r="J1392" i="4"/>
  <c r="J3177" i="4"/>
  <c r="M3177" i="4" s="1"/>
  <c r="J3193" i="4"/>
  <c r="J4181" i="4"/>
  <c r="J3682" i="4"/>
  <c r="J3680" i="4"/>
  <c r="M3677" i="4" s="1"/>
  <c r="J1725" i="4"/>
  <c r="M1722" i="4" s="1"/>
  <c r="J1714" i="4"/>
  <c r="J1253" i="4"/>
  <c r="J306" i="4"/>
  <c r="K306" i="4" s="1"/>
  <c r="J282" i="4"/>
  <c r="K282" i="4" s="1"/>
  <c r="J258" i="4"/>
  <c r="K258" i="4" s="1"/>
  <c r="J234" i="4"/>
  <c r="K234" i="4" s="1"/>
  <c r="J1195" i="4"/>
  <c r="J3626" i="4"/>
  <c r="J3621" i="4"/>
  <c r="J3567" i="4"/>
  <c r="J3589" i="4"/>
  <c r="M3589" i="4" s="1"/>
  <c r="J3982" i="4"/>
  <c r="J4001" i="4"/>
  <c r="J3225" i="4"/>
  <c r="J4037" i="4"/>
  <c r="J2137" i="4"/>
  <c r="J4116" i="4"/>
  <c r="J3863" i="4"/>
  <c r="J2221" i="4"/>
  <c r="M2221" i="4" s="1"/>
  <c r="J4121" i="4"/>
  <c r="J1406" i="4"/>
  <c r="J4120" i="4"/>
  <c r="J4082" i="4"/>
  <c r="M4079" i="4" s="1"/>
  <c r="J3994" i="4"/>
  <c r="M3991" i="4" s="1"/>
  <c r="J3217" i="4"/>
  <c r="M3214" i="4" s="1"/>
  <c r="J4029" i="4"/>
  <c r="J2129" i="4"/>
  <c r="M2126" i="4" s="1"/>
  <c r="J3747" i="4"/>
  <c r="M3744" i="4" s="1"/>
  <c r="J1331" i="4"/>
  <c r="M1328" i="4" s="1"/>
  <c r="J1483" i="4"/>
  <c r="M1480" i="4" s="1"/>
  <c r="J3314" i="4"/>
  <c r="M3311" i="4" s="1"/>
  <c r="J1252" i="4"/>
  <c r="M1249" i="4" s="1"/>
  <c r="J1268" i="4"/>
  <c r="J2001" i="4"/>
  <c r="J1993" i="4"/>
  <c r="M1990" i="4" s="1"/>
  <c r="J1450" i="4"/>
  <c r="J4214" i="4"/>
  <c r="J106" i="4"/>
  <c r="K106" i="4" s="1"/>
  <c r="J4252" i="4"/>
  <c r="J3327" i="4"/>
  <c r="M3324" i="4" s="1"/>
  <c r="J3304" i="4"/>
  <c r="M3301" i="4" s="1"/>
  <c r="J316" i="4"/>
  <c r="K316" i="4" s="1"/>
  <c r="J292" i="4"/>
  <c r="K292" i="4" s="1"/>
  <c r="J268" i="4"/>
  <c r="K268" i="4" s="1"/>
  <c r="J244" i="4"/>
  <c r="K244" i="4" s="1"/>
  <c r="J220" i="4"/>
  <c r="K220" i="4" s="1"/>
  <c r="J1977" i="4"/>
  <c r="J2817" i="4"/>
  <c r="J2805" i="4"/>
  <c r="J2793" i="4"/>
  <c r="J2780" i="4"/>
  <c r="M2781" i="4" s="1"/>
  <c r="J2768" i="4"/>
  <c r="J2755" i="4"/>
  <c r="J2743" i="4"/>
  <c r="J2731" i="4"/>
  <c r="M2728" i="4" s="1"/>
  <c r="J2716" i="4"/>
  <c r="J2704" i="4"/>
  <c r="J2689" i="4"/>
  <c r="J2677" i="4"/>
  <c r="J2665" i="4"/>
  <c r="M2662" i="4" s="1"/>
  <c r="J2650" i="4"/>
  <c r="J2638" i="4"/>
  <c r="J2620" i="4"/>
  <c r="J2608" i="4"/>
  <c r="J2596" i="4"/>
  <c r="J210" i="4"/>
  <c r="K210" i="4" s="1"/>
  <c r="J198" i="4"/>
  <c r="K198" i="4" s="1"/>
  <c r="J186" i="4"/>
  <c r="K186" i="4" s="1"/>
  <c r="J174" i="4"/>
  <c r="K174" i="4" s="1"/>
  <c r="J162" i="4"/>
  <c r="K162" i="4" s="1"/>
  <c r="J150" i="4"/>
  <c r="K150" i="4" s="1"/>
  <c r="J140" i="4"/>
  <c r="K140" i="4" s="1"/>
  <c r="J1180" i="4"/>
  <c r="M1177" i="4" s="1"/>
  <c r="J448" i="4"/>
  <c r="K448" i="4" s="1"/>
  <c r="J444" i="4"/>
  <c r="K444" i="4" s="1"/>
  <c r="J440" i="4"/>
  <c r="K440" i="4" s="1"/>
  <c r="J436" i="4"/>
  <c r="K436" i="4" s="1"/>
  <c r="J432" i="4"/>
  <c r="K432" i="4" s="1"/>
  <c r="J428" i="4"/>
  <c r="K428" i="4" s="1"/>
  <c r="J455" i="4"/>
  <c r="K455" i="4" s="1"/>
  <c r="J451" i="4"/>
  <c r="K451" i="4" s="1"/>
  <c r="J398" i="4"/>
  <c r="K398" i="4" s="1"/>
  <c r="J394" i="4"/>
  <c r="K394" i="4" s="1"/>
  <c r="J390" i="4"/>
  <c r="K390" i="4" s="1"/>
  <c r="J386" i="4"/>
  <c r="K386" i="4" s="1"/>
  <c r="J382" i="4"/>
  <c r="K382" i="4" s="1"/>
  <c r="J126" i="4"/>
  <c r="K126" i="4" s="1"/>
  <c r="J662" i="4"/>
  <c r="J647" i="4"/>
  <c r="J620" i="4"/>
  <c r="J603" i="4"/>
  <c r="K603" i="4" s="1"/>
  <c r="J576" i="4"/>
  <c r="K576" i="4" s="1"/>
  <c r="J551" i="4"/>
  <c r="K551" i="4" s="1"/>
  <c r="J536" i="4"/>
  <c r="J514" i="4"/>
  <c r="K514" i="4" s="1"/>
  <c r="J493" i="4"/>
  <c r="J477" i="4"/>
  <c r="J468" i="4"/>
  <c r="K468" i="4" s="1"/>
  <c r="J458" i="4"/>
  <c r="K458" i="4" s="1"/>
  <c r="J3055" i="4"/>
  <c r="J3043" i="4"/>
  <c r="J3070" i="4"/>
  <c r="J3058" i="4"/>
  <c r="J2426" i="4"/>
  <c r="J2482" i="4"/>
  <c r="J4162" i="4"/>
  <c r="J4150" i="4"/>
  <c r="J4168" i="4"/>
  <c r="J466" i="4"/>
  <c r="K466" i="4" s="1"/>
  <c r="J2425" i="4"/>
  <c r="J2481" i="4"/>
  <c r="J4161" i="4"/>
  <c r="J4149" i="4"/>
  <c r="M4146" i="4" s="1"/>
  <c r="J4167" i="4"/>
  <c r="J1924" i="4"/>
  <c r="J3975" i="4"/>
  <c r="M3972" i="4" s="1"/>
  <c r="J652" i="4"/>
  <c r="K652" i="4" s="1"/>
  <c r="J639" i="4"/>
  <c r="K639" i="4" s="1"/>
  <c r="J619" i="4"/>
  <c r="J591" i="4"/>
  <c r="K591" i="4" s="1"/>
  <c r="J572" i="4"/>
  <c r="K572" i="4" s="1"/>
  <c r="J546" i="4"/>
  <c r="K546" i="4" s="1"/>
  <c r="J520" i="4"/>
  <c r="K520" i="4" s="1"/>
  <c r="J499" i="4"/>
  <c r="K499" i="4" s="1"/>
  <c r="J486" i="4"/>
  <c r="J462" i="4"/>
  <c r="K462" i="4" s="1"/>
  <c r="J670" i="4"/>
  <c r="K670" i="4" s="1"/>
  <c r="J663" i="4"/>
  <c r="K663" i="4" s="1"/>
  <c r="J654" i="4"/>
  <c r="K654" i="4" s="1"/>
  <c r="J643" i="4"/>
  <c r="K643" i="4" s="1"/>
  <c r="J635" i="4"/>
  <c r="K635" i="4" s="1"/>
  <c r="J629" i="4"/>
  <c r="K629" i="4" s="1"/>
  <c r="J622" i="4"/>
  <c r="K622" i="4" s="1"/>
  <c r="J615" i="4"/>
  <c r="K615" i="4" s="1"/>
  <c r="J608" i="4"/>
  <c r="K608" i="4" s="1"/>
  <c r="J598" i="4"/>
  <c r="K598" i="4" s="1"/>
  <c r="J593" i="4"/>
  <c r="K593" i="4" s="1"/>
  <c r="J586" i="4"/>
  <c r="K586" i="4" s="1"/>
  <c r="J579" i="4"/>
  <c r="K579" i="4" s="1"/>
  <c r="J569" i="4"/>
  <c r="K569" i="4" s="1"/>
  <c r="J562" i="4"/>
  <c r="K562" i="4" s="1"/>
  <c r="J557" i="4"/>
  <c r="K557" i="4" s="1"/>
  <c r="J548" i="4"/>
  <c r="K548" i="4" s="1"/>
  <c r="J539" i="4"/>
  <c r="K539" i="4" s="1"/>
  <c r="J533" i="4"/>
  <c r="K533" i="4" s="1"/>
  <c r="J527" i="4"/>
  <c r="K527" i="4" s="1"/>
  <c r="J522" i="4"/>
  <c r="K522" i="4" s="1"/>
  <c r="J512" i="4"/>
  <c r="K512" i="4" s="1"/>
  <c r="J503" i="4"/>
  <c r="K503" i="4" s="1"/>
  <c r="J496" i="4"/>
  <c r="K496" i="4" s="1"/>
  <c r="J485" i="4"/>
  <c r="K485" i="4" s="1"/>
  <c r="J478" i="4"/>
  <c r="K478" i="4" s="1"/>
  <c r="J99" i="4"/>
  <c r="K99" i="4" s="1"/>
  <c r="J2148" i="4"/>
  <c r="J409" i="4"/>
  <c r="K409" i="4" s="1"/>
  <c r="J689" i="4"/>
  <c r="K689" i="4" s="1"/>
  <c r="J681" i="4"/>
  <c r="K681" i="4" s="1"/>
  <c r="J412" i="4"/>
  <c r="K412" i="4" s="1"/>
  <c r="J404" i="4"/>
  <c r="K404" i="4" s="1"/>
  <c r="J423" i="4"/>
  <c r="K423" i="4" s="1"/>
  <c r="J3148" i="4"/>
  <c r="M3145" i="4" s="1"/>
  <c r="J3851" i="4"/>
  <c r="M3848" i="4" s="1"/>
  <c r="J2366" i="4"/>
  <c r="M2363" i="4" s="1"/>
  <c r="J553" i="4"/>
  <c r="J2226" i="4"/>
  <c r="J4225" i="4"/>
  <c r="J1839" i="4"/>
  <c r="J1598" i="4"/>
  <c r="J1790" i="4"/>
  <c r="M1787" i="4" s="1"/>
  <c r="J1908" i="4"/>
  <c r="M1905" i="4" s="1"/>
  <c r="J4222" i="4"/>
  <c r="M4219" i="4" s="1"/>
  <c r="J3839" i="4"/>
  <c r="J3836" i="4"/>
  <c r="J3835" i="4"/>
  <c r="J4010" i="4"/>
  <c r="M4007" i="4" s="1"/>
  <c r="J4205" i="4"/>
  <c r="J406" i="4"/>
  <c r="K406" i="4" s="1"/>
  <c r="J1975" i="4"/>
  <c r="J688" i="4"/>
  <c r="K688" i="4" s="1"/>
  <c r="J680" i="4"/>
  <c r="K680" i="4" s="1"/>
  <c r="J1178" i="4"/>
  <c r="M1175" i="4" s="1"/>
  <c r="J414" i="4"/>
  <c r="K414" i="4" s="1"/>
  <c r="J415" i="4"/>
  <c r="K415" i="4" s="1"/>
  <c r="J425" i="4"/>
  <c r="K425" i="4" s="1"/>
  <c r="J426" i="4"/>
  <c r="K426" i="4" s="1"/>
  <c r="J3150" i="4"/>
  <c r="J2343" i="4"/>
  <c r="M2340" i="4" s="1"/>
  <c r="J3923" i="4"/>
  <c r="M3920" i="4" s="1"/>
  <c r="J656" i="4"/>
  <c r="K656" i="4" s="1"/>
  <c r="J609" i="4"/>
  <c r="J570" i="4"/>
  <c r="J526" i="4"/>
  <c r="J484" i="4"/>
  <c r="J1974" i="4"/>
  <c r="M1971" i="4" s="1"/>
  <c r="J1882" i="4"/>
  <c r="M1882" i="4" s="1"/>
  <c r="J1671" i="4"/>
  <c r="M1668" i="4" s="1"/>
  <c r="J1730" i="4"/>
  <c r="J1717" i="4"/>
  <c r="J1507" i="4"/>
  <c r="J1673" i="4"/>
  <c r="J1733" i="4"/>
  <c r="J1720" i="4"/>
  <c r="J1509" i="4"/>
  <c r="M1506" i="4" s="1"/>
  <c r="J1752" i="4"/>
  <c r="J1854" i="4"/>
  <c r="M1851" i="4" s="1"/>
  <c r="J1567" i="4"/>
  <c r="M1564" i="4" s="1"/>
  <c r="J1898" i="4"/>
  <c r="M1895" i="4" s="1"/>
  <c r="J1614" i="4"/>
  <c r="J1681" i="4"/>
  <c r="J1533" i="4"/>
  <c r="M1530" i="4" s="1"/>
  <c r="J1660" i="4"/>
  <c r="M1657" i="4" s="1"/>
  <c r="J1743" i="4"/>
  <c r="M1740" i="4" s="1"/>
  <c r="J1804" i="4"/>
  <c r="J1707" i="4"/>
  <c r="J1784" i="4"/>
  <c r="J1523" i="4"/>
  <c r="J1861" i="4"/>
  <c r="J1812" i="4"/>
  <c r="M1809" i="4" s="1"/>
  <c r="J1626" i="4"/>
  <c r="M1623" i="4" s="1"/>
  <c r="J1856" i="4"/>
  <c r="M1853" i="4" s="1"/>
  <c r="J1569" i="4"/>
  <c r="M1566" i="4" s="1"/>
  <c r="J1900" i="4"/>
  <c r="M1897" i="4" s="1"/>
  <c r="J1616" i="4"/>
  <c r="J1679" i="4"/>
  <c r="J1531" i="4"/>
  <c r="J1658" i="4"/>
  <c r="J1741" i="4"/>
  <c r="M1741" i="4" s="1"/>
  <c r="J1794" i="4"/>
  <c r="J1697" i="4"/>
  <c r="J1772" i="4"/>
  <c r="M1769" i="4" s="1"/>
  <c r="J1513" i="4"/>
  <c r="J1836" i="4"/>
  <c r="M1833" i="4" s="1"/>
  <c r="J1806" i="4"/>
  <c r="J1620" i="4"/>
  <c r="J1588" i="4"/>
  <c r="M1588" i="4" s="1"/>
  <c r="J1586" i="4"/>
  <c r="J3629" i="4"/>
  <c r="J2036" i="4"/>
  <c r="J2032" i="4"/>
  <c r="J2012" i="4"/>
  <c r="J1215" i="4"/>
  <c r="M1212" i="4" s="1"/>
  <c r="J2084" i="4"/>
  <c r="J3713" i="4"/>
  <c r="M3713" i="4" s="1"/>
  <c r="J3770" i="4"/>
  <c r="M3767" i="4" s="1"/>
  <c r="J3897" i="4"/>
  <c r="M3894" i="4" s="1"/>
  <c r="J2943" i="4"/>
  <c r="M2940" i="4" s="1"/>
  <c r="J2934" i="4"/>
  <c r="J2926" i="4"/>
  <c r="J2918" i="4"/>
  <c r="J2910" i="4"/>
  <c r="J2902" i="4"/>
  <c r="M2902" i="4" s="1"/>
  <c r="J2894" i="4"/>
  <c r="J2886" i="4"/>
  <c r="J2878" i="4"/>
  <c r="J2870" i="4"/>
  <c r="J3789" i="4"/>
  <c r="J3710" i="4"/>
  <c r="M3707" i="4" s="1"/>
  <c r="J2413" i="4"/>
  <c r="J2247" i="4"/>
  <c r="M2248" i="4" s="1"/>
  <c r="J3705" i="4"/>
  <c r="J3394" i="4"/>
  <c r="J3768" i="4"/>
  <c r="J2384" i="4"/>
  <c r="J2210" i="4"/>
  <c r="M2207" i="4" s="1"/>
  <c r="J2190" i="4"/>
  <c r="M2187" i="4" s="1"/>
  <c r="J3796" i="4"/>
  <c r="M3793" i="4" s="1"/>
  <c r="J2288" i="4"/>
  <c r="M2288" i="4" s="1"/>
  <c r="J2555" i="4"/>
  <c r="J2528" i="4"/>
  <c r="J1157" i="4"/>
  <c r="M1154" i="4" s="1"/>
  <c r="J1193" i="4"/>
  <c r="J4232" i="4"/>
  <c r="J3916" i="4"/>
  <c r="J3628" i="4"/>
  <c r="J3636" i="4"/>
  <c r="M3637" i="4" s="1"/>
  <c r="J3582" i="4"/>
  <c r="M3579" i="4" s="1"/>
  <c r="J3564" i="4"/>
  <c r="M3561" i="4" s="1"/>
  <c r="J3585" i="4"/>
  <c r="J3613" i="4"/>
  <c r="M3610" i="4" s="1"/>
  <c r="J3556" i="4"/>
  <c r="J3118" i="4"/>
  <c r="M3115" i="4" s="1"/>
  <c r="J3878" i="4"/>
  <c r="J2968" i="4"/>
  <c r="M2965" i="4" s="1"/>
  <c r="J2592" i="4"/>
  <c r="M2589" i="4" s="1"/>
  <c r="J1547" i="4"/>
  <c r="J1662" i="4"/>
  <c r="J1745" i="4"/>
  <c r="J1774" i="4"/>
  <c r="M1771" i="4" s="1"/>
  <c r="J1863" i="4"/>
  <c r="M1860" i="4" s="1"/>
  <c r="J1556" i="4"/>
  <c r="J1594" i="4"/>
  <c r="J1872" i="4"/>
  <c r="J1646" i="4"/>
  <c r="J1574" i="4"/>
  <c r="J1649" i="4"/>
  <c r="J1577" i="4"/>
  <c r="J1448" i="4"/>
  <c r="J3715" i="4"/>
  <c r="J2197" i="4"/>
  <c r="M2194" i="4" s="1"/>
  <c r="J2171" i="4"/>
  <c r="M2168" i="4" s="1"/>
  <c r="J2381" i="4"/>
  <c r="J2244" i="4"/>
  <c r="M2241" i="4" s="1"/>
  <c r="J3712" i="4"/>
  <c r="J2551" i="4"/>
  <c r="J2544" i="4"/>
  <c r="J2411" i="4"/>
  <c r="J2407" i="4"/>
  <c r="M2404" i="4" s="1"/>
  <c r="J1314" i="4"/>
  <c r="J359" i="4"/>
  <c r="K359" i="4" s="1"/>
  <c r="J355" i="4"/>
  <c r="K355" i="4" s="1"/>
  <c r="J348" i="4"/>
  <c r="K348" i="4" s="1"/>
  <c r="J334" i="4"/>
  <c r="K334" i="4" s="1"/>
  <c r="J1445" i="4"/>
  <c r="J947" i="4"/>
  <c r="J980" i="4"/>
  <c r="M980" i="4" s="1"/>
  <c r="J1084" i="4"/>
  <c r="J945" i="4"/>
  <c r="J927" i="4"/>
  <c r="M927" i="4" s="1"/>
  <c r="J974" i="4"/>
  <c r="M974" i="4" s="1"/>
  <c r="J1015" i="4"/>
  <c r="M1015" i="4" s="1"/>
  <c r="J1050" i="4"/>
  <c r="M1050" i="4" s="1"/>
  <c r="J923" i="4"/>
  <c r="M923" i="4" s="1"/>
  <c r="J1065" i="4"/>
  <c r="M1065" i="4" s="1"/>
  <c r="J918" i="4"/>
  <c r="M918" i="4" s="1"/>
  <c r="J1083" i="4"/>
  <c r="M1083" i="4" s="1"/>
  <c r="J916" i="4"/>
  <c r="M916" i="4" s="1"/>
  <c r="J2161" i="4"/>
  <c r="J2158" i="4"/>
  <c r="J2155" i="4"/>
  <c r="J2152" i="4"/>
  <c r="M2149" i="4" s="1"/>
  <c r="J3963" i="4"/>
  <c r="M3960" i="4" s="1"/>
  <c r="J3811" i="4"/>
  <c r="J3804" i="4"/>
  <c r="J1283" i="4"/>
  <c r="J1276" i="4"/>
  <c r="M1273" i="4" s="1"/>
  <c r="J1964" i="4"/>
  <c r="J1340" i="4"/>
  <c r="M1337" i="4" s="1"/>
  <c r="J900" i="4"/>
  <c r="M900" i="4" s="1"/>
  <c r="J2461" i="4"/>
  <c r="M2461" i="4" s="1"/>
  <c r="J3253" i="4"/>
  <c r="J3245" i="4"/>
  <c r="J3730" i="4"/>
  <c r="J3722" i="4"/>
  <c r="J2318" i="4"/>
  <c r="J2310" i="4"/>
  <c r="J4025" i="4"/>
  <c r="J4017" i="4"/>
  <c r="M4017" i="4" s="1"/>
  <c r="J1501" i="4"/>
  <c r="J1493" i="4"/>
  <c r="J2987" i="4"/>
  <c r="J2979" i="4"/>
  <c r="J2098" i="4"/>
  <c r="J2090" i="4"/>
  <c r="J2115" i="4"/>
  <c r="M2112" i="4" s="1"/>
  <c r="J365" i="4"/>
  <c r="M365" i="4" s="1"/>
  <c r="J374" i="4"/>
  <c r="M374" i="4" s="1"/>
  <c r="J3887" i="4"/>
  <c r="M3884" i="4" s="1"/>
  <c r="J3036" i="4"/>
  <c r="M3033" i="4" s="1"/>
  <c r="J2998" i="4"/>
  <c r="M2995" i="4" s="1"/>
  <c r="J2010" i="4"/>
  <c r="M2007" i="4" s="1"/>
  <c r="J2057" i="4"/>
  <c r="M2054" i="4" s="1"/>
  <c r="J2079" i="4"/>
  <c r="M2076" i="4" s="1"/>
  <c r="J1933" i="4"/>
  <c r="M1934" i="4" s="1"/>
  <c r="J3347" i="4"/>
  <c r="M3344" i="4" s="1"/>
  <c r="J1245" i="4"/>
  <c r="M1242" i="4" s="1"/>
  <c r="J2380" i="4"/>
  <c r="J1442" i="4"/>
  <c r="J1150" i="4"/>
  <c r="M1147" i="4" s="1"/>
  <c r="J1152" i="4"/>
  <c r="M1149" i="4" s="1"/>
  <c r="J3198" i="4"/>
  <c r="J1137" i="4"/>
  <c r="J3182" i="4"/>
  <c r="J3184" i="4"/>
  <c r="M3181" i="4" s="1"/>
  <c r="J1368" i="4"/>
  <c r="J3196" i="4"/>
  <c r="M3193" i="4" s="1"/>
  <c r="J2540" i="4"/>
  <c r="J3929" i="4"/>
  <c r="M3926" i="4" s="1"/>
  <c r="J2250" i="4"/>
  <c r="J3703" i="4"/>
  <c r="J1979" i="4"/>
  <c r="M1976" i="4" s="1"/>
  <c r="J1710" i="4"/>
  <c r="J1543" i="4"/>
  <c r="J1134" i="4"/>
  <c r="M1131" i="4" s="1"/>
  <c r="J1257" i="4"/>
  <c r="J324" i="4"/>
  <c r="K324" i="4" s="1"/>
  <c r="J300" i="4"/>
  <c r="K300" i="4" s="1"/>
  <c r="J276" i="4"/>
  <c r="K276" i="4" s="1"/>
  <c r="J252" i="4"/>
  <c r="K252" i="4" s="1"/>
  <c r="J228" i="4"/>
  <c r="K228" i="4" s="1"/>
  <c r="J1191" i="4"/>
  <c r="J3633" i="4"/>
  <c r="J3647" i="4"/>
  <c r="J3641" i="4"/>
  <c r="M3638" i="4" s="1"/>
  <c r="J3617" i="4"/>
  <c r="J2392" i="4"/>
  <c r="J2400" i="4"/>
  <c r="J3877" i="4"/>
  <c r="J3992" i="4"/>
  <c r="J2539" i="4"/>
  <c r="J1367" i="4"/>
  <c r="J4106" i="4"/>
  <c r="J2123" i="4"/>
  <c r="J2143" i="4"/>
  <c r="M2143" i="4" s="1"/>
  <c r="J4131" i="4"/>
  <c r="J3089" i="4"/>
  <c r="J4112" i="4"/>
  <c r="M4109" i="4" s="1"/>
  <c r="J4130" i="4"/>
  <c r="M4127" i="4" s="1"/>
  <c r="J3869" i="4"/>
  <c r="M3866" i="4" s="1"/>
  <c r="J3985" i="4"/>
  <c r="J2531" i="4"/>
  <c r="J1359" i="4"/>
  <c r="M1356" i="4" s="1"/>
  <c r="J3957" i="4"/>
  <c r="M3954" i="4" s="1"/>
  <c r="J893" i="4"/>
  <c r="M893" i="4" s="1"/>
  <c r="J2558" i="4"/>
  <c r="J1264" i="4"/>
  <c r="M1261" i="4" s="1"/>
  <c r="J1256" i="4"/>
  <c r="M1253" i="4" s="1"/>
  <c r="J1999" i="4"/>
  <c r="J1991" i="4"/>
  <c r="M1988" i="4" s="1"/>
  <c r="J1452" i="4"/>
  <c r="M1453" i="4" s="1"/>
  <c r="J96" i="4"/>
  <c r="K96" i="4" s="1"/>
  <c r="J4246" i="4"/>
  <c r="J105" i="4"/>
  <c r="K105" i="4" s="1"/>
  <c r="J310" i="4"/>
  <c r="K310" i="4" s="1"/>
  <c r="J286" i="4"/>
  <c r="K286" i="4" s="1"/>
  <c r="J262" i="4"/>
  <c r="K262" i="4" s="1"/>
  <c r="J238" i="4"/>
  <c r="K238" i="4" s="1"/>
  <c r="J4260" i="4"/>
  <c r="J2814" i="4"/>
  <c r="J2802" i="4"/>
  <c r="J2789" i="4"/>
  <c r="J2777" i="4"/>
  <c r="J2765" i="4"/>
  <c r="J2752" i="4"/>
  <c r="J2740" i="4"/>
  <c r="J2725" i="4"/>
  <c r="M2726" i="4" s="1"/>
  <c r="J2713" i="4"/>
  <c r="J2701" i="4"/>
  <c r="J2686" i="4"/>
  <c r="J2674" i="4"/>
  <c r="J2659" i="4"/>
  <c r="J2647" i="4"/>
  <c r="J2635" i="4"/>
  <c r="J2617" i="4"/>
  <c r="M2618" i="4" s="1"/>
  <c r="J2605" i="4"/>
  <c r="J2843" i="4"/>
  <c r="M2840" i="4" s="1"/>
  <c r="J332" i="4"/>
  <c r="K332" i="4" s="1"/>
  <c r="J218" i="4"/>
  <c r="K218" i="4" s="1"/>
  <c r="J207" i="4"/>
  <c r="K207" i="4" s="1"/>
  <c r="J195" i="4"/>
  <c r="K195" i="4" s="1"/>
  <c r="J183" i="4"/>
  <c r="K183" i="4" s="1"/>
  <c r="J171" i="4"/>
  <c r="K171" i="4" s="1"/>
  <c r="J159" i="4"/>
  <c r="K159" i="4" s="1"/>
  <c r="J147" i="4"/>
  <c r="K147" i="4" s="1"/>
  <c r="J138" i="4"/>
  <c r="K138" i="4" s="1"/>
  <c r="J447" i="4"/>
  <c r="K447" i="4" s="1"/>
  <c r="J443" i="4"/>
  <c r="K443" i="4" s="1"/>
  <c r="J439" i="4"/>
  <c r="K439" i="4" s="1"/>
  <c r="J435" i="4"/>
  <c r="K435" i="4" s="1"/>
  <c r="J431" i="4"/>
  <c r="K431" i="4" s="1"/>
  <c r="J427" i="4"/>
  <c r="K427" i="4" s="1"/>
  <c r="J454" i="4"/>
  <c r="K454" i="4" s="1"/>
  <c r="J397" i="4"/>
  <c r="J393" i="4"/>
  <c r="K393" i="4" s="1"/>
  <c r="J396" i="4"/>
  <c r="K396" i="4" s="1"/>
  <c r="J385" i="4"/>
  <c r="K385" i="4" s="1"/>
  <c r="J104" i="4"/>
  <c r="K104" i="4" s="1"/>
  <c r="J659" i="4"/>
  <c r="M660" i="4" s="1"/>
  <c r="J637" i="4"/>
  <c r="J612" i="4"/>
  <c r="J600" i="4"/>
  <c r="J573" i="4"/>
  <c r="K573" i="4" s="1"/>
  <c r="J549" i="4"/>
  <c r="K549" i="4" s="1"/>
  <c r="J529" i="4"/>
  <c r="J511" i="4"/>
  <c r="K511" i="4" s="1"/>
  <c r="J490" i="4"/>
  <c r="K490" i="4" s="1"/>
  <c r="J471" i="4"/>
  <c r="K471" i="4" s="1"/>
  <c r="J467" i="4"/>
  <c r="K467" i="4" s="1"/>
  <c r="J1928" i="4"/>
  <c r="J3052" i="4"/>
  <c r="J3079" i="4"/>
  <c r="J3067" i="4"/>
  <c r="J3040" i="4"/>
  <c r="M3037" i="4" s="1"/>
  <c r="J2423" i="4"/>
  <c r="M2424" i="4" s="1"/>
  <c r="J2479" i="4"/>
  <c r="J4159" i="4"/>
  <c r="J4177" i="4"/>
  <c r="J4165" i="4"/>
  <c r="M4162" i="4" s="1"/>
  <c r="J91" i="4"/>
  <c r="K91" i="4" s="1"/>
  <c r="J463" i="4"/>
  <c r="K463" i="4" s="1"/>
  <c r="J2422" i="4"/>
  <c r="J2478" i="4"/>
  <c r="J4158" i="4"/>
  <c r="J4176" i="4"/>
  <c r="J4164" i="4"/>
  <c r="M4161" i="4" s="1"/>
  <c r="J3981" i="4"/>
  <c r="J668" i="4"/>
  <c r="J649" i="4"/>
  <c r="K649" i="4" s="1"/>
  <c r="J636" i="4"/>
  <c r="K636" i="4" s="1"/>
  <c r="J611" i="4"/>
  <c r="K611" i="4" s="1"/>
  <c r="J583" i="4"/>
  <c r="K583" i="4" s="1"/>
  <c r="J566" i="4"/>
  <c r="J543" i="4"/>
  <c r="K543" i="4" s="1"/>
  <c r="J513" i="4"/>
  <c r="K513" i="4" s="1"/>
  <c r="J495" i="4"/>
  <c r="J479" i="4"/>
  <c r="K479" i="4" s="1"/>
  <c r="J459" i="4"/>
  <c r="K459" i="4" s="1"/>
  <c r="J674" i="4"/>
  <c r="K674" i="4" s="1"/>
  <c r="J667" i="4"/>
  <c r="K667" i="4" s="1"/>
  <c r="J660" i="4"/>
  <c r="K660" i="4" s="1"/>
  <c r="J651" i="4"/>
  <c r="K651" i="4" s="1"/>
  <c r="J642" i="4"/>
  <c r="K642" i="4" s="1"/>
  <c r="J634" i="4"/>
  <c r="K634" i="4" s="1"/>
  <c r="J626" i="4"/>
  <c r="K626" i="4" s="1"/>
  <c r="J621" i="4"/>
  <c r="K621" i="4" s="1"/>
  <c r="J614" i="4"/>
  <c r="K614" i="4" s="1"/>
  <c r="J606" i="4"/>
  <c r="K606" i="4" s="1"/>
  <c r="J596" i="4"/>
  <c r="K596" i="4" s="1"/>
  <c r="J590" i="4"/>
  <c r="K590" i="4" s="1"/>
  <c r="J585" i="4"/>
  <c r="K585" i="4" s="1"/>
  <c r="J577" i="4"/>
  <c r="K577" i="4" s="1"/>
  <c r="J568" i="4"/>
  <c r="K568" i="4" s="1"/>
  <c r="J560" i="4"/>
  <c r="K560" i="4" s="1"/>
  <c r="J554" i="4"/>
  <c r="K554" i="4" s="1"/>
  <c r="J545" i="4"/>
  <c r="K545" i="4" s="1"/>
  <c r="J538" i="4"/>
  <c r="K538" i="4" s="1"/>
  <c r="J532" i="4"/>
  <c r="K532" i="4" s="1"/>
  <c r="J525" i="4"/>
  <c r="K525" i="4" s="1"/>
  <c r="J519" i="4"/>
  <c r="K519" i="4" s="1"/>
  <c r="J509" i="4"/>
  <c r="K509" i="4" s="1"/>
  <c r="J502" i="4"/>
  <c r="K502" i="4" s="1"/>
  <c r="J494" i="4"/>
  <c r="K494" i="4" s="1"/>
  <c r="J483" i="4"/>
  <c r="K483" i="4" s="1"/>
  <c r="J475" i="4"/>
  <c r="K475" i="4" s="1"/>
  <c r="J89" i="4"/>
  <c r="K89" i="4" s="1"/>
  <c r="J2322" i="4"/>
  <c r="J644" i="4"/>
  <c r="M644" i="4" s="1"/>
  <c r="J597" i="4"/>
  <c r="J561" i="4"/>
  <c r="K561" i="4" s="1"/>
  <c r="J518" i="4"/>
  <c r="K518" i="4" s="1"/>
  <c r="J474" i="4"/>
  <c r="J1186" i="4"/>
  <c r="J4247" i="4"/>
  <c r="J1873" i="4"/>
  <c r="J1691" i="4"/>
  <c r="M1688" i="4" s="1"/>
  <c r="J1647" i="4"/>
  <c r="J1756" i="4"/>
  <c r="M1753" i="4" s="1"/>
  <c r="J1575" i="4"/>
  <c r="M1576" i="4" s="1"/>
  <c r="J1693" i="4"/>
  <c r="M1690" i="4" s="1"/>
  <c r="J1650" i="4"/>
  <c r="M1647" i="4" s="1"/>
  <c r="J1758" i="4"/>
  <c r="M1755" i="4" s="1"/>
  <c r="J1578" i="4"/>
  <c r="J1639" i="4"/>
  <c r="J1683" i="4"/>
  <c r="J1535" i="4"/>
  <c r="M1532" i="4" s="1"/>
  <c r="J1663" i="4"/>
  <c r="M1660" i="4" s="1"/>
  <c r="J1746" i="4"/>
  <c r="M1743" i="4" s="1"/>
  <c r="J1798" i="4"/>
  <c r="J1701" i="4"/>
  <c r="M1698" i="4" s="1"/>
  <c r="J1777" i="4"/>
  <c r="J1517" i="4"/>
  <c r="J1879" i="4"/>
  <c r="M1876" i="4" s="1"/>
  <c r="J1824" i="4"/>
  <c r="M1821" i="4" s="1"/>
  <c r="J1638" i="4"/>
  <c r="M1635" i="4" s="1"/>
  <c r="J1846" i="4"/>
  <c r="J1559" i="4"/>
  <c r="J1890" i="4"/>
  <c r="J1603" i="4"/>
  <c r="J1685" i="4"/>
  <c r="M1682" i="4" s="1"/>
  <c r="J1537" i="4"/>
  <c r="M1534" i="4" s="1"/>
  <c r="J1665" i="4"/>
  <c r="M1662" i="4" s="1"/>
  <c r="J1748" i="4"/>
  <c r="M1745" i="4" s="1"/>
  <c r="J1796" i="4"/>
  <c r="M1793" i="4" s="1"/>
  <c r="J1699" i="4"/>
  <c r="M1696" i="4" s="1"/>
  <c r="J1775" i="4"/>
  <c r="M1772" i="4" s="1"/>
  <c r="J1515" i="4"/>
  <c r="J1864" i="4"/>
  <c r="M1861" i="4" s="1"/>
  <c r="J1814" i="4"/>
  <c r="M1811" i="4" s="1"/>
  <c r="J1628" i="4"/>
  <c r="M1625" i="4" s="1"/>
  <c r="J1844" i="4"/>
  <c r="M1844" i="4" s="1"/>
  <c r="J1557" i="4"/>
  <c r="J1884" i="4"/>
  <c r="M1881" i="4" s="1"/>
  <c r="J1595" i="4"/>
  <c r="M1592" i="4" s="1"/>
  <c r="J1590" i="4"/>
  <c r="M1587" i="4" s="1"/>
  <c r="J1548" i="4"/>
  <c r="M1545" i="4" s="1"/>
  <c r="J3645" i="4"/>
  <c r="J3607" i="4"/>
  <c r="J3603" i="4"/>
  <c r="J1315" i="4"/>
  <c r="J3665" i="4"/>
  <c r="J1312" i="4"/>
  <c r="M1309" i="4" s="1"/>
  <c r="J2949" i="4"/>
  <c r="M2946" i="4" s="1"/>
  <c r="J2941" i="4"/>
  <c r="J2932" i="4"/>
  <c r="M2929" i="4" s="1"/>
  <c r="J2924" i="4"/>
  <c r="M2921" i="4" s="1"/>
  <c r="J2916" i="4"/>
  <c r="M2913" i="4" s="1"/>
  <c r="J2908" i="4"/>
  <c r="M2905" i="4" s="1"/>
  <c r="J2900" i="4"/>
  <c r="M2897" i="4" s="1"/>
  <c r="J2892" i="4"/>
  <c r="J2884" i="4"/>
  <c r="M2881" i="4" s="1"/>
  <c r="J2876" i="4"/>
  <c r="M2873" i="4" s="1"/>
  <c r="J2868" i="4"/>
  <c r="M2865" i="4" s="1"/>
  <c r="J3785" i="4"/>
  <c r="J3667" i="4"/>
  <c r="M3664" i="4" s="1"/>
  <c r="J3105" i="4"/>
  <c r="J2409" i="4"/>
  <c r="J2212" i="4"/>
  <c r="J3231" i="4"/>
  <c r="M3228" i="4" s="1"/>
  <c r="J3123" i="4"/>
  <c r="M3120" i="4" s="1"/>
  <c r="J2205" i="4"/>
  <c r="M2202" i="4" s="1"/>
  <c r="J2382" i="4"/>
  <c r="J1122" i="4"/>
  <c r="M1123" i="4" s="1"/>
  <c r="J2182" i="4"/>
  <c r="M2179" i="4" s="1"/>
  <c r="J1984" i="4"/>
  <c r="M1981" i="4" s="1"/>
  <c r="J3708" i="4"/>
  <c r="J2242" i="4"/>
  <c r="M2239" i="4" s="1"/>
  <c r="J3826" i="4"/>
  <c r="J3784" i="4"/>
  <c r="J2552" i="4"/>
  <c r="J2416" i="4"/>
  <c r="J2293" i="4"/>
  <c r="J4196" i="4"/>
  <c r="M4197" i="4" s="1"/>
  <c r="J1185" i="4"/>
  <c r="J1246" i="4"/>
  <c r="M1243" i="4" s="1"/>
  <c r="J1550" i="4"/>
  <c r="J4039" i="4"/>
  <c r="J3648" i="4"/>
  <c r="J3644" i="4"/>
  <c r="J3573" i="4"/>
  <c r="J3590" i="4"/>
  <c r="M3587" i="4" s="1"/>
  <c r="J3599" i="4"/>
  <c r="J3130" i="4"/>
  <c r="M3130" i="4" s="1"/>
  <c r="J4038" i="4"/>
  <c r="M4035" i="4" s="1"/>
  <c r="J4005" i="4"/>
  <c r="M4002" i="4" s="1"/>
  <c r="J3257" i="4"/>
  <c r="M3257" i="4" s="1"/>
  <c r="J2628" i="4"/>
  <c r="M2625" i="4" s="1"/>
  <c r="J3900" i="4"/>
  <c r="M3897" i="4" s="1"/>
  <c r="J1779" i="4"/>
  <c r="J1866" i="4"/>
  <c r="M1863" i="4" s="1"/>
  <c r="J1605" i="4"/>
  <c r="J1643" i="4"/>
  <c r="M1640" i="4" s="1"/>
  <c r="J1726" i="4"/>
  <c r="M1723" i="4" s="1"/>
  <c r="J1838" i="4"/>
  <c r="J1597" i="4"/>
  <c r="M1594" i="4" s="1"/>
  <c r="J1841" i="4"/>
  <c r="J1600" i="4"/>
  <c r="J1585" i="4"/>
  <c r="J1553" i="4"/>
  <c r="J2297" i="4"/>
  <c r="M2294" i="4" s="1"/>
  <c r="J2200" i="4"/>
  <c r="J2188" i="4"/>
  <c r="M2185" i="4" s="1"/>
  <c r="J3765" i="4"/>
  <c r="M3766" i="4" s="1"/>
  <c r="J2292" i="4"/>
  <c r="J3800" i="4"/>
  <c r="M3797" i="4" s="1"/>
  <c r="J3829" i="4"/>
  <c r="J3822" i="4"/>
  <c r="M3819" i="4" s="1"/>
  <c r="J3787" i="4"/>
  <c r="J3775" i="4"/>
  <c r="M3772" i="4" s="1"/>
  <c r="J4192" i="4"/>
  <c r="J2952" i="4"/>
  <c r="M2949" i="4" s="1"/>
  <c r="J3885" i="4"/>
  <c r="M3882" i="4" s="1"/>
  <c r="J3913" i="4"/>
  <c r="M3910" i="4" s="1"/>
  <c r="J358" i="4"/>
  <c r="K358" i="4" s="1"/>
  <c r="J354" i="4"/>
  <c r="K354" i="4" s="1"/>
  <c r="J338" i="4"/>
  <c r="K338" i="4" s="1"/>
  <c r="J1184" i="4"/>
  <c r="M1181" i="4" s="1"/>
  <c r="J1135" i="4"/>
  <c r="J1196" i="4"/>
  <c r="M1196" i="4" s="1"/>
  <c r="J2067" i="4"/>
  <c r="M2064" i="4" s="1"/>
  <c r="J1060" i="4"/>
  <c r="M1060" i="4" s="1"/>
  <c r="J925" i="4"/>
  <c r="M925" i="4" s="1"/>
  <c r="J1046" i="4"/>
  <c r="M1047" i="4" s="1"/>
  <c r="J1045" i="4"/>
  <c r="M1045" i="4" s="1"/>
  <c r="J1037" i="4"/>
  <c r="M1037" i="4" s="1"/>
  <c r="J984" i="4"/>
  <c r="M984" i="4" s="1"/>
  <c r="J963" i="4"/>
  <c r="M963" i="4" s="1"/>
  <c r="J1307" i="4"/>
  <c r="J1304" i="4"/>
  <c r="J1301" i="4"/>
  <c r="J1298" i="4"/>
  <c r="M1295" i="4" s="1"/>
  <c r="J3733" i="4"/>
  <c r="J3817" i="4"/>
  <c r="M3814" i="4" s="1"/>
  <c r="J3809" i="4"/>
  <c r="M3806" i="4" s="1"/>
  <c r="J1289" i="4"/>
  <c r="M1286" i="4" s="1"/>
  <c r="J1281" i="4"/>
  <c r="M1278" i="4" s="1"/>
  <c r="J3383" i="4"/>
  <c r="M3380" i="4" s="1"/>
  <c r="J1962" i="4"/>
  <c r="M1959" i="4" s="1"/>
  <c r="J1338" i="4"/>
  <c r="M1335" i="4" s="1"/>
  <c r="J2511" i="4"/>
  <c r="M2508" i="4" s="1"/>
  <c r="J2459" i="4"/>
  <c r="M2456" i="4" s="1"/>
  <c r="J3251" i="4"/>
  <c r="M3248" i="4" s="1"/>
  <c r="J3728" i="4"/>
  <c r="M3725" i="4" s="1"/>
  <c r="J2316" i="4"/>
  <c r="J4023" i="4"/>
  <c r="M4020" i="4" s="1"/>
  <c r="J1499" i="4"/>
  <c r="M1496" i="4" s="1"/>
  <c r="J2985" i="4"/>
  <c r="M2982" i="4" s="1"/>
  <c r="J2096" i="4"/>
  <c r="J1274" i="4"/>
  <c r="M1271" i="4" s="1"/>
  <c r="J3315" i="4"/>
  <c r="M3312" i="4" s="1"/>
  <c r="J369" i="4"/>
  <c r="M369" i="4" s="1"/>
  <c r="J378" i="4"/>
  <c r="M378" i="4" s="1"/>
  <c r="J3020" i="4"/>
  <c r="M3021" i="4" s="1"/>
  <c r="J3019" i="4"/>
  <c r="J3010" i="4"/>
  <c r="M3007" i="4" s="1"/>
  <c r="J3009" i="4"/>
  <c r="M3006" i="4" s="1"/>
  <c r="J2561" i="4"/>
  <c r="J2560" i="4"/>
  <c r="M2557" i="4" s="1"/>
  <c r="J2070" i="4"/>
  <c r="J4256" i="4"/>
  <c r="J3554" i="4"/>
  <c r="J3100" i="4"/>
  <c r="M3097" i="4" s="1"/>
  <c r="J1462" i="4"/>
  <c r="M1459" i="4" s="1"/>
  <c r="J1258" i="4"/>
  <c r="M1255" i="4" s="1"/>
  <c r="J2300" i="4"/>
  <c r="M2301" i="4" s="1"/>
  <c r="J1931" i="4"/>
  <c r="J2284" i="4"/>
  <c r="J3764" i="4"/>
  <c r="M3761" i="4" s="1"/>
  <c r="J1121" i="4"/>
  <c r="M1121" i="4" s="1"/>
  <c r="J3933" i="4"/>
  <c r="M3933" i="4" s="1"/>
  <c r="J4060" i="4"/>
  <c r="M4061" i="4" s="1"/>
  <c r="J1102" i="4"/>
  <c r="M1102" i="4" s="1"/>
  <c r="J1155" i="4"/>
  <c r="M1152" i="4" s="1"/>
  <c r="J3189" i="4"/>
  <c r="M3186" i="4" s="1"/>
  <c r="J1420" i="4"/>
  <c r="M1417" i="4" s="1"/>
  <c r="J3201" i="4"/>
  <c r="J1431" i="4"/>
  <c r="M1432" i="4" s="1"/>
  <c r="J1140" i="4"/>
  <c r="M1140" i="4" s="1"/>
  <c r="J1142" i="4"/>
  <c r="M1139" i="4" s="1"/>
  <c r="J3178" i="4"/>
  <c r="J3187" i="4"/>
  <c r="M3184" i="4" s="1"/>
  <c r="J1388" i="4"/>
  <c r="M1385" i="4" s="1"/>
  <c r="J1430" i="4"/>
  <c r="M1427" i="4" s="1"/>
  <c r="J2283" i="4"/>
  <c r="M2280" i="4" s="1"/>
  <c r="J3681" i="4"/>
  <c r="M3678" i="4" s="1"/>
  <c r="J2402" i="4"/>
  <c r="M2399" i="4" s="1"/>
  <c r="J1834" i="4"/>
  <c r="M1831" i="4" s="1"/>
  <c r="J1920" i="4"/>
  <c r="M1917" i="4" s="1"/>
  <c r="J1269" i="4"/>
  <c r="M1269" i="4" s="1"/>
  <c r="J318" i="4"/>
  <c r="K318" i="4" s="1"/>
  <c r="J294" i="4"/>
  <c r="K294" i="4" s="1"/>
  <c r="J270" i="4"/>
  <c r="K270" i="4" s="1"/>
  <c r="J246" i="4"/>
  <c r="K246" i="4" s="1"/>
  <c r="J1188" i="4"/>
  <c r="J3627" i="4"/>
  <c r="M3628" i="4" s="1"/>
  <c r="J3635" i="4"/>
  <c r="J3622" i="4"/>
  <c r="M3619" i="4" s="1"/>
  <c r="J2395" i="4"/>
  <c r="J2394" i="4"/>
  <c r="J3080" i="4"/>
  <c r="M3080" i="4" s="1"/>
  <c r="J3867" i="4"/>
  <c r="M3864" i="4" s="1"/>
  <c r="J2225" i="4"/>
  <c r="J1410" i="4"/>
  <c r="M1407" i="4" s="1"/>
  <c r="J4096" i="4"/>
  <c r="M4096" i="4" s="1"/>
  <c r="J3997" i="4"/>
  <c r="M3994" i="4" s="1"/>
  <c r="J3221" i="4"/>
  <c r="M3218" i="4" s="1"/>
  <c r="J4033" i="4"/>
  <c r="M4030" i="4" s="1"/>
  <c r="J2133" i="4"/>
  <c r="J4102" i="4"/>
  <c r="M4099" i="4" s="1"/>
  <c r="J3859" i="4"/>
  <c r="M3856" i="4" s="1"/>
  <c r="J2217" i="4"/>
  <c r="M2214" i="4" s="1"/>
  <c r="J1402" i="4"/>
  <c r="M1399" i="4" s="1"/>
  <c r="J3372" i="4"/>
  <c r="M3369" i="4" s="1"/>
  <c r="J2500" i="4"/>
  <c r="M2497" i="4" s="1"/>
  <c r="J3553" i="4"/>
  <c r="M3550" i="4" s="1"/>
  <c r="J1997" i="4"/>
  <c r="J1454" i="4"/>
  <c r="M1451" i="4" s="1"/>
  <c r="J4255" i="4"/>
  <c r="M4255" i="4" s="1"/>
  <c r="J4243" i="4"/>
  <c r="J128" i="4"/>
  <c r="K128" i="4" s="1"/>
  <c r="J4239" i="4"/>
  <c r="M4236" i="4" s="1"/>
  <c r="J4251" i="4"/>
  <c r="J127" i="4"/>
  <c r="K127" i="4" s="1"/>
  <c r="J304" i="4"/>
  <c r="K304" i="4" s="1"/>
  <c r="J280" i="4"/>
  <c r="K280" i="4" s="1"/>
  <c r="J256" i="4"/>
  <c r="K256" i="4" s="1"/>
  <c r="J232" i="4"/>
  <c r="K232" i="4" s="1"/>
  <c r="J4250" i="4"/>
  <c r="J2822" i="4"/>
  <c r="M2819" i="4" s="1"/>
  <c r="J2811" i="4"/>
  <c r="M2812" i="4" s="1"/>
  <c r="J2799" i="4"/>
  <c r="M2800" i="4" s="1"/>
  <c r="J2786" i="4"/>
  <c r="M2787" i="4" s="1"/>
  <c r="J2774" i="4"/>
  <c r="M2775" i="4" s="1"/>
  <c r="J2762" i="4"/>
  <c r="M2763" i="4" s="1"/>
  <c r="J2749" i="4"/>
  <c r="M2750" i="4" s="1"/>
  <c r="J2737" i="4"/>
  <c r="J2722" i="4"/>
  <c r="J2710" i="4"/>
  <c r="M2711" i="4" s="1"/>
  <c r="J2698" i="4"/>
  <c r="M2695" i="4" s="1"/>
  <c r="J2683" i="4"/>
  <c r="J2671" i="4"/>
  <c r="M2672" i="4" s="1"/>
  <c r="J2656" i="4"/>
  <c r="M2657" i="4" s="1"/>
  <c r="J2644" i="4"/>
  <c r="M2645" i="4" s="1"/>
  <c r="J2632" i="4"/>
  <c r="M2633" i="4" s="1"/>
  <c r="J2614" i="4"/>
  <c r="M2615" i="4" s="1"/>
  <c r="J2602" i="4"/>
  <c r="J330" i="4"/>
  <c r="K330" i="4" s="1"/>
  <c r="J216" i="4"/>
  <c r="K216" i="4" s="1"/>
  <c r="J204" i="4"/>
  <c r="K204" i="4" s="1"/>
  <c r="J192" i="4"/>
  <c r="K192" i="4" s="1"/>
  <c r="J180" i="4"/>
  <c r="K180" i="4" s="1"/>
  <c r="J168" i="4"/>
  <c r="K168" i="4" s="1"/>
  <c r="J156" i="4"/>
  <c r="K156" i="4" s="1"/>
  <c r="J144" i="4"/>
  <c r="K144" i="4" s="1"/>
  <c r="J135" i="4"/>
  <c r="K135" i="4" s="1"/>
  <c r="J442" i="4"/>
  <c r="K442" i="4" s="1"/>
  <c r="J438" i="4"/>
  <c r="K438" i="4" s="1"/>
  <c r="J434" i="4"/>
  <c r="K434" i="4" s="1"/>
  <c r="J430" i="4"/>
  <c r="K430" i="4" s="1"/>
  <c r="J2761" i="4"/>
  <c r="M2761" i="4" s="1"/>
  <c r="J453" i="4"/>
  <c r="K453" i="4" s="1"/>
  <c r="J400" i="4"/>
  <c r="K400" i="4" s="1"/>
  <c r="J389" i="4"/>
  <c r="K389" i="4" s="1"/>
  <c r="J392" i="4"/>
  <c r="K392" i="4" s="1"/>
  <c r="J388" i="4"/>
  <c r="K388" i="4" s="1"/>
  <c r="J384" i="4"/>
  <c r="K384" i="4" s="1"/>
  <c r="J94" i="4"/>
  <c r="K94" i="4" s="1"/>
  <c r="J671" i="4"/>
  <c r="M671" i="4" s="1"/>
  <c r="J653" i="4"/>
  <c r="M653" i="4" s="1"/>
  <c r="J631" i="4"/>
  <c r="K631" i="4" s="1"/>
  <c r="J607" i="4"/>
  <c r="K607" i="4" s="1"/>
  <c r="J592" i="4"/>
  <c r="M592" i="4" s="1"/>
  <c r="J564" i="4"/>
  <c r="K564" i="4" s="1"/>
  <c r="J547" i="4"/>
  <c r="M547" i="4" s="1"/>
  <c r="J521" i="4"/>
  <c r="J508" i="4"/>
  <c r="K508" i="4" s="1"/>
  <c r="J487" i="4"/>
  <c r="M487" i="4" s="1"/>
  <c r="J470" i="4"/>
  <c r="K470" i="4" s="1"/>
  <c r="J464" i="4"/>
  <c r="K464" i="4" s="1"/>
  <c r="J1925" i="4"/>
  <c r="M1922" i="4" s="1"/>
  <c r="J3049" i="4"/>
  <c r="M3050" i="4" s="1"/>
  <c r="J3076" i="4"/>
  <c r="J3064" i="4"/>
  <c r="M3065" i="4" s="1"/>
  <c r="J2432" i="4"/>
  <c r="M2433" i="4" s="1"/>
  <c r="J2420" i="4"/>
  <c r="M2421" i="4" s="1"/>
  <c r="J2476" i="4"/>
  <c r="M2477" i="4" s="1"/>
  <c r="J4156" i="4"/>
  <c r="M4157" i="4" s="1"/>
  <c r="J4174" i="4"/>
  <c r="J460" i="4"/>
  <c r="K460" i="4" s="1"/>
  <c r="J2431" i="4"/>
  <c r="M2431" i="4" s="1"/>
  <c r="J2419" i="4"/>
  <c r="J2475" i="4"/>
  <c r="J4155" i="4"/>
  <c r="J4173" i="4"/>
  <c r="J1930" i="4"/>
  <c r="J3979" i="4"/>
  <c r="M3976" i="4" s="1"/>
  <c r="J661" i="4"/>
  <c r="K661" i="4" s="1"/>
  <c r="J646" i="4"/>
  <c r="K646" i="4" s="1"/>
  <c r="J630" i="4"/>
  <c r="M630" i="4" s="1"/>
  <c r="J602" i="4"/>
  <c r="K602" i="4" s="1"/>
  <c r="J578" i="4"/>
  <c r="K578" i="4" s="1"/>
  <c r="J563" i="4"/>
  <c r="M563" i="4" s="1"/>
  <c r="J535" i="4"/>
  <c r="K535" i="4" s="1"/>
  <c r="J510" i="4"/>
  <c r="K510" i="4" s="1"/>
  <c r="J492" i="4"/>
  <c r="K492" i="4" s="1"/>
  <c r="J476" i="4"/>
  <c r="K476" i="4" s="1"/>
  <c r="J456" i="4"/>
  <c r="K456" i="4" s="1"/>
  <c r="J673" i="4"/>
  <c r="K673" i="4" s="1"/>
  <c r="J665" i="4"/>
  <c r="K665" i="4" s="1"/>
  <c r="J657" i="4"/>
  <c r="K657" i="4" s="1"/>
  <c r="J648" i="4"/>
  <c r="K648" i="4" s="1"/>
  <c r="J640" i="4"/>
  <c r="K640" i="4" s="1"/>
  <c r="J633" i="4"/>
  <c r="K633" i="4" s="1"/>
  <c r="J624" i="4"/>
  <c r="K624" i="4" s="1"/>
  <c r="J618" i="4"/>
  <c r="K618" i="4" s="1"/>
  <c r="J613" i="4"/>
  <c r="K613" i="4" s="1"/>
  <c r="J604" i="4"/>
  <c r="K604" i="4" s="1"/>
  <c r="J595" i="4"/>
  <c r="K595" i="4" s="1"/>
  <c r="J588" i="4"/>
  <c r="K588" i="4" s="1"/>
  <c r="J582" i="4"/>
  <c r="K582" i="4" s="1"/>
  <c r="J574" i="4"/>
  <c r="K574" i="4" s="1"/>
  <c r="J567" i="4"/>
  <c r="K567" i="4" s="1"/>
  <c r="J559" i="4"/>
  <c r="K559" i="4" s="1"/>
  <c r="J552" i="4"/>
  <c r="K552" i="4" s="1"/>
  <c r="J542" i="4"/>
  <c r="K542" i="4" s="1"/>
  <c r="J537" i="4"/>
  <c r="K537" i="4" s="1"/>
  <c r="J531" i="4"/>
  <c r="K531" i="4" s="1"/>
  <c r="J524" i="4"/>
  <c r="K524" i="4" s="1"/>
  <c r="J517" i="4"/>
  <c r="K517" i="4" s="1"/>
  <c r="J506" i="4"/>
  <c r="K506" i="4" s="1"/>
  <c r="J501" i="4"/>
  <c r="K501" i="4" s="1"/>
  <c r="J491" i="4"/>
  <c r="K491" i="4" s="1"/>
  <c r="J482" i="4"/>
  <c r="K482" i="4" s="1"/>
  <c r="J118" i="4"/>
  <c r="K118" i="4" s="1"/>
  <c r="J405" i="4"/>
  <c r="M405" i="4" s="1"/>
  <c r="J3838" i="4"/>
  <c r="M3835" i="4" s="1"/>
  <c r="J422" i="4"/>
  <c r="K422" i="4" s="1"/>
  <c r="J418" i="4"/>
  <c r="K418" i="4" s="1"/>
  <c r="J3146" i="4"/>
  <c r="M3143" i="4" s="1"/>
  <c r="J3131" i="4"/>
  <c r="M3132" i="4" s="1"/>
  <c r="J625" i="4"/>
  <c r="K625" i="4" s="1"/>
  <c r="J1788" i="4"/>
  <c r="M1785" i="4" s="1"/>
  <c r="J1886" i="4"/>
  <c r="M1883" i="4" s="1"/>
  <c r="J1842" i="4"/>
  <c r="M1842" i="4" s="1"/>
  <c r="J1601" i="4"/>
  <c r="J1888" i="4"/>
  <c r="M1888" i="4" s="1"/>
  <c r="J1582" i="4"/>
  <c r="M1579" i="4" s="1"/>
  <c r="J1800" i="4"/>
  <c r="M1797" i="4" s="1"/>
  <c r="J1703" i="4"/>
  <c r="M1700" i="4" s="1"/>
  <c r="J1780" i="4"/>
  <c r="M1780" i="4" s="1"/>
  <c r="J1519" i="4"/>
  <c r="M1516" i="4" s="1"/>
  <c r="J1869" i="4"/>
  <c r="J1818" i="4"/>
  <c r="M1815" i="4" s="1"/>
  <c r="J1632" i="4"/>
  <c r="M1629" i="4" s="1"/>
  <c r="J1858" i="4"/>
  <c r="M1855" i="4" s="1"/>
  <c r="J1571" i="4"/>
  <c r="M1568" i="4" s="1"/>
  <c r="J1902" i="4"/>
  <c r="M1899" i="4" s="1"/>
  <c r="J1618" i="4"/>
  <c r="M1615" i="4" s="1"/>
  <c r="J1675" i="4"/>
  <c r="M1672" i="4" s="1"/>
  <c r="J1527" i="4"/>
  <c r="M1524" i="4" s="1"/>
  <c r="J1652" i="4"/>
  <c r="M1649" i="4" s="1"/>
  <c r="J1735" i="4"/>
  <c r="M1732" i="4" s="1"/>
  <c r="J1802" i="4"/>
  <c r="J1705" i="4"/>
  <c r="J1782" i="4"/>
  <c r="M1779" i="4" s="1"/>
  <c r="J1521" i="4"/>
  <c r="M1521" i="4" s="1"/>
  <c r="J1867" i="4"/>
  <c r="J1816" i="4"/>
  <c r="M1813" i="4" s="1"/>
  <c r="J1630" i="4"/>
  <c r="J1848" i="4"/>
  <c r="M1848" i="4" s="1"/>
  <c r="J1561" i="4"/>
  <c r="J1892" i="4"/>
  <c r="J1606" i="4"/>
  <c r="J1669" i="4"/>
  <c r="M1666" i="4" s="1"/>
  <c r="J1525" i="4"/>
  <c r="M1525" i="4" s="1"/>
  <c r="J1644" i="4"/>
  <c r="J1727" i="4"/>
  <c r="M1724" i="4" s="1"/>
  <c r="J3651" i="4"/>
  <c r="M3648" i="4" s="1"/>
  <c r="J2031" i="4"/>
  <c r="M2028" i="4" s="1"/>
  <c r="J1237" i="4"/>
  <c r="M1234" i="4" s="1"/>
  <c r="J4202" i="4"/>
  <c r="M4199" i="4" s="1"/>
  <c r="J2023" i="4"/>
  <c r="M2020" i="4" s="1"/>
  <c r="J2011" i="4"/>
  <c r="M2008" i="4" s="1"/>
  <c r="J1226" i="4"/>
  <c r="M1223" i="4" s="1"/>
  <c r="J4193" i="4"/>
  <c r="M4190" i="4" s="1"/>
  <c r="J2947" i="4"/>
  <c r="M2944" i="4" s="1"/>
  <c r="J2938" i="4"/>
  <c r="M2935" i="4" s="1"/>
  <c r="J2930" i="4"/>
  <c r="M2927" i="4" s="1"/>
  <c r="J2922" i="4"/>
  <c r="M2919" i="4" s="1"/>
  <c r="J2914" i="4"/>
  <c r="M2911" i="4" s="1"/>
  <c r="J2906" i="4"/>
  <c r="M2903" i="4" s="1"/>
  <c r="J2898" i="4"/>
  <c r="M2895" i="4" s="1"/>
  <c r="J2890" i="4"/>
  <c r="M2887" i="4" s="1"/>
  <c r="J2882" i="4"/>
  <c r="M2879" i="4" s="1"/>
  <c r="J2874" i="4"/>
  <c r="M2871" i="4" s="1"/>
  <c r="J2866" i="4"/>
  <c r="M2863" i="4" s="1"/>
  <c r="J3781" i="4"/>
  <c r="J3203" i="4"/>
  <c r="M3200" i="4" s="1"/>
  <c r="J2525" i="4"/>
  <c r="M2522" i="4" s="1"/>
  <c r="J2405" i="4"/>
  <c r="J3529" i="4"/>
  <c r="M3526" i="4" s="1"/>
  <c r="J3240" i="4"/>
  <c r="M3237" i="4" s="1"/>
  <c r="J2435" i="4"/>
  <c r="J2203" i="4"/>
  <c r="J2233" i="4"/>
  <c r="J2173" i="4"/>
  <c r="M2170" i="4" s="1"/>
  <c r="J1310" i="4"/>
  <c r="J3662" i="4"/>
  <c r="M3659" i="4" s="1"/>
  <c r="J4182" i="4"/>
  <c r="M4183" i="4" s="1"/>
  <c r="J3780" i="4"/>
  <c r="J2548" i="4"/>
  <c r="J2412" i="4"/>
  <c r="J2245" i="4"/>
  <c r="M2246" i="4" s="1"/>
  <c r="J2081" i="4"/>
  <c r="M2078" i="4" s="1"/>
  <c r="J1446" i="4"/>
  <c r="M1443" i="4" s="1"/>
  <c r="J2208" i="4"/>
  <c r="J4178" i="4"/>
  <c r="J3623" i="4"/>
  <c r="M3620" i="4" s="1"/>
  <c r="J3642" i="4"/>
  <c r="M3639" i="4" s="1"/>
  <c r="J3583" i="4"/>
  <c r="M3580" i="4" s="1"/>
  <c r="J3606" i="4"/>
  <c r="M3606" i="4" s="1"/>
  <c r="J3602" i="4"/>
  <c r="M3599" i="4" s="1"/>
  <c r="J3918" i="4"/>
  <c r="M3919" i="4" s="1"/>
  <c r="J3127" i="4"/>
  <c r="M3124" i="4" s="1"/>
  <c r="J3136" i="4"/>
  <c r="M3133" i="4" s="1"/>
  <c r="J3903" i="4"/>
  <c r="J4047" i="4"/>
  <c r="M4044" i="4" s="1"/>
  <c r="J4056" i="4"/>
  <c r="M4053" i="4" s="1"/>
  <c r="J3262" i="4"/>
  <c r="M3259" i="4" s="1"/>
  <c r="J872" i="4"/>
  <c r="M872" i="4" s="1"/>
  <c r="J1608" i="4"/>
  <c r="M1605" i="4" s="1"/>
  <c r="J1654" i="4"/>
  <c r="J1737" i="4"/>
  <c r="M1734" i="4" s="1"/>
  <c r="J1760" i="4"/>
  <c r="M1757" i="4" s="1"/>
  <c r="J1763" i="4"/>
  <c r="J1826" i="4"/>
  <c r="M1823" i="4" s="1"/>
  <c r="J1766" i="4"/>
  <c r="M1767" i="4" s="1"/>
  <c r="J1910" i="4"/>
  <c r="M1907" i="4" s="1"/>
  <c r="J2396" i="4"/>
  <c r="M2393" i="4" s="1"/>
  <c r="J3000" i="4"/>
  <c r="M2997" i="4" s="1"/>
  <c r="J2295" i="4"/>
  <c r="J2232" i="4"/>
  <c r="M2229" i="4" s="1"/>
  <c r="J2163" i="4"/>
  <c r="J3113" i="4"/>
  <c r="M3110" i="4" s="1"/>
  <c r="J2527" i="4"/>
  <c r="M2524" i="4" s="1"/>
  <c r="J2554" i="4"/>
  <c r="M2551" i="4" s="1"/>
  <c r="J2547" i="4"/>
  <c r="M2544" i="4" s="1"/>
  <c r="J4184" i="4"/>
  <c r="M4181" i="4" s="1"/>
  <c r="J3783" i="4"/>
  <c r="M3783" i="4" s="1"/>
  <c r="J3779" i="4"/>
  <c r="J2083" i="4"/>
  <c r="M2080" i="4" s="1"/>
  <c r="J3915" i="4"/>
  <c r="M3912" i="4" s="1"/>
  <c r="J357" i="4"/>
  <c r="K357" i="4" s="1"/>
  <c r="J344" i="4"/>
  <c r="K344" i="4" s="1"/>
  <c r="J1192" i="4"/>
  <c r="J946" i="4"/>
  <c r="M946" i="4" s="1"/>
  <c r="J1022" i="4"/>
  <c r="M1022" i="4" s="1"/>
  <c r="J928" i="4"/>
  <c r="M928" i="4" s="1"/>
  <c r="J1016" i="4"/>
  <c r="M1016" i="4" s="1"/>
  <c r="J993" i="4"/>
  <c r="M993" i="4" s="1"/>
  <c r="J1051" i="4"/>
  <c r="M1051" i="4" s="1"/>
  <c r="J1043" i="4"/>
  <c r="M1043" i="4" s="1"/>
  <c r="J914" i="4"/>
  <c r="M915" i="4" s="1"/>
  <c r="J944" i="4"/>
  <c r="M944" i="4" s="1"/>
  <c r="J913" i="4"/>
  <c r="M913" i="4" s="1"/>
  <c r="J2162" i="4"/>
  <c r="M2159" i="4" s="1"/>
  <c r="J2160" i="4"/>
  <c r="M2161" i="4" s="1"/>
  <c r="J2156" i="4"/>
  <c r="M2153" i="4" s="1"/>
  <c r="J2154" i="4"/>
  <c r="M2151" i="4" s="1"/>
  <c r="J3815" i="4"/>
  <c r="M3812" i="4" s="1"/>
  <c r="J3807" i="4"/>
  <c r="M3804" i="4" s="1"/>
  <c r="J1287" i="4"/>
  <c r="M1284" i="4" s="1"/>
  <c r="J1279" i="4"/>
  <c r="M1276" i="4" s="1"/>
  <c r="J3381" i="4"/>
  <c r="M3378" i="4" s="1"/>
  <c r="J1960" i="4"/>
  <c r="M1957" i="4" s="1"/>
  <c r="J904" i="4"/>
  <c r="M904" i="4" s="1"/>
  <c r="J2509" i="4"/>
  <c r="M2506" i="4" s="1"/>
  <c r="J2457" i="4"/>
  <c r="M2454" i="4" s="1"/>
  <c r="J3249" i="4"/>
  <c r="M3246" i="4" s="1"/>
  <c r="J3242" i="4"/>
  <c r="J3726" i="4"/>
  <c r="M3723" i="4" s="1"/>
  <c r="J3719" i="4"/>
  <c r="M3716" i="4" s="1"/>
  <c r="J2314" i="4"/>
  <c r="M2311" i="4" s="1"/>
  <c r="J2307" i="4"/>
  <c r="M2304" i="4" s="1"/>
  <c r="J4021" i="4"/>
  <c r="J4014" i="4"/>
  <c r="M4011" i="4" s="1"/>
  <c r="J1497" i="4"/>
  <c r="M1494" i="4" s="1"/>
  <c r="J1490" i="4"/>
  <c r="M1487" i="4" s="1"/>
  <c r="J2983" i="4"/>
  <c r="M2980" i="4" s="1"/>
  <c r="J2976" i="4"/>
  <c r="M2973" i="4" s="1"/>
  <c r="J2094" i="4"/>
  <c r="M2091" i="4" s="1"/>
  <c r="J2087" i="4"/>
  <c r="M2088" i="4" s="1"/>
  <c r="J875" i="4"/>
  <c r="M875" i="4" s="1"/>
  <c r="J1132" i="4"/>
  <c r="M1129" i="4" s="1"/>
  <c r="J3026" i="4"/>
  <c r="M3023" i="4" s="1"/>
  <c r="J3016" i="4"/>
  <c r="M3013" i="4" s="1"/>
  <c r="J2567" i="4"/>
  <c r="M2564" i="4" s="1"/>
  <c r="J2005" i="4"/>
  <c r="M2002" i="4" s="1"/>
  <c r="J3172" i="4"/>
  <c r="M3169" i="4" s="1"/>
  <c r="J3337" i="4"/>
  <c r="M3334" i="4" s="1"/>
  <c r="J3393" i="4"/>
  <c r="M3390" i="4" s="1"/>
  <c r="J4215" i="4"/>
  <c r="M4212" i="4" s="1"/>
  <c r="J4231" i="4"/>
  <c r="M4228" i="4" s="1"/>
  <c r="J3930" i="4"/>
  <c r="M3927" i="4" s="1"/>
  <c r="J3757" i="4"/>
  <c r="M3754" i="4" s="1"/>
  <c r="J3704" i="4"/>
  <c r="M3701" i="4" s="1"/>
  <c r="J3935" i="4"/>
  <c r="M3932" i="4" s="1"/>
  <c r="J3104" i="4"/>
  <c r="J2379" i="4"/>
  <c r="M2376" i="4" s="1"/>
  <c r="J1119" i="4"/>
  <c r="M1119" i="4" s="1"/>
  <c r="J3191" i="4"/>
  <c r="J1441" i="4"/>
  <c r="M1438" i="4" s="1"/>
  <c r="J3197" i="4"/>
  <c r="M3194" i="4" s="1"/>
  <c r="J1145" i="4"/>
  <c r="J1400" i="4"/>
  <c r="M1397" i="4" s="1"/>
  <c r="J3174" i="4"/>
  <c r="M3171" i="4" s="1"/>
  <c r="J3702" i="4"/>
  <c r="M3699" i="4" s="1"/>
  <c r="J3670" i="4"/>
  <c r="J4191" i="4"/>
  <c r="M4188" i="4" s="1"/>
  <c r="J1711" i="4"/>
  <c r="M1708" i="4" s="1"/>
  <c r="J1542" i="4"/>
  <c r="M1539" i="4" s="1"/>
  <c r="J2117" i="4"/>
  <c r="M2114" i="4" s="1"/>
  <c r="J3094" i="4"/>
  <c r="M3091" i="4" s="1"/>
  <c r="J1265" i="4"/>
  <c r="M1262" i="4" s="1"/>
  <c r="J312" i="4"/>
  <c r="K312" i="4" s="1"/>
  <c r="J288" i="4"/>
  <c r="K288" i="4" s="1"/>
  <c r="J264" i="4"/>
  <c r="K264" i="4" s="1"/>
  <c r="J240" i="4"/>
  <c r="K240" i="4" s="1"/>
  <c r="J4230" i="4"/>
  <c r="M4227" i="4" s="1"/>
  <c r="J3632" i="4"/>
  <c r="M3629" i="4" s="1"/>
  <c r="J3572" i="4"/>
  <c r="M3569" i="4" s="1"/>
  <c r="J3941" i="4"/>
  <c r="M3938" i="4" s="1"/>
  <c r="J2391" i="4"/>
  <c r="J2127" i="4"/>
  <c r="M2124" i="4" s="1"/>
  <c r="J2147" i="4"/>
  <c r="M2144" i="4" s="1"/>
  <c r="J4086" i="4"/>
  <c r="M4083" i="4" s="1"/>
  <c r="J3873" i="4"/>
  <c r="M3870" i="4" s="1"/>
  <c r="J3988" i="4"/>
  <c r="M3985" i="4" s="1"/>
  <c r="J2535" i="4"/>
  <c r="M2532" i="4" s="1"/>
  <c r="J1363" i="4"/>
  <c r="J4092" i="4"/>
  <c r="M4089" i="4" s="1"/>
  <c r="J2119" i="4"/>
  <c r="M2116" i="4" s="1"/>
  <c r="J2139" i="4"/>
  <c r="M2136" i="4" s="1"/>
  <c r="J3085" i="4"/>
  <c r="M3082" i="4" s="1"/>
  <c r="J1953" i="4"/>
  <c r="M1950" i="4" s="1"/>
  <c r="J2450" i="4"/>
  <c r="M2447" i="4" s="1"/>
  <c r="J2003" i="4"/>
  <c r="M2000" i="4" s="1"/>
  <c r="J1995" i="4"/>
  <c r="M1992" i="4" s="1"/>
  <c r="J4210" i="4"/>
  <c r="M4207" i="4" s="1"/>
  <c r="J116" i="4"/>
  <c r="K116" i="4" s="1"/>
  <c r="J4237" i="4"/>
  <c r="M4234" i="4" s="1"/>
  <c r="J123" i="4"/>
  <c r="K123" i="4" s="1"/>
  <c r="J322" i="4"/>
  <c r="K322" i="4" s="1"/>
  <c r="J298" i="4"/>
  <c r="K298" i="4" s="1"/>
  <c r="J274" i="4"/>
  <c r="K274" i="4" s="1"/>
  <c r="J250" i="4"/>
  <c r="K250" i="4" s="1"/>
  <c r="J226" i="4"/>
  <c r="K226" i="4" s="1"/>
  <c r="J2808" i="4"/>
  <c r="M2805" i="4" s="1"/>
  <c r="J2796" i="4"/>
  <c r="M2793" i="4" s="1"/>
  <c r="J2783" i="4"/>
  <c r="J2771" i="4"/>
  <c r="M2768" i="4" s="1"/>
  <c r="J2758" i="4"/>
  <c r="M2755" i="4" s="1"/>
  <c r="J2746" i="4"/>
  <c r="M2743" i="4" s="1"/>
  <c r="J2734" i="4"/>
  <c r="M2731" i="4" s="1"/>
  <c r="J2719" i="4"/>
  <c r="M2716" i="4" s="1"/>
  <c r="J2707" i="4"/>
  <c r="M2704" i="4" s="1"/>
  <c r="J2692" i="4"/>
  <c r="M2689" i="4" s="1"/>
  <c r="J2680" i="4"/>
  <c r="J2668" i="4"/>
  <c r="M2665" i="4" s="1"/>
  <c r="J2653" i="4"/>
  <c r="M2650" i="4" s="1"/>
  <c r="J2641" i="4"/>
  <c r="M2638" i="4" s="1"/>
  <c r="J2623" i="4"/>
  <c r="M2620" i="4" s="1"/>
  <c r="J2611" i="4"/>
  <c r="M2608" i="4" s="1"/>
  <c r="J2599" i="4"/>
  <c r="M2596" i="4" s="1"/>
  <c r="J328" i="4"/>
  <c r="K328" i="4" s="1"/>
  <c r="J213" i="4"/>
  <c r="M214" i="4" s="1"/>
  <c r="J201" i="4"/>
  <c r="K201" i="4" s="1"/>
  <c r="J189" i="4"/>
  <c r="K189" i="4" s="1"/>
  <c r="J177" i="4"/>
  <c r="K177" i="4" s="1"/>
  <c r="J165" i="4"/>
  <c r="K165" i="4" s="1"/>
  <c r="J153" i="4"/>
  <c r="K153" i="4" s="1"/>
  <c r="J142" i="4"/>
  <c r="K142" i="4" s="1"/>
  <c r="J132" i="4"/>
  <c r="K132" i="4" s="1"/>
  <c r="J445" i="4"/>
  <c r="K445" i="4" s="1"/>
  <c r="J441" i="4"/>
  <c r="K441" i="4" s="1"/>
  <c r="J437" i="4"/>
  <c r="K437" i="4" s="1"/>
  <c r="J433" i="4"/>
  <c r="K433" i="4" s="1"/>
  <c r="J429" i="4"/>
  <c r="K429" i="4" s="1"/>
  <c r="J452" i="4"/>
  <c r="K452" i="4" s="1"/>
  <c r="J399" i="4"/>
  <c r="K399" i="4" s="1"/>
  <c r="J395" i="4"/>
  <c r="K395" i="4" s="1"/>
  <c r="J391" i="4"/>
  <c r="K391" i="4" s="1"/>
  <c r="J387" i="4"/>
  <c r="M388" i="4" s="1"/>
  <c r="J383" i="4"/>
  <c r="K383" i="4" s="1"/>
  <c r="J114" i="4"/>
  <c r="K114" i="4" s="1"/>
  <c r="J122" i="4"/>
  <c r="K122" i="4" s="1"/>
  <c r="J697" i="4"/>
  <c r="K697" i="4" s="1"/>
  <c r="J669" i="4"/>
  <c r="M669" i="4" s="1"/>
  <c r="J650" i="4"/>
  <c r="M650" i="4" s="1"/>
  <c r="J628" i="4"/>
  <c r="K628" i="4" s="1"/>
  <c r="J605" i="4"/>
  <c r="K605" i="4" s="1"/>
  <c r="J584" i="4"/>
  <c r="M584" i="4" s="1"/>
  <c r="J556" i="4"/>
  <c r="M557" i="4" s="1"/>
  <c r="J544" i="4"/>
  <c r="M544" i="4" s="1"/>
  <c r="J516" i="4"/>
  <c r="J500" i="4"/>
  <c r="K500" i="4" s="1"/>
  <c r="J480" i="4"/>
  <c r="K480" i="4" s="1"/>
  <c r="J473" i="4"/>
  <c r="K473" i="4" s="1"/>
  <c r="J469" i="4"/>
  <c r="J461" i="4"/>
  <c r="K461" i="4" s="1"/>
  <c r="J4147" i="4"/>
  <c r="M4144" i="4" s="1"/>
  <c r="J3046" i="4"/>
  <c r="M3043" i="4" s="1"/>
  <c r="J3073" i="4"/>
  <c r="M3070" i="4" s="1"/>
  <c r="J3061" i="4"/>
  <c r="M3058" i="4" s="1"/>
  <c r="J2429" i="4"/>
  <c r="M2426" i="4" s="1"/>
  <c r="J2485" i="4"/>
  <c r="M2482" i="4" s="1"/>
  <c r="J2473" i="4"/>
  <c r="M2471" i="4" s="1"/>
  <c r="J4153" i="4"/>
  <c r="J4171" i="4"/>
  <c r="M4168" i="4" s="1"/>
  <c r="J457" i="4"/>
  <c r="K457" i="4" s="1"/>
  <c r="J2428" i="4"/>
  <c r="M2425" i="4" s="1"/>
  <c r="J2484" i="4"/>
  <c r="M2481" i="4" s="1"/>
  <c r="J2472" i="4"/>
  <c r="M2469" i="4" s="1"/>
  <c r="J4152" i="4"/>
  <c r="M4149" i="4" s="1"/>
  <c r="J4170" i="4"/>
  <c r="M4167" i="4" s="1"/>
  <c r="J1927" i="4"/>
  <c r="J3977" i="4"/>
  <c r="M3974" i="4" s="1"/>
  <c r="J658" i="4"/>
  <c r="K658" i="4" s="1"/>
  <c r="J641" i="4"/>
  <c r="K641" i="4" s="1"/>
  <c r="J627" i="4"/>
  <c r="M627" i="4" s="1"/>
  <c r="J599" i="4"/>
  <c r="M599" i="4" s="1"/>
  <c r="J575" i="4"/>
  <c r="K575" i="4" s="1"/>
  <c r="J555" i="4"/>
  <c r="K555" i="4" s="1"/>
  <c r="J528" i="4"/>
  <c r="K528" i="4" s="1"/>
  <c r="J507" i="4"/>
  <c r="K507" i="4" s="1"/>
  <c r="J489" i="4"/>
  <c r="J100" i="4"/>
  <c r="K100" i="4" s="1"/>
  <c r="J465" i="4"/>
  <c r="K465" i="4" s="1"/>
  <c r="J672" i="4"/>
  <c r="K672" i="4" s="1"/>
  <c r="J664" i="4"/>
  <c r="K664" i="4" s="1"/>
  <c r="J655" i="4"/>
  <c r="M656" i="4" s="1"/>
  <c r="J645" i="4"/>
  <c r="K645" i="4" s="1"/>
  <c r="J638" i="4"/>
  <c r="M639" i="4" s="1"/>
  <c r="J632" i="4"/>
  <c r="K632" i="4" s="1"/>
  <c r="J623" i="4"/>
  <c r="J616" i="4"/>
  <c r="K616" i="4" s="1"/>
  <c r="J610" i="4"/>
  <c r="K610" i="4" s="1"/>
  <c r="J601" i="4"/>
  <c r="K601" i="4" s="1"/>
  <c r="J594" i="4"/>
  <c r="J587" i="4"/>
  <c r="K587" i="4" s="1"/>
  <c r="J580" i="4"/>
  <c r="K580" i="4" s="1"/>
  <c r="J571" i="4"/>
  <c r="K571" i="4" s="1"/>
  <c r="J565" i="4"/>
  <c r="K565" i="4" s="1"/>
  <c r="J558" i="4"/>
  <c r="K558" i="4" s="1"/>
  <c r="J550" i="4"/>
  <c r="M551" i="4" s="1"/>
  <c r="J540" i="4"/>
  <c r="K540" i="4" s="1"/>
  <c r="J534" i="4"/>
  <c r="K534" i="4" s="1"/>
  <c r="J530" i="4"/>
  <c r="K530" i="4" s="1"/>
  <c r="J523" i="4"/>
  <c r="M524" i="4" s="1"/>
  <c r="J515" i="4"/>
  <c r="K515" i="4" s="1"/>
  <c r="J504" i="4"/>
  <c r="K504" i="4" s="1"/>
  <c r="J498" i="4"/>
  <c r="K498" i="4" s="1"/>
  <c r="J488" i="4"/>
  <c r="K488" i="4" s="1"/>
  <c r="J481" i="4"/>
  <c r="K481" i="4" s="1"/>
  <c r="J109" i="4"/>
  <c r="K109" i="4" s="1"/>
  <c r="M1220" i="4"/>
  <c r="M2025" i="4"/>
  <c r="M2014" i="4"/>
  <c r="M684" i="4"/>
  <c r="M1548" i="4"/>
  <c r="M3567" i="4"/>
  <c r="M3571" i="4"/>
  <c r="M3608" i="4"/>
  <c r="M3588" i="4"/>
  <c r="M3593" i="4"/>
  <c r="M1211" i="4"/>
  <c r="M3657" i="4"/>
  <c r="M4196" i="4"/>
  <c r="M1979" i="4"/>
  <c r="M3827" i="4"/>
  <c r="M3820" i="4"/>
  <c r="M2401" i="4"/>
  <c r="M2950" i="4"/>
  <c r="M1501" i="4"/>
  <c r="M1936" i="4"/>
  <c r="M3093" i="4"/>
  <c r="M1259" i="4"/>
  <c r="M1251" i="4"/>
  <c r="M1267" i="4"/>
  <c r="M3223" i="4"/>
  <c r="M1167" i="4"/>
  <c r="M3151" i="4"/>
  <c r="M1408" i="4"/>
  <c r="M3881" i="4"/>
  <c r="M2062" i="4"/>
  <c r="M4115" i="4"/>
  <c r="M4095" i="4"/>
  <c r="M3862" i="4"/>
  <c r="M3996" i="4"/>
  <c r="M2220" i="4"/>
  <c r="M3220" i="4"/>
  <c r="M4032" i="4"/>
  <c r="M1405" i="4"/>
  <c r="M2132" i="4"/>
  <c r="M4111" i="4"/>
  <c r="M4091" i="4"/>
  <c r="M3858" i="4"/>
  <c r="M2216" i="4"/>
  <c r="M2530" i="4"/>
  <c r="M4028" i="4"/>
  <c r="M4107" i="4"/>
  <c r="M3616" i="4"/>
  <c r="M1751" i="4"/>
  <c r="M1179" i="4"/>
  <c r="M4105" i="4"/>
  <c r="M4085" i="4"/>
  <c r="M3872" i="4"/>
  <c r="M2122" i="4"/>
  <c r="M3987" i="4"/>
  <c r="M2142" i="4"/>
  <c r="M2534" i="4"/>
  <c r="M1362" i="4"/>
  <c r="M3088" i="4"/>
  <c r="M4101" i="4"/>
  <c r="M4081" i="4"/>
  <c r="M3868" i="4"/>
  <c r="M2138" i="4"/>
  <c r="M3216" i="4"/>
  <c r="M1358" i="4"/>
  <c r="M3084" i="4"/>
  <c r="M4097" i="4"/>
  <c r="M4077" i="4"/>
  <c r="M1913" i="4"/>
  <c r="M4245" i="4"/>
  <c r="M472" i="4"/>
  <c r="M678" i="4"/>
  <c r="M676" i="4"/>
  <c r="M691" i="4"/>
  <c r="M1268" i="4"/>
  <c r="M679" i="4"/>
  <c r="M677" i="4"/>
  <c r="M692" i="4"/>
  <c r="M421" i="4"/>
  <c r="M3909" i="4"/>
  <c r="M1348" i="4"/>
  <c r="M2518" i="4"/>
  <c r="M1172" i="4"/>
  <c r="K397" i="4"/>
  <c r="K402" i="4"/>
  <c r="K676" i="4"/>
  <c r="K609" i="4"/>
  <c r="K612" i="4"/>
  <c r="K619" i="4"/>
  <c r="K484" i="4"/>
  <c r="K668" i="4"/>
  <c r="K486" i="4"/>
  <c r="K505" i="4"/>
  <c r="K692" i="4"/>
  <c r="K474" i="4"/>
  <c r="K566" i="4"/>
  <c r="K570" i="4"/>
  <c r="K581" i="4"/>
  <c r="K617" i="4"/>
  <c r="K620" i="4"/>
  <c r="K477" i="4"/>
  <c r="K662" i="4"/>
  <c r="K666" i="4"/>
  <c r="K495" i="4"/>
  <c r="K536" i="4"/>
  <c r="K547" i="4"/>
  <c r="M690" i="4"/>
  <c r="M687" i="4"/>
  <c r="M682" i="4"/>
  <c r="M680" i="4"/>
  <c r="K472" i="4"/>
  <c r="K675" i="4"/>
  <c r="K677" i="4"/>
  <c r="K678" i="4"/>
  <c r="K589" i="4"/>
  <c r="K592" i="4"/>
  <c r="K682" i="4"/>
  <c r="K644" i="4"/>
  <c r="K647" i="4"/>
  <c r="K659" i="4"/>
  <c r="K687" i="4"/>
  <c r="K529" i="4"/>
  <c r="K541" i="4"/>
  <c r="K401" i="4"/>
  <c r="K421" i="4"/>
  <c r="K446" i="4"/>
  <c r="K679" i="4"/>
  <c r="K597" i="4"/>
  <c r="K600" i="4"/>
  <c r="K637" i="4"/>
  <c r="K684" i="4"/>
  <c r="K671" i="4"/>
  <c r="K493" i="4"/>
  <c r="K497" i="4"/>
  <c r="K690" i="4"/>
  <c r="K526" i="4"/>
  <c r="K691" i="4"/>
  <c r="K553" i="4"/>
  <c r="M3845" i="4"/>
  <c r="M3842" i="4"/>
  <c r="M3837" i="4"/>
  <c r="M3854" i="4"/>
  <c r="M3849" i="4"/>
  <c r="M407" i="4"/>
  <c r="M683" i="4"/>
  <c r="M686" i="4"/>
  <c r="M681" i="4"/>
  <c r="M685" i="4"/>
  <c r="M416" i="4"/>
  <c r="M404" i="4"/>
  <c r="M2368" i="4"/>
  <c r="M2364" i="4"/>
  <c r="M2361" i="4"/>
  <c r="M2359" i="4"/>
  <c r="M2357" i="4"/>
  <c r="M2355" i="4"/>
  <c r="M2353" i="4"/>
  <c r="M2350" i="4"/>
  <c r="M2348" i="4"/>
  <c r="M2346" i="4"/>
  <c r="M2342" i="4"/>
  <c r="M2321" i="4"/>
  <c r="M2372" i="4"/>
  <c r="M2370" i="4"/>
  <c r="M2329" i="4"/>
  <c r="M2338" i="4"/>
  <c r="M2336" i="4"/>
  <c r="M2334" i="4"/>
  <c r="M2332" i="4"/>
  <c r="M2327" i="4"/>
  <c r="M2325" i="4"/>
  <c r="M2323" i="4"/>
  <c r="M3129" i="4"/>
  <c r="M3167" i="4"/>
  <c r="M3165" i="4"/>
  <c r="M2227" i="4"/>
  <c r="M3654" i="4"/>
  <c r="M4133" i="4"/>
  <c r="M4142" i="4"/>
  <c r="M4140" i="4"/>
  <c r="M4138" i="4"/>
  <c r="M4136" i="4"/>
  <c r="M2034" i="4"/>
  <c r="M1235" i="4"/>
  <c r="M1231" i="4"/>
  <c r="M4200" i="4"/>
  <c r="M2021" i="4"/>
  <c r="M2016" i="4"/>
  <c r="M2010" i="4"/>
  <c r="M2013" i="4"/>
  <c r="M1224" i="4"/>
  <c r="M1219" i="4"/>
  <c r="M1213" i="4"/>
  <c r="M1216" i="4"/>
  <c r="M3539" i="4"/>
  <c r="M3537" i="4"/>
  <c r="M3535" i="4"/>
  <c r="M3533" i="4"/>
  <c r="M3531" i="4"/>
  <c r="M3527" i="4"/>
  <c r="M3404" i="4"/>
  <c r="M3402" i="4"/>
  <c r="M3400" i="4"/>
  <c r="M3398" i="4"/>
  <c r="M3396" i="4"/>
  <c r="M3392" i="4"/>
  <c r="M3107" i="4"/>
  <c r="M3640" i="4"/>
  <c r="M3621" i="4"/>
  <c r="M3575" i="4"/>
  <c r="M3125" i="4"/>
  <c r="M3116" i="4"/>
  <c r="M3877" i="4"/>
  <c r="M1155" i="4"/>
  <c r="M2967" i="4"/>
  <c r="M3135" i="4"/>
  <c r="M2591" i="4"/>
  <c r="M3902" i="4"/>
  <c r="M2970" i="4"/>
  <c r="M1240" i="4"/>
  <c r="M1210" i="4"/>
  <c r="M1208" i="4"/>
  <c r="M1206" i="4"/>
  <c r="M1204" i="4"/>
  <c r="M1202" i="4"/>
  <c r="M1200" i="4"/>
  <c r="M1198" i="4"/>
  <c r="M2955" i="4"/>
  <c r="M2963" i="4"/>
  <c r="M2961" i="4"/>
  <c r="M2959" i="4"/>
  <c r="M2957" i="4"/>
  <c r="M4051" i="4"/>
  <c r="M4049" i="4"/>
  <c r="M4045" i="4"/>
  <c r="M4042" i="4"/>
  <c r="M3281" i="4"/>
  <c r="M3285" i="4"/>
  <c r="M3275" i="4"/>
  <c r="M3279" i="4"/>
  <c r="M3269" i="4"/>
  <c r="M3273" i="4"/>
  <c r="M3267" i="4"/>
  <c r="M3260" i="4"/>
  <c r="M1901" i="4"/>
  <c r="M3004" i="4"/>
  <c r="M2998" i="4"/>
  <c r="M3736" i="4"/>
  <c r="M3734" i="4"/>
  <c r="M3732" i="4"/>
  <c r="M3969" i="4"/>
  <c r="M3967" i="4"/>
  <c r="M3965" i="4"/>
  <c r="M3961" i="4"/>
  <c r="M3947" i="4"/>
  <c r="M3945" i="4"/>
  <c r="M3943" i="4"/>
  <c r="M3802" i="4"/>
  <c r="M3388" i="4"/>
  <c r="M3386" i="4"/>
  <c r="M3361" i="4"/>
  <c r="M3359" i="4"/>
  <c r="M3357" i="4"/>
  <c r="M1968" i="4"/>
  <c r="M1966" i="4"/>
  <c r="M1964" i="4"/>
  <c r="M1962" i="4"/>
  <c r="M1943" i="4"/>
  <c r="M1941" i="4"/>
  <c r="M1939" i="4"/>
  <c r="M1937" i="4"/>
  <c r="M1347" i="4"/>
  <c r="M1345" i="4"/>
  <c r="M1343" i="4"/>
  <c r="M1341" i="4"/>
  <c r="M1320" i="4"/>
  <c r="M1318" i="4"/>
  <c r="M1316" i="4"/>
  <c r="M2516" i="4"/>
  <c r="M2514" i="4"/>
  <c r="M2512" i="4"/>
  <c r="M2489" i="4"/>
  <c r="M2487" i="4"/>
  <c r="M2465" i="4"/>
  <c r="M2463" i="4"/>
  <c r="M2459" i="4"/>
  <c r="M2440" i="4"/>
  <c r="M2438" i="4"/>
  <c r="M2434" i="4"/>
  <c r="M3717" i="4"/>
  <c r="M2305" i="4"/>
  <c r="M4012" i="4"/>
  <c r="M1488" i="4"/>
  <c r="M1473" i="4"/>
  <c r="M1471" i="4"/>
  <c r="M1469" i="4"/>
  <c r="M1467" i="4"/>
  <c r="M2974" i="4"/>
  <c r="M2085" i="4"/>
  <c r="M3406" i="4"/>
  <c r="M3427" i="4"/>
  <c r="M3425" i="4"/>
  <c r="M3423" i="4"/>
  <c r="M3421" i="4"/>
  <c r="M3418" i="4"/>
  <c r="M3416" i="4"/>
  <c r="M3414" i="4"/>
  <c r="M3412" i="4"/>
  <c r="M3522" i="4"/>
  <c r="M3520" i="4"/>
  <c r="M3518" i="4"/>
  <c r="M3516" i="4"/>
  <c r="M3514" i="4"/>
  <c r="M3511" i="4"/>
  <c r="M3509" i="4"/>
  <c r="M3507" i="4"/>
  <c r="M3505" i="4"/>
  <c r="M3500" i="4"/>
  <c r="M3498" i="4"/>
  <c r="M3496" i="4"/>
  <c r="M3494" i="4"/>
  <c r="M3492" i="4"/>
  <c r="M3489" i="4"/>
  <c r="M3487" i="4"/>
  <c r="M3485" i="4"/>
  <c r="M3483" i="4"/>
  <c r="M3478" i="4"/>
  <c r="M3476" i="4"/>
  <c r="M3474" i="4"/>
  <c r="M3472" i="4"/>
  <c r="M3470" i="4"/>
  <c r="M3467" i="4"/>
  <c r="M3465" i="4"/>
  <c r="M3463" i="4"/>
  <c r="M3461" i="4"/>
  <c r="M3456" i="4"/>
  <c r="M3454" i="4"/>
  <c r="M3452" i="4"/>
  <c r="M3450" i="4"/>
  <c r="M3448" i="4"/>
  <c r="M3445" i="4"/>
  <c r="M3443" i="4"/>
  <c r="M3441" i="4"/>
  <c r="M3439" i="4"/>
  <c r="M3434" i="4"/>
  <c r="M3432" i="4"/>
  <c r="M3430" i="4"/>
  <c r="M3409" i="4"/>
  <c r="M3502" i="4"/>
  <c r="M3480" i="4"/>
  <c r="M3458" i="4"/>
  <c r="M3436" i="4"/>
  <c r="M3891" i="4"/>
  <c r="M3889" i="4"/>
  <c r="M3887" i="4"/>
  <c r="M3885" i="4"/>
  <c r="M2566" i="4"/>
  <c r="M3019" i="4"/>
  <c r="M3015" i="4"/>
  <c r="M3029" i="4"/>
  <c r="M3031" i="4"/>
  <c r="M3025" i="4"/>
  <c r="M3009" i="4"/>
  <c r="M2991" i="4"/>
  <c r="M2993" i="4"/>
  <c r="M2562" i="4"/>
  <c r="M2049" i="4"/>
  <c r="M2047" i="4"/>
  <c r="M2045" i="4"/>
  <c r="M2041" i="4"/>
  <c r="M2052" i="4"/>
  <c r="M2043" i="4"/>
  <c r="M2074" i="4"/>
  <c r="M2072" i="4"/>
  <c r="M3349" i="4"/>
  <c r="M3339" i="4"/>
  <c r="M1349" i="4"/>
  <c r="M1352" i="4"/>
  <c r="M3335" i="4"/>
  <c r="M3347" i="4"/>
  <c r="M3345" i="4"/>
  <c r="M3342" i="4"/>
  <c r="M3352" i="4"/>
  <c r="M3525" i="4"/>
  <c r="M3287" i="4"/>
  <c r="M3908" i="4"/>
  <c r="M1293" i="4"/>
  <c r="M3226" i="4"/>
  <c r="M3224" i="4"/>
  <c r="M3232" i="4"/>
  <c r="M3230" i="4"/>
  <c r="M2299" i="4"/>
  <c r="M2302" i="4"/>
  <c r="M3755" i="4"/>
  <c r="M2176" i="4"/>
  <c r="M2172" i="4"/>
  <c r="M2166" i="4"/>
  <c r="M2191" i="4"/>
  <c r="M2183" i="4"/>
  <c r="M2181" i="4"/>
  <c r="M4073" i="4"/>
  <c r="M4071" i="4"/>
  <c r="M4069" i="4"/>
  <c r="M4067" i="4"/>
  <c r="M4065" i="4"/>
  <c r="M4063" i="4"/>
  <c r="M4059" i="4"/>
  <c r="M2235" i="4"/>
  <c r="M1168" i="4"/>
  <c r="M3154" i="4"/>
  <c r="M3152" i="4"/>
  <c r="M3162" i="4"/>
  <c r="M3160" i="4"/>
  <c r="M3158" i="4"/>
  <c r="M3156" i="4"/>
  <c r="M1935" i="4"/>
  <c r="M3791" i="4"/>
  <c r="M3760" i="4"/>
  <c r="M1440" i="4"/>
  <c r="M1150" i="4"/>
  <c r="M1410" i="4"/>
  <c r="M1413" i="4"/>
  <c r="M1416" i="4"/>
  <c r="M3196" i="4"/>
  <c r="M1435" i="4"/>
  <c r="M1433" i="4"/>
  <c r="M1135" i="4"/>
  <c r="M1366" i="4"/>
  <c r="M1376" i="4"/>
  <c r="M1368" i="4"/>
  <c r="M1371" i="4"/>
  <c r="M1374" i="4"/>
  <c r="M3182" i="4"/>
  <c r="M1394" i="4"/>
  <c r="M1387" i="4"/>
  <c r="M1392" i="4"/>
  <c r="M1384" i="4"/>
  <c r="M1382" i="4"/>
  <c r="M1425" i="4"/>
  <c r="M1423" i="4"/>
  <c r="M2538" i="4"/>
  <c r="M3817" i="4"/>
  <c r="M2262" i="4"/>
  <c r="M2260" i="4"/>
  <c r="M2258" i="4"/>
  <c r="M2256" i="4"/>
  <c r="M2254" i="4"/>
  <c r="M2252" i="4"/>
  <c r="M2250" i="4"/>
  <c r="M2279" i="4"/>
  <c r="M2277" i="4"/>
  <c r="M2275" i="4"/>
  <c r="M2273" i="4"/>
  <c r="M2271" i="4"/>
  <c r="M2269" i="4"/>
  <c r="M2267" i="4"/>
  <c r="M2265" i="4"/>
  <c r="M3676" i="4"/>
  <c r="M3674" i="4"/>
  <c r="M3672" i="4"/>
  <c r="M3696" i="4"/>
  <c r="M3694" i="4"/>
  <c r="M3692" i="4"/>
  <c r="M3690" i="4"/>
  <c r="M3688" i="4"/>
  <c r="M3686" i="4"/>
  <c r="M3684" i="4"/>
  <c r="M3682" i="4"/>
  <c r="M1590" i="4"/>
  <c r="M1719" i="4"/>
  <c r="M1709" i="4"/>
  <c r="M1541" i="4"/>
  <c r="M1828" i="4"/>
  <c r="M1830" i="4"/>
  <c r="M2058" i="4"/>
  <c r="M3092" i="4"/>
  <c r="M3631" i="4"/>
  <c r="M3585" i="4"/>
  <c r="M3578" i="4"/>
  <c r="M3917" i="4"/>
  <c r="M1128" i="4"/>
  <c r="M2398" i="4"/>
  <c r="M4125" i="4"/>
  <c r="M4120" i="4"/>
  <c r="M4129" i="4"/>
  <c r="M4123" i="4"/>
  <c r="M3983" i="4"/>
  <c r="M4116" i="4"/>
  <c r="M3750" i="4"/>
  <c r="M3959" i="4"/>
  <c r="M1955" i="4"/>
  <c r="M2452" i="4"/>
  <c r="M3748" i="4"/>
  <c r="M1332" i="4"/>
  <c r="M2501" i="4"/>
  <c r="M1484" i="4"/>
  <c r="M3957" i="4"/>
  <c r="M3746" i="4"/>
  <c r="M3371" i="4"/>
  <c r="M1330" i="4"/>
  <c r="M2499" i="4"/>
  <c r="M1482" i="4"/>
  <c r="M3955" i="4"/>
  <c r="M1951" i="4"/>
  <c r="M2448" i="4"/>
  <c r="M3743" i="4"/>
  <c r="M3368" i="4"/>
  <c r="M1327" i="4"/>
  <c r="M2496" i="4"/>
  <c r="M1479" i="4"/>
  <c r="M3952" i="4"/>
  <c r="M1948" i="4"/>
  <c r="M2445" i="4"/>
  <c r="M3741" i="4"/>
  <c r="M3366" i="4"/>
  <c r="M1325" i="4"/>
  <c r="M2494" i="4"/>
  <c r="M1477" i="4"/>
  <c r="M3950" i="4"/>
  <c r="M1946" i="4"/>
  <c r="M2443" i="4"/>
  <c r="M3739" i="4"/>
  <c r="M3364" i="4"/>
  <c r="M1323" i="4"/>
  <c r="M2492" i="4"/>
  <c r="M1475" i="4"/>
  <c r="M1486" i="4"/>
  <c r="M3617" i="4"/>
  <c r="M1245" i="4"/>
  <c r="M4009" i="4"/>
  <c r="M1174" i="4"/>
  <c r="M1170" i="4"/>
  <c r="M2857" i="4"/>
  <c r="M2853" i="4"/>
  <c r="M2849" i="4"/>
  <c r="M2845" i="4"/>
  <c r="M2838" i="4"/>
  <c r="M2834" i="4"/>
  <c r="M2830" i="4"/>
  <c r="M2826" i="4"/>
  <c r="M2817" i="4"/>
  <c r="M2806" i="4"/>
  <c r="M2794" i="4"/>
  <c r="M2769" i="4"/>
  <c r="M2756" i="4"/>
  <c r="M2744" i="4"/>
  <c r="M2738" i="4"/>
  <c r="M2732" i="4"/>
  <c r="M2723" i="4"/>
  <c r="M2717" i="4"/>
  <c r="M2705" i="4"/>
  <c r="M2690" i="4"/>
  <c r="M2684" i="4"/>
  <c r="M2678" i="4"/>
  <c r="M2666" i="4"/>
  <c r="M2651" i="4"/>
  <c r="M2639" i="4"/>
  <c r="M2621" i="4"/>
  <c r="M2609" i="4"/>
  <c r="M2603" i="4"/>
  <c r="M2597" i="4"/>
  <c r="M2841" i="4"/>
  <c r="M2585" i="4"/>
  <c r="M2581" i="4"/>
  <c r="M2577" i="4"/>
  <c r="M2573" i="4"/>
  <c r="M2569" i="4"/>
  <c r="M3549" i="4"/>
  <c r="M3547" i="4"/>
  <c r="M3545" i="4"/>
  <c r="M3543" i="4"/>
  <c r="M3333" i="4"/>
  <c r="M3331" i="4"/>
  <c r="M3329" i="4"/>
  <c r="M3327" i="4"/>
  <c r="M3323" i="4"/>
  <c r="M3321" i="4"/>
  <c r="M3319" i="4"/>
  <c r="M3317" i="4"/>
  <c r="M3310" i="4"/>
  <c r="M3308" i="4"/>
  <c r="M3306" i="4"/>
  <c r="M3304" i="4"/>
  <c r="M3300" i="4"/>
  <c r="M3298" i="4"/>
  <c r="M3296" i="4"/>
  <c r="M3294" i="4"/>
  <c r="M3211" i="4"/>
  <c r="M3209" i="4"/>
  <c r="M3207" i="4"/>
  <c r="M3205" i="4"/>
  <c r="M4000" i="4"/>
  <c r="M3213" i="4"/>
  <c r="M1457" i="4"/>
  <c r="M1166" i="4"/>
  <c r="M4235" i="4"/>
  <c r="M4217" i="4"/>
  <c r="M4225" i="4"/>
  <c r="M2659" i="4"/>
  <c r="M2587" i="4"/>
  <c r="M2110" i="4"/>
  <c r="M2108" i="4"/>
  <c r="M2106" i="4"/>
  <c r="M2104" i="4"/>
  <c r="M2102" i="4"/>
  <c r="M2100" i="4"/>
  <c r="M448" i="4"/>
  <c r="M444" i="4"/>
  <c r="M440" i="4"/>
  <c r="M436" i="4"/>
  <c r="M428" i="4"/>
  <c r="M450" i="4"/>
  <c r="M2789" i="4"/>
  <c r="M2727" i="4"/>
  <c r="M3880" i="4"/>
  <c r="M455" i="4"/>
  <c r="M398" i="4"/>
  <c r="M386" i="4"/>
  <c r="M514" i="4"/>
  <c r="M468" i="4"/>
  <c r="M4221" i="4"/>
  <c r="M3051" i="4"/>
  <c r="M3045" i="4"/>
  <c r="M3039" i="4"/>
  <c r="M3072" i="4"/>
  <c r="M3066" i="4"/>
  <c r="M3060" i="4"/>
  <c r="M3054" i="4"/>
  <c r="M652" i="4"/>
  <c r="M591" i="4"/>
  <c r="M546" i="4"/>
  <c r="M1915" i="4"/>
  <c r="M2427" i="4"/>
  <c r="M4169" i="4"/>
  <c r="M4163" i="4"/>
  <c r="M4145" i="4"/>
  <c r="M643" i="4"/>
  <c r="M622" i="4"/>
  <c r="M613" i="4"/>
  <c r="M586" i="4"/>
  <c r="M569" i="4"/>
  <c r="M539" i="4"/>
  <c r="M533" i="4"/>
  <c r="M512" i="4"/>
  <c r="M503" i="4"/>
  <c r="M496" i="4"/>
  <c r="M485" i="4"/>
  <c r="M3850" i="4"/>
  <c r="M3846" i="4"/>
  <c r="M412" i="4"/>
  <c r="M413" i="4"/>
  <c r="M420" i="4"/>
  <c r="M424" i="4"/>
  <c r="M2351" i="4"/>
  <c r="M2330" i="4"/>
  <c r="K49" i="4"/>
  <c r="M49" i="4"/>
  <c r="M41" i="4"/>
  <c r="K41" i="4"/>
  <c r="M33" i="4"/>
  <c r="K33" i="4"/>
  <c r="M25" i="4"/>
  <c r="K25" i="4"/>
  <c r="M18" i="4"/>
  <c r="K18" i="4"/>
  <c r="K12" i="4"/>
  <c r="M12" i="4"/>
  <c r="M7" i="4"/>
  <c r="K7" i="4"/>
  <c r="M561" i="4"/>
  <c r="M1637" i="4"/>
  <c r="M1214" i="4"/>
  <c r="M1313" i="4"/>
  <c r="M4195" i="4"/>
  <c r="M3646" i="4"/>
  <c r="M3255" i="4"/>
  <c r="M2626" i="4"/>
  <c r="M3898" i="4"/>
  <c r="M2951" i="4"/>
  <c r="M4040" i="4"/>
  <c r="M3282" i="4"/>
  <c r="M3276" i="4"/>
  <c r="M3270" i="4"/>
  <c r="M3264" i="4"/>
  <c r="M3256" i="4"/>
  <c r="M4038" i="4"/>
  <c r="M1904" i="4"/>
  <c r="M1850" i="4"/>
  <c r="M1796" i="4"/>
  <c r="M1563" i="4"/>
  <c r="M1699" i="4"/>
  <c r="M1894" i="4"/>
  <c r="M1515" i="4"/>
  <c r="M1865" i="4"/>
  <c r="M1529" i="4"/>
  <c r="M1814" i="4"/>
  <c r="M1656" i="4"/>
  <c r="M1628" i="4"/>
  <c r="M1739" i="4"/>
  <c r="M1854" i="4"/>
  <c r="M1567" i="4"/>
  <c r="M1703" i="4"/>
  <c r="M1898" i="4"/>
  <c r="M1614" i="4"/>
  <c r="M1671" i="4"/>
  <c r="M1523" i="4"/>
  <c r="M1808" i="4"/>
  <c r="M1648" i="4"/>
  <c r="M1622" i="4"/>
  <c r="M1731" i="4"/>
  <c r="M1852" i="4"/>
  <c r="M1798" i="4"/>
  <c r="M1565" i="4"/>
  <c r="M1701" i="4"/>
  <c r="M1896" i="4"/>
  <c r="M1778" i="4"/>
  <c r="M1517" i="4"/>
  <c r="M1812" i="4"/>
  <c r="M1626" i="4"/>
  <c r="M1790" i="4"/>
  <c r="M1557" i="4"/>
  <c r="M1693" i="4"/>
  <c r="M1665" i="4"/>
  <c r="M1616" i="4"/>
  <c r="M1784" i="4"/>
  <c r="M1667" i="4"/>
  <c r="M1503" i="4"/>
  <c r="M1786" i="4"/>
  <c r="M1884" i="4"/>
  <c r="M1505" i="4"/>
  <c r="M1978" i="4"/>
  <c r="M1308" i="4"/>
  <c r="M1983" i="4"/>
  <c r="M3002" i="4"/>
  <c r="M1314" i="4"/>
  <c r="M4004" i="4"/>
  <c r="M3428" i="4"/>
  <c r="M3005" i="4"/>
  <c r="M2987" i="4"/>
  <c r="M2068" i="4"/>
  <c r="M4204" i="4"/>
  <c r="M2039" i="4"/>
  <c r="M2036" i="4"/>
  <c r="M3843" i="4"/>
  <c r="M3852" i="4"/>
  <c r="M3840" i="4"/>
  <c r="M3844" i="4"/>
  <c r="M3841" i="4"/>
  <c r="M3853" i="4"/>
  <c r="M3847" i="4"/>
  <c r="M403" i="4"/>
  <c r="M414" i="4"/>
  <c r="M411" i="4"/>
  <c r="M415" i="4"/>
  <c r="M425" i="4"/>
  <c r="M426" i="4"/>
  <c r="M2369" i="4"/>
  <c r="M2365" i="4"/>
  <c r="M2360" i="4"/>
  <c r="M2358" i="4"/>
  <c r="M2356" i="4"/>
  <c r="M2354" i="4"/>
  <c r="M2352" i="4"/>
  <c r="M2349" i="4"/>
  <c r="M2347" i="4"/>
  <c r="M2345" i="4"/>
  <c r="M2343" i="4"/>
  <c r="M2320" i="4"/>
  <c r="M2373" i="4"/>
  <c r="M2371" i="4"/>
  <c r="M2362" i="4"/>
  <c r="M2339" i="4"/>
  <c r="M2337" i="4"/>
  <c r="M2335" i="4"/>
  <c r="M2333" i="4"/>
  <c r="M2331" i="4"/>
  <c r="M2328" i="4"/>
  <c r="M2326" i="4"/>
  <c r="M2324" i="4"/>
  <c r="M2322" i="4"/>
  <c r="M3166" i="4"/>
  <c r="M3164" i="4"/>
  <c r="K44" i="4"/>
  <c r="M44" i="4"/>
  <c r="K36" i="4"/>
  <c r="M36" i="4"/>
  <c r="K28" i="4"/>
  <c r="M28" i="4"/>
  <c r="K20" i="4"/>
  <c r="M20" i="4"/>
  <c r="M14" i="4"/>
  <c r="K14" i="4"/>
  <c r="M10" i="4"/>
  <c r="K10" i="4"/>
  <c r="M2" i="4"/>
  <c r="K2" i="4"/>
  <c r="M2224" i="4"/>
  <c r="M3653" i="4"/>
  <c r="M4134" i="4"/>
  <c r="M4132" i="4"/>
  <c r="M4141" i="4"/>
  <c r="M4139" i="4"/>
  <c r="M4137" i="4"/>
  <c r="M4135" i="4"/>
  <c r="M1750" i="4"/>
  <c r="M1233" i="4"/>
  <c r="M4201" i="4"/>
  <c r="M4198" i="4"/>
  <c r="M2027" i="4"/>
  <c r="M2022" i="4"/>
  <c r="M2018" i="4"/>
  <c r="M2015" i="4"/>
  <c r="M2019" i="4"/>
  <c r="M1230" i="4"/>
  <c r="M1225" i="4"/>
  <c r="M1221" i="4"/>
  <c r="M1218" i="4"/>
  <c r="M1222" i="4"/>
  <c r="M1215" i="4"/>
  <c r="M3103" i="4"/>
  <c r="M3538" i="4"/>
  <c r="M3536" i="4"/>
  <c r="M3534" i="4"/>
  <c r="M3532" i="4"/>
  <c r="M3528" i="4"/>
  <c r="M3403" i="4"/>
  <c r="M3401" i="4"/>
  <c r="M3399" i="4"/>
  <c r="M3397" i="4"/>
  <c r="M3395" i="4"/>
  <c r="M3121" i="4"/>
  <c r="M3108" i="4"/>
  <c r="M3106" i="4"/>
  <c r="M1982" i="4"/>
  <c r="M1909" i="4"/>
  <c r="M2035" i="4"/>
  <c r="M4037" i="4"/>
  <c r="M1465" i="4"/>
  <c r="M3647" i="4"/>
  <c r="M3574" i="4"/>
  <c r="M3597" i="4"/>
  <c r="M3122" i="4"/>
  <c r="M1195" i="4"/>
  <c r="M3289" i="4"/>
  <c r="M4003" i="4"/>
  <c r="M3876" i="4"/>
  <c r="M3261" i="4"/>
  <c r="M2966" i="4"/>
  <c r="M3138" i="4"/>
  <c r="M3134" i="4"/>
  <c r="M2627" i="4"/>
  <c r="M2590" i="4"/>
  <c r="M3905" i="4"/>
  <c r="M3901" i="4"/>
  <c r="M3899" i="4"/>
  <c r="M1239" i="4"/>
  <c r="M1209" i="4"/>
  <c r="M1207" i="4"/>
  <c r="M1205" i="4"/>
  <c r="M1203" i="4"/>
  <c r="M1201" i="4"/>
  <c r="M1199" i="4"/>
  <c r="M2956" i="4"/>
  <c r="M2954" i="4"/>
  <c r="M2964" i="4"/>
  <c r="M2962" i="4"/>
  <c r="M2960" i="4"/>
  <c r="M2958" i="4"/>
  <c r="M4050" i="4"/>
  <c r="M4046" i="4"/>
  <c r="M4043" i="4"/>
  <c r="M4041" i="4"/>
  <c r="M3280" i="4"/>
  <c r="M3283" i="4"/>
  <c r="M3284" i="4"/>
  <c r="M3274" i="4"/>
  <c r="M3277" i="4"/>
  <c r="M3278" i="4"/>
  <c r="M3268" i="4"/>
  <c r="M3271" i="4"/>
  <c r="M3272" i="4"/>
  <c r="M3265" i="4"/>
  <c r="M3266" i="4"/>
  <c r="M4052" i="4"/>
  <c r="M1679" i="4"/>
  <c r="M1871" i="4"/>
  <c r="M1531" i="4"/>
  <c r="M1794" i="4"/>
  <c r="M1697" i="4"/>
  <c r="M1892" i="4"/>
  <c r="M1773" i="4"/>
  <c r="M1513" i="4"/>
  <c r="M1683" i="4"/>
  <c r="M1875" i="4"/>
  <c r="M1535" i="4"/>
  <c r="M1820" i="4"/>
  <c r="M1634" i="4"/>
  <c r="M1746" i="4"/>
  <c r="M1788" i="4"/>
  <c r="M1555" i="4"/>
  <c r="M1691" i="4"/>
  <c r="M1599" i="4"/>
  <c r="M1507" i="4"/>
  <c r="M1681" i="4"/>
  <c r="M1873" i="4"/>
  <c r="M1533" i="4"/>
  <c r="M1661" i="4"/>
  <c r="M1744" i="4"/>
  <c r="M1846" i="4"/>
  <c r="M1792" i="4"/>
  <c r="M1559" i="4"/>
  <c r="M1695" i="4"/>
  <c r="M1890" i="4"/>
  <c r="M1673" i="4"/>
  <c r="M1810" i="4"/>
  <c r="M1624" i="4"/>
  <c r="M1840" i="4"/>
  <c r="M1685" i="4"/>
  <c r="M1880" i="4"/>
  <c r="M1804" i="4"/>
  <c r="M1687" i="4"/>
  <c r="M1752" i="4"/>
  <c r="M1806" i="4"/>
  <c r="M1689" i="4"/>
  <c r="M1825" i="4"/>
  <c r="M1754" i="4"/>
  <c r="M1620" i="4"/>
  <c r="M1900" i="4"/>
  <c r="M3003" i="4"/>
  <c r="M2999" i="4"/>
  <c r="M1980" i="4"/>
  <c r="M1161" i="4"/>
  <c r="M1162" i="4"/>
  <c r="M1984" i="4"/>
  <c r="M1985" i="4"/>
  <c r="M3737" i="4"/>
  <c r="M3735" i="4"/>
  <c r="M3733" i="4"/>
  <c r="M3731" i="4"/>
  <c r="M3970" i="4"/>
  <c r="M3968" i="4"/>
  <c r="M3966" i="4"/>
  <c r="M3962" i="4"/>
  <c r="M3946" i="4"/>
  <c r="M3944" i="4"/>
  <c r="M3940" i="4"/>
  <c r="M3387" i="4"/>
  <c r="M3385" i="4"/>
  <c r="M3383" i="4"/>
  <c r="M3362" i="4"/>
  <c r="M3360" i="4"/>
  <c r="M3358" i="4"/>
  <c r="M3356" i="4"/>
  <c r="M1969" i="4"/>
  <c r="M1967" i="4"/>
  <c r="M1965" i="4"/>
  <c r="M1963" i="4"/>
  <c r="M1942" i="4"/>
  <c r="M1940" i="4"/>
  <c r="M1938" i="4"/>
  <c r="M1346" i="4"/>
  <c r="M1344" i="4"/>
  <c r="M1342" i="4"/>
  <c r="M1340" i="4"/>
  <c r="M1321" i="4"/>
  <c r="M1319" i="4"/>
  <c r="M1317" i="4"/>
  <c r="M1315" i="4"/>
  <c r="M2515" i="4"/>
  <c r="M2513" i="4"/>
  <c r="M2511" i="4"/>
  <c r="M2490" i="4"/>
  <c r="M2488" i="4"/>
  <c r="M2466" i="4"/>
  <c r="M2464" i="4"/>
  <c r="M2460" i="4"/>
  <c r="M2439" i="4"/>
  <c r="M2437" i="4"/>
  <c r="M1472" i="4"/>
  <c r="M1470" i="4"/>
  <c r="M1468" i="4"/>
  <c r="M1466" i="4"/>
  <c r="M3139" i="4"/>
  <c r="M3407" i="4"/>
  <c r="M3405" i="4"/>
  <c r="M3426" i="4"/>
  <c r="M3424" i="4"/>
  <c r="M3422" i="4"/>
  <c r="M3419" i="4"/>
  <c r="M3417" i="4"/>
  <c r="M3415" i="4"/>
  <c r="M3413" i="4"/>
  <c r="M3411" i="4"/>
  <c r="M3523" i="4"/>
  <c r="M3521" i="4"/>
  <c r="M3519" i="4"/>
  <c r="M3517" i="4"/>
  <c r="M3515" i="4"/>
  <c r="M3512" i="4"/>
  <c r="M3510" i="4"/>
  <c r="M3508" i="4"/>
  <c r="M3506" i="4"/>
  <c r="M3504" i="4"/>
  <c r="M3501" i="4"/>
  <c r="M3499" i="4"/>
  <c r="M3497" i="4"/>
  <c r="M3495" i="4"/>
  <c r="M3493" i="4"/>
  <c r="M3490" i="4"/>
  <c r="M3488" i="4"/>
  <c r="M3486" i="4"/>
  <c r="M3484" i="4"/>
  <c r="M3482" i="4"/>
  <c r="M3479" i="4"/>
  <c r="M3477" i="4"/>
  <c r="M3475" i="4"/>
  <c r="K87" i="4"/>
  <c r="M87" i="4"/>
  <c r="K85" i="4"/>
  <c r="M85" i="4"/>
  <c r="M83" i="4"/>
  <c r="K83" i="4"/>
  <c r="K24" i="4"/>
  <c r="M24" i="4"/>
  <c r="M22" i="4"/>
  <c r="K22" i="4"/>
  <c r="K81" i="4"/>
  <c r="M81" i="4"/>
  <c r="M79" i="4"/>
  <c r="K79" i="4"/>
  <c r="K77" i="4"/>
  <c r="M77" i="4"/>
  <c r="M75" i="4"/>
  <c r="K75" i="4"/>
  <c r="K73" i="4"/>
  <c r="M73" i="4"/>
  <c r="M71" i="4"/>
  <c r="K71" i="4"/>
  <c r="K69" i="4"/>
  <c r="M69" i="4"/>
  <c r="M67" i="4"/>
  <c r="K67" i="4"/>
  <c r="K65" i="4"/>
  <c r="M65" i="4"/>
  <c r="M63" i="4"/>
  <c r="K63" i="4"/>
  <c r="M60" i="4"/>
  <c r="K60" i="4"/>
  <c r="M58" i="4"/>
  <c r="K58" i="4"/>
  <c r="M48" i="4"/>
  <c r="K48" i="4"/>
  <c r="M46" i="4"/>
  <c r="K46" i="4"/>
  <c r="K40" i="4"/>
  <c r="M40" i="4"/>
  <c r="M38" i="4"/>
  <c r="K38" i="4"/>
  <c r="K32" i="4"/>
  <c r="M32" i="4"/>
  <c r="M30" i="4"/>
  <c r="K30" i="4"/>
  <c r="M17" i="4"/>
  <c r="K17" i="4"/>
  <c r="M15" i="4"/>
  <c r="K15" i="4"/>
  <c r="M6" i="4"/>
  <c r="K6" i="4"/>
  <c r="K4" i="4"/>
  <c r="M4" i="4"/>
  <c r="M3895" i="4"/>
  <c r="M2936" i="4"/>
  <c r="M2943" i="4"/>
  <c r="M2934" i="4"/>
  <c r="M2926" i="4"/>
  <c r="M2918" i="4"/>
  <c r="M2910" i="4"/>
  <c r="M2894" i="4"/>
  <c r="M2886" i="4"/>
  <c r="M2878" i="4"/>
  <c r="M2870" i="4"/>
  <c r="M2862" i="4"/>
  <c r="M3313" i="4"/>
  <c r="M3559" i="4"/>
  <c r="M1350" i="4"/>
  <c r="M3340" i="4"/>
  <c r="M3350" i="4"/>
  <c r="M2971" i="4"/>
  <c r="M1157" i="4"/>
  <c r="M4005" i="4"/>
  <c r="M1294" i="4"/>
  <c r="M3123" i="4"/>
  <c r="M2243" i="4"/>
  <c r="M2521" i="4"/>
  <c r="M3706" i="4"/>
  <c r="M3233" i="4"/>
  <c r="M3236" i="4"/>
  <c r="M2169" i="4"/>
  <c r="M2186" i="4"/>
  <c r="M2178" i="4"/>
  <c r="M2196" i="4"/>
  <c r="M3655" i="4"/>
  <c r="M2384" i="4"/>
  <c r="M3768" i="4"/>
  <c r="M2293" i="4"/>
  <c r="M3111" i="4"/>
  <c r="M4054" i="4"/>
  <c r="M2231" i="4"/>
  <c r="M3098" i="4"/>
  <c r="M1460" i="4"/>
  <c r="M2386" i="4"/>
  <c r="M2467" i="4"/>
  <c r="M3787" i="4"/>
  <c r="M1151" i="4"/>
  <c r="M1414" i="4"/>
  <c r="M1136" i="4"/>
  <c r="M1138" i="4"/>
  <c r="M1377" i="4"/>
  <c r="M1372" i="4"/>
  <c r="M3183" i="4"/>
  <c r="M1378" i="4"/>
  <c r="M1426" i="4"/>
  <c r="M1418" i="4"/>
  <c r="M1125" i="4"/>
  <c r="M3928" i="4"/>
  <c r="M2553" i="4"/>
  <c r="M2543" i="4"/>
  <c r="M3828" i="4"/>
  <c r="M3665" i="4"/>
  <c r="M3824" i="4"/>
  <c r="M3821" i="4"/>
  <c r="M2263" i="4"/>
  <c r="M3680" i="4"/>
  <c r="M2411" i="4"/>
  <c r="M3771" i="4"/>
  <c r="M2210" i="4"/>
  <c r="M3660" i="4"/>
  <c r="M3796" i="4"/>
  <c r="M2238" i="4"/>
  <c r="M2519" i="4"/>
  <c r="M2077" i="4"/>
  <c r="M2079" i="4"/>
  <c r="M2517" i="4"/>
  <c r="M1822" i="4"/>
  <c r="M1604" i="4"/>
  <c r="M1770" i="4"/>
  <c r="M1775" i="4"/>
  <c r="M1756" i="4"/>
  <c r="M1658" i="4"/>
  <c r="M1720" i="4"/>
  <c r="M1710" i="4"/>
  <c r="M1537" i="4"/>
  <c r="M1578" i="4"/>
  <c r="M1580" i="4"/>
  <c r="M1569" i="4"/>
  <c r="M1877" i="4"/>
  <c r="M1862" i="4"/>
  <c r="M1856" i="4"/>
  <c r="M1584" i="4"/>
  <c r="M1906" i="4"/>
  <c r="M1721" i="4"/>
  <c r="M2056" i="4"/>
  <c r="M1549" i="4"/>
  <c r="M3649" i="4"/>
  <c r="M3560" i="4"/>
  <c r="M3563" i="4"/>
  <c r="M3598" i="4"/>
  <c r="M3601" i="4"/>
  <c r="M3612" i="4"/>
  <c r="M3354" i="4"/>
  <c r="M4186" i="4"/>
  <c r="M4177" i="4"/>
  <c r="M3119" i="4"/>
  <c r="M4121" i="4"/>
  <c r="M2374" i="4"/>
  <c r="M3811" i="4"/>
  <c r="M1281" i="4"/>
  <c r="M3724" i="4"/>
  <c r="M4019" i="4"/>
  <c r="M2981" i="4"/>
  <c r="M3245" i="4"/>
  <c r="M2310" i="4"/>
  <c r="M1493" i="4"/>
  <c r="M2090" i="4"/>
  <c r="M1277" i="4"/>
  <c r="M3803" i="4"/>
  <c r="M2306" i="4"/>
  <c r="M1489" i="4"/>
  <c r="M2086" i="4"/>
  <c r="M1302" i="4"/>
  <c r="M1300" i="4"/>
  <c r="M1958" i="4"/>
  <c r="M2455" i="4"/>
  <c r="M1285" i="4"/>
  <c r="M3948" i="4"/>
  <c r="M1944" i="4"/>
  <c r="M2441" i="4"/>
  <c r="M2303" i="4"/>
  <c r="M1296" i="4"/>
  <c r="M1956" i="4"/>
  <c r="M2453" i="4"/>
  <c r="M3253" i="4"/>
  <c r="M3201" i="4"/>
  <c r="M3923" i="4"/>
  <c r="M2390" i="4"/>
  <c r="M3258" i="4"/>
  <c r="M1191" i="4"/>
  <c r="M2061" i="4"/>
  <c r="M3540" i="4"/>
  <c r="M3314" i="4"/>
  <c r="M3291" i="4"/>
  <c r="M3202" i="4"/>
  <c r="M3863" i="4"/>
  <c r="M3997" i="4"/>
  <c r="M4114" i="4"/>
  <c r="M4094" i="4"/>
  <c r="M1406" i="4"/>
  <c r="M2133" i="4"/>
  <c r="M3861" i="4"/>
  <c r="M3995" i="4"/>
  <c r="M2219" i="4"/>
  <c r="M3219" i="4"/>
  <c r="M4112" i="4"/>
  <c r="M4031" i="4"/>
  <c r="M1404" i="4"/>
  <c r="M2131" i="4"/>
  <c r="M3993" i="4"/>
  <c r="M3217" i="4"/>
  <c r="M4110" i="4"/>
  <c r="M4090" i="4"/>
  <c r="M4029" i="4"/>
  <c r="M1402" i="4"/>
  <c r="M3857" i="4"/>
  <c r="M2215" i="4"/>
  <c r="M2529" i="4"/>
  <c r="M4098" i="4"/>
  <c r="M4078" i="4"/>
  <c r="M4027" i="4"/>
  <c r="M3990" i="4"/>
  <c r="M2213" i="4"/>
  <c r="M4106" i="4"/>
  <c r="M4025" i="4"/>
  <c r="M1398" i="4"/>
  <c r="M2125" i="4"/>
  <c r="M1248" i="4"/>
  <c r="M1264" i="4"/>
  <c r="M1256" i="4"/>
  <c r="M3883" i="4"/>
  <c r="M1163" i="4"/>
  <c r="M1164" i="4"/>
  <c r="M56" i="4"/>
  <c r="K56" i="4"/>
  <c r="M50" i="4"/>
  <c r="K50" i="4"/>
  <c r="M34" i="4"/>
  <c r="K34" i="4"/>
  <c r="M13" i="4"/>
  <c r="K13" i="4"/>
  <c r="K57" i="4"/>
  <c r="M57" i="4"/>
  <c r="M21" i="4"/>
  <c r="K21" i="4"/>
  <c r="M52" i="4"/>
  <c r="K52" i="4"/>
  <c r="M3" i="4"/>
  <c r="K3" i="4"/>
  <c r="K45" i="4"/>
  <c r="M45" i="4"/>
  <c r="M1354" i="4"/>
  <c r="M2053" i="4"/>
  <c r="M2066" i="4"/>
  <c r="M2037" i="4"/>
  <c r="M3096" i="4"/>
  <c r="M2858" i="4"/>
  <c r="M2854" i="4"/>
  <c r="M2850" i="4"/>
  <c r="M2846" i="4"/>
  <c r="M2842" i="4"/>
  <c r="M2835" i="4"/>
  <c r="M2831" i="4"/>
  <c r="M2827" i="4"/>
  <c r="M2582" i="4"/>
  <c r="M2578" i="4"/>
  <c r="M2574" i="4"/>
  <c r="M2570" i="4"/>
  <c r="M2098" i="4"/>
  <c r="M1989" i="4"/>
  <c r="M1450" i="4"/>
  <c r="M3615" i="4"/>
  <c r="M1171" i="4"/>
  <c r="M1176" i="4"/>
  <c r="M2813" i="4"/>
  <c r="M2807" i="4"/>
  <c r="M2801" i="4"/>
  <c r="M2795" i="4"/>
  <c r="M2782" i="4"/>
  <c r="M2776" i="4"/>
  <c r="M2770" i="4"/>
  <c r="M2764" i="4"/>
  <c r="M2751" i="4"/>
  <c r="M2745" i="4"/>
  <c r="M2739" i="4"/>
  <c r="M2733" i="4"/>
  <c r="M2718" i="4"/>
  <c r="M2712" i="4"/>
  <c r="M2706" i="4"/>
  <c r="M2700" i="4"/>
  <c r="M2694" i="4"/>
  <c r="M2685" i="4"/>
  <c r="M2679" i="4"/>
  <c r="M2673" i="4"/>
  <c r="M2667" i="4"/>
  <c r="M2661" i="4"/>
  <c r="M2652" i="4"/>
  <c r="M2646" i="4"/>
  <c r="M2640" i="4"/>
  <c r="M2634" i="4"/>
  <c r="M2616" i="4"/>
  <c r="M2610" i="4"/>
  <c r="M2604" i="4"/>
  <c r="M2598" i="4"/>
  <c r="M2592" i="4"/>
  <c r="M2818" i="4"/>
  <c r="M2757" i="4"/>
  <c r="M2691" i="4"/>
  <c r="M2622" i="4"/>
  <c r="M451" i="4"/>
  <c r="M382" i="4"/>
  <c r="M3150" i="4"/>
  <c r="M3148" i="4"/>
  <c r="M1973" i="4"/>
  <c r="M4246" i="4"/>
  <c r="M1970" i="4"/>
  <c r="M1920" i="4"/>
  <c r="M3971" i="4"/>
  <c r="M2415" i="4"/>
  <c r="M3041" i="4"/>
  <c r="M3068" i="4"/>
  <c r="M3056" i="4"/>
  <c r="M3035" i="4"/>
  <c r="M663" i="4"/>
  <c r="M598" i="4"/>
  <c r="M593" i="4"/>
  <c r="M582" i="4"/>
  <c r="M562" i="4"/>
  <c r="M527" i="4"/>
  <c r="M478" i="4"/>
  <c r="M3473" i="4"/>
  <c r="M3471" i="4"/>
  <c r="M3468" i="4"/>
  <c r="M3466" i="4"/>
  <c r="M3464" i="4"/>
  <c r="M3462" i="4"/>
  <c r="M3460" i="4"/>
  <c r="M3457" i="4"/>
  <c r="M3455" i="4"/>
  <c r="M3453" i="4"/>
  <c r="M3451" i="4"/>
  <c r="M3449" i="4"/>
  <c r="M3446" i="4"/>
  <c r="M3444" i="4"/>
  <c r="M3442" i="4"/>
  <c r="M3440" i="4"/>
  <c r="M3438" i="4"/>
  <c r="M3435" i="4"/>
  <c r="M3433" i="4"/>
  <c r="M3431" i="4"/>
  <c r="M3429" i="4"/>
  <c r="M3420" i="4"/>
  <c r="M3513" i="4"/>
  <c r="M3491" i="4"/>
  <c r="M3469" i="4"/>
  <c r="M3447" i="4"/>
  <c r="M3408" i="4"/>
  <c r="M3878" i="4"/>
  <c r="M3906" i="4"/>
  <c r="M3890" i="4"/>
  <c r="M3888" i="4"/>
  <c r="M3886" i="4"/>
  <c r="M3018" i="4"/>
  <c r="M3022" i="4"/>
  <c r="M3024" i="4"/>
  <c r="M3028" i="4"/>
  <c r="M3030" i="4"/>
  <c r="M3032" i="4"/>
  <c r="M3034" i="4"/>
  <c r="M3008" i="4"/>
  <c r="M3012" i="4"/>
  <c r="M3014" i="4"/>
  <c r="M2990" i="4"/>
  <c r="M2992" i="4"/>
  <c r="M2994" i="4"/>
  <c r="M2996" i="4"/>
  <c r="M2559" i="4"/>
  <c r="M2561" i="4"/>
  <c r="M2563" i="4"/>
  <c r="M2565" i="4"/>
  <c r="M2069" i="4"/>
  <c r="M2050" i="4"/>
  <c r="M2048" i="4"/>
  <c r="M2046" i="4"/>
  <c r="M2044" i="4"/>
  <c r="M2042" i="4"/>
  <c r="M2040" i="4"/>
  <c r="M2051" i="4"/>
  <c r="M2073" i="4"/>
  <c r="M1932" i="4"/>
  <c r="K88" i="4"/>
  <c r="M88" i="4"/>
  <c r="M86" i="4"/>
  <c r="K86" i="4"/>
  <c r="M84" i="4"/>
  <c r="K84" i="4"/>
  <c r="M27" i="4"/>
  <c r="K27" i="4"/>
  <c r="M23" i="4"/>
  <c r="K23" i="4"/>
  <c r="M82" i="4"/>
  <c r="K82" i="4"/>
  <c r="M80" i="4"/>
  <c r="K80" i="4"/>
  <c r="M78" i="4"/>
  <c r="K78" i="4"/>
  <c r="M76" i="4"/>
  <c r="K76" i="4"/>
  <c r="M74" i="4"/>
  <c r="K74" i="4"/>
  <c r="M72" i="4"/>
  <c r="K72" i="4"/>
  <c r="M70" i="4"/>
  <c r="K70" i="4"/>
  <c r="M68" i="4"/>
  <c r="K68" i="4"/>
  <c r="M66" i="4"/>
  <c r="K66" i="4"/>
  <c r="M64" i="4"/>
  <c r="K64" i="4"/>
  <c r="M62" i="4"/>
  <c r="K62" i="4"/>
  <c r="M59" i="4"/>
  <c r="K59" i="4"/>
  <c r="M51" i="4"/>
  <c r="K51" i="4"/>
  <c r="M47" i="4"/>
  <c r="K47" i="4"/>
  <c r="M43" i="4"/>
  <c r="K43" i="4"/>
  <c r="M39" i="4"/>
  <c r="K39" i="4"/>
  <c r="M35" i="4"/>
  <c r="K35" i="4"/>
  <c r="M31" i="4"/>
  <c r="K31" i="4"/>
  <c r="M19" i="4"/>
  <c r="K19" i="4"/>
  <c r="K16" i="4"/>
  <c r="M16" i="4"/>
  <c r="M9" i="4"/>
  <c r="K9" i="4"/>
  <c r="M5" i="4"/>
  <c r="K5" i="4"/>
  <c r="M3893" i="4"/>
  <c r="M2945" i="4"/>
  <c r="M2941" i="4"/>
  <c r="M2937" i="4"/>
  <c r="M2932" i="4"/>
  <c r="M2928" i="4"/>
  <c r="M2924" i="4"/>
  <c r="M2920" i="4"/>
  <c r="M2912" i="4"/>
  <c r="M2908" i="4"/>
  <c r="M2904" i="4"/>
  <c r="M2900" i="4"/>
  <c r="M2896" i="4"/>
  <c r="M2892" i="4"/>
  <c r="M2884" i="4"/>
  <c r="M2880" i="4"/>
  <c r="M2876" i="4"/>
  <c r="M2872" i="4"/>
  <c r="M2868" i="4"/>
  <c r="M2864" i="4"/>
  <c r="M3140" i="4"/>
  <c r="M3290" i="4"/>
  <c r="M1353" i="4"/>
  <c r="M1351" i="4"/>
  <c r="M3336" i="4"/>
  <c r="M3348" i="4"/>
  <c r="M3346" i="4"/>
  <c r="M3343" i="4"/>
  <c r="M3341" i="4"/>
  <c r="M3353" i="4"/>
  <c r="M3351" i="4"/>
  <c r="M3524" i="4"/>
  <c r="M3286" i="4"/>
  <c r="M1291" i="4"/>
  <c r="M3907" i="4"/>
  <c r="M1124" i="4"/>
  <c r="M4006" i="4"/>
  <c r="M2146" i="4"/>
  <c r="M1292" i="4"/>
  <c r="M3552" i="4"/>
  <c r="M3126" i="4"/>
  <c r="M3117" i="4"/>
  <c r="M2286" i="4"/>
  <c r="M3794" i="4"/>
  <c r="M3227" i="4"/>
  <c r="M3225" i="4"/>
  <c r="M3231" i="4"/>
  <c r="M3229" i="4"/>
  <c r="M2300" i="4"/>
  <c r="M2298" i="4"/>
  <c r="M3756" i="4"/>
  <c r="M3759" i="4"/>
  <c r="M3753" i="4"/>
  <c r="M1929" i="4"/>
  <c r="M3788" i="4"/>
  <c r="M3234" i="4"/>
  <c r="M2175" i="4"/>
  <c r="M2171" i="4"/>
  <c r="M2167" i="4"/>
  <c r="M2165" i="4"/>
  <c r="M2192" i="4"/>
  <c r="M2190" i="4"/>
  <c r="M2184" i="4"/>
  <c r="M2182" i="4"/>
  <c r="M2180" i="4"/>
  <c r="M2193" i="4"/>
  <c r="M2228" i="4"/>
  <c r="M2199" i="4"/>
  <c r="M2206" i="4"/>
  <c r="M3769" i="4"/>
  <c r="M1919" i="4"/>
  <c r="M2382" i="4"/>
  <c r="M3764" i="4"/>
  <c r="M1444" i="4"/>
  <c r="M2291" i="4"/>
  <c r="M3711" i="4"/>
  <c r="M3109" i="4"/>
  <c r="M4055" i="4"/>
  <c r="M4074" i="4"/>
  <c r="M4072" i="4"/>
  <c r="M4070" i="4"/>
  <c r="M4068" i="4"/>
  <c r="M4066" i="4"/>
  <c r="M4064" i="4"/>
  <c r="M4062" i="4"/>
  <c r="M4058" i="4"/>
  <c r="M2236" i="4"/>
  <c r="M2232" i="4"/>
  <c r="M2237" i="4"/>
  <c r="M1461" i="4"/>
  <c r="M3153" i="4"/>
  <c r="M3161" i="4"/>
  <c r="M3159" i="4"/>
  <c r="M3157" i="4"/>
  <c r="M3155" i="4"/>
  <c r="M3790" i="4"/>
  <c r="M3770" i="4"/>
  <c r="M3799" i="4"/>
  <c r="M1148" i="4"/>
  <c r="M3187" i="4"/>
  <c r="M1409" i="4"/>
  <c r="M1412" i="4"/>
  <c r="M1415" i="4"/>
  <c r="M1436" i="4"/>
  <c r="M1437" i="4"/>
  <c r="M1429" i="4"/>
  <c r="M1434" i="4"/>
  <c r="M1133" i="4"/>
  <c r="M3178" i="4"/>
  <c r="M1375" i="4"/>
  <c r="M1369" i="4"/>
  <c r="M1367" i="4"/>
  <c r="M1370" i="4"/>
  <c r="M1373" i="4"/>
  <c r="M3180" i="4"/>
  <c r="M1395" i="4"/>
  <c r="M1396" i="4"/>
  <c r="M1386" i="4"/>
  <c r="M1390" i="4"/>
  <c r="M1393" i="4"/>
  <c r="M1391" i="4"/>
  <c r="M3170" i="4"/>
  <c r="M1383" i="4"/>
  <c r="M1379" i="4"/>
  <c r="M1380" i="4"/>
  <c r="M1381" i="4"/>
  <c r="M1424" i="4"/>
  <c r="M1419" i="4"/>
  <c r="M1422" i="4"/>
  <c r="M2065" i="4"/>
  <c r="M1126" i="4"/>
  <c r="M2539" i="4"/>
  <c r="M3697" i="4"/>
  <c r="M2550" i="4"/>
  <c r="M2546" i="4"/>
  <c r="M2540" i="4"/>
  <c r="M3825" i="4"/>
  <c r="M3831" i="4"/>
  <c r="M3818" i="4"/>
  <c r="M4180" i="4"/>
  <c r="M2261" i="4"/>
  <c r="M2259" i="4"/>
  <c r="M2257" i="4"/>
  <c r="M2255" i="4"/>
  <c r="M2253" i="4"/>
  <c r="M2251" i="4"/>
  <c r="M2249" i="4"/>
  <c r="M2278" i="4"/>
  <c r="M2276" i="4"/>
  <c r="M2274" i="4"/>
  <c r="M2272" i="4"/>
  <c r="M2270" i="4"/>
  <c r="M2268" i="4"/>
  <c r="M2266" i="4"/>
  <c r="M2264" i="4"/>
  <c r="M3698" i="4"/>
  <c r="M3675" i="4"/>
  <c r="M3673" i="4"/>
  <c r="M3669" i="4"/>
  <c r="M3695" i="4"/>
  <c r="M3693" i="4"/>
  <c r="M3691" i="4"/>
  <c r="M3689" i="4"/>
  <c r="M3687" i="4"/>
  <c r="M3685" i="4"/>
  <c r="M3683" i="4"/>
  <c r="M3681" i="4"/>
  <c r="M3666" i="4"/>
  <c r="M2283" i="4"/>
  <c r="M4075" i="4"/>
  <c r="M2240" i="4"/>
  <c r="M2523" i="4"/>
  <c r="M3708" i="4"/>
  <c r="M1153" i="4"/>
  <c r="M3658" i="4"/>
  <c r="M3792" i="4"/>
  <c r="M1829" i="4"/>
  <c r="M1552" i="4"/>
  <c r="M1733" i="4"/>
  <c r="M1725" i="4"/>
  <c r="M1596" i="4"/>
  <c r="M1593" i="4"/>
  <c r="M1762" i="4"/>
  <c r="M1759" i="4"/>
  <c r="M1650" i="4"/>
  <c r="M1718" i="4"/>
  <c r="M1715" i="4"/>
  <c r="M1538" i="4"/>
  <c r="M1573" i="4"/>
  <c r="M1570" i="4"/>
  <c r="M1837" i="4"/>
  <c r="M1586" i="4"/>
  <c r="M1546" i="4"/>
  <c r="M1581" i="4"/>
  <c r="M2057" i="4"/>
  <c r="M2059" i="4"/>
  <c r="M3911" i="4"/>
  <c r="M3634" i="4"/>
  <c r="M3565" i="4"/>
  <c r="M3568" i="4"/>
  <c r="M3581" i="4"/>
  <c r="M3576" i="4"/>
  <c r="M3609" i="4"/>
  <c r="M3613" i="4"/>
  <c r="M3577" i="4"/>
  <c r="M3594" i="4"/>
  <c r="M3605" i="4"/>
  <c r="M4187" i="4"/>
  <c r="M1127" i="4"/>
  <c r="M1158" i="4"/>
  <c r="M3937" i="4"/>
  <c r="M1986" i="4"/>
  <c r="M4130" i="4"/>
  <c r="M3089" i="4"/>
  <c r="M4124" i="4"/>
  <c r="M4119" i="4"/>
  <c r="M4122" i="4"/>
  <c r="M3992" i="4"/>
  <c r="M4126" i="4"/>
  <c r="M3751" i="4"/>
  <c r="M2375" i="4"/>
  <c r="M2113" i="4"/>
  <c r="M1283" i="4"/>
  <c r="M3809" i="4"/>
  <c r="M3247" i="4"/>
  <c r="M1495" i="4"/>
  <c r="M3722" i="4"/>
  <c r="M2979" i="4"/>
  <c r="M3805" i="4"/>
  <c r="M1275" i="4"/>
  <c r="M3718" i="4"/>
  <c r="M4013" i="4"/>
  <c r="M2975" i="4"/>
  <c r="M3749" i="4"/>
  <c r="M3374" i="4"/>
  <c r="M1333" i="4"/>
  <c r="M2502" i="4"/>
  <c r="M1485" i="4"/>
  <c r="M3958" i="4"/>
  <c r="M3747" i="4"/>
  <c r="M3372" i="4"/>
  <c r="M1331" i="4"/>
  <c r="M1483" i="4"/>
  <c r="M3956" i="4"/>
  <c r="M1952" i="4"/>
  <c r="M2449" i="4"/>
  <c r="M3745" i="4"/>
  <c r="M3370" i="4"/>
  <c r="M1329" i="4"/>
  <c r="M2498" i="4"/>
  <c r="M1481" i="4"/>
  <c r="M3379" i="4"/>
  <c r="M2507" i="4"/>
  <c r="M3377" i="4"/>
  <c r="M1336" i="4"/>
  <c r="M2505" i="4"/>
  <c r="M3813" i="4"/>
  <c r="M2316" i="4"/>
  <c r="M1499" i="4"/>
  <c r="M2096" i="4"/>
  <c r="M3953" i="4"/>
  <c r="M1949" i="4"/>
  <c r="M2446" i="4"/>
  <c r="M3742" i="4"/>
  <c r="M3367" i="4"/>
  <c r="M1326" i="4"/>
  <c r="M2495" i="4"/>
  <c r="M1478" i="4"/>
  <c r="M3951" i="4"/>
  <c r="M1947" i="4"/>
  <c r="M2444" i="4"/>
  <c r="M3740" i="4"/>
  <c r="M3365" i="4"/>
  <c r="M1324" i="4"/>
  <c r="M2493" i="4"/>
  <c r="M1476" i="4"/>
  <c r="M3949" i="4"/>
  <c r="M1945" i="4"/>
  <c r="M2442" i="4"/>
  <c r="M3738" i="4"/>
  <c r="M3363" i="4"/>
  <c r="M1322" i="4"/>
  <c r="M2491" i="4"/>
  <c r="M1474" i="4"/>
  <c r="M1272" i="4"/>
  <c r="M3715" i="4"/>
  <c r="M4010" i="4"/>
  <c r="M2972" i="4"/>
  <c r="M2150" i="4"/>
  <c r="M3375" i="4"/>
  <c r="M1334" i="4"/>
  <c r="M2503" i="4"/>
  <c r="M3389" i="4"/>
  <c r="M3556" i="4"/>
  <c r="M3557" i="4"/>
  <c r="M3212" i="4"/>
  <c r="M1257" i="4"/>
  <c r="M3924" i="4"/>
  <c r="M3925" i="4"/>
  <c r="M4254" i="4"/>
  <c r="M4213" i="4"/>
  <c r="M2859" i="4"/>
  <c r="M2855" i="4"/>
  <c r="M2851" i="4"/>
  <c r="M2847" i="4"/>
  <c r="M2843" i="4"/>
  <c r="M2836" i="4"/>
  <c r="M2832" i="4"/>
  <c r="M2828" i="4"/>
  <c r="M2824" i="4"/>
  <c r="M2820" i="4"/>
  <c r="M2815" i="4"/>
  <c r="M2803" i="4"/>
  <c r="M2791" i="4"/>
  <c r="M2778" i="4"/>
  <c r="M2766" i="4"/>
  <c r="M2760" i="4"/>
  <c r="M2753" i="4"/>
  <c r="M2741" i="4"/>
  <c r="M2729" i="4"/>
  <c r="M2714" i="4"/>
  <c r="M2702" i="4"/>
  <c r="M2696" i="4"/>
  <c r="M2687" i="4"/>
  <c r="M2675" i="4"/>
  <c r="M2663" i="4"/>
  <c r="M2648" i="4"/>
  <c r="M2636" i="4"/>
  <c r="M2630" i="4"/>
  <c r="M2606" i="4"/>
  <c r="M2594" i="4"/>
  <c r="M2660" i="4"/>
  <c r="M2588" i="4"/>
  <c r="M2583" i="4"/>
  <c r="M2579" i="4"/>
  <c r="M2575" i="4"/>
  <c r="M2571" i="4"/>
  <c r="M4241" i="4"/>
  <c r="M2387" i="4"/>
  <c r="M1178" i="4"/>
  <c r="M1130" i="4"/>
  <c r="M4218" i="4"/>
  <c r="M1975" i="4"/>
  <c r="M1187" i="4"/>
  <c r="M4226" i="4"/>
  <c r="M3541" i="4"/>
  <c r="M3548" i="4"/>
  <c r="M3546" i="4"/>
  <c r="M3544" i="4"/>
  <c r="M3542" i="4"/>
  <c r="M3325" i="4"/>
  <c r="M3332" i="4"/>
  <c r="M3330" i="4"/>
  <c r="M3328" i="4"/>
  <c r="M3326" i="4"/>
  <c r="M3322" i="4"/>
  <c r="M3320" i="4"/>
  <c r="M3318" i="4"/>
  <c r="M3302" i="4"/>
  <c r="M3309" i="4"/>
  <c r="M3307" i="4"/>
  <c r="M3305" i="4"/>
  <c r="M3303" i="4"/>
  <c r="M3292" i="4"/>
  <c r="M3299" i="4"/>
  <c r="M3297" i="4"/>
  <c r="M3295" i="4"/>
  <c r="M3293" i="4"/>
  <c r="M3210" i="4"/>
  <c r="M3208" i="4"/>
  <c r="M3206" i="4"/>
  <c r="M2123" i="4"/>
  <c r="M4104" i="4"/>
  <c r="M4084" i="4"/>
  <c r="M3090" i="4"/>
  <c r="M3871" i="4"/>
  <c r="M2121" i="4"/>
  <c r="M3986" i="4"/>
  <c r="M2141" i="4"/>
  <c r="M2533" i="4"/>
  <c r="M4082" i="4"/>
  <c r="M1361" i="4"/>
  <c r="M3087" i="4"/>
  <c r="M3869" i="4"/>
  <c r="M3984" i="4"/>
  <c r="M2531" i="4"/>
  <c r="M4100" i="4"/>
  <c r="M4080" i="4"/>
  <c r="M3999" i="4"/>
  <c r="M2137" i="4"/>
  <c r="M4108" i="4"/>
  <c r="M4088" i="4"/>
  <c r="M3215" i="4"/>
  <c r="M1357" i="4"/>
  <c r="M3083" i="4"/>
  <c r="M3865" i="4"/>
  <c r="M2115" i="4"/>
  <c r="M3981" i="4"/>
  <c r="M2135" i="4"/>
  <c r="M4076" i="4"/>
  <c r="M1355" i="4"/>
  <c r="M3081" i="4"/>
  <c r="M1244" i="4"/>
  <c r="M1260" i="4"/>
  <c r="M1252" i="4"/>
  <c r="M1458" i="4"/>
  <c r="M1456" i="4"/>
  <c r="M1452" i="4"/>
  <c r="M1241" i="4"/>
  <c r="M1165" i="4"/>
  <c r="K61" i="4"/>
  <c r="M61" i="4"/>
  <c r="M54" i="4"/>
  <c r="K54" i="4"/>
  <c r="M42" i="4"/>
  <c r="K42" i="4"/>
  <c r="M26" i="4"/>
  <c r="K26" i="4"/>
  <c r="K8" i="4"/>
  <c r="M8" i="4"/>
  <c r="M55" i="4"/>
  <c r="K55" i="4"/>
  <c r="K53" i="4"/>
  <c r="M53" i="4"/>
  <c r="M29" i="4"/>
  <c r="K29" i="4"/>
  <c r="M11" i="4"/>
  <c r="K11" i="4"/>
  <c r="M37" i="4"/>
  <c r="K37" i="4"/>
  <c r="M3168" i="4"/>
  <c r="M2075" i="4"/>
  <c r="M2001" i="4"/>
  <c r="M4242" i="4"/>
  <c r="M4233" i="4"/>
  <c r="M4214" i="4"/>
  <c r="M4206" i="4"/>
  <c r="M4008" i="4"/>
  <c r="M3078" i="4"/>
  <c r="M2856" i="4"/>
  <c r="M2852" i="4"/>
  <c r="M2848" i="4"/>
  <c r="M2844" i="4"/>
  <c r="M2837" i="4"/>
  <c r="M2833" i="4"/>
  <c r="M2829" i="4"/>
  <c r="M2825" i="4"/>
  <c r="M2821" i="4"/>
  <c r="M2816" i="4"/>
  <c r="M2584" i="4"/>
  <c r="M2580" i="4"/>
  <c r="M2576" i="4"/>
  <c r="M2572" i="4"/>
  <c r="M2111" i="4"/>
  <c r="M2109" i="4"/>
  <c r="M2107" i="4"/>
  <c r="M2105" i="4"/>
  <c r="M2103" i="4"/>
  <c r="M2101" i="4"/>
  <c r="M2099" i="4"/>
  <c r="M1999" i="4"/>
  <c r="M1991" i="4"/>
  <c r="M1987" i="4"/>
  <c r="M1448" i="4"/>
  <c r="M1173" i="4"/>
  <c r="M1169" i="4"/>
  <c r="M449" i="4"/>
  <c r="M447" i="4"/>
  <c r="M443" i="4"/>
  <c r="M427" i="4"/>
  <c r="M2860" i="4"/>
  <c r="M2810" i="4"/>
  <c r="M2804" i="4"/>
  <c r="M2798" i="4"/>
  <c r="M4224" i="4"/>
  <c r="M4220" i="4"/>
  <c r="M4160" i="4"/>
  <c r="M2792" i="4"/>
  <c r="M2785" i="4"/>
  <c r="M2779" i="4"/>
  <c r="M2773" i="4"/>
  <c r="M2767" i="4"/>
  <c r="M2754" i="4"/>
  <c r="M2748" i="4"/>
  <c r="M2742" i="4"/>
  <c r="M2736" i="4"/>
  <c r="M2730" i="4"/>
  <c r="M2721" i="4"/>
  <c r="M2715" i="4"/>
  <c r="M2709" i="4"/>
  <c r="M2703" i="4"/>
  <c r="M2697" i="4"/>
  <c r="M2688" i="4"/>
  <c r="M2682" i="4"/>
  <c r="M2676" i="4"/>
  <c r="M2670" i="4"/>
  <c r="M2664" i="4"/>
  <c r="M2655" i="4"/>
  <c r="M2649" i="4"/>
  <c r="M2643" i="4"/>
  <c r="M2637" i="4"/>
  <c r="M2631" i="4"/>
  <c r="M2619" i="4"/>
  <c r="M2613" i="4"/>
  <c r="M2607" i="4"/>
  <c r="M2601" i="4"/>
  <c r="M2595" i="4"/>
  <c r="M2839" i="4"/>
  <c r="M2788" i="4"/>
  <c r="M2724" i="4"/>
  <c r="M2658" i="4"/>
  <c r="M2586" i="4"/>
  <c r="M3879" i="4"/>
  <c r="M385" i="4"/>
  <c r="M3142" i="4"/>
  <c r="M3144" i="4"/>
  <c r="M573" i="4"/>
  <c r="M549" i="4"/>
  <c r="M511" i="4"/>
  <c r="M1912" i="4"/>
  <c r="M467" i="4"/>
  <c r="M1916" i="4"/>
  <c r="M3048" i="4"/>
  <c r="M3042" i="4"/>
  <c r="M3075" i="4"/>
  <c r="M3069" i="4"/>
  <c r="M3063" i="4"/>
  <c r="M3057" i="4"/>
  <c r="M3036" i="4"/>
  <c r="M463" i="4"/>
  <c r="M583" i="4"/>
  <c r="M513" i="4"/>
  <c r="M479" i="4"/>
  <c r="M1914" i="4"/>
  <c r="M4143" i="4"/>
  <c r="M1923" i="4"/>
  <c r="M3973" i="4"/>
  <c r="M2480" i="4"/>
  <c r="M2468" i="4"/>
  <c r="M2418" i="4"/>
  <c r="M4166" i="4"/>
  <c r="M459" i="4"/>
  <c r="M3044" i="4"/>
  <c r="M3038" i="4"/>
  <c r="M3071" i="4"/>
  <c r="M3059" i="4"/>
  <c r="M3053" i="4"/>
  <c r="M667" i="4"/>
  <c r="M621" i="4"/>
  <c r="M590" i="4"/>
  <c r="M577" i="4"/>
  <c r="M568" i="4"/>
  <c r="M525" i="4"/>
  <c r="M475" i="4"/>
  <c r="A8" i="2"/>
  <c r="M982" i="4"/>
  <c r="M1062" i="4"/>
  <c r="M1029" i="4"/>
  <c r="M1025" i="4"/>
  <c r="M969" i="4"/>
  <c r="M979" i="4"/>
  <c r="M972" i="4"/>
  <c r="M1073" i="4"/>
  <c r="M953" i="4"/>
  <c r="M934" i="4"/>
  <c r="M1057" i="4"/>
  <c r="M1069" i="4"/>
  <c r="M987" i="4"/>
  <c r="M922" i="4"/>
  <c r="M879" i="4"/>
  <c r="M1108" i="4"/>
  <c r="M1105" i="4"/>
  <c r="M1118" i="4"/>
  <c r="M1113" i="4"/>
  <c r="M1115" i="4"/>
  <c r="M1089" i="4"/>
  <c r="M1099" i="4"/>
  <c r="M1095" i="4"/>
  <c r="M1097" i="4"/>
  <c r="M897" i="4"/>
  <c r="M895" i="4"/>
  <c r="M892" i="4"/>
  <c r="M890" i="4"/>
  <c r="M888" i="4"/>
  <c r="M1027" i="4"/>
  <c r="M1081" i="4"/>
  <c r="M1076" i="4"/>
  <c r="M961" i="4"/>
  <c r="M956" i="4"/>
  <c r="M942" i="4"/>
  <c r="M937" i="4"/>
  <c r="M1054" i="4"/>
  <c r="M1041" i="4"/>
  <c r="M926" i="4"/>
  <c r="M1004" i="4"/>
  <c r="M1000" i="4"/>
  <c r="M1002" i="4"/>
  <c r="M967" i="4"/>
  <c r="M976" i="4"/>
  <c r="M1018" i="4"/>
  <c r="M1021" i="4"/>
  <c r="M1071" i="4"/>
  <c r="M1078" i="4"/>
  <c r="M995" i="4"/>
  <c r="M998" i="4"/>
  <c r="M951" i="4"/>
  <c r="M958" i="4"/>
  <c r="M989" i="4"/>
  <c r="M932" i="4"/>
  <c r="M930" i="4"/>
  <c r="M939" i="4"/>
  <c r="M1008" i="4"/>
  <c r="M1006" i="4"/>
  <c r="M1032" i="4"/>
  <c r="M1014" i="4"/>
  <c r="M1010" i="4"/>
  <c r="M1049" i="4"/>
  <c r="M1034" i="4"/>
  <c r="M1064" i="4"/>
  <c r="M912" i="4"/>
  <c r="M910" i="4"/>
  <c r="M908" i="4"/>
  <c r="M906" i="4"/>
  <c r="M885" i="4"/>
  <c r="M883" i="4"/>
  <c r="M881" i="4"/>
  <c r="M367" i="4"/>
  <c r="M376" i="4"/>
  <c r="M364" i="4"/>
  <c r="M373" i="4"/>
  <c r="M203" i="4"/>
  <c r="K203" i="4"/>
  <c r="M179" i="4"/>
  <c r="K179" i="4"/>
  <c r="M155" i="4"/>
  <c r="K155" i="4"/>
  <c r="K345" i="4"/>
  <c r="M209" i="4"/>
  <c r="K209" i="4"/>
  <c r="M185" i="4"/>
  <c r="K185" i="4"/>
  <c r="M161" i="4"/>
  <c r="K161" i="4"/>
  <c r="M349" i="4"/>
  <c r="K349" i="4"/>
  <c r="M134" i="4"/>
  <c r="K134" i="4"/>
  <c r="M103" i="4"/>
  <c r="K103" i="4"/>
  <c r="M212" i="4"/>
  <c r="K212" i="4"/>
  <c r="M200" i="4"/>
  <c r="K200" i="4"/>
  <c r="M188" i="4"/>
  <c r="K188" i="4"/>
  <c r="M176" i="4"/>
  <c r="K176" i="4"/>
  <c r="M164" i="4"/>
  <c r="K164" i="4"/>
  <c r="M152" i="4"/>
  <c r="K152" i="4"/>
  <c r="K351" i="4"/>
  <c r="M343" i="4"/>
  <c r="K343" i="4"/>
  <c r="M137" i="4"/>
  <c r="K137" i="4"/>
  <c r="M131" i="4"/>
  <c r="K131" i="4"/>
  <c r="M130" i="4"/>
  <c r="M98" i="4"/>
  <c r="M125" i="4"/>
  <c r="K125" i="4"/>
  <c r="M93" i="4"/>
  <c r="K93" i="4"/>
  <c r="M121" i="4"/>
  <c r="K121" i="4"/>
  <c r="M102" i="4"/>
  <c r="K102" i="4"/>
  <c r="M327" i="4"/>
  <c r="K327" i="4"/>
  <c r="M315" i="4"/>
  <c r="K315" i="4"/>
  <c r="M303" i="4"/>
  <c r="K303" i="4"/>
  <c r="M291" i="4"/>
  <c r="K291" i="4"/>
  <c r="M279" i="4"/>
  <c r="K279" i="4"/>
  <c r="M267" i="4"/>
  <c r="K267" i="4"/>
  <c r="M255" i="4"/>
  <c r="K255" i="4"/>
  <c r="M243" i="4"/>
  <c r="K243" i="4"/>
  <c r="M231" i="4"/>
  <c r="K231" i="4"/>
  <c r="M346" i="4"/>
  <c r="K346" i="4"/>
  <c r="M326" i="4"/>
  <c r="K326" i="4"/>
  <c r="M314" i="4"/>
  <c r="K314" i="4"/>
  <c r="M302" i="4"/>
  <c r="K302" i="4"/>
  <c r="M290" i="4"/>
  <c r="K290" i="4"/>
  <c r="M278" i="4"/>
  <c r="K278" i="4"/>
  <c r="M266" i="4"/>
  <c r="K266" i="4"/>
  <c r="M254" i="4"/>
  <c r="K254" i="4"/>
  <c r="M242" i="4"/>
  <c r="K242" i="4"/>
  <c r="M230" i="4"/>
  <c r="K230" i="4"/>
  <c r="M325" i="4"/>
  <c r="K325" i="4"/>
  <c r="K313" i="4"/>
  <c r="M301" i="4"/>
  <c r="K301" i="4"/>
  <c r="K289" i="4"/>
  <c r="K277" i="4"/>
  <c r="K265" i="4"/>
  <c r="M253" i="4"/>
  <c r="K253" i="4"/>
  <c r="K241" i="4"/>
  <c r="M229" i="4"/>
  <c r="K229" i="4"/>
  <c r="K129" i="4"/>
  <c r="M97" i="4"/>
  <c r="K97" i="4"/>
  <c r="M222" i="4"/>
  <c r="K222" i="4"/>
  <c r="K205" i="4"/>
  <c r="K181" i="4"/>
  <c r="K157" i="4"/>
  <c r="K214" i="4"/>
  <c r="M208" i="4"/>
  <c r="K208" i="4"/>
  <c r="K199" i="4"/>
  <c r="K190" i="4"/>
  <c r="M184" i="4"/>
  <c r="K184" i="4"/>
  <c r="M175" i="4"/>
  <c r="K175" i="4"/>
  <c r="K166" i="4"/>
  <c r="M160" i="4"/>
  <c r="K160" i="4"/>
  <c r="M151" i="4"/>
  <c r="K151" i="4"/>
  <c r="K145" i="4"/>
  <c r="K331" i="4"/>
  <c r="M141" i="4"/>
  <c r="K141" i="4"/>
  <c r="K136" i="4"/>
  <c r="K323" i="4"/>
  <c r="M311" i="4"/>
  <c r="K311" i="4"/>
  <c r="K299" i="4"/>
  <c r="M287" i="4"/>
  <c r="K287" i="4"/>
  <c r="K275" i="4"/>
  <c r="M263" i="4"/>
  <c r="K263" i="4"/>
  <c r="K251" i="4"/>
  <c r="M239" i="4"/>
  <c r="K239" i="4"/>
  <c r="K227" i="4"/>
  <c r="M111" i="4"/>
  <c r="K111" i="4"/>
  <c r="K110" i="4"/>
  <c r="M197" i="4"/>
  <c r="K197" i="4"/>
  <c r="M173" i="4"/>
  <c r="K173" i="4"/>
  <c r="M149" i="4"/>
  <c r="K149" i="4"/>
  <c r="M341" i="4"/>
  <c r="K341" i="4"/>
  <c r="M108" i="4"/>
  <c r="M206" i="4"/>
  <c r="K206" i="4"/>
  <c r="M194" i="4"/>
  <c r="K194" i="4"/>
  <c r="M182" i="4"/>
  <c r="K182" i="4"/>
  <c r="M170" i="4"/>
  <c r="K170" i="4"/>
  <c r="M158" i="4"/>
  <c r="K158" i="4"/>
  <c r="M347" i="4"/>
  <c r="K347" i="4"/>
  <c r="M339" i="4"/>
  <c r="K339" i="4"/>
  <c r="M215" i="4"/>
  <c r="K215" i="4"/>
  <c r="M191" i="4"/>
  <c r="K191" i="4"/>
  <c r="M167" i="4"/>
  <c r="K167" i="4"/>
  <c r="M353" i="4"/>
  <c r="K353" i="4"/>
  <c r="M337" i="4"/>
  <c r="K337" i="4"/>
  <c r="M113" i="4"/>
  <c r="K113" i="4"/>
  <c r="K124" i="4"/>
  <c r="M112" i="4"/>
  <c r="K112" i="4"/>
  <c r="M92" i="4"/>
  <c r="K92" i="4"/>
  <c r="M321" i="4"/>
  <c r="K321" i="4"/>
  <c r="M309" i="4"/>
  <c r="K309" i="4"/>
  <c r="M297" i="4"/>
  <c r="K297" i="4"/>
  <c r="M285" i="4"/>
  <c r="K285" i="4"/>
  <c r="M273" i="4"/>
  <c r="K273" i="4"/>
  <c r="M261" i="4"/>
  <c r="K261" i="4"/>
  <c r="M249" i="4"/>
  <c r="K249" i="4"/>
  <c r="M237" i="4"/>
  <c r="K237" i="4"/>
  <c r="M225" i="4"/>
  <c r="K225" i="4"/>
  <c r="M352" i="4"/>
  <c r="K352" i="4"/>
  <c r="M340" i="4"/>
  <c r="K340" i="4"/>
  <c r="M336" i="4"/>
  <c r="K336" i="4"/>
  <c r="M320" i="4"/>
  <c r="K320" i="4"/>
  <c r="M308" i="4"/>
  <c r="K308" i="4"/>
  <c r="M296" i="4"/>
  <c r="K296" i="4"/>
  <c r="M284" i="4"/>
  <c r="K284" i="4"/>
  <c r="M272" i="4"/>
  <c r="K272" i="4"/>
  <c r="M260" i="4"/>
  <c r="K260" i="4"/>
  <c r="M248" i="4"/>
  <c r="K248" i="4"/>
  <c r="M236" i="4"/>
  <c r="K236" i="4"/>
  <c r="M224" i="4"/>
  <c r="K224" i="4"/>
  <c r="K319" i="4"/>
  <c r="K307" i="4"/>
  <c r="K295" i="4"/>
  <c r="M283" i="4"/>
  <c r="K283" i="4"/>
  <c r="K271" i="4"/>
  <c r="M259" i="4"/>
  <c r="K259" i="4"/>
  <c r="M247" i="4"/>
  <c r="K247" i="4"/>
  <c r="M235" i="4"/>
  <c r="K235" i="4"/>
  <c r="M223" i="4"/>
  <c r="K223" i="4"/>
  <c r="M107" i="4"/>
  <c r="K107" i="4"/>
  <c r="K217" i="4"/>
  <c r="M193" i="4"/>
  <c r="K193" i="4"/>
  <c r="K169" i="4"/>
  <c r="M219" i="4"/>
  <c r="K219" i="4"/>
  <c r="M211" i="4"/>
  <c r="K211" i="4"/>
  <c r="K202" i="4"/>
  <c r="M196" i="4"/>
  <c r="K196" i="4"/>
  <c r="M187" i="4"/>
  <c r="K187" i="4"/>
  <c r="K178" i="4"/>
  <c r="M172" i="4"/>
  <c r="K172" i="4"/>
  <c r="M163" i="4"/>
  <c r="K163" i="4"/>
  <c r="K154" i="4"/>
  <c r="M148" i="4"/>
  <c r="K148" i="4"/>
  <c r="M333" i="4"/>
  <c r="K333" i="4"/>
  <c r="K143" i="4"/>
  <c r="K329" i="4"/>
  <c r="M139" i="4"/>
  <c r="K139" i="4"/>
  <c r="K133" i="4"/>
  <c r="M317" i="4"/>
  <c r="K317" i="4"/>
  <c r="K305" i="4"/>
  <c r="K293" i="4"/>
  <c r="M281" i="4"/>
  <c r="K281" i="4"/>
  <c r="M269" i="4"/>
  <c r="K269" i="4"/>
  <c r="M257" i="4"/>
  <c r="K257" i="4"/>
  <c r="M245" i="4"/>
  <c r="K245" i="4"/>
  <c r="K233" i="4"/>
  <c r="M221" i="4"/>
  <c r="K221" i="4"/>
  <c r="K115" i="4"/>
  <c r="K95" i="4"/>
  <c r="M120" i="4"/>
  <c r="K120" i="4"/>
  <c r="K101" i="4"/>
  <c r="M119" i="4"/>
  <c r="K119" i="4"/>
  <c r="M90" i="4"/>
  <c r="K90" i="4"/>
  <c r="M146" i="4"/>
  <c r="M949" i="4"/>
  <c r="K735" i="4"/>
  <c r="M735" i="4"/>
  <c r="M361" i="4"/>
  <c r="K794" i="4"/>
  <c r="M794" i="4"/>
  <c r="K764" i="4"/>
  <c r="M764" i="4"/>
  <c r="K739" i="4"/>
  <c r="M739" i="4"/>
  <c r="K728" i="4"/>
  <c r="M728" i="4"/>
  <c r="K709" i="4"/>
  <c r="M709" i="4"/>
  <c r="K840" i="4"/>
  <c r="M840" i="4"/>
  <c r="K830" i="4"/>
  <c r="M830" i="4"/>
  <c r="K819" i="4"/>
  <c r="M819" i="4"/>
  <c r="K745" i="4"/>
  <c r="M745" i="4"/>
  <c r="K717" i="4"/>
  <c r="M717" i="4"/>
  <c r="K790" i="4"/>
  <c r="M790" i="4"/>
  <c r="K784" i="4"/>
  <c r="M784" i="4"/>
  <c r="K802" i="4"/>
  <c r="M802" i="4"/>
  <c r="K775" i="4"/>
  <c r="M775" i="4"/>
  <c r="K769" i="4"/>
  <c r="M769" i="4"/>
  <c r="K808" i="4"/>
  <c r="M808" i="4"/>
  <c r="K753" i="4"/>
  <c r="M753" i="4"/>
  <c r="K756" i="4"/>
  <c r="M756" i="4"/>
  <c r="K845" i="4"/>
  <c r="M845" i="4"/>
  <c r="K839" i="4"/>
  <c r="M839" i="4"/>
  <c r="K813" i="4"/>
  <c r="M813" i="4"/>
  <c r="K818" i="4"/>
  <c r="M818" i="4"/>
  <c r="M348" i="4"/>
  <c r="M334" i="4"/>
  <c r="K719" i="4"/>
  <c r="M719" i="4"/>
  <c r="K715" i="4"/>
  <c r="M715" i="4"/>
  <c r="M973" i="4"/>
  <c r="M965" i="4"/>
  <c r="M1030" i="4"/>
  <c r="M1042" i="4"/>
  <c r="M1035" i="4"/>
  <c r="M919" i="4"/>
  <c r="M917" i="4"/>
  <c r="M1082" i="4"/>
  <c r="M943" i="4"/>
  <c r="M874" i="4"/>
  <c r="K740" i="4"/>
  <c r="M740" i="4"/>
  <c r="K729" i="4"/>
  <c r="M729" i="4"/>
  <c r="K779" i="4"/>
  <c r="M779" i="4"/>
  <c r="K749" i="4"/>
  <c r="M749" i="4"/>
  <c r="K734" i="4"/>
  <c r="M734" i="4"/>
  <c r="K724" i="4"/>
  <c r="M724" i="4"/>
  <c r="K696" i="4"/>
  <c r="M696" i="4"/>
  <c r="K846" i="4"/>
  <c r="M846" i="4"/>
  <c r="K835" i="4"/>
  <c r="M835" i="4"/>
  <c r="K824" i="4"/>
  <c r="M824" i="4"/>
  <c r="K814" i="4"/>
  <c r="M814" i="4"/>
  <c r="K720" i="4"/>
  <c r="M720" i="4"/>
  <c r="K703" i="4"/>
  <c r="M703" i="4"/>
  <c r="M873" i="4"/>
  <c r="K787" i="4"/>
  <c r="M787" i="4"/>
  <c r="K805" i="4"/>
  <c r="M805" i="4"/>
  <c r="K799" i="4"/>
  <c r="M799" i="4"/>
  <c r="K772" i="4"/>
  <c r="M772" i="4"/>
  <c r="K806" i="4"/>
  <c r="M806" i="4"/>
  <c r="K807" i="4"/>
  <c r="M807" i="4"/>
  <c r="K759" i="4"/>
  <c r="M759" i="4"/>
  <c r="K829" i="4"/>
  <c r="M829" i="4"/>
  <c r="K834" i="4"/>
  <c r="M834" i="4"/>
  <c r="K823" i="4"/>
  <c r="M823" i="4"/>
  <c r="M360" i="4"/>
  <c r="M356" i="4"/>
  <c r="M342" i="4"/>
  <c r="M338" i="4"/>
  <c r="M335" i="4"/>
  <c r="K702" i="4"/>
  <c r="M702" i="4"/>
  <c r="K744" i="4"/>
  <c r="M744" i="4"/>
  <c r="M948" i="4"/>
  <c r="M1026" i="4"/>
  <c r="M1028" i="4"/>
  <c r="M1024" i="4"/>
  <c r="M977" i="4"/>
  <c r="M978" i="4"/>
  <c r="M970" i="4"/>
  <c r="M971" i="4"/>
  <c r="M1079" i="4"/>
  <c r="M1080" i="4"/>
  <c r="M1074" i="4"/>
  <c r="M1075" i="4"/>
  <c r="M959" i="4"/>
  <c r="M960" i="4"/>
  <c r="M954" i="4"/>
  <c r="M955" i="4"/>
  <c r="M940" i="4"/>
  <c r="M941" i="4"/>
  <c r="M935" i="4"/>
  <c r="M936" i="4"/>
  <c r="M1053" i="4"/>
  <c r="M1039" i="4"/>
  <c r="M1040" i="4"/>
  <c r="M924" i="4"/>
  <c r="M1003" i="4"/>
  <c r="M1001" i="4"/>
  <c r="M999" i="4"/>
  <c r="M1005" i="4"/>
  <c r="M975" i="4"/>
  <c r="M966" i="4"/>
  <c r="M968" i="4"/>
  <c r="M1019" i="4"/>
  <c r="M1077" i="4"/>
  <c r="M1070" i="4"/>
  <c r="M1072" i="4"/>
  <c r="M996" i="4"/>
  <c r="M957" i="4"/>
  <c r="M950" i="4"/>
  <c r="M952" i="4"/>
  <c r="M988" i="4"/>
  <c r="M990" i="4"/>
  <c r="M938" i="4"/>
  <c r="M931" i="4"/>
  <c r="M933" i="4"/>
  <c r="M1007" i="4"/>
  <c r="M1009" i="4"/>
  <c r="M1031" i="4"/>
  <c r="M1033" i="4"/>
  <c r="M1013" i="4"/>
  <c r="M1011" i="4"/>
  <c r="M920" i="4"/>
  <c r="M1036" i="4"/>
  <c r="M1058" i="4"/>
  <c r="M921" i="4"/>
  <c r="M1063" i="4"/>
  <c r="M983" i="4"/>
  <c r="M985" i="4"/>
  <c r="M962" i="4"/>
  <c r="M1055" i="4"/>
  <c r="M1068" i="4"/>
  <c r="M911" i="4"/>
  <c r="M362" i="4"/>
  <c r="M371" i="4"/>
  <c r="K789" i="4"/>
  <c r="M789" i="4"/>
  <c r="K783" i="4"/>
  <c r="M783" i="4"/>
  <c r="K801" i="4"/>
  <c r="M801" i="4"/>
  <c r="K774" i="4"/>
  <c r="M774" i="4"/>
  <c r="K768" i="4"/>
  <c r="M768" i="4"/>
  <c r="K758" i="4"/>
  <c r="M758" i="4"/>
  <c r="K844" i="4"/>
  <c r="M844" i="4"/>
  <c r="K833" i="4"/>
  <c r="M833" i="4"/>
  <c r="K822" i="4"/>
  <c r="M822" i="4"/>
  <c r="K812" i="4"/>
  <c r="M812" i="4"/>
  <c r="K714" i="4"/>
  <c r="M714" i="4"/>
  <c r="M380" i="4"/>
  <c r="M1109" i="4"/>
  <c r="M1110" i="4"/>
  <c r="M1111" i="4"/>
  <c r="M1085" i="4"/>
  <c r="M1086" i="4"/>
  <c r="M1087" i="4"/>
  <c r="M1090" i="4"/>
  <c r="M1100" i="4"/>
  <c r="K865" i="4"/>
  <c r="M865" i="4"/>
  <c r="K861" i="4"/>
  <c r="M861" i="4"/>
  <c r="K859" i="4"/>
  <c r="M859" i="4"/>
  <c r="K788" i="4"/>
  <c r="M788" i="4"/>
  <c r="K782" i="4"/>
  <c r="M782" i="4"/>
  <c r="K800" i="4"/>
  <c r="M800" i="4"/>
  <c r="K773" i="4"/>
  <c r="M773" i="4"/>
  <c r="K767" i="4"/>
  <c r="M767" i="4"/>
  <c r="K757" i="4"/>
  <c r="M757" i="4"/>
  <c r="M909" i="4"/>
  <c r="M907" i="4"/>
  <c r="M886" i="4"/>
  <c r="M884" i="4"/>
  <c r="M882" i="4"/>
  <c r="M880" i="4"/>
  <c r="M877" i="4"/>
  <c r="M375" i="4"/>
  <c r="M368" i="4"/>
  <c r="M363" i="4"/>
  <c r="M377" i="4"/>
  <c r="M372" i="4"/>
  <c r="M379" i="4"/>
  <c r="M871" i="4"/>
  <c r="K786" i="4"/>
  <c r="M786" i="4"/>
  <c r="K804" i="4"/>
  <c r="M804" i="4"/>
  <c r="K798" i="4"/>
  <c r="M798" i="4"/>
  <c r="K771" i="4"/>
  <c r="M771" i="4"/>
  <c r="K760" i="4"/>
  <c r="M760" i="4"/>
  <c r="K755" i="4"/>
  <c r="M755" i="4"/>
  <c r="K838" i="4"/>
  <c r="M838" i="4"/>
  <c r="K828" i="4"/>
  <c r="M828" i="4"/>
  <c r="K817" i="4"/>
  <c r="M817" i="4"/>
  <c r="K701" i="4"/>
  <c r="M701" i="4"/>
  <c r="M381" i="4"/>
  <c r="K870" i="4"/>
  <c r="M870" i="4"/>
  <c r="M1103" i="4"/>
  <c r="M1106" i="4"/>
  <c r="M1104" i="4"/>
  <c r="M1107" i="4"/>
  <c r="M1116" i="4"/>
  <c r="M1112" i="4"/>
  <c r="M1117" i="4"/>
  <c r="M1114" i="4"/>
  <c r="M1091" i="4"/>
  <c r="M1088" i="4"/>
  <c r="M1092" i="4"/>
  <c r="M1101" i="4"/>
  <c r="M1093" i="4"/>
  <c r="M1096" i="4"/>
  <c r="M1094" i="4"/>
  <c r="M1098" i="4"/>
  <c r="K867" i="4"/>
  <c r="M867" i="4"/>
  <c r="K863" i="4"/>
  <c r="M863" i="4"/>
  <c r="K857" i="4"/>
  <c r="M857" i="4"/>
  <c r="K858" i="4"/>
  <c r="M858" i="4"/>
  <c r="K785" i="4"/>
  <c r="M785" i="4"/>
  <c r="K803" i="4"/>
  <c r="M803" i="4"/>
  <c r="K797" i="4"/>
  <c r="M797" i="4"/>
  <c r="K770" i="4"/>
  <c r="M770" i="4"/>
  <c r="K752" i="4"/>
  <c r="M752" i="4"/>
  <c r="K754" i="4"/>
  <c r="M754" i="4"/>
  <c r="K869" i="4"/>
  <c r="M869" i="4"/>
  <c r="K856" i="4"/>
  <c r="M856" i="4"/>
  <c r="K852" i="4"/>
  <c r="M852" i="4"/>
  <c r="K853" i="4"/>
  <c r="M853" i="4"/>
  <c r="K851" i="4"/>
  <c r="M851" i="4"/>
  <c r="K849" i="4"/>
  <c r="M849" i="4"/>
  <c r="K827" i="4"/>
  <c r="M827" i="4"/>
  <c r="K832" i="4"/>
  <c r="M832" i="4"/>
  <c r="K821" i="4"/>
  <c r="M821" i="4"/>
  <c r="K713" i="4"/>
  <c r="M713" i="4"/>
  <c r="M282" i="4"/>
  <c r="M270" i="4"/>
  <c r="M258" i="4"/>
  <c r="M246" i="4"/>
  <c r="M234" i="4"/>
  <c r="K866" i="4"/>
  <c r="M866" i="4"/>
  <c r="K862" i="4"/>
  <c r="M862" i="4"/>
  <c r="M898" i="4"/>
  <c r="M896" i="4"/>
  <c r="M894" i="4"/>
  <c r="M901" i="4"/>
  <c r="M891" i="4"/>
  <c r="M889" i="4"/>
  <c r="M887" i="4"/>
  <c r="M899" i="4"/>
  <c r="K847" i="4"/>
  <c r="M847" i="4"/>
  <c r="K826" i="4"/>
  <c r="M826" i="4"/>
  <c r="K796" i="4"/>
  <c r="M796" i="4"/>
  <c r="K766" i="4"/>
  <c r="M766" i="4"/>
  <c r="K743" i="4"/>
  <c r="M743" i="4"/>
  <c r="K712" i="4"/>
  <c r="M712" i="4"/>
  <c r="M106" i="4"/>
  <c r="M105" i="4"/>
  <c r="M310" i="4"/>
  <c r="M286" i="4"/>
  <c r="M262" i="4"/>
  <c r="M238" i="4"/>
  <c r="M332" i="4"/>
  <c r="M218" i="4"/>
  <c r="M207" i="4"/>
  <c r="M195" i="4"/>
  <c r="M183" i="4"/>
  <c r="M159" i="4"/>
  <c r="M147" i="4"/>
  <c r="M138" i="4"/>
  <c r="K836" i="4"/>
  <c r="M836" i="4"/>
  <c r="K825" i="4"/>
  <c r="M825" i="4"/>
  <c r="K815" i="4"/>
  <c r="M815" i="4"/>
  <c r="K742" i="4"/>
  <c r="M742" i="4"/>
  <c r="K716" i="4"/>
  <c r="M716" i="4"/>
  <c r="K705" i="4"/>
  <c r="M705" i="4"/>
  <c r="K698" i="4"/>
  <c r="M126" i="4"/>
  <c r="K795" i="4"/>
  <c r="M795" i="4"/>
  <c r="K765" i="4"/>
  <c r="M765" i="4"/>
  <c r="K741" i="4"/>
  <c r="M741" i="4"/>
  <c r="K710" i="4"/>
  <c r="M710" i="4"/>
  <c r="M91" i="4"/>
  <c r="K778" i="4"/>
  <c r="M778" i="4"/>
  <c r="K748" i="4"/>
  <c r="M748" i="4"/>
  <c r="K733" i="4"/>
  <c r="M733" i="4"/>
  <c r="K723" i="4"/>
  <c r="M723" i="4"/>
  <c r="K695" i="4"/>
  <c r="M695" i="4"/>
  <c r="K792" i="4"/>
  <c r="M792" i="4"/>
  <c r="K762" i="4"/>
  <c r="M762" i="4"/>
  <c r="K737" i="4"/>
  <c r="M737" i="4"/>
  <c r="K726" i="4"/>
  <c r="M726" i="4"/>
  <c r="K707" i="4"/>
  <c r="M707" i="4"/>
  <c r="M89" i="4"/>
  <c r="K776" i="4"/>
  <c r="M776" i="4"/>
  <c r="K746" i="4"/>
  <c r="M746" i="4"/>
  <c r="K731" i="4"/>
  <c r="M731" i="4"/>
  <c r="K721" i="4"/>
  <c r="M721" i="4"/>
  <c r="K693" i="4"/>
  <c r="M693" i="4"/>
  <c r="K868" i="4"/>
  <c r="M868" i="4"/>
  <c r="K855" i="4"/>
  <c r="M855" i="4"/>
  <c r="K854" i="4"/>
  <c r="M854" i="4"/>
  <c r="K848" i="4"/>
  <c r="M848" i="4"/>
  <c r="K850" i="4"/>
  <c r="M850" i="4"/>
  <c r="K843" i="4"/>
  <c r="M843" i="4"/>
  <c r="K837" i="4"/>
  <c r="M837" i="4"/>
  <c r="K811" i="4"/>
  <c r="M811" i="4"/>
  <c r="K816" i="4"/>
  <c r="M816" i="4"/>
  <c r="K700" i="4"/>
  <c r="M700" i="4"/>
  <c r="M324" i="4"/>
  <c r="M300" i="4"/>
  <c r="M252" i="4"/>
  <c r="M228" i="4"/>
  <c r="K864" i="4"/>
  <c r="M864" i="4"/>
  <c r="K860" i="4"/>
  <c r="M860" i="4"/>
  <c r="K842" i="4"/>
  <c r="M842" i="4"/>
  <c r="K810" i="4"/>
  <c r="M810" i="4"/>
  <c r="K781" i="4"/>
  <c r="M781" i="4"/>
  <c r="K751" i="4"/>
  <c r="M751" i="4"/>
  <c r="K699" i="4"/>
  <c r="M699" i="4"/>
  <c r="M96" i="4"/>
  <c r="M316" i="4"/>
  <c r="M304" i="4"/>
  <c r="M292" i="4"/>
  <c r="M268" i="4"/>
  <c r="M256" i="4"/>
  <c r="M244" i="4"/>
  <c r="M220" i="4"/>
  <c r="M216" i="4"/>
  <c r="M210" i="4"/>
  <c r="M186" i="4"/>
  <c r="M174" i="4"/>
  <c r="M162" i="4"/>
  <c r="M156" i="4"/>
  <c r="M150" i="4"/>
  <c r="M140" i="4"/>
  <c r="K841" i="4"/>
  <c r="M841" i="4"/>
  <c r="K831" i="4"/>
  <c r="M831" i="4"/>
  <c r="K820" i="4"/>
  <c r="M820" i="4"/>
  <c r="K809" i="4"/>
  <c r="M809" i="4"/>
  <c r="K718" i="4"/>
  <c r="M718" i="4"/>
  <c r="K711" i="4"/>
  <c r="M711" i="4"/>
  <c r="K704" i="4"/>
  <c r="M704" i="4"/>
  <c r="M104" i="4"/>
  <c r="K780" i="4"/>
  <c r="M780" i="4"/>
  <c r="K750" i="4"/>
  <c r="M750" i="4"/>
  <c r="K730" i="4"/>
  <c r="M730" i="4"/>
  <c r="K793" i="4"/>
  <c r="M793" i="4"/>
  <c r="K763" i="4"/>
  <c r="M763" i="4"/>
  <c r="K738" i="4"/>
  <c r="M738" i="4"/>
  <c r="K727" i="4"/>
  <c r="M727" i="4"/>
  <c r="K708" i="4"/>
  <c r="M708" i="4"/>
  <c r="K777" i="4"/>
  <c r="M777" i="4"/>
  <c r="K747" i="4"/>
  <c r="M747" i="4"/>
  <c r="K732" i="4"/>
  <c r="M732" i="4"/>
  <c r="K722" i="4"/>
  <c r="M722" i="4"/>
  <c r="K694" i="4"/>
  <c r="M694" i="4"/>
  <c r="M118" i="4"/>
  <c r="M99" i="4"/>
  <c r="K791" i="4"/>
  <c r="M791" i="4"/>
  <c r="K761" i="4"/>
  <c r="M761" i="4"/>
  <c r="K736" i="4"/>
  <c r="M736" i="4"/>
  <c r="K725" i="4"/>
  <c r="M725" i="4"/>
  <c r="K706" i="4"/>
  <c r="M706" i="4"/>
  <c r="E1981" i="3"/>
  <c r="G3928" i="4" s="1"/>
  <c r="E1982" i="3"/>
  <c r="G3926" i="4" s="1"/>
  <c r="E1983" i="3"/>
  <c r="G3927" i="4" s="1"/>
  <c r="E4379" i="3"/>
  <c r="G3642" i="4" s="1"/>
  <c r="E4380" i="3"/>
  <c r="G3643" i="4" s="1"/>
  <c r="C20" i="2"/>
  <c r="D18" i="2" s="1"/>
  <c r="M198" i="4" l="1"/>
  <c r="M903" i="4"/>
  <c r="M992" i="4"/>
  <c r="M494" i="4"/>
  <c r="M2916" i="4"/>
  <c r="M4209" i="4"/>
  <c r="M2462" i="4"/>
  <c r="M3668" i="4"/>
  <c r="M3667" i="4"/>
  <c r="M1717" i="4"/>
  <c r="M199" i="4"/>
  <c r="M519" i="4"/>
  <c r="M1589" i="4"/>
  <c r="M2407" i="4"/>
  <c r="M3896" i="4"/>
  <c r="M3238" i="4"/>
  <c r="M2367" i="4"/>
  <c r="M410" i="4"/>
  <c r="M2725" i="4"/>
  <c r="M2030" i="4"/>
  <c r="M2344" i="4"/>
  <c r="M689" i="4"/>
  <c r="M2388" i="4"/>
  <c r="M4018" i="4"/>
  <c r="M2197" i="4"/>
  <c r="M597" i="4"/>
  <c r="M1678" i="4"/>
  <c r="M1730" i="4"/>
  <c r="M3566" i="4"/>
  <c r="M351" i="4"/>
  <c r="M2092" i="4"/>
  <c r="M3964" i="4"/>
  <c r="M1509" i="4"/>
  <c r="M3963" i="4"/>
  <c r="M675" i="4"/>
  <c r="M1360" i="4"/>
  <c r="M2093" i="4"/>
  <c r="M1611" i="4"/>
  <c r="M276" i="4"/>
  <c r="M171" i="4"/>
  <c r="M1066" i="4"/>
  <c r="M554" i="4"/>
  <c r="M1359" i="4"/>
  <c r="M2628" i="4"/>
  <c r="M1993" i="4"/>
  <c r="M2129" i="4"/>
  <c r="M1663" i="4"/>
  <c r="M418" i="4"/>
  <c r="M408" i="4"/>
  <c r="M491" i="4"/>
  <c r="M2366" i="4"/>
  <c r="M2416" i="4"/>
  <c r="M521" i="4"/>
  <c r="M1512" i="4"/>
  <c r="M1742" i="4"/>
  <c r="M1510" i="4"/>
  <c r="M1613" i="4"/>
  <c r="M277" i="4"/>
  <c r="M636" i="4"/>
  <c r="M2312" i="4"/>
  <c r="M1933" i="4"/>
  <c r="M3922" i="4"/>
  <c r="M1639" i="4"/>
  <c r="M615" i="4"/>
  <c r="M394" i="4"/>
  <c r="M432" i="4"/>
  <c r="M3595" i="4"/>
  <c r="M688" i="4"/>
  <c r="M1924" i="4"/>
  <c r="M4150" i="4"/>
  <c r="M2222" i="4"/>
  <c r="M3596" i="4"/>
  <c r="M2889" i="4"/>
  <c r="M1659" i="4"/>
  <c r="M3832" i="4"/>
  <c r="M306" i="4"/>
  <c r="M366" i="4"/>
  <c r="M1748" i="4"/>
  <c r="M2969" i="4"/>
  <c r="M417" i="4"/>
  <c r="M520" i="4"/>
  <c r="M409" i="4"/>
  <c r="M1627" i="4"/>
  <c r="M307" i="4"/>
  <c r="M981" i="4"/>
  <c r="M350" i="4"/>
  <c r="M293" i="4"/>
  <c r="M2968" i="4"/>
  <c r="M635" i="4"/>
  <c r="M4223" i="4"/>
  <c r="M2198" i="4"/>
  <c r="M2677" i="4"/>
  <c r="M2780" i="4"/>
  <c r="M3239" i="4"/>
  <c r="M1641" i="4"/>
  <c r="M1994" i="4"/>
  <c r="M2130" i="4"/>
  <c r="M2313" i="4"/>
  <c r="M2289" i="4"/>
  <c r="M1911" i="4"/>
  <c r="M2173" i="4"/>
  <c r="M330" i="4"/>
  <c r="M1289" i="4"/>
  <c r="M2063" i="4"/>
  <c r="M649" i="4"/>
  <c r="M1421" i="4"/>
  <c r="M3728" i="4"/>
  <c r="M3011" i="4"/>
  <c r="M3785" i="4"/>
  <c r="M435" i="4"/>
  <c r="M1736" i="4"/>
  <c r="M1618" i="4"/>
  <c r="M567" i="4"/>
  <c r="M3189" i="4"/>
  <c r="M470" i="4"/>
  <c r="M1038" i="4"/>
  <c r="M538" i="4"/>
  <c r="M4256" i="4"/>
  <c r="M2006" i="4"/>
  <c r="M3316" i="4"/>
  <c r="M3315" i="4"/>
  <c r="M3934" i="4"/>
  <c r="M3775" i="4"/>
  <c r="M1270" i="4"/>
  <c r="M1141" i="4"/>
  <c r="M3100" i="4"/>
  <c r="M2188" i="4"/>
  <c r="M2947" i="4"/>
  <c r="M548" i="4"/>
  <c r="M3221" i="4"/>
  <c r="M3914" i="4"/>
  <c r="M1632" i="4"/>
  <c r="M1156" i="4"/>
  <c r="M2226" i="4"/>
  <c r="M2189" i="4"/>
  <c r="M2560" i="4"/>
  <c r="M1274" i="4"/>
  <c r="M3101" i="4"/>
  <c r="M1651" i="4"/>
  <c r="M2409" i="4"/>
  <c r="M1702" i="4"/>
  <c r="M4247" i="4"/>
  <c r="M3730" i="4"/>
  <c r="M1547" i="4"/>
  <c r="M192" i="4"/>
  <c r="M929" i="4"/>
  <c r="M3859" i="4"/>
  <c r="M401" i="4"/>
  <c r="M624" i="4"/>
  <c r="M318" i="4"/>
  <c r="M144" i="4"/>
  <c r="M288" i="4"/>
  <c r="M359" i="4"/>
  <c r="M319" i="4"/>
  <c r="M145" i="4"/>
  <c r="M596" i="4"/>
  <c r="M1184" i="4"/>
  <c r="M1454" i="4"/>
  <c r="M3867" i="4"/>
  <c r="M3204" i="4"/>
  <c r="M3203" i="4"/>
  <c r="M3251" i="4"/>
  <c r="M2500" i="4"/>
  <c r="M3590" i="4"/>
  <c r="M2403" i="4"/>
  <c r="M3020" i="4"/>
  <c r="M506" i="4"/>
  <c r="M657" i="4"/>
  <c r="M2823" i="4"/>
  <c r="M3800" i="4"/>
  <c r="M4023" i="4"/>
  <c r="M1388" i="4"/>
  <c r="M2201" i="4"/>
  <c r="M2082" i="4"/>
  <c r="M476" i="4"/>
  <c r="M3591" i="4"/>
  <c r="M3384" i="4"/>
  <c r="M1910" i="4"/>
  <c r="M2225" i="4"/>
  <c r="M419" i="4"/>
  <c r="K563" i="4"/>
  <c r="M1799" i="4"/>
  <c r="M1575" i="4"/>
  <c r="M1044" i="4"/>
  <c r="M471" i="4"/>
  <c r="M537" i="4"/>
  <c r="M3241" i="4"/>
  <c r="M3652" i="4"/>
  <c r="M595" i="4"/>
  <c r="M345" i="4"/>
  <c r="M2457" i="4"/>
  <c r="M3529" i="4"/>
  <c r="M1189" i="4"/>
  <c r="M1558" i="4"/>
  <c r="M1864" i="4"/>
  <c r="M165" i="4"/>
  <c r="M250" i="4"/>
  <c r="M166" i="4"/>
  <c r="M509" i="4"/>
  <c r="M393" i="4"/>
  <c r="M168" i="4"/>
  <c r="M305" i="4"/>
  <c r="M169" i="4"/>
  <c r="M217" i="4"/>
  <c r="M271" i="4"/>
  <c r="M129" i="4"/>
  <c r="M614" i="4"/>
  <c r="M674" i="4"/>
  <c r="M4250" i="4"/>
  <c r="M640" i="4"/>
  <c r="M1997" i="4"/>
  <c r="M1705" i="4"/>
  <c r="M3838" i="4"/>
  <c r="M1800" i="4"/>
  <c r="M1926" i="4"/>
  <c r="M4251" i="4"/>
  <c r="M1258" i="4"/>
  <c r="M3839" i="4"/>
  <c r="M2292" i="4"/>
  <c r="M3554" i="4"/>
  <c r="M1795" i="4"/>
  <c r="M1680" i="4"/>
  <c r="M1706" i="4"/>
  <c r="M1226" i="4"/>
  <c r="M552" i="4"/>
  <c r="M510" i="4"/>
  <c r="M3980" i="4"/>
  <c r="M3900" i="4"/>
  <c r="M1518" i="4"/>
  <c r="M3254" i="4"/>
  <c r="M205" i="4"/>
  <c r="M626" i="4"/>
  <c r="M1630" i="4"/>
  <c r="M1455" i="4"/>
  <c r="M2510" i="4"/>
  <c r="M1902" i="4"/>
  <c r="M2205" i="4"/>
  <c r="M2200" i="4"/>
  <c r="M157" i="4"/>
  <c r="M2983" i="4"/>
  <c r="M2822" i="4"/>
  <c r="M3188" i="4"/>
  <c r="M3641" i="4"/>
  <c r="M1449" i="4"/>
  <c r="M1023" i="4"/>
  <c r="M439" i="4"/>
  <c r="M204" i="4"/>
  <c r="M280" i="4"/>
  <c r="M4102" i="4"/>
  <c r="M4239" i="4"/>
  <c r="M3622" i="4"/>
  <c r="M422" i="4"/>
  <c r="K653" i="4"/>
  <c r="M3776" i="4"/>
  <c r="M1885" i="4"/>
  <c r="M4015" i="4"/>
  <c r="M4216" i="4"/>
  <c r="M1120" i="4"/>
  <c r="M3779" i="4"/>
  <c r="M3704" i="4"/>
  <c r="M2882" i="4"/>
  <c r="M3381" i="4"/>
  <c r="M2023" i="4"/>
  <c r="M1669" i="4"/>
  <c r="M2174" i="4"/>
  <c r="M2948" i="4"/>
  <c r="M2024" i="4"/>
  <c r="M1776" i="4"/>
  <c r="M1556" i="4"/>
  <c r="M1707" i="4"/>
  <c r="M344" i="4"/>
  <c r="M2554" i="4"/>
  <c r="M3602" i="4"/>
  <c r="M3816" i="4"/>
  <c r="M2977" i="4"/>
  <c r="M3815" i="4"/>
  <c r="M2914" i="4"/>
  <c r="M3651" i="4"/>
  <c r="M3904" i="4"/>
  <c r="M3240" i="4"/>
  <c r="M3382" i="4"/>
  <c r="M2402" i="4"/>
  <c r="M1866" i="4"/>
  <c r="M1839" i="4"/>
  <c r="M1504" i="4"/>
  <c r="M2127" i="4"/>
  <c r="M299" i="4"/>
  <c r="M3720" i="4"/>
  <c r="M1931" i="4"/>
  <c r="M570" i="4"/>
  <c r="M2989" i="4"/>
  <c r="M3558" i="4"/>
  <c r="M1645" i="4"/>
  <c r="M2930" i="4"/>
  <c r="M1491" i="4"/>
  <c r="M2898" i="4"/>
  <c r="M3942" i="4"/>
  <c r="M1307" i="4"/>
  <c r="M2432" i="4"/>
  <c r="M1774" i="4"/>
  <c r="M2319" i="4"/>
  <c r="M4185" i="4"/>
  <c r="M2204" i="4"/>
  <c r="M1288" i="4"/>
  <c r="M1816" i="4"/>
  <c r="M1227" i="4"/>
  <c r="M2623" i="4"/>
  <c r="M2067" i="4"/>
  <c r="M1550" i="4"/>
  <c r="M3055" i="4"/>
  <c r="M473" i="4"/>
  <c r="M391" i="4"/>
  <c r="M2735" i="4"/>
  <c r="M3062" i="4"/>
  <c r="M2163" i="4"/>
  <c r="M2395" i="4"/>
  <c r="M2284" i="4"/>
  <c r="M608" i="4"/>
  <c r="M2012" i="4"/>
  <c r="K405" i="4"/>
  <c r="K521" i="4"/>
  <c r="M295" i="4"/>
  <c r="M2527" i="4"/>
  <c r="M1338" i="4"/>
  <c r="M4060" i="4"/>
  <c r="M2295" i="4"/>
  <c r="M2567" i="4"/>
  <c r="M2509" i="4"/>
  <c r="M202" i="4"/>
  <c r="M2568" i="4"/>
  <c r="M2396" i="4"/>
  <c r="M2154" i="4"/>
  <c r="M4210" i="4"/>
  <c r="M2952" i="4"/>
  <c r="M607" i="4"/>
  <c r="M1714" i="4"/>
  <c r="M123" i="4"/>
  <c r="M2308" i="4"/>
  <c r="M1712" i="4"/>
  <c r="M4184" i="4"/>
  <c r="M3941" i="4"/>
  <c r="M122" i="4"/>
  <c r="M994" i="4"/>
  <c r="M124" i="4"/>
  <c r="M429" i="4"/>
  <c r="M1363" i="4"/>
  <c r="M2156" i="4"/>
  <c r="M3663" i="4"/>
  <c r="M3338" i="4"/>
  <c r="M2866" i="4"/>
  <c r="M2906" i="4"/>
  <c r="M2435" i="4"/>
  <c r="M1527" i="4"/>
  <c r="M4175" i="4"/>
  <c r="M2297" i="4"/>
  <c r="M1514" i="4"/>
  <c r="M905" i="4"/>
  <c r="M545" i="4"/>
  <c r="M4086" i="4"/>
  <c r="M3104" i="4"/>
  <c r="M240" i="4"/>
  <c r="M241" i="4"/>
  <c r="M3931" i="4"/>
  <c r="M2208" i="4"/>
  <c r="M4056" i="4"/>
  <c r="M4087" i="4"/>
  <c r="M3113" i="4"/>
  <c r="M251" i="4"/>
  <c r="M1995" i="4"/>
  <c r="M3085" i="4"/>
  <c r="M2681" i="4"/>
  <c r="M2784" i="4"/>
  <c r="M3243" i="4"/>
  <c r="M3916" i="4"/>
  <c r="M3584" i="4"/>
  <c r="M1441" i="4"/>
  <c r="M1827" i="4"/>
  <c r="M2203" i="4"/>
  <c r="M3114" i="4"/>
  <c r="M1238" i="4"/>
  <c r="M1237" i="4"/>
  <c r="M1287" i="4"/>
  <c r="M3105" i="4"/>
  <c r="M2624" i="4"/>
  <c r="M2164" i="4"/>
  <c r="M3337" i="4"/>
  <c r="M3000" i="4"/>
  <c r="M3001" i="4"/>
  <c r="M3826" i="4"/>
  <c r="M94" i="4"/>
  <c r="M502" i="4"/>
  <c r="M532" i="4"/>
  <c r="M457" i="4"/>
  <c r="M1411" i="4"/>
  <c r="M3010" i="4"/>
  <c r="M618" i="4"/>
  <c r="M390" i="4"/>
  <c r="M2217" i="4"/>
  <c r="M3627" i="4"/>
  <c r="M964" i="4"/>
  <c r="M232" i="4"/>
  <c r="M127" i="4"/>
  <c r="M128" i="4"/>
  <c r="M355" i="4"/>
  <c r="M95" i="4"/>
  <c r="M3146" i="4"/>
  <c r="M431" i="4"/>
  <c r="M1868" i="4"/>
  <c r="M1310" i="4"/>
  <c r="M2071" i="4"/>
  <c r="M4033" i="4"/>
  <c r="M2985" i="4"/>
  <c r="M1960" i="4"/>
  <c r="M1867" i="4"/>
  <c r="M1431" i="4"/>
  <c r="M1463" i="4"/>
  <c r="M2394" i="4"/>
  <c r="M1519" i="4"/>
  <c r="M572" i="4"/>
  <c r="M430" i="4"/>
  <c r="M1420" i="4"/>
  <c r="M1143" i="4"/>
  <c r="M1246" i="4"/>
  <c r="M2242" i="4"/>
  <c r="M1603" i="4"/>
  <c r="M180" i="4"/>
  <c r="M294" i="4"/>
  <c r="M354" i="4"/>
  <c r="M233" i="4"/>
  <c r="M136" i="4"/>
  <c r="M331" i="4"/>
  <c r="M1834" i="4"/>
  <c r="M522" i="4"/>
  <c r="M648" i="4"/>
  <c r="M4232" i="4"/>
  <c r="M2526" i="4"/>
  <c r="M1886" i="4"/>
  <c r="M1561" i="4"/>
  <c r="M1197" i="4"/>
  <c r="M2032" i="4"/>
  <c r="M1802" i="4"/>
  <c r="M1675" i="4"/>
  <c r="M1430" i="4"/>
  <c r="M1290" i="4"/>
  <c r="M2070" i="4"/>
  <c r="M2953" i="4"/>
  <c r="M2629" i="4"/>
  <c r="M135" i="4"/>
  <c r="M181" i="4"/>
  <c r="M560" i="4"/>
  <c r="M1859" i="4"/>
  <c r="M2094" i="4"/>
  <c r="M2874" i="4"/>
  <c r="M406" i="4"/>
  <c r="M456" i="4"/>
  <c r="M464" i="4"/>
  <c r="M2699" i="4"/>
  <c r="K630" i="4"/>
  <c r="M1142" i="4"/>
  <c r="M1845" i="4"/>
  <c r="M1777" i="4"/>
  <c r="M1137" i="4"/>
  <c r="M3614" i="4"/>
  <c r="M2247" i="4"/>
  <c r="M3192" i="4"/>
  <c r="M2083" i="4"/>
  <c r="M1497" i="4"/>
  <c r="M4191" i="4"/>
  <c r="M3173" i="4"/>
  <c r="M264" i="4"/>
  <c r="M658" i="4"/>
  <c r="M433" i="4"/>
  <c r="M3936" i="4"/>
  <c r="M3191" i="4"/>
  <c r="M2314" i="4"/>
  <c r="M2939" i="4"/>
  <c r="M2011" i="4"/>
  <c r="M1446" i="4"/>
  <c r="M4238" i="4"/>
  <c r="M3670" i="4"/>
  <c r="M2547" i="4"/>
  <c r="M1598" i="4"/>
  <c r="M1017" i="4"/>
  <c r="M275" i="4"/>
  <c r="M4148" i="4"/>
  <c r="M3807" i="4"/>
  <c r="M3249" i="4"/>
  <c r="M1609" i="4"/>
  <c r="M4048" i="4"/>
  <c r="M3935" i="4"/>
  <c r="M3172" i="4"/>
  <c r="M3095" i="4"/>
  <c r="M2436" i="4"/>
  <c r="M4047" i="4"/>
  <c r="M3643" i="4"/>
  <c r="M2147" i="4"/>
  <c r="M609" i="4"/>
  <c r="M585" i="4"/>
  <c r="M4154" i="4"/>
  <c r="M3582" i="4"/>
  <c r="M2809" i="4"/>
  <c r="M3671" i="4"/>
  <c r="M384" i="4"/>
  <c r="M400" i="4"/>
  <c r="M4215" i="4"/>
  <c r="M116" i="4"/>
  <c r="M298" i="4"/>
  <c r="M143" i="4"/>
  <c r="M190" i="4"/>
  <c r="M289" i="4"/>
  <c r="M2118" i="4"/>
  <c r="M2486" i="4"/>
  <c r="M437" i="4"/>
  <c r="M1146" i="4"/>
  <c r="M531" i="4"/>
  <c r="M461" i="4"/>
  <c r="M383" i="4"/>
  <c r="M399" i="4"/>
  <c r="M2117" i="4"/>
  <c r="M2119" i="4"/>
  <c r="M3988" i="4"/>
  <c r="M1145" i="4"/>
  <c r="M2005" i="4"/>
  <c r="M500" i="4"/>
  <c r="M2600" i="4"/>
  <c r="M2708" i="4"/>
  <c r="M2450" i="4"/>
  <c r="M1522" i="4"/>
  <c r="M1617" i="4"/>
  <c r="M153" i="4"/>
  <c r="M154" i="4"/>
  <c r="M3873" i="4"/>
  <c r="M2157" i="4"/>
  <c r="M201" i="4"/>
  <c r="M110" i="4"/>
  <c r="M227" i="4"/>
  <c r="M323" i="4"/>
  <c r="M441" i="4"/>
  <c r="M3758" i="4"/>
  <c r="K669" i="4"/>
  <c r="M1889" i="4"/>
  <c r="M115" i="4"/>
  <c r="M508" i="4"/>
  <c r="M395" i="4"/>
  <c r="M274" i="4"/>
  <c r="M396" i="4"/>
  <c r="M4237" i="4"/>
  <c r="M2484" i="4"/>
  <c r="M3572" i="4"/>
  <c r="M670" i="4"/>
  <c r="K627" i="4"/>
  <c r="M117" i="4"/>
  <c r="M2654" i="4"/>
  <c r="M2451" i="4"/>
  <c r="M3047" i="4"/>
  <c r="M2485" i="4"/>
  <c r="M1791" i="4"/>
  <c r="M2474" i="4"/>
  <c r="M387" i="4"/>
  <c r="M392" i="4"/>
  <c r="M2128" i="4"/>
  <c r="M1760" i="4"/>
  <c r="M1303" i="4"/>
  <c r="M189" i="4"/>
  <c r="M329" i="4"/>
  <c r="M2692" i="4"/>
  <c r="M2139" i="4"/>
  <c r="M2148" i="4"/>
  <c r="M2003" i="4"/>
  <c r="M2233" i="4"/>
  <c r="M142" i="4"/>
  <c r="M328" i="4"/>
  <c r="M2535" i="4"/>
  <c r="M1400" i="4"/>
  <c r="M3573" i="4"/>
  <c r="M2693" i="4"/>
  <c r="M1401" i="4"/>
  <c r="M2084" i="4"/>
  <c r="M1838" i="4"/>
  <c r="M265" i="4"/>
  <c r="M3094" i="4"/>
  <c r="M2004" i="4"/>
  <c r="M697" i="4"/>
  <c r="M698" i="4"/>
  <c r="M213" i="4"/>
  <c r="M226" i="4"/>
  <c r="M322" i="4"/>
  <c r="M876" i="4"/>
  <c r="M133" i="4"/>
  <c r="M483" i="4"/>
  <c r="M606" i="4"/>
  <c r="M634" i="4"/>
  <c r="M543" i="4"/>
  <c r="M4021" i="4"/>
  <c r="M1601" i="4"/>
  <c r="M2234" i="4"/>
  <c r="M1653" i="4"/>
  <c r="M3703" i="4"/>
  <c r="M3197" i="4"/>
  <c r="M1818" i="4"/>
  <c r="M1607" i="4"/>
  <c r="M3262" i="4"/>
  <c r="M3530" i="4"/>
  <c r="M3137" i="4"/>
  <c r="M661" i="4"/>
  <c r="M438" i="4"/>
  <c r="M4231" i="4"/>
  <c r="M3394" i="4"/>
  <c r="K556" i="4"/>
  <c r="M446" i="4"/>
  <c r="M2430" i="4"/>
  <c r="M489" i="4"/>
  <c r="K213" i="4"/>
  <c r="M1304" i="4"/>
  <c r="M1574" i="4"/>
  <c r="M605" i="4"/>
  <c r="M1279" i="4"/>
  <c r="M2245" i="4"/>
  <c r="M579" i="4"/>
  <c r="M1782" i="4"/>
  <c r="M578" i="4"/>
  <c r="M1953" i="4"/>
  <c r="M4203" i="4"/>
  <c r="M914" i="4"/>
  <c r="M389" i="4"/>
  <c r="M4240" i="4"/>
  <c r="M1646" i="4"/>
  <c r="M1052" i="4"/>
  <c r="M313" i="4"/>
  <c r="M642" i="4"/>
  <c r="M469" i="4"/>
  <c r="M452" i="4"/>
  <c r="M4230" i="4"/>
  <c r="M3726" i="4"/>
  <c r="M542" i="4"/>
  <c r="M604" i="4"/>
  <c r="M3074" i="4"/>
  <c r="M4092" i="4"/>
  <c r="M3393" i="4"/>
  <c r="M574" i="4"/>
  <c r="M460" i="4"/>
  <c r="M3757" i="4"/>
  <c r="K487" i="4"/>
  <c r="M114" i="4"/>
  <c r="M312" i="4"/>
  <c r="M100" i="4"/>
  <c r="M132" i="4"/>
  <c r="M177" i="4"/>
  <c r="M358" i="4"/>
  <c r="M357" i="4"/>
  <c r="M178" i="4"/>
  <c r="M651" i="4"/>
  <c r="M3977" i="4"/>
  <c r="M454" i="4"/>
  <c r="M4172" i="4"/>
  <c r="M445" i="4"/>
  <c r="M2612" i="4"/>
  <c r="M2642" i="4"/>
  <c r="M2669" i="4"/>
  <c r="M2720" i="4"/>
  <c r="M2747" i="4"/>
  <c r="M2772" i="4"/>
  <c r="M2797" i="4"/>
  <c r="M1954" i="4"/>
  <c r="M1543" i="4"/>
  <c r="M1728" i="4"/>
  <c r="M654" i="4"/>
  <c r="M1542" i="4"/>
  <c r="M2380" i="4"/>
  <c r="M2890" i="4"/>
  <c r="M2922" i="4"/>
  <c r="M535" i="4"/>
  <c r="M458" i="4"/>
  <c r="M453" i="4"/>
  <c r="M3373" i="4"/>
  <c r="M2296" i="4"/>
  <c r="M3263" i="4"/>
  <c r="M423" i="4"/>
  <c r="K544" i="4"/>
  <c r="K650" i="4"/>
  <c r="M1185" i="4"/>
  <c r="M4222" i="4"/>
  <c r="M4117" i="4"/>
  <c r="M516" i="4"/>
  <c r="M3915" i="4"/>
  <c r="M1927" i="4"/>
  <c r="M4153" i="4"/>
  <c r="M3061" i="4"/>
  <c r="M2641" i="4"/>
  <c r="M2746" i="4"/>
  <c r="M2796" i="4"/>
  <c r="M628" i="4"/>
  <c r="M4170" i="4"/>
  <c r="M2428" i="4"/>
  <c r="M3073" i="4"/>
  <c r="M517" i="4"/>
  <c r="M559" i="4"/>
  <c r="M633" i="4"/>
  <c r="M3780" i="4"/>
  <c r="M1763" i="4"/>
  <c r="M3603" i="4"/>
  <c r="M4179" i="4"/>
  <c r="M4152" i="4"/>
  <c r="M3046" i="4"/>
  <c r="M3128" i="4"/>
  <c r="M2472" i="4"/>
  <c r="M4171" i="4"/>
  <c r="M2429" i="4"/>
  <c r="M2758" i="4"/>
  <c r="M2680" i="4"/>
  <c r="M2734" i="4"/>
  <c r="M2783" i="4"/>
  <c r="M2391" i="4"/>
  <c r="M3624" i="4"/>
  <c r="M4057" i="4"/>
  <c r="M1046" i="4"/>
  <c r="M1193" i="4"/>
  <c r="M1602" i="4"/>
  <c r="M3127" i="4"/>
  <c r="M2413" i="4"/>
  <c r="M1841" i="4"/>
  <c r="M1600" i="4"/>
  <c r="M1572" i="4"/>
  <c r="M1870" i="4"/>
  <c r="M3978" i="4"/>
  <c r="M2475" i="4"/>
  <c r="M2420" i="4"/>
  <c r="M3049" i="4"/>
  <c r="M2614" i="4"/>
  <c r="M2671" i="4"/>
  <c r="M2722" i="4"/>
  <c r="M2774" i="4"/>
  <c r="M4257" i="4"/>
  <c r="M4260" i="4"/>
  <c r="M2140" i="4"/>
  <c r="M2536" i="4"/>
  <c r="M1134" i="4"/>
  <c r="M1930" i="4"/>
  <c r="M2976" i="4"/>
  <c r="M4014" i="4"/>
  <c r="M3719" i="4"/>
  <c r="M2458" i="4"/>
  <c r="M3709" i="4"/>
  <c r="M1591" i="4"/>
  <c r="M2285" i="4"/>
  <c r="M2381" i="4"/>
  <c r="M2244" i="4"/>
  <c r="M2867" i="4"/>
  <c r="M2899" i="4"/>
  <c r="M2931" i="4"/>
  <c r="M1585" i="4"/>
  <c r="M1738" i="4"/>
  <c r="M1781" i="4"/>
  <c r="M1879" i="4"/>
  <c r="M1921" i="4"/>
  <c r="M2478" i="4"/>
  <c r="M4147" i="4"/>
  <c r="M2617" i="4"/>
  <c r="M2674" i="4"/>
  <c r="M2777" i="4"/>
  <c r="M1974" i="4"/>
  <c r="M2218" i="4"/>
  <c r="M4034" i="4"/>
  <c r="M3586" i="4"/>
  <c r="M1192" i="4"/>
  <c r="M3174" i="4"/>
  <c r="M2385" i="4"/>
  <c r="M1247" i="4"/>
  <c r="M3918" i="4"/>
  <c r="M4205" i="4"/>
  <c r="M1282" i="4"/>
  <c r="M2211" i="4"/>
  <c r="M3829" i="4"/>
  <c r="M4001" i="4"/>
  <c r="M2885" i="4"/>
  <c r="M2917" i="4"/>
  <c r="M1783" i="4"/>
  <c r="M1674" i="4"/>
  <c r="M1847" i="4"/>
  <c r="M1508" i="4"/>
  <c r="M1747" i="4"/>
  <c r="M1608" i="4"/>
  <c r="M1631" i="4"/>
  <c r="M1638" i="4"/>
  <c r="M3851" i="4"/>
  <c r="M2599" i="4"/>
  <c r="M2653" i="4"/>
  <c r="M2707" i="4"/>
  <c r="M2808" i="4"/>
  <c r="M4252" i="4"/>
  <c r="M3930" i="4"/>
  <c r="M3016" i="4"/>
  <c r="M1298" i="4"/>
  <c r="M1132" i="4"/>
  <c r="M1582" i="4"/>
  <c r="M1835" i="4"/>
  <c r="M3645" i="4"/>
  <c r="M2549" i="4"/>
  <c r="M3705" i="4"/>
  <c r="M2379" i="4"/>
  <c r="M2209" i="4"/>
  <c r="M1887" i="4"/>
  <c r="M4244" i="4"/>
  <c r="M2419" i="4"/>
  <c r="M4174" i="4"/>
  <c r="M397" i="4"/>
  <c r="M2632" i="4"/>
  <c r="M2683" i="4"/>
  <c r="M2737" i="4"/>
  <c r="M2786" i="4"/>
  <c r="M2555" i="4"/>
  <c r="M2528" i="4"/>
  <c r="M2120" i="4"/>
  <c r="M3989" i="4"/>
  <c r="M1188" i="4"/>
  <c r="M2984" i="4"/>
  <c r="M4022" i="4"/>
  <c r="M3727" i="4"/>
  <c r="M1280" i="4"/>
  <c r="M2408" i="4"/>
  <c r="M3712" i="4"/>
  <c r="M1571" i="4"/>
  <c r="M1553" i="4"/>
  <c r="M3765" i="4"/>
  <c r="M2875" i="4"/>
  <c r="M2907" i="4"/>
  <c r="M2033" i="4"/>
  <c r="M1655" i="4"/>
  <c r="M1704" i="4"/>
  <c r="M3147" i="4"/>
  <c r="M4164" i="4"/>
  <c r="M2422" i="4"/>
  <c r="M4159" i="4"/>
  <c r="M3067" i="4"/>
  <c r="M2635" i="4"/>
  <c r="M2686" i="4"/>
  <c r="M2740" i="4"/>
  <c r="M2790" i="4"/>
  <c r="M1998" i="4"/>
  <c r="M4026" i="4"/>
  <c r="M3860" i="4"/>
  <c r="M3222" i="4"/>
  <c r="M3564" i="4"/>
  <c r="M1389" i="4"/>
  <c r="M3026" i="4"/>
  <c r="M1462" i="4"/>
  <c r="M2097" i="4"/>
  <c r="M1500" i="4"/>
  <c r="M2317" i="4"/>
  <c r="M3252" i="4"/>
  <c r="M1339" i="4"/>
  <c r="M3810" i="4"/>
  <c r="M3714" i="4"/>
  <c r="M1726" i="4"/>
  <c r="M1737" i="4"/>
  <c r="M3607" i="4"/>
  <c r="M3789" i="4"/>
  <c r="M2893" i="4"/>
  <c r="M2925" i="4"/>
  <c r="M1232" i="4"/>
  <c r="M1502" i="4"/>
  <c r="M1633" i="4"/>
  <c r="M1766" i="4"/>
  <c r="M1664" i="4"/>
  <c r="M1893" i="4"/>
  <c r="M1817" i="4"/>
  <c r="M1903" i="4"/>
  <c r="M1807" i="4"/>
  <c r="M1805" i="4"/>
  <c r="M3149" i="4"/>
  <c r="M2611" i="4"/>
  <c r="M2668" i="4"/>
  <c r="M2719" i="4"/>
  <c r="M2771" i="4"/>
  <c r="M1266" i="4"/>
  <c r="M1301" i="4"/>
  <c r="M1597" i="4"/>
  <c r="M4193" i="4"/>
  <c r="M2406" i="4"/>
  <c r="M3662" i="4"/>
  <c r="M1644" i="4"/>
  <c r="M4173" i="4"/>
  <c r="M3064" i="4"/>
  <c r="M2644" i="4"/>
  <c r="M2698" i="4"/>
  <c r="M2749" i="4"/>
  <c r="M2799" i="4"/>
  <c r="M4243" i="4"/>
  <c r="M1996" i="4"/>
  <c r="M3982" i="4"/>
  <c r="M3086" i="4"/>
  <c r="M4103" i="4"/>
  <c r="M3874" i="4"/>
  <c r="M2087" i="4"/>
  <c r="M1490" i="4"/>
  <c r="M2307" i="4"/>
  <c r="M3242" i="4"/>
  <c r="M3801" i="4"/>
  <c r="M1442" i="4"/>
  <c r="M2541" i="4"/>
  <c r="M1445" i="4"/>
  <c r="M1643" i="4"/>
  <c r="M1544" i="4"/>
  <c r="M2883" i="4"/>
  <c r="M2915" i="4"/>
  <c r="M1803" i="4"/>
  <c r="M1694" i="4"/>
  <c r="M1528" i="4"/>
  <c r="M1858" i="4"/>
  <c r="M1801" i="4"/>
  <c r="M1727" i="4"/>
  <c r="M3040" i="4"/>
  <c r="M2593" i="4"/>
  <c r="M2647" i="4"/>
  <c r="M2701" i="4"/>
  <c r="M2752" i="4"/>
  <c r="M2802" i="4"/>
  <c r="M4211" i="4"/>
  <c r="M1265" i="4"/>
  <c r="M1403" i="4"/>
  <c r="M4113" i="4"/>
  <c r="M3998" i="4"/>
  <c r="M3618" i="4"/>
  <c r="M1711" i="4"/>
  <c r="M4178" i="4"/>
  <c r="M3929" i="4"/>
  <c r="M1180" i="4"/>
  <c r="M2412" i="4"/>
  <c r="M1716" i="4"/>
  <c r="M1654" i="4"/>
  <c r="M3903" i="4"/>
  <c r="M3118" i="4"/>
  <c r="M2383" i="4"/>
  <c r="M2869" i="4"/>
  <c r="M2901" i="4"/>
  <c r="M2933" i="4"/>
  <c r="M1236" i="4"/>
  <c r="M1891" i="4"/>
  <c r="M1819" i="4"/>
  <c r="M1692" i="4"/>
  <c r="M1536" i="4"/>
  <c r="M1562" i="4"/>
  <c r="M1872" i="4"/>
  <c r="M1621" i="4"/>
  <c r="M1619" i="4"/>
  <c r="M3131" i="4"/>
  <c r="M4093" i="4"/>
  <c r="M3077" i="4"/>
  <c r="M3632" i="4"/>
  <c r="M3175" i="4"/>
  <c r="M3198" i="4"/>
  <c r="M3784" i="4"/>
  <c r="M3823" i="4"/>
  <c r="M2938" i="4"/>
  <c r="M1312" i="4"/>
  <c r="M1554" i="4"/>
  <c r="M1843" i="4"/>
  <c r="M4155" i="4"/>
  <c r="M3076" i="4"/>
  <c r="M2602" i="4"/>
  <c r="M2656" i="4"/>
  <c r="M2710" i="4"/>
  <c r="M2762" i="4"/>
  <c r="M2811" i="4"/>
  <c r="M1364" i="4"/>
  <c r="M2397" i="4"/>
  <c r="M3644" i="4"/>
  <c r="M3179" i="4"/>
  <c r="M2095" i="4"/>
  <c r="M1498" i="4"/>
  <c r="M2315" i="4"/>
  <c r="M3250" i="4"/>
  <c r="M1961" i="4"/>
  <c r="M3808" i="4"/>
  <c r="M2155" i="4"/>
  <c r="M1311" i="4"/>
  <c r="M2548" i="4"/>
  <c r="M1869" i="4"/>
  <c r="M3553" i="4"/>
  <c r="M3786" i="4"/>
  <c r="M2891" i="4"/>
  <c r="M2923" i="4"/>
  <c r="M1676" i="4"/>
  <c r="M1520" i="4"/>
  <c r="M1749" i="4"/>
  <c r="M1670" i="4"/>
  <c r="M4202" i="4"/>
  <c r="M4158" i="4"/>
  <c r="M3052" i="4"/>
  <c r="M2605" i="4"/>
  <c r="M2713" i="4"/>
  <c r="M2765" i="4"/>
  <c r="M2814" i="4"/>
  <c r="M1447" i="4"/>
  <c r="M2134" i="4"/>
  <c r="M3623" i="4"/>
  <c r="M3190" i="4"/>
  <c r="M3079" i="4"/>
  <c r="M2988" i="4"/>
  <c r="M2986" i="4"/>
  <c r="M4024" i="4"/>
  <c r="M3729" i="4"/>
  <c r="M4192" i="4"/>
  <c r="M3822" i="4"/>
  <c r="M1729" i="4"/>
  <c r="M1857" i="4"/>
  <c r="M3136" i="4"/>
  <c r="M3555" i="4"/>
  <c r="M3635" i="4"/>
  <c r="M4039" i="4"/>
  <c r="M2162" i="4"/>
  <c r="M2877" i="4"/>
  <c r="M2909" i="4"/>
  <c r="M2942" i="4"/>
  <c r="M2031" i="4"/>
  <c r="M1686" i="4"/>
  <c r="M1526" i="4"/>
  <c r="M1560" i="4"/>
  <c r="M1874" i="4"/>
  <c r="M1789" i="4"/>
  <c r="M1684" i="4"/>
  <c r="M1849" i="4"/>
  <c r="M1577" i="4"/>
  <c r="M1826" i="4"/>
  <c r="M4131" i="4"/>
  <c r="M2160" i="4"/>
  <c r="M2545" i="4"/>
  <c r="M2281" i="4"/>
  <c r="M3762" i="4"/>
  <c r="M1122" i="4"/>
  <c r="M3600" i="4"/>
  <c r="M518" i="4"/>
  <c r="M611" i="4"/>
  <c r="M490" i="4"/>
  <c r="M659" i="4"/>
  <c r="M2389" i="4"/>
  <c r="M3630" i="4"/>
  <c r="M3700" i="4"/>
  <c r="M1439" i="4"/>
  <c r="M2158" i="4"/>
  <c r="M3633" i="4"/>
  <c r="M1190" i="4"/>
  <c r="M3710" i="4"/>
  <c r="M2029" i="4"/>
  <c r="M1836" i="4"/>
  <c r="M619" i="4"/>
  <c r="M603" i="4"/>
  <c r="M4249" i="4"/>
  <c r="M1186" i="4"/>
  <c r="M2055" i="4"/>
  <c r="M1551" i="4"/>
  <c r="M2405" i="4"/>
  <c r="M3830" i="4"/>
  <c r="M2195" i="4"/>
  <c r="M3774" i="4"/>
  <c r="M3611" i="4"/>
  <c r="M1908" i="4"/>
  <c r="M1764" i="4"/>
  <c r="M1761" i="4"/>
  <c r="M617" i="4"/>
  <c r="M2341" i="4"/>
  <c r="M109" i="4"/>
  <c r="M101" i="4"/>
  <c r="M488" i="4"/>
  <c r="M504" i="4"/>
  <c r="M523" i="4"/>
  <c r="M534" i="4"/>
  <c r="M550" i="4"/>
  <c r="M565" i="4"/>
  <c r="M580" i="4"/>
  <c r="M594" i="4"/>
  <c r="M610" i="4"/>
  <c r="M623" i="4"/>
  <c r="M638" i="4"/>
  <c r="M655" i="4"/>
  <c r="M672" i="4"/>
  <c r="M507" i="4"/>
  <c r="M575" i="4"/>
  <c r="M641" i="4"/>
  <c r="M588" i="4"/>
  <c r="M673" i="4"/>
  <c r="M4151" i="4"/>
  <c r="M3975" i="4"/>
  <c r="M499" i="4"/>
  <c r="M602" i="4"/>
  <c r="M434" i="4"/>
  <c r="M442" i="4"/>
  <c r="K584" i="4"/>
  <c r="K516" i="4"/>
  <c r="K523" i="4"/>
  <c r="K550" i="4"/>
  <c r="K594" i="4"/>
  <c r="K623" i="4"/>
  <c r="K638" i="4"/>
  <c r="K655" i="4"/>
  <c r="M555" i="4"/>
  <c r="K599" i="4"/>
  <c r="M2470" i="4"/>
  <c r="K469" i="4"/>
  <c r="M480" i="4"/>
  <c r="M556" i="4"/>
  <c r="K387" i="4"/>
  <c r="M3777" i="4"/>
  <c r="M2473" i="4"/>
  <c r="M631" i="4"/>
  <c r="M2759" i="4"/>
  <c r="M4248" i="4"/>
  <c r="M2392" i="4"/>
  <c r="M1928" i="4"/>
  <c r="M4189" i="4"/>
  <c r="M1182" i="4"/>
  <c r="M3782" i="4"/>
  <c r="M3604" i="4"/>
  <c r="M1925" i="4"/>
  <c r="M600" i="4"/>
  <c r="M1540" i="4"/>
  <c r="M1365" i="4"/>
  <c r="M3195" i="4"/>
  <c r="M2377" i="4"/>
  <c r="M947" i="4"/>
  <c r="M3875" i="4"/>
  <c r="M3625" i="4"/>
  <c r="M2410" i="4"/>
  <c r="M2081" i="4"/>
  <c r="M1972" i="4"/>
  <c r="M2145" i="4"/>
  <c r="M536" i="4"/>
  <c r="M620" i="4"/>
  <c r="M1250" i="4"/>
  <c r="M3679" i="4"/>
  <c r="M1263" i="4"/>
  <c r="M1305" i="4"/>
  <c r="M1160" i="4"/>
  <c r="M2400" i="4"/>
  <c r="M1194" i="4"/>
  <c r="M2542" i="4"/>
  <c r="M3583" i="4"/>
  <c r="M1735" i="4"/>
  <c r="M1606" i="4"/>
  <c r="M497" i="4"/>
  <c r="M666" i="4"/>
  <c r="M4176" i="4"/>
  <c r="M2230" i="4"/>
  <c r="M3778" i="4"/>
  <c r="M625" i="4"/>
  <c r="M492" i="4"/>
  <c r="M2417" i="4"/>
  <c r="M564" i="4"/>
  <c r="M1428" i="4"/>
  <c r="M3551" i="4"/>
  <c r="M2558" i="4"/>
  <c r="M3017" i="4"/>
  <c r="M4036" i="4"/>
  <c r="M3781" i="4"/>
  <c r="M3642" i="4"/>
  <c r="M1183" i="4"/>
  <c r="M566" i="4"/>
  <c r="M4156" i="4"/>
  <c r="M529" i="4"/>
  <c r="M612" i="4"/>
  <c r="M2152" i="4"/>
  <c r="M945" i="4"/>
  <c r="M2378" i="4"/>
  <c r="M3913" i="4"/>
  <c r="M2525" i="4"/>
  <c r="M3391" i="4"/>
  <c r="M3626" i="4"/>
  <c r="M484" i="4"/>
  <c r="M3833" i="4"/>
  <c r="M2223" i="4"/>
  <c r="M486" i="4"/>
  <c r="M2479" i="4"/>
  <c r="M477" i="4"/>
  <c r="M647" i="4"/>
  <c r="M3176" i="4"/>
  <c r="M3199" i="4"/>
  <c r="M2556" i="4"/>
  <c r="M3027" i="4"/>
  <c r="M2483" i="4"/>
  <c r="M1977" i="4"/>
  <c r="M3939" i="4"/>
  <c r="M3773" i="4"/>
  <c r="M4182" i="4"/>
  <c r="M3763" i="4"/>
  <c r="M1229" i="4"/>
  <c r="M3562" i="4"/>
  <c r="M1758" i="4"/>
  <c r="M1652" i="4"/>
  <c r="M541" i="4"/>
  <c r="M505" i="4"/>
  <c r="M481" i="4"/>
  <c r="M498" i="4"/>
  <c r="M515" i="4"/>
  <c r="M530" i="4"/>
  <c r="M540" i="4"/>
  <c r="M558" i="4"/>
  <c r="M571" i="4"/>
  <c r="M587" i="4"/>
  <c r="M601" i="4"/>
  <c r="M616" i="4"/>
  <c r="M632" i="4"/>
  <c r="M645" i="4"/>
  <c r="M664" i="4"/>
  <c r="M465" i="4"/>
  <c r="M528" i="4"/>
  <c r="M482" i="4"/>
  <c r="M501" i="4"/>
  <c r="M629" i="4"/>
  <c r="M665" i="4"/>
  <c r="M462" i="4"/>
  <c r="M646" i="4"/>
  <c r="M466" i="4"/>
  <c r="M576" i="4"/>
  <c r="K489" i="4"/>
  <c r="M4253" i="4"/>
  <c r="M3570" i="4"/>
  <c r="M2290" i="4"/>
  <c r="M3102" i="4"/>
  <c r="M1636" i="4"/>
  <c r="M474" i="4"/>
  <c r="M495" i="4"/>
  <c r="M668" i="4"/>
  <c r="M2476" i="4"/>
  <c r="M637" i="4"/>
  <c r="M4128" i="4"/>
  <c r="M1254" i="4"/>
  <c r="M2537" i="4"/>
  <c r="M1084" i="4"/>
  <c r="M4229" i="4"/>
  <c r="M2552" i="4"/>
  <c r="M3702" i="4"/>
  <c r="M2009" i="4"/>
  <c r="M1583" i="4"/>
  <c r="M526" i="4"/>
  <c r="M3836" i="4"/>
  <c r="M1595" i="4"/>
  <c r="M553" i="4"/>
  <c r="M4165" i="4"/>
  <c r="M2423" i="4"/>
  <c r="M493" i="4"/>
  <c r="M662" i="4"/>
  <c r="M4118" i="4"/>
  <c r="M3979" i="4"/>
  <c r="M3185" i="4"/>
  <c r="M1918" i="4"/>
  <c r="M1299" i="4"/>
  <c r="M1061" i="4"/>
  <c r="M1832" i="4"/>
  <c r="M2212" i="4"/>
  <c r="M3798" i="4"/>
  <c r="M2282" i="4"/>
  <c r="M2414" i="4"/>
  <c r="M4194" i="4"/>
  <c r="M3636" i="4"/>
  <c r="M1824" i="4"/>
  <c r="M581" i="4"/>
  <c r="M2318" i="4"/>
  <c r="M370" i="4"/>
  <c r="M589" i="4"/>
  <c r="D7" i="2"/>
  <c r="D15" i="2"/>
  <c r="D4" i="2"/>
  <c r="D8" i="2"/>
  <c r="D12" i="2"/>
  <c r="D16" i="2"/>
  <c r="D3" i="2"/>
  <c r="D11" i="2"/>
  <c r="D19" i="2"/>
  <c r="D5" i="2"/>
  <c r="D9" i="2"/>
  <c r="D13" i="2"/>
  <c r="D17" i="2"/>
  <c r="D6" i="2"/>
  <c r="D10" i="2"/>
  <c r="D14" i="2"/>
</calcChain>
</file>

<file path=xl/sharedStrings.xml><?xml version="1.0" encoding="utf-8"?>
<sst xmlns="http://schemas.openxmlformats.org/spreadsheetml/2006/main" count="45705" uniqueCount="11752">
  <si>
    <t>Filename</t>
  </si>
  <si>
    <t>Percent</t>
  </si>
  <si>
    <t>G108_Biological.sav</t>
  </si>
  <si>
    <t>G114_BIOLOGICAL.sav</t>
  </si>
  <si>
    <t>G117_Biological.sav</t>
  </si>
  <si>
    <t>G126_Biological.sav</t>
  </si>
  <si>
    <t>G205_Biological.sav</t>
  </si>
  <si>
    <t>G208_Biological.sav</t>
  </si>
  <si>
    <t>G214_BIOLOGICAL.sav</t>
  </si>
  <si>
    <t>G217_Biological.sav</t>
  </si>
  <si>
    <t>G220_Biological.sav</t>
  </si>
  <si>
    <t>G222_BIO.sav</t>
  </si>
  <si>
    <t>G227_Biological.sav</t>
  </si>
  <si>
    <t>G228_BIOCHEM.sav</t>
  </si>
  <si>
    <t>Total</t>
  </si>
  <si>
    <t>Variables</t>
  </si>
  <si>
    <t>G0G1_PA.sav</t>
  </si>
  <si>
    <t>G108_PA.sav</t>
  </si>
  <si>
    <t>G114_PA.sav</t>
  </si>
  <si>
    <t>G117_PA.sav</t>
  </si>
  <si>
    <t>G126_PAdata.sav</t>
  </si>
  <si>
    <t>G205_PAdata.sav</t>
  </si>
  <si>
    <t>G208_PA.sav</t>
  </si>
  <si>
    <t>G210_PA.sav</t>
  </si>
  <si>
    <t>G214_PA.sav</t>
  </si>
  <si>
    <t>G217_PA.sav</t>
  </si>
  <si>
    <t>G220_PAdata.sav</t>
  </si>
  <si>
    <t>G222_PA.sav</t>
  </si>
  <si>
    <t>G227_PA.sav</t>
  </si>
  <si>
    <t>G228_PA.sav</t>
  </si>
  <si>
    <t>G201_Quest_PA.sav</t>
  </si>
  <si>
    <t>G202_Quest_PA.sav</t>
  </si>
  <si>
    <t>G203_Quest_PA.sav</t>
  </si>
  <si>
    <t>Varname</t>
  </si>
  <si>
    <t>Position</t>
  </si>
  <si>
    <t>Varlabel</t>
  </si>
  <si>
    <t>ConcatenatedValueLabels</t>
  </si>
  <si>
    <t>Type</t>
  </si>
  <si>
    <t>MeasurementLevel</t>
  </si>
  <si>
    <t>Format</t>
  </si>
  <si>
    <t>Width</t>
  </si>
  <si>
    <t>Decimals</t>
  </si>
  <si>
    <t>Range</t>
  </si>
  <si>
    <t>vallab_chk</t>
  </si>
  <si>
    <t>Numeric</t>
  </si>
  <si>
    <t>Scale</t>
  </si>
  <si>
    <t>F8</t>
  </si>
  <si>
    <t>G201_XDAT</t>
  </si>
  <si>
    <t>Date of assessment</t>
  </si>
  <si>
    <t>DATE12</t>
  </si>
  <si>
    <t>G201_A1</t>
  </si>
  <si>
    <t>Exam weight</t>
  </si>
  <si>
    <t>999="Missing"</t>
  </si>
  <si>
    <t>F8.2</t>
  </si>
  <si>
    <t>[5.92,999]</t>
  </si>
  <si>
    <t>G201_A2</t>
  </si>
  <si>
    <t>Exam Standing height - m</t>
  </si>
  <si>
    <t>[49,999]</t>
  </si>
  <si>
    <t>G201_A3</t>
  </si>
  <si>
    <t>Exam Sitting height</t>
  </si>
  <si>
    <t>[40,999]</t>
  </si>
  <si>
    <t>G201_A4</t>
  </si>
  <si>
    <t>Exam Head circumference</t>
  </si>
  <si>
    <t>[41.4,999]</t>
  </si>
  <si>
    <t>G201_A5</t>
  </si>
  <si>
    <t>Exam Chest circumference</t>
  </si>
  <si>
    <t>[39.8,999]</t>
  </si>
  <si>
    <t>G201_A6</t>
  </si>
  <si>
    <t>Exam Mid arm circumference</t>
  </si>
  <si>
    <t>[10.6,999]</t>
  </si>
  <si>
    <t>G201_A7</t>
  </si>
  <si>
    <t>Exam triceps skinfold</t>
  </si>
  <si>
    <t>[2.9,999]</t>
  </si>
  <si>
    <t>G201_A8</t>
  </si>
  <si>
    <t>Exam subscapular skinfold</t>
  </si>
  <si>
    <t>[3,999]</t>
  </si>
  <si>
    <t>G201_A9</t>
  </si>
  <si>
    <t>Exam Suprailiac skinfold</t>
  </si>
  <si>
    <t>[2,999]</t>
  </si>
  <si>
    <t>G201_A10</t>
  </si>
  <si>
    <t>Exam abdominal skinfold</t>
  </si>
  <si>
    <t>G201_BP1</t>
  </si>
  <si>
    <t>Exam Systolic blood pressure</t>
  </si>
  <si>
    <t>-99="Missing";-88="N/A"</t>
  </si>
  <si>
    <t>[-99,180]</t>
  </si>
  <si>
    <t>G201_BP2</t>
  </si>
  <si>
    <t>Exam Diastolic blood pressure</t>
  </si>
  <si>
    <t>[-99,127]</t>
  </si>
  <si>
    <t>G201_BP3</t>
  </si>
  <si>
    <t>Exam Blood pressure state</t>
  </si>
  <si>
    <t>-99="Missing";-88="N/A";0="Sleeping";1="Awake, quiet";2="Awake, active/excited";3="Crying"</t>
  </si>
  <si>
    <t>F3</t>
  </si>
  <si>
    <t>[-99,3]</t>
  </si>
  <si>
    <t>G201_BP4</t>
  </si>
  <si>
    <t>Exam blood pressure instrument</t>
  </si>
  <si>
    <t>-99="Missing";-88="N/A";1="Mercury sphygmomanometer";2="Aneroid sphygmomanometer";3="Dinamap bp recorder";4="Other electronic device (e.g. infrasonde)";5="Other (e.g. amual palpitation)"</t>
  </si>
  <si>
    <t>F3.2</t>
  </si>
  <si>
    <t>[-99,5]</t>
  </si>
  <si>
    <t>G201_DM1A</t>
  </si>
  <si>
    <t>Exam Dysmorphology eyes -anomaly1</t>
  </si>
  <si>
    <t>-99="Missing";-88="N/A";1="Convergent strabismus-manifest";2="Convergent strabismus-latent(cover test only)";3="Divergent strabismus-manifest";4="Divergent strabismus-latent";5="Unequal pupils";6="Non-reactive pupils";7="Other pupillary abnormalities";8="</t>
  </si>
  <si>
    <t>[-99,26]</t>
  </si>
  <si>
    <t>G201_DM1B</t>
  </si>
  <si>
    <t>Exam Dysmorphology eyes -anomaly2</t>
  </si>
  <si>
    <t>G201_DM1C</t>
  </si>
  <si>
    <t>Exam Dysmorphology eyes - anomaly3</t>
  </si>
  <si>
    <t>[-99,24]</t>
  </si>
  <si>
    <t>G201_DM1D</t>
  </si>
  <si>
    <t>Exam Dysmorphology eyes - anomaly4</t>
  </si>
  <si>
    <t>[-99,-88]</t>
  </si>
  <si>
    <t>G201_DM1E</t>
  </si>
  <si>
    <t>Exam Dysmorphology eyes - anomaly5</t>
  </si>
  <si>
    <t>G201_DM2A</t>
  </si>
  <si>
    <t>Exam Dysmorphology ears -anomaly1</t>
  </si>
  <si>
    <t>-99="Missing";-88="N/A";1="Lowest ears";2="Rotated ears";3="Pre-auricular tags/pits";4="Malformed auricles";5="Small ears";6="Upward take-off of lobe";7="Retraction of tympanic membrane";8="Middle ear infection";9="Inflammation of tympanic membrane";10="S</t>
  </si>
  <si>
    <t>G201_DM2B</t>
  </si>
  <si>
    <t>Exam Dysmorphology ears -anomaly2</t>
  </si>
  <si>
    <t>G201_DM2C</t>
  </si>
  <si>
    <t>Exam Dysmorphology ears -anomaly3</t>
  </si>
  <si>
    <t>[-99,8]</t>
  </si>
  <si>
    <t>G201_DM2D</t>
  </si>
  <si>
    <t>Exam Dysmorphology ears -anomaly4</t>
  </si>
  <si>
    <t>G201_DM2E</t>
  </si>
  <si>
    <t>Exam Dysmorphology ears - anomaly5</t>
  </si>
  <si>
    <t>G201_DM3A</t>
  </si>
  <si>
    <t>Exam Dysmorphology skull-anomaly1</t>
  </si>
  <si>
    <t>-99="Missing";-88="N/A";1="Abnormal shape- scaphocephaly";2="Brachycephaly/flat occiput";3="Prominent occupit";4="Plagiocephaly";5="Wide sutures";6="Raised sutures";7="Frontal bossing";8="Wide fontanelle";10="Cranial bruit";11="Macrocephaly (&gt; 98th percen</t>
  </si>
  <si>
    <t>G201_DM3B</t>
  </si>
  <si>
    <t>Exam Dysmorphology skull- anomaly2</t>
  </si>
  <si>
    <t>[-99,11]</t>
  </si>
  <si>
    <t>G201_DM3C</t>
  </si>
  <si>
    <t>Exam Dysmorphology skull- anomaly3</t>
  </si>
  <si>
    <t>G201_DM3D</t>
  </si>
  <si>
    <t>Exam Dysmorphology skull- anomaly4</t>
  </si>
  <si>
    <t>G201_DM3E</t>
  </si>
  <si>
    <t>Exam Dysmorphology skull- anomaly5</t>
  </si>
  <si>
    <t>G201_DM4A</t>
  </si>
  <si>
    <t>Exam Dysmorphology skin -anomaly1</t>
  </si>
  <si>
    <t>-99="Missing";-88="N/A";1="Pallor";2="Plethora";3="Cyanosis(central)";4="Cyanosis(peripheral)";5="Jaundice";6="Thickened skin/ichthyosis";7="Hyperpigmentation (generalised)";8="Cafe au lait spots";9="Naevi";10="Albinism";11="Depigmented patches";12="Pityr</t>
  </si>
  <si>
    <t>G201_DM4B</t>
  </si>
  <si>
    <t>Exam Dysmorphology skin -anomaly2</t>
  </si>
  <si>
    <t>G201_DM4C</t>
  </si>
  <si>
    <t>Exam Dysmorphology skin -anomaly3</t>
  </si>
  <si>
    <t>G201_DM4D</t>
  </si>
  <si>
    <t>Exam Dysmorphology skin - anomaly4</t>
  </si>
  <si>
    <t>G201_DM4E</t>
  </si>
  <si>
    <t>Exam Dysmorphology skin - anomaly5</t>
  </si>
  <si>
    <t>[-99,23]</t>
  </si>
  <si>
    <t>G201_DM5A</t>
  </si>
  <si>
    <t>Exam Dysmorphology spine-anomaly1</t>
  </si>
  <si>
    <t>-99="Missing";-88="N/A";1="Scoliosis";2="Kyphosis";3="Lordosis";4="Abnormal swelling";5="Spina bifida";6="Sacral dimple/naevus/ haemangioma/hairy tuft";7="Pilonidal sinus";8="Mongolian spot";26="Other anomalies of spine"</t>
  </si>
  <si>
    <t>G201_DM5B</t>
  </si>
  <si>
    <t>Exam Dysmorphology spine- anomaly2</t>
  </si>
  <si>
    <t>G201_DM5C</t>
  </si>
  <si>
    <t>Exam Dysmorphology spine- anomaly3</t>
  </si>
  <si>
    <t>G201_DM5D</t>
  </si>
  <si>
    <t>Exam Dysmorphology spine- anomaly4</t>
  </si>
  <si>
    <t>G201_DM5E</t>
  </si>
  <si>
    <t>Exam Dysmorphology spine- anomaly5</t>
  </si>
  <si>
    <t>G201_DM6A</t>
  </si>
  <si>
    <t>Exam Dysmorphology heart-anomaly1</t>
  </si>
  <si>
    <t>-99="Missing";-88="N/A";1="Hyperdynamic pulses";2="Absent brachial pulse";3="Weak/absent femoral pulse";4="Cardiomegaly/displaced apex";5="Abnormal heart sounds";6="Thrill";7="Murmur - innocent";8="Murmur - other";26="Irreg rhythm"</t>
  </si>
  <si>
    <t>G201_DM6B</t>
  </si>
  <si>
    <t>Exam Dysmorphology heart- anomaly2</t>
  </si>
  <si>
    <t>G201_DM6C</t>
  </si>
  <si>
    <t>Exam Dysmorphology heart- anomaly3</t>
  </si>
  <si>
    <t>G201_DM6D</t>
  </si>
  <si>
    <t>Exam Dysmorphology heart- anomaly4</t>
  </si>
  <si>
    <t>G201_DM6E</t>
  </si>
  <si>
    <t>Exam Dysmorphology heart- anomaly5</t>
  </si>
  <si>
    <t>G201_DM7A</t>
  </si>
  <si>
    <t>Exam Dysmorphology Fgen -anomaly1</t>
  </si>
  <si>
    <t>-99="Missing";-88="N/A";1="Hypoplastic labia majora";2="Clitoral hypertrophy";3="Short recto-vaginal distance";4="Labial adhesions";5="Abnormal hymen";6="Labial/pubic hair";7="Vaginal tags";26="Other"</t>
  </si>
  <si>
    <t>G201_DM7B</t>
  </si>
  <si>
    <t>Exam Dysmorphology fgen - anomaly2</t>
  </si>
  <si>
    <t>G201_DM7C</t>
  </si>
  <si>
    <t>Exam Dysmorphology fgen - anomaly3</t>
  </si>
  <si>
    <t>G201_DM7D</t>
  </si>
  <si>
    <t>Exam Dysmorphology fgen - anomaly4</t>
  </si>
  <si>
    <t>G201_DM7E</t>
  </si>
  <si>
    <t>Exam Dysmorphology fgen - anomaly5</t>
  </si>
  <si>
    <t>G201_DM8A</t>
  </si>
  <si>
    <t>Exam Dysmorphology nose-anomaly1</t>
  </si>
  <si>
    <t>-99="Missing";-88="N/A";1="Rhinorrhoea (not crying)";2="Nasal obstruction";3="Low nasal bridge";4="Broad nasal bridge";5="Small or short nose";6="Bulbous, large or prominent nose";7="Anteverted nares";8="Hypoplastic nares";9="Scarred nares";10="Long philt</t>
  </si>
  <si>
    <t>[-99,12]</t>
  </si>
  <si>
    <t>G201_DM8B</t>
  </si>
  <si>
    <t>Exam Dysmorphology nose-anomaly2</t>
  </si>
  <si>
    <t>G201_DM8C</t>
  </si>
  <si>
    <t>Exam Dysmorphology nose - anomaly3</t>
  </si>
  <si>
    <t>G201_DM8D</t>
  </si>
  <si>
    <t>Exam Dysmorphology nose - anomaly4</t>
  </si>
  <si>
    <t>[-99,4]</t>
  </si>
  <si>
    <t>G201_DM8E</t>
  </si>
  <si>
    <t>Exam Dysmorphology nose - anomaly5</t>
  </si>
  <si>
    <t>G201_DM9A</t>
  </si>
  <si>
    <t>Exam Dysmorphology jaw-anomaly1</t>
  </si>
  <si>
    <t>-99="Missing";-88="N/A";1="Micrognathia";2="Prognathism";3="Fine/pointed jaw";26="Asymmetry"</t>
  </si>
  <si>
    <t>G201_DM9B</t>
  </si>
  <si>
    <t>Exam Dysmorphology jaw  - anomaly2</t>
  </si>
  <si>
    <t>G201_DM9C</t>
  </si>
  <si>
    <t>Exam Dysmorphology jaw  - anomaly3</t>
  </si>
  <si>
    <t>G201_DM9D</t>
  </si>
  <si>
    <t>Exam Dysmorphology jaw  - anomaly4</t>
  </si>
  <si>
    <t>G201_DM9E</t>
  </si>
  <si>
    <t>Exam Dysmorphology jaw  - anomaly5</t>
  </si>
  <si>
    <t>G201_DM10A</t>
  </si>
  <si>
    <t>Exam Dysmorphology hair-anomaly1</t>
  </si>
  <si>
    <t>-99="Missing";-88="N/A";1="Sparse hair";2="Alopecia";3="Coarse/wiry hair";4="Low posterior hair line";5="Widow's peak";6="Double crown";7="Hypopigmented albinism";8="Hirsute facies";12="Infestation or infection";13="White forelock";14="Electric hair";26="</t>
  </si>
  <si>
    <t>G201_DM10B</t>
  </si>
  <si>
    <t>Exam Dysmorphology hair-anomaly2</t>
  </si>
  <si>
    <t>[-99,6]</t>
  </si>
  <si>
    <t>G201_DM10C</t>
  </si>
  <si>
    <t>Exam Dysmorphology hair - anomaly3</t>
  </si>
  <si>
    <t>G201_DM10D</t>
  </si>
  <si>
    <t>Exam Dysmorphology hair - anomaly4</t>
  </si>
  <si>
    <t>G201_DM10E</t>
  </si>
  <si>
    <t>Exam Dysmorphology hair - anomaly5</t>
  </si>
  <si>
    <t>G201_DM11A</t>
  </si>
  <si>
    <t>Exam Dysmorphology hands-anomaly1</t>
  </si>
  <si>
    <t>-99="Missing";-88="N/A";1="Small hands";2="Brachydactyly (short fingers)";3="Arachnodactyly (long fingers)";4="Broad fingers";5="Clinodactyly";6="Other finger anomalies";7="Broad thumbs";8="Digitalised thumbs";9="Hypoplastic thumb(s)";10="Other thumb anom</t>
  </si>
  <si>
    <t>G201_DM11B</t>
  </si>
  <si>
    <t>Exam Dysmorphology hands-anomaly2</t>
  </si>
  <si>
    <t>[-99,15]</t>
  </si>
  <si>
    <t>G201_DM11C</t>
  </si>
  <si>
    <t>Exam Dysmorphology hands-anomaly3</t>
  </si>
  <si>
    <t>G201_DM11D</t>
  </si>
  <si>
    <t>Exam Dysmorphology hands- anomaly4</t>
  </si>
  <si>
    <t>G201_DM11E</t>
  </si>
  <si>
    <t>Exam Dysmorphology hands- anomaly5</t>
  </si>
  <si>
    <t>G201_DM12A</t>
  </si>
  <si>
    <t>Exam Dysmorphology joints-anomaly1</t>
  </si>
  <si>
    <t>-99="Missing";-88="N/A";1="Hypermobility";2="Restricted movements/contractures-small joints of hand";3="Restricted movements/contractures-wrists";4="Restricted movements/contractures-elbows";5="Restricted movements/contractures-shoulders";6="Restricted mo</t>
  </si>
  <si>
    <t>[-99,20]</t>
  </si>
  <si>
    <t>G201_DM12B</t>
  </si>
  <si>
    <t>Exam Dysmorphology joints- anomaly2</t>
  </si>
  <si>
    <t>G201_DM12C</t>
  </si>
  <si>
    <t>Exam Dysmorphology joints- anomaly3</t>
  </si>
  <si>
    <t>G201_DM12D</t>
  </si>
  <si>
    <t>Exam Dysmorphology joints- anomaly4</t>
  </si>
  <si>
    <t>G201_DM12E</t>
  </si>
  <si>
    <t>Exam Dysmorphology joints- anomaly5</t>
  </si>
  <si>
    <t>G201_DM13A</t>
  </si>
  <si>
    <t>Exam Dysmorphology abdomen-anomaly1</t>
  </si>
  <si>
    <t>-99="Missing";-88="N/A";1="Enlarged/distended";2="Ascites";3="Hepatomegaly";4="Splenomegaly";5="Enlarged left kidney";6="Enlarged right kidney";7="Enlarged bladder";8="Faecal masses";9="Other masses";10="Umbilical hernia";11="Inguinal hernia";12="Abnormal</t>
  </si>
  <si>
    <t>[-99,16]</t>
  </si>
  <si>
    <t>G201_DM13B</t>
  </si>
  <si>
    <t>Exam Dysmorphology abdomen - anomaly2</t>
  </si>
  <si>
    <t>[-99,14]</t>
  </si>
  <si>
    <t>G201_DM13C</t>
  </si>
  <si>
    <t>Exam Dysmorphology abdomen - anomaly3</t>
  </si>
  <si>
    <t>G201_DM13D</t>
  </si>
  <si>
    <t>Exam Dysmorphology abdomen - anomaly4</t>
  </si>
  <si>
    <t>G201_DM13E</t>
  </si>
  <si>
    <t>Exam Dysmorphology abdomen - anomaly5</t>
  </si>
  <si>
    <t>G201_DM14A</t>
  </si>
  <si>
    <t>Exam Dysmorphology mouth-anomaly1</t>
  </si>
  <si>
    <t>-99="Missing";-88="N/A";1="Microstomia";2="Macrostomia";3="Prominent lips";4="Downturning corners of mouth";5="Lip pits";6="Cleft lip";7="Cleft lip and palate";8="Cleft palate without cleft lip";9="Submucous cleft";10="Bifid uvula";11="High-arched palate"</t>
  </si>
  <si>
    <t>G201_DM14B</t>
  </si>
  <si>
    <t>Exam Dysmorphology mouth-anomaly2</t>
  </si>
  <si>
    <t>G201_DM14C</t>
  </si>
  <si>
    <t>Exam Dysmorphology mouth - anomaly3</t>
  </si>
  <si>
    <t>G201_DM14D</t>
  </si>
  <si>
    <t>Exam Dysmorphology mouth - anomaly4</t>
  </si>
  <si>
    <t>G201_DM14E</t>
  </si>
  <si>
    <t>Exam Dysmorphology mouth - anomaly5</t>
  </si>
  <si>
    <t>G201_DM15A</t>
  </si>
  <si>
    <t>Exam Dysmorphology face-anomaly1</t>
  </si>
  <si>
    <t>-99="Missing";-88="N/A";1="Fat, puffy midface";2="Flat midface";3="Malar hypoplasia";4="Maxillary hypoplasia";26="Other"</t>
  </si>
  <si>
    <t>[-99,2]</t>
  </si>
  <si>
    <t>G201_DM15B</t>
  </si>
  <si>
    <t>Exam Dysmorphology face - anomaly2</t>
  </si>
  <si>
    <t>G201_DM15C</t>
  </si>
  <si>
    <t>Exam Dysmorphology face - anomaly3</t>
  </si>
  <si>
    <t>G201_DM15D</t>
  </si>
  <si>
    <t>Exam Dysmorphology face - anomaly4</t>
  </si>
  <si>
    <t>G201_DM15E</t>
  </si>
  <si>
    <t>Exam Dysmorphology face - anomaly5</t>
  </si>
  <si>
    <t>G201_DM16A</t>
  </si>
  <si>
    <t>Exam Dysmorphology neck-anomaly1</t>
  </si>
  <si>
    <t>-99="Missing";-88="N/A";1="Short neck";2="Webbed neck/redundant skin";3="Sternomastoid tumour";4="Cysts";5="Sinuses";6="Lymphadenopathy";7="Goitre";8="Tracheostomy";16="Enlarged lymphnodes";26="Other"</t>
  </si>
  <si>
    <t>G201_DM16B</t>
  </si>
  <si>
    <t>Exam Dysmorphology neck - anomaly2</t>
  </si>
  <si>
    <t>G201_DM16C</t>
  </si>
  <si>
    <t>Exam Dysmorphology neck - anomaly3</t>
  </si>
  <si>
    <t>G201_DM16D</t>
  </si>
  <si>
    <t>Exam Dysmorphology neck - anomaly4</t>
  </si>
  <si>
    <t>G201_DM16E</t>
  </si>
  <si>
    <t>Exam Dysmorphology neck - anomaly5</t>
  </si>
  <si>
    <t>G201_DM17A</t>
  </si>
  <si>
    <t>Exam Dysmorphology chest-anomaly1</t>
  </si>
  <si>
    <t>-99="Missing";-88="N/A";1="Small chest";2="Hyperextended(barrel) chest";3="Pectus excavatum (sunken chest)";4="Pectus carinatum (pigeon chest)";5="Harrison's sulcus";6="Intercostal/supersternal recession";7="Tachypnoea at rest";8="Deviated trachea";9="Une</t>
  </si>
  <si>
    <t>G201_DM17B</t>
  </si>
  <si>
    <t>Exam Dysmorphology chest-anomaly2</t>
  </si>
  <si>
    <t>G201_DM17C</t>
  </si>
  <si>
    <t>Exam Dysmorphology chest - anomaly3</t>
  </si>
  <si>
    <t>[-99,17]</t>
  </si>
  <si>
    <t>G201_DM17D</t>
  </si>
  <si>
    <t>Exam Dysmorphology chest - anomaly4</t>
  </si>
  <si>
    <t>[-99,7]</t>
  </si>
  <si>
    <t>G201_DM17E</t>
  </si>
  <si>
    <t>Exam Dysmorphology chest - anomaly5</t>
  </si>
  <si>
    <t>G201_DM18A</t>
  </si>
  <si>
    <t>Exam Dysmorphology Mgen -anomaly1</t>
  </si>
  <si>
    <t>-99="Missing";-88="N/A";1="Undescended l testis";2="Undescended r testis";3="Testicular hypoplasia/atrophy";4="Hydrocoele";5="Short penis";6="Hypospadias";7="Chordee";8="Abnormal foreskin";9="Shawl scrotum";10="Bifid scrotum";11="Ambiguous genitalia";12="</t>
  </si>
  <si>
    <t>G201_DM18B</t>
  </si>
  <si>
    <t>Exam Dysmorphology Mgen -anomaly2</t>
  </si>
  <si>
    <t>G201_DM18C</t>
  </si>
  <si>
    <t>Exam Dysmorphology Mgen -anomaly3</t>
  </si>
  <si>
    <t>G201_DM18D</t>
  </si>
  <si>
    <t>Exam Dysmorphology mgen - anomaly4</t>
  </si>
  <si>
    <t>G201_DM18E</t>
  </si>
  <si>
    <t>Exam Dysmorphology mgen - anomaly5</t>
  </si>
  <si>
    <t>G201_DM19A</t>
  </si>
  <si>
    <t>Exam Dysmorphology neuro-anomaly1</t>
  </si>
  <si>
    <t>-99="Missing";-88="N/A";1="Spasiticty-quadriplegia";2="Spasticity-diplegia";3="Spasticity-hemiplegia";4="Hypotonia";5="Weakness- generalised";6="Weakness- localised";7="Muscle wasting- generalised";8="Muscle wasting- localised";9="Muscle hypertrophy";10="</t>
  </si>
  <si>
    <t>[-99,25]</t>
  </si>
  <si>
    <t>G201_DM19B</t>
  </si>
  <si>
    <t>Exam Dysmorphology neuro-anomaly2</t>
  </si>
  <si>
    <t>G201_DM19C</t>
  </si>
  <si>
    <t>Exam Dysmorphology neuro-anomaly3</t>
  </si>
  <si>
    <t>G201_DM19D</t>
  </si>
  <si>
    <t>Exam Dysmorphology neuro- anomaly4</t>
  </si>
  <si>
    <t>[-99,13]</t>
  </si>
  <si>
    <t>G201_DM19E</t>
  </si>
  <si>
    <t>Exam Dysmorphology neuro- anomaly5</t>
  </si>
  <si>
    <t>G201_DM20A</t>
  </si>
  <si>
    <t>Exam Dysmorphology feet -anomaly1</t>
  </si>
  <si>
    <t>-99="Missing";-88="N/A";1="Small feet";2="Short hallux";3="Broad hallux";4="Hammer/claw toe deformity";5="Syndactyly";6="Polydactyly";7="Other toe anomalies";8="Pes cavus";9="Pes planus";10="Short metatarsals";11="Prominent heels";12="Talipes equinovarus"</t>
  </si>
  <si>
    <t>G201_DM20B</t>
  </si>
  <si>
    <t>Exam Dysmorphology feet -anomaly2</t>
  </si>
  <si>
    <t>[-99,9]</t>
  </si>
  <si>
    <t>G201_DM20C</t>
  </si>
  <si>
    <t>Exam Dysmorphology feet- anomaly3</t>
  </si>
  <si>
    <t>G201_DM20D</t>
  </si>
  <si>
    <t>Exam Dysmorphology feet- anomaly4</t>
  </si>
  <si>
    <t>G201_DM20E</t>
  </si>
  <si>
    <t>Exam Dysmorphology feet- anomaly5</t>
  </si>
  <si>
    <t>G201_DM21A</t>
  </si>
  <si>
    <t>Exam Dysmorphology limbs-anomaly1</t>
  </si>
  <si>
    <t>-99="Missing";-88="N/A";1="Short limbs";2="Limb deformity";3="Hemihypertrophy or hemiatrophy";4="Radial hypoplasia";5="Bow legs";6="Internal tibial torsion";26="Other"</t>
  </si>
  <si>
    <t>G201_DM21B</t>
  </si>
  <si>
    <t>Exam Dysmorphology limbs- anomaly2</t>
  </si>
  <si>
    <t>G201_DM21C</t>
  </si>
  <si>
    <t>Exam Dysmorphology limbs- anomaly3</t>
  </si>
  <si>
    <t>G201_DM21D</t>
  </si>
  <si>
    <t>Exam Dysmorphology limbs- anomaly4</t>
  </si>
  <si>
    <t>G201_DM21E</t>
  </si>
  <si>
    <t>Exam Dysmorphology limbs- anomaly5</t>
  </si>
  <si>
    <t>G201_N1</t>
  </si>
  <si>
    <t>Neurology Tone R) arm</t>
  </si>
  <si>
    <t>-99="Missing";-88="N/A";0="Marked hypotonia";1="Mild hypotonia";2="Normal tone";3="Mild hypertonia";4="Marked hypertonia"</t>
  </si>
  <si>
    <t>G201_N2</t>
  </si>
  <si>
    <t>Neurology Tone R) leg</t>
  </si>
  <si>
    <t>G201_N3</t>
  </si>
  <si>
    <t>Neurology Tone L) arm</t>
  </si>
  <si>
    <t>G201_N4</t>
  </si>
  <si>
    <t>Neurology Tone L) leg</t>
  </si>
  <si>
    <t>G201_N5</t>
  </si>
  <si>
    <t>Neurology Reflexes R) arm</t>
  </si>
  <si>
    <t>-99="Missing";-88="N/A";0="None";1="Depressed";2="Normal";3="Hyper-reflexia";4="Hyper-reflexia with clonus and/or crossed response"</t>
  </si>
  <si>
    <t>G201_N6</t>
  </si>
  <si>
    <t>Neurology Reflexes R) leg</t>
  </si>
  <si>
    <t>G201_N7</t>
  </si>
  <si>
    <t>Neurology Reflexes L) arm</t>
  </si>
  <si>
    <t>G201_N8</t>
  </si>
  <si>
    <t>Neurology Reflexes L) leg</t>
  </si>
  <si>
    <t>G201_N9</t>
  </si>
  <si>
    <t>Neurology Plantars Right</t>
  </si>
  <si>
    <t>-99="Missing";-88="N/A";0="None";1="Downward";2="Uncertain";3="Upward (babinski)"</t>
  </si>
  <si>
    <t>G201_N10</t>
  </si>
  <si>
    <t>Neurology Plantars Left</t>
  </si>
  <si>
    <t>G201_N11</t>
  </si>
  <si>
    <t>Neurology Sensation R) arm</t>
  </si>
  <si>
    <t>-99="Missing";-88="N/A";0="None";1="Reduced";2="Normal";3="Hyperaesthesia"</t>
  </si>
  <si>
    <t>G201_N12</t>
  </si>
  <si>
    <t>Neurology Sensation R) leg</t>
  </si>
  <si>
    <t>G201_N13</t>
  </si>
  <si>
    <t>Neurology Sensation L) arm</t>
  </si>
  <si>
    <t>G201_N14</t>
  </si>
  <si>
    <t>Neurology Sensation L) leg</t>
  </si>
  <si>
    <t>G201_DE1</t>
  </si>
  <si>
    <t>Develop/Denver gross motor</t>
  </si>
  <si>
    <t>1="Adequate";2="Fail";3="Normal";4="Uncooperative";88="No response";999="missing"</t>
  </si>
  <si>
    <t>[1,999]</t>
  </si>
  <si>
    <t>G201_DE2</t>
  </si>
  <si>
    <t>Develop/Denver fine motor</t>
  </si>
  <si>
    <t>G201_DE3</t>
  </si>
  <si>
    <t>Develop/Denver personal-social</t>
  </si>
  <si>
    <t>G201_DE4</t>
  </si>
  <si>
    <t>Develop/Denver language</t>
  </si>
  <si>
    <t>G201_ULA</t>
  </si>
  <si>
    <t>Teeth upper L) central incisor</t>
  </si>
  <si>
    <t>-99="Missing";-88="N/A";1="Absent";2="Carious";3="Not yet erupted";4="Present";5="Restoration"</t>
  </si>
  <si>
    <t>G201_ULB</t>
  </si>
  <si>
    <t>Teeth upper L) lateral incisor</t>
  </si>
  <si>
    <t>G201_ULC</t>
  </si>
  <si>
    <t>Teeth upper L) canine</t>
  </si>
  <si>
    <t>G201_ULD</t>
  </si>
  <si>
    <t>Teeth upper L) first molar</t>
  </si>
  <si>
    <t>G201_ULE</t>
  </si>
  <si>
    <t>Teeth upper L) second molar</t>
  </si>
  <si>
    <t>G201_URA</t>
  </si>
  <si>
    <t>Teeth upper R) central incisor</t>
  </si>
  <si>
    <t>G201_URB</t>
  </si>
  <si>
    <t>Teeth upper R) lateral incisor</t>
  </si>
  <si>
    <t>G201_URC</t>
  </si>
  <si>
    <t>Teeth upper R) canine</t>
  </si>
  <si>
    <t>G201_URD</t>
  </si>
  <si>
    <t>Teeth upper R) first molar</t>
  </si>
  <si>
    <t>G201_URE</t>
  </si>
  <si>
    <t>Teeth upper R) second molar</t>
  </si>
  <si>
    <t>G201_LLA</t>
  </si>
  <si>
    <t>Teeth lower L) central incisor</t>
  </si>
  <si>
    <t>G201_LLB</t>
  </si>
  <si>
    <t>Teeth lower L) lateral incisor</t>
  </si>
  <si>
    <t>G201_LLC</t>
  </si>
  <si>
    <t>Teeth lower L) canine</t>
  </si>
  <si>
    <t>G201_LLD</t>
  </si>
  <si>
    <t>Teeth lower L) first molar</t>
  </si>
  <si>
    <t>G201_LLE</t>
  </si>
  <si>
    <t>Teeth lower L) second molar</t>
  </si>
  <si>
    <t>G201_LRA</t>
  </si>
  <si>
    <t>Teeth lower R) central incisor</t>
  </si>
  <si>
    <t>G201_LRB</t>
  </si>
  <si>
    <t>Teeth lower R) lateral incisor</t>
  </si>
  <si>
    <t>G201_LRC</t>
  </si>
  <si>
    <t>Teeth lower R) canine</t>
  </si>
  <si>
    <t>G201_LRD</t>
  </si>
  <si>
    <t>Teeth lower R) first molar</t>
  </si>
  <si>
    <t>G201_LRE</t>
  </si>
  <si>
    <t>Teeth lower R) second molar</t>
  </si>
  <si>
    <t>G201_STY1</t>
  </si>
  <si>
    <t>Stycar near vision</t>
  </si>
  <si>
    <t>-99="Missing";-88="N/A";0="Abnormal";1="Normal";2="Uncertain"</t>
  </si>
  <si>
    <t>G201_STY2</t>
  </si>
  <si>
    <t>Stycar visual fields</t>
  </si>
  <si>
    <t>-99="Missing";-88="N/A";1="Normal";2="Uncertain";3="Homonymous hemianopia";4="Bitemporal hemianopia"</t>
  </si>
  <si>
    <t>G201_STY3</t>
  </si>
  <si>
    <t>Stycar distance vision</t>
  </si>
  <si>
    <t>G201_STY4</t>
  </si>
  <si>
    <t>Stycar hearing</t>
  </si>
  <si>
    <t>G201_ELM1</t>
  </si>
  <si>
    <t>Early language milestone-expressive</t>
  </si>
  <si>
    <t>1="Coo";2="Reciprocal Vocalization";3="Laugh";4="Raspberry";5="Mono Babble";6="Polysyllabic Babble";7="Mama/Dada";8="Mama/Dada correct";9="First word(not mama/dada)";10="4-6 single words";11="Tells 2 wants";12="2 word sentences";13="50+single words";14="Me/you any";16="Prepositions";17="Conversations";18="objects: name and use";88="No response";999="missing"</t>
  </si>
  <si>
    <t>[4,999]</t>
  </si>
  <si>
    <t>G201_ELM2</t>
  </si>
  <si>
    <t>Early language milestone-receptive</t>
  </si>
  <si>
    <t>1="Alerts to voice";2="Orient lat. voice";3="Recognize sounds";4="Bell,  lat.";5="Bell, O&amp;D";6="Inhibits to "No";7="Bell, diagonal";8="1-step commands gesture";9="Points to &gt;= 1 body parts";10="2-step commands gesture";11="Points to named objects";12="poiints to Objects described by use";13="Preposition Commands";88="No response";999="missing"</t>
  </si>
  <si>
    <t>G201_ELM3</t>
  </si>
  <si>
    <t>Early language milestone-visual</t>
  </si>
  <si>
    <t>1="Smiles";2="recognizes parents";3="Recognizes objects";4="responds to facial expressions";5="Visual tracking";6="Blink to threat";7="Imitates gestures, games";8="1-step communication gestures";9="Initiates gestures, games";10="Points to desired objects";88="No response";999="missing"</t>
  </si>
  <si>
    <t>[0,999]</t>
  </si>
  <si>
    <t>G201_TYPE</t>
  </si>
  <si>
    <t>Type ofDevelopmental assessmt</t>
  </si>
  <si>
    <t>1="12 month exam";2="Denver";3="Griffiths";4="12 month exam and Denver";8="Not examined";9="Missing"</t>
  </si>
  <si>
    <t>String</t>
  </si>
  <si>
    <t>Nominal</t>
  </si>
  <si>
    <t>A1</t>
  </si>
  <si>
    <t>G201_ECO1</t>
  </si>
  <si>
    <t>Examiners comments</t>
  </si>
  <si>
    <t>A30</t>
  </si>
  <si>
    <t>G201_ECO2</t>
  </si>
  <si>
    <t>G201_ECO3</t>
  </si>
  <si>
    <t>Exam Comments</t>
  </si>
  <si>
    <t>&lt;none&gt;</t>
  </si>
  <si>
    <t>G202_XDAT</t>
  </si>
  <si>
    <t>Examination date</t>
  </si>
  <si>
    <t>G202_A1</t>
  </si>
  <si>
    <t>[8.2,999]</t>
  </si>
  <si>
    <t>G202_A2</t>
  </si>
  <si>
    <t>[71.5,999]</t>
  </si>
  <si>
    <t>G202_A3</t>
  </si>
  <si>
    <t>[41,999]</t>
  </si>
  <si>
    <t>G202_A4</t>
  </si>
  <si>
    <t>[43,999]</t>
  </si>
  <si>
    <t>G202_A5</t>
  </si>
  <si>
    <t>F6.2</t>
  </si>
  <si>
    <t>[32,999]</t>
  </si>
  <si>
    <t>G202_A6</t>
  </si>
  <si>
    <t>[11,999]</t>
  </si>
  <si>
    <t>G202_A7</t>
  </si>
  <si>
    <t>[4.5,999]</t>
  </si>
  <si>
    <t>G202_A8</t>
  </si>
  <si>
    <t>[.7,999]</t>
  </si>
  <si>
    <t>G202_A9</t>
  </si>
  <si>
    <t>[2.4,999]</t>
  </si>
  <si>
    <t>G202_A10</t>
  </si>
  <si>
    <t>[2.5,999]</t>
  </si>
  <si>
    <t>G202_BP1</t>
  </si>
  <si>
    <t>F5.2</t>
  </si>
  <si>
    <t>[-99,120]</t>
  </si>
  <si>
    <t>G202_BP2</t>
  </si>
  <si>
    <t>[-99,80]</t>
  </si>
  <si>
    <t>G202_DM1A</t>
  </si>
  <si>
    <t>[-88,26]</t>
  </si>
  <si>
    <t>G202_DM1B</t>
  </si>
  <si>
    <t>[-88,21]</t>
  </si>
  <si>
    <t>G202_DM2A</t>
  </si>
  <si>
    <t>G202_DM2B</t>
  </si>
  <si>
    <t>G202_DM2C</t>
  </si>
  <si>
    <t>G202_DM2D</t>
  </si>
  <si>
    <t>G202_DM3A</t>
  </si>
  <si>
    <t>G202_DM4A</t>
  </si>
  <si>
    <t>G202_DM4B</t>
  </si>
  <si>
    <t>G202_DM4C</t>
  </si>
  <si>
    <t>G202_DM5A</t>
  </si>
  <si>
    <t>G202_DM6A</t>
  </si>
  <si>
    <t>G202_DM7A</t>
  </si>
  <si>
    <t>G202_DM8A</t>
  </si>
  <si>
    <t>G202_DM8B</t>
  </si>
  <si>
    <t>G202_DM9A</t>
  </si>
  <si>
    <t>G202_DM10A</t>
  </si>
  <si>
    <t>G202_DM10B</t>
  </si>
  <si>
    <t>G202_DM11A</t>
  </si>
  <si>
    <t>G202_DM11B</t>
  </si>
  <si>
    <t>[-88,15]</t>
  </si>
  <si>
    <t>G202_DM11C</t>
  </si>
  <si>
    <t>[-88,16]</t>
  </si>
  <si>
    <t>G202_DM12A</t>
  </si>
  <si>
    <t>G202_DM13A</t>
  </si>
  <si>
    <t>G202_DM14A</t>
  </si>
  <si>
    <t>G202_DM14B</t>
  </si>
  <si>
    <t>G202_DM15A</t>
  </si>
  <si>
    <t>G202_DM16A</t>
  </si>
  <si>
    <t>G202_DM17A</t>
  </si>
  <si>
    <t>G202_DM17B</t>
  </si>
  <si>
    <t>[-99,10]</t>
  </si>
  <si>
    <t>G202_DM18A</t>
  </si>
  <si>
    <t>G202_DM18B</t>
  </si>
  <si>
    <t>G202_DM18C</t>
  </si>
  <si>
    <t>G202_DM19A</t>
  </si>
  <si>
    <t>G202_DM19B</t>
  </si>
  <si>
    <t>G202_DM19C</t>
  </si>
  <si>
    <t>[-99,22]</t>
  </si>
  <si>
    <t>G202_DM20A</t>
  </si>
  <si>
    <t>G202_DM20B</t>
  </si>
  <si>
    <t>G202_DM21A</t>
  </si>
  <si>
    <t>G202_STY1</t>
  </si>
  <si>
    <t>G202_STY2</t>
  </si>
  <si>
    <t>[-99,1]</t>
  </si>
  <si>
    <t>G202_STY3</t>
  </si>
  <si>
    <t>G202_STY4</t>
  </si>
  <si>
    <t>G202_ELM1</t>
  </si>
  <si>
    <t>Early Lang Milestone-expressive</t>
  </si>
  <si>
    <t>99="No exam conducted/Not stated"</t>
  </si>
  <si>
    <t>[9,99]</t>
  </si>
  <si>
    <t>G202_ELM2</t>
  </si>
  <si>
    <t>Early Lang Milestone-receptive</t>
  </si>
  <si>
    <t>[8,99]</t>
  </si>
  <si>
    <t>G202_ELM3</t>
  </si>
  <si>
    <t>Early Lang Milestone-visual</t>
  </si>
  <si>
    <t>0="Visually impaired";99="No exam conducted/Not stated"</t>
  </si>
  <si>
    <t>[10,99]</t>
  </si>
  <si>
    <t>G202_URA</t>
  </si>
  <si>
    <t>G202_URB</t>
  </si>
  <si>
    <t>G202_URC</t>
  </si>
  <si>
    <t>G202_URD</t>
  </si>
  <si>
    <t>G202_URE</t>
  </si>
  <si>
    <t>G202_ULA</t>
  </si>
  <si>
    <t>G202_ULB</t>
  </si>
  <si>
    <t>G202_ULC</t>
  </si>
  <si>
    <t>G202_ULD</t>
  </si>
  <si>
    <t>G202_ULE</t>
  </si>
  <si>
    <t>G202_LRA</t>
  </si>
  <si>
    <t>G202_LRB</t>
  </si>
  <si>
    <t>G202_LRC</t>
  </si>
  <si>
    <t>G202_LRD</t>
  </si>
  <si>
    <t>G202_LRE</t>
  </si>
  <si>
    <t>G202_LLA</t>
  </si>
  <si>
    <t>G202_LLB</t>
  </si>
  <si>
    <t>G202_LLC</t>
  </si>
  <si>
    <t>G202_LLD</t>
  </si>
  <si>
    <t>G202_LLE</t>
  </si>
  <si>
    <t>G202_BP3</t>
  </si>
  <si>
    <t>G202_BP4</t>
  </si>
  <si>
    <t>F4.2</t>
  </si>
  <si>
    <t>G202_DE1</t>
  </si>
  <si>
    <t>Develop/Denver Gross motor</t>
  </si>
  <si>
    <t>1="Adequate";2="Fail";3="Normal";4="Uncooperative";99="No exam conducted/Not stated"</t>
  </si>
  <si>
    <t>[1,99]</t>
  </si>
  <si>
    <t>G202_DE2</t>
  </si>
  <si>
    <t>Develop/Denver Fine motor</t>
  </si>
  <si>
    <t>G202_DE3</t>
  </si>
  <si>
    <t>Develop/Denver Personal/social</t>
  </si>
  <si>
    <t>G202_DE4</t>
  </si>
  <si>
    <t>Develop/Denver Language</t>
  </si>
  <si>
    <t>G202_N1</t>
  </si>
  <si>
    <t>G202_N2</t>
  </si>
  <si>
    <t>G202_N3</t>
  </si>
  <si>
    <t>G202_N4</t>
  </si>
  <si>
    <t>G202_N5</t>
  </si>
  <si>
    <t>G202_N6</t>
  </si>
  <si>
    <t>G202_N7</t>
  </si>
  <si>
    <t>G202_N8</t>
  </si>
  <si>
    <t>G202_N9</t>
  </si>
  <si>
    <t>G202_N10</t>
  </si>
  <si>
    <t>G202_N11</t>
  </si>
  <si>
    <t>G202_N12</t>
  </si>
  <si>
    <t>G202_N13</t>
  </si>
  <si>
    <t>G202_N14</t>
  </si>
  <si>
    <t>G203_ECO3</t>
  </si>
  <si>
    <t>A60</t>
  </si>
  <si>
    <t>G203_XDAT</t>
  </si>
  <si>
    <t>G203_A1</t>
  </si>
  <si>
    <t>F7.2</t>
  </si>
  <si>
    <t>[9.5,999]</t>
  </si>
  <si>
    <t>G203_A2</t>
  </si>
  <si>
    <t>[74.8,999]</t>
  </si>
  <si>
    <t>G203_A3</t>
  </si>
  <si>
    <t>G203_A4</t>
  </si>
  <si>
    <t>[45.7,999]</t>
  </si>
  <si>
    <t>G203_A5</t>
  </si>
  <si>
    <t>[45,999]</t>
  </si>
  <si>
    <t>G203_A6</t>
  </si>
  <si>
    <t>[13.7,999]</t>
  </si>
  <si>
    <t>G203_A7</t>
  </si>
  <si>
    <t>G203_A8</t>
  </si>
  <si>
    <t>G203_A9</t>
  </si>
  <si>
    <t>G203_A10</t>
  </si>
  <si>
    <t>[2.25,999]</t>
  </si>
  <si>
    <t>G203_BP1</t>
  </si>
  <si>
    <t>[-99,137]</t>
  </si>
  <si>
    <t>G203_BP2</t>
  </si>
  <si>
    <t>[-99,103]</t>
  </si>
  <si>
    <t>G203_BP3</t>
  </si>
  <si>
    <t>G203_BP4</t>
  </si>
  <si>
    <t>G203_URA</t>
  </si>
  <si>
    <t>G203_URB</t>
  </si>
  <si>
    <t>G203_URC</t>
  </si>
  <si>
    <t>G203_URD</t>
  </si>
  <si>
    <t>G203_URE</t>
  </si>
  <si>
    <t>G203_ULA</t>
  </si>
  <si>
    <t>G203_ULB</t>
  </si>
  <si>
    <t>G203_ULC</t>
  </si>
  <si>
    <t>G203_ULD</t>
  </si>
  <si>
    <t>G203_ULE</t>
  </si>
  <si>
    <t>G203_LRA</t>
  </si>
  <si>
    <t>G203_LRB</t>
  </si>
  <si>
    <t>G203_LRC</t>
  </si>
  <si>
    <t>G203_LRD</t>
  </si>
  <si>
    <t>G203_LRE</t>
  </si>
  <si>
    <t>G203_LLA</t>
  </si>
  <si>
    <t>G203_LLB</t>
  </si>
  <si>
    <t>G203_LLC</t>
  </si>
  <si>
    <t>G203_LLD</t>
  </si>
  <si>
    <t>G203_LLE</t>
  </si>
  <si>
    <t>G203_N1</t>
  </si>
  <si>
    <t>G203_N2</t>
  </si>
  <si>
    <t>G203_N3</t>
  </si>
  <si>
    <t>G203_N4</t>
  </si>
  <si>
    <t>G203_N5</t>
  </si>
  <si>
    <t>G203_N6</t>
  </si>
  <si>
    <t>G203_N7</t>
  </si>
  <si>
    <t>G203_N8</t>
  </si>
  <si>
    <t>G203_N9</t>
  </si>
  <si>
    <t>G203_N10</t>
  </si>
  <si>
    <t>G203_N11</t>
  </si>
  <si>
    <t>G203_N12</t>
  </si>
  <si>
    <t>G203_N13</t>
  </si>
  <si>
    <t>G203_N14</t>
  </si>
  <si>
    <t>G203_TYPE</t>
  </si>
  <si>
    <t>Type of developmental asessmt</t>
  </si>
  <si>
    <t>[1,3]</t>
  </si>
  <si>
    <t>G203_ELM1</t>
  </si>
  <si>
    <t>Early Lang Milestone- expresive</t>
  </si>
  <si>
    <t>1="Coo";2="Reciprocal vocalization";3="laugh";4="Raspberry";5="Mono, babble";6="Polysyllic babble";7="Mama/ Dada any";8="Mama/ Dada correct";9="First word (not mama or dada)";10="4-5 single words";11="tells 2 wants";12="2 word sentences";13="50 single words";14="Me/you any";15="Prepositions";17="Conversations";18="Objects and use";19="Understood by strangers- about half";20="Undertsood by strangers- about three fourths";21="Understood by strangers - all";88="No response";999="Not stated or missing"</t>
  </si>
  <si>
    <t>G203_ELM2</t>
  </si>
  <si>
    <t>1="Alerts to voice";2="Orient lat. voice";3="Recognise sounds";4="Bell, lat.";5="Bell, O&amp;D";6="Inhibits to "No"";7="Bell, diagonal";8="1-step commands and gestures";9="points to &gt;body parts";10="2-step commands and gestures";11="Points tonamed objects";12="Points to objects, described by use";13="Prepositional commands";88="No response";999="Not stated or missing"</t>
  </si>
  <si>
    <t>[7,999]</t>
  </si>
  <si>
    <t>G203_DE1</t>
  </si>
  <si>
    <t>Denver Gross motor</t>
  </si>
  <si>
    <t>1="Adequate";2="Fail";3="Normal";4="Uncooperative";5="Suspect";88="No response";999="Not stated or missing"</t>
  </si>
  <si>
    <t>G203_DE2</t>
  </si>
  <si>
    <t>Denver Fine motor adaptive</t>
  </si>
  <si>
    <t>G203_DE3</t>
  </si>
  <si>
    <t>Denver Personal/social</t>
  </si>
  <si>
    <t>G203_DE4</t>
  </si>
  <si>
    <t>Denver Language</t>
  </si>
  <si>
    <t>G203_DE5</t>
  </si>
  <si>
    <t>Denver Overall</t>
  </si>
  <si>
    <t>G203_DE6</t>
  </si>
  <si>
    <t>Denver Typical</t>
  </si>
  <si>
    <t>G203_DE7</t>
  </si>
  <si>
    <t>Denver Compliance</t>
  </si>
  <si>
    <t>G203_DE8</t>
  </si>
  <si>
    <t>Denver Interest in surround</t>
  </si>
  <si>
    <t>G203_DE10</t>
  </si>
  <si>
    <t>Denver Attention span</t>
  </si>
  <si>
    <t>G203_DE11</t>
  </si>
  <si>
    <t>Denver Fearfulness</t>
  </si>
  <si>
    <t>G203_EXMR</t>
  </si>
  <si>
    <t>Examination performed by</t>
  </si>
  <si>
    <t>G203_ECO1</t>
  </si>
  <si>
    <t>A2</t>
  </si>
  <si>
    <t>G203_DM1A</t>
  </si>
  <si>
    <t>G203_DM1B</t>
  </si>
  <si>
    <t>G203_DM2A</t>
  </si>
  <si>
    <t>G203_DM2B</t>
  </si>
  <si>
    <t>G203_DM2C</t>
  </si>
  <si>
    <t>G203_DM3A</t>
  </si>
  <si>
    <t>G203_DM4A</t>
  </si>
  <si>
    <t>G203_DM4B</t>
  </si>
  <si>
    <t>G203_DM4C</t>
  </si>
  <si>
    <t>G203_DM4D</t>
  </si>
  <si>
    <t>Exam dysmorphology skin - anomaly4</t>
  </si>
  <si>
    <t>G203_DM5A</t>
  </si>
  <si>
    <t>G203_DM6A</t>
  </si>
  <si>
    <t>G203_DM7A</t>
  </si>
  <si>
    <t>G203_DM8A</t>
  </si>
  <si>
    <t>G203_DM8B</t>
  </si>
  <si>
    <t>G203_DM8C</t>
  </si>
  <si>
    <t>Exam dysmorphology nose - anomaly3</t>
  </si>
  <si>
    <t>G203_DM8D</t>
  </si>
  <si>
    <t>Exam dysmorphology nose - anomaly4</t>
  </si>
  <si>
    <t>G203_DM9A</t>
  </si>
  <si>
    <t>G203_DM10A</t>
  </si>
  <si>
    <t>G203_DM11A</t>
  </si>
  <si>
    <t>G203_DM11B</t>
  </si>
  <si>
    <t>G203_DM12A</t>
  </si>
  <si>
    <t>G203_DM13A</t>
  </si>
  <si>
    <t>G203_DM14A</t>
  </si>
  <si>
    <t>G203_DM14B</t>
  </si>
  <si>
    <t>G203_DM14C</t>
  </si>
  <si>
    <t>Exam dysmorphology mouth - anomaly3</t>
  </si>
  <si>
    <t>G203_DM14D</t>
  </si>
  <si>
    <t>Exam dysmorphology mouth - anomaly4</t>
  </si>
  <si>
    <t>G203_DM15A</t>
  </si>
  <si>
    <t>G203_DM16A</t>
  </si>
  <si>
    <t>G203_DM17A</t>
  </si>
  <si>
    <t>G203_DM17B</t>
  </si>
  <si>
    <t>G203_DM18A</t>
  </si>
  <si>
    <t>G203_DM19A</t>
  </si>
  <si>
    <t>G203_DM19B</t>
  </si>
  <si>
    <t>G203_DM19C</t>
  </si>
  <si>
    <t>G203_DM20A</t>
  </si>
  <si>
    <t>G203_DM20B</t>
  </si>
  <si>
    <t>G203_DM21A</t>
  </si>
  <si>
    <t>G203_DM21B</t>
  </si>
  <si>
    <t>Exam dysmorphology limbs- anomaly2</t>
  </si>
  <si>
    <t>G201_Quest_PA.sav*</t>
  </si>
  <si>
    <t>G202_Quest_PA.sav*</t>
  </si>
  <si>
    <t>G203_Quest_PA.sav*</t>
  </si>
  <si>
    <t>* Mixture of PA and Questionnaire data; can we split these?</t>
  </si>
  <si>
    <t>PA
Variables</t>
  </si>
  <si>
    <t>vars with file position [534-631] relate to PA</t>
  </si>
  <si>
    <t>vars with file position [6;393-496] relate to PA</t>
  </si>
  <si>
    <t>G210_XDAT</t>
  </si>
  <si>
    <t>Exam date of examination</t>
  </si>
  <si>
    <t>Ordinal</t>
  </si>
  <si>
    <t>EDATE12</t>
  </si>
  <si>
    <t>G210_XPLA</t>
  </si>
  <si>
    <t>Exam place of examination</t>
  </si>
  <si>
    <t>1="Elsewhere in Australia";2="Overseas - examined";3="ICHR";8="N/A";9="Missing"</t>
  </si>
  <si>
    <t>F1</t>
  </si>
  <si>
    <t>[1,9]</t>
  </si>
  <si>
    <t>G210_A1</t>
  </si>
  <si>
    <t>F4</t>
  </si>
  <si>
    <t>[22.05,999]</t>
  </si>
  <si>
    <t>G210_A2</t>
  </si>
  <si>
    <t>[103.5,999]</t>
  </si>
  <si>
    <t>G210_A4</t>
  </si>
  <si>
    <t>[35.8,999]</t>
  </si>
  <si>
    <t>G210_A6</t>
  </si>
  <si>
    <t>[15.3,999]</t>
  </si>
  <si>
    <t>G210_A7</t>
  </si>
  <si>
    <t>G210_A8</t>
  </si>
  <si>
    <t>[3.1,999]</t>
  </si>
  <si>
    <t>G210_A9</t>
  </si>
  <si>
    <t>G210_A10</t>
  </si>
  <si>
    <t>[3.2,999]</t>
  </si>
  <si>
    <t>G210_BP4</t>
  </si>
  <si>
    <t>G210_BP1</t>
  </si>
  <si>
    <t>[-99,143]</t>
  </si>
  <si>
    <t>G210_BP2</t>
  </si>
  <si>
    <t>[-99,99]</t>
  </si>
  <si>
    <t>G210_BP5</t>
  </si>
  <si>
    <t>Exam Heart rate</t>
  </si>
  <si>
    <t>[-99,132]</t>
  </si>
  <si>
    <t>G210_BP3</t>
  </si>
  <si>
    <t>G210_EXMR</t>
  </si>
  <si>
    <t>Exam examiner</t>
  </si>
  <si>
    <t>[0,9]</t>
  </si>
  <si>
    <t>G210_PB3</t>
  </si>
  <si>
    <t>Peabody raw score</t>
  </si>
  <si>
    <t>[-99,170]</t>
  </si>
  <si>
    <t>G210_PB4</t>
  </si>
  <si>
    <t>Peabody standard score</t>
  </si>
  <si>
    <t>[-99,125]</t>
  </si>
  <si>
    <t>G210_PB2</t>
  </si>
  <si>
    <t>Peabody percentile rank</t>
  </si>
  <si>
    <t>G210_PB5</t>
  </si>
  <si>
    <t>Peabody stanine</t>
  </si>
  <si>
    <t>G210_PB1</t>
  </si>
  <si>
    <t>Peabody age equivalent</t>
  </si>
  <si>
    <t>[-99,18.07]</t>
  </si>
  <si>
    <t>G210_CF1</t>
  </si>
  <si>
    <t>CELF concepts and directions raw</t>
  </si>
  <si>
    <t>[-99,30]</t>
  </si>
  <si>
    <t>G210_CF2</t>
  </si>
  <si>
    <t>CELF concepts and directins standard</t>
  </si>
  <si>
    <t>G210_CF3</t>
  </si>
  <si>
    <t>CELF word classes raw</t>
  </si>
  <si>
    <t>[-99,34]</t>
  </si>
  <si>
    <t>G210_CF4</t>
  </si>
  <si>
    <t>CELF word classes standard</t>
  </si>
  <si>
    <t>G210_CF5</t>
  </si>
  <si>
    <t>CELF semantic relationships raw</t>
  </si>
  <si>
    <t>G210_CF6</t>
  </si>
  <si>
    <t>CELF semantic relationships standard</t>
  </si>
  <si>
    <t>G210_CF7</t>
  </si>
  <si>
    <t>CELF sum of 3 standard scores 1</t>
  </si>
  <si>
    <t>[-99,50]</t>
  </si>
  <si>
    <t>G210_CF15</t>
  </si>
  <si>
    <t>CELF receptive language score</t>
  </si>
  <si>
    <t>[-99,150]</t>
  </si>
  <si>
    <t>G210_CF9</t>
  </si>
  <si>
    <t>CELF formulated sentences raw</t>
  </si>
  <si>
    <t>[-99,43]</t>
  </si>
  <si>
    <t>G210_CF10</t>
  </si>
  <si>
    <t>CELF formulated sentences standard</t>
  </si>
  <si>
    <t>G210_CF11</t>
  </si>
  <si>
    <t>CELF recalling sentences raw</t>
  </si>
  <si>
    <t>[-99,76]</t>
  </si>
  <si>
    <t>G210_CF12</t>
  </si>
  <si>
    <t>CELF recalling sentences standard</t>
  </si>
  <si>
    <t>[-99,31]</t>
  </si>
  <si>
    <t>G210_CF13</t>
  </si>
  <si>
    <t>CELF sentence assembly raw</t>
  </si>
  <si>
    <t>G210_CF14</t>
  </si>
  <si>
    <t>CELF sentence assembly standard</t>
  </si>
  <si>
    <t>G210_CF8</t>
  </si>
  <si>
    <t>CELF sum of 3 standard scores 2</t>
  </si>
  <si>
    <t>[-99,44]</t>
  </si>
  <si>
    <t>G210_CF16</t>
  </si>
  <si>
    <t>CELF expressive language score</t>
  </si>
  <si>
    <t>[-99,131]</t>
  </si>
  <si>
    <t>G210_CF17</t>
  </si>
  <si>
    <t>CELF sum of rl and el scores</t>
  </si>
  <si>
    <t>[-99,278]</t>
  </si>
  <si>
    <t>G210_CF18</t>
  </si>
  <si>
    <t>CELF total language score</t>
  </si>
  <si>
    <t>[-99,208]</t>
  </si>
  <si>
    <t>G210_CF19</t>
  </si>
  <si>
    <t>CELF sum of 6 raw scores</t>
  </si>
  <si>
    <t>[-99,216]</t>
  </si>
  <si>
    <t>G210_CF20</t>
  </si>
  <si>
    <t>CELF age equivalent</t>
  </si>
  <si>
    <t>[-99,17.4]</t>
  </si>
  <si>
    <t>G210_CPM1</t>
  </si>
  <si>
    <t>CPM score set a</t>
  </si>
  <si>
    <t>G210_CPM2</t>
  </si>
  <si>
    <t>CPM score set ab</t>
  </si>
  <si>
    <t>G210_CPM3</t>
  </si>
  <si>
    <t>CPM score set b</t>
  </si>
  <si>
    <t>G210_CPM4</t>
  </si>
  <si>
    <t>CPM total score</t>
  </si>
  <si>
    <t>[-99,36]</t>
  </si>
  <si>
    <t>G210_CPM5</t>
  </si>
  <si>
    <t>CPM percentile score</t>
  </si>
  <si>
    <t>[-99,100]</t>
  </si>
  <si>
    <t>G210_SD1</t>
  </si>
  <si>
    <t>SDMT written score</t>
  </si>
  <si>
    <t>[-99,59]</t>
  </si>
  <si>
    <t>G210_SD2</t>
  </si>
  <si>
    <t>SDMT oral score</t>
  </si>
  <si>
    <t>[-99,82]</t>
  </si>
  <si>
    <t>G210_MA1</t>
  </si>
  <si>
    <t>MAND preferred hand</t>
  </si>
  <si>
    <t>0="Left";1="Right";8="N/A";9="Missing"</t>
  </si>
  <si>
    <t>F2</t>
  </si>
  <si>
    <t>G210_MA2</t>
  </si>
  <si>
    <t>MAND ball score right (no bounces in 15 sec)</t>
  </si>
  <si>
    <t>888="N/A";999="Missing"</t>
  </si>
  <si>
    <t>G210_MA3</t>
  </si>
  <si>
    <t>MAND ball score left (no bounces in 15 sec)</t>
  </si>
  <si>
    <t>G210_MA4</t>
  </si>
  <si>
    <t>MAND beads in box right hand</t>
  </si>
  <si>
    <t>[9,999]</t>
  </si>
  <si>
    <t>G210_MA5</t>
  </si>
  <si>
    <t>MAND beads in box left hand</t>
  </si>
  <si>
    <t>G210_MA6</t>
  </si>
  <si>
    <t>MAND fine motor total</t>
  </si>
  <si>
    <t>8888="N/A";9999="Missing"</t>
  </si>
  <si>
    <t>[148,9999]</t>
  </si>
  <si>
    <t>G210_MA7</t>
  </si>
  <si>
    <t>MAND gross motor total</t>
  </si>
  <si>
    <t>[126,9999]</t>
  </si>
  <si>
    <t>G210_MA8</t>
  </si>
  <si>
    <t>MAND fine/gross total</t>
  </si>
  <si>
    <t>[341,9999]</t>
  </si>
  <si>
    <t>G210_MA9</t>
  </si>
  <si>
    <t>MAND beads in box raw score</t>
  </si>
  <si>
    <t>[15,999]</t>
  </si>
  <si>
    <t>G210_MA10</t>
  </si>
  <si>
    <t>MAND beads in box scaled score</t>
  </si>
  <si>
    <t>G210_MA11</t>
  </si>
  <si>
    <t>MAND beads on rod raw score</t>
  </si>
  <si>
    <t>[5,999]</t>
  </si>
  <si>
    <t>G210_MA12</t>
  </si>
  <si>
    <t>MAND beads on rod scaled score</t>
  </si>
  <si>
    <t>G210_MA13</t>
  </si>
  <si>
    <t>MAND finger tapping raw score</t>
  </si>
  <si>
    <t>[14,999]</t>
  </si>
  <si>
    <t>G210_MA14</t>
  </si>
  <si>
    <t>MAND finger tapping scaled score</t>
  </si>
  <si>
    <t>G210_MA15</t>
  </si>
  <si>
    <t>MAND nut bolt raw score</t>
  </si>
  <si>
    <t>[50,999]</t>
  </si>
  <si>
    <t>G210_MA16</t>
  </si>
  <si>
    <t>MAND nut bolt scaled score</t>
  </si>
  <si>
    <t>G210_MA17</t>
  </si>
  <si>
    <t>MAND rod slide raw score</t>
  </si>
  <si>
    <t>G210_MA18</t>
  </si>
  <si>
    <t>MAND rod slide scaled score</t>
  </si>
  <si>
    <t>G210_MA19</t>
  </si>
  <si>
    <t>MAND hand strength raw score</t>
  </si>
  <si>
    <t>G210_MA20</t>
  </si>
  <si>
    <t>MAND hand strength scaled score</t>
  </si>
  <si>
    <t>G210_MA21</t>
  </si>
  <si>
    <t>MAND finger nose raw score</t>
  </si>
  <si>
    <t>[34,999]</t>
  </si>
  <si>
    <t>G210_MA22</t>
  </si>
  <si>
    <t>MAND finger nose scaled score</t>
  </si>
  <si>
    <t>G210_MA23</t>
  </si>
  <si>
    <t>MAND jumping raw score</t>
  </si>
  <si>
    <t>[22,999]</t>
  </si>
  <si>
    <t>G210_MA24</t>
  </si>
  <si>
    <t>MAND jumping scaled score</t>
  </si>
  <si>
    <t>G210_MA25</t>
  </si>
  <si>
    <t>MAND heel toe raw score</t>
  </si>
  <si>
    <t>[10,999]</t>
  </si>
  <si>
    <t>G210_MA26</t>
  </si>
  <si>
    <t>MAND heel toe scaled score</t>
  </si>
  <si>
    <t>G210_MA27</t>
  </si>
  <si>
    <t>MAND stand one foot raw score</t>
  </si>
  <si>
    <t>[13,999]</t>
  </si>
  <si>
    <t>G210_MA28</t>
  </si>
  <si>
    <t>MAND stand one foot scaled score</t>
  </si>
  <si>
    <t>G210_MA29</t>
  </si>
  <si>
    <t>MAND sum of scaled scores</t>
  </si>
  <si>
    <t>[16,999]</t>
  </si>
  <si>
    <t>G210_MA30</t>
  </si>
  <si>
    <t>MAND ndi score</t>
  </si>
  <si>
    <t>G210_MA31</t>
  </si>
  <si>
    <t>MAND ft right hand tap rhythm</t>
  </si>
  <si>
    <t>1="Erratic, non-rhythmic tapping";2="Disruption of rhythm once or twice, but regains consistent tapping";4="Even, consistent rhythm of tapping";8="N/A";9="Missing"</t>
  </si>
  <si>
    <t>G210_MA32</t>
  </si>
  <si>
    <t>MAND ft left hand tap rhythm</t>
  </si>
  <si>
    <t>G210_MA33</t>
  </si>
  <si>
    <t>MAND ft extraneous movement right hand</t>
  </si>
  <si>
    <t>1="Extraneous movement of thumb and other fingers";2="Extraneous movement of thumb";4="Moves only index finger, fist remains closed";8="N/A";9="Missing"</t>
  </si>
  <si>
    <t>G210_MA34</t>
  </si>
  <si>
    <t>MAND ft extraneous movement left hand</t>
  </si>
  <si>
    <t>G210_MA35</t>
  </si>
  <si>
    <t>MAND ft overflow movement right hand</t>
  </si>
  <si>
    <t>1="Frequent (three or more) movements of wrist or forearm to 'assist' tapping";2="Occasional (once or twice) movement of wrist or forearm to 'assist' tapping";4="Wrist or forearm remains stationary while tapping";8="N/A";9="Missing"</t>
  </si>
  <si>
    <t>G210_MA36</t>
  </si>
  <si>
    <t>MAND ft overflow movement left hand</t>
  </si>
  <si>
    <t>G210_MA37</t>
  </si>
  <si>
    <t>MAND ft complete distance right finger</t>
  </si>
  <si>
    <t>1="Frequent (three or more) incomplete movements of index finger between base and rubber band";2="Occasional (once or twice) incomplete movement between base and rubber band";4="Index finger moves the complete distance between base and suspended rubber band";8="N/A";9="Missing"</t>
  </si>
  <si>
    <t>G210_MA38</t>
  </si>
  <si>
    <t>MAND ft complete distance left finger</t>
  </si>
  <si>
    <t>G210_MA39</t>
  </si>
  <si>
    <t>MAND ft number of taps right hand</t>
  </si>
  <si>
    <t>G210_MA40</t>
  </si>
  <si>
    <t>MAND ft number of taps left hand</t>
  </si>
  <si>
    <t>G210_MA41</t>
  </si>
  <si>
    <t>MAND ft total right</t>
  </si>
  <si>
    <t>G210_MA42</t>
  </si>
  <si>
    <t>MAND ft total left</t>
  </si>
  <si>
    <t>G210_MA43</t>
  </si>
  <si>
    <t>MAND rs impulsive movement right</t>
  </si>
  <si>
    <t>1="Changes in slide motion; obvious deviation in speed with erratic and impulsive movements";2="Changes in slide motion; obvious deviation in speed";4="Continuous even slide";8="N/A";9="Missing"</t>
  </si>
  <si>
    <t>G210_MA44</t>
  </si>
  <si>
    <t>MAND rs impulsive movement left</t>
  </si>
  <si>
    <t>G210_MA45</t>
  </si>
  <si>
    <t>MAND rs distractability right</t>
  </si>
  <si>
    <t>1="Distracted by extraneous stimuli (eyes shifted from focus two or more times during slide";2="Distracted by extraneous stimuli (eyes shifted from focus once during slide)";4="Attended to task without distraction (eyes remained focused on bead during side)";8="N/A";9="Missing"</t>
  </si>
  <si>
    <t>G210_MA46</t>
  </si>
  <si>
    <t>MAND rs distractability left</t>
  </si>
  <si>
    <t>G210_MA47</t>
  </si>
  <si>
    <t>MAND rs head body shift right</t>
  </si>
  <si>
    <t>1="Simultaneous shifting of body while tracking the bead; the body or head, rather than the eyes, shift";2="Limited tracking movement of eyes with turning of head or partial shifting of body to follow the bea";4="Head and body remain stationary while the eyes track the bead; the movement of the eyes parallels th";8="N/A";9="Missing"</t>
  </si>
  <si>
    <t>G210_MA48</t>
  </si>
  <si>
    <t>MAND rs head body shift left</t>
  </si>
  <si>
    <t>G210_MA49</t>
  </si>
  <si>
    <t>MAND rs extraneuous body right</t>
  </si>
  <si>
    <t>1="Extraneous movement of other arm or legs two or more times during the task";2="Extraneous movement of other arm or legs once during the task";4="Body posture relaxed and stationary; moves only the arm performing the task";8="N/A";9="Missing"</t>
  </si>
  <si>
    <t>G210_MA50</t>
  </si>
  <si>
    <t>MAND rs extraneous body left</t>
  </si>
  <si>
    <t>G210_MA51</t>
  </si>
  <si>
    <t>MAND rs speed of movement right</t>
  </si>
  <si>
    <t>G210_MA52</t>
  </si>
  <si>
    <t>MAND rs speed of movement left</t>
  </si>
  <si>
    <t>G210_MA53</t>
  </si>
  <si>
    <t>MAND rs total right</t>
  </si>
  <si>
    <t>[8,999]</t>
  </si>
  <si>
    <t>G210_MA54</t>
  </si>
  <si>
    <t>MAND rs total left</t>
  </si>
  <si>
    <t>[6,999]</t>
  </si>
  <si>
    <t>G210_MA55</t>
  </si>
  <si>
    <t>MAND fn r arm eyes open</t>
  </si>
  <si>
    <t>1="Confused and jerky arm movement";2="Somewhat irregular or wavery arm movement";4="Smooth, direct arm movement";8="N/A";9="Missing"</t>
  </si>
  <si>
    <t>[2,9]</t>
  </si>
  <si>
    <t>G210_MA56</t>
  </si>
  <si>
    <t>MAND fn l arm eyes open</t>
  </si>
  <si>
    <t>G210_MA57</t>
  </si>
  <si>
    <t>MAND fn r arm eyes closed</t>
  </si>
  <si>
    <t>G210_MA58</t>
  </si>
  <si>
    <t>MAND fn l arm eyes closed</t>
  </si>
  <si>
    <t>G210_MA59</t>
  </si>
  <si>
    <t>MAND fn index eyes open right</t>
  </si>
  <si>
    <t>1="Marked tremor or swaying";2="Slight tremor or swaying";4="Held steady";8="N/A";9="Missing"</t>
  </si>
  <si>
    <t>G210_MA60</t>
  </si>
  <si>
    <t>MAND fn index eyes open left</t>
  </si>
  <si>
    <t>G210_MA61</t>
  </si>
  <si>
    <t>MAND fn index eyes closed right</t>
  </si>
  <si>
    <t>G210_MA62</t>
  </si>
  <si>
    <t>MAND fn index eyes closed left</t>
  </si>
  <si>
    <t>G210_MA63</t>
  </si>
  <si>
    <t>MAND fn contact point eyes open right</t>
  </si>
  <si>
    <t>1="Missed contact points at both tip of nose and tip of index finger";2="Missed contact point at either tip of nose or tip of index finger";4="Contact points at top of nose and tip of extended index finger";8="N/A";9="Missing"</t>
  </si>
  <si>
    <t>G210_MA64</t>
  </si>
  <si>
    <t>MAND fn contact point eyes open left</t>
  </si>
  <si>
    <t>G210_MA65</t>
  </si>
  <si>
    <t>MAND fn contact point eyes closed right</t>
  </si>
  <si>
    <t>G210_MA66</t>
  </si>
  <si>
    <t>MAND fn contact point eyes closed left</t>
  </si>
  <si>
    <t>G210_MA67</t>
  </si>
  <si>
    <t>MAND fn elbow eyes open right</t>
  </si>
  <si>
    <t>1="Noted bend at elbow (more than 30o)";2="Slight bend at elbow (less than 30o)";4="Holds arm fully extended";8="N/A";9="Missing"</t>
  </si>
  <si>
    <t>G210_MA68</t>
  </si>
  <si>
    <t>MAND fn elbow eyes open left</t>
  </si>
  <si>
    <t>G210_MA69</t>
  </si>
  <si>
    <t>MAND fn elbow eyes closed right</t>
  </si>
  <si>
    <t>G210_MA70</t>
  </si>
  <si>
    <t>MAND fn elbow eyes closed left</t>
  </si>
  <si>
    <t>G210_MA71</t>
  </si>
  <si>
    <t>MAND fn indenting eyes open right</t>
  </si>
  <si>
    <t>1="Noted pushing in of tip of extended index finger or presses in the end of nose three or more times";2="Noted pushing of tip of extended index finger or presses in end of nose once or twice";4="Lightly touches tip of extended index finger and end of nose";8="N/A";9="Missing"</t>
  </si>
  <si>
    <t>G210_MA72</t>
  </si>
  <si>
    <t>MAND fn indenting eyes open left</t>
  </si>
  <si>
    <t>G210_MA73</t>
  </si>
  <si>
    <t>MAND fn indenting eyes closed right</t>
  </si>
  <si>
    <t>G210_MA74</t>
  </si>
  <si>
    <t>MAND fn indenting eyes closed left</t>
  </si>
  <si>
    <t>G210_MA75</t>
  </si>
  <si>
    <t>MAND fn open right total</t>
  </si>
  <si>
    <t>G210_MA76</t>
  </si>
  <si>
    <t>MAND fn open left total</t>
  </si>
  <si>
    <t>G210_MA77</t>
  </si>
  <si>
    <t>MAND fn closed right total</t>
  </si>
  <si>
    <t>G210_MA78</t>
  </si>
  <si>
    <t>MAND fn closed left total</t>
  </si>
  <si>
    <t>G210_MAND_AGE</t>
  </si>
  <si>
    <t>MAND Age for norms (3 months either side)</t>
  </si>
  <si>
    <t>888="Not applicable";999="Missing"</t>
  </si>
  <si>
    <t>F8.1</t>
  </si>
  <si>
    <t>[9.6,999]</t>
  </si>
  <si>
    <t>G210_CW_X_DATE</t>
  </si>
  <si>
    <t>Date of Completion of Questionaire (Cowen)</t>
  </si>
  <si>
    <t>DATETIME20</t>
  </si>
  <si>
    <t>G210_CW1</t>
  </si>
  <si>
    <t>Cowen PSE /APSE - Meet a person for the first time</t>
  </si>
  <si>
    <t>1="Not at all sure";2="A little sure";3="Somewhat sure";4="Quite sure";5="Very sure";9="Missing"</t>
  </si>
  <si>
    <t>G210_CW2</t>
  </si>
  <si>
    <t>Cowen PSE/APSE - In a new place/ place you don't know anything about</t>
  </si>
  <si>
    <t>G210_CW3</t>
  </si>
  <si>
    <t>Cowen PSE - Have new work to do at school/work/TAFE</t>
  </si>
  <si>
    <t>G210_CW4</t>
  </si>
  <si>
    <t>Cowen PSE/APSE - Have to get something right/done and there is a lot of pressure</t>
  </si>
  <si>
    <t>G210_CW5</t>
  </si>
  <si>
    <t>Cowen PSE - Have to work out a problem with a teacher/lecturer/employer</t>
  </si>
  <si>
    <t>G210_CW6</t>
  </si>
  <si>
    <t>Cowen PSE - Have to work out a problem with your mother</t>
  </si>
  <si>
    <t>G210_CW7</t>
  </si>
  <si>
    <t>Cowen PSE - Have to give a talk in class/in front of people</t>
  </si>
  <si>
    <t>G210_CW8</t>
  </si>
  <si>
    <t>Cowen PSE/APSE - Have to do something for the first time</t>
  </si>
  <si>
    <t>G210_CW9</t>
  </si>
  <si>
    <t>Cowen PSE/APSE - Have to travel to a new place by yourself</t>
  </si>
  <si>
    <t>G210_CW10</t>
  </si>
  <si>
    <t>Cowen PSE/APSE - Have to work out a problem with your friend</t>
  </si>
  <si>
    <t>G210_CW11</t>
  </si>
  <si>
    <t>Cowen PSE - Have trouble solving a problem at school/work/TAFE</t>
  </si>
  <si>
    <t>G210_CW12</t>
  </si>
  <si>
    <t>Cowen PSE/APSE - Feel very unhappy</t>
  </si>
  <si>
    <t>G210_CW13</t>
  </si>
  <si>
    <t>Cowen PSE/APSE - Lose something important</t>
  </si>
  <si>
    <t>G210_CW14</t>
  </si>
  <si>
    <t>Cowen PSE/APSE - Have to do things people expect you to do</t>
  </si>
  <si>
    <t>G210_CW15</t>
  </si>
  <si>
    <t>Cowen PSE/APSE - Have to figure out something by yourself</t>
  </si>
  <si>
    <t>G210_CW16</t>
  </si>
  <si>
    <t>Cowen PSE/APSE - Have to make an important decision</t>
  </si>
  <si>
    <t>G210_CW17</t>
  </si>
  <si>
    <t>Cowen PSE/APSE - Someone counts on you to do something important</t>
  </si>
  <si>
    <t>G210_CW18</t>
  </si>
  <si>
    <t>Cowen PSE/APSE - Are bored and want to find something interesting to do</t>
  </si>
  <si>
    <t>G210_CW19</t>
  </si>
  <si>
    <t>Cowen PSE/APSE - Things are going wrong</t>
  </si>
  <si>
    <t>G210_CW20</t>
  </si>
  <si>
    <t>Cowen PSE - Become older</t>
  </si>
  <si>
    <t>G210_CW21</t>
  </si>
  <si>
    <t>Cowen PSE - Have to work out a problem with your father</t>
  </si>
  <si>
    <t>G210_CW22</t>
  </si>
  <si>
    <t>Cowen PSE/APSE - Have done something wrong</t>
  </si>
  <si>
    <t>G210_CW_TOTAL</t>
  </si>
  <si>
    <t>Cowen PSE/APSE - Total score (sum of 22 responses - no missing values)</t>
  </si>
  <si>
    <t>[29,999]</t>
  </si>
  <si>
    <t>G210_BMI</t>
  </si>
  <si>
    <t>Body mass index</t>
  </si>
  <si>
    <t>[-99,456.1]</t>
  </si>
  <si>
    <t>G214_A1</t>
  </si>
  <si>
    <t>[27.9,999]</t>
  </si>
  <si>
    <t>G214_A1A</t>
  </si>
  <si>
    <t>Weight  taken at School assessment</t>
  </si>
  <si>
    <t>[36.4,999]</t>
  </si>
  <si>
    <t>G214_A1B</t>
  </si>
  <si>
    <t>Weight taken at ICHR (institute for child health research)</t>
  </si>
  <si>
    <t>G214_A2</t>
  </si>
  <si>
    <t>[1.19,999]</t>
  </si>
  <si>
    <t>G214_A2A</t>
  </si>
  <si>
    <t>Height 1 (m)</t>
  </si>
  <si>
    <t>[1.185,999]</t>
  </si>
  <si>
    <t>G214_A2B</t>
  </si>
  <si>
    <t>Height 2 (m)</t>
  </si>
  <si>
    <t>G214_A6</t>
  </si>
  <si>
    <t>[13.5,999]</t>
  </si>
  <si>
    <t>G214_A12</t>
  </si>
  <si>
    <t>Waist girth average (cm)</t>
  </si>
  <si>
    <t>[54.9,999]</t>
  </si>
  <si>
    <t>G214_A12A</t>
  </si>
  <si>
    <t>Waist 1 (cm)</t>
  </si>
  <si>
    <t>[30.2,999]</t>
  </si>
  <si>
    <t>G214_A12B</t>
  </si>
  <si>
    <t>Waist 2 (cm)</t>
  </si>
  <si>
    <t>G214_A13</t>
  </si>
  <si>
    <t>Hip average (cm)</t>
  </si>
  <si>
    <t>[65.65,999]</t>
  </si>
  <si>
    <t>G214_A13A</t>
  </si>
  <si>
    <t>Hip 1 (cm)</t>
  </si>
  <si>
    <t>[65.5,999]</t>
  </si>
  <si>
    <t>G214_A13B</t>
  </si>
  <si>
    <t>Hip 2 (cm)</t>
  </si>
  <si>
    <t>[65.8,999]</t>
  </si>
  <si>
    <t>G214_A14</t>
  </si>
  <si>
    <t>Waist-Hip ratio</t>
  </si>
  <si>
    <t>[.666,999]</t>
  </si>
  <si>
    <t>G214_BM1</t>
  </si>
  <si>
    <t>Back muscle endurance - minutes</t>
  </si>
  <si>
    <t>G214_BM2</t>
  </si>
  <si>
    <t>Back muscle endurance - seconds</t>
  </si>
  <si>
    <t>G214_BM3</t>
  </si>
  <si>
    <t>Back muscle endurance - total seconds</t>
  </si>
  <si>
    <t>[-99,624]</t>
  </si>
  <si>
    <t>G214_BMI</t>
  </si>
  <si>
    <t>[-99,43.79]</t>
  </si>
  <si>
    <t>G214_BP9</t>
  </si>
  <si>
    <t>Cycle baseline systolic pressure</t>
  </si>
  <si>
    <t>[-99,166]</t>
  </si>
  <si>
    <t>G214_BP10</t>
  </si>
  <si>
    <t>Cycle baseline diastolic pressure</t>
  </si>
  <si>
    <t>[-99,109]</t>
  </si>
  <si>
    <t>G214_BP11</t>
  </si>
  <si>
    <t>Cycle baseline - pulse</t>
  </si>
  <si>
    <t>G214_BP14</t>
  </si>
  <si>
    <t>Exercise first stage pulse - 1 minute</t>
  </si>
  <si>
    <t>G214_BP17</t>
  </si>
  <si>
    <t>Exercise second stage pulse - 3 minutes</t>
  </si>
  <si>
    <t>[-99,173]</t>
  </si>
  <si>
    <t>G214_BP20</t>
  </si>
  <si>
    <t>Exercise third stage pulse - 5 minutes</t>
  </si>
  <si>
    <t>[-99,188]</t>
  </si>
  <si>
    <t>G214_BP21</t>
  </si>
  <si>
    <t>Post exercise first systolic blood pressure</t>
  </si>
  <si>
    <t>[-99,198]</t>
  </si>
  <si>
    <t>G214_BP22</t>
  </si>
  <si>
    <t>Post exercise first diastolic blood pressure</t>
  </si>
  <si>
    <t>[-99,128]</t>
  </si>
  <si>
    <t>G214_BP23</t>
  </si>
  <si>
    <t>Post exercise first pulse</t>
  </si>
  <si>
    <t>G214_BP24</t>
  </si>
  <si>
    <t>Post exercise first state of rest</t>
  </si>
  <si>
    <t>-99="Missing";-88="N/A";1="Awake and quiet";2="Excited and talkative"</t>
  </si>
  <si>
    <t>G214_BP25</t>
  </si>
  <si>
    <t>Post exercise second systolic blood pressure</t>
  </si>
  <si>
    <t>[-99,187]</t>
  </si>
  <si>
    <t>G214_BP26</t>
  </si>
  <si>
    <t>Post exercise second diastolic blood pressure</t>
  </si>
  <si>
    <t>[-99,117]</t>
  </si>
  <si>
    <t>G214_BP27</t>
  </si>
  <si>
    <t>Post exercise second pulse</t>
  </si>
  <si>
    <t>[-99,153]</t>
  </si>
  <si>
    <t>G214_BP28</t>
  </si>
  <si>
    <t>Post exercise second state of rest</t>
  </si>
  <si>
    <t>G214_BP29</t>
  </si>
  <si>
    <t>Post exercise third systolic blood pressure</t>
  </si>
  <si>
    <t>[-99,177]</t>
  </si>
  <si>
    <t>G214_BP30</t>
  </si>
  <si>
    <t>Post exercise third diastolic blood pressure</t>
  </si>
  <si>
    <t>[-99,97]</t>
  </si>
  <si>
    <t>G214_BP31</t>
  </si>
  <si>
    <t>Post exercise third pulse</t>
  </si>
  <si>
    <t>[-99,142]</t>
  </si>
  <si>
    <t>G214_BP32</t>
  </si>
  <si>
    <t>Post exercise third state of rest</t>
  </si>
  <si>
    <t>G214_BP33</t>
  </si>
  <si>
    <t>Post exercise fourth systolic blood pressure</t>
  </si>
  <si>
    <t>[-99,156]</t>
  </si>
  <si>
    <t>G214_BP34</t>
  </si>
  <si>
    <t>Post exercise fourth diastolic blood pressure</t>
  </si>
  <si>
    <t>[-99,93]</t>
  </si>
  <si>
    <t>G214_BP35</t>
  </si>
  <si>
    <t>Post exercise fourth pulse</t>
  </si>
  <si>
    <t>[-99,135]</t>
  </si>
  <si>
    <t>G214_BP36</t>
  </si>
  <si>
    <t>Post exercise fourth state of rest</t>
  </si>
  <si>
    <t>G214_BP37</t>
  </si>
  <si>
    <t>Post exercise fifth systolic blood pressure</t>
  </si>
  <si>
    <t>[-99,157]</t>
  </si>
  <si>
    <t>G214_BP38</t>
  </si>
  <si>
    <t>Post exercise fifth diastolic blood pressure</t>
  </si>
  <si>
    <t>G214_BP39</t>
  </si>
  <si>
    <t>Post exercise fifth pulse</t>
  </si>
  <si>
    <t>[-99,129]</t>
  </si>
  <si>
    <t>G214_BP40</t>
  </si>
  <si>
    <t>Post exercise fifth state of rest</t>
  </si>
  <si>
    <t>-99="Missing";-88="N/A";1="Awake quiet";2="Active excited"</t>
  </si>
  <si>
    <t>G214_BP41</t>
  </si>
  <si>
    <t>Post exercise sixth systolic blood pressure</t>
  </si>
  <si>
    <t>[-99,1110]</t>
  </si>
  <si>
    <t>G214_BP42</t>
  </si>
  <si>
    <t>Post exercise sixth diastolic blood pressure</t>
  </si>
  <si>
    <t>G214_BP43</t>
  </si>
  <si>
    <t>Post exercise sixth pulse</t>
  </si>
  <si>
    <t>[-99,133]</t>
  </si>
  <si>
    <t>G214_BP44</t>
  </si>
  <si>
    <t>Post exercise sixth state of rest</t>
  </si>
  <si>
    <t>G214_BP45</t>
  </si>
  <si>
    <t>Cycle baseline - state</t>
  </si>
  <si>
    <t>G214_PWC170</t>
  </si>
  <si>
    <t>PWC170 latestset, recalculated with 999 removed, cleaned 3/08/09</t>
  </si>
  <si>
    <t>[45.12,263]</t>
  </si>
  <si>
    <t>G214_BP64</t>
  </si>
  <si>
    <t>Exercise first stage pulse - 2 minutes</t>
  </si>
  <si>
    <t>[-99,199]</t>
  </si>
  <si>
    <t>G214_BP65</t>
  </si>
  <si>
    <t>Exercise second stage pulse - 4 minutes</t>
  </si>
  <si>
    <t>[-99,181]</t>
  </si>
  <si>
    <t>G214_BP66</t>
  </si>
  <si>
    <t>Exercise third stage pulse - 6 minutes</t>
  </si>
  <si>
    <t>[-99,189]</t>
  </si>
  <si>
    <t>G214_CYC1</t>
  </si>
  <si>
    <t>Exercise - Resistance 1</t>
  </si>
  <si>
    <t>G214_CYC2</t>
  </si>
  <si>
    <t>Exercise - Resistance 2</t>
  </si>
  <si>
    <t>G214_CYC3</t>
  </si>
  <si>
    <t>Exercise - Resistance 3</t>
  </si>
  <si>
    <t>[-99,200]</t>
  </si>
  <si>
    <t>G214_FE1</t>
  </si>
  <si>
    <t>AFEA curl-up number of curls</t>
  </si>
  <si>
    <t>[-99,60]</t>
  </si>
  <si>
    <t>G214_FE2</t>
  </si>
  <si>
    <t>AFEA sit and reach distance left hand (cm)</t>
  </si>
  <si>
    <t>G214_FE3</t>
  </si>
  <si>
    <t>AFEA sit and reach distance right hand (cm)</t>
  </si>
  <si>
    <t>G214_FE4</t>
  </si>
  <si>
    <t>AFEA sit and reach distance both hands</t>
  </si>
  <si>
    <t>G214_FE5</t>
  </si>
  <si>
    <t>AFEA basketball throw distance (m)</t>
  </si>
  <si>
    <t>[-99,9.9]</t>
  </si>
  <si>
    <t>G214_FE6</t>
  </si>
  <si>
    <t>AFEA shoulder stretch left side</t>
  </si>
  <si>
    <t>G214_FE7</t>
  </si>
  <si>
    <t>AFEA shoulder stretch right side</t>
  </si>
  <si>
    <t>G214_HA1</t>
  </si>
  <si>
    <t>passive apposition thumb to forearm - R</t>
  </si>
  <si>
    <t>G214_HA10</t>
  </si>
  <si>
    <t>shoulder rotation past 90 degrees - R</t>
  </si>
  <si>
    <t>G214_HA11</t>
  </si>
  <si>
    <t>shoulder rotation past 90 degrees - L</t>
  </si>
  <si>
    <t>G214_HA12</t>
  </si>
  <si>
    <t>excessive dorsi -flexion/eversion of foot</t>
  </si>
  <si>
    <t>G214_HA13</t>
  </si>
  <si>
    <t>total hypermobility score</t>
  </si>
  <si>
    <t>G214_HA14</t>
  </si>
  <si>
    <t>dorsi -flexion/eversion of foot - angle measurement</t>
  </si>
  <si>
    <t>G214_HA2</t>
  </si>
  <si>
    <t>passive apposition thumb to forearm - L</t>
  </si>
  <si>
    <t>G214_HA3</t>
  </si>
  <si>
    <t>passive hyperextension fingers to 90 degrees  - R</t>
  </si>
  <si>
    <t>G214_HA4</t>
  </si>
  <si>
    <t>passive hyperextension fingers to 90 degrees  - L</t>
  </si>
  <si>
    <t>G214_HA5</t>
  </si>
  <si>
    <t>hyperextension of elbow past 10 degrees - R</t>
  </si>
  <si>
    <t>G214_HA6</t>
  </si>
  <si>
    <t>hyperextension of elbow past 10 degrees - L</t>
  </si>
  <si>
    <t>G214_HA7</t>
  </si>
  <si>
    <t>hyperextension of knee past 10 degrees - R</t>
  </si>
  <si>
    <t>G214_HA8</t>
  </si>
  <si>
    <t>hyperextension of knee past 10 degrees - L</t>
  </si>
  <si>
    <t>G214_HA9</t>
  </si>
  <si>
    <t>lumber/hip flexion past touching toes</t>
  </si>
  <si>
    <t>G214_XMAN</t>
  </si>
  <si>
    <t>MAND</t>
  </si>
  <si>
    <t>0="No";1="Yes";9="Missing"</t>
  </si>
  <si>
    <t>G214_MA00</t>
  </si>
  <si>
    <t>MAND heel-toe-walk distance backward</t>
  </si>
  <si>
    <t>1="Heel positioned greater than once inch from toe three or more times";2="Heel positioned greater than once inch from toe once or twice";4="Heel positioned within once inch of toe";8="N/A";9="Missing"</t>
  </si>
  <si>
    <t>G214_MA01</t>
  </si>
  <si>
    <t>MAND heel-toe-walk progression forward</t>
  </si>
  <si>
    <t>1="Shifting of weight backward and forward while walking";2="Slight pauses in forward movement";4="Smooth forward walk";8="N/A";9="Missing"</t>
  </si>
  <si>
    <t>G214_MA02</t>
  </si>
  <si>
    <t>MAND heel-toe-walk progression backward</t>
  </si>
  <si>
    <t>G214_MA03</t>
  </si>
  <si>
    <t>MAND heel-toe-walk parallel placement forward</t>
  </si>
  <si>
    <t>G214_MA04</t>
  </si>
  <si>
    <t>MAND heel-toe-walk parallel placement backward</t>
  </si>
  <si>
    <t>G214_MA06</t>
  </si>
  <si>
    <t>MAND standing one foot eyes open right (no of seconds up to 30)</t>
  </si>
  <si>
    <t>88="N/A";99="Missing"</t>
  </si>
  <si>
    <t>G214_MA07</t>
  </si>
  <si>
    <t>MAND standing one foot eyes closed right (no of seconds up to 30)</t>
  </si>
  <si>
    <t>[0,99]</t>
  </si>
  <si>
    <t>G214_MA08</t>
  </si>
  <si>
    <t>MAND standing one foot eyes open left (no of seconds up to 30)</t>
  </si>
  <si>
    <t>[2,99]</t>
  </si>
  <si>
    <t>G214_MA09</t>
  </si>
  <si>
    <t>MAND standing one foot eyes closed left (no of seconds up to 30)</t>
  </si>
  <si>
    <t>G214_MA1</t>
  </si>
  <si>
    <t>G214_MA2</t>
  </si>
  <si>
    <t>G214_MA3</t>
  </si>
  <si>
    <t>G214_MA4</t>
  </si>
  <si>
    <t>G214_MA5</t>
  </si>
  <si>
    <t>G214_MA9</t>
  </si>
  <si>
    <t>G214_MA10</t>
  </si>
  <si>
    <t>G214_MA11</t>
  </si>
  <si>
    <t>G214_MA12</t>
  </si>
  <si>
    <t>G214_MA13</t>
  </si>
  <si>
    <t>G214_MA14</t>
  </si>
  <si>
    <t>G214_MA15</t>
  </si>
  <si>
    <t>[42,999]</t>
  </si>
  <si>
    <t>G214_MA16</t>
  </si>
  <si>
    <t>G214_MA17</t>
  </si>
  <si>
    <t>G214_MA18</t>
  </si>
  <si>
    <t>G214_MA19</t>
  </si>
  <si>
    <t>[1,2656]</t>
  </si>
  <si>
    <t>G214_MA20</t>
  </si>
  <si>
    <t>G214_MA21</t>
  </si>
  <si>
    <t>G214_MA22</t>
  </si>
  <si>
    <t>G214_MA23</t>
  </si>
  <si>
    <t>[30,999]</t>
  </si>
  <si>
    <t>G214_MA24</t>
  </si>
  <si>
    <t>G214_MA25</t>
  </si>
  <si>
    <t>G214_MA26</t>
  </si>
  <si>
    <t>G214_MA27</t>
  </si>
  <si>
    <t>G214_MA28</t>
  </si>
  <si>
    <t>G214_MA29</t>
  </si>
  <si>
    <t>[0,1102]</t>
  </si>
  <si>
    <t>G214_MA30</t>
  </si>
  <si>
    <t>G214_MA31</t>
  </si>
  <si>
    <t>G214_MA32</t>
  </si>
  <si>
    <t>G214_MA33</t>
  </si>
  <si>
    <t>G214_MA34</t>
  </si>
  <si>
    <t>G214_MA35</t>
  </si>
  <si>
    <t>G214_MA36</t>
  </si>
  <si>
    <t>G214_MA37</t>
  </si>
  <si>
    <t>G214_MA38</t>
  </si>
  <si>
    <t>G214_MA39</t>
  </si>
  <si>
    <t>G214_MA40</t>
  </si>
  <si>
    <t>G214_MA41</t>
  </si>
  <si>
    <t>G214_MA42</t>
  </si>
  <si>
    <t>G214_MA43</t>
  </si>
  <si>
    <t>G214_MA44</t>
  </si>
  <si>
    <t>G214_MA45</t>
  </si>
  <si>
    <t>G214_MA46</t>
  </si>
  <si>
    <t>G214_MA47</t>
  </si>
  <si>
    <t>G214_MA48</t>
  </si>
  <si>
    <t>G214_MA49</t>
  </si>
  <si>
    <t>G214_MA50</t>
  </si>
  <si>
    <t>G214_MA51</t>
  </si>
  <si>
    <t>G214_MA52</t>
  </si>
  <si>
    <t>G214_MA53</t>
  </si>
  <si>
    <t>[18,999]</t>
  </si>
  <si>
    <t>G214_MA54</t>
  </si>
  <si>
    <t>G214_MA55</t>
  </si>
  <si>
    <t>G214_MA56</t>
  </si>
  <si>
    <t>G214_MA57</t>
  </si>
  <si>
    <t>G214_MA58</t>
  </si>
  <si>
    <t>G214_MA59</t>
  </si>
  <si>
    <t>G214_MA60</t>
  </si>
  <si>
    <t>G214_MA61</t>
  </si>
  <si>
    <t>G214_MA62</t>
  </si>
  <si>
    <t>G214_MA63</t>
  </si>
  <si>
    <t>G214_MA64</t>
  </si>
  <si>
    <t>G214_MA65</t>
  </si>
  <si>
    <t>G214_MA66</t>
  </si>
  <si>
    <t>G214_MA67</t>
  </si>
  <si>
    <t>G214_MA68</t>
  </si>
  <si>
    <t>G214_MA69</t>
  </si>
  <si>
    <t>G214_MA70</t>
  </si>
  <si>
    <t>G214_MA71</t>
  </si>
  <si>
    <t>G214_MA72</t>
  </si>
  <si>
    <t>G214_MA73</t>
  </si>
  <si>
    <t>G214_MA74</t>
  </si>
  <si>
    <t>G214_MA75</t>
  </si>
  <si>
    <t>G214_MA76</t>
  </si>
  <si>
    <t>G214_MA77</t>
  </si>
  <si>
    <t>G214_MA78</t>
  </si>
  <si>
    <t>G214_MA79</t>
  </si>
  <si>
    <t>MAND beads on rod eyes open</t>
  </si>
  <si>
    <t>G214_MA80</t>
  </si>
  <si>
    <t>MAND beads on rod eyes closed</t>
  </si>
  <si>
    <t>G214_MA81</t>
  </si>
  <si>
    <t>MAND nut and bolt large time</t>
  </si>
  <si>
    <t>G214_MA82</t>
  </si>
  <si>
    <t>MAND nut and bolt large</t>
  </si>
  <si>
    <t>G214_MA83</t>
  </si>
  <si>
    <t>MAND nut and bolt small</t>
  </si>
  <si>
    <t>G214_MA84</t>
  </si>
  <si>
    <t>MAND nut and bolt small time</t>
  </si>
  <si>
    <t>G214_MA85</t>
  </si>
  <si>
    <t>MAND hand strength right</t>
  </si>
  <si>
    <t>G214_MA86</t>
  </si>
  <si>
    <t>MAND hand strength left</t>
  </si>
  <si>
    <t>[6,2628]</t>
  </si>
  <si>
    <t>G214_MA87</t>
  </si>
  <si>
    <t>MAND finger-nose-finger total eyes open</t>
  </si>
  <si>
    <t>G214_MA88</t>
  </si>
  <si>
    <t>MAND finger-nose-finger total eyes closed</t>
  </si>
  <si>
    <t>G214_MA89</t>
  </si>
  <si>
    <t>MAND jumping spring</t>
  </si>
  <si>
    <t>1="Clumsy spring; limited ability to spring off the floor";2="An awkward spring into the air; predominant use of one leg to spring";4="An even spring into the air from both feet";8="N/A";9="Missing"</t>
  </si>
  <si>
    <t>G214_MA90</t>
  </si>
  <si>
    <t>MAND jumping use of arms</t>
  </si>
  <si>
    <t>1="Arms held rigidly; are not used to assist";2="Arms move limpl with limited assistance";4="Arms assist with slight spring forward and return to sides";8="N/A";9="Missing"</t>
  </si>
  <si>
    <t>G214_MA91</t>
  </si>
  <si>
    <t>MAND jumping trunk balance</t>
  </si>
  <si>
    <t>1="Landing unstable; takes step backward or forward or uses hands to prevent falling";2="Landing unstable but able to regain balance";4="Landing stable; centre of gravity midline (remains in place)";8="N/A";9="Missing"</t>
  </si>
  <si>
    <t>G214_MA92</t>
  </si>
  <si>
    <t>MAND jumping landing with knee flexed</t>
  </si>
  <si>
    <t>1="Stiff landing with stiff knees; jars the body when land";2="Somewhat stiff landing; limited use of knee bend";4="Smooth landing on both feet simultaneously with slight bending of knees to absorb the fall";8="N/A";9="Missing"</t>
  </si>
  <si>
    <t>G214_MA93</t>
  </si>
  <si>
    <t>MAND jumping distance (inches)</t>
  </si>
  <si>
    <t>G214_MA95</t>
  </si>
  <si>
    <t>MAND heel-toe-walk sway forward</t>
  </si>
  <si>
    <t>1="Removed both hands from hips";2="Removed one hand from hip";4="Both hands remain on hips";8="N/A";9="Missing"</t>
  </si>
  <si>
    <t>G214_MA96</t>
  </si>
  <si>
    <t>MAND heel-toe-walk sway backward</t>
  </si>
  <si>
    <t>G214_MA97</t>
  </si>
  <si>
    <t>MAND heel-toe-walk feet forward</t>
  </si>
  <si>
    <t>1="Foot altered from line three or more times";2="Foot altered from line once or twice (when less than half the tape is covered, the foot is considered";4="Retained both feet on tape line";8="N/A";9="Missing"</t>
  </si>
  <si>
    <t>G214_MA98</t>
  </si>
  <si>
    <t>MAND heel-toe-walk feet backward</t>
  </si>
  <si>
    <t>G214_MA99</t>
  </si>
  <si>
    <t>MAND heel-toe-walk distance forward</t>
  </si>
  <si>
    <t>G214_NAVE</t>
  </si>
  <si>
    <t>Q10.NDI average of the scaled score</t>
  </si>
  <si>
    <t>[98.95,98.95]</t>
  </si>
  <si>
    <t>G214_NSTD</t>
  </si>
  <si>
    <t>Q10.NDI standard deviation</t>
  </si>
  <si>
    <t>[17.66,17.66]</t>
  </si>
  <si>
    <t>G214_TECH</t>
  </si>
  <si>
    <t>Cycling technique</t>
  </si>
  <si>
    <t>-99="Missing";-88="N/A";1="Good";2="Suspect";3="Poor"</t>
  </si>
  <si>
    <t>G214_XDAT</t>
  </si>
  <si>
    <t>examination date</t>
  </si>
  <si>
    <t>EDATE10</t>
  </si>
  <si>
    <t>G214_XTIM</t>
  </si>
  <si>
    <t>Time of day of assessment</t>
  </si>
  <si>
    <t>A5</t>
  </si>
  <si>
    <t>G214_XPLA</t>
  </si>
  <si>
    <t>examination place</t>
  </si>
  <si>
    <t>HS="High School";ICHR="Institute Child Health Research";PS="Primary School"</t>
  </si>
  <si>
    <t>A4</t>
  </si>
  <si>
    <t>G214_XTMP</t>
  </si>
  <si>
    <t>Temperature of assessment room (C)</t>
  </si>
  <si>
    <t>[15.1,999]</t>
  </si>
  <si>
    <t>G214_EXMR</t>
  </si>
  <si>
    <t>Examiner</t>
  </si>
  <si>
    <t>G214_XAFE</t>
  </si>
  <si>
    <t>Australian Fitness Education Award</t>
  </si>
  <si>
    <t>G214_XBME</t>
  </si>
  <si>
    <t>Back muscle endurance</t>
  </si>
  <si>
    <t>-99="Missing";0="No";1="Yes"</t>
  </si>
  <si>
    <t>G214_XCAR</t>
  </si>
  <si>
    <t>Cardiovascular endurance test</t>
  </si>
  <si>
    <t>G214_XCON</t>
  </si>
  <si>
    <t>Contraindications</t>
  </si>
  <si>
    <t>[0,1]</t>
  </si>
  <si>
    <t>G214_XDIA</t>
  </si>
  <si>
    <t>Diagnosed condition</t>
  </si>
  <si>
    <t>G214_XHYP</t>
  </si>
  <si>
    <t>Physiological Measurement done</t>
  </si>
  <si>
    <t>G214_XILL</t>
  </si>
  <si>
    <t>Any illness</t>
  </si>
  <si>
    <t>G214_XINJ</t>
  </si>
  <si>
    <t>Any injury</t>
  </si>
  <si>
    <t>G214_XPHY</t>
  </si>
  <si>
    <t>G214_XPOS</t>
  </si>
  <si>
    <t>Posture assessment done</t>
  </si>
  <si>
    <t>G214_BMIGRP</t>
  </si>
  <si>
    <t>BMIGRP</t>
  </si>
  <si>
    <t>1="Normal";2="Overweight";3="Obese";999="Missing"</t>
  </si>
  <si>
    <t>F10</t>
  </si>
  <si>
    <t>G214_FEV</t>
  </si>
  <si>
    <t>Baseline forced expiratory volume in 1 sec (FEV1)-raw</t>
  </si>
  <si>
    <t>[1.07,5.05]</t>
  </si>
  <si>
    <t>G214_FEF</t>
  </si>
  <si>
    <t>Baseline forced expiratory flow rate (FEF) - raw</t>
  </si>
  <si>
    <t>[.22,7.31]</t>
  </si>
  <si>
    <t>G214_FVC</t>
  </si>
  <si>
    <t>Baseline forced vital capacity (FVC) - raw</t>
  </si>
  <si>
    <t>[1.15,5.8]</t>
  </si>
  <si>
    <t>G214_FVCP</t>
  </si>
  <si>
    <t>Spirometry FVC % predicted(Hankinson-NHANES ref range)</t>
  </si>
  <si>
    <t>[48,134]</t>
  </si>
  <si>
    <t>G214_FEVP</t>
  </si>
  <si>
    <t>Spirometry FEV % predicted(Hankinson-NHANES ref range)</t>
  </si>
  <si>
    <t>[50,142]</t>
  </si>
  <si>
    <t>G214_FEFP</t>
  </si>
  <si>
    <t>Spirometry FEF % predicted (Hankinson-NHANES ref range)</t>
  </si>
  <si>
    <t>[6,172]</t>
  </si>
  <si>
    <t>G214_BHRDOS</t>
  </si>
  <si>
    <t>Log dose response slope</t>
  </si>
  <si>
    <t>[.1907,2.84]</t>
  </si>
  <si>
    <t>G214_PC20</t>
  </si>
  <si>
    <t>pc20 mg/ml</t>
  </si>
  <si>
    <t>[.0074,888]</t>
  </si>
  <si>
    <t>G214_CRASA</t>
  </si>
  <si>
    <t>Current asthma status</t>
  </si>
  <si>
    <t>G214_AL9</t>
  </si>
  <si>
    <t>Skin Prick Negative control SPT wheal size (mm)</t>
  </si>
  <si>
    <t>[0,3]</t>
  </si>
  <si>
    <t>G214_AL10</t>
  </si>
  <si>
    <t>Skin Prick Positive control SPT wheal size (mm)</t>
  </si>
  <si>
    <t>F18</t>
  </si>
  <si>
    <t>[0,8]</t>
  </si>
  <si>
    <t>G214_AL5</t>
  </si>
  <si>
    <t>Skin Prick HDM SPT wheal size (mm)</t>
  </si>
  <si>
    <t>[0,15]</t>
  </si>
  <si>
    <t>G214_AL4</t>
  </si>
  <si>
    <t>Skin Prick Cat SPT wheal size (mm)</t>
  </si>
  <si>
    <t>F19</t>
  </si>
  <si>
    <t>G214_AL8</t>
  </si>
  <si>
    <t>Skin Prick Mould SPT wheal size (mm)</t>
  </si>
  <si>
    <t>[0,7]</t>
  </si>
  <si>
    <t>G214_AL11</t>
  </si>
  <si>
    <t>Skin Prick Maximum grass wheal size among rye, couch and grass mix (mm)</t>
  </si>
  <si>
    <t>[0,17.5]</t>
  </si>
  <si>
    <t>G214_AL12</t>
  </si>
  <si>
    <t>Skin Prick Peanut SPT wheal size (mm)</t>
  </si>
  <si>
    <t>[0,7.5]</t>
  </si>
  <si>
    <t>G214_AL7</t>
  </si>
  <si>
    <t>Skin Prick Rye grass SPT wheal size (mm)</t>
  </si>
  <si>
    <t>G214_AL13</t>
  </si>
  <si>
    <t>Skin Prick Couch grass SPT wheal size (mm)</t>
  </si>
  <si>
    <t>G214_AL14</t>
  </si>
  <si>
    <t>Skin Prick grass mix SPT wheal size (mm)</t>
  </si>
  <si>
    <t>[0,11.5]</t>
  </si>
  <si>
    <t>G214_AL4C</t>
  </si>
  <si>
    <t>Allergy Skin test - cat hair positive (length &gt;=3mm)</t>
  </si>
  <si>
    <t>0="No (negative length &lt;3mm)";1="Yes (positive length &gt;3mm)";9="Missing"</t>
  </si>
  <si>
    <t>G214_AL5C</t>
  </si>
  <si>
    <t>Allergy Skin test - HDM positive (length &gt;=3mm)</t>
  </si>
  <si>
    <t>G214_AL7C</t>
  </si>
  <si>
    <t>Allergy Skin test - grass pollen rye positive (length &gt;=3mm)</t>
  </si>
  <si>
    <t>G214_AL8C</t>
  </si>
  <si>
    <t>Allergy Skin test - mould positive (length &gt;=3mm)</t>
  </si>
  <si>
    <t>-99="Missing";0="No (negative length &lt;3mm)";1="Yes (positive length &gt;3mm)"</t>
  </si>
  <si>
    <t>G214_AL9C</t>
  </si>
  <si>
    <t>Allergy Skin test - -ve control positive (length &gt;=3mm)</t>
  </si>
  <si>
    <t>G214_AL10C</t>
  </si>
  <si>
    <t>Allergy Skin test - +ve control positive (length &gt;=3mm)</t>
  </si>
  <si>
    <t>-99="Missing";-88="N/A";0="No (negative skin prick &lt;3mm)";1="Yes (positive skin prick &gt;=3mm)"</t>
  </si>
  <si>
    <t>G214_AL12C</t>
  </si>
  <si>
    <t>Allery Skin test - peanut  positive (length &gt;=3mm)</t>
  </si>
  <si>
    <t>0="No";1="Yes"</t>
  </si>
  <si>
    <t>G214_AL13C</t>
  </si>
  <si>
    <t>Allergy skin test - couch grass  positive (length &gt;=3mm)</t>
  </si>
  <si>
    <t>G214_AL14C</t>
  </si>
  <si>
    <t>Allergy Skin test - grass mix positive (length &gt;=3mm)</t>
  </si>
  <si>
    <t>G214_BDFEV1_V</t>
  </si>
  <si>
    <t>Bronchodilator FEV1</t>
  </si>
  <si>
    <t>F5</t>
  </si>
  <si>
    <t>G214_BDFVC_V</t>
  </si>
  <si>
    <t>Bronchodilator FVC</t>
  </si>
  <si>
    <t>G214_BDFEF_V</t>
  </si>
  <si>
    <t>Bronchodilator FEF 25-75%</t>
  </si>
  <si>
    <t>G214_BSFEV1_V</t>
  </si>
  <si>
    <t>Baseline FEV1</t>
  </si>
  <si>
    <t>G214_SFEV</t>
  </si>
  <si>
    <t>FEV1 post-saline administration</t>
  </si>
  <si>
    <t>G214_D1FEV</t>
  </si>
  <si>
    <t>FEV1 dose-response slope post-methacholine administration 0.06mg/ml #1</t>
  </si>
  <si>
    <t>G214_D2FEV</t>
  </si>
  <si>
    <t>FEV1 dose-response slope post-methacholine administration 0.10mg/ml #2</t>
  </si>
  <si>
    <t>G214_D3FEV</t>
  </si>
  <si>
    <t>FEV1 dose-response slope post-methacholine administration 0.20mg/ml #3</t>
  </si>
  <si>
    <t>G214_D4FEV</t>
  </si>
  <si>
    <t>FEV1 dose-response slope post-methacholine administration 0.50mg/ml #4</t>
  </si>
  <si>
    <t>G214_D5FEV</t>
  </si>
  <si>
    <t>FEV1 dose-response slope post-methacholine administration 1.0mg/ml #5</t>
  </si>
  <si>
    <t>G214_D6FEV</t>
  </si>
  <si>
    <t>FEV1 dose-response slope post-methacholine administration 1.8mg/ml #6</t>
  </si>
  <si>
    <t>G214_D8FEV</t>
  </si>
  <si>
    <t>FEV1 dose-response slope post-methacholine administration 7.8mg/ml #8</t>
  </si>
  <si>
    <t>G214_BP46</t>
  </si>
  <si>
    <t>Resting/seating BP Measurement - Systolic blood pressure - 0 minutes</t>
  </si>
  <si>
    <t>[75,162]</t>
  </si>
  <si>
    <t>G214_BP47</t>
  </si>
  <si>
    <t>Resting/seating BP Measurement - Diastolic blood pressure - 0 minutes</t>
  </si>
  <si>
    <t>[20,99]</t>
  </si>
  <si>
    <t>G214_BP48</t>
  </si>
  <si>
    <t>Resting/seating BP Measurement - Resting heart rate - 0 minutes</t>
  </si>
  <si>
    <t>[41,121]</t>
  </si>
  <si>
    <t>G214_BP49</t>
  </si>
  <si>
    <t>Resting/seating BP Measurement - Systolic blood pressure - 2 minutes</t>
  </si>
  <si>
    <t>[59,158]</t>
  </si>
  <si>
    <t>G214_BP50</t>
  </si>
  <si>
    <t>Resting/seating BP Measurement - Diastolic blood pressure - 2 minutes</t>
  </si>
  <si>
    <t>[35,120]</t>
  </si>
  <si>
    <t>G214_BP51</t>
  </si>
  <si>
    <t>Resting/seating BP Measurement - Resting heart rate - 2 minutes</t>
  </si>
  <si>
    <t>[41,125]</t>
  </si>
  <si>
    <t>G214_BP52</t>
  </si>
  <si>
    <t>Resting/seating BP Measurement - Systolic blood pressure - 4 minutes</t>
  </si>
  <si>
    <t>[60,158]</t>
  </si>
  <si>
    <t>G214_BP53</t>
  </si>
  <si>
    <t>Resting/seating BP Measurement - Diastolic blood pressure - 4 minutes</t>
  </si>
  <si>
    <t>[27,89]</t>
  </si>
  <si>
    <t>G214_BP54</t>
  </si>
  <si>
    <t>Resting/seating BP Measurement - Resting heart rate - 4 minutes</t>
  </si>
  <si>
    <t>G214_BP55</t>
  </si>
  <si>
    <t>Resting/seating BP Measurement - Systolic blood pressure - 6 minutes</t>
  </si>
  <si>
    <t>[0,155]</t>
  </si>
  <si>
    <t>G214_BP56</t>
  </si>
  <si>
    <t>Resting/seating BP Measurement - Diastolic blood pressure - 6 minutes</t>
  </si>
  <si>
    <t>[0,96]</t>
  </si>
  <si>
    <t>G214_BP57</t>
  </si>
  <si>
    <t>Resting/seating BP Measurement - Resting heart rate - 6 minutes</t>
  </si>
  <si>
    <t>[0,121]</t>
  </si>
  <si>
    <t>G214_BP58</t>
  </si>
  <si>
    <t>Resting/seating BP Measurement - Systolic blood pressure - 8 minutes</t>
  </si>
  <si>
    <t>[64,151]</t>
  </si>
  <si>
    <t>G214_BP59</t>
  </si>
  <si>
    <t>Resting/seating BP Measurement - Diastolic blood pressure - 8 minutes</t>
  </si>
  <si>
    <t>[33,90]</t>
  </si>
  <si>
    <t>G214_BP60</t>
  </si>
  <si>
    <t>Resting/seating BP Measurement - Resting heart rate - 8 minutes</t>
  </si>
  <si>
    <t>[44,177]</t>
  </si>
  <si>
    <t>G214_BP61</t>
  </si>
  <si>
    <t>Resting/seating BP Measurement - Systolic blood pressure - 10 minutes</t>
  </si>
  <si>
    <t>[11,155]</t>
  </si>
  <si>
    <t>G214_BP62</t>
  </si>
  <si>
    <t>Resting/seating BP Measurement - Diastolic blood pressure - 10 minutes</t>
  </si>
  <si>
    <t>[32,90]</t>
  </si>
  <si>
    <t>G214_BP63</t>
  </si>
  <si>
    <t>Resting/seating BP Measurement - Resting heart rate - 10 minutes</t>
  </si>
  <si>
    <t>[46,123]</t>
  </si>
  <si>
    <t>G214_BP1</t>
  </si>
  <si>
    <t>[77,999]</t>
  </si>
  <si>
    <t>G214_BP2</t>
  </si>
  <si>
    <t>[36,999]</t>
  </si>
  <si>
    <t>G214_BP3</t>
  </si>
  <si>
    <t>G214_BP4</t>
  </si>
  <si>
    <t>G214_BP5</t>
  </si>
  <si>
    <t>[-99,123]</t>
  </si>
  <si>
    <t>G214_CBP6</t>
  </si>
  <si>
    <t>Average systolic BP at minutes 2 and 4</t>
  </si>
  <si>
    <t>[74.5,153]</t>
  </si>
  <si>
    <t>G214_CBP7</t>
  </si>
  <si>
    <t>Average diastolic BP at minutes 2 and 4</t>
  </si>
  <si>
    <t>[34,93.5]</t>
  </si>
  <si>
    <t>G214_CBP8</t>
  </si>
  <si>
    <t>Average HR at minutes 2 and 4</t>
  </si>
  <si>
    <t>[41,123]</t>
  </si>
  <si>
    <t>G214_CBP9</t>
  </si>
  <si>
    <t>Average systolic BP from minutes 2 through 10</t>
  </si>
  <si>
    <t>[77.6,151.4]</t>
  </si>
  <si>
    <t>G214_CBP10</t>
  </si>
  <si>
    <t>Average diastolic BP from minutes 2 through 10</t>
  </si>
  <si>
    <t>[34.2,82.8]</t>
  </si>
  <si>
    <t>G214_CBP11</t>
  </si>
  <si>
    <t>Average HR from minutes 2 through 10</t>
  </si>
  <si>
    <t>[42.4,122.6]</t>
  </si>
  <si>
    <t>G214_M_PREG</t>
  </si>
  <si>
    <t>Mother pregnant</t>
  </si>
  <si>
    <t>0="No";1="Yes";8="N/A";9="Missing/not stated"</t>
  </si>
  <si>
    <t>G214_HEAD_F1</t>
  </si>
  <si>
    <t>1 Head Flexion</t>
  </si>
  <si>
    <t>F9.2</t>
  </si>
  <si>
    <t>[-99,106.9]</t>
  </si>
  <si>
    <t>G214_NECK_F1</t>
  </si>
  <si>
    <t>1 Neck Flexion</t>
  </si>
  <si>
    <t>[-99,68.29]</t>
  </si>
  <si>
    <t>G214_CTHANG1</t>
  </si>
  <si>
    <t>1 Cervicothoracic Angle</t>
  </si>
  <si>
    <t>[-99,169.3]</t>
  </si>
  <si>
    <t>G214_CRCANG1</t>
  </si>
  <si>
    <t>1 Craniocervical Angle</t>
  </si>
  <si>
    <t>[-99,183.9]</t>
  </si>
  <si>
    <t>G214_THFL1</t>
  </si>
  <si>
    <t>1 Thoracic Flexion</t>
  </si>
  <si>
    <t>[-99,29.24]</t>
  </si>
  <si>
    <t>G214_TRUNK_11</t>
  </si>
  <si>
    <t>1 Trunk angle 1</t>
  </si>
  <si>
    <t>[-99,236.9]</t>
  </si>
  <si>
    <t>G214_TRUNK_21</t>
  </si>
  <si>
    <t>1 Trunk angle 2</t>
  </si>
  <si>
    <t>[-99,265]</t>
  </si>
  <si>
    <t>G214_TRUNK_31</t>
  </si>
  <si>
    <t>1 Trunk angle 3</t>
  </si>
  <si>
    <t>[-99,269.8]</t>
  </si>
  <si>
    <t>G214_TRUNK_41</t>
  </si>
  <si>
    <t>1 Trunk angle 4</t>
  </si>
  <si>
    <t>[-99,292.7]</t>
  </si>
  <si>
    <t>G214_LUMANG1</t>
  </si>
  <si>
    <t>1 Lumbar angle</t>
  </si>
  <si>
    <t>G214_PELTILT1</t>
  </si>
  <si>
    <t>1 Pelvic Tilt</t>
  </si>
  <si>
    <t>[-99,65.33]</t>
  </si>
  <si>
    <t>G214_HIPANG1</t>
  </si>
  <si>
    <t>1 Hip angle</t>
  </si>
  <si>
    <t>[-99,178]</t>
  </si>
  <si>
    <t>G214_KNEEANG1</t>
  </si>
  <si>
    <t>1 Knee angle</t>
  </si>
  <si>
    <t>[-99,190.2]</t>
  </si>
  <si>
    <t>G214_SWAY_11</t>
  </si>
  <si>
    <t>1 Sway angle 1</t>
  </si>
  <si>
    <t>[-99,185.6]</t>
  </si>
  <si>
    <t>G214_SWAY_21</t>
  </si>
  <si>
    <t>1 Sway angle 2</t>
  </si>
  <si>
    <t>G214_HDDIS1</t>
  </si>
  <si>
    <t>1 Head displacement</t>
  </si>
  <si>
    <t>[30.49,214.2]</t>
  </si>
  <si>
    <t>G214_SCAPDIS1</t>
  </si>
  <si>
    <t>1 Scapular displacement</t>
  </si>
  <si>
    <t>[-99,282.7]</t>
  </si>
  <si>
    <t>G214_SCAPEL1</t>
  </si>
  <si>
    <t>1 Scapular elevation</t>
  </si>
  <si>
    <t>[-99,70.66]</t>
  </si>
  <si>
    <t>G214_HEAD_F2</t>
  </si>
  <si>
    <t>2 Head Flexion</t>
  </si>
  <si>
    <t>[-99,108.8]</t>
  </si>
  <si>
    <t>G214_NECK_F2</t>
  </si>
  <si>
    <t>2 Neck Flexion</t>
  </si>
  <si>
    <t>[-99,101]</t>
  </si>
  <si>
    <t>G214_CTHANG2</t>
  </si>
  <si>
    <t>2 Cervicothoracic Angle</t>
  </si>
  <si>
    <t>[-99,174.2]</t>
  </si>
  <si>
    <t>G214_CRCANG2</t>
  </si>
  <si>
    <t>2 Craniocervical Angle</t>
  </si>
  <si>
    <t>[-99,202.5]</t>
  </si>
  <si>
    <t>G214_THFL2</t>
  </si>
  <si>
    <t>2 Thoracic Flexion</t>
  </si>
  <si>
    <t>[-99,57.74]</t>
  </si>
  <si>
    <t>G214_PELTILT2</t>
  </si>
  <si>
    <t>2 Pelvic Tilt</t>
  </si>
  <si>
    <t>[-99,45.74]</t>
  </si>
  <si>
    <t>G214_TRUNK_12</t>
  </si>
  <si>
    <t>2 Trunk angle 1</t>
  </si>
  <si>
    <t>[-99,267.2]</t>
  </si>
  <si>
    <t>G214_TRUNK_22</t>
  </si>
  <si>
    <t>2 Trunk angle 2</t>
  </si>
  <si>
    <t>[-99,293]</t>
  </si>
  <si>
    <t>G214_TRUNK_32</t>
  </si>
  <si>
    <t>2 Trunk angle 3</t>
  </si>
  <si>
    <t>[-99,286.7]</t>
  </si>
  <si>
    <t>G214_TRUNK_42</t>
  </si>
  <si>
    <t>2 Trunk angle 4</t>
  </si>
  <si>
    <t>[-99,309.4]</t>
  </si>
  <si>
    <t>G214_LUMANG2</t>
  </si>
  <si>
    <t>2 Lumbar angle</t>
  </si>
  <si>
    <t>[-99,198.1]</t>
  </si>
  <si>
    <t>G214_HIPANG2</t>
  </si>
  <si>
    <t>2 Hip angle</t>
  </si>
  <si>
    <t>[-99,143.9]</t>
  </si>
  <si>
    <t>G214_KNEEANG2</t>
  </si>
  <si>
    <t>2 Knee angle</t>
  </si>
  <si>
    <t>[-99,113.6]</t>
  </si>
  <si>
    <t>G214_SWAY12</t>
  </si>
  <si>
    <t>2 Sway angle 2- 1</t>
  </si>
  <si>
    <t>9999="Missing"</t>
  </si>
  <si>
    <t>[166.6,9999]</t>
  </si>
  <si>
    <t>G214_SWAY22</t>
  </si>
  <si>
    <t>2 Sway angle 2- 2</t>
  </si>
  <si>
    <t>[175.8,9999]</t>
  </si>
  <si>
    <t>G214_HDDIS2</t>
  </si>
  <si>
    <t>2 Head displacement</t>
  </si>
  <si>
    <t>[.37,177.4]</t>
  </si>
  <si>
    <t>G214_SCAPDIS2</t>
  </si>
  <si>
    <t>2 Scapular displacement</t>
  </si>
  <si>
    <t>[-99,220.2]</t>
  </si>
  <si>
    <t>G214_SCAPEL2</t>
  </si>
  <si>
    <t>2 Scapular elevation</t>
  </si>
  <si>
    <t>[-147.9,25.33]</t>
  </si>
  <si>
    <t>G214_HEAD_F3</t>
  </si>
  <si>
    <t>3 Head Flexion</t>
  </si>
  <si>
    <t>[-99,152.9]</t>
  </si>
  <si>
    <t>G214_NECK_F3</t>
  </si>
  <si>
    <t>3 Neck Flexion</t>
  </si>
  <si>
    <t>[-99,124.9]</t>
  </si>
  <si>
    <t>G214_CTHANG3</t>
  </si>
  <si>
    <t>3 Cervicothoracic Angle</t>
  </si>
  <si>
    <t>[-99,163.1]</t>
  </si>
  <si>
    <t>G214_CRCANG3</t>
  </si>
  <si>
    <t>3 Craniocervical Angle</t>
  </si>
  <si>
    <t>[-99,183.8]</t>
  </si>
  <si>
    <t>G214_THFL3</t>
  </si>
  <si>
    <t>3 Thoracic Flexion</t>
  </si>
  <si>
    <t>[-99,62.81]</t>
  </si>
  <si>
    <t>G214_TRUNK_13</t>
  </si>
  <si>
    <t>3 Trunk angle 1</t>
  </si>
  <si>
    <t>[-99,270.2]</t>
  </si>
  <si>
    <t>G214_TRUNK_23</t>
  </si>
  <si>
    <t>3 Trunk angle 2</t>
  </si>
  <si>
    <t>[-99,293.8]</t>
  </si>
  <si>
    <t>G214_TRUNK_33</t>
  </si>
  <si>
    <t>3 Trunk angle 3</t>
  </si>
  <si>
    <t>[-99,333.9]</t>
  </si>
  <si>
    <t>G214_TRUNK_43</t>
  </si>
  <si>
    <t>3 Trunk angle 4</t>
  </si>
  <si>
    <t>[-99,359.4]</t>
  </si>
  <si>
    <t>G214_LUMANG3</t>
  </si>
  <si>
    <t>3 Lumbar angle</t>
  </si>
  <si>
    <t>[-99,196.9]</t>
  </si>
  <si>
    <t>G214_PELTILT3</t>
  </si>
  <si>
    <t>3 Pelvic Tilt</t>
  </si>
  <si>
    <t>[-99,47.49]</t>
  </si>
  <si>
    <t>G214_HIPANG3</t>
  </si>
  <si>
    <t>3 Hip angle</t>
  </si>
  <si>
    <t>[-99,143.5]</t>
  </si>
  <si>
    <t>G214_KNEEANG3</t>
  </si>
  <si>
    <t>3 Knee angle</t>
  </si>
  <si>
    <t>[-99,110.6]</t>
  </si>
  <si>
    <t>G214_SWAY_13</t>
  </si>
  <si>
    <t>3 Sway angle 1</t>
  </si>
  <si>
    <t>[-99,235.9]</t>
  </si>
  <si>
    <t>G214_SWAY_23</t>
  </si>
  <si>
    <t>3 Sway angle 2</t>
  </si>
  <si>
    <t>[-99,360]</t>
  </si>
  <si>
    <t>G214_HDDIS3</t>
  </si>
  <si>
    <t>3 Head displacement</t>
  </si>
  <si>
    <t>[88.55,218]</t>
  </si>
  <si>
    <t>G214_SCAPDIS3</t>
  </si>
  <si>
    <t>3 Scapular displacement</t>
  </si>
  <si>
    <t>[-156.8,207.7]</t>
  </si>
  <si>
    <t>G214_SCAPEL3</t>
  </si>
  <si>
    <t>3 Scapular elevation</t>
  </si>
  <si>
    <t>[-526.6,53.29]</t>
  </si>
  <si>
    <t>G214_HEAD_F4</t>
  </si>
  <si>
    <t>4 Head Flexion</t>
  </si>
  <si>
    <t>[-99,193.5]</t>
  </si>
  <si>
    <t>G214_NECK_F4</t>
  </si>
  <si>
    <t>4 Neck Flexion</t>
  </si>
  <si>
    <t>[-99,151.6]</t>
  </si>
  <si>
    <t>G214_CTHANG4</t>
  </si>
  <si>
    <t>4 Cervicothoracic Angle</t>
  </si>
  <si>
    <t>[-99,158.1]</t>
  </si>
  <si>
    <t>G214_CRCANG4</t>
  </si>
  <si>
    <t>4 Craniocervical Angle</t>
  </si>
  <si>
    <t>[-99,191.2]</t>
  </si>
  <si>
    <t>G214_THFL4</t>
  </si>
  <si>
    <t>4 Thoracic Flexion</t>
  </si>
  <si>
    <t>[-99,78.88]</t>
  </si>
  <si>
    <t>G214_TRUNK_14</t>
  </si>
  <si>
    <t>4 Trunk angle 1</t>
  </si>
  <si>
    <t>[-99,276.7]</t>
  </si>
  <si>
    <t>G214_TRUNK_24</t>
  </si>
  <si>
    <t>4 Trunk angle 2</t>
  </si>
  <si>
    <t>[-99,299]</t>
  </si>
  <si>
    <t>G214_TRUNK_34</t>
  </si>
  <si>
    <t>4 Trunk angle 3</t>
  </si>
  <si>
    <t>[-99,296.3]</t>
  </si>
  <si>
    <t>G214_TRUNK_44</t>
  </si>
  <si>
    <t>4 Trunk angle 4</t>
  </si>
  <si>
    <t>[-99,316.4]</t>
  </si>
  <si>
    <t>G214_LUMANG4</t>
  </si>
  <si>
    <t>4 Lumbar angle</t>
  </si>
  <si>
    <t>[-99,200.9]</t>
  </si>
  <si>
    <t>G214_PELTILT4</t>
  </si>
  <si>
    <t>4 Pelvic Tilt</t>
  </si>
  <si>
    <t>[-99,58.39]</t>
  </si>
  <si>
    <t>G214_HIPANG4</t>
  </si>
  <si>
    <t>4 Hip angle</t>
  </si>
  <si>
    <t>[-99,144.2]</t>
  </si>
  <si>
    <t>G214_KNEEANG4</t>
  </si>
  <si>
    <t>4 Knee angle</t>
  </si>
  <si>
    <t>[-99,113.3]</t>
  </si>
  <si>
    <t>G214_SWAY_14</t>
  </si>
  <si>
    <t>4 Sway angle 1</t>
  </si>
  <si>
    <t>[-99,256.9]</t>
  </si>
  <si>
    <t>G214_SWAY_24</t>
  </si>
  <si>
    <t>4 Sway angle 2</t>
  </si>
  <si>
    <t>[-99,268.8]</t>
  </si>
  <si>
    <t>G214_HDDIS4</t>
  </si>
  <si>
    <t>4 Head displacement</t>
  </si>
  <si>
    <t>[0,235.7]</t>
  </si>
  <si>
    <t>G214_SCAPDIS4</t>
  </si>
  <si>
    <t>4 Scapular displacement</t>
  </si>
  <si>
    <t>[-99,169]</t>
  </si>
  <si>
    <t>G214_SCAPEL4</t>
  </si>
  <si>
    <t>4 Scapular elevation</t>
  </si>
  <si>
    <t>[-185,335.7]</t>
  </si>
  <si>
    <t>G214_HEAD_F5</t>
  </si>
  <si>
    <t>5 Head Flexion</t>
  </si>
  <si>
    <t>[-99,90]</t>
  </si>
  <si>
    <t>G214_NECK_FL5</t>
  </si>
  <si>
    <t>5 Neck Flexion</t>
  </si>
  <si>
    <t>[-89.84,9999]</t>
  </si>
  <si>
    <t>G214_CTHANG5</t>
  </si>
  <si>
    <t>5 Cervicothoracic Angle</t>
  </si>
  <si>
    <t>[-99,214.8]</t>
  </si>
  <si>
    <t>G214_CRCANG5</t>
  </si>
  <si>
    <t>5 Craniocervical Angle</t>
  </si>
  <si>
    <t>[-99,350.1]</t>
  </si>
  <si>
    <t>G214_THFL5</t>
  </si>
  <si>
    <t>5 Thoracic Flexion</t>
  </si>
  <si>
    <t>[-99,55.73]</t>
  </si>
  <si>
    <t>G214_TRUNK_15</t>
  </si>
  <si>
    <t>5 Trunk angle 1</t>
  </si>
  <si>
    <t>[-99,256.6]</t>
  </si>
  <si>
    <t>G214_TRUNK_25</t>
  </si>
  <si>
    <t>5 Trunk angle 2</t>
  </si>
  <si>
    <t>[-99,286]</t>
  </si>
  <si>
    <t>G214_TRUNK_35</t>
  </si>
  <si>
    <t>5 Trunk angle 3</t>
  </si>
  <si>
    <t>[-99,275.2]</t>
  </si>
  <si>
    <t>G214_TRUNK_45</t>
  </si>
  <si>
    <t>5 Trunk angle 4</t>
  </si>
  <si>
    <t>[-99,301.1]</t>
  </si>
  <si>
    <t>G214_LUMANG5</t>
  </si>
  <si>
    <t>5 Lumbar angle</t>
  </si>
  <si>
    <t>[-99,298.1]</t>
  </si>
  <si>
    <t>G214_PELTILT5</t>
  </si>
  <si>
    <t>5 Pelvic Tilt</t>
  </si>
  <si>
    <t>[-99,351.2]</t>
  </si>
  <si>
    <t>G214_HIPANG5</t>
  </si>
  <si>
    <t>5 Hip angle</t>
  </si>
  <si>
    <t>[-99,141.6]</t>
  </si>
  <si>
    <t>G214_KNEEANG5</t>
  </si>
  <si>
    <t>5 Knee angle</t>
  </si>
  <si>
    <t>[-99,158.6]</t>
  </si>
  <si>
    <t>G214_SWAY_15</t>
  </si>
  <si>
    <t>5 Sway angle 1</t>
  </si>
  <si>
    <t>[-99,232]</t>
  </si>
  <si>
    <t>G214_SWAY_25</t>
  </si>
  <si>
    <t>5 Sway angle 2</t>
  </si>
  <si>
    <t>[-99,246.6]</t>
  </si>
  <si>
    <t>G214_HDDIS5</t>
  </si>
  <si>
    <t>5 Head displacement</t>
  </si>
  <si>
    <t>[-100.9,112.5]</t>
  </si>
  <si>
    <t>G214_SCAPDIS5</t>
  </si>
  <si>
    <t>5 Scapular displacement</t>
  </si>
  <si>
    <t>[-99,199.6]</t>
  </si>
  <si>
    <t>G214_SCAPEL5</t>
  </si>
  <si>
    <t>5 Scapular elevation</t>
  </si>
  <si>
    <t>[-99,119.9]</t>
  </si>
  <si>
    <t>G214_PDAT_1</t>
  </si>
  <si>
    <t>Pedometer Date 1</t>
  </si>
  <si>
    <t>G214_PDAT_2</t>
  </si>
  <si>
    <t>Pedometer Date 2</t>
  </si>
  <si>
    <t>G214_PDAT_3</t>
  </si>
  <si>
    <t>Pedometer Date 3</t>
  </si>
  <si>
    <t>G214_PDAT_4</t>
  </si>
  <si>
    <t>Pedometer Date 4</t>
  </si>
  <si>
    <t>G214_PDAT_5</t>
  </si>
  <si>
    <t>Pedometer Date 5</t>
  </si>
  <si>
    <t>G214_PDAT_6</t>
  </si>
  <si>
    <t>Pedometer Date 6</t>
  </si>
  <si>
    <t>G214_PDAT_7</t>
  </si>
  <si>
    <t>Pedometer Date 7</t>
  </si>
  <si>
    <t>G214_PDAT_8</t>
  </si>
  <si>
    <t>Pedometer Date 8</t>
  </si>
  <si>
    <t>G214_PDAT_9</t>
  </si>
  <si>
    <t>Pedometer Date 9</t>
  </si>
  <si>
    <t>G214_PDAT_10</t>
  </si>
  <si>
    <t>Pedometer Date 10</t>
  </si>
  <si>
    <t>G214_PLOF_1</t>
  </si>
  <si>
    <t>Time taken off (24hr)- Day 1</t>
  </si>
  <si>
    <t>G214_PLOF_2</t>
  </si>
  <si>
    <t>Time taken off (24hr)- Day 2</t>
  </si>
  <si>
    <t>G214_PLOF_3</t>
  </si>
  <si>
    <t>Time taken off (24hr)- Day 3</t>
  </si>
  <si>
    <t>G214_PLOF_4</t>
  </si>
  <si>
    <t>Time taken off (24hr)- Day 4</t>
  </si>
  <si>
    <t>G214_PLOF_5</t>
  </si>
  <si>
    <t>Time taken off (24hr)- Day 5</t>
  </si>
  <si>
    <t>G214_PLOF_6</t>
  </si>
  <si>
    <t>Time taken off (24hr)- Day 6</t>
  </si>
  <si>
    <t>G214_PLOF_7</t>
  </si>
  <si>
    <t>Time taken off (24hr)- Day 7</t>
  </si>
  <si>
    <t>G214_PLOF_8</t>
  </si>
  <si>
    <t>Time taken off (24hr)- Day 8</t>
  </si>
  <si>
    <t>G214_PLOF_9</t>
  </si>
  <si>
    <t>Time taken off (24hr)- Day 9</t>
  </si>
  <si>
    <t>G214_PLOF_10</t>
  </si>
  <si>
    <t>Time taken off (24hr)- Day 10</t>
  </si>
  <si>
    <t>G214_PMOF_1</t>
  </si>
  <si>
    <t>Length of time off (mins)- Day 1</t>
  </si>
  <si>
    <t>[60,999]</t>
  </si>
  <si>
    <t>G214_PMOF_2</t>
  </si>
  <si>
    <t>Length of time off (mins)- Day 2</t>
  </si>
  <si>
    <t>G214_PMOF_3</t>
  </si>
  <si>
    <t>Length of time off (mins)- Day 3</t>
  </si>
  <si>
    <t>G214_PMOF_4</t>
  </si>
  <si>
    <t>Length of time off (mins)- Day 4</t>
  </si>
  <si>
    <t>G214_PMOF_5</t>
  </si>
  <si>
    <t>Length of time off (mins)- Day 5</t>
  </si>
  <si>
    <t>G214_PMOF_6</t>
  </si>
  <si>
    <t>Length of time off (mins)- Day 6</t>
  </si>
  <si>
    <t>G214_PMOF_7</t>
  </si>
  <si>
    <t>Length of time off (mins)- Day 7</t>
  </si>
  <si>
    <t>G214_PMOF_8</t>
  </si>
  <si>
    <t>Length of time off (mins)- Day 8</t>
  </si>
  <si>
    <t>G214_PMOF_9</t>
  </si>
  <si>
    <t>Length of time off (mins)- Day 9</t>
  </si>
  <si>
    <t>[180,180]</t>
  </si>
  <si>
    <t>G214_PMOF_10</t>
  </si>
  <si>
    <t>Length of time off (mins)- Day 10</t>
  </si>
  <si>
    <t>[.,.]</t>
  </si>
  <si>
    <t>G214_POFF_1</t>
  </si>
  <si>
    <t>Pedometer taken off during day 1</t>
  </si>
  <si>
    <t>G214_POFF_2</t>
  </si>
  <si>
    <t>Pedometer taken off during day 2</t>
  </si>
  <si>
    <t>G214_POFF_3</t>
  </si>
  <si>
    <t>Pedometer taken off during day 3</t>
  </si>
  <si>
    <t>G214_POFF_4</t>
  </si>
  <si>
    <t>Pedometer taken off during day 4</t>
  </si>
  <si>
    <t>G214_POFF_5</t>
  </si>
  <si>
    <t>Pedometer taken off during day 5</t>
  </si>
  <si>
    <t>G214_POFF_6</t>
  </si>
  <si>
    <t>Pedometer taken off during day 6</t>
  </si>
  <si>
    <t>G214_POFF_7</t>
  </si>
  <si>
    <t>Pedometer taken off during day 7</t>
  </si>
  <si>
    <t>G214_POFF_8</t>
  </si>
  <si>
    <t>Pedometer taken off during day 8</t>
  </si>
  <si>
    <t>G214_POFF_9</t>
  </si>
  <si>
    <t>Pedometer taken off during day 9</t>
  </si>
  <si>
    <t>G214_POFF_10</t>
  </si>
  <si>
    <t>Pedometer taken off during day 10</t>
  </si>
  <si>
    <t>[0,0]</t>
  </si>
  <si>
    <t>G214_PON_1</t>
  </si>
  <si>
    <t>Time put on (24hr)- Day 1</t>
  </si>
  <si>
    <t>G214_PON_2</t>
  </si>
  <si>
    <t>Time put on (24hr)- Day 2</t>
  </si>
  <si>
    <t>G214_PON_3</t>
  </si>
  <si>
    <t>Time put on (24hr)- Day 3</t>
  </si>
  <si>
    <t>G214_PON_4</t>
  </si>
  <si>
    <t>Time put on (24hr)- Day 4</t>
  </si>
  <si>
    <t>G214_PON_5</t>
  </si>
  <si>
    <t>Time put on (24hr)- Day 5</t>
  </si>
  <si>
    <t>G214_PON_6</t>
  </si>
  <si>
    <t>Time put on (24hr)- Day 6</t>
  </si>
  <si>
    <t>G214_PON_7</t>
  </si>
  <si>
    <t>Time put on (24hr)- Day 7</t>
  </si>
  <si>
    <t>G214_PON_8</t>
  </si>
  <si>
    <t>Time put on (24hr)- Day 8</t>
  </si>
  <si>
    <t>G214_PON_9</t>
  </si>
  <si>
    <t>Time put on (24hr)- Day 9</t>
  </si>
  <si>
    <t>G214_PON_10</t>
  </si>
  <si>
    <t>Time put on (24hr)- Day 10</t>
  </si>
  <si>
    <t>G214_PSTP_1</t>
  </si>
  <si>
    <t>Step count 1</t>
  </si>
  <si>
    <t>[168,99999]</t>
  </si>
  <si>
    <t>G214_PSTP_2</t>
  </si>
  <si>
    <t>Step count 2</t>
  </si>
  <si>
    <t>[44,99999]</t>
  </si>
  <si>
    <t>G214_PSTP_3</t>
  </si>
  <si>
    <t>Step count 3</t>
  </si>
  <si>
    <t>[76,99999]</t>
  </si>
  <si>
    <t>G214_PSTP_4</t>
  </si>
  <si>
    <t>Step count 4</t>
  </si>
  <si>
    <t>[402,99999]</t>
  </si>
  <si>
    <t>G214_PSTP_5</t>
  </si>
  <si>
    <t>Step count 5</t>
  </si>
  <si>
    <t>[846,99999]</t>
  </si>
  <si>
    <t>G214_PSTP_6</t>
  </si>
  <si>
    <t>Step count 6</t>
  </si>
  <si>
    <t>[460,99999]</t>
  </si>
  <si>
    <t>G214_PSTP_7</t>
  </si>
  <si>
    <t>Step count 7</t>
  </si>
  <si>
    <t>[884,99999]</t>
  </si>
  <si>
    <t>G214_PSTP_8</t>
  </si>
  <si>
    <t>Step count 8</t>
  </si>
  <si>
    <t>[1259,99999]</t>
  </si>
  <si>
    <t>G214_PSTP_9</t>
  </si>
  <si>
    <t>Step count 9</t>
  </si>
  <si>
    <t>[5246,22559]</t>
  </si>
  <si>
    <t>G214_PSTP_10</t>
  </si>
  <si>
    <t>Step count 10</t>
  </si>
  <si>
    <t>[9871,19717]</t>
  </si>
  <si>
    <t>G214_FLI</t>
  </si>
  <si>
    <t>Fatty Liver Index, derived variable. Wan, Fuzhen, et al. "Prospective dietary polyunsaturated fatty acid intake is associated with trajectories of fatty liver disease: an 8 year follow-up study from adolescence to young adulthood."</t>
  </si>
  <si>
    <t>[.4152,97.85]</t>
  </si>
  <si>
    <t>G217_XDAT</t>
  </si>
  <si>
    <t>G217_XPLA</t>
  </si>
  <si>
    <t>Examination place</t>
  </si>
  <si>
    <t>1="Institute of Child Health Research"</t>
  </si>
  <si>
    <t>[1,1]</t>
  </si>
  <si>
    <t>G217_BP_TIM</t>
  </si>
  <si>
    <t>TIME8</t>
  </si>
  <si>
    <t>G217_BP_TMP</t>
  </si>
  <si>
    <t>Temperature of assessment room (c)</t>
  </si>
  <si>
    <t>[19.7,999]</t>
  </si>
  <si>
    <t>G217_EXMR</t>
  </si>
  <si>
    <t>G217_PG_CURR</t>
  </si>
  <si>
    <t>Pregnant at time of assessment</t>
  </si>
  <si>
    <t>0="No";1="Yes";8="N/A"</t>
  </si>
  <si>
    <t>G217_XCON</t>
  </si>
  <si>
    <t>G217_XDIA</t>
  </si>
  <si>
    <t>G217_XILL</t>
  </si>
  <si>
    <t>G217_XINJ</t>
  </si>
  <si>
    <t>G217_XPHY</t>
  </si>
  <si>
    <t>G217_XPMR_COM</t>
  </si>
  <si>
    <t>Physiological Measurement comments</t>
  </si>
  <si>
    <t>A34</t>
  </si>
  <si>
    <t>G217_BP46</t>
  </si>
  <si>
    <t>[-88,155]</t>
  </si>
  <si>
    <t>G217_BP47</t>
  </si>
  <si>
    <t>[-88,97]</t>
  </si>
  <si>
    <t>G217_BP48</t>
  </si>
  <si>
    <t>[-88,999]</t>
  </si>
  <si>
    <t>G217_BP49</t>
  </si>
  <si>
    <t>G217_BP50</t>
  </si>
  <si>
    <t>[-88,86]</t>
  </si>
  <si>
    <t>G217_BP51</t>
  </si>
  <si>
    <t>[-88,126]</t>
  </si>
  <si>
    <t>G217_BP52</t>
  </si>
  <si>
    <t>G217_BP53</t>
  </si>
  <si>
    <t>G217_BP54</t>
  </si>
  <si>
    <t>G217_BP55</t>
  </si>
  <si>
    <t>G217_BP56</t>
  </si>
  <si>
    <t>G217_BP57</t>
  </si>
  <si>
    <t>G217_BP58</t>
  </si>
  <si>
    <t>G217_BP59</t>
  </si>
  <si>
    <t>G217_BP60</t>
  </si>
  <si>
    <t>G217_BP61</t>
  </si>
  <si>
    <t>G217_BP62</t>
  </si>
  <si>
    <t>G217_BP63</t>
  </si>
  <si>
    <t>G217_BP1</t>
  </si>
  <si>
    <t>[-88,153]</t>
  </si>
  <si>
    <t>G217_BP2</t>
  </si>
  <si>
    <t>[-88,84]</t>
  </si>
  <si>
    <t>G217_BP3</t>
  </si>
  <si>
    <t>[-88,2]</t>
  </si>
  <si>
    <t>G217_BP5</t>
  </si>
  <si>
    <t>G217_ANTH_RA</t>
  </si>
  <si>
    <t>Anthropometric measurements done</t>
  </si>
  <si>
    <t>G217_XAMR_COM</t>
  </si>
  <si>
    <t>Anthropometric measurements- Comments</t>
  </si>
  <si>
    <t>A19</t>
  </si>
  <si>
    <t>G217_A1</t>
  </si>
  <si>
    <t>[41.1,999]</t>
  </si>
  <si>
    <t>G217_A2</t>
  </si>
  <si>
    <t>[1.364,999]</t>
  </si>
  <si>
    <t>G217_BMI</t>
  </si>
  <si>
    <t>[-99,99.9]</t>
  </si>
  <si>
    <t>G217_A6</t>
  </si>
  <si>
    <t>[20.1,999]</t>
  </si>
  <si>
    <t>G217_A7</t>
  </si>
  <si>
    <t>G217_A8</t>
  </si>
  <si>
    <t>[4.9,999]</t>
  </si>
  <si>
    <t>G217_A9</t>
  </si>
  <si>
    <t>[2.2,999]</t>
  </si>
  <si>
    <t>G217_A10</t>
  </si>
  <si>
    <t>[4.7,999]</t>
  </si>
  <si>
    <t>G217_A12</t>
  </si>
  <si>
    <t>[38,999]</t>
  </si>
  <si>
    <t>G217_A13</t>
  </si>
  <si>
    <t>[74,999]</t>
  </si>
  <si>
    <t>G217_A14</t>
  </si>
  <si>
    <t>[.3725,999]</t>
  </si>
  <si>
    <t>G217_A15</t>
  </si>
  <si>
    <t>Biacromial width (cm)</t>
  </si>
  <si>
    <t>[21.1,999]</t>
  </si>
  <si>
    <t>G217_XLIV</t>
  </si>
  <si>
    <t>Liver ultrasound done</t>
  </si>
  <si>
    <t>G217_XLVR_COM</t>
  </si>
  <si>
    <t>Liver ultrasound- Comments</t>
  </si>
  <si>
    <t>G217_LIVCLA</t>
  </si>
  <si>
    <t>Liver ultrasound - clarity of blood vessels</t>
  </si>
  <si>
    <t>G217_LIVECH</t>
  </si>
  <si>
    <t>Liver ultrasound - echo texture</t>
  </si>
  <si>
    <t>-99="Missing";-88="N/A";0="None";1="Mild";2="Moderate";3="Severe"</t>
  </si>
  <si>
    <t>G217_LIVISI</t>
  </si>
  <si>
    <t>Liver ultrasound - echo penetration</t>
  </si>
  <si>
    <t>G217_XMAN</t>
  </si>
  <si>
    <t>G217_XMAR_COM</t>
  </si>
  <si>
    <t>MAND- Comments</t>
  </si>
  <si>
    <t>G217_MA00</t>
  </si>
  <si>
    <t>G217_MA01</t>
  </si>
  <si>
    <t>G217_MA02</t>
  </si>
  <si>
    <t>G217_MA03</t>
  </si>
  <si>
    <t>G217_MA04</t>
  </si>
  <si>
    <t>G217_MA06</t>
  </si>
  <si>
    <t>[3,99]</t>
  </si>
  <si>
    <t>G217_MA07</t>
  </si>
  <si>
    <t>G217_MA08</t>
  </si>
  <si>
    <t>[4,99]</t>
  </si>
  <si>
    <t>G217_MA09</t>
  </si>
  <si>
    <t>G217_MA1</t>
  </si>
  <si>
    <t>G217_MA2</t>
  </si>
  <si>
    <t>[3,888]</t>
  </si>
  <si>
    <t>G217_MA3</t>
  </si>
  <si>
    <t>[6,888]</t>
  </si>
  <si>
    <t>G217_MA4</t>
  </si>
  <si>
    <t>[10,888]</t>
  </si>
  <si>
    <t>G217_MA5</t>
  </si>
  <si>
    <t>[0,888]</t>
  </si>
  <si>
    <t>G217_MA9</t>
  </si>
  <si>
    <t>[18,888]</t>
  </si>
  <si>
    <t>G217_MA10</t>
  </si>
  <si>
    <t>G217_MA11</t>
  </si>
  <si>
    <t>[11,888]</t>
  </si>
  <si>
    <t>G217_MA12</t>
  </si>
  <si>
    <t>G217_MA13</t>
  </si>
  <si>
    <t>G217_MA14</t>
  </si>
  <si>
    <t>G217_MA15</t>
  </si>
  <si>
    <t>[103,888]</t>
  </si>
  <si>
    <t>G217_MA16</t>
  </si>
  <si>
    <t>G217_MA17</t>
  </si>
  <si>
    <t>[28,888]</t>
  </si>
  <si>
    <t>G217_MA18</t>
  </si>
  <si>
    <t>G217_MA19</t>
  </si>
  <si>
    <t>[23,999]</t>
  </si>
  <si>
    <t>G217_MA20</t>
  </si>
  <si>
    <t>G217_MA21</t>
  </si>
  <si>
    <t>[36,888]</t>
  </si>
  <si>
    <t>G217_MA22</t>
  </si>
  <si>
    <t>G217_MA23</t>
  </si>
  <si>
    <t>G217_MA24</t>
  </si>
  <si>
    <t>G217_MA25</t>
  </si>
  <si>
    <t>G217_MA26</t>
  </si>
  <si>
    <t>G217_MA27</t>
  </si>
  <si>
    <t>G217_MA28</t>
  </si>
  <si>
    <t>G217_MA29</t>
  </si>
  <si>
    <t>G217_MA30</t>
  </si>
  <si>
    <t>G217_MA31</t>
  </si>
  <si>
    <t>[1,8]</t>
  </si>
  <si>
    <t>G217_MA32</t>
  </si>
  <si>
    <t>G217_MA33</t>
  </si>
  <si>
    <t>G217_MA34</t>
  </si>
  <si>
    <t>G217_MA35</t>
  </si>
  <si>
    <t>G217_MA36</t>
  </si>
  <si>
    <t>G217_MA37</t>
  </si>
  <si>
    <t>G217_MA38</t>
  </si>
  <si>
    <t>G217_MA39</t>
  </si>
  <si>
    <t>G217_MA40</t>
  </si>
  <si>
    <t>G217_MA41</t>
  </si>
  <si>
    <t>[20,888]</t>
  </si>
  <si>
    <t>G217_MA42</t>
  </si>
  <si>
    <t>G217_MA43</t>
  </si>
  <si>
    <t>G217_MA44</t>
  </si>
  <si>
    <t>G217_MA45</t>
  </si>
  <si>
    <t>G217_MA46</t>
  </si>
  <si>
    <t>G217_MA47</t>
  </si>
  <si>
    <t>G217_MA48</t>
  </si>
  <si>
    <t>G217_MA49</t>
  </si>
  <si>
    <t>G217_MA50</t>
  </si>
  <si>
    <t>G217_MA51</t>
  </si>
  <si>
    <t>G217_MA52</t>
  </si>
  <si>
    <t>G217_MA53</t>
  </si>
  <si>
    <t>[14,888]</t>
  </si>
  <si>
    <t>G217_MA54</t>
  </si>
  <si>
    <t>G217_MA55</t>
  </si>
  <si>
    <t>[2,8]</t>
  </si>
  <si>
    <t>G217_MA56</t>
  </si>
  <si>
    <t>G217_MA57</t>
  </si>
  <si>
    <t>G217_MA58</t>
  </si>
  <si>
    <t>G217_MA59</t>
  </si>
  <si>
    <t>G217_MA60</t>
  </si>
  <si>
    <t>G217_MA61</t>
  </si>
  <si>
    <t>G217_MA62</t>
  </si>
  <si>
    <t>G217_MA63</t>
  </si>
  <si>
    <t>G217_MA64</t>
  </si>
  <si>
    <t>G217_MA65</t>
  </si>
  <si>
    <t>G217_MA66</t>
  </si>
  <si>
    <t>G217_MA67</t>
  </si>
  <si>
    <t>G217_MA68</t>
  </si>
  <si>
    <t>G217_MA69</t>
  </si>
  <si>
    <t>G217_MA70</t>
  </si>
  <si>
    <t>G217_MA71</t>
  </si>
  <si>
    <t>G217_MA72</t>
  </si>
  <si>
    <t>G217_MA73</t>
  </si>
  <si>
    <t>G217_MA74</t>
  </si>
  <si>
    <t>G217_MA75</t>
  </si>
  <si>
    <t>[9,888]</t>
  </si>
  <si>
    <t>G217_MA76</t>
  </si>
  <si>
    <t>G217_MA77</t>
  </si>
  <si>
    <t>[7,888]</t>
  </si>
  <si>
    <t>G217_MA78</t>
  </si>
  <si>
    <t>G217_MA79</t>
  </si>
  <si>
    <t>G217_MA80</t>
  </si>
  <si>
    <t>[4,888]</t>
  </si>
  <si>
    <t>G217_MA81</t>
  </si>
  <si>
    <t>[8,888]</t>
  </si>
  <si>
    <t>G217_MA82</t>
  </si>
  <si>
    <t>[46,888]</t>
  </si>
  <si>
    <t>G217_MA83</t>
  </si>
  <si>
    <t>[57,888]</t>
  </si>
  <si>
    <t>G217_MA84</t>
  </si>
  <si>
    <t>G217_MA85</t>
  </si>
  <si>
    <t>G217_MA86</t>
  </si>
  <si>
    <t>G217_MA87</t>
  </si>
  <si>
    <t>G217_MA88</t>
  </si>
  <si>
    <t>[13,888]</t>
  </si>
  <si>
    <t>G217_MA89</t>
  </si>
  <si>
    <t>G217_MA90</t>
  </si>
  <si>
    <t>G217_MA91</t>
  </si>
  <si>
    <t>G217_MA92</t>
  </si>
  <si>
    <t>G217_MA93</t>
  </si>
  <si>
    <t>G217_MA95</t>
  </si>
  <si>
    <t>G217_MA96</t>
  </si>
  <si>
    <t>G217_MA97</t>
  </si>
  <si>
    <t>G217_MA98</t>
  </si>
  <si>
    <t>G217_MA99</t>
  </si>
  <si>
    <t>G217_XBME</t>
  </si>
  <si>
    <t>G217_XBMR_COM</t>
  </si>
  <si>
    <t>Musculoskeletal Evaluation - Back Muscle Endurance- Comments</t>
  </si>
  <si>
    <t>A33</t>
  </si>
  <si>
    <t>G217_BM1</t>
  </si>
  <si>
    <t>[-88,9]</t>
  </si>
  <si>
    <t>G217_BM2</t>
  </si>
  <si>
    <t>[-88,59]</t>
  </si>
  <si>
    <t>G217_BM3</t>
  </si>
  <si>
    <t>[-88,544]</t>
  </si>
  <si>
    <t>G217_XSQE</t>
  </si>
  <si>
    <t>Squat endurance</t>
  </si>
  <si>
    <t>G217_XSQR</t>
  </si>
  <si>
    <t>Squat endurance- Comments</t>
  </si>
  <si>
    <t>G217_SQA3</t>
  </si>
  <si>
    <t>squat endurance - total seconds</t>
  </si>
  <si>
    <t>[-88,350]</t>
  </si>
  <si>
    <t>G217_SQA1</t>
  </si>
  <si>
    <t>squat endurance - minutes</t>
  </si>
  <si>
    <t>[-88,5]</t>
  </si>
  <si>
    <t>G217_SQA2</t>
  </si>
  <si>
    <t>squat endurance - seconds</t>
  </si>
  <si>
    <t>G217_XPOS</t>
  </si>
  <si>
    <t>G217_XPOR_COM</t>
  </si>
  <si>
    <t>Posture assessment- Comments</t>
  </si>
  <si>
    <t>G217_XCAR</t>
  </si>
  <si>
    <t>Cardiovascular Endurance Test</t>
  </si>
  <si>
    <t>G217_XCER_COM</t>
  </si>
  <si>
    <t>Cardiovascular Endurance Test- Comments</t>
  </si>
  <si>
    <t>G217_INST</t>
  </si>
  <si>
    <t>Cyle BP - instrument</t>
  </si>
  <si>
    <t>A9</t>
  </si>
  <si>
    <t>G217_BP9</t>
  </si>
  <si>
    <t>G217_BP10</t>
  </si>
  <si>
    <t>[-99,108]</t>
  </si>
  <si>
    <t>G217_BP11</t>
  </si>
  <si>
    <t>G217_BP14</t>
  </si>
  <si>
    <t>[-99,152]</t>
  </si>
  <si>
    <t>G217_BP64</t>
  </si>
  <si>
    <t>[-99,158]</t>
  </si>
  <si>
    <t>G217_CYC1</t>
  </si>
  <si>
    <t>[12.5,999.9]</t>
  </si>
  <si>
    <t>G217_BP17</t>
  </si>
  <si>
    <t>G217_BP65</t>
  </si>
  <si>
    <t>G217_CYC2</t>
  </si>
  <si>
    <t>G217_BP20</t>
  </si>
  <si>
    <t>[-99,183]</t>
  </si>
  <si>
    <t>G217_BP66</t>
  </si>
  <si>
    <t>[-99,186]</t>
  </si>
  <si>
    <t>G217_CYC3</t>
  </si>
  <si>
    <t>[25,999.9]</t>
  </si>
  <si>
    <t>G217_BP21</t>
  </si>
  <si>
    <t>[-99,217]</t>
  </si>
  <si>
    <t>G217_BP22</t>
  </si>
  <si>
    <t>[-99,122]</t>
  </si>
  <si>
    <t>G217_BP23</t>
  </si>
  <si>
    <t>G217_BP25</t>
  </si>
  <si>
    <t>[-99,213]</t>
  </si>
  <si>
    <t>G217_BP26</t>
  </si>
  <si>
    <t>[-99,119]</t>
  </si>
  <si>
    <t>G217_BP27</t>
  </si>
  <si>
    <t>G217_BP29</t>
  </si>
  <si>
    <t>G217_BP30</t>
  </si>
  <si>
    <t>G217_BP31</t>
  </si>
  <si>
    <t>[-99,145]</t>
  </si>
  <si>
    <t>G217_BP33</t>
  </si>
  <si>
    <t>G217_BP34</t>
  </si>
  <si>
    <t>[-99,102]</t>
  </si>
  <si>
    <t>G217_BP35</t>
  </si>
  <si>
    <t>G217_BP37</t>
  </si>
  <si>
    <t>G217_BP38</t>
  </si>
  <si>
    <t>G217_BP39</t>
  </si>
  <si>
    <t>G217_BP41</t>
  </si>
  <si>
    <t>G217_BP42</t>
  </si>
  <si>
    <t>[-99,91]</t>
  </si>
  <si>
    <t>G217_BP43</t>
  </si>
  <si>
    <t>[-99,140]</t>
  </si>
  <si>
    <t>G217_XAFE</t>
  </si>
  <si>
    <t>G217_XAFR_COM</t>
  </si>
  <si>
    <t>Australian Fitness Education Award- Comments</t>
  </si>
  <si>
    <t>G217_FE1</t>
  </si>
  <si>
    <t>G217_FE2</t>
  </si>
  <si>
    <t>G217_FE3</t>
  </si>
  <si>
    <t>G217_FE4</t>
  </si>
  <si>
    <t>G217_FE5</t>
  </si>
  <si>
    <t>G217_FE6</t>
  </si>
  <si>
    <t>G217_FE7</t>
  </si>
  <si>
    <t>G217_ECO1</t>
  </si>
  <si>
    <t>A254</t>
  </si>
  <si>
    <t>G217_BP45</t>
  </si>
  <si>
    <t>G217_BP24</t>
  </si>
  <si>
    <t>G217_BP28</t>
  </si>
  <si>
    <t>G217_BP32</t>
  </si>
  <si>
    <t>G217_BP36</t>
  </si>
  <si>
    <t>G217_BP40</t>
  </si>
  <si>
    <t>G217_BP44</t>
  </si>
  <si>
    <t>G217_TECH</t>
  </si>
  <si>
    <t>G217_CBP6</t>
  </si>
  <si>
    <t>[-88,556.5]</t>
  </si>
  <si>
    <t>G217_CBP9</t>
  </si>
  <si>
    <t>[-88,822]</t>
  </si>
  <si>
    <t>G217_CBP7</t>
  </si>
  <si>
    <t>[-88,531]</t>
  </si>
  <si>
    <t>G217_CBP10</t>
  </si>
  <si>
    <t>[-88,811.8]</t>
  </si>
  <si>
    <t>G217_CBP8</t>
  </si>
  <si>
    <t>[-88,559]</t>
  </si>
  <si>
    <t>G217_CBP11</t>
  </si>
  <si>
    <t>[-88,823]</t>
  </si>
  <si>
    <t>G217_PWC170</t>
  </si>
  <si>
    <t>[25,343.7]</t>
  </si>
  <si>
    <t>G217_PDAT</t>
  </si>
  <si>
    <t>date completed</t>
  </si>
  <si>
    <t>G217_PDCOM</t>
  </si>
  <si>
    <t>number of days completed</t>
  </si>
  <si>
    <t>[1,7]</t>
  </si>
  <si>
    <t>G217_PMON</t>
  </si>
  <si>
    <t>number of steps on Monday</t>
  </si>
  <si>
    <t>[334,28116]</t>
  </si>
  <si>
    <t>G217_PTUE</t>
  </si>
  <si>
    <t>number of steps on Tuesday</t>
  </si>
  <si>
    <t>F6</t>
  </si>
  <si>
    <t>[652,45521]</t>
  </si>
  <si>
    <t>G217_PWED</t>
  </si>
  <si>
    <t>number of steps on Wednesday</t>
  </si>
  <si>
    <t>[66,25932]</t>
  </si>
  <si>
    <t>G217_PTHU</t>
  </si>
  <si>
    <t>number of steps on Thursday</t>
  </si>
  <si>
    <t>[436,80027]</t>
  </si>
  <si>
    <t>G217_PFRI</t>
  </si>
  <si>
    <t>number of steps on Friday</t>
  </si>
  <si>
    <t>[0,36756]</t>
  </si>
  <si>
    <t>G217_PSAT</t>
  </si>
  <si>
    <t>number of steps on Saturday</t>
  </si>
  <si>
    <t>[362,38269]</t>
  </si>
  <si>
    <t>G217_PSUN</t>
  </si>
  <si>
    <t>number of steps on Sunday</t>
  </si>
  <si>
    <t>[288,40169]</t>
  </si>
  <si>
    <t>G217_M_PREG</t>
  </si>
  <si>
    <t>G217_LMN_DET</t>
  </si>
  <si>
    <t>DET: Speed of performance -  mean of the log10 transformed reaction times for correct responses over 5 rounds</t>
  </si>
  <si>
    <t>F12.4</t>
  </si>
  <si>
    <t>[-99,3.038]</t>
  </si>
  <si>
    <t>G217_LSD_DET</t>
  </si>
  <si>
    <t>DET: Consistency of performance -  standard deviation of the log10 transformed reaction times for correct responses ove</t>
  </si>
  <si>
    <t>[-99,.2698]</t>
  </si>
  <si>
    <t>G217_ACC_DET</t>
  </si>
  <si>
    <t>DET: Accuracy of performance – arcsine transformation if the proportion of correct responses</t>
  </si>
  <si>
    <t>[-99,1.571]</t>
  </si>
  <si>
    <t>G217_COR_DET</t>
  </si>
  <si>
    <t>DET: Number of correct responses over 5 rounds</t>
  </si>
  <si>
    <t>F12</t>
  </si>
  <si>
    <t>[-99,35]</t>
  </si>
  <si>
    <t>G217_ERR_DET</t>
  </si>
  <si>
    <t>DET: Number of errors over 5 rounds</t>
  </si>
  <si>
    <t>G217_PRESNT_DET</t>
  </si>
  <si>
    <t>DET: Number of presentations of the stimuli over 5 rounds</t>
  </si>
  <si>
    <t>[-99,49]</t>
  </si>
  <si>
    <t>G217_COMPLETION_DET</t>
  </si>
  <si>
    <t>DET: Completion criteria met</t>
  </si>
  <si>
    <t>G217_INTEGRITY_DET</t>
  </si>
  <si>
    <t>DET: Integrity criteria met</t>
  </si>
  <si>
    <t>F13</t>
  </si>
  <si>
    <t>G217_GMLIDX_GMCT</t>
  </si>
  <si>
    <t>GMCT: The index number of the maze path</t>
  </si>
  <si>
    <t>[-99,-1]</t>
  </si>
  <si>
    <t>G217_MPS_GMCT</t>
  </si>
  <si>
    <t>GMCT: Moves per second</t>
  </si>
  <si>
    <t>[-99,2.967]</t>
  </si>
  <si>
    <t>G217_DUR_GMCT</t>
  </si>
  <si>
    <t>GMCT: Duration of the task (milliseconds)</t>
  </si>
  <si>
    <t>[-99,34032]</t>
  </si>
  <si>
    <t>G217_TER_GMCT</t>
  </si>
  <si>
    <t>GMCT: Total error rate</t>
  </si>
  <si>
    <t>[-99,41]</t>
  </si>
  <si>
    <t>G217_LER_GMCT</t>
  </si>
  <si>
    <t>GMCT: Number of legal errors</t>
  </si>
  <si>
    <t>G217_RER_GMCT</t>
  </si>
  <si>
    <t>GMCT: Rule break error rate</t>
  </si>
  <si>
    <t>[-99,39]</t>
  </si>
  <si>
    <t>G217_PER_GMCT</t>
  </si>
  <si>
    <t>GMCT: Persevervation error rate</t>
  </si>
  <si>
    <t>G217_CMV_GMCT</t>
  </si>
  <si>
    <t>GMCT: Number of correct moves</t>
  </si>
  <si>
    <t>[-99,89]</t>
  </si>
  <si>
    <t>G217_RTH_GMCT</t>
  </si>
  <si>
    <t>GMCT: Return to head error</t>
  </si>
  <si>
    <t>[-99,27]</t>
  </si>
  <si>
    <t>G217_DUR_CPALA</t>
  </si>
  <si>
    <t>CPALa: Duration of the task (milliseconds) over 5 rounds</t>
  </si>
  <si>
    <t>[-99,600391]</t>
  </si>
  <si>
    <t>G217_LMN_CPALA</t>
  </si>
  <si>
    <t>CPALa: Speed of performance -  mean of the log10 transformed reaction times for correct responses over 5 rounds</t>
  </si>
  <si>
    <t>[-99,4.149]</t>
  </si>
  <si>
    <t>G217_LSD_CPALA</t>
  </si>
  <si>
    <t>CPALa: Consistency of performance -  standard deviation of the log10 transformed reaction times for correct responses o</t>
  </si>
  <si>
    <t>[-99,.5756]</t>
  </si>
  <si>
    <t>G217_ACC_CPALA</t>
  </si>
  <si>
    <t>CPALa: Accuracy of performance - arcsine transformation of the proportion of correct responses over 5 rounds</t>
  </si>
  <si>
    <t>G217_COR_CPALA</t>
  </si>
  <si>
    <t>CPALa: Number of correct responses over 5 rounds</t>
  </si>
  <si>
    <t>G217_ERR_CPALA</t>
  </si>
  <si>
    <t>CPALa: Number of errors over 5 rounds</t>
  </si>
  <si>
    <t>[-99,206]</t>
  </si>
  <si>
    <t>G217_PRESNT_CPALA</t>
  </si>
  <si>
    <t>CPALa: Number of presentations of the stimuli over 5 rounds</t>
  </si>
  <si>
    <t>[-99,236]</t>
  </si>
  <si>
    <t>G217_STI_CPALA</t>
  </si>
  <si>
    <t>CPALa: Number of stimuli over 5 rounds</t>
  </si>
  <si>
    <t>[-99,32]</t>
  </si>
  <si>
    <t>G217_RES_CPALA</t>
  </si>
  <si>
    <t>CPALa: Number of responses (correct + errors) over 5 rounds</t>
  </si>
  <si>
    <t>G217_DUR_CPALA1</t>
  </si>
  <si>
    <t>CPALa1: Duration of the task (milliseconds)</t>
  </si>
  <si>
    <t>F7</t>
  </si>
  <si>
    <t>[-99,398438]</t>
  </si>
  <si>
    <t>G217_LMN_CPALA1</t>
  </si>
  <si>
    <t>CPALa1: Speed of performance -  mean of the log10 transformed reaction times for correct responses</t>
  </si>
  <si>
    <t>F7.5</t>
  </si>
  <si>
    <t>G217_LSD_CPALA1</t>
  </si>
  <si>
    <t>CPALa1: Consistency of performance -  standard deviation of the log10 transformed reaction times for correct responses</t>
  </si>
  <si>
    <t>[-99,.6993]</t>
  </si>
  <si>
    <t>G217_ACC_CPALA1</t>
  </si>
  <si>
    <t>CPALa1: Accuracy of performance - arcsine transformation of the proportion of correct responses</t>
  </si>
  <si>
    <t>G217_COR_CPALA1</t>
  </si>
  <si>
    <t>CPALa1: Number of correct responses</t>
  </si>
  <si>
    <t>G217_ERR_CPALA1</t>
  </si>
  <si>
    <t>CPALa1: Number of errors</t>
  </si>
  <si>
    <t>G217_PRESNT_CPALA1</t>
  </si>
  <si>
    <t>CPALa1: Number of presentations of the stimuli</t>
  </si>
  <si>
    <t>G217_STI_CPALA1</t>
  </si>
  <si>
    <t>CPALa1: Number of stimuli</t>
  </si>
  <si>
    <t>G217_RES_CPALA1</t>
  </si>
  <si>
    <t>CPALa1: Number of responses (correct + errors)</t>
  </si>
  <si>
    <t>G217_DUR_CPALA2</t>
  </si>
  <si>
    <t>CPALa2: Duration of the task (milliseconds)</t>
  </si>
  <si>
    <t>[-99,88735]</t>
  </si>
  <si>
    <t>G217_LMN_CPALA2</t>
  </si>
  <si>
    <t>CPALa2: Speed of performance -  mean of the log10 transformed reaction times for correct responses</t>
  </si>
  <si>
    <t>[-99,4.018]</t>
  </si>
  <si>
    <t>G217_LSD_CPALA2</t>
  </si>
  <si>
    <t>CPALa2: Consistency of performance -  standard deviation of the log10 transformed reaction times for correct responses</t>
  </si>
  <si>
    <t>[-99,.6974]</t>
  </si>
  <si>
    <t>G217_ACC_CPALA2</t>
  </si>
  <si>
    <t>CPALa2: Accuracy of performance - arcsine transformation of the proportion of correct responses</t>
  </si>
  <si>
    <t>G217_COR_CPALA2</t>
  </si>
  <si>
    <t>CPALa2: Number of correct responses</t>
  </si>
  <si>
    <t>G217_ERR_CPALA2</t>
  </si>
  <si>
    <t>CPALa2: Number of errors</t>
  </si>
  <si>
    <t>[-99,68]</t>
  </si>
  <si>
    <t>G217_PRESNT_CPALA2</t>
  </si>
  <si>
    <t>CPALa2: Number of presentations of the stimuli</t>
  </si>
  <si>
    <t>[-99,74]</t>
  </si>
  <si>
    <t>G217_STI_CPALA2</t>
  </si>
  <si>
    <t>CPALa2: Number of stimuli</t>
  </si>
  <si>
    <t>G217_RES_CPALA2</t>
  </si>
  <si>
    <t>CPALa2: Number of responses (correct + errors)</t>
  </si>
  <si>
    <t>G217_DUR_CPALA3</t>
  </si>
  <si>
    <t>CPALa3: Duration of the task (milliseconds)</t>
  </si>
  <si>
    <t>[-99,99750]</t>
  </si>
  <si>
    <t>G217_LMN_CPALA3</t>
  </si>
  <si>
    <t>CPALa3: Speed of performance -  mean of the log10 transformed reaction times for correct responses</t>
  </si>
  <si>
    <t>[-99,4.031]</t>
  </si>
  <si>
    <t>G217_LSD_CPALA3</t>
  </si>
  <si>
    <t>CPALa3: Consistency of performance -  standard deviation of the log10 transformed reaction times for correct responses</t>
  </si>
  <si>
    <t>[-99,.6008]</t>
  </si>
  <si>
    <t>G217_ACC_CPALA3</t>
  </si>
  <si>
    <t>CPALa3: Accuracy of performance - arcsine transformation of the proportion of correct responses</t>
  </si>
  <si>
    <t>G217_COR_CPALA3</t>
  </si>
  <si>
    <t>CPALa3: Number of correct responses</t>
  </si>
  <si>
    <t>G217_ERR_CPALA3</t>
  </si>
  <si>
    <t>CPALa3: Number of errors</t>
  </si>
  <si>
    <t>[-99,52]</t>
  </si>
  <si>
    <t>G217_PRESNT_CPALA3</t>
  </si>
  <si>
    <t>CPALa3: Number of presentations of the stimuli</t>
  </si>
  <si>
    <t>[-99,58]</t>
  </si>
  <si>
    <t>G217_STI_CPALA3</t>
  </si>
  <si>
    <t>CPALa3: Number of stimuli</t>
  </si>
  <si>
    <t>G217_RES_CPALA3</t>
  </si>
  <si>
    <t>CPALa3: Number of responses (correct + errors)</t>
  </si>
  <si>
    <t>G217_DUR_CPALA4</t>
  </si>
  <si>
    <t>CPALa4: Duration of the task (milliseconds)</t>
  </si>
  <si>
    <t>[-99,88703]</t>
  </si>
  <si>
    <t>G217_LMN_CPALA4</t>
  </si>
  <si>
    <t>CPALa4: Speed of performance -  mean of the log10 transformed reaction times for correct responses</t>
  </si>
  <si>
    <t>[-99,3.849]</t>
  </si>
  <si>
    <t>G217_LSD_CPALA4</t>
  </si>
  <si>
    <t>CPALa4: Consistency of performance -  standard deviation of the log10 transformed reaction times for correct responses</t>
  </si>
  <si>
    <t>[-99,.5109]</t>
  </si>
  <si>
    <t>G217_ACC_CPALA4</t>
  </si>
  <si>
    <t>CPALa4: Accuracy of performance - arcsine transformation of the proportion of correct responses</t>
  </si>
  <si>
    <t>G217_COR_CPALA4</t>
  </si>
  <si>
    <t>CPALa4: Number of correct responses</t>
  </si>
  <si>
    <t>G217_ERR_CPALA4</t>
  </si>
  <si>
    <t>CPALa4: Number of errors</t>
  </si>
  <si>
    <t>[-99,51]</t>
  </si>
  <si>
    <t>G217_PRESNT_CPALA4</t>
  </si>
  <si>
    <t>CPALa4: Number of presentations of the stimuli</t>
  </si>
  <si>
    <t>[-99,57]</t>
  </si>
  <si>
    <t>G217_STI_CPALA4</t>
  </si>
  <si>
    <t>CPALa4: Number of stimuli</t>
  </si>
  <si>
    <t>G217_RES_CPALA4</t>
  </si>
  <si>
    <t>CPALa4: Number of responses (correct + errors)</t>
  </si>
  <si>
    <t>G217_DUR_CPALA5</t>
  </si>
  <si>
    <t>CPALa5: Duration of the task (milliseconds)</t>
  </si>
  <si>
    <t>[-99,330922]</t>
  </si>
  <si>
    <t>G217_LMN_CPALA5</t>
  </si>
  <si>
    <t>CPALa5: Speed of performance -  mean of the log10 transformed reaction times for correct responses</t>
  </si>
  <si>
    <t>[-99,3.755]</t>
  </si>
  <si>
    <t>G217_LSD_CPALA5</t>
  </si>
  <si>
    <t>CPALa5: Consistency of performance -  standard deviation of the log10 transformed reaction times for correct responses</t>
  </si>
  <si>
    <t>[-99,1.051]</t>
  </si>
  <si>
    <t>G217_ACC_CPALA5</t>
  </si>
  <si>
    <t>CPALa5: Accuracy of performance - arcsine transformation of the proportion of correct responses</t>
  </si>
  <si>
    <t>G217_COR_CPALA5</t>
  </si>
  <si>
    <t>CPALa5: Number of correct responses</t>
  </si>
  <si>
    <t>G217_ERR_CPALA5</t>
  </si>
  <si>
    <t>CPALa5: Number of errors</t>
  </si>
  <si>
    <t>[-99,40]</t>
  </si>
  <si>
    <t>G217_PRESNT_CPALA5</t>
  </si>
  <si>
    <t>CPALa5: Number of presentations of the stimuli</t>
  </si>
  <si>
    <t>[-99,46]</t>
  </si>
  <si>
    <t>G217_STI_CPALA5</t>
  </si>
  <si>
    <t>CPALa5: Number of stimuli</t>
  </si>
  <si>
    <t>G217_RES_CPALA5</t>
  </si>
  <si>
    <t>CPALa5: Number of responses (correct + errors)</t>
  </si>
  <si>
    <t>G217_GMLIDX_GMR</t>
  </si>
  <si>
    <t>GMR: The index number of the maze path</t>
  </si>
  <si>
    <t>G217_MPS_GMR</t>
  </si>
  <si>
    <t>GMR: Moves per second</t>
  </si>
  <si>
    <t>[-99,3.007]</t>
  </si>
  <si>
    <t>G217_DUR_GMR</t>
  </si>
  <si>
    <t>GMR: Duration of the task (milliseconds)</t>
  </si>
  <si>
    <t>[-99,118109]</t>
  </si>
  <si>
    <t>G217_TER_GMR</t>
  </si>
  <si>
    <t>GMR: Total error rate</t>
  </si>
  <si>
    <t>[-99,83]</t>
  </si>
  <si>
    <t>G217_LER_GMR</t>
  </si>
  <si>
    <t>GMR: Number of legal errors</t>
  </si>
  <si>
    <t>[-99,21]</t>
  </si>
  <si>
    <t>G217_RER_GMR</t>
  </si>
  <si>
    <t>GMR: Rule break error rate</t>
  </si>
  <si>
    <t>[-99,70]</t>
  </si>
  <si>
    <t>G217_PER_GMR</t>
  </si>
  <si>
    <t>GMR: Persevervation error rate</t>
  </si>
  <si>
    <t>G217_CMV_GMR</t>
  </si>
  <si>
    <t>GMR: Number of correct moves</t>
  </si>
  <si>
    <t>[-99,28]</t>
  </si>
  <si>
    <t>G217_RTH_GMR</t>
  </si>
  <si>
    <t>GMR: Return to head error</t>
  </si>
  <si>
    <t>G217_LMN_IDN</t>
  </si>
  <si>
    <t>IDN: Speed of performance – mean of the log10 transformed reaction times for correct responses (milliseconds)</t>
  </si>
  <si>
    <t>[-99,3.002]</t>
  </si>
  <si>
    <t>G217_LSD_IDN</t>
  </si>
  <si>
    <t>IDN: Consistency of performance -  standard deviation of the log10 transformed reaction times for correct responses</t>
  </si>
  <si>
    <t>[-99,.2397]</t>
  </si>
  <si>
    <t>G217_ACC_IDN</t>
  </si>
  <si>
    <t>IDN: Accuracy of performance – arcsine transformation if the proportion of correct responses</t>
  </si>
  <si>
    <t>G217_COR_IDN</t>
  </si>
  <si>
    <t>IDN: Number of correct responses</t>
  </si>
  <si>
    <t>G217_ERR_IDN</t>
  </si>
  <si>
    <t>IDN: Number of errors</t>
  </si>
  <si>
    <t>G217_PRESNT_IDN</t>
  </si>
  <si>
    <t>IDN: Number of presentations of the stimuli</t>
  </si>
  <si>
    <t>G217_COMPLETION_IDN</t>
  </si>
  <si>
    <t>IDN: Completion criteria met</t>
  </si>
  <si>
    <t>G217_INTEGRITY_IDN</t>
  </si>
  <si>
    <t>IDN: Integrity criteria met</t>
  </si>
  <si>
    <t>G217_LMN_OCL</t>
  </si>
  <si>
    <t>OCL: Speed of performance -  mean of the log10 transformed reaction times for correct responses</t>
  </si>
  <si>
    <t>[-99,3.595]</t>
  </si>
  <si>
    <t>G217_LSD_OCL</t>
  </si>
  <si>
    <t>OCL: Consistency of performance – standard deviation of the log10 transformed reaction times for correct responses</t>
  </si>
  <si>
    <t>[-99,.5514]</t>
  </si>
  <si>
    <t>G217_ACC_OCL</t>
  </si>
  <si>
    <t>OCL: Accuracy of performance – arcsine transformation if the proportion of correct responses</t>
  </si>
  <si>
    <t>[-99,1.416]</t>
  </si>
  <si>
    <t>G217_COR_OCL</t>
  </si>
  <si>
    <t>OCL: Number of correct responses</t>
  </si>
  <si>
    <t>G217_ERR_OCL</t>
  </si>
  <si>
    <t>OCL: Number of errors</t>
  </si>
  <si>
    <t>G217_PRESNT_OCL</t>
  </si>
  <si>
    <t>OCL: Number of presentations of the stimuli</t>
  </si>
  <si>
    <t>[-99,124]</t>
  </si>
  <si>
    <t>G217_COMPLETION_OCL</t>
  </si>
  <si>
    <t>OCL: Completion criteria met</t>
  </si>
  <si>
    <t>G217_INTEGRITY_OCL</t>
  </si>
  <si>
    <t>OCL: Integrity criteria met</t>
  </si>
  <si>
    <t>G217_DUR_CPALB</t>
  </si>
  <si>
    <t>CPALb: Duration of the task (milliseconds) over 5 rounds</t>
  </si>
  <si>
    <t>[-99,411828]</t>
  </si>
  <si>
    <t>G217_LMN_CPALB</t>
  </si>
  <si>
    <t>CPALb: Speed of performance -  mean of the log10 transformed reaction times for correct responses over 5 rounds</t>
  </si>
  <si>
    <t>[-99,3.703]</t>
  </si>
  <si>
    <t>G217_LSD_CPALB</t>
  </si>
  <si>
    <t>CPALb: Consistency of performance -  standard deviation of the log10 transformed reaction times for correct responses o</t>
  </si>
  <si>
    <t>[-99,.8582]</t>
  </si>
  <si>
    <t>G217_ACC_CPALB</t>
  </si>
  <si>
    <t>CPALb: Accuracy of performance - arcsine transformation of the proportion of correct responses over 5 rounds</t>
  </si>
  <si>
    <t>G217_COR_CPALB</t>
  </si>
  <si>
    <t>CPALb: Number of correct responses over 5 rounds</t>
  </si>
  <si>
    <t>G217_ERR_CPALB</t>
  </si>
  <si>
    <t>CPALb: Number of errors over 5 rounds</t>
  </si>
  <si>
    <t>[-99,330]</t>
  </si>
  <si>
    <t>G217_PRESNT_CPALB</t>
  </si>
  <si>
    <t>CPALb: Number of presentations of the stimuli over 5 rounds</t>
  </si>
  <si>
    <t>[-99,337]</t>
  </si>
  <si>
    <t>G217_STI_CPALB</t>
  </si>
  <si>
    <t>CPALb: Number of stimuli over 5 rounds</t>
  </si>
  <si>
    <t>G217_RES_CPALB</t>
  </si>
  <si>
    <t>CPALb: Number of responses (correct + errors) over 5 rounds</t>
  </si>
  <si>
    <t>G217_DUR_CPALB1</t>
  </si>
  <si>
    <t>CPALb1: Duration of the task (milliseconds)</t>
  </si>
  <si>
    <t>G217_LMN_CPALB1</t>
  </si>
  <si>
    <t>CPALb1: Speed of performance -  mean of the log10 transformed reaction times for correct responses</t>
  </si>
  <si>
    <t>[-99,4.214]</t>
  </si>
  <si>
    <t>G217_LSD_CPALB1</t>
  </si>
  <si>
    <t>CPALb1: Consistency of performance -  standard deviation of the log10 transformed reaction times for correct responses</t>
  </si>
  <si>
    <t>G217_ACC_CPALB1</t>
  </si>
  <si>
    <t>CPALb1: Accuracy of performance - arcsine transformation of the proportion of correct responses</t>
  </si>
  <si>
    <t>G217_COR_CPALB1</t>
  </si>
  <si>
    <t>CPALb1: Number of correct responses</t>
  </si>
  <si>
    <t>G217_ERR_CPALB1</t>
  </si>
  <si>
    <t>CPALb1: Number of errors</t>
  </si>
  <si>
    <t>G217_PRESNT_CPALB1</t>
  </si>
  <si>
    <t>CPALb1: Number of presentations of the stimuli</t>
  </si>
  <si>
    <t>G217_STI_CPALB1</t>
  </si>
  <si>
    <t>CPALb1: Number of stimuli</t>
  </si>
  <si>
    <t>G217_RES_CPALB1</t>
  </si>
  <si>
    <t>CPALb1: Number of responses (correct + errors)</t>
  </si>
  <si>
    <t>G217_DUR_CPALB2</t>
  </si>
  <si>
    <t>CPALb2: Duration of the task (milliseconds)</t>
  </si>
  <si>
    <t>[-99,90765]</t>
  </si>
  <si>
    <t>G217_LMN_CPALB2</t>
  </si>
  <si>
    <t>CPALb2: Speed of performance -  mean of the log10 transformed reaction times for correct responses</t>
  </si>
  <si>
    <t>[2.886,999]</t>
  </si>
  <si>
    <t>G217_LSD_CPALB2</t>
  </si>
  <si>
    <t>CPALb2: Consistency of performance -  standard deviation of the log10 transformed reaction times for correct responses</t>
  </si>
  <si>
    <t>[.05176,999]</t>
  </si>
  <si>
    <t>G217_ACC_CPALB2</t>
  </si>
  <si>
    <t>CPALb2: Accuracy of performance - arcsine transformation of the proportion of correct responses</t>
  </si>
  <si>
    <t>[.2379,999]</t>
  </si>
  <si>
    <t>G217_COR_CPALB2</t>
  </si>
  <si>
    <t>CPALb2: Number of correct responses</t>
  </si>
  <si>
    <t>G217_ERR_CPALB2</t>
  </si>
  <si>
    <t>CPALb2: Number of errors</t>
  </si>
  <si>
    <t>G217_PRESNT_CPALB2</t>
  </si>
  <si>
    <t>CPALb2: Number of presentations of the stimuli</t>
  </si>
  <si>
    <t>G217_STI_CPALB2</t>
  </si>
  <si>
    <t>CPALb2: Number of stimuli</t>
  </si>
  <si>
    <t>G217_RES_CPALB2</t>
  </si>
  <si>
    <t>CPALb2: Number of responses (correct + errors)</t>
  </si>
  <si>
    <t>G217_DUR_CPALB3</t>
  </si>
  <si>
    <t>CPALb3: Duration of the task (milliseconds)</t>
  </si>
  <si>
    <t>[-99,77109]</t>
  </si>
  <si>
    <t>G217_LMN_CPALB3</t>
  </si>
  <si>
    <t>CPALb3: Speed of performance -  mean of the log10 transformed reaction times for correct responses</t>
  </si>
  <si>
    <t>[2.794,999]</t>
  </si>
  <si>
    <t>G217_LSD_CPALB3</t>
  </si>
  <si>
    <t>CPALb3: Consistency of performance -  standard deviation of the log10 transformed reaction times for correct responses</t>
  </si>
  <si>
    <t>G217_ACC_CPALB3</t>
  </si>
  <si>
    <t>CPALb3: Accuracy of performance - arcsine transformation of the proportion of correct responses</t>
  </si>
  <si>
    <t>[.3099,999]</t>
  </si>
  <si>
    <t>G217_COR_CPALB3</t>
  </si>
  <si>
    <t>CPALb3: Number of correct responses</t>
  </si>
  <si>
    <t>G217_ERR_CPALB3</t>
  </si>
  <si>
    <t>CPALb3: Number of errors</t>
  </si>
  <si>
    <t>G217_PRESNT_CPALB3</t>
  </si>
  <si>
    <t>CPALb3: Number of presentations of the stimuli</t>
  </si>
  <si>
    <t>G217_STI_CPALB3</t>
  </si>
  <si>
    <t>CPALb3: Number of stimuli</t>
  </si>
  <si>
    <t>G217_RES_CPALB3</t>
  </si>
  <si>
    <t>CPALb3: Number of responses (correct + errors)</t>
  </si>
  <si>
    <t>G217_DUR_CPALB4</t>
  </si>
  <si>
    <t>CPALb4: Duration of the task (milliseconds)</t>
  </si>
  <si>
    <t>[10328,999999]</t>
  </si>
  <si>
    <t>G217_LMN_CPALB4</t>
  </si>
  <si>
    <t>CPALb4: Speed of performance -  mean of the log10 transformed reaction times for correct responses</t>
  </si>
  <si>
    <t>[2.796,999]</t>
  </si>
  <si>
    <t>G217_LSD_CPALB4</t>
  </si>
  <si>
    <t>CPALb4: Consistency of performance -  standard deviation of the log10 transformed reaction times for correct responses</t>
  </si>
  <si>
    <t>G217_ACC_CPALB4</t>
  </si>
  <si>
    <t>CPALb4: Accuracy of performance - arcsine transformation of the proportion of correct responses</t>
  </si>
  <si>
    <t>[.233,999]</t>
  </si>
  <si>
    <t>G217_COR_CPALB4</t>
  </si>
  <si>
    <t>CPALb4: Number of correct responses</t>
  </si>
  <si>
    <t>G217_ERR_CPALB4</t>
  </si>
  <si>
    <t>CPALb4: Number of errors</t>
  </si>
  <si>
    <t>G217_PRESNT_CPALB4</t>
  </si>
  <si>
    <t>CPALb4: Number of presentations of the stimuli</t>
  </si>
  <si>
    <t>G217_STI_CPALB4</t>
  </si>
  <si>
    <t>CPALb4: Number of stimuli</t>
  </si>
  <si>
    <t>G217_RES_CPALB4</t>
  </si>
  <si>
    <t>CPALb4: Number of responses (correct + errors)</t>
  </si>
  <si>
    <t>G217_DUR_CPALB5</t>
  </si>
  <si>
    <t>CPALb5: Duration of the task (milliseconds)</t>
  </si>
  <si>
    <t>[19797,999999]</t>
  </si>
  <si>
    <t>G217_LMN_CPALB5</t>
  </si>
  <si>
    <t>CPALb5: Speed of performance -  mean of the log10 transformed reaction times for correct responses</t>
  </si>
  <si>
    <t>[2.765,999]</t>
  </si>
  <si>
    <t>G217_LSD_CPALB5</t>
  </si>
  <si>
    <t>CPALb5: Consistency of performance -  standard deviation of the log10 transformed reaction times for correct responses</t>
  </si>
  <si>
    <t>[.02111,999]</t>
  </si>
  <si>
    <t>G217_ACC_CPALB5</t>
  </si>
  <si>
    <t>CPALb5: Accuracy of performance - arcsine transformation of the proportion of correct responses</t>
  </si>
  <si>
    <t>[.3674,999]</t>
  </si>
  <si>
    <t>G217_COR_CPALB5</t>
  </si>
  <si>
    <t>CPALb5: Number of correct responses</t>
  </si>
  <si>
    <t>G217_ERR_CPALB5</t>
  </si>
  <si>
    <t>CPALb5: Number of errors</t>
  </si>
  <si>
    <t>G217_PRESNT_CPALB5</t>
  </si>
  <si>
    <t>CPALb5: Number of presentations of the stimuli</t>
  </si>
  <si>
    <t>G217_STI_CPALB5</t>
  </si>
  <si>
    <t>CPALb5: Number of stimuli</t>
  </si>
  <si>
    <t>G217_RES_CPALB5</t>
  </si>
  <si>
    <t>CPALb5: Number of responses (correct + errors)</t>
  </si>
  <si>
    <t>G217_GMLIDX_GML1</t>
  </si>
  <si>
    <t>GML1: The index number of the maze path</t>
  </si>
  <si>
    <t>G217_MPS_GML1</t>
  </si>
  <si>
    <t>GML1: Moves per second</t>
  </si>
  <si>
    <t>[.01,999]</t>
  </si>
  <si>
    <t>G217_DUR_GML1</t>
  </si>
  <si>
    <t>GML1: Duration of the task (milliseconds)</t>
  </si>
  <si>
    <t>[-99,600000]</t>
  </si>
  <si>
    <t>G217_TER_GML1</t>
  </si>
  <si>
    <t>GML1: Total error rate</t>
  </si>
  <si>
    <t>[10,9999]</t>
  </si>
  <si>
    <t>G217_LER_GML1</t>
  </si>
  <si>
    <t>GML1: Number of legal errors</t>
  </si>
  <si>
    <t>G217_RER_GML1</t>
  </si>
  <si>
    <t>GML1: Rule break error rate</t>
  </si>
  <si>
    <t>[0,9999]</t>
  </si>
  <si>
    <t>G217_PER_GML1</t>
  </si>
  <si>
    <t>GML1: Persevervation error rate</t>
  </si>
  <si>
    <t>G217_CMV_GML1</t>
  </si>
  <si>
    <t>GML1: Number of correct moves</t>
  </si>
  <si>
    <t>G217_RTH_GML1</t>
  </si>
  <si>
    <t>GML1: Return to head error</t>
  </si>
  <si>
    <t>[5,9999]</t>
  </si>
  <si>
    <t>G217_GMLIDX_GML2</t>
  </si>
  <si>
    <t>GML2: The index number of the maze path</t>
  </si>
  <si>
    <t>G217_MPS_GML2</t>
  </si>
  <si>
    <t>GML2: Moves per second</t>
  </si>
  <si>
    <t>[.1233,999]</t>
  </si>
  <si>
    <t>G217_DUR_GML2</t>
  </si>
  <si>
    <t>GML2: Duration of the task (milliseconds)</t>
  </si>
  <si>
    <t>[-99,123953]</t>
  </si>
  <si>
    <t>G217_TER_GML2</t>
  </si>
  <si>
    <t>GML2: Total error rate</t>
  </si>
  <si>
    <t>[1,9999]</t>
  </si>
  <si>
    <t>G217_LER_GML2</t>
  </si>
  <si>
    <t>GML2: Number of legal errors</t>
  </si>
  <si>
    <t>G217_RER_GML2</t>
  </si>
  <si>
    <t>GML2: Rule break error rate</t>
  </si>
  <si>
    <t>G217_PER_GML2</t>
  </si>
  <si>
    <t>GML2: Persevervation error rate</t>
  </si>
  <si>
    <t>G217_CMV_GML2</t>
  </si>
  <si>
    <t>GML2: Number of correct moves</t>
  </si>
  <si>
    <t>G217_RTH_GML2</t>
  </si>
  <si>
    <t>GML2: Return to head error</t>
  </si>
  <si>
    <t>G217_GMLIDX_GML3</t>
  </si>
  <si>
    <t>GML3: The index number of the maze path</t>
  </si>
  <si>
    <t>G217_MPS_GML3</t>
  </si>
  <si>
    <t>GML3: Moves per second</t>
  </si>
  <si>
    <t>[.2412,999]</t>
  </si>
  <si>
    <t>G217_DUR_GML3</t>
  </si>
  <si>
    <t>GML3: Duration of the task (milliseconds)</t>
  </si>
  <si>
    <t>[-99,116094]</t>
  </si>
  <si>
    <t>G217_TER_GML3</t>
  </si>
  <si>
    <t>GML3: Total error rate</t>
  </si>
  <si>
    <t>G217_LER_GML3</t>
  </si>
  <si>
    <t>GML3: Number of legal errors</t>
  </si>
  <si>
    <t>G217_RER_GML3</t>
  </si>
  <si>
    <t>G217_PER_GML3</t>
  </si>
  <si>
    <t>GML3: Persevervation error rate</t>
  </si>
  <si>
    <t>G217_CMV_GML3</t>
  </si>
  <si>
    <t>GML3: Number of correct moves</t>
  </si>
  <si>
    <t>[20,999]</t>
  </si>
  <si>
    <t>G217_RTH_GML3</t>
  </si>
  <si>
    <t>GML3: Return to head error</t>
  </si>
  <si>
    <t>G217_GMLIDX_GML4</t>
  </si>
  <si>
    <t>GML4: The index number of the maze path</t>
  </si>
  <si>
    <t>G217_MPS_GML4</t>
  </si>
  <si>
    <t>GML4: Moves per second</t>
  </si>
  <si>
    <t>[.2723,999]</t>
  </si>
  <si>
    <t>G217_DUR_GML4</t>
  </si>
  <si>
    <t>GML4: Duration of the task (milliseconds)</t>
  </si>
  <si>
    <t>[-99,102843]</t>
  </si>
  <si>
    <t>G217_TER_GML4</t>
  </si>
  <si>
    <t>GML4: Total error rate</t>
  </si>
  <si>
    <t>G217_LER_GML4</t>
  </si>
  <si>
    <t>GML4: Number of legal errors</t>
  </si>
  <si>
    <t>G217_RER_GML4</t>
  </si>
  <si>
    <t>GML4: Rule break error rate</t>
  </si>
  <si>
    <t>G217_PER_GML4</t>
  </si>
  <si>
    <t>G217_CMV_GML4</t>
  </si>
  <si>
    <t>GML4: Number of correct moves</t>
  </si>
  <si>
    <t>G217_RTH_GML4</t>
  </si>
  <si>
    <t>GML4: Return to head error</t>
  </si>
  <si>
    <t>G217_GMLIDX_GML5</t>
  </si>
  <si>
    <t>GML5: The index number of the maze path</t>
  </si>
  <si>
    <t>G217_MPS_GML5</t>
  </si>
  <si>
    <t>GML5: Moves per second</t>
  </si>
  <si>
    <t>[.3351,999]</t>
  </si>
  <si>
    <t>G217_DUR_GML5</t>
  </si>
  <si>
    <t>GML5: Duration of the task (milliseconds)</t>
  </si>
  <si>
    <t>[0,999999]</t>
  </si>
  <si>
    <t>G217_TER_GML5</t>
  </si>
  <si>
    <t>GML5: Total error rate</t>
  </si>
  <si>
    <t>G217_LER_GML5</t>
  </si>
  <si>
    <t>GML5: Number of legal errors</t>
  </si>
  <si>
    <t>G217_RER_GML5</t>
  </si>
  <si>
    <t>GML5: Rule break error rate</t>
  </si>
  <si>
    <t>G217_PER_GML5</t>
  </si>
  <si>
    <t>GML5: Persevervation error rate</t>
  </si>
  <si>
    <t>G217_CMV_GML5</t>
  </si>
  <si>
    <t>GML5: Number of correct moves</t>
  </si>
  <si>
    <t>G217_RTH_GML5</t>
  </si>
  <si>
    <t>GML5: Return to head error</t>
  </si>
  <si>
    <t>G217_A19</t>
  </si>
  <si>
    <t>Finger length - 2nd left digit</t>
  </si>
  <si>
    <t>[59.53,999]</t>
  </si>
  <si>
    <t>G217_A20</t>
  </si>
  <si>
    <t>Finger length - left 4th digit</t>
  </si>
  <si>
    <t>[60.25,999]</t>
  </si>
  <si>
    <t>G217_A21</t>
  </si>
  <si>
    <t>Finger length - right 2nd digit</t>
  </si>
  <si>
    <t>[58.27,999]</t>
  </si>
  <si>
    <t>G217_A22</t>
  </si>
  <si>
    <t>Finger length - right 4th digit</t>
  </si>
  <si>
    <t>[61.38,999]</t>
  </si>
  <si>
    <t>G217_Hand_COM</t>
  </si>
  <si>
    <t>Comments for hand photocopies</t>
  </si>
  <si>
    <t>A43</t>
  </si>
  <si>
    <t>G217_LH2DR</t>
  </si>
  <si>
    <t>Ring on finger - 2nd left digit</t>
  </si>
  <si>
    <t>G217_LH4DR</t>
  </si>
  <si>
    <t>Ring on finger - left 4th digit</t>
  </si>
  <si>
    <t>G217_RH2DR</t>
  </si>
  <si>
    <t>Ring on finger - right 2nd digit</t>
  </si>
  <si>
    <t>G217_RH4DR</t>
  </si>
  <si>
    <t>Ring on finger - right 4th digit</t>
  </si>
  <si>
    <t>G217_HEAD_F1</t>
  </si>
  <si>
    <t>F12.2</t>
  </si>
  <si>
    <t>[-99,104.6]</t>
  </si>
  <si>
    <t>G217_NECK_F1</t>
  </si>
  <si>
    <t>[-99,63.56]</t>
  </si>
  <si>
    <t>G217_CTHANG1</t>
  </si>
  <si>
    <t>[-99,160.5]</t>
  </si>
  <si>
    <t>G217_CRCANG1</t>
  </si>
  <si>
    <t>[-99,183.6]</t>
  </si>
  <si>
    <t>G217_THFL1</t>
  </si>
  <si>
    <t>[-99,23.26]</t>
  </si>
  <si>
    <t>G217_TRUNK_INCLIN1</t>
  </si>
  <si>
    <t>1 Trunk Inclination</t>
  </si>
  <si>
    <t>[-99,.8806]</t>
  </si>
  <si>
    <t>G217_TRUNK_11</t>
  </si>
  <si>
    <t>[-99,231.7]</t>
  </si>
  <si>
    <t>G217_TRUNK_21</t>
  </si>
  <si>
    <t>[-99,261.8]</t>
  </si>
  <si>
    <t>G217_TRUNK_31</t>
  </si>
  <si>
    <t>[-99,255.7]</t>
  </si>
  <si>
    <t>G217_TRUNK_41</t>
  </si>
  <si>
    <t>[-99,284]</t>
  </si>
  <si>
    <t>G217_TRUNK_51</t>
  </si>
  <si>
    <t>1 Trunk angle 5</t>
  </si>
  <si>
    <t>[-99,212]</t>
  </si>
  <si>
    <t>G217_LUMANG1</t>
  </si>
  <si>
    <t>[-99,108.4]</t>
  </si>
  <si>
    <t>G217_PELTILT1</t>
  </si>
  <si>
    <t>[-99,86.79]</t>
  </si>
  <si>
    <t>G217_HIPANG1</t>
  </si>
  <si>
    <t>[-99,158.4]</t>
  </si>
  <si>
    <t>G217_KNEEANG1</t>
  </si>
  <si>
    <t>[-99,184]</t>
  </si>
  <si>
    <t>G217_SWAY_11</t>
  </si>
  <si>
    <t>[-99,180.5]</t>
  </si>
  <si>
    <t>G217_SWAY_21</t>
  </si>
  <si>
    <t>[-99,196.2]</t>
  </si>
  <si>
    <t>G217_HDDIS1</t>
  </si>
  <si>
    <t>[-99,.8556]</t>
  </si>
  <si>
    <t>G217_SCAPDIS1</t>
  </si>
  <si>
    <t>[-99,.6404]</t>
  </si>
  <si>
    <t>G217_SCAPEL1</t>
  </si>
  <si>
    <t>[-99,.115]</t>
  </si>
  <si>
    <t>G217_TRUNK_AND_SLUMP1</t>
  </si>
  <si>
    <t>1 Trunk and slump distance</t>
  </si>
  <si>
    <t>[-99,3.769]</t>
  </si>
  <si>
    <t>G217_HEAD_F2</t>
  </si>
  <si>
    <t>[-99,98.85]</t>
  </si>
  <si>
    <t>G217_NECK_F2</t>
  </si>
  <si>
    <t>[-99,75.08]</t>
  </si>
  <si>
    <t>G217_CTHANG2</t>
  </si>
  <si>
    <t>[-99,178.4]</t>
  </si>
  <si>
    <t>G217_CRCANG2</t>
  </si>
  <si>
    <t>[-99,194.6]</t>
  </si>
  <si>
    <t>G217_THFL2</t>
  </si>
  <si>
    <t>[-99,50.85]</t>
  </si>
  <si>
    <t>G217_PELTILT2</t>
  </si>
  <si>
    <t>[-99,56.12]</t>
  </si>
  <si>
    <t>G217_TRUNK_INCLIN2</t>
  </si>
  <si>
    <t>2 Trunk Inclination</t>
  </si>
  <si>
    <t>[-99,12.68]</t>
  </si>
  <si>
    <t>G217_TRUNK_12</t>
  </si>
  <si>
    <t>[-99,260]</t>
  </si>
  <si>
    <t>G217_TRUNK_22</t>
  </si>
  <si>
    <t>[-99,282.1]</t>
  </si>
  <si>
    <t>G217_TRUNK_32</t>
  </si>
  <si>
    <t>[-99,275.5]</t>
  </si>
  <si>
    <t>G217_TRUNK_42</t>
  </si>
  <si>
    <t>[-99,296.5]</t>
  </si>
  <si>
    <t>G217_TRUNK_52</t>
  </si>
  <si>
    <t>2 Trunk angle 5</t>
  </si>
  <si>
    <t>[-99,233.8]</t>
  </si>
  <si>
    <t>G217_LUMANG2</t>
  </si>
  <si>
    <t>[-99,165.1]</t>
  </si>
  <si>
    <t>G217_HIPANG2</t>
  </si>
  <si>
    <t>[-99,125.8]</t>
  </si>
  <si>
    <t>G217_KNEEANG2</t>
  </si>
  <si>
    <t>G217_SWAY_12</t>
  </si>
  <si>
    <t>2 Sway angle 1</t>
  </si>
  <si>
    <t>[-99,235.4]</t>
  </si>
  <si>
    <t>G217_SWAY_22</t>
  </si>
  <si>
    <t>2 Sway angle 2</t>
  </si>
  <si>
    <t>[-99,247.8]</t>
  </si>
  <si>
    <t>G217_HDDIS2</t>
  </si>
  <si>
    <t>[-99,.9343]</t>
  </si>
  <si>
    <t>G217_SCAPDIS2</t>
  </si>
  <si>
    <t>[-99,1.026]</t>
  </si>
  <si>
    <t>G217_SCAPEL2</t>
  </si>
  <si>
    <t>[-99,.6047]</t>
  </si>
  <si>
    <t>G217_TRUNK_AND_SLUMP2</t>
  </si>
  <si>
    <t>2 Trunk and slump distance</t>
  </si>
  <si>
    <t>[-99,4.927]</t>
  </si>
  <si>
    <t>G217_HEAD_F3</t>
  </si>
  <si>
    <t>G217_NECK_F3</t>
  </si>
  <si>
    <t>[-99,114.2]</t>
  </si>
  <si>
    <t>G217_CTHANG3</t>
  </si>
  <si>
    <t>[-99,165.4]</t>
  </si>
  <si>
    <t>G217_CRCANG3</t>
  </si>
  <si>
    <t>[-99,355.3]</t>
  </si>
  <si>
    <t>G217_THFL3</t>
  </si>
  <si>
    <t>[-99,51.37]</t>
  </si>
  <si>
    <t>G217_TRUNK_INCLIN3</t>
  </si>
  <si>
    <t>3 Trunk Inclination</t>
  </si>
  <si>
    <t>[-99,12.31]</t>
  </si>
  <si>
    <t>G217_TRUNK_13</t>
  </si>
  <si>
    <t>[-99,260.5]</t>
  </si>
  <si>
    <t>G217_TRUNK_23</t>
  </si>
  <si>
    <t>[-99,281]</t>
  </si>
  <si>
    <t>G217_TRUNK_33</t>
  </si>
  <si>
    <t>[-99,274.6]</t>
  </si>
  <si>
    <t>G217_TRUNK_43</t>
  </si>
  <si>
    <t>G217_TRUNK_53</t>
  </si>
  <si>
    <t>3 Trunk angle 5</t>
  </si>
  <si>
    <t>[-99,234.4]</t>
  </si>
  <si>
    <t>G217_LUMANG3</t>
  </si>
  <si>
    <t>[-99,168.2]</t>
  </si>
  <si>
    <t>G217_PELTILT3</t>
  </si>
  <si>
    <t>[-99,57.08]</t>
  </si>
  <si>
    <t>G217_HIPANG3</t>
  </si>
  <si>
    <t>[-99,124.2]</t>
  </si>
  <si>
    <t>G217_KNEEANG3</t>
  </si>
  <si>
    <t>[-99,107.6]</t>
  </si>
  <si>
    <t>G217_SWAY_13</t>
  </si>
  <si>
    <t>[-99,234.8]</t>
  </si>
  <si>
    <t>G217_SWAY_23</t>
  </si>
  <si>
    <t>[-99,248.1]</t>
  </si>
  <si>
    <t>G217_HDDIS3</t>
  </si>
  <si>
    <t>[-99,.8858]</t>
  </si>
  <si>
    <t>G217_SCAPDIS3</t>
  </si>
  <si>
    <t>[-99,.4771]</t>
  </si>
  <si>
    <t>G217_SCAPEL3</t>
  </si>
  <si>
    <t>[-99,5.288]</t>
  </si>
  <si>
    <t>G217_TRUNK_AND_SLUMP3</t>
  </si>
  <si>
    <t>3 Trunk and slump distance</t>
  </si>
  <si>
    <t>[-99,7.716]</t>
  </si>
  <si>
    <t>G217_HEAD_F4</t>
  </si>
  <si>
    <t>[-99,66.01]</t>
  </si>
  <si>
    <t>G217_NECK_F4</t>
  </si>
  <si>
    <t>[-99,50.77]</t>
  </si>
  <si>
    <t>G217_CTHANG4</t>
  </si>
  <si>
    <t>[-99,204.6]</t>
  </si>
  <si>
    <t>G217_CRCANG4</t>
  </si>
  <si>
    <t>G217_THFL4</t>
  </si>
  <si>
    <t>[-99,41.84]</t>
  </si>
  <si>
    <t>G217_TRUNK_INCLIN4</t>
  </si>
  <si>
    <t>4 Trunk Inclination</t>
  </si>
  <si>
    <t>[-99,9.531]</t>
  </si>
  <si>
    <t>G217_TRUNK_14</t>
  </si>
  <si>
    <t>[-99,248.5]</t>
  </si>
  <si>
    <t>G217_TRUNK_24</t>
  </si>
  <si>
    <t>[-99,274.3]</t>
  </si>
  <si>
    <t>G217_TRUNK_34</t>
  </si>
  <si>
    <t>[-99,268.7]</t>
  </si>
  <si>
    <t>G217_TRUNK_44</t>
  </si>
  <si>
    <t>[-99,292.4]</t>
  </si>
  <si>
    <t>G217_TRUNK_54</t>
  </si>
  <si>
    <t>4 Trunk angle 5</t>
  </si>
  <si>
    <t>[-99,227.6]</t>
  </si>
  <si>
    <t>G217_LUMANG4</t>
  </si>
  <si>
    <t>[-99,146.6]</t>
  </si>
  <si>
    <t>G217_PELTILT4</t>
  </si>
  <si>
    <t>[-99,74.62]</t>
  </si>
  <si>
    <t>G217_HIPANG4</t>
  </si>
  <si>
    <t>[-99,112.7]</t>
  </si>
  <si>
    <t>G217_KNEEANG4</t>
  </si>
  <si>
    <t>[-99,110.2]</t>
  </si>
  <si>
    <t>G217_SWAY_14</t>
  </si>
  <si>
    <t>[-99,225.9]</t>
  </si>
  <si>
    <t>G217_SWAY_24</t>
  </si>
  <si>
    <t>[-99,244]</t>
  </si>
  <si>
    <t>G217_HDDIS4</t>
  </si>
  <si>
    <t>[-99,1.064]</t>
  </si>
  <si>
    <t>G217_SCAPDIS4</t>
  </si>
  <si>
    <t>[-99,3.003]</t>
  </si>
  <si>
    <t>G217_SCAPEL4</t>
  </si>
  <si>
    <t>[-99,.9329]</t>
  </si>
  <si>
    <t>G217_TRUNK_AND_SLUMP4</t>
  </si>
  <si>
    <t>4 Trunk and slump distance</t>
  </si>
  <si>
    <t>[-99,12.36]</t>
  </si>
  <si>
    <t>G217_HEAD_F5</t>
  </si>
  <si>
    <t>[-99,212.7]</t>
  </si>
  <si>
    <t>G217_NECK_F5</t>
  </si>
  <si>
    <t>[-99,157.9]</t>
  </si>
  <si>
    <t>G217_CTHANG5</t>
  </si>
  <si>
    <t>[-99,144.3]</t>
  </si>
  <si>
    <t>G217_CRCANG5</t>
  </si>
  <si>
    <t>[-99,172.2]</t>
  </si>
  <si>
    <t>G217_THFL5</t>
  </si>
  <si>
    <t>[-99,86]</t>
  </si>
  <si>
    <t>G217_TRUNK_INCLIN5</t>
  </si>
  <si>
    <t>5 Trunk Inclination</t>
  </si>
  <si>
    <t>[-99,48.3]</t>
  </si>
  <si>
    <t>G217_TRUNK_15</t>
  </si>
  <si>
    <t>[-99,273.7]</t>
  </si>
  <si>
    <t>G217_TRUNK_25</t>
  </si>
  <si>
    <t>[-99,286.4]</t>
  </si>
  <si>
    <t>G217_TRUNK_35</t>
  </si>
  <si>
    <t>[-99,288]</t>
  </si>
  <si>
    <t>G217_TRUNK_45</t>
  </si>
  <si>
    <t>[-99,309.9]</t>
  </si>
  <si>
    <t>G217_TRUNK_55</t>
  </si>
  <si>
    <t>5 Trunk angle 5</t>
  </si>
  <si>
    <t>[-99,256.1]</t>
  </si>
  <si>
    <t>G217_LUMANG5</t>
  </si>
  <si>
    <t>[-99,175.7]</t>
  </si>
  <si>
    <t>G217_PELTILT5</t>
  </si>
  <si>
    <t>[-99,59.19]</t>
  </si>
  <si>
    <t>G217_HIPANG5</t>
  </si>
  <si>
    <t>[-99,123.7]</t>
  </si>
  <si>
    <t>G217_KNEEANG5</t>
  </si>
  <si>
    <t>[-99,107.5]</t>
  </si>
  <si>
    <t>G217_SWAY_15</t>
  </si>
  <si>
    <t>[-99,263]</t>
  </si>
  <si>
    <t>G217_SWAY_25</t>
  </si>
  <si>
    <t>[-99,271.7]</t>
  </si>
  <si>
    <t>G217_HDDIS5</t>
  </si>
  <si>
    <t>[-99,3.896]</t>
  </si>
  <si>
    <t>G217_SCAPDIS5</t>
  </si>
  <si>
    <t>[-99,2.546]</t>
  </si>
  <si>
    <t>G217_SCAPEL5</t>
  </si>
  <si>
    <t>[-99,3.444]</t>
  </si>
  <si>
    <t>G217_TRUNK_AND_SLUMP5</t>
  </si>
  <si>
    <t>5 Trunk and slump distance</t>
  </si>
  <si>
    <t>[-99,12.8]</t>
  </si>
  <si>
    <t>G217_FATTY_LIVER_DIAG</t>
  </si>
  <si>
    <t>Fatty liver diagnosis with ultrasound</t>
  </si>
  <si>
    <t>0="No fatty liver on ultrasound";1="Fatty liver diagnosis based on ultrasound findings"</t>
  </si>
  <si>
    <t>G217_NAFLD_DIAG</t>
  </si>
  <si>
    <t>Fatty liver diagnosis with ultrasound plus alcohol (Alcohol &lt;14 std drinks/ wk females, &lt;21 std drinks/ wk males) - (higher alcohol threshold)</t>
  </si>
  <si>
    <t>G217_STEAT_SEVERITY</t>
  </si>
  <si>
    <t>NAFLD Severity categories derived from NAFLD deftn with Liver ​echotexture score &gt;=1 &amp; total ultrasound score &gt;= 2</t>
  </si>
  <si>
    <t>0="No fatty liver";1="Mild";2="Moderate-Severe"</t>
  </si>
  <si>
    <t>[0,2]</t>
  </si>
  <si>
    <t>G217_OLD_NAFLD</t>
  </si>
  <si>
    <t>Old NAFLD definition (Alcohol &lt;7 std drinks/ wk females, &lt;14 std drinks/ wk males) - (lower alcohol threshold)</t>
  </si>
  <si>
    <t>0="No fatty liver on ultrasound";1="nafld";3="Alcohol-associated Fatty liver"</t>
  </si>
  <si>
    <t>G217_LIVCLARITY</t>
  </si>
  <si>
    <t>Ultrasound liver clarity (Kim protocol)</t>
  </si>
  <si>
    <t>0="Normal: Vessel wall and lumen are clearly visualised";1="Mild: slight decreased definition of portal venule walls";2="Moderate: intermediate between one and three";3="Severe: Only main portal walls can be visualised with absence of smaller portal venule walls"</t>
  </si>
  <si>
    <t>F40</t>
  </si>
  <si>
    <t>G217_LIVECHO</t>
  </si>
  <si>
    <t>Ultrasound liver echotexture_has to be at least one for diagnosis of fatty liver (Kim protocol)</t>
  </si>
  <si>
    <t>0="Normal: Echo level is homogeneous";1="Mild: Slight increase in echo pattern";2="Moderate: Intermediate";3="Severe: Gross discrepancy"</t>
  </si>
  <si>
    <t>F37</t>
  </si>
  <si>
    <t>G217_LIVISIBILITY</t>
  </si>
  <si>
    <t>Ultrasound visibility (Kim protocol)</t>
  </si>
  <si>
    <t>0="Normal: liver structure";1="Mild: mild attenuation of sound beam";2="Moderate: intermediate";3="Sever: Marked attenuation"</t>
  </si>
  <si>
    <t>F36</t>
  </si>
  <si>
    <t>G217_US_DATE</t>
  </si>
  <si>
    <t>Date of liver ultrasound</t>
  </si>
  <si>
    <t>A10</t>
  </si>
  <si>
    <t>G217_STEATSCORE</t>
  </si>
  <si>
    <t>Total steatosis score (Kim protocol)</t>
  </si>
  <si>
    <t>[0,111]</t>
  </si>
  <si>
    <t>G217_LIVECHOHAMAGUCHI</t>
  </si>
  <si>
    <t>Hamaguchi protocol liver echotexture score</t>
  </si>
  <si>
    <t>G217_LIVCLARITYHAMAGUCHI</t>
  </si>
  <si>
    <t>Hamaguchi protocol liver clarity scoore</t>
  </si>
  <si>
    <t>G217_LIVISIBILITYHAMAGUCHI</t>
  </si>
  <si>
    <t>Hamaguchi protocol liver visibility score</t>
  </si>
  <si>
    <t>G217_STEATSCOREHAMAGUCHI</t>
  </si>
  <si>
    <t>Hamaguchi protocol Total steatosis score for diagnosing liver steatosis severity</t>
  </si>
  <si>
    <t>[0,6]</t>
  </si>
  <si>
    <t>G217_STEATNOYESHAMAGUCHI</t>
  </si>
  <si>
    <t>Fatty liver (steatosis) no (absent), yes (present)</t>
  </si>
  <si>
    <t>G217_STEATNOYESHAMALC_CORR</t>
  </si>
  <si>
    <t>Steatosis score corrected for alcohol to define NAFLD</t>
  </si>
  <si>
    <t>G217_VISC_SUBFATRATIO</t>
  </si>
  <si>
    <t>Visceral subcutaneous ratio</t>
  </si>
  <si>
    <t>[.1842,1.250e+29]</t>
  </si>
  <si>
    <t>G217_AST_ALTRATIO</t>
  </si>
  <si>
    <t>AST/ ALT ratio</t>
  </si>
  <si>
    <t>[.3209,6.4]</t>
  </si>
  <si>
    <t>G217_ALT40</t>
  </si>
  <si>
    <t>Cut-off for raised ALT in males = 40</t>
  </si>
  <si>
    <t>G217_ALT30</t>
  </si>
  <si>
    <t>Cut-off for raised ALT in females = 30</t>
  </si>
  <si>
    <t>G217_SUBFAT</t>
  </si>
  <si>
    <t>Ultrasound-measured Subcutaneous fat thickness</t>
  </si>
  <si>
    <t>[2.000e-28,74]</t>
  </si>
  <si>
    <t>G217_VISCFAT</t>
  </si>
  <si>
    <t>Ultrasound-measured Visceral fat thickness</t>
  </si>
  <si>
    <t>[2.5,84]</t>
  </si>
  <si>
    <t>G217_PREPERITFAT</t>
  </si>
  <si>
    <t>Ultrasound-measured Pre-peritoneal fat thickness</t>
  </si>
  <si>
    <t>[0,43]</t>
  </si>
  <si>
    <t>G217_SPHYG_TEMP</t>
  </si>
  <si>
    <t>Sphygmocor- Temperature</t>
  </si>
  <si>
    <t>G217_SPHYG_TIME</t>
  </si>
  <si>
    <t>G217_PWA_OPERATOR_INDEX_1</t>
  </si>
  <si>
    <t>PWA - Operator index; 1st read</t>
  </si>
  <si>
    <t>[81,100]</t>
  </si>
  <si>
    <t>G217_PWA_SBP_1</t>
  </si>
  <si>
    <t>PWA - Brachial systolic blood pressure (mmHg); 1st read</t>
  </si>
  <si>
    <t>[76,250]</t>
  </si>
  <si>
    <t>G217_PWA_DBP_1</t>
  </si>
  <si>
    <t>PWA - Brachial diastolic blood pressure (mmHg); 1st read</t>
  </si>
  <si>
    <t>[38,97]</t>
  </si>
  <si>
    <t>G217_PWA_HR_1</t>
  </si>
  <si>
    <t>PWA - Heart Rate (bpm); 1st read</t>
  </si>
  <si>
    <t>[36,120]</t>
  </si>
  <si>
    <t>G217_PWA_C_T1R_1</t>
  </si>
  <si>
    <t>PWA - Time of start of reflected wave; 1st read</t>
  </si>
  <si>
    <t>[79,241]</t>
  </si>
  <si>
    <t>G217_PWA_CENTRAL_SP_1</t>
  </si>
  <si>
    <t>PWA - Central aortic systolic pressure (mmHg), the maximum pressure in one cardiac cycle; 1st read</t>
  </si>
  <si>
    <t>[62,176]</t>
  </si>
  <si>
    <t>G217_PWA_CENTRAL_DP_1</t>
  </si>
  <si>
    <t>PWA - Central aortic diastolic pressure (mmHg), the lowest pressure in one cardiac cycle; 1st read</t>
  </si>
  <si>
    <t>[39,97]</t>
  </si>
  <si>
    <t>G217_PWA_OPERATOR_INDEX_2</t>
  </si>
  <si>
    <t>PWA - Operator index; 2nd read</t>
  </si>
  <si>
    <t>G217_PWA_SBP_2</t>
  </si>
  <si>
    <t>PWA - Brachial systolic blood pressure (mmHg); 2nd read</t>
  </si>
  <si>
    <t>[82,250]</t>
  </si>
  <si>
    <t>G217_PWA_DBP_2</t>
  </si>
  <si>
    <t>PWA - Brachial diastolic blood pressure (mmHg); 2nd read</t>
  </si>
  <si>
    <t>G217_PWA_HR_2</t>
  </si>
  <si>
    <t>PWA - Heart Rate (bpm); 2nd read</t>
  </si>
  <si>
    <t>[36,122]</t>
  </si>
  <si>
    <t>G217_PWA_C_T1R_2</t>
  </si>
  <si>
    <t>PWA - Time of start of reflected wave; 2nd read</t>
  </si>
  <si>
    <t>[101,238]</t>
  </si>
  <si>
    <t>G217_PWA_CENTRAL_SP_2</t>
  </si>
  <si>
    <t>PWA - Central aortic systolic pressure (mmHg), the maximum pressure in one cardiac cycle; 2nd read</t>
  </si>
  <si>
    <t>[67,196]</t>
  </si>
  <si>
    <t>G217_PWA_CENTRAL_DP_2</t>
  </si>
  <si>
    <t>PWA - Central aortic diastolic pressure (mmHg), the lowest pressure in one cardiac cycle; 2nd read</t>
  </si>
  <si>
    <t>G217_PWA_TOT_NUMB_TEST</t>
  </si>
  <si>
    <t>PWA - Total number of readings taken</t>
  </si>
  <si>
    <t>[1,6]</t>
  </si>
  <si>
    <t>G217_PWA_HR</t>
  </si>
  <si>
    <t>PWA - Heart Rate (bpm)</t>
  </si>
  <si>
    <t>[36,121]</t>
  </si>
  <si>
    <t>G217_PWA_SBP</t>
  </si>
  <si>
    <t>PWA - Brachial systolic blood pressure (mmHg)</t>
  </si>
  <si>
    <t>G217_PWA_DBP</t>
  </si>
  <si>
    <t>PWA - Brachial diastolic blood pressure (mmHg)</t>
  </si>
  <si>
    <t>G217_PWA_C_T1R</t>
  </si>
  <si>
    <t>Time of start of reflected wave</t>
  </si>
  <si>
    <t>[103,240]</t>
  </si>
  <si>
    <t>G217_PWA_CENTRAL_SP</t>
  </si>
  <si>
    <t>PWA - Central aortic systolic pressure (mmHg), the maximum pressure in one cardiac cycle</t>
  </si>
  <si>
    <t>[62,179.5]</t>
  </si>
  <si>
    <t>G217_PWA_CENTRAL_DP</t>
  </si>
  <si>
    <t>PWA - Central aortic diastolic pressure (mmHg), the lowest pressure in one cardiac cycle</t>
  </si>
  <si>
    <t>[38.5,97]</t>
  </si>
  <si>
    <t>G217_PWA_AIX_1</t>
  </si>
  <si>
    <t>PWA - Augmentation Index AP/PP (%); 1st read</t>
  </si>
  <si>
    <t>[-37,54]</t>
  </si>
  <si>
    <t>G217_PWA_AIX75_1</t>
  </si>
  <si>
    <t>PWA - Alx normalized to a heart rate of 75 bpm (%); 1st read</t>
  </si>
  <si>
    <t>[-44,53]</t>
  </si>
  <si>
    <t>G217_PWA_AIX_2</t>
  </si>
  <si>
    <t>PWA - Augmentation Index AP/PP (%); 2nd read</t>
  </si>
  <si>
    <t>[-32,41]</t>
  </si>
  <si>
    <t>G217_PWA_AIX75_2</t>
  </si>
  <si>
    <t>PWA - Alx normalized to a heart rate of 75 bpm (%); 2nd read</t>
  </si>
  <si>
    <t>[-45,31]</t>
  </si>
  <si>
    <t>G217_PWA_AIX</t>
  </si>
  <si>
    <t>PWA - Augmentation Index AP/PP (%)</t>
  </si>
  <si>
    <t>[-30.5,31.5]</t>
  </si>
  <si>
    <t>G217_PWA_AIX75</t>
  </si>
  <si>
    <t>PWA - Alx normalized to a heart rate of 75 bpm (%)</t>
  </si>
  <si>
    <t>[-44,29.5]</t>
  </si>
  <si>
    <t>G217_PWV_DATETIME1</t>
  </si>
  <si>
    <t>PWV - Study Date Time1</t>
  </si>
  <si>
    <t>G217_PWV_MS_1</t>
  </si>
  <si>
    <t>PWV - speed (m/s); 1st read</t>
  </si>
  <si>
    <t>[4.2,9.6]</t>
  </si>
  <si>
    <t>G217_PWV_ERR_1</t>
  </si>
  <si>
    <t>PWV - ERR; 1st read</t>
  </si>
  <si>
    <t>[0,.5]</t>
  </si>
  <si>
    <t>G217_PWV_HR_A_1</t>
  </si>
  <si>
    <t>PWV - Site A Heart Rate, 1st read</t>
  </si>
  <si>
    <t>[26,128]</t>
  </si>
  <si>
    <t>G217_PWV_HR_B_1</t>
  </si>
  <si>
    <t>PWV - Site B Heart Rate, 1st read</t>
  </si>
  <si>
    <t>[36,128]</t>
  </si>
  <si>
    <t>G217_PWV_QI_VALUE_1</t>
  </si>
  <si>
    <t>PWV - QI Value, 1st read</t>
  </si>
  <si>
    <t>[0,.08163]</t>
  </si>
  <si>
    <t>G217_PWV_DATETIME2</t>
  </si>
  <si>
    <t>PWV - Study Date Time2</t>
  </si>
  <si>
    <t>G217_PWV_MS_2</t>
  </si>
  <si>
    <t>PWV - speed (m/s); 2nd read</t>
  </si>
  <si>
    <t>[4.5,9.9]</t>
  </si>
  <si>
    <t>G217_PWV_ERR_2</t>
  </si>
  <si>
    <t>PWV - ERR; 2nd read</t>
  </si>
  <si>
    <t>[.1,.6]</t>
  </si>
  <si>
    <t>G217_PWV_HR_A_2</t>
  </si>
  <si>
    <t>PWV - Site A Heart Rate, 2nd read</t>
  </si>
  <si>
    <t>[33,116]</t>
  </si>
  <si>
    <t>G217_PWV_HR_B_2</t>
  </si>
  <si>
    <t>PWV - Site B Heart Rate, 2nd read</t>
  </si>
  <si>
    <t>[33,134]</t>
  </si>
  <si>
    <t>G217_PWV_QI_VALUE_2</t>
  </si>
  <si>
    <t>PWV - QI Value, 2nd read</t>
  </si>
  <si>
    <t>[.0137,.08889]</t>
  </si>
  <si>
    <t>G217_PWV_TOT_NUMB_TEST</t>
  </si>
  <si>
    <t>PWV - Total number of readings taken</t>
  </si>
  <si>
    <t>G217_PWV_MS</t>
  </si>
  <si>
    <t>PWV - speed (m/s)</t>
  </si>
  <si>
    <t>[4.4,9.35]</t>
  </si>
  <si>
    <t>G217_PWV_HR_A</t>
  </si>
  <si>
    <t>PWV - Site A Heart Rate</t>
  </si>
  <si>
    <t>[36,114]</t>
  </si>
  <si>
    <t>G217_PWV_HR_B</t>
  </si>
  <si>
    <t>PWV - Site B Heart Rate</t>
  </si>
  <si>
    <t>[36.5,128]</t>
  </si>
  <si>
    <t>G217_SPHYG_DONE</t>
  </si>
  <si>
    <t>Sphygmocor- done</t>
  </si>
  <si>
    <t>G217_SPHYG_COM</t>
  </si>
  <si>
    <t>Sphygmocor- Comments</t>
  </si>
  <si>
    <t>A3</t>
  </si>
  <si>
    <t>G217_PWV_HR</t>
  </si>
  <si>
    <t>PWV - Heart rate (bmp)</t>
  </si>
  <si>
    <t>[36.25,114.5]</t>
  </si>
  <si>
    <t>G217_FLI</t>
  </si>
  <si>
    <t>[.7181,100]</t>
  </si>
  <si>
    <t>G220_DX_DONE</t>
  </si>
  <si>
    <t>DEXA scan done</t>
  </si>
  <si>
    <t>F23</t>
  </si>
  <si>
    <t>G220_XDAT</t>
  </si>
  <si>
    <t>G220_BP_RA</t>
  </si>
  <si>
    <t>RA taking BP measurements</t>
  </si>
  <si>
    <t>A18</t>
  </si>
  <si>
    <t>G220_BP_TIM</t>
  </si>
  <si>
    <t>BP - Time assessed (24 hour)</t>
  </si>
  <si>
    <t>G220_BP_TMP</t>
  </si>
  <si>
    <t>BP - Temperature of assessment room (c)</t>
  </si>
  <si>
    <t>F23.1</t>
  </si>
  <si>
    <t>[19.4,26.1]</t>
  </si>
  <si>
    <t>G220_CUFF</t>
  </si>
  <si>
    <t>BP - cuff size</t>
  </si>
  <si>
    <t>1="Small/Child";2="Adult/Normal/Medium";3="Large";4="Thigh"</t>
  </si>
  <si>
    <t>[1,4]</t>
  </si>
  <si>
    <t>G220_BP46</t>
  </si>
  <si>
    <t>F22.2</t>
  </si>
  <si>
    <t>[80,169]</t>
  </si>
  <si>
    <t>G220_BP47</t>
  </si>
  <si>
    <t>F23.2</t>
  </si>
  <si>
    <t>[39,127]</t>
  </si>
  <si>
    <t>G220_BP48</t>
  </si>
  <si>
    <t>[40,117]</t>
  </si>
  <si>
    <t>G220_BP49</t>
  </si>
  <si>
    <t>[79,165]</t>
  </si>
  <si>
    <t>G220_BP50</t>
  </si>
  <si>
    <t>[41,99]</t>
  </si>
  <si>
    <t>G220_BP51</t>
  </si>
  <si>
    <t>[42,117]</t>
  </si>
  <si>
    <t>G220_BP52</t>
  </si>
  <si>
    <t>[80,164]</t>
  </si>
  <si>
    <t>G220_BP53</t>
  </si>
  <si>
    <t>[38,98]</t>
  </si>
  <si>
    <t>G220_BP54</t>
  </si>
  <si>
    <t>[42,119]</t>
  </si>
  <si>
    <t>G220_BP55</t>
  </si>
  <si>
    <t>[78,169]</t>
  </si>
  <si>
    <t>G220_BP56</t>
  </si>
  <si>
    <t>[36,110]</t>
  </si>
  <si>
    <t>G220_BP57</t>
  </si>
  <si>
    <t>[30,121]</t>
  </si>
  <si>
    <t>G220_BP58</t>
  </si>
  <si>
    <t>[75,165]</t>
  </si>
  <si>
    <t>G220_BP59</t>
  </si>
  <si>
    <t>[39,98]</t>
  </si>
  <si>
    <t>G220_BP60</t>
  </si>
  <si>
    <t>G220_BP61</t>
  </si>
  <si>
    <t>[77,165]</t>
  </si>
  <si>
    <t>G220_BP62</t>
  </si>
  <si>
    <t>[39,110]</t>
  </si>
  <si>
    <t>G220_BP63</t>
  </si>
  <si>
    <t>[40,119]</t>
  </si>
  <si>
    <t>G220_BP1</t>
  </si>
  <si>
    <t>[81,162]</t>
  </si>
  <si>
    <t>G220_BP2</t>
  </si>
  <si>
    <t>[43,97]</t>
  </si>
  <si>
    <t>G220_BP5</t>
  </si>
  <si>
    <t>[41,115]</t>
  </si>
  <si>
    <t>G220_CBP6</t>
  </si>
  <si>
    <t>[82,160]</t>
  </si>
  <si>
    <t>G220_CBP7</t>
  </si>
  <si>
    <t>[43,96]</t>
  </si>
  <si>
    <t>G220_CBP8</t>
  </si>
  <si>
    <t>[42,116]</t>
  </si>
  <si>
    <t>G220_CBP9</t>
  </si>
  <si>
    <t>[84,160]</t>
  </si>
  <si>
    <t>G220_CBP10</t>
  </si>
  <si>
    <t>[45,91]</t>
  </si>
  <si>
    <t>G220_CBP11</t>
  </si>
  <si>
    <t>[45,116]</t>
  </si>
  <si>
    <t>G220_NRESTINGBPMEASURES</t>
  </si>
  <si>
    <t>Number of resting BP measurements</t>
  </si>
  <si>
    <t>[1,5]</t>
  </si>
  <si>
    <t>G220_NRESTINGHRMEASURES</t>
  </si>
  <si>
    <t>Number of resting HR measurements</t>
  </si>
  <si>
    <t>G220_ANTH_RA</t>
  </si>
  <si>
    <t>RA taking anthropometry measurements</t>
  </si>
  <si>
    <t>A21</t>
  </si>
  <si>
    <t>G220_A2</t>
  </si>
  <si>
    <t>[1.45,1.99]</t>
  </si>
  <si>
    <t>G220_A1</t>
  </si>
  <si>
    <t>[40.8,176.5]</t>
  </si>
  <si>
    <t>G220_BMI</t>
  </si>
  <si>
    <t>F23.4</t>
  </si>
  <si>
    <t>[15.35,51.73]</t>
  </si>
  <si>
    <t>G220_A12A</t>
  </si>
  <si>
    <t>[57,145]</t>
  </si>
  <si>
    <t>G220_A12B</t>
  </si>
  <si>
    <t>[57,146]</t>
  </si>
  <si>
    <t>G220_A12</t>
  </si>
  <si>
    <t>[57,145.5]</t>
  </si>
  <si>
    <t>G220_A13A</t>
  </si>
  <si>
    <t>[60.8,153.6]</t>
  </si>
  <si>
    <t>G220_A13B</t>
  </si>
  <si>
    <t>[60,167.4]</t>
  </si>
  <si>
    <t>G220_A13</t>
  </si>
  <si>
    <t>[60.85,153.8]</t>
  </si>
  <si>
    <t>G220_A14</t>
  </si>
  <si>
    <t>[.6284,1.191]</t>
  </si>
  <si>
    <t>G220_A15A</t>
  </si>
  <si>
    <t>Exam biacromial measurement 1 (cm)</t>
  </si>
  <si>
    <t>[13.7,56.5]</t>
  </si>
  <si>
    <t>G220_A15B</t>
  </si>
  <si>
    <t>Exam biacromial measurement 2 (cm)</t>
  </si>
  <si>
    <t>[13.8,55.5]</t>
  </si>
  <si>
    <t>G220_A15C</t>
  </si>
  <si>
    <t>Tape / caliper</t>
  </si>
  <si>
    <t>0="Tape";1="Caliper"</t>
  </si>
  <si>
    <t>F24</t>
  </si>
  <si>
    <t>G220_A15</t>
  </si>
  <si>
    <t>[13.75,103.3]</t>
  </si>
  <si>
    <t>G220_A16A</t>
  </si>
  <si>
    <t>Exam ASIS measurement 1 (cm)</t>
  </si>
  <si>
    <t>[0,45.5]</t>
  </si>
  <si>
    <t>G220_A16B</t>
  </si>
  <si>
    <t>Exam ASIS measurement 2 (cm)</t>
  </si>
  <si>
    <t>[0,45]</t>
  </si>
  <si>
    <t>G220_A16</t>
  </si>
  <si>
    <t>Exam ASIS measurement (average) (cm)</t>
  </si>
  <si>
    <t>[0,45.25]</t>
  </si>
  <si>
    <t>G220_A17A</t>
  </si>
  <si>
    <t>Exam left wrist measurement1 (cm)</t>
  </si>
  <si>
    <t>[4.3,7.8]</t>
  </si>
  <si>
    <t>G220_A17B</t>
  </si>
  <si>
    <t>Exam left wrist measurement 2 (cm)</t>
  </si>
  <si>
    <t>[4.2,7.8]</t>
  </si>
  <si>
    <t>G220_A23A</t>
  </si>
  <si>
    <t>Exam right wrist measurement 1 (cm)</t>
  </si>
  <si>
    <t>[4.1,8]</t>
  </si>
  <si>
    <t>G220_A23B</t>
  </si>
  <si>
    <t>Exam right wrist measurement 2 (cm)</t>
  </si>
  <si>
    <t>[4.3,8]</t>
  </si>
  <si>
    <t>G220_SF_RA</t>
  </si>
  <si>
    <t>RA taking skinfolds measurements</t>
  </si>
  <si>
    <t>G220_A7A</t>
  </si>
  <si>
    <t>Exam triceps skinfold measurement 1 (mm)</t>
  </si>
  <si>
    <t>[3,40]</t>
  </si>
  <si>
    <t>G220_A7B</t>
  </si>
  <si>
    <t>Exam triceps skinfold measurement 2 (mm)</t>
  </si>
  <si>
    <t>[2.06,40]</t>
  </si>
  <si>
    <t>G220_A7</t>
  </si>
  <si>
    <t>[3.1,40]</t>
  </si>
  <si>
    <t>G220_A8A</t>
  </si>
  <si>
    <t>Subscapular skinfolds 1 (mm)</t>
  </si>
  <si>
    <t>[4.2,40]</t>
  </si>
  <si>
    <t>G220_A8B</t>
  </si>
  <si>
    <t>Subscapular skinfolds 2</t>
  </si>
  <si>
    <t>G220_A8C</t>
  </si>
  <si>
    <t>Subscapular skinfolds average</t>
  </si>
  <si>
    <t>[4.1,40]</t>
  </si>
  <si>
    <t>G220_A10A</t>
  </si>
  <si>
    <t>Abdominal skinfold 1 (mm)</t>
  </si>
  <si>
    <t>[0,41]</t>
  </si>
  <si>
    <t>G220_A10B</t>
  </si>
  <si>
    <t>Abdominal skinfold 2 (mm)</t>
  </si>
  <si>
    <t>G220_A10C</t>
  </si>
  <si>
    <t>Abdominal skinfold average (mm)</t>
  </si>
  <si>
    <t>G220_A9A</t>
  </si>
  <si>
    <t>Suprailiac skinfolds 1 (mm)</t>
  </si>
  <si>
    <t>[0,40]</t>
  </si>
  <si>
    <t>G220_A9B</t>
  </si>
  <si>
    <t>Suprailiac skinfolds 2 (mm)</t>
  </si>
  <si>
    <t>G220_A9C</t>
  </si>
  <si>
    <t>Suprailiac skinfolds average</t>
  </si>
  <si>
    <t>G220_A18A</t>
  </si>
  <si>
    <t>Exam right rib skinfold measurement 1 (mm)</t>
  </si>
  <si>
    <t>[3.8,40]</t>
  </si>
  <si>
    <t>G220_A18B</t>
  </si>
  <si>
    <t>Exam right rib skinfold measurement 2 (mm)</t>
  </si>
  <si>
    <t>G220_A18</t>
  </si>
  <si>
    <t>Exam right rib skinfold (mm)</t>
  </si>
  <si>
    <t>G220_A19</t>
  </si>
  <si>
    <t>[52.24,88.98]</t>
  </si>
  <si>
    <t>G220_A20</t>
  </si>
  <si>
    <t>[51.96,95.23]</t>
  </si>
  <si>
    <t>G220_A21</t>
  </si>
  <si>
    <t>[52.41,89.02]</t>
  </si>
  <si>
    <t>G220_A22</t>
  </si>
  <si>
    <t>[0,94.41]</t>
  </si>
  <si>
    <t>G220_FING_RA</t>
  </si>
  <si>
    <t>RA taking fingure length measurements</t>
  </si>
  <si>
    <t>G220_FIBR</t>
  </si>
  <si>
    <t>Fibroscan</t>
  </si>
  <si>
    <t>G220_FFQN</t>
  </si>
  <si>
    <t>FFQ number</t>
  </si>
  <si>
    <t>[2,588837]</t>
  </si>
  <si>
    <t>G220_FFQB</t>
  </si>
  <si>
    <t>FFQ barcode</t>
  </si>
  <si>
    <t>A24</t>
  </si>
  <si>
    <t>G220_HAND_PC</t>
  </si>
  <si>
    <t>Hand photocopy</t>
  </si>
  <si>
    <t>G220_ECO3</t>
  </si>
  <si>
    <t>Comment</t>
  </si>
  <si>
    <t>A210</t>
  </si>
  <si>
    <t>G220_DX_REASON</t>
  </si>
  <si>
    <t>DEXA - reason not done</t>
  </si>
  <si>
    <t>A81</t>
  </si>
  <si>
    <t>G220_DX_RA</t>
  </si>
  <si>
    <t>RA attending DEXA scan</t>
  </si>
  <si>
    <t>G220_DX_HT</t>
  </si>
  <si>
    <t>Height at DXA (cm)</t>
  </si>
  <si>
    <t>[145,201.4]</t>
  </si>
  <si>
    <t>G220_DX_WT</t>
  </si>
  <si>
    <t>Weight at DXA (kg)</t>
  </si>
  <si>
    <t>G220_DX_DAT</t>
  </si>
  <si>
    <t>Date of dexa scan</t>
  </si>
  <si>
    <t>G220_DX_TIM</t>
  </si>
  <si>
    <t>G220_DX_INCLD_BONE</t>
  </si>
  <si>
    <t>Include in bone mineral analysis</t>
  </si>
  <si>
    <t>G220_DX_INCLD_BODYCOMPO</t>
  </si>
  <si>
    <t>Include in body section composition analysis</t>
  </si>
  <si>
    <t>G220_DX_INCLD_FULLBODYCOMPO</t>
  </si>
  <si>
    <t>Include in full body composition analysis</t>
  </si>
  <si>
    <t>G220_DX_INCLD_CODING</t>
  </si>
  <si>
    <t>Coded comment of scans</t>
  </si>
  <si>
    <t>1="Scan OK";2="Only right arm had part cutoff &lt; 0.25";3="Only right arm had part cutoff &gt; 0.25";4="Only right arm had part cutoff &lt; 0.25, feet cutoff";5="Only right arm had part cutoff &lt; 0.25, toes cutoff";6="Only right arm had part cutoff &gt; 0.25, toes cutoff";7="Only right arm had part cutoff &gt; 0.25, feet cutoff";8="Only left arm had part cutoff &lt; 0.25";9="Both right and left arms had part cutoff, both &lt;0.25";10="Both right and left arms had part cutoff, both &gt;0.25";11="Both right and left arms had part cutoff, right &lt;0.25, left &gt;0.25";12="Both right and left arms had part cutoff, right &gt;0.25, left &lt;0.25";13="Both right and left arms had part cutoff, both &lt;0.25, toe cutoff";14="Both right and left arms had part cutoff, both &lt;0.25, feet cutoff";15="Both right and left arms had part cutoff, right &gt;0.25, left &lt;0.25, toe cutoff";16="Both right and left arms had part cutoff, right &lt;0.25, left &gt;0.25, feet cutoff";17="Toes cutoff";18="Feet cutoff";19="Top of head cutoff";20="Top of head cutoff, only right arm cutoff &lt;0.25";21="Arm folded, feet cutoff";22="Arms folded";23="Broken right arm across chest";24="Movement, both right and left arms had part cutoff, right &gt;0.25, left &lt;0.25, toe cutoff";25="Movement";26="Metal in spine";27="Metal in pelvis";28="Problem scan";29="Only left arm had part cutoff &gt;0.25";30="Bangle at right arm (jade)";31="Mobile phone presented in leg area";32="Artefact in pelvis area"</t>
  </si>
  <si>
    <t>[1,32]</t>
  </si>
  <si>
    <t>G220_DX_COM</t>
  </si>
  <si>
    <t>Comments - Data Management</t>
  </si>
  <si>
    <t>A92</t>
  </si>
  <si>
    <t>G220_DX_TOT_FAT</t>
  </si>
  <si>
    <t>total fat percentage</t>
  </si>
  <si>
    <t>[5,63]</t>
  </si>
  <si>
    <t>G220_DX_ST_FT</t>
  </si>
  <si>
    <t>Soft tissue fat percentage (%) - Recalculated</t>
  </si>
  <si>
    <t>[6,64]</t>
  </si>
  <si>
    <t>G220_DX_TBMC_FFM</t>
  </si>
  <si>
    <t>Ratio of total bone mineral content to fat free mass - Recalculated</t>
  </si>
  <si>
    <t>[4,10]</t>
  </si>
  <si>
    <t>G220_DX_TOT_BMC</t>
  </si>
  <si>
    <t>Whole body measure (total) bone mineral content (g)</t>
  </si>
  <si>
    <t>[1752,4463]</t>
  </si>
  <si>
    <t>G220_DX_TOT_AREA</t>
  </si>
  <si>
    <t>Whole body bone area (cm2) - Recalculated</t>
  </si>
  <si>
    <t>[2088,3355]</t>
  </si>
  <si>
    <t>G220_DX_TOT_BMD</t>
  </si>
  <si>
    <t>Total bone mineral density (g/cm2)</t>
  </si>
  <si>
    <t>[.7736,1.483]</t>
  </si>
  <si>
    <t>G220_DX_TOT_ST</t>
  </si>
  <si>
    <t>Total body soft tissue (g) - Recalculated</t>
  </si>
  <si>
    <t>[39579,168839]</t>
  </si>
  <si>
    <t>G220_DX_TOT_FM</t>
  </si>
  <si>
    <t>Total fat mass (g)</t>
  </si>
  <si>
    <t>[3413,105957]</t>
  </si>
  <si>
    <t>G220_DX_TOT_LM</t>
  </si>
  <si>
    <t>Total lean mass (g)</t>
  </si>
  <si>
    <t>F6.1</t>
  </si>
  <si>
    <t>[23273,89622]</t>
  </si>
  <si>
    <t>G220_DX_TOT_T</t>
  </si>
  <si>
    <t>t-score</t>
  </si>
  <si>
    <t>[-3.71,5.16]</t>
  </si>
  <si>
    <t>G220_DX_TOT_Z</t>
  </si>
  <si>
    <t>z-score</t>
  </si>
  <si>
    <t>[-3.71,4.96]</t>
  </si>
  <si>
    <t>G220_DX_HD_BMC</t>
  </si>
  <si>
    <t>Head - bone mineral content (g)</t>
  </si>
  <si>
    <t>[300,734.9]</t>
  </si>
  <si>
    <t>G220_DX_HD_AREA</t>
  </si>
  <si>
    <t>Head - bone area (cm2)</t>
  </si>
  <si>
    <t>[215.5,331.7]</t>
  </si>
  <si>
    <t>G220_DX_HD_BMD</t>
  </si>
  <si>
    <t>Head - bone mineral density (g/cm2)</t>
  </si>
  <si>
    <t>[1.209,2.619]</t>
  </si>
  <si>
    <t>G220_DX_HD_ST</t>
  </si>
  <si>
    <t>Head- soft tissue (g)</t>
  </si>
  <si>
    <t>[3139,5958]</t>
  </si>
  <si>
    <t>G220_DX_HD_FM</t>
  </si>
  <si>
    <t>Head - fat mass (g)</t>
  </si>
  <si>
    <t>[10.01,3623]</t>
  </si>
  <si>
    <t>G220_DX_HD_LM</t>
  </si>
  <si>
    <t>Head - lean mass (g)</t>
  </si>
  <si>
    <t>[1044,5019]</t>
  </si>
  <si>
    <t>G220_DX_CH_BMC</t>
  </si>
  <si>
    <t>Chest - bone mineral content (g)</t>
  </si>
  <si>
    <t>[307.5,1387]</t>
  </si>
  <si>
    <t>G220_DX_CH_AREA</t>
  </si>
  <si>
    <t>Chest - bone area (cm2)</t>
  </si>
  <si>
    <t>[470,1126]</t>
  </si>
  <si>
    <t>G220_DX_CH_BMD</t>
  </si>
  <si>
    <t>Chest - bone mineral density (g/cm2)</t>
  </si>
  <si>
    <t>[.5684,1.232]</t>
  </si>
  <si>
    <t>G220_DX_CH_ST</t>
  </si>
  <si>
    <t>Chest- soft tissue (g)</t>
  </si>
  <si>
    <t>[8509,54898]</t>
  </si>
  <si>
    <t>G220_DX_CH_FM</t>
  </si>
  <si>
    <t>Chest - fat mass (g)</t>
  </si>
  <si>
    <t>[15.24,38756]</t>
  </si>
  <si>
    <t>G220_DX_CH_LM</t>
  </si>
  <si>
    <t>Chest - lean mass (g)</t>
  </si>
  <si>
    <t>[3783,22839]</t>
  </si>
  <si>
    <t>G220_DX_MR_BMC</t>
  </si>
  <si>
    <t>Midriff - bone mineral content (g)</t>
  </si>
  <si>
    <t>[13.56,163.6]</t>
  </si>
  <si>
    <t>G220_DX_MR_AREA</t>
  </si>
  <si>
    <t>Midriff - bone area (cm2)</t>
  </si>
  <si>
    <t>[12.53,97.22]</t>
  </si>
  <si>
    <t>G220_DX_MR_BMD</t>
  </si>
  <si>
    <t>Midriff - bone mineral density (g/cm2)</t>
  </si>
  <si>
    <t>[.6336,3.066]</t>
  </si>
  <si>
    <t>G220_DX_MR_ST</t>
  </si>
  <si>
    <t>Midriff- soft tissue (g)</t>
  </si>
  <si>
    <t>[841.1,12697]</t>
  </si>
  <si>
    <t>G220_DX_MR_FM</t>
  </si>
  <si>
    <t>Midriff - fat mass (g)</t>
  </si>
  <si>
    <t>[45.92,9092]</t>
  </si>
  <si>
    <t>G220_DX_MR_LM</t>
  </si>
  <si>
    <t>Midriff - lean mass (g)</t>
  </si>
  <si>
    <t>[603.3,6122]</t>
  </si>
  <si>
    <t>G220_DX_PLV_BMC</t>
  </si>
  <si>
    <t>Pelvis - bone mineral content (g)</t>
  </si>
  <si>
    <t>[184.7,839.1]</t>
  </si>
  <si>
    <t>G220_DX_PLV_AREA</t>
  </si>
  <si>
    <t>Pelvis - bone area (cm2)</t>
  </si>
  <si>
    <t>[222.5,499.1]</t>
  </si>
  <si>
    <t>G220_DX_PLV_BMD</t>
  </si>
  <si>
    <t>Pelvis - bone mineral density (g/cm2)</t>
  </si>
  <si>
    <t>[.712,2.941]</t>
  </si>
  <si>
    <t>G220_DX_PLV_ST</t>
  </si>
  <si>
    <t>Pelvis- soft tissue (g)</t>
  </si>
  <si>
    <t>[6472,28841]</t>
  </si>
  <si>
    <t>G220_DX_PLV_FM</t>
  </si>
  <si>
    <t>Pelvis - fat mass (g)</t>
  </si>
  <si>
    <t>[335.1,17676]</t>
  </si>
  <si>
    <t>G220_DX_PLV_LM</t>
  </si>
  <si>
    <t>Pelvis - lean mass (g)</t>
  </si>
  <si>
    <t>[4125,14283]</t>
  </si>
  <si>
    <t>G220_DX_LLG_BMC</t>
  </si>
  <si>
    <t>Left leg - bone mineral content (g)</t>
  </si>
  <si>
    <t>[294,915.3]</t>
  </si>
  <si>
    <t>G220_DX_LLG_AREA</t>
  </si>
  <si>
    <t>Left leg - bone area (cm2)</t>
  </si>
  <si>
    <t>[305.6,597.9]</t>
  </si>
  <si>
    <t>G220_DX_LLG_BMD</t>
  </si>
  <si>
    <t>Left leg - bone mineral density (g/cm2)</t>
  </si>
  <si>
    <t>[.8241,1.713]</t>
  </si>
  <si>
    <t>G220_DX_LLG_ST</t>
  </si>
  <si>
    <t>Left leg- soft tissue (g)</t>
  </si>
  <si>
    <t>[6817,30278]</t>
  </si>
  <si>
    <t>G220_DX_LLG_FM</t>
  </si>
  <si>
    <t>Left leg - fat mass (g)</t>
  </si>
  <si>
    <t>[613.9,17145]</t>
  </si>
  <si>
    <t>G220_DX_LLG_LM</t>
  </si>
  <si>
    <t>Left leg - lean mass (g)</t>
  </si>
  <si>
    <t>[4297,16215]</t>
  </si>
  <si>
    <t>G220_DX_RLG_BMC</t>
  </si>
  <si>
    <t>Right leg - bone mineral content (g)</t>
  </si>
  <si>
    <t>[292.3,968.6]</t>
  </si>
  <si>
    <t>G220_DX_RLG_AREA</t>
  </si>
  <si>
    <t>Right leg - bone area (cm2)</t>
  </si>
  <si>
    <t>[317.1,573.9]</t>
  </si>
  <si>
    <t>G220_DX_RLG_BMD</t>
  </si>
  <si>
    <t>Right leg - bone mineral density (g/cm2)</t>
  </si>
  <si>
    <t>[.8365,1.775]</t>
  </si>
  <si>
    <t>G220_DX_RLG_ST</t>
  </si>
  <si>
    <t>Right leg- soft tissue (g)</t>
  </si>
  <si>
    <t>[6824,29004]</t>
  </si>
  <si>
    <t>G220_DX_RLG_FM</t>
  </si>
  <si>
    <t>Right leg - fat mass (g)</t>
  </si>
  <si>
    <t>[1003,16675]</t>
  </si>
  <si>
    <t>G220_DX_RLG_LM</t>
  </si>
  <si>
    <t>Right leg - lean mass (g)</t>
  </si>
  <si>
    <t>[4200,16784]</t>
  </si>
  <si>
    <t>G220_DX_LAM_BMC</t>
  </si>
  <si>
    <t>Left Arm - bone mineral content (g)</t>
  </si>
  <si>
    <t>[87.1,348.9]</t>
  </si>
  <si>
    <t>G220_DX_LAM_AREA</t>
  </si>
  <si>
    <t>Left Arm - bone area (cm2)</t>
  </si>
  <si>
    <t>[75.03,390]</t>
  </si>
  <si>
    <t>G220_DX_LAM_BMD</t>
  </si>
  <si>
    <t>Left Arm - bone mineral density (g/cm2)</t>
  </si>
  <si>
    <t>[.5086,1.374]</t>
  </si>
  <si>
    <t>G220_DX_LAM_ST</t>
  </si>
  <si>
    <t>Left Arm- soft tissue (g)</t>
  </si>
  <si>
    <t>[1909,8378]</t>
  </si>
  <si>
    <t>G220_DX_LAM_FM</t>
  </si>
  <si>
    <t>Left Arm - fat mass (g)</t>
  </si>
  <si>
    <t>[160.9,4044]</t>
  </si>
  <si>
    <t>G220_DX_LAM_LM</t>
  </si>
  <si>
    <t>Left Arm - lean mass (g)</t>
  </si>
  <si>
    <t>[1213,6477]</t>
  </si>
  <si>
    <t>G220_DX_RAM_BMC</t>
  </si>
  <si>
    <t>Right Arm - bone mineral content (g)</t>
  </si>
  <si>
    <t>[3.861,341.6]</t>
  </si>
  <si>
    <t>G220_DX_RAM_AREA</t>
  </si>
  <si>
    <t>Right Arm - bone area (cm2)</t>
  </si>
  <si>
    <t>[3.441,364.7]</t>
  </si>
  <si>
    <t>G220_DX_RAM_BMD</t>
  </si>
  <si>
    <t>Right Arm - bone mineral density (g/cm2)</t>
  </si>
  <si>
    <t>[.5151,1.784]</t>
  </si>
  <si>
    <t>G220_DX_RAM_ST</t>
  </si>
  <si>
    <t>Right Arm- soft tissue (g)</t>
  </si>
  <si>
    <t>[1920,7600]</t>
  </si>
  <si>
    <t>G220_DX_RAM_FM</t>
  </si>
  <si>
    <t>Right Arm - fat mass (g)</t>
  </si>
  <si>
    <t>[192.5,3542]</t>
  </si>
  <si>
    <t>G220_DX_RAM_LM</t>
  </si>
  <si>
    <t>Right Arm - lean mass (g)</t>
  </si>
  <si>
    <t>[944.3,5847]</t>
  </si>
  <si>
    <t>G220_DX_FILE</t>
  </si>
  <si>
    <t>Number of file in dexa computer file</t>
  </si>
  <si>
    <t>G220_DX_SEX</t>
  </si>
  <si>
    <t>Sex</t>
  </si>
  <si>
    <t>0="M";1="F"</t>
  </si>
  <si>
    <t>G220_DX_TECH</t>
  </si>
  <si>
    <t>Technician</t>
  </si>
  <si>
    <t>G220_LSM_Final</t>
  </si>
  <si>
    <t>Clinical definition</t>
  </si>
  <si>
    <t>88="NA"</t>
  </si>
  <si>
    <t>F4.1</t>
  </si>
  <si>
    <t>[2,88]</t>
  </si>
  <si>
    <t>G220_Valid_Fibro</t>
  </si>
  <si>
    <t>LSM recommendation based on manufacturer’s guidelines</t>
  </si>
  <si>
    <t>0="Not Reliable";1="Reliable"</t>
  </si>
  <si>
    <t>F17</t>
  </si>
  <si>
    <t>G220_Valid_Fibro2</t>
  </si>
  <si>
    <t>LSM recommendation based on recommendations -ref attached paper</t>
  </si>
  <si>
    <t>0="Poorly Reliable";1="Reliable";2="Very Reliable";8="NA"</t>
  </si>
  <si>
    <t>F15</t>
  </si>
  <si>
    <t>G220_EYE_DAT</t>
  </si>
  <si>
    <t>Date of eye assessment</t>
  </si>
  <si>
    <t>G220_VISGLASS</t>
  </si>
  <si>
    <t>Normally wear glasses?</t>
  </si>
  <si>
    <t>G220_VISCONT</t>
  </si>
  <si>
    <t>Normally wear contact lenses?</t>
  </si>
  <si>
    <t>G220_GLASSES</t>
  </si>
  <si>
    <t>Bring glasses today</t>
  </si>
  <si>
    <t>-99="Missing";-88="N/A";0="No";1="Yes"</t>
  </si>
  <si>
    <t>[-88,1]</t>
  </si>
  <si>
    <t>G220_CONTACTS</t>
  </si>
  <si>
    <t>Wearing contact lenses today</t>
  </si>
  <si>
    <t>G220_GL_OPERAT</t>
  </si>
  <si>
    <t>Operator - glasses</t>
  </si>
  <si>
    <t>A8</t>
  </si>
  <si>
    <t>G220_RSPHGL</t>
  </si>
  <si>
    <t>Glasses prescription - Right eye - spherical power</t>
  </si>
  <si>
    <t>[-8,7.25]</t>
  </si>
  <si>
    <t>G220_RCYLGL</t>
  </si>
  <si>
    <t>Glasses prescription - right eye - cylindrical power</t>
  </si>
  <si>
    <t>[-3.75,0]</t>
  </si>
  <si>
    <t>G220_RAXISGL</t>
  </si>
  <si>
    <t>Glasses prescription -R eye- angle in degrees</t>
  </si>
  <si>
    <t>[0,179]</t>
  </si>
  <si>
    <t>G220_LSPHGL</t>
  </si>
  <si>
    <t>Glasses prescription - Left eye - spherical power</t>
  </si>
  <si>
    <t>[-9,6.75]</t>
  </si>
  <si>
    <t>G220_LCYLGL</t>
  </si>
  <si>
    <t>Glasses prescription - Left eye - cylindrical power</t>
  </si>
  <si>
    <t>G220_LAXISGL</t>
  </si>
  <si>
    <t>Glasses prescription - Left eye - angle in degrees</t>
  </si>
  <si>
    <t>G220_AR_OPERAT</t>
  </si>
  <si>
    <t>Operator - autorefraction</t>
  </si>
  <si>
    <t>G220_RSPHPRE</t>
  </si>
  <si>
    <t>Autorefraction pre-dilation - Right eye - spherical power</t>
  </si>
  <si>
    <t>[-9.75,8]</t>
  </si>
  <si>
    <t>G220_RCYLPRE</t>
  </si>
  <si>
    <t>Autorefraction pre-dilation - right eye - cylindrical power</t>
  </si>
  <si>
    <t>[-4.75,0]</t>
  </si>
  <si>
    <t>G220_RAXISPRE</t>
  </si>
  <si>
    <t>Autorefraction pre-dilation - right eye - angle in degrees</t>
  </si>
  <si>
    <t>G220_LSPHPRE</t>
  </si>
  <si>
    <t>Autorefraction pre-dilation - Left eye - spherical power</t>
  </si>
  <si>
    <t>[-10.5,6.75]</t>
  </si>
  <si>
    <t>G220_LCYLPRE</t>
  </si>
  <si>
    <t>Autorefraction pre-dilation - Left eye - cylindrical power</t>
  </si>
  <si>
    <t>[-7.75,0]</t>
  </si>
  <si>
    <t>G220_LAXISPRE</t>
  </si>
  <si>
    <t>Autorefraction - pre-dilation - Left eye - angle in degrees</t>
  </si>
  <si>
    <t>G220_IPD_PRE</t>
  </si>
  <si>
    <t>Interpupillary distance pre-dilation</t>
  </si>
  <si>
    <t>[45,77]</t>
  </si>
  <si>
    <t>G220_RKVALUEH</t>
  </si>
  <si>
    <t>Keratometry - pre-dilation - Right eye - h value</t>
  </si>
  <si>
    <t>[38.25,47.5]</t>
  </si>
  <si>
    <t>G220_RKHAXIS</t>
  </si>
  <si>
    <t>Keratometry - pre-dilation - Right eye - h axis</t>
  </si>
  <si>
    <t>G220_LKVALUEH</t>
  </si>
  <si>
    <t>Keratometry - pre-dilation - Left eye - h value</t>
  </si>
  <si>
    <t>[39,48]</t>
  </si>
  <si>
    <t>G220_LKHAXIS</t>
  </si>
  <si>
    <t>Keratometry - pre-dilation - Left eye - h axis</t>
  </si>
  <si>
    <t>G220_RKVALUEV</t>
  </si>
  <si>
    <t>Keratometry - pre-dilation - Right eye - v value</t>
  </si>
  <si>
    <t>[39.25,48.25]</t>
  </si>
  <si>
    <t>G220_RKVAXIS</t>
  </si>
  <si>
    <t>Keratometry - pre-dilation - Right eye - v axis</t>
  </si>
  <si>
    <t>G220_LKVALUEV</t>
  </si>
  <si>
    <t>Keratometry - pre-dilation - Left eye - v value</t>
  </si>
  <si>
    <t>[39,53]</t>
  </si>
  <si>
    <t>G220_LKVAXIS</t>
  </si>
  <si>
    <t>Keratometry - pre-dilation - Left eye - v axis</t>
  </si>
  <si>
    <t>G220_TRIALGL</t>
  </si>
  <si>
    <t>Trial frames required for testing</t>
  </si>
  <si>
    <t>-88="N/A";0="No";1="Yes"</t>
  </si>
  <si>
    <t>G220_CO_OPERAT</t>
  </si>
  <si>
    <t>Operator - colour</t>
  </si>
  <si>
    <t>A7</t>
  </si>
  <si>
    <t>G220_LCOLOUR</t>
  </si>
  <si>
    <t>Ishihara colour plate testing - total correct - left</t>
  </si>
  <si>
    <t>[1,14]</t>
  </si>
  <si>
    <t>G220_RCOLOUR</t>
  </si>
  <si>
    <t>Ishihara colour plate testing - total correct - right</t>
  </si>
  <si>
    <t>G220_RC_1</t>
  </si>
  <si>
    <t>Ishiharas colour plate - 1 - right</t>
  </si>
  <si>
    <t>G220_RC_1N</t>
  </si>
  <si>
    <t>Ishiharas colour plate - 1 - right - number identified</t>
  </si>
  <si>
    <t>G220_RC_2</t>
  </si>
  <si>
    <t>Ishiharas colour plate - 2 - right</t>
  </si>
  <si>
    <t>G220_RC_2N</t>
  </si>
  <si>
    <t>Ishiharas colour plate - 2 - right - number identified</t>
  </si>
  <si>
    <t>G220_RC_3</t>
  </si>
  <si>
    <t>Ishiharas colour plate - 3 - right</t>
  </si>
  <si>
    <t>G220_RC_3N</t>
  </si>
  <si>
    <t>Ishiharas colour plate - 3 - right - number identified</t>
  </si>
  <si>
    <t>G220_RC_4</t>
  </si>
  <si>
    <t>Ishiharas colour plate - 4 - right</t>
  </si>
  <si>
    <t>G220_RC_4N</t>
  </si>
  <si>
    <t>Ishiharas colour plate - 4 - right - number identified</t>
  </si>
  <si>
    <t>G220_RC_5</t>
  </si>
  <si>
    <t>Ishiharas colour plate - 5 - right</t>
  </si>
  <si>
    <t>G220_RC_5N</t>
  </si>
  <si>
    <t>Ishiharas colour plate - 5 - right - number identified</t>
  </si>
  <si>
    <t>G220_RC_6</t>
  </si>
  <si>
    <t>Ishiharas colour plate - 6 - right</t>
  </si>
  <si>
    <t>G220_RC_6N</t>
  </si>
  <si>
    <t>Ishiharas colour plate - 6 - right - number identified</t>
  </si>
  <si>
    <t>G220_RC_7</t>
  </si>
  <si>
    <t>Ishiharas colour plate - 7 - right</t>
  </si>
  <si>
    <t>G220_RC_7N</t>
  </si>
  <si>
    <t>Ishiharas colour plate - 7 - right - number identified</t>
  </si>
  <si>
    <t>G220_RC_8</t>
  </si>
  <si>
    <t>Ishiharas colour plate - 8 - right</t>
  </si>
  <si>
    <t>G220_RC_8N</t>
  </si>
  <si>
    <t>Ishiharas colour plate - 8 - right - number identified</t>
  </si>
  <si>
    <t>G220_RC_9</t>
  </si>
  <si>
    <t>Ishiharas colour plate - 9 - right</t>
  </si>
  <si>
    <t>G220_RC_9N</t>
  </si>
  <si>
    <t>Ishiharas colour plate - 9 - right - number identified</t>
  </si>
  <si>
    <t>G220_RC_10</t>
  </si>
  <si>
    <t>Ishiharas colour plate - 10 - right</t>
  </si>
  <si>
    <t>G220_RC_10N</t>
  </si>
  <si>
    <t>Ishiharas colour plate - 10 - right - number identified</t>
  </si>
  <si>
    <t>A6</t>
  </si>
  <si>
    <t>G220_RC_11</t>
  </si>
  <si>
    <t>Ishiharas colour plate - 11 - right</t>
  </si>
  <si>
    <t>G220_RC_11N</t>
  </si>
  <si>
    <t>Ishiharas colour plate - 11 - right - number identified</t>
  </si>
  <si>
    <t>G220_RC_12</t>
  </si>
  <si>
    <t>Ishiharas colour plate - 12 - right</t>
  </si>
  <si>
    <t>G220_RC_12N</t>
  </si>
  <si>
    <t>Ishiharas colour plate - 12 - right - number identified</t>
  </si>
  <si>
    <t>G220_RC_13</t>
  </si>
  <si>
    <t>Ishiharas colour plate - 13 - right</t>
  </si>
  <si>
    <t>G220_RC_13N</t>
  </si>
  <si>
    <t>Ishiharas colour plate - 13 - right - number identified</t>
  </si>
  <si>
    <t>G220_RC_14</t>
  </si>
  <si>
    <t>Ishiharas colour plate - 14 - right</t>
  </si>
  <si>
    <t>G220_RC_14N</t>
  </si>
  <si>
    <t>Ishiharas colour plate - 14 - right - number identified</t>
  </si>
  <si>
    <t>G220_RC15</t>
  </si>
  <si>
    <t>Ishiharas colour plate - 15 - right</t>
  </si>
  <si>
    <t>G220_RC_15N</t>
  </si>
  <si>
    <t>Ishiharas colour plate - 15 - right - number identified</t>
  </si>
  <si>
    <t>G220_RC16</t>
  </si>
  <si>
    <t>Ishiharas colour plate - 16 - right</t>
  </si>
  <si>
    <t>G220_RC_16N</t>
  </si>
  <si>
    <t>Ishiharas colour plate - 16 - right - number identified</t>
  </si>
  <si>
    <t>G220_RC17</t>
  </si>
  <si>
    <t>Ishiharas colour plate - 17 - right</t>
  </si>
  <si>
    <t>G220_RC_17N</t>
  </si>
  <si>
    <t>Ishiharas colour plate - 17 - right - number identified</t>
  </si>
  <si>
    <t>G220_LC_1</t>
  </si>
  <si>
    <t>Ishiharas colour plate - 1 - left</t>
  </si>
  <si>
    <t>G220_LC_1N</t>
  </si>
  <si>
    <t>Ishiharas colour plate - 1 - left - number identified</t>
  </si>
  <si>
    <t>G220_LC_2</t>
  </si>
  <si>
    <t>Ishiharas colour plate - 2 - left</t>
  </si>
  <si>
    <t>G220_LC_2N</t>
  </si>
  <si>
    <t>Ishiharas colour plate - 2 - left - number identified</t>
  </si>
  <si>
    <t>G220_LC_3</t>
  </si>
  <si>
    <t>Ishiharas colour plate - 3 - left</t>
  </si>
  <si>
    <t>G220_LC_3N</t>
  </si>
  <si>
    <t>Ishiharas colour plate - 3 - left - number identified</t>
  </si>
  <si>
    <t>G220_LC_4</t>
  </si>
  <si>
    <t>Ishiharas colour plate - 4 - left</t>
  </si>
  <si>
    <t>G220_LC_4N</t>
  </si>
  <si>
    <t>Ishiharas colour plate - 4 - left - number identified</t>
  </si>
  <si>
    <t>G220_LC_5</t>
  </si>
  <si>
    <t>Ishiharas colour plate - 5 - left</t>
  </si>
  <si>
    <t>G220_LC_5N</t>
  </si>
  <si>
    <t>Ishiharas colour plate - 5 - left - number identified</t>
  </si>
  <si>
    <t>G220_LC_6</t>
  </si>
  <si>
    <t>Ishiharas colour plate - 6 - left</t>
  </si>
  <si>
    <t>G220_LC_6N</t>
  </si>
  <si>
    <t>Ishiharas colour plate - 6 - left - number identified</t>
  </si>
  <si>
    <t>G220_LC_7</t>
  </si>
  <si>
    <t>Ishiharas colour plate - 7 - left</t>
  </si>
  <si>
    <t>G220_LC_7N</t>
  </si>
  <si>
    <t>Ishiharas colour plate - 7 - left - number identified</t>
  </si>
  <si>
    <t>G220_LC_8</t>
  </si>
  <si>
    <t>Ishiharas colour plate - 8 - left</t>
  </si>
  <si>
    <t>G220_LC_8N</t>
  </si>
  <si>
    <t>Ishiharas colour plate - 8 - left - number identified</t>
  </si>
  <si>
    <t>G220_LC_9</t>
  </si>
  <si>
    <t>Ishiharas colour plate - 9 - left</t>
  </si>
  <si>
    <t>G220_LC_9N</t>
  </si>
  <si>
    <t>Ishiharas colour plate - 9 - left - number identified</t>
  </si>
  <si>
    <t>G220_LC_10</t>
  </si>
  <si>
    <t>Ishiharas colour plate - 10 - left</t>
  </si>
  <si>
    <t>G220_LC_10N</t>
  </si>
  <si>
    <t>Ishiharas colour plate - 10 - left - number identified</t>
  </si>
  <si>
    <t>G220_LC_11</t>
  </si>
  <si>
    <t>Ishiharas colour plate - 11 - left</t>
  </si>
  <si>
    <t>G220_LC_11N</t>
  </si>
  <si>
    <t>Ishiharas colour plate - 11 - left - number identified</t>
  </si>
  <si>
    <t>G220_LC_12</t>
  </si>
  <si>
    <t>Ishiharas colour plate - 12 - left</t>
  </si>
  <si>
    <t>G220_LC_12N</t>
  </si>
  <si>
    <t>Ishiharas colour plate - 12 - left - number identified</t>
  </si>
  <si>
    <t>G220_LC_13</t>
  </si>
  <si>
    <t>Ishiharas colour plate - 13 - left</t>
  </si>
  <si>
    <t>G220_LC_13N</t>
  </si>
  <si>
    <t>Ishiharas colour plate - 13 - left - number identified</t>
  </si>
  <si>
    <t>G220_LC_14</t>
  </si>
  <si>
    <t>Ishiharas colour plate - 14 - left</t>
  </si>
  <si>
    <t>G220_LC_14N</t>
  </si>
  <si>
    <t>Ishiharas colour plate - 14 - left - number identified</t>
  </si>
  <si>
    <t>G220_LC_15</t>
  </si>
  <si>
    <t>Ishiharas colour plate - 15- left</t>
  </si>
  <si>
    <t>G220_LC_15N</t>
  </si>
  <si>
    <t>Ishiharas colour plate - 15 - left - number identified</t>
  </si>
  <si>
    <t>G220_LC_16</t>
  </si>
  <si>
    <t>Ishiharas colour plate - 16 - left</t>
  </si>
  <si>
    <t>G220_LC_16N</t>
  </si>
  <si>
    <t>Ishiharas colour plate - 16 - left - number identified</t>
  </si>
  <si>
    <t>G220_LC_17</t>
  </si>
  <si>
    <t>Ishiharas colour plate - 17 - left</t>
  </si>
  <si>
    <t>G220_LC_17N</t>
  </si>
  <si>
    <t>Ishiharas colour plate - 17 - left - number identified</t>
  </si>
  <si>
    <t>G220_ST1_COM</t>
  </si>
  <si>
    <t>Station 1 Comments</t>
  </si>
  <si>
    <t>A65</t>
  </si>
  <si>
    <t>G220_VA_OPERAT</t>
  </si>
  <si>
    <t>Operator - visual acuity</t>
  </si>
  <si>
    <t>G220_VAGLASSES</t>
  </si>
  <si>
    <t>Visual acuity testing performed with or without glasses</t>
  </si>
  <si>
    <t>F9</t>
  </si>
  <si>
    <t>G220_RVA_LM</t>
  </si>
  <si>
    <t>Visual acuity - right - number of snellen letters read correctly or incorrectly</t>
  </si>
  <si>
    <t>[-3,4]</t>
  </si>
  <si>
    <t>G220_RVA</t>
  </si>
  <si>
    <t>Visual acuity - right - snellen line</t>
  </si>
  <si>
    <t>333="CF";444="HM";555="VA &lt;6/60"</t>
  </si>
  <si>
    <t>G220_RVA_SC</t>
  </si>
  <si>
    <t>Visual acuity - right - logmar score</t>
  </si>
  <si>
    <t>[-.28,.8]</t>
  </si>
  <si>
    <t>G220_RVAPH_SC</t>
  </si>
  <si>
    <t>Visual acuity - pinhole - right - logmar score</t>
  </si>
  <si>
    <t>G220_RBCVA</t>
  </si>
  <si>
    <t>Visual acuity - right - best corrected</t>
  </si>
  <si>
    <t>G220_RVAPH</t>
  </si>
  <si>
    <t>Visual acuity - pinhole - Right eye - snellen line</t>
  </si>
  <si>
    <t>G220_RVAPH_LM</t>
  </si>
  <si>
    <t>Visual acuity - pinhole - Right eye - number of snellen letters read correctly or incorrectly</t>
  </si>
  <si>
    <t>G220_LVA</t>
  </si>
  <si>
    <t>Visual acuity - Left eye - snellen line</t>
  </si>
  <si>
    <t>G220_LVA_LM</t>
  </si>
  <si>
    <t>Visual acuity - Left eye - number of snellen letters read correctly or incorrectly</t>
  </si>
  <si>
    <t>G220_LVA_SC</t>
  </si>
  <si>
    <t>Visual acuity - left - logmar score</t>
  </si>
  <si>
    <t>G220_LVAPH_SC</t>
  </si>
  <si>
    <t>Visual acuity - pinhole - left - logmar score</t>
  </si>
  <si>
    <t>[-.26,.8]</t>
  </si>
  <si>
    <t>G220_LBCVA</t>
  </si>
  <si>
    <t>Visual acuity - pinhole - left - best corrected</t>
  </si>
  <si>
    <t>G220_LVAPH</t>
  </si>
  <si>
    <t>Visual acuity - pinhole - Left eye - snellen line</t>
  </si>
  <si>
    <t>G220_LVAPH_LM</t>
  </si>
  <si>
    <t>Visual acuity - pinhole - left - number of snellen letters read correctly or incorrectly</t>
  </si>
  <si>
    <t>G220_CGLASSES</t>
  </si>
  <si>
    <t>Contrast testing performed with or without glasses</t>
  </si>
  <si>
    <t>G220_RC_SC</t>
  </si>
  <si>
    <t>Contrast sensitivity function - right - logmar score</t>
  </si>
  <si>
    <t>F5.3</t>
  </si>
  <si>
    <t>[0,1.65]</t>
  </si>
  <si>
    <t>G220_LC_SC</t>
  </si>
  <si>
    <t>Contrast sensitivity function - left - logmar score</t>
  </si>
  <si>
    <t>G220_VGLASSES</t>
  </si>
  <si>
    <t>Vernier testing performed with or without glasses</t>
  </si>
  <si>
    <t>G220_RV1</t>
  </si>
  <si>
    <t>Vernier right result 1</t>
  </si>
  <si>
    <t>[0,16]</t>
  </si>
  <si>
    <t>G220_RV2</t>
  </si>
  <si>
    <t>Vernier right result 2</t>
  </si>
  <si>
    <t>[0,17]</t>
  </si>
  <si>
    <t>G220_RV3</t>
  </si>
  <si>
    <t>Vernier right result 3</t>
  </si>
  <si>
    <t>G220_LV1_1</t>
  </si>
  <si>
    <t>Vernier left result 1</t>
  </si>
  <si>
    <t>G220_LV2_1</t>
  </si>
  <si>
    <t>Vernier left result 2</t>
  </si>
  <si>
    <t>[0,13]</t>
  </si>
  <si>
    <t>G220_LV3_1</t>
  </si>
  <si>
    <t>Vernier left result 3</t>
  </si>
  <si>
    <t>[0,14]</t>
  </si>
  <si>
    <t>G220_ST2_COM</t>
  </si>
  <si>
    <t>Station 2 Comments</t>
  </si>
  <si>
    <t>A53</t>
  </si>
  <si>
    <t>G220_AHP_OPERAT</t>
  </si>
  <si>
    <t>Operator - orthoptic assessment</t>
  </si>
  <si>
    <t>G220_AHP</t>
  </si>
  <si>
    <t>Abnormal head posture</t>
  </si>
  <si>
    <t>G220_FT</t>
  </si>
  <si>
    <t>Abnormal head posture - face turn</t>
  </si>
  <si>
    <t>1="Right";2="Left"</t>
  </si>
  <si>
    <t>[1,2]</t>
  </si>
  <si>
    <t>G220_HT</t>
  </si>
  <si>
    <t>Abnormal head posture - head tilt</t>
  </si>
  <si>
    <t>G220_CHIN</t>
  </si>
  <si>
    <t>Abnormal head posture - chin</t>
  </si>
  <si>
    <t>1="Up";2="Down"</t>
  </si>
  <si>
    <t>G220_CTNAHPG_L</t>
  </si>
  <si>
    <t>Cover test with  AHP - near - with glasses</t>
  </si>
  <si>
    <t>G220_CTNAHPG_LD</t>
  </si>
  <si>
    <t>Cover test with AHP - near - light or detail</t>
  </si>
  <si>
    <t>1="Light";2="Detail"</t>
  </si>
  <si>
    <t>G220_CTNAHPG_SIZE</t>
  </si>
  <si>
    <t>Cover test with AHP - near - size of tropia</t>
  </si>
  <si>
    <t>1="Tiny";2="Small";3="Moderate";4="Large";5="Very large"</t>
  </si>
  <si>
    <t>G220_CTNAHPG_LATERALITY</t>
  </si>
  <si>
    <t>Cover test with AHP - near - laterality</t>
  </si>
  <si>
    <t>1="Right";2="Left";3="Alternating";4="R/L";5="L/R"</t>
  </si>
  <si>
    <t>G220_CTNAHPG_DIRECTION</t>
  </si>
  <si>
    <t>Cover test with AHP - near - direction of tropia</t>
  </si>
  <si>
    <t>0="Orthotropia";1="Esotropia";2="Exotropia";3="Hypertropia";4="Microtropia"</t>
  </si>
  <si>
    <t>[0,4]</t>
  </si>
  <si>
    <t>G220_CTNAHPG_FX</t>
  </si>
  <si>
    <t>Cover test with AHP - near - fixation</t>
  </si>
  <si>
    <t>1="MF";2="NMF"</t>
  </si>
  <si>
    <t>G220_CTNAHPG_SUPPRESSION</t>
  </si>
  <si>
    <t>Cover test with AHP - near - suppression or diplopia</t>
  </si>
  <si>
    <t>1="Suppression";2="Diplopia"</t>
  </si>
  <si>
    <t>G220_CTNAHPG_SUPPLOCATION</t>
  </si>
  <si>
    <t>Cover test with AHP - near - suppression location</t>
  </si>
  <si>
    <t>1="Right";2="Left";3="Alternating"</t>
  </si>
  <si>
    <t>G220_CTNAHPG_SUPPLOCATION2</t>
  </si>
  <si>
    <t>Cover test with AHP - near - suppression location (repeated)</t>
  </si>
  <si>
    <t>1="Right";2="Left";3="Alternating";4="Central"</t>
  </si>
  <si>
    <t>[4,4]</t>
  </si>
  <si>
    <t>G220_PCTNG_AIO</t>
  </si>
  <si>
    <t>Prism Bar Cover test with AHP - near - pd BI/BO</t>
  </si>
  <si>
    <t>[4,30]</t>
  </si>
  <si>
    <t>G220_PCTNG_ABASEINOUT</t>
  </si>
  <si>
    <t>Prism Bar Cover test with AHP - near - pd base in/out</t>
  </si>
  <si>
    <t>1="Base In (BI)";2="Base Out (BO)"</t>
  </si>
  <si>
    <t>G220_PCTNG_AUD</t>
  </si>
  <si>
    <t>Prism Bar Cover test with AHP - near - pd BU/BD</t>
  </si>
  <si>
    <t>[20,20]</t>
  </si>
  <si>
    <t>G220_PCTNG_ABASEUPDOWN</t>
  </si>
  <si>
    <t>Prism Bar Cover test with AHP - near - pd (base up/down)</t>
  </si>
  <si>
    <t>1="Base Up (BU)";2="Base Down (BD)"</t>
  </si>
  <si>
    <t>G220_PCTNG_AHPFIXING</t>
  </si>
  <si>
    <t>Prism Bar Cover test with AHP - near - fixing eye</t>
  </si>
  <si>
    <t>1="Fixing Right";2="Fixing Left"</t>
  </si>
  <si>
    <t>[2,2]</t>
  </si>
  <si>
    <t>G220_CTNAHPNG_L</t>
  </si>
  <si>
    <t>Cover test with  AHP - near - without glasses</t>
  </si>
  <si>
    <t>G220_CTDAHP_LD</t>
  </si>
  <si>
    <t>Cover test with AHP - distance- light or detail</t>
  </si>
  <si>
    <t>G220_CTDAHP_SIZE</t>
  </si>
  <si>
    <t>Cover test with AHP - distance - size of tropia</t>
  </si>
  <si>
    <t>G220_CTDAHP_LATERALITY</t>
  </si>
  <si>
    <t>Cover test with AHP - distance - laterality</t>
  </si>
  <si>
    <t>G220_CTDAHP_DIRECTION</t>
  </si>
  <si>
    <t>Cover test with AHP - distance - direction of tropia</t>
  </si>
  <si>
    <t>G220_CTDAHP_FX</t>
  </si>
  <si>
    <t>Cover test with AHP - distance - fixation</t>
  </si>
  <si>
    <t>G220_CTDAHP_SUPPRESSION</t>
  </si>
  <si>
    <t>Cover test with AHP - distance - suppression or diplopia</t>
  </si>
  <si>
    <t>G220_CTDAHP_SUPPLOCATION</t>
  </si>
  <si>
    <t>Cover test with AHP - distance - suppression location</t>
  </si>
  <si>
    <t>G220_PCTD_AIO</t>
  </si>
  <si>
    <t>Prism Bar Cover test with AHP - distance - pd BI/BO</t>
  </si>
  <si>
    <t>[4,25]</t>
  </si>
  <si>
    <t>G220_PCTD_ABASEINOUT</t>
  </si>
  <si>
    <t>Prism Bar Cover test with AHP - distance - pd (base in/out)</t>
  </si>
  <si>
    <t>G220_PCTD_AUD</t>
  </si>
  <si>
    <t>Prism Bar Cover test with AHP - distance - pd BU/BD</t>
  </si>
  <si>
    <t>[8,20]</t>
  </si>
  <si>
    <t>G220_PCTD_ABASEUPDOWN</t>
  </si>
  <si>
    <t>Prism Bar Cover test with AHP - distance - pd (base up/down)</t>
  </si>
  <si>
    <t>G220_PCTD_AHPFIXING</t>
  </si>
  <si>
    <t>Prism Bar Cover test - distance - with AHP - fixing eye</t>
  </si>
  <si>
    <t>G220_CTAHP_COM</t>
  </si>
  <si>
    <t>Cover test with AHP - comments</t>
  </si>
  <si>
    <t>A255</t>
  </si>
  <si>
    <t>G220_CTDG_L</t>
  </si>
  <si>
    <t>Cover test without AHP - distance - with glasses</t>
  </si>
  <si>
    <t>G220_CTDG_LD</t>
  </si>
  <si>
    <t>Cover test without AHP - distance - light or detail</t>
  </si>
  <si>
    <t>G220_CTDG_SIZE</t>
  </si>
  <si>
    <t>Cover test without AHP - distance - without glasses - size of tropia</t>
  </si>
  <si>
    <t>G220_CTDG_SIZE2</t>
  </si>
  <si>
    <t>Cover test without AHP - distance - without glasses - size of tropia (repeated)</t>
  </si>
  <si>
    <t>[3,3]</t>
  </si>
  <si>
    <t>G220_CTDG_LATERALITY</t>
  </si>
  <si>
    <t>Cover test without AHP - distance - laterality</t>
  </si>
  <si>
    <t>G220_CTDG_LATERALITY2</t>
  </si>
  <si>
    <t>Cover test without AHP - distance - laterality (repeated)</t>
  </si>
  <si>
    <t>[3,4]</t>
  </si>
  <si>
    <t>G220_CTDG_DIRECTION</t>
  </si>
  <si>
    <t>Cover test without AHP - distance - direction of tropia</t>
  </si>
  <si>
    <t>G220_CTDG_DIRECTION2</t>
  </si>
  <si>
    <t>Cover test without AHP - distance - direction of tropia (repeated)</t>
  </si>
  <si>
    <t>[2,3]</t>
  </si>
  <si>
    <t>G220_CTDG_FX</t>
  </si>
  <si>
    <t>Cover test without AHP - distance - fixation</t>
  </si>
  <si>
    <t>G220_CTDG_SUPPRESSION</t>
  </si>
  <si>
    <t>Cover test without AHP - distance - suppression or diplopia</t>
  </si>
  <si>
    <t>1="Supression";2="Diplopia"</t>
  </si>
  <si>
    <t>G220_CTDG_SUPPLOCATION</t>
  </si>
  <si>
    <t>Cover test without AHP - distance - suppression location</t>
  </si>
  <si>
    <t>G220_CTDG_SUPPLOCATION2</t>
  </si>
  <si>
    <t>Cover test without AHP - distance - suppression location (repeated)</t>
  </si>
  <si>
    <t>G220_PCTDG_IO</t>
  </si>
  <si>
    <t>Cover test without AHP – distance - size by PBCT - pd BI/BO</t>
  </si>
  <si>
    <t>[4,35]</t>
  </si>
  <si>
    <t>G220_PCTDG_BASEINOUT</t>
  </si>
  <si>
    <t>Prism Bar Cover test without AHP - distance - base in/out</t>
  </si>
  <si>
    <t>G220_PCTDG_UD</t>
  </si>
  <si>
    <t>Cover test without AHP – distance - size by PBCT - pd BU/BD</t>
  </si>
  <si>
    <t>[2,20]</t>
  </si>
  <si>
    <t>G220_PCTDG_BASEUPDOWN</t>
  </si>
  <si>
    <t>Prism Bar Cover test without AHP - distance - base up/down</t>
  </si>
  <si>
    <t>G220_PCTDG_FIXING</t>
  </si>
  <si>
    <t>Prism Bar Cover test without AHP - distance - fixing eye</t>
  </si>
  <si>
    <t>1="Fixing right";2="Fixing Left"</t>
  </si>
  <si>
    <t>G220_CTDNG_L</t>
  </si>
  <si>
    <t>Cover test without AHP - distance - without glasses</t>
  </si>
  <si>
    <t>G220_CTD_LD</t>
  </si>
  <si>
    <t>Cover test without AHP - distance - without glasses - light or detail</t>
  </si>
  <si>
    <t>G220_CTD_SIZE</t>
  </si>
  <si>
    <t>Cover test without AHP - distance - size of tropia</t>
  </si>
  <si>
    <t>G220_CTD_SIZE2</t>
  </si>
  <si>
    <t>Cover test without AHP - distance - size of tropia (repeated)</t>
  </si>
  <si>
    <t>G220_CTD_LATERALITY</t>
  </si>
  <si>
    <t>Cover test without AHP - distance - without glasses - laterality</t>
  </si>
  <si>
    <t>G220_CTD_LATERALITY2</t>
  </si>
  <si>
    <t>Cover test without AHP - distance - without glasses - laterality (repeated)</t>
  </si>
  <si>
    <t>[4,5]</t>
  </si>
  <si>
    <t>G220_CTD_DIRECTION</t>
  </si>
  <si>
    <t>Cover test without AHP - distance - without glasses - direction of tropia</t>
  </si>
  <si>
    <t>G220_CTD_DIRECTION2</t>
  </si>
  <si>
    <t>Cover test without AHP - distance - without glasses - direction of tropia (repeated)</t>
  </si>
  <si>
    <t>[2,4]</t>
  </si>
  <si>
    <t>G220_CTD_FX</t>
  </si>
  <si>
    <t>Cover test without AHP - distance - without glasses - fixation</t>
  </si>
  <si>
    <t>G220_CTD_SUPPRESSION</t>
  </si>
  <si>
    <t>Cover test without AHP - distance - without glasses - suppression or diplopia</t>
  </si>
  <si>
    <t>G220_CTD_SUPPLOCATION</t>
  </si>
  <si>
    <t>Cover test without AHP - distance - without glasses - suppression location</t>
  </si>
  <si>
    <t>G220_CTD_SUPPLOCATION2</t>
  </si>
  <si>
    <t>Cover test without AHP - distance - without glasses - suppression location (repeated)</t>
  </si>
  <si>
    <t>G220_PCTD_IO</t>
  </si>
  <si>
    <t>Cover test without AHP – distance - without glasses - size by PBCT - pd BI/BO</t>
  </si>
  <si>
    <t>[1,40]</t>
  </si>
  <si>
    <t>G220_PCTD_BASEINOUT</t>
  </si>
  <si>
    <t>Prism Bar Cover test without AHP - distance - without glasses - base in/out</t>
  </si>
  <si>
    <t>G220_PCTD_UD</t>
  </si>
  <si>
    <t>Cover test without AHP – distance - without glasses - size by PBCT - pd BU/BD</t>
  </si>
  <si>
    <t>[3,20]</t>
  </si>
  <si>
    <t>G220_PCTD_BASEUPDOWN</t>
  </si>
  <si>
    <t>Prism Bar Cover test without AHP - distance - without glasses - base up/down</t>
  </si>
  <si>
    <t>G220_PCTD_FIXING</t>
  </si>
  <si>
    <t>Brism Bar Cover test without AHP - distance - without glasses - fixing eye</t>
  </si>
  <si>
    <t>G220_CTD_COM</t>
  </si>
  <si>
    <t>Cover test without AHP - comments</t>
  </si>
  <si>
    <t>G220_ACTDG_L</t>
  </si>
  <si>
    <t>Alternate cover test - distance - with glasses</t>
  </si>
  <si>
    <t>F21</t>
  </si>
  <si>
    <t>G220_ACTDG_LD</t>
  </si>
  <si>
    <t>Alternate cover test - distance - with glasses - light or detail</t>
  </si>
  <si>
    <t>G220_ACTDG_SIZE</t>
  </si>
  <si>
    <t>Alternate cover test - distance - with glasses - size of phoria</t>
  </si>
  <si>
    <t>1="Tiny";2="Small";3="Moderate";4="Large"</t>
  </si>
  <si>
    <t>G220_ACTDG_DIRECTION</t>
  </si>
  <si>
    <t>Alternate cover test - distance - with glasses - direction of phoria</t>
  </si>
  <si>
    <t>0="Orthophoria";1="Esophoria";2="Exophoria";3="Hyperphoria";4="Orthotropia";5="Esotropia"</t>
  </si>
  <si>
    <t>G220_ACTDG_DIRECTION2</t>
  </si>
  <si>
    <t>Alternate cover test - distance - with glasses - direction of phoria (repeated)</t>
  </si>
  <si>
    <t>G220_ACTDG_HYPERDIRECTION</t>
  </si>
  <si>
    <t>Alternate cover test - distance - with glasses - hyperphoria direction</t>
  </si>
  <si>
    <t>1="R/L";2="L/R"</t>
  </si>
  <si>
    <t>G220_ACTDG_RECOVERY</t>
  </si>
  <si>
    <t>Alternate cover test - distance - with glasses - recovery</t>
  </si>
  <si>
    <t>1="Rapid";2="Good";3="Poor";4="Sluggish"</t>
  </si>
  <si>
    <t>G220_ACTDG_DIPLOPIA</t>
  </si>
  <si>
    <t>Alternate cover test - distance - with glasses - diplopia</t>
  </si>
  <si>
    <t>1="Nil Diplopia";2="Diplopia"</t>
  </si>
  <si>
    <t>G220_APCTDG_IO</t>
  </si>
  <si>
    <t>Alternate Prism Bar Cover test - distance - with glasses - pd (base in/out)</t>
  </si>
  <si>
    <t>F21.2</t>
  </si>
  <si>
    <t>[1,18]</t>
  </si>
  <si>
    <t>G220_APCTDG_BASEINOUT</t>
  </si>
  <si>
    <t>Alternate Prism Bar Cover test - distance - with glasses - base in/out</t>
  </si>
  <si>
    <t>G220_APCTDG_UD</t>
  </si>
  <si>
    <t>Alternate Prism Bar Cover test - distance - with glasses - pd (base up/down)</t>
  </si>
  <si>
    <t>G220_APCTDG_BASEUPDOWN</t>
  </si>
  <si>
    <t>Alternate Prism Bar Cover test - distance - with glasses - base up/down</t>
  </si>
  <si>
    <t>G220_APCTDG_FIXING</t>
  </si>
  <si>
    <t>Alternate Prism Bar Cover test - distance - with glasses - fixing eye</t>
  </si>
  <si>
    <t>G220_ACTDNG_L</t>
  </si>
  <si>
    <t>Alternate cover test - distance - without glasses</t>
  </si>
  <si>
    <t>G220_ACTD_LD</t>
  </si>
  <si>
    <t>Alternate cover test - distance - without glasses - light or detail</t>
  </si>
  <si>
    <t>G220_ACTD_SIZE</t>
  </si>
  <si>
    <t>Alternate cover test - distance - without glasses - size of phoria</t>
  </si>
  <si>
    <t>G220_ACTD_DIRECTION</t>
  </si>
  <si>
    <t>Alternate cover test - distance - without glasses - direction of phoria</t>
  </si>
  <si>
    <t>[0,5]</t>
  </si>
  <si>
    <t>G220_ACTD_DIRECTION2</t>
  </si>
  <si>
    <t>Alternate cover test - distance - without glasses - direction of phoria (repeated)</t>
  </si>
  <si>
    <t>G220_ACTD_HYPERDIRECTION</t>
  </si>
  <si>
    <t>Alternate cover test - distance - without glasses - hyperphoria direction</t>
  </si>
  <si>
    <t>G220_ACTD_RECOVERY</t>
  </si>
  <si>
    <t>Alternate cover test - distance - without glasses - recovery</t>
  </si>
  <si>
    <t>G220_ACTD_DIPLOPIA</t>
  </si>
  <si>
    <t>Alternate cover test - distance - without glasses - diplopia</t>
  </si>
  <si>
    <t>G220_APCTD_IO</t>
  </si>
  <si>
    <t>Alternate Prism Bar Cover test - distance - without glasses - pd (base in/out)</t>
  </si>
  <si>
    <t>[1,45]</t>
  </si>
  <si>
    <t>G220_APCTD_BASEINOUT</t>
  </si>
  <si>
    <t>Alternate Prism Bar Cover test - distance - without glasses - base in/out</t>
  </si>
  <si>
    <t>G220_APCTD_UD</t>
  </si>
  <si>
    <t>Alternate Prism Bar Cover test - distance - without glasses - pd (base up/down)</t>
  </si>
  <si>
    <t>[2,5]</t>
  </si>
  <si>
    <t>G220_APCTD_BASEUPDOWN</t>
  </si>
  <si>
    <t>Alternate Prism Bar Cover test - distance - without glasses - base up/down</t>
  </si>
  <si>
    <t>G220_APCTD_FIXING</t>
  </si>
  <si>
    <t>Alternate Prism Bar Cover test - distance - without glasses - fixing eye</t>
  </si>
  <si>
    <t>G220_ACTD_COM</t>
  </si>
  <si>
    <t>Alternate cover test - distance - comments</t>
  </si>
  <si>
    <t>G220_CTNG_LD</t>
  </si>
  <si>
    <t>Cover test without AHP - near - with glasses - light or detail</t>
  </si>
  <si>
    <t>G220_CTNG_SIZE</t>
  </si>
  <si>
    <t>Cover test without AHP - near - with glasses - size of tropia</t>
  </si>
  <si>
    <t>G220_CTNG_LATERALITY</t>
  </si>
  <si>
    <t>Cover test without AHP - near - with glasses - laterality</t>
  </si>
  <si>
    <t>G220_CTNG_LATERALITY2</t>
  </si>
  <si>
    <t>Cover test without AHP - near - with glasses - laterality (repeated)</t>
  </si>
  <si>
    <t>[3,5]</t>
  </si>
  <si>
    <t>G220_CTNG_DIRECTION</t>
  </si>
  <si>
    <t>Cover test without AHP - near - with glasses - direction of tropia</t>
  </si>
  <si>
    <t>F39</t>
  </si>
  <si>
    <t>G220_CTNG_DIRECTION2</t>
  </si>
  <si>
    <t>Cover test without AHP - near - with glasses - direction of tropia (repeated)</t>
  </si>
  <si>
    <t>G220_CTNG_FX</t>
  </si>
  <si>
    <t>Cover test without AHP - near - with glasses - fixation</t>
  </si>
  <si>
    <t>G220_CTNG_SUPPRESSION</t>
  </si>
  <si>
    <t>Cover test without AHP - near - with glasses - suppression or diplopia</t>
  </si>
  <si>
    <t>G220_CTNG_SUPPLOCATION</t>
  </si>
  <si>
    <t>Cover test without AHP - near - with glasses - suppression location</t>
  </si>
  <si>
    <t>G220_CTNG_SUPPLOCATION2</t>
  </si>
  <si>
    <t>Cover test without AHP - near - with glasses - suppression location (repeated)</t>
  </si>
  <si>
    <t>G220_PCTNG_IO</t>
  </si>
  <si>
    <t>Prism Bar Cover test without AHP - near - with glasses - pd (base in/out)</t>
  </si>
  <si>
    <t>G220_PCTNG_BASEINOUT</t>
  </si>
  <si>
    <t>Prism Bar Cover test without AHP - near - with glasses - base in/out</t>
  </si>
  <si>
    <t>G220_PCTNG_UD</t>
  </si>
  <si>
    <t>Prism Bar Cover test without AHP - near - with glasses - pd (base up/down)</t>
  </si>
  <si>
    <t>[4,20]</t>
  </si>
  <si>
    <t>G220_PCTNG_BASEUPDOWN</t>
  </si>
  <si>
    <t>Prism Bar Cover test without AHP - near - with glasses - base up/down</t>
  </si>
  <si>
    <t>G220_PCTNG_FIXING</t>
  </si>
  <si>
    <t>Prism Bar Cover test without AHP - near - with glasses - fixing eye</t>
  </si>
  <si>
    <t>1="Fixing right";2="Fixing left"</t>
  </si>
  <si>
    <t>F33</t>
  </si>
  <si>
    <t>G220_CTNNG_L</t>
  </si>
  <si>
    <t>Cover test without AHP - near - without glasses</t>
  </si>
  <si>
    <t>G220_CTN_LD</t>
  </si>
  <si>
    <t>Cover test without AHP - near - without glasses - light or detail</t>
  </si>
  <si>
    <t>G220_CTN_SIZE</t>
  </si>
  <si>
    <t>Cover test without AHP - near - without glasses - size of tropia</t>
  </si>
  <si>
    <t>G220_CTN_SIZE2</t>
  </si>
  <si>
    <t>Cover test without AHP - near - without glasses - size of tropia (repeated)</t>
  </si>
  <si>
    <t>G220_CTN_LATERALITY</t>
  </si>
  <si>
    <t>Cover test without AHP - near - without glasses - laterality</t>
  </si>
  <si>
    <t>G220_CTN_LATERALITY2</t>
  </si>
  <si>
    <t>Cover test without AHP - near - without glasses - laterality (repeated)</t>
  </si>
  <si>
    <t>G220_CTN_DIRECTION</t>
  </si>
  <si>
    <t>Cover test without AHP - near - without glasses - direction of tropia</t>
  </si>
  <si>
    <t>G220_CTN_DIRECTION2</t>
  </si>
  <si>
    <t>Cover test without AHP - near - without glasses - direction of tropia (repeated)</t>
  </si>
  <si>
    <t>G220_CTN_FX</t>
  </si>
  <si>
    <t>Cover test without AHP - near - without glasses - fixation</t>
  </si>
  <si>
    <t>G220_CTN_SUPPRESSION</t>
  </si>
  <si>
    <t>Cover test without AHP - near - without glasses - suppression or diplopia</t>
  </si>
  <si>
    <t>G220_PCTN_IO</t>
  </si>
  <si>
    <t>Prism Bar Cover test without AHP - near - without glasses - pd (base in/out)</t>
  </si>
  <si>
    <t>[2,50]</t>
  </si>
  <si>
    <t>G220_PCTN_BASEINOUT</t>
  </si>
  <si>
    <t>Prism Bar Cover test without AHP - near - without glasses - base in/out</t>
  </si>
  <si>
    <t>G220_PCTN_UD</t>
  </si>
  <si>
    <t>Prism Bar Cover test without AHP - near - without glasses - pd (base up/down)</t>
  </si>
  <si>
    <t>[2,18]</t>
  </si>
  <si>
    <t>G220_PCTN_FIXING</t>
  </si>
  <si>
    <t>Prism Bar Cover test without AHP - near - without glasses - fixing eye</t>
  </si>
  <si>
    <t>F30</t>
  </si>
  <si>
    <t>G220_CTN_COM</t>
  </si>
  <si>
    <t>Cover test without AHP - near - comments</t>
  </si>
  <si>
    <t>G220_ACTNG_L</t>
  </si>
  <si>
    <t>Alternate cover test - near - with glasses</t>
  </si>
  <si>
    <t>G220_ACTNG_LD</t>
  </si>
  <si>
    <t>Alternate cover test - near - with glasses - light or detail</t>
  </si>
  <si>
    <t>G220_ACTNG_SIZE</t>
  </si>
  <si>
    <t>Alternate cover test - near - with glasses - size of phoria</t>
  </si>
  <si>
    <t>F27</t>
  </si>
  <si>
    <t>G220_ACTNG_DIRECTION</t>
  </si>
  <si>
    <t>Alternate cover test - near - with glasses - direction of phoria</t>
  </si>
  <si>
    <t>G220_ACTNG_DIRECTION2</t>
  </si>
  <si>
    <t>Alternate cover test - near - without glasses - direction of phoria (repeated)</t>
  </si>
  <si>
    <t>G220_ACTNG_HYPERDIRECTION</t>
  </si>
  <si>
    <t>Alternate cover test - near - with glasses - hyperphoria direction</t>
  </si>
  <si>
    <t>G220_ACTNG_RECOVERY</t>
  </si>
  <si>
    <t>Alternate cover test - near - with glasses - recovery</t>
  </si>
  <si>
    <t>G220_ACTNG_DIPLOPIA</t>
  </si>
  <si>
    <t>Alternate cover test - near – with glasses - diplopia</t>
  </si>
  <si>
    <t>G220_APCTNG_IO</t>
  </si>
  <si>
    <t>Alternate Prism Bar Cover test - near - with glasses - pd (base in/out)</t>
  </si>
  <si>
    <t>[1,68]</t>
  </si>
  <si>
    <t>G220_APCTNG_BASEINOUT</t>
  </si>
  <si>
    <t>Alternate Prism Bar Cover test - near - with glasses - base in/out</t>
  </si>
  <si>
    <t>G220_APCTNG_UD</t>
  </si>
  <si>
    <t>Alternate Prism Bar Cover test - near - with glasses - pd (base up/down)</t>
  </si>
  <si>
    <t>G220_APCTNG_BASEUPDOWN</t>
  </si>
  <si>
    <t>Alternate Prism Bar Cover test - near - with glasses - base up/down</t>
  </si>
  <si>
    <t>G220_APCTNG_FIXING</t>
  </si>
  <si>
    <t>Alternate Prism Bar Cover test - near - with glasses - fixing eye</t>
  </si>
  <si>
    <t>G220_ACTNNG_L</t>
  </si>
  <si>
    <t>Alternate cover test - near - without glasses</t>
  </si>
  <si>
    <t>G220_ACTN_LD</t>
  </si>
  <si>
    <t>Alternate cover test - near - without glasses - light or detail</t>
  </si>
  <si>
    <t>G220_ACTN_SIZE</t>
  </si>
  <si>
    <t>Alternate cover test - near - without glasses - size of phoria</t>
  </si>
  <si>
    <t>G220_ACTN_DIRECTION</t>
  </si>
  <si>
    <t>Alternate cover test - near - without glasses - direction of phoria</t>
  </si>
  <si>
    <t>G220_ACTN_DIRECTION2</t>
  </si>
  <si>
    <t>Alternate cover test - near - with glasses - direction of phoria (repeated)</t>
  </si>
  <si>
    <t>G220_ACTN_HYPERDIRECTION</t>
  </si>
  <si>
    <t>Alternate cover test - near - without glasses - hyperphoria direction</t>
  </si>
  <si>
    <t>G220_ACTN_RECOVERY</t>
  </si>
  <si>
    <t>Alternate cover test - near - without glasses - recovery</t>
  </si>
  <si>
    <t>G220_ACTN_DIPLOPIA</t>
  </si>
  <si>
    <t>Alternate cover test - near - without glasses - diplopia</t>
  </si>
  <si>
    <t>G220_APCTN_IO</t>
  </si>
  <si>
    <t>Alternate Prism Bar Cover test - near - without glasses - pd (base in/out)</t>
  </si>
  <si>
    <t>[0,46]</t>
  </si>
  <si>
    <t>G220_APCTN_BASEINOUT</t>
  </si>
  <si>
    <t>Alternate Prism Bar Cover test - near - without glasses - base in/out</t>
  </si>
  <si>
    <t>G220_APCTN_UD</t>
  </si>
  <si>
    <t>Alternate Prism Bar Cover test - near - without glasses - pd (base up/down)</t>
  </si>
  <si>
    <t>G220_APCTN_BASEUPDOWN</t>
  </si>
  <si>
    <t>Alternate Prism Bar Cover test - near - without glasses - base up/down</t>
  </si>
  <si>
    <t>G220_APCTN_FIXING</t>
  </si>
  <si>
    <t>Alternate Prism Bar Cover test - near - without glasses - fixing eye</t>
  </si>
  <si>
    <t>G220_ACTN_COM</t>
  </si>
  <si>
    <t>Alternate cover test - near - comments</t>
  </si>
  <si>
    <t>G220_CTOUTCME</t>
  </si>
  <si>
    <t>Cover Test Outcome - overall diagnosis</t>
  </si>
  <si>
    <t>A87</t>
  </si>
  <si>
    <t>G220_CTOUTCME2</t>
  </si>
  <si>
    <t>Cover Test Outcome - overall diagnosis (repeated)</t>
  </si>
  <si>
    <t>A84</t>
  </si>
  <si>
    <t>G220_ACTOUTCME</t>
  </si>
  <si>
    <t>Alternate Cover Test Outcome - overall diagnosis</t>
  </si>
  <si>
    <t>G220_ACTOUTCME2</t>
  </si>
  <si>
    <t>Alternate Cover Test Outcome - overall diagnosis (repeated)</t>
  </si>
  <si>
    <t>G220_RSR</t>
  </si>
  <si>
    <t>Right Superior Rectus</t>
  </si>
  <si>
    <t>[-2,1]</t>
  </si>
  <si>
    <t>G220_RLR</t>
  </si>
  <si>
    <t>Right Lateral Rectus</t>
  </si>
  <si>
    <t>[-2,2]</t>
  </si>
  <si>
    <t>G220_RIR</t>
  </si>
  <si>
    <t>Right Inferior Rectus</t>
  </si>
  <si>
    <t>[-1,1]</t>
  </si>
  <si>
    <t>G220_RIO</t>
  </si>
  <si>
    <t>Right Inferior Oblique</t>
  </si>
  <si>
    <t>[-3,2]</t>
  </si>
  <si>
    <t>G220_RMR</t>
  </si>
  <si>
    <t>Right Medial Rectus</t>
  </si>
  <si>
    <t>G220_RSO</t>
  </si>
  <si>
    <t>Right Superior Oblique</t>
  </si>
  <si>
    <t>G220_LIO</t>
  </si>
  <si>
    <t>Left Inferior Oblique</t>
  </si>
  <si>
    <t>G220_LMR</t>
  </si>
  <si>
    <t>Left Medial Rectus</t>
  </si>
  <si>
    <t>[-1,0]</t>
  </si>
  <si>
    <t>G220_LSO</t>
  </si>
  <si>
    <t>Left Superior Oblique</t>
  </si>
  <si>
    <t>G220_LSR</t>
  </si>
  <si>
    <t>Left Superior Rectus</t>
  </si>
  <si>
    <t>G220_LLR</t>
  </si>
  <si>
    <t>Left Lateral Rectus</t>
  </si>
  <si>
    <t>[-1,2]</t>
  </si>
  <si>
    <t>G220_LIR</t>
  </si>
  <si>
    <t>Left Inferior Rectus</t>
  </si>
  <si>
    <t>G220_EOMALPH</t>
  </si>
  <si>
    <t>Alphabet pattern</t>
  </si>
  <si>
    <t>1="V";2="A";3="Other"</t>
  </si>
  <si>
    <t>G220_EOMALPHS</t>
  </si>
  <si>
    <t>Other alphabet pattern specified</t>
  </si>
  <si>
    <t>A36</t>
  </si>
  <si>
    <t>G220_PBCTDE</t>
  </si>
  <si>
    <t>PBCT - Direct elevation - pd</t>
  </si>
  <si>
    <t>G220_PBCTDE_BASEINOUT</t>
  </si>
  <si>
    <t>PBCT - Direct elevation - pd - deviation</t>
  </si>
  <si>
    <t>1="Base in (BI)";2="Base out (BO)"</t>
  </si>
  <si>
    <t>G220_PBCTDE_DEVIATION</t>
  </si>
  <si>
    <t>Direct elevation - deviation</t>
  </si>
  <si>
    <t>1="ET";2="EP";3="XP";4="XT"</t>
  </si>
  <si>
    <t>G220_PBCTDE_FIXING</t>
  </si>
  <si>
    <t>Direct elevation - deviation - fixing</t>
  </si>
  <si>
    <t>G220_PBCTPP</t>
  </si>
  <si>
    <t>PBCT - Primary position - pd</t>
  </si>
  <si>
    <t>[0,25]</t>
  </si>
  <si>
    <t>G220_PBCTPP_BASEINOUT</t>
  </si>
  <si>
    <t>PBCT - Primary position - pd - baseinout</t>
  </si>
  <si>
    <t>G220_PBCTPP_DEVIATION</t>
  </si>
  <si>
    <t>Primary position - deviation</t>
  </si>
  <si>
    <t>G220_PBCTPP_FIXING</t>
  </si>
  <si>
    <t>Primary position - deviation - fixing</t>
  </si>
  <si>
    <t>G220_PBCTDD</t>
  </si>
  <si>
    <t>PBCT - Direct depression - pd</t>
  </si>
  <si>
    <t>[0,30]</t>
  </si>
  <si>
    <t>G220_PBCTDD_BASEINOUT</t>
  </si>
  <si>
    <t>PBCT - Direct depression - pd - baseinout</t>
  </si>
  <si>
    <t>G220_PBCTDD_DEVIATION</t>
  </si>
  <si>
    <t>Direct depression - deviation</t>
  </si>
  <si>
    <t>G220_PBCTDD_FIXING</t>
  </si>
  <si>
    <t>Direct depression - deviation - fixing</t>
  </si>
  <si>
    <t>G220_BHTT</t>
  </si>
  <si>
    <t>Bilscholwsky head tilt test - positive/negative</t>
  </si>
  <si>
    <t>1="Positive";2="Negative"</t>
  </si>
  <si>
    <t>G220_BHTTL</t>
  </si>
  <si>
    <t>Bilscholwsky head tilt test - affected eye</t>
  </si>
  <si>
    <t>1="Right";2="Left";3="Bilateral"</t>
  </si>
  <si>
    <t>G220_EOM_COM</t>
  </si>
  <si>
    <t>Comments regarding EOM</t>
  </si>
  <si>
    <t>A172</t>
  </si>
  <si>
    <t>G220_DIOP</t>
  </si>
  <si>
    <t>Four diopter prism test</t>
  </si>
  <si>
    <t>1="Positive";2="Negative (normal)";3="Equivocal"</t>
  </si>
  <si>
    <t>G220_DIOP_RES</t>
  </si>
  <si>
    <t>Four dipter prism test - if positve, affected eye</t>
  </si>
  <si>
    <t>G220_NYST</t>
  </si>
  <si>
    <t>Nystagmus</t>
  </si>
  <si>
    <t>G220_NYST_DR</t>
  </si>
  <si>
    <t>Nystagmus - direction</t>
  </si>
  <si>
    <t>1="Left beating";2="Right beating";3="Upward beating";4="Downward beating";5="Rotary"</t>
  </si>
  <si>
    <t>G220_NYST_CAT</t>
  </si>
  <si>
    <t>Nystagmus - category</t>
  </si>
  <si>
    <t>1="Congenital nystagmus";2="Gaze evoked nystagmus";3="Latent nystagmus";4="Latent/manifest nystagmus";5="Pendular nystagmus";6="Periodic alternating nystagmus";7="See-saw nystagmus";8="Vestibular nystagmus"</t>
  </si>
  <si>
    <t>G220_NYSTCATEGORY</t>
  </si>
  <si>
    <t>Nystagmus - category (equivalent string)</t>
  </si>
  <si>
    <t>G220_TITMSGL</t>
  </si>
  <si>
    <t>Glasses worn for testing</t>
  </si>
  <si>
    <t>0="No (Without Glasses)";1="Yes (With glasses or (Trial frames))"</t>
  </si>
  <si>
    <t>G220_LANG_S</t>
  </si>
  <si>
    <t>Lang Test - recognised the star</t>
  </si>
  <si>
    <t>G220_LANG_E</t>
  </si>
  <si>
    <t>Lang Test - recognosed the elephant</t>
  </si>
  <si>
    <t>G220_LANG_E_A</t>
  </si>
  <si>
    <t>Lang Test - elephant - arc seconds (disparity between left and right eyes)</t>
  </si>
  <si>
    <t>[600,600]</t>
  </si>
  <si>
    <t>G220_LANG_C</t>
  </si>
  <si>
    <t>Lang Test - recognised the car</t>
  </si>
  <si>
    <t>G220_LANG_C_A</t>
  </si>
  <si>
    <t>Lang Test - car - arc seconds (disparity between left and right eyes)</t>
  </si>
  <si>
    <t>[400,400]</t>
  </si>
  <si>
    <t>G220_LANG_M</t>
  </si>
  <si>
    <t>Lang Test - recognised the moon</t>
  </si>
  <si>
    <t>G220_LANG_M_A</t>
  </si>
  <si>
    <t>Lang Test - moon - arc seconds (disparity between left and right eyes)</t>
  </si>
  <si>
    <t>[200,200]</t>
  </si>
  <si>
    <t>G220_TMS1</t>
  </si>
  <si>
    <t>Titmus Circle 1 - recognised</t>
  </si>
  <si>
    <t>G220_TMS2</t>
  </si>
  <si>
    <t>Titmus Circle 2 - recognised</t>
  </si>
  <si>
    <t>G220_TMS3</t>
  </si>
  <si>
    <t>Titmus Circle 3 - recognised</t>
  </si>
  <si>
    <t>G220_TMS4</t>
  </si>
  <si>
    <t>Titmus Circle 4 - recognised</t>
  </si>
  <si>
    <t>G220_TMS5</t>
  </si>
  <si>
    <t>Titmus Circle 5 - recognised</t>
  </si>
  <si>
    <t>G220_TMS6</t>
  </si>
  <si>
    <t>Titmus Circle 6 - recognised</t>
  </si>
  <si>
    <t>G220_TMS7</t>
  </si>
  <si>
    <t>Titmus Circle 7 - recognised</t>
  </si>
  <si>
    <t>G220_TMS8</t>
  </si>
  <si>
    <t>Titmus Circle 8 - recognised</t>
  </si>
  <si>
    <t>G220_TMS9</t>
  </si>
  <si>
    <t>Titmus Circle 9 - recognised</t>
  </si>
  <si>
    <t>G220_TMSARC1</t>
  </si>
  <si>
    <t>Titmus Circle 1 - seconds of arc</t>
  </si>
  <si>
    <t>[800,800]</t>
  </si>
  <si>
    <t>G220_TMSARC2</t>
  </si>
  <si>
    <t>Titmus Circle 2 - seconds of arc</t>
  </si>
  <si>
    <t>G220_TMSARC3</t>
  </si>
  <si>
    <t>Titmus Circle 3 - seconds of arc</t>
  </si>
  <si>
    <t>G220_TMSARC4</t>
  </si>
  <si>
    <t>Titmus Circle 4 - seconds of arc</t>
  </si>
  <si>
    <t>[140,140]</t>
  </si>
  <si>
    <t>G220_TMSARC5</t>
  </si>
  <si>
    <t>Titmus Circle 5 - seconds of arc</t>
  </si>
  <si>
    <t>[100,100]</t>
  </si>
  <si>
    <t>G220_TMSARC6</t>
  </si>
  <si>
    <t>Titmus Circle 6 - seconds of arc</t>
  </si>
  <si>
    <t>[80,80]</t>
  </si>
  <si>
    <t>G220_TMSARC7</t>
  </si>
  <si>
    <t>Titmus Circle 7 - seconds of arc</t>
  </si>
  <si>
    <t>[60,60]</t>
  </si>
  <si>
    <t>G220_TMSARC8</t>
  </si>
  <si>
    <t>Titmus Circle 8 - seconds of arc</t>
  </si>
  <si>
    <t>[50,50]</t>
  </si>
  <si>
    <t>G220_TMSARC9</t>
  </si>
  <si>
    <t>Titmus Circle 9 - seconds of arc</t>
  </si>
  <si>
    <t>[40,40]</t>
  </si>
  <si>
    <t>G220_TITMSARC</t>
  </si>
  <si>
    <t>Titmus arc</t>
  </si>
  <si>
    <t>[40,800]</t>
  </si>
  <si>
    <t>G220_TITMSCR</t>
  </si>
  <si>
    <t>Titmus stereo circles test score (number of circles out of 9)</t>
  </si>
  <si>
    <t>G220_OCULARBIOMETRYR</t>
  </si>
  <si>
    <t>Ocular dominance OR Ocular biometry - Right</t>
  </si>
  <si>
    <t>G220_OCULARBIOMETRYL</t>
  </si>
  <si>
    <t>Ocular dominance OR Ocular biometry - Left</t>
  </si>
  <si>
    <t>G220_ST3_COM</t>
  </si>
  <si>
    <t>Station 3 Comments</t>
  </si>
  <si>
    <t>G220_RE_NASAL</t>
  </si>
  <si>
    <t>Right eye nasal conjunctival UV autofluorence in mm2</t>
  </si>
  <si>
    <t>[0,127.7]</t>
  </si>
  <si>
    <t>G220_RE_TEMP</t>
  </si>
  <si>
    <t>Right eye temporal conjunctival UV autofluorence in mm2</t>
  </si>
  <si>
    <t>[0,55.82]</t>
  </si>
  <si>
    <t>G220_LE_NASAL</t>
  </si>
  <si>
    <t>Left eye nasal conjunctival UV autofluorence in mm2</t>
  </si>
  <si>
    <t>[0,48.87]</t>
  </si>
  <si>
    <t>G220_LE_TEMP</t>
  </si>
  <si>
    <t>Left eye temporal conjunctival UV autofluorence in mm2</t>
  </si>
  <si>
    <t>[0,48.2]</t>
  </si>
  <si>
    <t>G220_CUVAF_TOT</t>
  </si>
  <si>
    <t>total conjunctival UV autofluorence in mm2 (sum of all quadrants)</t>
  </si>
  <si>
    <t>[0,180.3]</t>
  </si>
  <si>
    <t>G220_ST4_COM</t>
  </si>
  <si>
    <t>Station 4 Comments</t>
  </si>
  <si>
    <t>A100</t>
  </si>
  <si>
    <t>G220_RIOP</t>
  </si>
  <si>
    <t>Right intraocular pressure (mmHg)</t>
  </si>
  <si>
    <t>[8,35]</t>
  </si>
  <si>
    <t>G220_LIOP</t>
  </si>
  <si>
    <t>Left intraocular pressure (mmHg)</t>
  </si>
  <si>
    <t>[7,31]</t>
  </si>
  <si>
    <t>G220_RIOP_DR1</t>
  </si>
  <si>
    <t>Drops - tropicamide - right</t>
  </si>
  <si>
    <t>G220_RIOP_DR2</t>
  </si>
  <si>
    <t>Drops - phenylephrine - right</t>
  </si>
  <si>
    <t>G220_LIOP_DR1</t>
  </si>
  <si>
    <t>Drops - tropicamide - Left eye</t>
  </si>
  <si>
    <t>G220_LIOP_DR2</t>
  </si>
  <si>
    <t>Drops - phenylephrine - left eye</t>
  </si>
  <si>
    <t>G220_IOP_TIM</t>
  </si>
  <si>
    <t>Drops - time administered (hh:mm)</t>
  </si>
  <si>
    <t>G220_DR_OPERAT</t>
  </si>
  <si>
    <t>Drops - administered by</t>
  </si>
  <si>
    <t>G220_SUNNIES</t>
  </si>
  <si>
    <t>Given sunglasses after dilation</t>
  </si>
  <si>
    <t>G220_ELL</t>
  </si>
  <si>
    <t>Eyelash length in mm</t>
  </si>
  <si>
    <t>[.99,12]</t>
  </si>
  <si>
    <t>G220_ELL_OPERAT</t>
  </si>
  <si>
    <t>Eyelash measured by</t>
  </si>
  <si>
    <t>G220_ADD_DR</t>
  </si>
  <si>
    <t>Additional drops administered</t>
  </si>
  <si>
    <t>G220_RIOP_DR3</t>
  </si>
  <si>
    <t>Additional drops - tropicamide - right</t>
  </si>
  <si>
    <t>G220_LIOP_DR3</t>
  </si>
  <si>
    <t>Additional drops - tropicamide - left eye</t>
  </si>
  <si>
    <t>G220_IOP_TIM2</t>
  </si>
  <si>
    <t>Additional drops - time administered (hh:mm)</t>
  </si>
  <si>
    <t>G220_ADD_DR_OPERAT</t>
  </si>
  <si>
    <t>Additional drops - administered by</t>
  </si>
  <si>
    <t>G220_ST5_COM</t>
  </si>
  <si>
    <t>Station 5 Comments</t>
  </si>
  <si>
    <t>G220_IOLR</t>
  </si>
  <si>
    <t>IOL Master ocular biometry scan - performed  - right eye</t>
  </si>
  <si>
    <t>G220_IOLL</t>
  </si>
  <si>
    <t>IOL Master ocular biometry scan - performed  - left eye</t>
  </si>
  <si>
    <t>G220_RIOL_AXL</t>
  </si>
  <si>
    <t>Axial length in mm - right</t>
  </si>
  <si>
    <t>[20.44,27.99]</t>
  </si>
  <si>
    <t>G220_LIOL_AXL</t>
  </si>
  <si>
    <t>Axial length in mm - Left eye</t>
  </si>
  <si>
    <t>[20.14,27.9]</t>
  </si>
  <si>
    <t>G220_RAC_DEP</t>
  </si>
  <si>
    <t>Anterior Chamber Depth in mm - right eye</t>
  </si>
  <si>
    <t>[2.77,4.52]</t>
  </si>
  <si>
    <t>G220_LAC_DEP</t>
  </si>
  <si>
    <t>Anterior Chamber Depth in mm - left eye</t>
  </si>
  <si>
    <t>[2.77,4.49]</t>
  </si>
  <si>
    <t>G220_IOL_WOWR</t>
  </si>
  <si>
    <t>K values - white on white - Right eye</t>
  </si>
  <si>
    <t>[9.8,13.7]</t>
  </si>
  <si>
    <t>G220_IOL_WOWL</t>
  </si>
  <si>
    <t>K values - white on white - Left eye</t>
  </si>
  <si>
    <t>[10.2,13.5]</t>
  </si>
  <si>
    <t>G220_IOL_RK1_1</t>
  </si>
  <si>
    <t>right eye horizontal kerotemetry diopters 1</t>
  </si>
  <si>
    <t>[38.48,47.54]</t>
  </si>
  <si>
    <t>G220_IOL_RK1_1AXIS</t>
  </si>
  <si>
    <t>right eye kerotemetry horizontal axis 1</t>
  </si>
  <si>
    <t>G220_IOL_RK1_2</t>
  </si>
  <si>
    <t>right eye horizontal kerotemetry diopters 2</t>
  </si>
  <si>
    <t>G220_IOL_RK1_2AXIS</t>
  </si>
  <si>
    <t>right eye kerotemetry horizontal axis 2</t>
  </si>
  <si>
    <t>G220_IOL_RK1_3</t>
  </si>
  <si>
    <t>right eye horizontal kerotemetry diopters 3</t>
  </si>
  <si>
    <t>[38.53,47.4]</t>
  </si>
  <si>
    <t>G220_IOL_RK1_3AXIS</t>
  </si>
  <si>
    <t>right eye kerotemetry horizontal axis 3</t>
  </si>
  <si>
    <t>G220_IOL_RK2_1</t>
  </si>
  <si>
    <t>right eye vertical kerotemetry diopters 1</t>
  </si>
  <si>
    <t>[39.29,48.56]</t>
  </si>
  <si>
    <t>G220_IOL_RK2_1AXIS</t>
  </si>
  <si>
    <t>right eye kerotemetry vertical axis 1</t>
  </si>
  <si>
    <t>G220_IOL_RK2_2</t>
  </si>
  <si>
    <t>right eye vertical kerotemetry diopters 2</t>
  </si>
  <si>
    <t>[39.29,48.42]</t>
  </si>
  <si>
    <t>G220_IOL_RK2_2AXIS</t>
  </si>
  <si>
    <t>right eye kerotemetry vertical axis 2</t>
  </si>
  <si>
    <t>G220_IOL_RK2_3</t>
  </si>
  <si>
    <t>right eye vertical kerotemetry diopters 3</t>
  </si>
  <si>
    <t>[39.24,48.42]</t>
  </si>
  <si>
    <t>G220_IOL_RK2_3AXIS</t>
  </si>
  <si>
    <t>right eye kerotemetry vertical axis 3</t>
  </si>
  <si>
    <t>G220_IOL_LK1_1</t>
  </si>
  <si>
    <t>Left eye horizontal kerotemetry diopters 1</t>
  </si>
  <si>
    <t>[38.88,48.98]</t>
  </si>
  <si>
    <t>G220_IOL_LK1_1AXIS</t>
  </si>
  <si>
    <t>Left eye kerotemetry horizontal axis 1</t>
  </si>
  <si>
    <t>G220_IOL_LK1_2</t>
  </si>
  <si>
    <t>Left eye horizontal kerotemetry diopters 2</t>
  </si>
  <si>
    <t>[38.84,48.21]</t>
  </si>
  <si>
    <t>G220_IOL_LK1_2AXIS</t>
  </si>
  <si>
    <t>Left eye kerotemetry horizontal axis 2</t>
  </si>
  <si>
    <t>G220_IOL_LK1_3</t>
  </si>
  <si>
    <t>Left eye horizontal kerotemetry diopters 3</t>
  </si>
  <si>
    <t>[38.88,47.87]</t>
  </si>
  <si>
    <t>G220_IOL_LK1_3AXIS</t>
  </si>
  <si>
    <t>Left eye kerotemetry horizontal axis 3</t>
  </si>
  <si>
    <t>G220_IOL_LK2_1</t>
  </si>
  <si>
    <t>left eye vertical kerotemetry diopters 1</t>
  </si>
  <si>
    <t>[39.34,53.91]</t>
  </si>
  <si>
    <t>G220_IOL_LK2_1AXIS</t>
  </si>
  <si>
    <t>left eye kerotemetry vertical axis 1</t>
  </si>
  <si>
    <t>G220_IOL_LK2_2</t>
  </si>
  <si>
    <t>left eye vertical kerotemetry diopters 2</t>
  </si>
  <si>
    <t>[39.24,53.83]</t>
  </si>
  <si>
    <t>G220_IOL_LK2_2AXIS</t>
  </si>
  <si>
    <t>left eye kerotemetry vertical axis 2</t>
  </si>
  <si>
    <t>G220_IOL_LK2_3</t>
  </si>
  <si>
    <t>left eye vertical kerotemetry diopters 3</t>
  </si>
  <si>
    <t>[39.43,54]</t>
  </si>
  <si>
    <t>G220_IOL_LK2_3AXIS</t>
  </si>
  <si>
    <t>left eye kerotemetry vertical axis 3</t>
  </si>
  <si>
    <t>G220_IOL_OPERAT</t>
  </si>
  <si>
    <t>Operator - IOL Master</t>
  </si>
  <si>
    <t>G220_ST7_COM</t>
  </si>
  <si>
    <t>Station 7 comment</t>
  </si>
  <si>
    <t>A200</t>
  </si>
  <si>
    <t>G220_PENTR</t>
  </si>
  <si>
    <t>Pentacam scan performed - right eye</t>
  </si>
  <si>
    <t>G220_PENTL</t>
  </si>
  <si>
    <t>Pentacam scan performed - left eye</t>
  </si>
  <si>
    <t>G220_PENTDIL</t>
  </si>
  <si>
    <t>Dilation prior to Pentacam scan</t>
  </si>
  <si>
    <t>G220_RCCT</t>
  </si>
  <si>
    <t>Central corneal thickness in nm (pachymetry) - right eye</t>
  </si>
  <si>
    <t>[409,642]</t>
  </si>
  <si>
    <t>G220_LCCT</t>
  </si>
  <si>
    <t>Central corneal thickness in nm (pachymetry) - Left eye</t>
  </si>
  <si>
    <t>[402,653]</t>
  </si>
  <si>
    <t>G220_RLT</t>
  </si>
  <si>
    <t>Lens thickness in mm - Right eye</t>
  </si>
  <si>
    <t>[1.59,5.04]</t>
  </si>
  <si>
    <t>G220_LLT</t>
  </si>
  <si>
    <t>Lens thickness in mm - Left eye</t>
  </si>
  <si>
    <t>[1.63,4.54]</t>
  </si>
  <si>
    <t>G220_ENDOPHR</t>
  </si>
  <si>
    <t>Endothelial scan performed - right eye</t>
  </si>
  <si>
    <t>G220_RIGHT_NUMBER</t>
  </si>
  <si>
    <t>Endothelial cell count right eye</t>
  </si>
  <si>
    <t>[6,316]</t>
  </si>
  <si>
    <t>G220_RIGHT_CD</t>
  </si>
  <si>
    <t>Endothelial cell density right eye</t>
  </si>
  <si>
    <t>[1168,3648]</t>
  </si>
  <si>
    <t>G220_RIGHT_AVG</t>
  </si>
  <si>
    <t>Endothelial cell average right eye</t>
  </si>
  <si>
    <t>[274,856]</t>
  </si>
  <si>
    <t>G220_RIGHT_SD</t>
  </si>
  <si>
    <t>Endothelial std dev right eye</t>
  </si>
  <si>
    <t>[79,638]</t>
  </si>
  <si>
    <t>G220_RIGHT_CV</t>
  </si>
  <si>
    <t>Endothelial co-efficient variation right eye</t>
  </si>
  <si>
    <t>[25,103]</t>
  </si>
  <si>
    <t>G220_RIGHT_MAX</t>
  </si>
  <si>
    <t>Endothelial cell max size right eye</t>
  </si>
  <si>
    <t>[116,3603]</t>
  </si>
  <si>
    <t>G220_RIGHT_MIN</t>
  </si>
  <si>
    <t>Endothelial cell min size right eye</t>
  </si>
  <si>
    <t>[27,232]</t>
  </si>
  <si>
    <t>G220_RIGHT_CT</t>
  </si>
  <si>
    <t>Corneal thickness endo camera right eye</t>
  </si>
  <si>
    <t>[0,648]</t>
  </si>
  <si>
    <t>G220_ENDOPHL</t>
  </si>
  <si>
    <t>Endothelial scan performed - left eye</t>
  </si>
  <si>
    <t>G220_LEFT_NUMBER</t>
  </si>
  <si>
    <t>Endothelial cell count left eye</t>
  </si>
  <si>
    <t>[15,321]</t>
  </si>
  <si>
    <t>G220_LEFT_CD</t>
  </si>
  <si>
    <t>Endothelial cell density left eye</t>
  </si>
  <si>
    <t>[1524,3825]</t>
  </si>
  <si>
    <t>G220_LEFT_AVG</t>
  </si>
  <si>
    <t>Endothelial cell average left eye</t>
  </si>
  <si>
    <t>[261,656]</t>
  </si>
  <si>
    <t>G220_LEFT_SD</t>
  </si>
  <si>
    <t>Endothelial std dev left eye</t>
  </si>
  <si>
    <t>[81,759]</t>
  </si>
  <si>
    <t>G220_LEFT_CV</t>
  </si>
  <si>
    <t>Endothelial co-efficient variation left eye</t>
  </si>
  <si>
    <t>[9,122]</t>
  </si>
  <si>
    <t>G220_LEFT_MAX</t>
  </si>
  <si>
    <t>Endothelial cell max size left eye</t>
  </si>
  <si>
    <t>[541,4568]</t>
  </si>
  <si>
    <t>G220_LEFT_MIN</t>
  </si>
  <si>
    <t>Endothelial cell min size left eye</t>
  </si>
  <si>
    <t>[27,275]</t>
  </si>
  <si>
    <t>G220_LEFT_CT</t>
  </si>
  <si>
    <t>Corneal thickness endo camera left eye</t>
  </si>
  <si>
    <t>[0,663]</t>
  </si>
  <si>
    <t>G220_PENT_RK1</t>
  </si>
  <si>
    <t>Pentacam keratometry horizontal right eye</t>
  </si>
  <si>
    <t>[7.79,47]</t>
  </si>
  <si>
    <t>G220_PENT_RK1AXIS</t>
  </si>
  <si>
    <t>Pentacam keratometry horizontal axis right eye</t>
  </si>
  <si>
    <t>[0,180]</t>
  </si>
  <si>
    <t>G220_PENT_RK2</t>
  </si>
  <si>
    <t>Pentacam keratometry vertical right eye</t>
  </si>
  <si>
    <t>[7.559,48.4]</t>
  </si>
  <si>
    <t>G220_PENT_RK2AXIS</t>
  </si>
  <si>
    <t>Pentacam keratometry vertical axis right eye</t>
  </si>
  <si>
    <t>[1.6,179.7]</t>
  </si>
  <si>
    <t>G220_PENT_LK1</t>
  </si>
  <si>
    <t>Pentacam keratometry horizontal left eye</t>
  </si>
  <si>
    <t>[7.74,47.5]</t>
  </si>
  <si>
    <t>G220_PENT_LK1AXIS</t>
  </si>
  <si>
    <t>Pentacam keratometry horizontal axis left eye</t>
  </si>
  <si>
    <t>G220_PENT_LK2</t>
  </si>
  <si>
    <t>Pentacam keratometry vertical left eye</t>
  </si>
  <si>
    <t>[7.58,51.4]</t>
  </si>
  <si>
    <t>G220_PENT_LK2AXIS</t>
  </si>
  <si>
    <t>Pentacam keratometry vertical axis left eye</t>
  </si>
  <si>
    <t>[.3,179.2]</t>
  </si>
  <si>
    <t>G220_PENT_OPERAT</t>
  </si>
  <si>
    <t>Operator station 8</t>
  </si>
  <si>
    <t>G220_ST8_COM</t>
  </si>
  <si>
    <t>Station 8 comment</t>
  </si>
  <si>
    <t>G220_RSPHPOST</t>
  </si>
  <si>
    <t>Autorefraction post-dilation - Right eye - spherical power</t>
  </si>
  <si>
    <t>[-9.5,8.75]</t>
  </si>
  <si>
    <t>G220_RCYLPOST</t>
  </si>
  <si>
    <t>Autorefraction post-dilation - right eye - cylindrical power</t>
  </si>
  <si>
    <t>[-4.5,0]</t>
  </si>
  <si>
    <t>G220_RAXSPOST</t>
  </si>
  <si>
    <t>Autorefraction post-dilation - right eye - angle in degrees</t>
  </si>
  <si>
    <t>G220_LSPHPOST</t>
  </si>
  <si>
    <t>Autorefraction post-dilation - Left eye - spherical power</t>
  </si>
  <si>
    <t>[-10.25,9]</t>
  </si>
  <si>
    <t>G220_LCYLPOST</t>
  </si>
  <si>
    <t>Autorefraction post dilation -L eye- cylindrical power</t>
  </si>
  <si>
    <t>[-7,0]</t>
  </si>
  <si>
    <t>G220_LAXSPOST</t>
  </si>
  <si>
    <t>Autorefraction - post-dilation - Left eye - angle in degrees</t>
  </si>
  <si>
    <t>G220_IPD_POST</t>
  </si>
  <si>
    <t>Interpupillary distance post-dilation</t>
  </si>
  <si>
    <t>[48,73]</t>
  </si>
  <si>
    <t>G220_PD_OPERAT</t>
  </si>
  <si>
    <t>Operator - Autorefraction post-dilation</t>
  </si>
  <si>
    <t>G220_ST11_COM</t>
  </si>
  <si>
    <t>Station 11 Comments</t>
  </si>
  <si>
    <t>A52</t>
  </si>
  <si>
    <t>G220_OD_N_PTERYGIUM</t>
  </si>
  <si>
    <t>Pterygium present on nasal side of right eye?</t>
  </si>
  <si>
    <t>G220_OD_T_PTERYGIUM</t>
  </si>
  <si>
    <t>Pterygium present on temporal side of right eye?</t>
  </si>
  <si>
    <t>G220_OS_N_PTERYGIUM</t>
  </si>
  <si>
    <t>Pterygium present on nasal side of left eye?</t>
  </si>
  <si>
    <t>G220_OS_T_PTERYGIUM</t>
  </si>
  <si>
    <t>Pterygium present on temporal side of left eye?</t>
  </si>
  <si>
    <t>G220_PTERYGIUM_LOCATION</t>
  </si>
  <si>
    <t>Location of pterygium</t>
  </si>
  <si>
    <t>-99="Missing";-88="N/A";1="Right eye";2="Left eye";3="Both eyes"</t>
  </si>
  <si>
    <t>G220_PTERYGIUM</t>
  </si>
  <si>
    <t>Does participant have at least one pterygium?</t>
  </si>
  <si>
    <t>G220_FLI</t>
  </si>
  <si>
    <t>[.4753,100]</t>
  </si>
  <si>
    <t>G222_XDAT</t>
  </si>
  <si>
    <t>Date of physical assessment</t>
  </si>
  <si>
    <t>G222_A6_1</t>
  </si>
  <si>
    <t>Arm size for BP</t>
  </si>
  <si>
    <t>1="Small Adult";2="Adult";3="Large Adult";4="Extra Large Adult";99="Missing/Not stated"</t>
  </si>
  <si>
    <t>G222_BPTM</t>
  </si>
  <si>
    <t>Time of Initial BPs</t>
  </si>
  <si>
    <t>G222_BPTP</t>
  </si>
  <si>
    <t>Temp at time of initial 6 BP</t>
  </si>
  <si>
    <t>[-99,27.9]</t>
  </si>
  <si>
    <t>G222_BP46</t>
  </si>
  <si>
    <t>[-99,167]</t>
  </si>
  <si>
    <t>G222_BP47</t>
  </si>
  <si>
    <t>G222_BP48</t>
  </si>
  <si>
    <t>G222_BP49</t>
  </si>
  <si>
    <t>G222_BP50</t>
  </si>
  <si>
    <t>G222_BP51</t>
  </si>
  <si>
    <t>G222_BP52</t>
  </si>
  <si>
    <t>[-99,176]</t>
  </si>
  <si>
    <t>G222_BP53</t>
  </si>
  <si>
    <t>G222_BP54</t>
  </si>
  <si>
    <t>G222_BP55</t>
  </si>
  <si>
    <t>[-99,164]</t>
  </si>
  <si>
    <t>G222_BP56</t>
  </si>
  <si>
    <t>G222_BP57</t>
  </si>
  <si>
    <t>[-99,121]</t>
  </si>
  <si>
    <t>G222_BP58</t>
  </si>
  <si>
    <t>G222_BP59</t>
  </si>
  <si>
    <t>G222_BP60</t>
  </si>
  <si>
    <t>G222_BP61</t>
  </si>
  <si>
    <t>[-99,161]</t>
  </si>
  <si>
    <t>G222_BP62</t>
  </si>
  <si>
    <t>[-99,94]</t>
  </si>
  <si>
    <t>G222_BP63</t>
  </si>
  <si>
    <t>G222_CBP9</t>
  </si>
  <si>
    <t>G222_CBP10</t>
  </si>
  <si>
    <t>[-99,92.6]</t>
  </si>
  <si>
    <t>G222_CBP11</t>
  </si>
  <si>
    <t>[-99,116.8]</t>
  </si>
  <si>
    <t>G222_CBP6</t>
  </si>
  <si>
    <t>[-99,162.5]</t>
  </si>
  <si>
    <t>G222_CBP7</t>
  </si>
  <si>
    <t>[-99,93.5]</t>
  </si>
  <si>
    <t>G222_CBP8</t>
  </si>
  <si>
    <t>[-99,117.5]</t>
  </si>
  <si>
    <t>G222_COGS</t>
  </si>
  <si>
    <t>Cogstate completed</t>
  </si>
  <si>
    <t>G222_COK</t>
  </si>
  <si>
    <t>See OK for cogstate</t>
  </si>
  <si>
    <t>G222_HOK</t>
  </si>
  <si>
    <t>Hear OK for cogstate</t>
  </si>
  <si>
    <t>G222_COGT</t>
  </si>
  <si>
    <t>Time Cogstate started</t>
  </si>
  <si>
    <t>G222_CGTF</t>
  </si>
  <si>
    <t>Time Cogstate ended</t>
  </si>
  <si>
    <t>G222_COFE</t>
  </si>
  <si>
    <t>Time since last coffee (hours)</t>
  </si>
  <si>
    <t>[-99,16.3]</t>
  </si>
  <si>
    <t>G222_COF_NONE</t>
  </si>
  <si>
    <t>Coffee - none</t>
  </si>
  <si>
    <t>-99="Missing";-88="N/A";0="No (had coffee)";1="Yes (no coffee)"</t>
  </si>
  <si>
    <t>G222_TEA</t>
  </si>
  <si>
    <t>Time since last tea (hours)</t>
  </si>
  <si>
    <t>[-99,18.45]</t>
  </si>
  <si>
    <t>G222_TEA_NONE</t>
  </si>
  <si>
    <t>Tea - none</t>
  </si>
  <si>
    <t>-99="Missing";-88="N/A";0="No (had tea)";1="Yes (no tea)"</t>
  </si>
  <si>
    <t>G222_DGS</t>
  </si>
  <si>
    <t>Taken drugs in last 24hrs</t>
  </si>
  <si>
    <t>G222_AHL</t>
  </si>
  <si>
    <t>had alcohol in last 24hrs</t>
  </si>
  <si>
    <t>G222_MED</t>
  </si>
  <si>
    <t>In last 24hrs - medication</t>
  </si>
  <si>
    <t>G222_SMK</t>
  </si>
  <si>
    <t>Current smoker</t>
  </si>
  <si>
    <t>G222_SMKT</t>
  </si>
  <si>
    <t>Time of last cigarette</t>
  </si>
  <si>
    <t>G222_BSSS</t>
  </si>
  <si>
    <t>Stanford sleeping scale BEFORE cogstate</t>
  </si>
  <si>
    <t>-99="Missing";-88="N/A";1="Feeling active, vital, alert or wide awake";2="Functioning at high levels, but not at peak, able to concentrate";3="Awake, but relaxed, responsive but not fully alert";4="Somewhat foggy, let down";5="Foggy, losing interest in re</t>
  </si>
  <si>
    <t>G222_ASSS</t>
  </si>
  <si>
    <t>Stanford sleeping scale AFTER cogstate</t>
  </si>
  <si>
    <t>G222_COGC</t>
  </si>
  <si>
    <t>Cogstate comments</t>
  </si>
  <si>
    <t>G222_A1</t>
  </si>
  <si>
    <t>[42.1,999]</t>
  </si>
  <si>
    <t>G222_A2</t>
  </si>
  <si>
    <t>[1.45,999]</t>
  </si>
  <si>
    <t>G222_BMI</t>
  </si>
  <si>
    <t>[-99,55.19]</t>
  </si>
  <si>
    <t>G222_A12</t>
  </si>
  <si>
    <t>[57.25,999]</t>
  </si>
  <si>
    <t>G222_A12A</t>
  </si>
  <si>
    <t>[57,999]</t>
  </si>
  <si>
    <t>G222_A12B</t>
  </si>
  <si>
    <t>[57.5,999]</t>
  </si>
  <si>
    <t>G222_A13</t>
  </si>
  <si>
    <t>[74.5,999]</t>
  </si>
  <si>
    <t>G222_A13A</t>
  </si>
  <si>
    <t>G222_A13B</t>
  </si>
  <si>
    <t>[75,999]</t>
  </si>
  <si>
    <t>G222_A14</t>
  </si>
  <si>
    <t>[.6084,999]</t>
  </si>
  <si>
    <t>G222_A7A</t>
  </si>
  <si>
    <t>G222_A7B</t>
  </si>
  <si>
    <t>G222_A7C</t>
  </si>
  <si>
    <t>Triceps skinfold average</t>
  </si>
  <si>
    <t>G222_A8A</t>
  </si>
  <si>
    <t>G222_A8B</t>
  </si>
  <si>
    <t>G222_A8C</t>
  </si>
  <si>
    <t>G222_A10A</t>
  </si>
  <si>
    <t>G222_A10B</t>
  </si>
  <si>
    <t>G222_A10C</t>
  </si>
  <si>
    <t>G222_A9A</t>
  </si>
  <si>
    <t>[3.3,999]</t>
  </si>
  <si>
    <t>G222_A9B</t>
  </si>
  <si>
    <t>G222_A9C</t>
  </si>
  <si>
    <t>G222_NEC</t>
  </si>
  <si>
    <t>Neck circumference 1</t>
  </si>
  <si>
    <t>999="Missing/Not stated"</t>
  </si>
  <si>
    <t>G222_NEC2</t>
  </si>
  <si>
    <t>Neck circumference 2</t>
  </si>
  <si>
    <t>G222_PGG</t>
  </si>
  <si>
    <t>Pharyngeal Grade</t>
  </si>
  <si>
    <t>1="Palatopharyngeal arch intersects at the edge of the tongue";2="Palatopharyngeal arch intersects at 25% or more of the tongue diameter.";3="Palatopharyngeal arch intersects at 50% or more of the tongue diameter.";4="Palatopharyngeal arch intersects at 75% or more of the tongue diameter";9="Missing/Not stated"</t>
  </si>
  <si>
    <t>G222_PGDE</t>
  </si>
  <si>
    <t>Pharyngeal depressed tongue</t>
  </si>
  <si>
    <t>0="No";1="Yes";9="Missing/Not stated"</t>
  </si>
  <si>
    <t>G222_MPC</t>
  </si>
  <si>
    <t>Mallampati Class</t>
  </si>
  <si>
    <t>1="soft palate, fauces, uvula and tonsillar pillars visible";2="soft palate, fauces and uvula visible";3="soft palate and base of uvula visible";4="soft palate not visible";9="Missing/Not stated"</t>
  </si>
  <si>
    <t>G222_MDE</t>
  </si>
  <si>
    <t>Mallampati depressed tongue</t>
  </si>
  <si>
    <t>G222_3D</t>
  </si>
  <si>
    <t>3D photo</t>
  </si>
  <si>
    <t>G222_IOP</t>
  </si>
  <si>
    <t>Intra oral Photograph</t>
  </si>
  <si>
    <t>G222_SPP</t>
  </si>
  <si>
    <t>Sleep Portrait Photo</t>
  </si>
  <si>
    <t>G222_XBME_DUR</t>
  </si>
  <si>
    <t>Back muscle endurance - hold duration(seconds)</t>
  </si>
  <si>
    <t>G222_NSW</t>
  </si>
  <si>
    <t>normal sensation wrist</t>
  </si>
  <si>
    <t>G222_NSL</t>
  </si>
  <si>
    <t>normal sensation leg</t>
  </si>
  <si>
    <t>G222_NSN</t>
  </si>
  <si>
    <t>normal sensation neck</t>
  </si>
  <si>
    <t>G222_NSB</t>
  </si>
  <si>
    <t>normal sensation back</t>
  </si>
  <si>
    <t>G222_PSW</t>
  </si>
  <si>
    <t>Pressure sensation wrist</t>
  </si>
  <si>
    <t>G222_PSL</t>
  </si>
  <si>
    <t>Pressure sensation leg</t>
  </si>
  <si>
    <t>G222_PSN</t>
  </si>
  <si>
    <t>Pressure sensation neck</t>
  </si>
  <si>
    <t>G222_PSBCK</t>
  </si>
  <si>
    <t>Pressure sensation back</t>
  </si>
  <si>
    <t>G222_PPW1</t>
  </si>
  <si>
    <t>Pressure pain wrist 1</t>
  </si>
  <si>
    <t>[-99,1000]</t>
  </si>
  <si>
    <t>G222_PPW2</t>
  </si>
  <si>
    <t>Pressure pain wrist 2</t>
  </si>
  <si>
    <t>G222_PPW3</t>
  </si>
  <si>
    <t>Pressure pain wrist 3</t>
  </si>
  <si>
    <t>G222_PPW4</t>
  </si>
  <si>
    <t>Pressure pain wrist 4</t>
  </si>
  <si>
    <t>G222_PPL1</t>
  </si>
  <si>
    <t>Pressure pain leg 1</t>
  </si>
  <si>
    <t>G222_PPL2</t>
  </si>
  <si>
    <t>Pressure pain leg 2</t>
  </si>
  <si>
    <t>G222_PPL3</t>
  </si>
  <si>
    <t>Pressure pain leg 3</t>
  </si>
  <si>
    <t>G222_PPL4</t>
  </si>
  <si>
    <t>Pressure pain leg 4</t>
  </si>
  <si>
    <t>G222_PPN1</t>
  </si>
  <si>
    <t>Pressure pain neck 1</t>
  </si>
  <si>
    <t>G222_PPN2</t>
  </si>
  <si>
    <t>Pressure pain neck 2</t>
  </si>
  <si>
    <t>G222_PPN3</t>
  </si>
  <si>
    <t>Pressure pain neck 3</t>
  </si>
  <si>
    <t>G222_PPN4</t>
  </si>
  <si>
    <t>Pressure pain neck 4</t>
  </si>
  <si>
    <t>G222_PPB1</t>
  </si>
  <si>
    <t>Pressure pain back 1</t>
  </si>
  <si>
    <t>G222_PPB2</t>
  </si>
  <si>
    <t>Pressure pain back 2</t>
  </si>
  <si>
    <t>G222_PPB3</t>
  </si>
  <si>
    <t>Pressure pain back 3</t>
  </si>
  <si>
    <t>G222_PPB4</t>
  </si>
  <si>
    <t>Pressure pain back 4</t>
  </si>
  <si>
    <t>G222_XS_DUR</t>
  </si>
  <si>
    <t>Squat endurance - hold duration(seconds)</t>
  </si>
  <si>
    <t>[-99,366]</t>
  </si>
  <si>
    <t>G222_CPT</t>
  </si>
  <si>
    <t>Cold pain threshold</t>
  </si>
  <si>
    <t>G222_CPT1</t>
  </si>
  <si>
    <t>Cold pain threshold 1</t>
  </si>
  <si>
    <t>[-99,31.3]</t>
  </si>
  <si>
    <t>G222_CPT2</t>
  </si>
  <si>
    <t>Cold pain threshold 2</t>
  </si>
  <si>
    <t>G222_CPT3</t>
  </si>
  <si>
    <t>Cold pain threshold 3</t>
  </si>
  <si>
    <t>[-99,30.3]</t>
  </si>
  <si>
    <t>G222_CPT4</t>
  </si>
  <si>
    <t>Cold pain threshold 4</t>
  </si>
  <si>
    <t>[-99,30.5]</t>
  </si>
  <si>
    <t>G222_PW</t>
  </si>
  <si>
    <t>Current pain - wrist</t>
  </si>
  <si>
    <t>G222_PL</t>
  </si>
  <si>
    <t>Current pain - leg</t>
  </si>
  <si>
    <t>G222_PN</t>
  </si>
  <si>
    <t>Have you had neck pain in the last week</t>
  </si>
  <si>
    <t>0="No";1="Yes";99="missing"</t>
  </si>
  <si>
    <t>G222_PB</t>
  </si>
  <si>
    <t>Current pain - back</t>
  </si>
  <si>
    <t>G222_CPT_av</t>
  </si>
  <si>
    <t>Average cold pain threshold (calculated using CPT2,CPT3 &amp; CPT4)</t>
  </si>
  <si>
    <t>[-99,30.27]</t>
  </si>
  <si>
    <t>G222_PPB_av</t>
  </si>
  <si>
    <t>Average Pressure pain back (calculated using PPB2,PPB3 &amp; PPB4)</t>
  </si>
  <si>
    <t>G222_PPL_av</t>
  </si>
  <si>
    <t>Average Pressure pain leg (calculated using PPL2,PPL3 &amp; PPL4)</t>
  </si>
  <si>
    <t>G222_PPN_av</t>
  </si>
  <si>
    <t>Average Pressure pain neck (calculated using PPN2,PPN3 &amp; PPN4)</t>
  </si>
  <si>
    <t>G222_PPW_av</t>
  </si>
  <si>
    <t>Average Pressure pain wrist (calculated using PPw2,PPW3 &amp; PPW4)</t>
  </si>
  <si>
    <t>G222_PCOM</t>
  </si>
  <si>
    <t>Pressure pain comments</t>
  </si>
  <si>
    <t>G222_MC1</t>
  </si>
  <si>
    <t>Mole count, front right upper arm total &lt;2mm</t>
  </si>
  <si>
    <t>G222_MC10</t>
  </si>
  <si>
    <t>Mole count, back right upper arm total 2-5mm</t>
  </si>
  <si>
    <t>G222_MC11</t>
  </si>
  <si>
    <t>Mole count, back right upper arm raised &lt;2mm</t>
  </si>
  <si>
    <t>G222_MC12</t>
  </si>
  <si>
    <t>Mole count, back right upper arm raised &gt;5mm</t>
  </si>
  <si>
    <t>G222_MC13</t>
  </si>
  <si>
    <t>Mole count, back right upper arm raised 2-5mm</t>
  </si>
  <si>
    <t>G222_MC14</t>
  </si>
  <si>
    <t>Mole count, back right upper arm atypical</t>
  </si>
  <si>
    <t>G222_MC15</t>
  </si>
  <si>
    <t>Mole count, front right lower arm total &lt;2mm</t>
  </si>
  <si>
    <t>[-99,62]</t>
  </si>
  <si>
    <t>G222_MC16</t>
  </si>
  <si>
    <t>Mole count, front right lower arm total &gt;5mm</t>
  </si>
  <si>
    <t>G222_MC17</t>
  </si>
  <si>
    <t>Mole count, front right lower arm total 2-5mm</t>
  </si>
  <si>
    <t>G222_MC18</t>
  </si>
  <si>
    <t>Mole count, front right lower arm raised &lt;2mm</t>
  </si>
  <si>
    <t>G222_MC19</t>
  </si>
  <si>
    <t>Mole count, front right lower arm raised &gt;5mm</t>
  </si>
  <si>
    <t>G222_MC2</t>
  </si>
  <si>
    <t>Mole count, front right upper arm total &gt;5mm</t>
  </si>
  <si>
    <t>G222_MC20</t>
  </si>
  <si>
    <t>Mole count, front right lower arm raised 2-5mm</t>
  </si>
  <si>
    <t>G222_MC21</t>
  </si>
  <si>
    <t>Mole count, front right lower arm atypical</t>
  </si>
  <si>
    <t>G222_MC22</t>
  </si>
  <si>
    <t>Mole count, back right lower arm total &lt;2mm</t>
  </si>
  <si>
    <t>G222_MC23</t>
  </si>
  <si>
    <t>Mole count, back right lower arm total &gt;5mm</t>
  </si>
  <si>
    <t>G222_MC24</t>
  </si>
  <si>
    <t>Mole count, back right lower arm total 2-5mm</t>
  </si>
  <si>
    <t>G222_MC25</t>
  </si>
  <si>
    <t>Mole count, back right lower arm raised &lt;2mm</t>
  </si>
  <si>
    <t>G222_MC26</t>
  </si>
  <si>
    <t>Mole count, back right lower arm raised &gt;5mm</t>
  </si>
  <si>
    <t>G222_MC27</t>
  </si>
  <si>
    <t>Mole count, back right lower arm raised 2-5mm</t>
  </si>
  <si>
    <t>G222_MC28</t>
  </si>
  <si>
    <t>Mole count, back right lower arm atypical</t>
  </si>
  <si>
    <t>G222_MC29</t>
  </si>
  <si>
    <t>Mole count, right hand, palm total &lt;2mm</t>
  </si>
  <si>
    <t>G222_MC3</t>
  </si>
  <si>
    <t>Mole count, front right upper arm total 2-5mm</t>
  </si>
  <si>
    <t>G222_MC30</t>
  </si>
  <si>
    <t>Mole count, right hand, palm total &gt;5mm</t>
  </si>
  <si>
    <t>G222_MC31</t>
  </si>
  <si>
    <t>Mole count, right hand, palm total 2-5mm</t>
  </si>
  <si>
    <t>G222_MC32</t>
  </si>
  <si>
    <t>Mole count, right hand, palm raised &lt;2mm</t>
  </si>
  <si>
    <t>G222_MC33</t>
  </si>
  <si>
    <t>Mole count, right hand, palm raised 2-5mm</t>
  </si>
  <si>
    <t>G222_MC34</t>
  </si>
  <si>
    <t>Mole count, right hand, palm raised &gt;5mm</t>
  </si>
  <si>
    <t>G222_MC35</t>
  </si>
  <si>
    <t>Mole count, right hand, palm atypical</t>
  </si>
  <si>
    <t>G222_MC36</t>
  </si>
  <si>
    <t>Mole count, right hand, back total &lt;2mm</t>
  </si>
  <si>
    <t>[-99,42]</t>
  </si>
  <si>
    <t>G222_MC37</t>
  </si>
  <si>
    <t>Mole count, right hand, back total &gt;5mm</t>
  </si>
  <si>
    <t>G222_MC38</t>
  </si>
  <si>
    <t>Mole count, right hand, back total 2-5mm</t>
  </si>
  <si>
    <t>G222_MC39</t>
  </si>
  <si>
    <t>Mole count, right hand, back raised &lt;2mm</t>
  </si>
  <si>
    <t>G222_MC4</t>
  </si>
  <si>
    <t>Mole count, front right upper arm raise &lt;2mm</t>
  </si>
  <si>
    <t>G222_MC40</t>
  </si>
  <si>
    <t>Mole count, right hand, back raised &gt;5mm</t>
  </si>
  <si>
    <t>G222_MC41</t>
  </si>
  <si>
    <t>Mole count, right hand, back raised 2-5mm</t>
  </si>
  <si>
    <t>G222_MC42</t>
  </si>
  <si>
    <t>Mole count, right hand, back atypical</t>
  </si>
  <si>
    <t>G222_MC5</t>
  </si>
  <si>
    <t>Mole count, front right upper arm raised &gt;5mm</t>
  </si>
  <si>
    <t>G222_MC6</t>
  </si>
  <si>
    <t>Mole count, front right upper arm raised 2-5mm</t>
  </si>
  <si>
    <t>G222_MC7</t>
  </si>
  <si>
    <t>Mole count, front right upper arm atypical</t>
  </si>
  <si>
    <t>G222_MC8</t>
  </si>
  <si>
    <t>Mole count, back right upper arm total &lt;2mm</t>
  </si>
  <si>
    <t>G222_MC9</t>
  </si>
  <si>
    <t>Mole count, back right upper arm total &gt;5mm</t>
  </si>
  <si>
    <t>G222_MC43</t>
  </si>
  <si>
    <t>Impression taken of back of right hand</t>
  </si>
  <si>
    <t>G222_SI_DAT</t>
  </si>
  <si>
    <t>Date of Skin Impression</t>
  </si>
  <si>
    <t>ADATE12</t>
  </si>
  <si>
    <t>G222_SIGRD</t>
  </si>
  <si>
    <t>Grade of Skin Impression - 6-point Likert scale</t>
  </si>
  <si>
    <t>-99="Missing";-88="N/A";1="1 - little to no damage";6="6 - severe damage"</t>
  </si>
  <si>
    <t>[-88,6]</t>
  </si>
  <si>
    <t>G222_SIQU</t>
  </si>
  <si>
    <t>Quality of Skin Impression</t>
  </si>
  <si>
    <t>-99="Missing";-88="N/A";0="Good quality";1="Bad quality"</t>
  </si>
  <si>
    <t>G222_AL4</t>
  </si>
  <si>
    <t>[-99,17.9]</t>
  </si>
  <si>
    <t>G222_AL4A</t>
  </si>
  <si>
    <t>Allergy Skin test - cat hair width</t>
  </si>
  <si>
    <t>[-99,15.58]</t>
  </si>
  <si>
    <t>G222_AL4B</t>
  </si>
  <si>
    <t>Allergy Skin test - cat hair length</t>
  </si>
  <si>
    <t>G222_AL4C</t>
  </si>
  <si>
    <t>G222_AL6</t>
  </si>
  <si>
    <t>Allergy Skin test - egg white weal</t>
  </si>
  <si>
    <t>G222_AL6A</t>
  </si>
  <si>
    <t>Allergy Skin test - egg white width</t>
  </si>
  <si>
    <t>[-99,12.24]</t>
  </si>
  <si>
    <t>G222_AL6B</t>
  </si>
  <si>
    <t>Allergy Skin test - egg white length</t>
  </si>
  <si>
    <t>G222_AL6C</t>
  </si>
  <si>
    <t>Allergy Skin test - egg white positive (length &gt;=3mm)</t>
  </si>
  <si>
    <t>G222_AL8</t>
  </si>
  <si>
    <t>[-99,16.56]</t>
  </si>
  <si>
    <t>G222_AL8A</t>
  </si>
  <si>
    <t>Allergy Skin test - mould width</t>
  </si>
  <si>
    <t>[-99,15.04]</t>
  </si>
  <si>
    <t>G222_AL8B</t>
  </si>
  <si>
    <t>Allergy Skin test - mould length</t>
  </si>
  <si>
    <t>G222_AL8C</t>
  </si>
  <si>
    <t>G222_AL9</t>
  </si>
  <si>
    <t>[-99,4.65]</t>
  </si>
  <si>
    <t>G222_AL9A</t>
  </si>
  <si>
    <t>Allergy Skin test - -ve control width</t>
  </si>
  <si>
    <t>[-99,4.2]</t>
  </si>
  <si>
    <t>G222_AL9B</t>
  </si>
  <si>
    <t>Allergy Skin test - -ve control length</t>
  </si>
  <si>
    <t>G222_AL9C</t>
  </si>
  <si>
    <t>G222_AL10</t>
  </si>
  <si>
    <t>[-99,17.46]</t>
  </si>
  <si>
    <t>G222_AL10A</t>
  </si>
  <si>
    <t>Allergy Skin test - +ve control width</t>
  </si>
  <si>
    <t>[-99,14.44]</t>
  </si>
  <si>
    <t>G222_AL10B</t>
  </si>
  <si>
    <t>Allergy Skin test - +ve control length</t>
  </si>
  <si>
    <t>G222_AL10C</t>
  </si>
  <si>
    <t>G222_AL14</t>
  </si>
  <si>
    <t>[-99,24.5]</t>
  </si>
  <si>
    <t>G222_AL14A</t>
  </si>
  <si>
    <t>Allergy Skin test - grass mix width</t>
  </si>
  <si>
    <t>[-99,19.95]</t>
  </si>
  <si>
    <t>G222_AL14B</t>
  </si>
  <si>
    <t>Allergy Skin test - grass mix length</t>
  </si>
  <si>
    <t>G222_AL14C</t>
  </si>
  <si>
    <t>G222_AL15</t>
  </si>
  <si>
    <t>Allergy Skin test -  Dust mite DP weal</t>
  </si>
  <si>
    <t>[-99,34.34]</t>
  </si>
  <si>
    <t>G222_AL15A</t>
  </si>
  <si>
    <t>Allergy Skin test - Dust mite DP width</t>
  </si>
  <si>
    <t>[-99,18.61]</t>
  </si>
  <si>
    <t>G222_AL15B</t>
  </si>
  <si>
    <t>Allergy Skin test - Dust mite DP length</t>
  </si>
  <si>
    <t>G222_AL15C</t>
  </si>
  <si>
    <t>Allergy Skin test - Dust mite DP positive (length &gt;=3mm)</t>
  </si>
  <si>
    <t>G222_AL16</t>
  </si>
  <si>
    <t>Allergy Skin test - Dust mite DF weal</t>
  </si>
  <si>
    <t>[-99,19.23]</t>
  </si>
  <si>
    <t>G222_AL16A</t>
  </si>
  <si>
    <t>Allergy Skin test - Dust mite DF width</t>
  </si>
  <si>
    <t>[-99,21.67]</t>
  </si>
  <si>
    <t>G222_AL16B</t>
  </si>
  <si>
    <t>Allergy Skin test - Dust mite DF length</t>
  </si>
  <si>
    <t>G222_AL16C</t>
  </si>
  <si>
    <t>Allergy Skin test - Dust mite DF positive (length &gt;=3mm)</t>
  </si>
  <si>
    <t>G222_AL17</t>
  </si>
  <si>
    <t>Allergy Skin test - Fungus weal</t>
  </si>
  <si>
    <t>[-99,11.7]</t>
  </si>
  <si>
    <t>G222_AL17A</t>
  </si>
  <si>
    <t>Allergy Skin test - Fungus width</t>
  </si>
  <si>
    <t>[-99,10.84]</t>
  </si>
  <si>
    <t>G222_AL17B</t>
  </si>
  <si>
    <t>Allergy Skin test - Fungus length</t>
  </si>
  <si>
    <t>G222_AL17C</t>
  </si>
  <si>
    <t>Allergy Skin test - Fungus positive (length &gt;=3mm)</t>
  </si>
  <si>
    <t>G222_AL18</t>
  </si>
  <si>
    <t>Allergy Skin test - Dog hair weal</t>
  </si>
  <si>
    <t>[-99,12.45]</t>
  </si>
  <si>
    <t>G222_AL18A</t>
  </si>
  <si>
    <t>Allergy Skin test - Dog hair width</t>
  </si>
  <si>
    <t>[-99,11.72]</t>
  </si>
  <si>
    <t>G222_AL18B</t>
  </si>
  <si>
    <t>Allergy Skin test - Dog hair length</t>
  </si>
  <si>
    <t>G222_AL18C</t>
  </si>
  <si>
    <t>Allergy Skin test - Dog hair positive (length &gt;=3mm)</t>
  </si>
  <si>
    <t>G222_AL19</t>
  </si>
  <si>
    <t>Allergy Skin test - Cow milk weal</t>
  </si>
  <si>
    <t>[-99,10.51]</t>
  </si>
  <si>
    <t>G222_AL19A</t>
  </si>
  <si>
    <t>Allergy Skin test - cow milk width</t>
  </si>
  <si>
    <t>[-99,11.51]</t>
  </si>
  <si>
    <t>G222_AL19B</t>
  </si>
  <si>
    <t>Allergy Skin test - cow milk length</t>
  </si>
  <si>
    <t>G222_AL19C</t>
  </si>
  <si>
    <t>Allergy Skin test - cow milk positive (length &gt;=3mm)</t>
  </si>
  <si>
    <t>G222_AL7</t>
  </si>
  <si>
    <t>[-99,22.31]</t>
  </si>
  <si>
    <t>G222_AL7A</t>
  </si>
  <si>
    <t>Allergy Skin test - grass pollen width</t>
  </si>
  <si>
    <t>[-99,20.61]</t>
  </si>
  <si>
    <t>G222_AL7B</t>
  </si>
  <si>
    <t>Allergy Skin test - grass pollen length</t>
  </si>
  <si>
    <t>G222_AL7C</t>
  </si>
  <si>
    <t>G222_AL20</t>
  </si>
  <si>
    <t>Allergy Skin test - cockroach weal</t>
  </si>
  <si>
    <t>[-99,12.71]</t>
  </si>
  <si>
    <t>G222_AL20A</t>
  </si>
  <si>
    <t>Allergy Skin test - cockroach width</t>
  </si>
  <si>
    <t>[-99,28.09]</t>
  </si>
  <si>
    <t>G222_AL20B</t>
  </si>
  <si>
    <t>Allergy Skin test - cockroach length</t>
  </si>
  <si>
    <t>G222_AL20C</t>
  </si>
  <si>
    <t>Allergy Skin test - cockroach positive (length &gt;=3mm)</t>
  </si>
  <si>
    <t>G222_SPTANY</t>
  </si>
  <si>
    <t>Is the subject atopic? (positive skin prick test to any)</t>
  </si>
  <si>
    <t>G222_ALTM</t>
  </si>
  <si>
    <t>Allergy time completed</t>
  </si>
  <si>
    <t>G222_ALCM</t>
  </si>
  <si>
    <t>Allergy comment</t>
  </si>
  <si>
    <t>A268</t>
  </si>
  <si>
    <t>G222_ENO1C</t>
  </si>
  <si>
    <t>eNO1</t>
  </si>
  <si>
    <t>9999="Missing/Not stated"</t>
  </si>
  <si>
    <t>[3,9999]</t>
  </si>
  <si>
    <t>G222_ENO2C</t>
  </si>
  <si>
    <t>eNO2</t>
  </si>
  <si>
    <t>[6,9999]</t>
  </si>
  <si>
    <t>G222_ENO3C</t>
  </si>
  <si>
    <t>eNO3</t>
  </si>
  <si>
    <t>G222_FENO</t>
  </si>
  <si>
    <t>Fractional exhaled nitric oxide, A mean of 3 readings</t>
  </si>
  <si>
    <t>[4.333,9999]</t>
  </si>
  <si>
    <t>G222_SPCOM</t>
  </si>
  <si>
    <t>Spiro comments</t>
  </si>
  <si>
    <t>G222_FVC1</t>
  </si>
  <si>
    <t>Spirometry, FVC #1</t>
  </si>
  <si>
    <t>[-99,8.39]</t>
  </si>
  <si>
    <t>G222_FVC2</t>
  </si>
  <si>
    <t>Spirometry, FVC #2</t>
  </si>
  <si>
    <t>[-99,8.42]</t>
  </si>
  <si>
    <t>G222_FVC3</t>
  </si>
  <si>
    <t>Spirometry, FVC #3</t>
  </si>
  <si>
    <t>[-99,8.37]</t>
  </si>
  <si>
    <t>G222_FVCP</t>
  </si>
  <si>
    <t>[-99,138]</t>
  </si>
  <si>
    <t>G222_FEV1</t>
  </si>
  <si>
    <t>Spirometry, FEV1 #1</t>
  </si>
  <si>
    <t>[-99,6.49]</t>
  </si>
  <si>
    <t>G222_FEV2</t>
  </si>
  <si>
    <t>Spirometry, FEV1 #2</t>
  </si>
  <si>
    <t>[-99,6.45]</t>
  </si>
  <si>
    <t>G222_FEV3</t>
  </si>
  <si>
    <t>Spirometry, FEV1 #3</t>
  </si>
  <si>
    <t>G222_FEVP</t>
  </si>
  <si>
    <t>[-99,134]</t>
  </si>
  <si>
    <t>G222_FEV_FVC1</t>
  </si>
  <si>
    <t>Spirometry, FEV1/FVC #1</t>
  </si>
  <si>
    <t>G222_FEV_FVC2</t>
  </si>
  <si>
    <t>Spirometry, FEV1/FVC #2</t>
  </si>
  <si>
    <t>G222_FEV_FVC3</t>
  </si>
  <si>
    <t>Spirometry, FEV1/FVC #3</t>
  </si>
  <si>
    <t>G222_FEV_FVCP</t>
  </si>
  <si>
    <t>Spirometry FEV_FVC % predicted (Hankinson-NHANES ref range)</t>
  </si>
  <si>
    <t>[-99,118]</t>
  </si>
  <si>
    <t>G222_FEF1</t>
  </si>
  <si>
    <t>Spirometry, FEF #1</t>
  </si>
  <si>
    <t>[-99,10.55]</t>
  </si>
  <si>
    <t>G222_FEF2</t>
  </si>
  <si>
    <t>Spirometry, FEF #2</t>
  </si>
  <si>
    <t>[-99,10.58]</t>
  </si>
  <si>
    <t>G222_FEF3</t>
  </si>
  <si>
    <t>Spirometry, FEF #3</t>
  </si>
  <si>
    <t>[-99,11.42]</t>
  </si>
  <si>
    <t>G222_FEFP</t>
  </si>
  <si>
    <t>G222_WKBP</t>
  </si>
  <si>
    <t>Time BP assessment after sleep</t>
  </si>
  <si>
    <t>G222_FEV1_FVC_GLI</t>
  </si>
  <si>
    <t>FEV1/FVC (Global Lung Index ref range)*</t>
  </si>
  <si>
    <t>[.5153,1]</t>
  </si>
  <si>
    <t>G222_FEV1_FVC_PCTILE_GLI</t>
  </si>
  <si>
    <t>FEV1/FVC percentile (Global Lung Index ref range)*</t>
  </si>
  <si>
    <t>[.0001616,100]</t>
  </si>
  <si>
    <t>G222_FEV1_FVC_ZSCORE_GLI</t>
  </si>
  <si>
    <t>FEV1/FVC Z (Global Lung Index ref range)*</t>
  </si>
  <si>
    <t>[-4.656,23.6]</t>
  </si>
  <si>
    <t>G222_FEV1_PCTILE_GLI</t>
  </si>
  <si>
    <t>FEV1 percentile (Global Lung Index ref range)*</t>
  </si>
  <si>
    <t>[7.801e-13,100]</t>
  </si>
  <si>
    <t>G222_FEV1_PCTPRED_GLI</t>
  </si>
  <si>
    <t>FEV1 % predicted (Global Lung Index ref range)*</t>
  </si>
  <si>
    <t>[.007598,2787181]</t>
  </si>
  <si>
    <t>G222_FEV1_RAW_GLI</t>
  </si>
  <si>
    <t>FEV1 (raw) (Global Lung Index ref range)*</t>
  </si>
  <si>
    <t>[1.97,9999]</t>
  </si>
  <si>
    <t>G222_FEV1_ZSCORE_GLI</t>
  </si>
  <si>
    <t>FEV1 Z score (Global Lung Index ref range)*</t>
  </si>
  <si>
    <t>[-7.682,987431]</t>
  </si>
  <si>
    <t>G222_FVC_GLI</t>
  </si>
  <si>
    <t>FVC (Global Lung Index ref range)*</t>
  </si>
  <si>
    <t>[2.62,9999]</t>
  </si>
  <si>
    <t>G222_FVC_PCTPRED_GLI</t>
  </si>
  <si>
    <t>FVC % predicted (Global Lung Index ref range)*</t>
  </si>
  <si>
    <t>[.003343,7681781]</t>
  </si>
  <si>
    <t>G222_FVC_PERCENTILE_GLI</t>
  </si>
  <si>
    <t>FVC percentile (Global Lung Index ref range)*</t>
  </si>
  <si>
    <t>[4.492e-18,100]</t>
  </si>
  <si>
    <t>G222_FVC_Z_GLI</t>
  </si>
  <si>
    <t>FVC Z (Global Lung Index ref range)*</t>
  </si>
  <si>
    <t>[-9.101,389934]</t>
  </si>
  <si>
    <t>G222_FEV</t>
  </si>
  <si>
    <t>[-99,6.463]</t>
  </si>
  <si>
    <t>G222_FEF</t>
  </si>
  <si>
    <t>[-99,10.76]</t>
  </si>
  <si>
    <t>G222_FVC</t>
  </si>
  <si>
    <t>[-99,8.393]</t>
  </si>
  <si>
    <t>G222_MA_B</t>
  </si>
  <si>
    <t>Manitol baseline</t>
  </si>
  <si>
    <t>[-99,6.48]</t>
  </si>
  <si>
    <t>G222_MA_0</t>
  </si>
  <si>
    <t>Manitol 0mg</t>
  </si>
  <si>
    <t>[-99,6.47]</t>
  </si>
  <si>
    <t>G222_MA_5</t>
  </si>
  <si>
    <t>Manitol 5mg</t>
  </si>
  <si>
    <t>G222_MA_10</t>
  </si>
  <si>
    <t>Manitol 10mg</t>
  </si>
  <si>
    <t>[-99,6.58]</t>
  </si>
  <si>
    <t>G222_MA_20</t>
  </si>
  <si>
    <t>Manitol 20mg</t>
  </si>
  <si>
    <t>[-99,6.66]</t>
  </si>
  <si>
    <t>G222_MA_40</t>
  </si>
  <si>
    <t>Manitol 40mg</t>
  </si>
  <si>
    <t>[-99,6.62]</t>
  </si>
  <si>
    <t>G222_MA_80</t>
  </si>
  <si>
    <t>Manitol 80mg</t>
  </si>
  <si>
    <t>[-99,6.71]</t>
  </si>
  <si>
    <t>G222_MA_1601</t>
  </si>
  <si>
    <t>Manitol 160 trial 1</t>
  </si>
  <si>
    <t>[-99,6.75]</t>
  </si>
  <si>
    <t>G222_MA_1602</t>
  </si>
  <si>
    <t>Manitol 160 trial 2</t>
  </si>
  <si>
    <t>G222_MA_1603</t>
  </si>
  <si>
    <t>Manitol 160 trial 3</t>
  </si>
  <si>
    <t>[-99,6.79]</t>
  </si>
  <si>
    <t>G222_MR_B</t>
  </si>
  <si>
    <t>FOT1 R time Baseline</t>
  </si>
  <si>
    <t>[-99,9.18]</t>
  </si>
  <si>
    <t>G222_MR_0</t>
  </si>
  <si>
    <t>FOT1 R 0mg</t>
  </si>
  <si>
    <t>[-99,5.35]</t>
  </si>
  <si>
    <t>G222_MR_5</t>
  </si>
  <si>
    <t>FOT1 R 5mg</t>
  </si>
  <si>
    <t>[-99,-99]</t>
  </si>
  <si>
    <t>G222_MR_10</t>
  </si>
  <si>
    <t>FOT1 R 10mg</t>
  </si>
  <si>
    <t>G222_MR_20</t>
  </si>
  <si>
    <t>FOT1 R 20mg</t>
  </si>
  <si>
    <t>[-99,3.52]</t>
  </si>
  <si>
    <t>G222_MR_40</t>
  </si>
  <si>
    <t>FOT1 R 40mg</t>
  </si>
  <si>
    <t>[-99,5.62]</t>
  </si>
  <si>
    <t>G222_MR_80</t>
  </si>
  <si>
    <t>FOT1 R 80mg</t>
  </si>
  <si>
    <t>[-99,6.8]</t>
  </si>
  <si>
    <t>G222_MR_1601</t>
  </si>
  <si>
    <t>FOT1 R 160 1</t>
  </si>
  <si>
    <t>[-99,7.22]</t>
  </si>
  <si>
    <t>G222_MR_1602</t>
  </si>
  <si>
    <t>FOT1 R 160 2</t>
  </si>
  <si>
    <t>[-99,6.11]</t>
  </si>
  <si>
    <t>G222_MR_1603</t>
  </si>
  <si>
    <t>FOT1 R 160 3</t>
  </si>
  <si>
    <t>[-99,8.35]</t>
  </si>
  <si>
    <t>G222_MS_B</t>
  </si>
  <si>
    <t>FOT1 R_SD baseline</t>
  </si>
  <si>
    <t>[-99,3.02]</t>
  </si>
  <si>
    <t>G222_MS_0</t>
  </si>
  <si>
    <t>FOT1 R_SD 0mg</t>
  </si>
  <si>
    <t>[-99,.98]</t>
  </si>
  <si>
    <t>G222_MS_5</t>
  </si>
  <si>
    <t>FOT1 R_SD 5mg</t>
  </si>
  <si>
    <t>G222_MS_10</t>
  </si>
  <si>
    <t>FOT1 R_SD 10mg</t>
  </si>
  <si>
    <t>G222_MS_20</t>
  </si>
  <si>
    <t>FOT1 R_SD 20mg</t>
  </si>
  <si>
    <t>[-99,.92]</t>
  </si>
  <si>
    <t>G222_MS_40</t>
  </si>
  <si>
    <t>FOT1 R_SD 40mg</t>
  </si>
  <si>
    <t>[-99,.42]</t>
  </si>
  <si>
    <t>G222_MS_80</t>
  </si>
  <si>
    <t>FOT1 R_SD 80mg</t>
  </si>
  <si>
    <t>[-99,3.28]</t>
  </si>
  <si>
    <t>G222_MS_1601</t>
  </si>
  <si>
    <t>FOT1 R_SD 160 1</t>
  </si>
  <si>
    <t>[-99,3.29]</t>
  </si>
  <si>
    <t>G222_MS_1602</t>
  </si>
  <si>
    <t>FOT1 R_SD 160 2</t>
  </si>
  <si>
    <t>[-99,6.06]</t>
  </si>
  <si>
    <t>G222_MS_1603</t>
  </si>
  <si>
    <t>FOT1 R_SD 160 3</t>
  </si>
  <si>
    <t>[-99,16.23]</t>
  </si>
  <si>
    <t>G222_MX_B</t>
  </si>
  <si>
    <t>FOT1 MX baseline</t>
  </si>
  <si>
    <t>[-99,2.4]</t>
  </si>
  <si>
    <t>G222_MX_0</t>
  </si>
  <si>
    <t>FOT1 MX 0mg</t>
  </si>
  <si>
    <t>[-99,.24]</t>
  </si>
  <si>
    <t>G222_MX_5</t>
  </si>
  <si>
    <t>FOT1 MX 5mg</t>
  </si>
  <si>
    <t>G222_MX_10</t>
  </si>
  <si>
    <t>FOT1 MX 10mg</t>
  </si>
  <si>
    <t>G222_MX_20</t>
  </si>
  <si>
    <t>FOT1 MX 20mg</t>
  </si>
  <si>
    <t>[-99,-1.48]</t>
  </si>
  <si>
    <t>G222_MX_40</t>
  </si>
  <si>
    <t>FOT1 MX 40mg</t>
  </si>
  <si>
    <t>[-99,-.38]</t>
  </si>
  <si>
    <t>G222_MX_80</t>
  </si>
  <si>
    <t>FOT1 MX 80mg</t>
  </si>
  <si>
    <t>[-99,-.96]</t>
  </si>
  <si>
    <t>G222_MX_1601</t>
  </si>
  <si>
    <t>FOT1 MX 160 1</t>
  </si>
  <si>
    <t>[-99,.39]</t>
  </si>
  <si>
    <t>G222_MX_1602</t>
  </si>
  <si>
    <t>FOT1 MX 160 2</t>
  </si>
  <si>
    <t>[-99,-.1]</t>
  </si>
  <si>
    <t>G222_MX_1603</t>
  </si>
  <si>
    <t>FOT1 MX 160 3</t>
  </si>
  <si>
    <t>[-99,7.96]</t>
  </si>
  <si>
    <t>G222_MS2_B</t>
  </si>
  <si>
    <t>FOT1 MS2 baseline</t>
  </si>
  <si>
    <t>[-99,4.41]</t>
  </si>
  <si>
    <t>G222_MS2_0</t>
  </si>
  <si>
    <t>FOT1 MS2 0mg</t>
  </si>
  <si>
    <t>[-99,.5]</t>
  </si>
  <si>
    <t>G222_MS2_5</t>
  </si>
  <si>
    <t>FOT1 MS2 5mg</t>
  </si>
  <si>
    <t>G222_MS2_10</t>
  </si>
  <si>
    <t>FOT1 MS2 10mg</t>
  </si>
  <si>
    <t>G222_MS2_20</t>
  </si>
  <si>
    <t>FOT1 MS2 20mg</t>
  </si>
  <si>
    <t>G222_MS2_40</t>
  </si>
  <si>
    <t>FOT1 MS2 40mg</t>
  </si>
  <si>
    <t>[-99,.28]</t>
  </si>
  <si>
    <t>G222_MS2_80</t>
  </si>
  <si>
    <t>FOT1 MS2 80mg</t>
  </si>
  <si>
    <t>[-99,2.89]</t>
  </si>
  <si>
    <t>G222_MS2_1601</t>
  </si>
  <si>
    <t>FOT1 MS2 160 1</t>
  </si>
  <si>
    <t>[-99,2.41]</t>
  </si>
  <si>
    <t>G222_MS2_1602</t>
  </si>
  <si>
    <t>FOT1 MS2 160 2</t>
  </si>
  <si>
    <t>[-99,1.15]</t>
  </si>
  <si>
    <t>G222_MS2_1603</t>
  </si>
  <si>
    <t>FOT1 MS2 160 3</t>
  </si>
  <si>
    <t>[-99,7.58]</t>
  </si>
  <si>
    <t>G222_SPUT</t>
  </si>
  <si>
    <t>Sputum taken?</t>
  </si>
  <si>
    <t>G222_MA_LIMIT</t>
  </si>
  <si>
    <t>Mannitol FEV1 limit calculation</t>
  </si>
  <si>
    <t>[-99,5.499]</t>
  </si>
  <si>
    <t>G222_MA_RES</t>
  </si>
  <si>
    <t>Positive mannitol test result?</t>
  </si>
  <si>
    <t>-99="Missing";0="Negative";1="Positive";2="Contraindicated"</t>
  </si>
  <si>
    <t>G222_ASTC</t>
  </si>
  <si>
    <t>Asthma comments</t>
  </si>
  <si>
    <t>A485</t>
  </si>
  <si>
    <t>G222_SPRAT</t>
  </si>
  <si>
    <t>Time Sleep set up started</t>
  </si>
  <si>
    <t>G222_BPSL</t>
  </si>
  <si>
    <t>Time BP assessment before sleep</t>
  </si>
  <si>
    <t>G222_BPS1</t>
  </si>
  <si>
    <t>BP pre sleep Systolic 1</t>
  </si>
  <si>
    <t>[-99,155]</t>
  </si>
  <si>
    <t>G222_BPS2</t>
  </si>
  <si>
    <t>BP pre sleep Systolic 2</t>
  </si>
  <si>
    <t>[-99,165]</t>
  </si>
  <si>
    <t>G222_BPS3</t>
  </si>
  <si>
    <t>BP pre sleep Systolic 3</t>
  </si>
  <si>
    <t>G222_BPS7</t>
  </si>
  <si>
    <t>Ave SBP - presleep</t>
  </si>
  <si>
    <t>[-99,162]</t>
  </si>
  <si>
    <t>G222_BPD1</t>
  </si>
  <si>
    <t>BP pre sleep Diastolic 1</t>
  </si>
  <si>
    <t>[-99,105]</t>
  </si>
  <si>
    <t>G222_BPD2</t>
  </si>
  <si>
    <t>BP pre sleep Diastolic 2</t>
  </si>
  <si>
    <t>G222_BPD3</t>
  </si>
  <si>
    <t>BP pre sleep Diastolic 3</t>
  </si>
  <si>
    <t>[-99,98]</t>
  </si>
  <si>
    <t>G222_BPD7</t>
  </si>
  <si>
    <t>Ave DBP - presleep</t>
  </si>
  <si>
    <t>G222_SHR1</t>
  </si>
  <si>
    <t>HR - presleep - 0 mins</t>
  </si>
  <si>
    <t>[-99,114]</t>
  </si>
  <si>
    <t>G222_SHR2</t>
  </si>
  <si>
    <t>HR - presleep - 2 mins</t>
  </si>
  <si>
    <t>[-99,115]</t>
  </si>
  <si>
    <t>G222_SHR3</t>
  </si>
  <si>
    <t>HR - presleep - 4 mins</t>
  </si>
  <si>
    <t>[-99,112]</t>
  </si>
  <si>
    <t>G222_SHR4</t>
  </si>
  <si>
    <t>HR - postsleep - 0 mins</t>
  </si>
  <si>
    <t>[-99,130]</t>
  </si>
  <si>
    <t>G222_BPS4</t>
  </si>
  <si>
    <t>BP post sleep Systolic 1</t>
  </si>
  <si>
    <t>[-99,160]</t>
  </si>
  <si>
    <t>G222_BPS5</t>
  </si>
  <si>
    <t>BP post sleep Systolic 2</t>
  </si>
  <si>
    <t>G222_BPS6</t>
  </si>
  <si>
    <t>BP post sleep Systolic 3</t>
  </si>
  <si>
    <t>G222_BPS8</t>
  </si>
  <si>
    <t>Ave SBP - postsleep</t>
  </si>
  <si>
    <t>G222_BPD4</t>
  </si>
  <si>
    <t>BP post sleep Diastolic 1</t>
  </si>
  <si>
    <t>[-99,87]</t>
  </si>
  <si>
    <t>G222_BPD5</t>
  </si>
  <si>
    <t>BP post sleep Diastolic 2</t>
  </si>
  <si>
    <t>G222_BPD6</t>
  </si>
  <si>
    <t>BP post sleep Diastolic 3</t>
  </si>
  <si>
    <t>G222_BPD8</t>
  </si>
  <si>
    <t>Ave DBP - postsleep</t>
  </si>
  <si>
    <t>G222_SHR5</t>
  </si>
  <si>
    <t>HR - postsleep - 2 mins</t>
  </si>
  <si>
    <t>[-99,111]</t>
  </si>
  <si>
    <t>G222_SHR6</t>
  </si>
  <si>
    <t>HR - postsleep - 4 mins</t>
  </si>
  <si>
    <t>G222_SHR7</t>
  </si>
  <si>
    <t>Ave HR - presleep</t>
  </si>
  <si>
    <t>G222_SHR8</t>
  </si>
  <si>
    <t>Ave HR - postsleep</t>
  </si>
  <si>
    <t>[-99,106.5]</t>
  </si>
  <si>
    <t>G222_SLPT</t>
  </si>
  <si>
    <t>Time lights out</t>
  </si>
  <si>
    <t>G222_WKT</t>
  </si>
  <si>
    <t>Time woke up</t>
  </si>
  <si>
    <t>G222_AMU</t>
  </si>
  <si>
    <t>AM urine (morning)</t>
  </si>
  <si>
    <t>G222_PMU</t>
  </si>
  <si>
    <t>urine done in the PM</t>
  </si>
  <si>
    <t>G222_SCOM</t>
  </si>
  <si>
    <t>Sleep comments</t>
  </si>
  <si>
    <t>A455</t>
  </si>
  <si>
    <t>G222_DNWN_PSG</t>
  </si>
  <si>
    <t>Study Date</t>
  </si>
  <si>
    <t>G222_PSG1</t>
  </si>
  <si>
    <t>Study Duration (min)</t>
  </si>
  <si>
    <t>[-99,597]</t>
  </si>
  <si>
    <t>G222_PSG2</t>
  </si>
  <si>
    <t>Total Sleep Time (TST) (min)</t>
  </si>
  <si>
    <t>[-99,513]</t>
  </si>
  <si>
    <t>G222_PSG3</t>
  </si>
  <si>
    <t>Sleep Onset Latency (SOL) (min)</t>
  </si>
  <si>
    <t>[-99,233]</t>
  </si>
  <si>
    <t>G222_PSG4</t>
  </si>
  <si>
    <t>Sleep Efficency (SE) (%)</t>
  </si>
  <si>
    <t>[-99,98.5]</t>
  </si>
  <si>
    <t>G222_PSG5</t>
  </si>
  <si>
    <t>Wake After Sleep Onset (WASO) (min)</t>
  </si>
  <si>
    <t>[-99,291]</t>
  </si>
  <si>
    <t>G222_PSG6</t>
  </si>
  <si>
    <t>Number of Awakenings</t>
  </si>
  <si>
    <t>[-99,66]</t>
  </si>
  <si>
    <t>G222_PSG7</t>
  </si>
  <si>
    <t>Rapid Eye Movement (REM) Supine (min)</t>
  </si>
  <si>
    <t>[-99,154]</t>
  </si>
  <si>
    <t>G222_PSG8</t>
  </si>
  <si>
    <t>REM Non-Supine (min)</t>
  </si>
  <si>
    <t>[-99,129.5]</t>
  </si>
  <si>
    <t>G222_PSG9</t>
  </si>
  <si>
    <t>REM (mins)</t>
  </si>
  <si>
    <t>[-99,170.5]</t>
  </si>
  <si>
    <t>G222_PSG10</t>
  </si>
  <si>
    <t>REM (%TST)</t>
  </si>
  <si>
    <t>G222_PSG11</t>
  </si>
  <si>
    <t>Non-Rapid Eye Movement (NREM) Supine (min)</t>
  </si>
  <si>
    <t>[-99,413.5]</t>
  </si>
  <si>
    <t>G222_PSG12</t>
  </si>
  <si>
    <t>NREM Non-Supine (min)</t>
  </si>
  <si>
    <t>[-99,390]</t>
  </si>
  <si>
    <t>G222_PSG13</t>
  </si>
  <si>
    <t>N1 (min)</t>
  </si>
  <si>
    <t>G222_PSG14</t>
  </si>
  <si>
    <t>N1 (%TST)</t>
  </si>
  <si>
    <t>[-99,38.9]</t>
  </si>
  <si>
    <t>G222_PSG15</t>
  </si>
  <si>
    <t>N2 (min)</t>
  </si>
  <si>
    <t>[-99,343.5]</t>
  </si>
  <si>
    <t>G222_PSG16</t>
  </si>
  <si>
    <t>N2 (%TST)</t>
  </si>
  <si>
    <t>[-99,76.59]</t>
  </si>
  <si>
    <t>G222_PSG17</t>
  </si>
  <si>
    <t>N3 (min)</t>
  </si>
  <si>
    <t>G222_PSG18</t>
  </si>
  <si>
    <t>N3 (%TST)</t>
  </si>
  <si>
    <t>[-99,73.66]</t>
  </si>
  <si>
    <t>G222_PSG19</t>
  </si>
  <si>
    <t>REM Latency (min)</t>
  </si>
  <si>
    <t>[-99,410.5]</t>
  </si>
  <si>
    <t>G222_PSG20</t>
  </si>
  <si>
    <t>Number of Respiratory Arousals (total)</t>
  </si>
  <si>
    <t>[-99,418]</t>
  </si>
  <si>
    <t>G222_PSG21</t>
  </si>
  <si>
    <t>Number of Respiratory Arousals (REM)</t>
  </si>
  <si>
    <t>[-99,69]</t>
  </si>
  <si>
    <t>G222_PSG22</t>
  </si>
  <si>
    <t>Number of Respiratory Arousals (NREM)</t>
  </si>
  <si>
    <t>[-99,359]</t>
  </si>
  <si>
    <t>G222_PSG23</t>
  </si>
  <si>
    <t>Number of Limb Arousals (total)</t>
  </si>
  <si>
    <t>[-99,19]</t>
  </si>
  <si>
    <t>G222_PSG24</t>
  </si>
  <si>
    <t>Number of Limb Arousals (REM)</t>
  </si>
  <si>
    <t>G222_PSG25</t>
  </si>
  <si>
    <t>Number of Limb Arousals (NREM)</t>
  </si>
  <si>
    <t>[-99,18]</t>
  </si>
  <si>
    <t>G222_PSG26</t>
  </si>
  <si>
    <t>Number of Spontaneous Arousals (total)</t>
  </si>
  <si>
    <t>G222_PSG27</t>
  </si>
  <si>
    <t>Number of Spontaneous Arousals (REM)</t>
  </si>
  <si>
    <t>G222_PSG28</t>
  </si>
  <si>
    <t>Number of spontaneous Arousals (NREM)</t>
  </si>
  <si>
    <t>G222_PSG29</t>
  </si>
  <si>
    <t>Number of periodic leg movement (PLM) Arousals (total)</t>
  </si>
  <si>
    <t>[-99,61]</t>
  </si>
  <si>
    <t>G222_PSG30</t>
  </si>
  <si>
    <t>Number of PLM Arousals (REM)</t>
  </si>
  <si>
    <t>G222_PSG31</t>
  </si>
  <si>
    <t>Number of PLM Arousals (NREM)</t>
  </si>
  <si>
    <t>G222_PSG32</t>
  </si>
  <si>
    <t>Number of subcriteria Arousals (total)</t>
  </si>
  <si>
    <t>G222_PSG33</t>
  </si>
  <si>
    <t>Number of subcriteria Arousals (REM)</t>
  </si>
  <si>
    <t>G222_PSG34</t>
  </si>
  <si>
    <t>Number of subcriteria Arousals (NREM)</t>
  </si>
  <si>
    <t>G222_PSG35</t>
  </si>
  <si>
    <t>Number of Obstructive Apneas (OAs) (Supine Man + sleep)</t>
  </si>
  <si>
    <t>[-99,191]</t>
  </si>
  <si>
    <t>G222_PSG36</t>
  </si>
  <si>
    <t>Number of OAs (Non-Supine Man + sleep)</t>
  </si>
  <si>
    <t>G222_PSG37</t>
  </si>
  <si>
    <t>Number of OAs (Supine REM)</t>
  </si>
  <si>
    <t>G222_PSG38</t>
  </si>
  <si>
    <t>Number of OAs (Supine NREM)</t>
  </si>
  <si>
    <t>[-99,151]</t>
  </si>
  <si>
    <t>G222_PSG39</t>
  </si>
  <si>
    <t>Number of OAs (Non-Supine REM)</t>
  </si>
  <si>
    <t>G222_PSG40</t>
  </si>
  <si>
    <t>Number of OAs (Non-Supine NREM)</t>
  </si>
  <si>
    <t>G222_PSG41</t>
  </si>
  <si>
    <t>Total number of OAs during sleep</t>
  </si>
  <si>
    <t>G222_PSG42</t>
  </si>
  <si>
    <t>Total number of OAs during sleep (NREM)</t>
  </si>
  <si>
    <t>G222_PSG43</t>
  </si>
  <si>
    <t>Total number of Oas during sleep (REM)</t>
  </si>
  <si>
    <t>G222_PSG44</t>
  </si>
  <si>
    <t>Total number of OAs during sleep (Supine)</t>
  </si>
  <si>
    <t>G222_PSG45</t>
  </si>
  <si>
    <t>Total number of OAs during sleep (Non-Supine)</t>
  </si>
  <si>
    <t>G222_PSG46</t>
  </si>
  <si>
    <t>OA Avg duration (sec)</t>
  </si>
  <si>
    <t>[-99,71]</t>
  </si>
  <si>
    <t>G222_PSG47</t>
  </si>
  <si>
    <t>OA Max duration (sec)</t>
  </si>
  <si>
    <t>[-99,128.7]</t>
  </si>
  <si>
    <t>G222_PSG48</t>
  </si>
  <si>
    <t>Number of Mixed Apneas (MAs) (Supine Man + sleep)</t>
  </si>
  <si>
    <t>G222_PSG49</t>
  </si>
  <si>
    <t>Number of MAs (Supine Man + sleep)</t>
  </si>
  <si>
    <t>G222_PSG50</t>
  </si>
  <si>
    <t>Number of MAs (Supine REM)</t>
  </si>
  <si>
    <t>G222_PSG51</t>
  </si>
  <si>
    <t>Number of MAs (Supine NREM)</t>
  </si>
  <si>
    <t>G222_PSG52</t>
  </si>
  <si>
    <t>Number of MAs (Non-Supine REM)</t>
  </si>
  <si>
    <t>G222_PSG53</t>
  </si>
  <si>
    <t>Number of MAs (Non-Supine NREM)</t>
  </si>
  <si>
    <t>G222_PSG54</t>
  </si>
  <si>
    <t>Total number of MAs during sleep</t>
  </si>
  <si>
    <t>G222_PSG55</t>
  </si>
  <si>
    <t>Total number of MAs during sleep (NREM)</t>
  </si>
  <si>
    <t>G222_PSG56</t>
  </si>
  <si>
    <t>Total number of MAs during sleep (REM)</t>
  </si>
  <si>
    <t>G222_PSG57</t>
  </si>
  <si>
    <t>Total number of MAs suring sleep (Supine)</t>
  </si>
  <si>
    <t>G222_PSG58</t>
  </si>
  <si>
    <t>Total number of MAs during sleep (Non-Supine)</t>
  </si>
  <si>
    <t>G222_PSG59</t>
  </si>
  <si>
    <t>MA Avg duration (sec)</t>
  </si>
  <si>
    <t>G222_PSG60</t>
  </si>
  <si>
    <t>MA Max duration (sec)</t>
  </si>
  <si>
    <t>[-99,42.3]</t>
  </si>
  <si>
    <t>G222_PSG61</t>
  </si>
  <si>
    <t>Number of Central Apneas (CAs) (Supine Man + sleep)</t>
  </si>
  <si>
    <t>[-99,75]</t>
  </si>
  <si>
    <t>G222_PSG62</t>
  </si>
  <si>
    <t>Number of CAs (Non-Supine Man + sleep)</t>
  </si>
  <si>
    <t>G222_PSG63</t>
  </si>
  <si>
    <t>Number of CAs (Supine REM)</t>
  </si>
  <si>
    <t>G222_PSG64</t>
  </si>
  <si>
    <t>Number of CAs (Supine NREM)</t>
  </si>
  <si>
    <t>[-99,64]</t>
  </si>
  <si>
    <t>G222_PSG65</t>
  </si>
  <si>
    <t>Number of CAs (Non-Supine REM)</t>
  </si>
  <si>
    <t>G222_PSG66</t>
  </si>
  <si>
    <t>Number of CAs (Non-Supine NREM)</t>
  </si>
  <si>
    <t>G222_PSG67</t>
  </si>
  <si>
    <t>Total number of CAs during sleep</t>
  </si>
  <si>
    <t>[-99,67]</t>
  </si>
  <si>
    <t>G222_PSG68</t>
  </si>
  <si>
    <t>Total number of CAs during sleep (NREM)</t>
  </si>
  <si>
    <t>G222_PSG69</t>
  </si>
  <si>
    <t>Total number of CAs during sleep (REM)</t>
  </si>
  <si>
    <t>G222_PSG70</t>
  </si>
  <si>
    <t>Total number of CAs suring sleep (Supine)</t>
  </si>
  <si>
    <t>G222_PSG71</t>
  </si>
  <si>
    <t>Total number of CAs during sleep (Non-Supine)</t>
  </si>
  <si>
    <t>G222_PSG72</t>
  </si>
  <si>
    <t>CA Avg duration (sec)</t>
  </si>
  <si>
    <t>[-99,55]</t>
  </si>
  <si>
    <t>G222_PSG73</t>
  </si>
  <si>
    <t>CA Max duration (sec)</t>
  </si>
  <si>
    <t>[-99,63.9]</t>
  </si>
  <si>
    <t>G222_PSG74</t>
  </si>
  <si>
    <t>Number of Hypopneas (Supine Man + sleep)</t>
  </si>
  <si>
    <t>[-99,303]</t>
  </si>
  <si>
    <t>G222_PSG75</t>
  </si>
  <si>
    <t>Number of Hypopneas (Non-Supine Man + sleep)</t>
  </si>
  <si>
    <t>[-99,347]</t>
  </si>
  <si>
    <t>G222_PSG76</t>
  </si>
  <si>
    <t>Number of Hypopneas (Supine REM)</t>
  </si>
  <si>
    <t>G222_PSG77</t>
  </si>
  <si>
    <t>Number of Hypopneas (Supine NREM)</t>
  </si>
  <si>
    <t>[-99,272]</t>
  </si>
  <si>
    <t>G222_PSG78</t>
  </si>
  <si>
    <t>Number of Hypopneas (Non-Supine REM)</t>
  </si>
  <si>
    <t>G222_PSG79</t>
  </si>
  <si>
    <t>Number of Hypopneas (Non-Supine NREM)</t>
  </si>
  <si>
    <t>G222_PSG80</t>
  </si>
  <si>
    <t>Total number of Hypopneas during sleep</t>
  </si>
  <si>
    <t>[-99,336]</t>
  </si>
  <si>
    <t>G222_PSG81</t>
  </si>
  <si>
    <t>Total number of Hypopneas during sleep (NREM)</t>
  </si>
  <si>
    <t>G222_PSG82</t>
  </si>
  <si>
    <t>Total number of Hypopneas during sleep (REM)</t>
  </si>
  <si>
    <t>G222_PSG83</t>
  </si>
  <si>
    <t>Total number of Hypopneas suring sleep (Supine)</t>
  </si>
  <si>
    <t>[-99,296]</t>
  </si>
  <si>
    <t>G222_PSG84</t>
  </si>
  <si>
    <t>Total number of Hypopneas during sleep (Non-Supine)</t>
  </si>
  <si>
    <t>G222_PSG85</t>
  </si>
  <si>
    <t>Hypopnea Avg duration (sec)</t>
  </si>
  <si>
    <t>G222_PSG86</t>
  </si>
  <si>
    <t>Hypopnea Max duration (sec)</t>
  </si>
  <si>
    <t>[-99,175.6]</t>
  </si>
  <si>
    <t>G222_PSG87</t>
  </si>
  <si>
    <t>Number of respiratory-effort-related arousals (RERAs) (Supine Man + sleep)</t>
  </si>
  <si>
    <t>G222_PSG88</t>
  </si>
  <si>
    <t>Number of RERAs (Non-Supine Man + sleep)</t>
  </si>
  <si>
    <t>G222_PSG89</t>
  </si>
  <si>
    <t>Number of RERAs (Supine REM)</t>
  </si>
  <si>
    <t>G222_PSG90</t>
  </si>
  <si>
    <t>Number of RERAs (Supine NREM)</t>
  </si>
  <si>
    <t>[-99,29]</t>
  </si>
  <si>
    <t>G222_PSG91</t>
  </si>
  <si>
    <t>Number of RERAs (Non-Supine REM)</t>
  </si>
  <si>
    <t>G222_PSG92</t>
  </si>
  <si>
    <t>Number of RERAs (Non-Supine NREM)</t>
  </si>
  <si>
    <t>G222_PSG93</t>
  </si>
  <si>
    <t>Other Respiratory Events index</t>
  </si>
  <si>
    <t>G222_PSG94</t>
  </si>
  <si>
    <t>Apnea Hyponea Index (AHI) (Supine REM) (per hr sleep)</t>
  </si>
  <si>
    <t>[-99,99.1]</t>
  </si>
  <si>
    <t>G222_PSG95</t>
  </si>
  <si>
    <t>AHI (Supine NREM) (per hr sleep)</t>
  </si>
  <si>
    <t>[-99,80.9]</t>
  </si>
  <si>
    <t>G222_PSG96</t>
  </si>
  <si>
    <t>AHI (Non-Supine REM) (per hr sleep)</t>
  </si>
  <si>
    <t>G222_PSG97</t>
  </si>
  <si>
    <t>AHI (Non-Supine NREM) (per hr sleep)</t>
  </si>
  <si>
    <t>G222_PSG98</t>
  </si>
  <si>
    <t>AHI (Manually Scored Supine) (per hr sleep)</t>
  </si>
  <si>
    <t>[-99,82.9]</t>
  </si>
  <si>
    <t>G222_PSG99</t>
  </si>
  <si>
    <t>AHI (Manually Scored Non-Supine) (per hr sleep)</t>
  </si>
  <si>
    <t>[-99,340]</t>
  </si>
  <si>
    <t>G222_PSG100</t>
  </si>
  <si>
    <t>Respiratory Disturamce Index (RDI) (per hr sleep)</t>
  </si>
  <si>
    <t>G222_PSG101</t>
  </si>
  <si>
    <t>Snoring Avg (dB)</t>
  </si>
  <si>
    <t>[-99,86.4]</t>
  </si>
  <si>
    <t>G222_PSG102</t>
  </si>
  <si>
    <t>Snores (per hr)</t>
  </si>
  <si>
    <t>[-99,993.6]</t>
  </si>
  <si>
    <t>G222_PSG103</t>
  </si>
  <si>
    <t>Awake mean SaO2 (%) (Average arterial oxygen saturation during wake during the reporting window)</t>
  </si>
  <si>
    <t>G222_PSG104</t>
  </si>
  <si>
    <t>Sleep min SaO2 (%) (Lowest recorded arterial oxygen saturation during the entire sleep period)</t>
  </si>
  <si>
    <t>G222_PSG105</t>
  </si>
  <si>
    <t>Supine REM min SaO2 (%) (Lowest arterial oxygen saturation recorded during REM sleep in the supine posture)</t>
  </si>
  <si>
    <t>G222_PSG106</t>
  </si>
  <si>
    <t>Non-supine REM min SaO2 (%) (Lowest arterial oxygen saturation recorded during REM sleep in the non-supine posture)</t>
  </si>
  <si>
    <t>G222_PSG107</t>
  </si>
  <si>
    <t>Supine NREM min SaO2 (%) (Lowest arterial oxygen saturation recorded during NREM sleep in the supine posture)</t>
  </si>
  <si>
    <t>G222_PSG108</t>
  </si>
  <si>
    <t>Non-Supine NREM min SaO2 (Lowest arterial oxygen saturation recorded NREM sleep in the non-supine posture)</t>
  </si>
  <si>
    <t>G222_PSG109</t>
  </si>
  <si>
    <t>Mean SaO2 desat (%) (Average decrease in the arterial oxygen saturation during sleep)</t>
  </si>
  <si>
    <t>G222_PSG110</t>
  </si>
  <si>
    <t>Limb Movement Index (per hr sleep)</t>
  </si>
  <si>
    <t>[-99,35.5]</t>
  </si>
  <si>
    <t>G222_PSG111</t>
  </si>
  <si>
    <t>Periodic Limb Movment (PLM) Index (per hr sleep)</t>
  </si>
  <si>
    <t>[-99,58.4]</t>
  </si>
  <si>
    <t>G222_PSG112</t>
  </si>
  <si>
    <t>Total Apnea &amp; Hypopnea</t>
  </si>
  <si>
    <t>[-99,570]</t>
  </si>
  <si>
    <t>G222_PSG113</t>
  </si>
  <si>
    <t>TST (hrs)</t>
  </si>
  <si>
    <t>[-99,8.55]</t>
  </si>
  <si>
    <t>G222_PSG114</t>
  </si>
  <si>
    <t>Number of respiratory events/TST (hr)=AHI</t>
  </si>
  <si>
    <t>[-99,82.91]</t>
  </si>
  <si>
    <t>G222_PSG115</t>
  </si>
  <si>
    <t>Total Apnea &amp; Hypopnea during sleep</t>
  </si>
  <si>
    <t>[-99,551]</t>
  </si>
  <si>
    <t>G222_PSG116</t>
  </si>
  <si>
    <t>Number of respiratory events/TST (hr)=AHI (only during sleep)</t>
  </si>
  <si>
    <t>[-99,80.15]</t>
  </si>
  <si>
    <t>G222_PSG_QC</t>
  </si>
  <si>
    <t>PSG Data QC</t>
  </si>
  <si>
    <t>1="All PSG data ok";2="&lt;4hrs total sleep time";3="Technical difficulties with or no respiratory data collected";4="Left early before study complete";5="Did not sleep"</t>
  </si>
  <si>
    <t>G222_Clinsig_SLP</t>
  </si>
  <si>
    <t>Participant has a clinically significant sleep disorder of either: 1) Obstructive sleep apnoea syndrome (AHI≥5 AND ESS≥10) or, 2) moderate-severe OSA as an AHI≥15, or 3) clinically significant RLS, or 4) chronic insomnia disorder. See McArdle et al</t>
  </si>
  <si>
    <t>0="No clinically significant sleep disorder";1="At least one clinically significant sleep disorder"</t>
  </si>
  <si>
    <t>G222_PSG_T90</t>
  </si>
  <si>
    <t>T90 (Total time spent with arterial oxygen saturation below 90% (minutes))</t>
  </si>
  <si>
    <t>[0,157.6]</t>
  </si>
  <si>
    <t>G222_PSG_T80</t>
  </si>
  <si>
    <t>T80 (Total time spent with arterial oxygen saturation below 80% (minutes))</t>
  </si>
  <si>
    <t>[0,52.7]</t>
  </si>
  <si>
    <t>G222_PARTICIPATE_I</t>
  </si>
  <si>
    <t>Participant in Y22 followup</t>
  </si>
  <si>
    <t>1="Yes"</t>
  </si>
  <si>
    <t>G222_AC_valid</t>
  </si>
  <si>
    <t>Accelerometer data valid</t>
  </si>
  <si>
    <t>G222_AC_days</t>
  </si>
  <si>
    <t>Number of valid days, &gt;= chosen amount, 10+ hrs waking wear time</t>
  </si>
  <si>
    <t>99="Missing"</t>
  </si>
  <si>
    <t>G222_AC_WWT</t>
  </si>
  <si>
    <t>Waking wear time per day, mean of daily totals on valid days, mins/day</t>
  </si>
  <si>
    <t>[612,9999]</t>
  </si>
  <si>
    <t>G222_AC_MVPA</t>
  </si>
  <si>
    <t>Moderate-vigorous activity time per day (&gt;=1952 cpm, chosen cutpoints), mean of daily totals on valid days, mins/day</t>
  </si>
  <si>
    <t>G222_AC_SedT</t>
  </si>
  <si>
    <t>Sedentary time as percentage of non-MVPA time, average on valid days of daily %, %</t>
  </si>
  <si>
    <t>9="Missing"</t>
  </si>
  <si>
    <t>[.2304,9]</t>
  </si>
  <si>
    <t>G222_Hand</t>
  </si>
  <si>
    <t>Handedness</t>
  </si>
  <si>
    <t>G222_TDATE</t>
  </si>
  <si>
    <t>Local date at the start of the test session</t>
  </si>
  <si>
    <t>G222_GMLIDX_GMCT</t>
  </si>
  <si>
    <t>G222_GMLIDX_GML</t>
  </si>
  <si>
    <t>GML: The index number of the maze path</t>
  </si>
  <si>
    <t>G222_GMLIDX_GML1</t>
  </si>
  <si>
    <t>G222_GMLIDX_GML2</t>
  </si>
  <si>
    <t>G222_GMLIDX_GML3</t>
  </si>
  <si>
    <t>G222_GMLIDX_GML4</t>
  </si>
  <si>
    <t>G222_GMLIDX_GML5</t>
  </si>
  <si>
    <t>G222_GMLIDX_GMR</t>
  </si>
  <si>
    <t>G222_MPS_GMCT</t>
  </si>
  <si>
    <t>[-99,2.433]</t>
  </si>
  <si>
    <t>G222_MPS_GML</t>
  </si>
  <si>
    <t>GML: Moves per second</t>
  </si>
  <si>
    <t>[-99,1.181]</t>
  </si>
  <si>
    <t>G222_MPS_GML1</t>
  </si>
  <si>
    <t>G222_MPS_GML2</t>
  </si>
  <si>
    <t>[-99,1.623]</t>
  </si>
  <si>
    <t>G222_MPS_GML3</t>
  </si>
  <si>
    <t>[-99,1.795]</t>
  </si>
  <si>
    <t>G222_MPS_GML4</t>
  </si>
  <si>
    <t>[-99,2.112]</t>
  </si>
  <si>
    <t>G222_MPS_GML5</t>
  </si>
  <si>
    <t>[-99,2.036]</t>
  </si>
  <si>
    <t>G222_MPS_GMR</t>
  </si>
  <si>
    <t>[-99,1.963]</t>
  </si>
  <si>
    <t>G222_DUR_CPAL</t>
  </si>
  <si>
    <t>CPAL: Duration of the task (milliseconds)</t>
  </si>
  <si>
    <t>[-99,759031]</t>
  </si>
  <si>
    <t>G222_DUR_CPAL1</t>
  </si>
  <si>
    <t>CPAL1: Duration of the task (milliseconds)</t>
  </si>
  <si>
    <t>[-99,176781]</t>
  </si>
  <si>
    <t>G222_DUR_CPAL2</t>
  </si>
  <si>
    <t>CPAL2: Duration of the task (milliseconds)</t>
  </si>
  <si>
    <t>[-99,140179]</t>
  </si>
  <si>
    <t>G222_DUR_CPAL3</t>
  </si>
  <si>
    <t>CPAL3: Duration of the task (milliseconds)</t>
  </si>
  <si>
    <t>[-99,90235]</t>
  </si>
  <si>
    <t>G222_DUR_CPAL4</t>
  </si>
  <si>
    <t>CPAL4: Duration of the task (milliseconds)</t>
  </si>
  <si>
    <t>[-99,113422]</t>
  </si>
  <si>
    <t>G222_DUR_CPAL5</t>
  </si>
  <si>
    <t>CPAL5: Duration of the task (milliseconds)</t>
  </si>
  <si>
    <t>[-99,92617]</t>
  </si>
  <si>
    <t>G222_DUR_CPAL6</t>
  </si>
  <si>
    <t>CPAL6: Duration of the task (milliseconds)</t>
  </si>
  <si>
    <t>[-99,207234]</t>
  </si>
  <si>
    <t>G222_DUR_CPAL7</t>
  </si>
  <si>
    <t>CPAL7: Duration of the task (milliseconds)</t>
  </si>
  <si>
    <t>[-99,278153]</t>
  </si>
  <si>
    <t>G222_DUR_GMCT</t>
  </si>
  <si>
    <t>[-99,30011]</t>
  </si>
  <si>
    <t>G222_DUR_GML</t>
  </si>
  <si>
    <t>GML: Duration of the task</t>
  </si>
  <si>
    <t>[-99,274993]</t>
  </si>
  <si>
    <t>G222_DUR_GML1</t>
  </si>
  <si>
    <t>[-99,50537]</t>
  </si>
  <si>
    <t>G222_DUR_GML2</t>
  </si>
  <si>
    <t>[-99,41897]</t>
  </si>
  <si>
    <t>G222_DUR_GML3</t>
  </si>
  <si>
    <t>[-99,36226]</t>
  </si>
  <si>
    <t>G222_DUR_GML4</t>
  </si>
  <si>
    <t>[-99,29186]</t>
  </si>
  <si>
    <t>G222_DUR_GML5</t>
  </si>
  <si>
    <t>[-99,30650]</t>
  </si>
  <si>
    <t>G222_DUR_GMR</t>
  </si>
  <si>
    <t>[-99,31561]</t>
  </si>
  <si>
    <t>G222_TER_GMCT</t>
  </si>
  <si>
    <t>G222_TER_GML</t>
  </si>
  <si>
    <t>GML: Total error rate</t>
  </si>
  <si>
    <t>[-99,78]</t>
  </si>
  <si>
    <t>G222_TER_GML1</t>
  </si>
  <si>
    <t>G222_TER_GML2</t>
  </si>
  <si>
    <t>G222_TER_GML3</t>
  </si>
  <si>
    <t>G222_TER_GML4</t>
  </si>
  <si>
    <t>G222_TER_GML5</t>
  </si>
  <si>
    <t>G222_TER_GMR</t>
  </si>
  <si>
    <t>G222_LER_GMCT</t>
  </si>
  <si>
    <t>G222_LER_GML</t>
  </si>
  <si>
    <t>GML: Legal error rate</t>
  </si>
  <si>
    <t>G222_LER_GML1</t>
  </si>
  <si>
    <t>G222_LER_GML2</t>
  </si>
  <si>
    <t>G222_LER_GML3</t>
  </si>
  <si>
    <t>G222_LER_GML4</t>
  </si>
  <si>
    <t>G222_LER_GML5</t>
  </si>
  <si>
    <t>G222_LER_GMR</t>
  </si>
  <si>
    <t>G222_RER_GMCT</t>
  </si>
  <si>
    <t>G222_RER_GML</t>
  </si>
  <si>
    <t>GML: Rule break error rate</t>
  </si>
  <si>
    <t>G222_RER_GML1</t>
  </si>
  <si>
    <t>G222_RER_GML2</t>
  </si>
  <si>
    <t>G222_RER_GML3</t>
  </si>
  <si>
    <t>G222_RER_GML4</t>
  </si>
  <si>
    <t>G222_RER_GML5</t>
  </si>
  <si>
    <t>G222_RER_GMR</t>
  </si>
  <si>
    <t>G222_PER_GMCT</t>
  </si>
  <si>
    <t>[-99,0]</t>
  </si>
  <si>
    <t>G222_PER_GML</t>
  </si>
  <si>
    <t>GML: Persevervation error rate</t>
  </si>
  <si>
    <t>G222_PER_GML1</t>
  </si>
  <si>
    <t>G222_PER_GML2</t>
  </si>
  <si>
    <t>G222_PER_GML3</t>
  </si>
  <si>
    <t>G222_PER_GML4</t>
  </si>
  <si>
    <t>G222_PER_GML5</t>
  </si>
  <si>
    <t>G222_PER_GMR</t>
  </si>
  <si>
    <t>G222_LMN_CPAL</t>
  </si>
  <si>
    <t>CPAL: Speed of performance – mean of the log10 transformed reaction times for correct responses (milliseconds)</t>
  </si>
  <si>
    <t>[-99,3.749]</t>
  </si>
  <si>
    <t>G222_LMN_CPAL1</t>
  </si>
  <si>
    <t>CPAL1: Speed of performance – mean of the log10 transformed reaction times for correct responses (milliseconds)</t>
  </si>
  <si>
    <t>[-99,3.92]</t>
  </si>
  <si>
    <t>G222_LMN_CPAL2</t>
  </si>
  <si>
    <t>CPAL2: Speed of performance – mean of the log10 transformed reaction times for correct responses (milliseconds)</t>
  </si>
  <si>
    <t>[-99,3.875]</t>
  </si>
  <si>
    <t>G222_LMN_CPAL3</t>
  </si>
  <si>
    <t>CPAL3: Speed of performance – mean of the log10 transformed reaction times for correct responses (milliseconds)</t>
  </si>
  <si>
    <t>[-99,3.937]</t>
  </si>
  <si>
    <t>G222_LMN_CPAL4</t>
  </si>
  <si>
    <t>CPAL4: Speed of performance – mean of the log10 transformed reaction times for correct responses (milliseconds)</t>
  </si>
  <si>
    <t>[-99,4.014]</t>
  </si>
  <si>
    <t>G222_LMN_CPAL5</t>
  </si>
  <si>
    <t>CPAL5: Speed of performance – mean of the log10 transformed reaction times for correct responses (milliseconds)</t>
  </si>
  <si>
    <t>[-99,3.901]</t>
  </si>
  <si>
    <t>G222_LMN_CPAL6</t>
  </si>
  <si>
    <t>CPAL6: Speed of performance – mean of the log10 transformed reaction times for correct responses (milliseconds)</t>
  </si>
  <si>
    <t>[-99,3.924]</t>
  </si>
  <si>
    <t>G222_LMN_CPAL7</t>
  </si>
  <si>
    <t>CPAL7: Speed of performance – mean of the log10 transformed reaction times for correct responses (milliseconds)</t>
  </si>
  <si>
    <t>[-99,3.893]</t>
  </si>
  <si>
    <t>G222_LMN_DET</t>
  </si>
  <si>
    <t>[-99,3.156]</t>
  </si>
  <si>
    <t>G222_LMN_IDN</t>
  </si>
  <si>
    <t>[-99,2.959]</t>
  </si>
  <si>
    <t>G222_LMN_OCL</t>
  </si>
  <si>
    <t>[-99,3.219]</t>
  </si>
  <si>
    <t>G222_LMN_ONB</t>
  </si>
  <si>
    <t>ONB: Speed of performance – mean of the log10 transformed reaction times for correct responses</t>
  </si>
  <si>
    <t>[-99,3.136]</t>
  </si>
  <si>
    <t>G222_LMN_SETS</t>
  </si>
  <si>
    <t>SETS: Speed of performance – mean of the log10 transformed reaction times for correct responses</t>
  </si>
  <si>
    <t>[-99,3.474]</t>
  </si>
  <si>
    <t>G222_LMN_SETSED</t>
  </si>
  <si>
    <t>SETSED: Speed of performance – mean of the log10 transformed reaction times for correct responses</t>
  </si>
  <si>
    <t>[-99,3.611]</t>
  </si>
  <si>
    <t>G222_LMN_SETSEDR</t>
  </si>
  <si>
    <t>SETSEDR: Speed of performance – mean of the log10 transformed reaction times for correct responses</t>
  </si>
  <si>
    <t>[-99,3.491]</t>
  </si>
  <si>
    <t>G222_LMN_SETSID</t>
  </si>
  <si>
    <t>SETSID: Speed of performance – mean of the log10 transformed reaction times for correct responses</t>
  </si>
  <si>
    <t>[-99,3.43]</t>
  </si>
  <si>
    <t>G222_LMN_SETSIDR</t>
  </si>
  <si>
    <t>SETSIDR: Speed of performance – mean of the log10 transformed reaction times for correct responses</t>
  </si>
  <si>
    <t>[-99,3.431]</t>
  </si>
  <si>
    <t>G222_LMN_SETSVD</t>
  </si>
  <si>
    <t>SETSVD: Speed of performance – mean of the log10 transformed reaction times for correct responses</t>
  </si>
  <si>
    <t>[-99,3.95]</t>
  </si>
  <si>
    <t>G222_LMN_SETSVDR</t>
  </si>
  <si>
    <t>SETSVDR: Speed of performance – mean of the log10 transformed reaction times for correct responses</t>
  </si>
  <si>
    <t>[-99,3.615]</t>
  </si>
  <si>
    <t>G222_LSD_CPAL</t>
  </si>
  <si>
    <t>CPAL: Consistency of performance – standard deviation of the log10 transformed reaction times for correct responses</t>
  </si>
  <si>
    <t>[-99,.4635]</t>
  </si>
  <si>
    <t>G222_LSD_CPAL1</t>
  </si>
  <si>
    <t>CPAL1: Consistency of performance – standard deviation of the log10 transformed reaction times for correct responses</t>
  </si>
  <si>
    <t>[-99,.6891]</t>
  </si>
  <si>
    <t>G222_LSD_CPAL2</t>
  </si>
  <si>
    <t>CPAL2: Consistency of performance – standard deviation of the log10 transformed reaction times for correct responses</t>
  </si>
  <si>
    <t>[-99,.6429]</t>
  </si>
  <si>
    <t>G222_LSD_CPAL3</t>
  </si>
  <si>
    <t>CPAL3: Consistency of performance – standard deviation of the log10 transformed reaction times for correct responses</t>
  </si>
  <si>
    <t>[-99,.5578]</t>
  </si>
  <si>
    <t>G222_LSD_CPAL4</t>
  </si>
  <si>
    <t>CPAL4: Consistency of performance – standard deviation of the log10 transformed reaction times for correct responses</t>
  </si>
  <si>
    <t>[-99,.7014]</t>
  </si>
  <si>
    <t>G222_LSD_CPAL5</t>
  </si>
  <si>
    <t>[-99,.5397]</t>
  </si>
  <si>
    <t>G222_LSD_CPAL6</t>
  </si>
  <si>
    <t>CPAL6: Consistency of performance – standard deviation of the log10 transformed reaction times for correct responses</t>
  </si>
  <si>
    <t>[-99,.7512]</t>
  </si>
  <si>
    <t>G222_LSD_CPAL7</t>
  </si>
  <si>
    <t>CPAL7: Consistency of performance – standard deviation of the log10 transformed reaction times for correct responses</t>
  </si>
  <si>
    <t>[-99,.443]</t>
  </si>
  <si>
    <t>G222_LSD_DET</t>
  </si>
  <si>
    <t>[-99,.5958]</t>
  </si>
  <si>
    <t>G222_LSD_IDN</t>
  </si>
  <si>
    <t>[-99,.18]</t>
  </si>
  <si>
    <t>G222_LSD_OCL</t>
  </si>
  <si>
    <t>[-99,.3452]</t>
  </si>
  <si>
    <t>G222_LSD_ONB</t>
  </si>
  <si>
    <t>ONB: Consistency of performance -  standard deviation of the log10 transformed reaction times for correct responses</t>
  </si>
  <si>
    <t>[-99,.3507]</t>
  </si>
  <si>
    <t>G222_LSD_SETS</t>
  </si>
  <si>
    <t>SETS: Consistency of performance – standard deviation of the log10 transformed reaction times for correct responses</t>
  </si>
  <si>
    <t>[-99,.8759]</t>
  </si>
  <si>
    <t>G222_LSD_SETSED</t>
  </si>
  <si>
    <t>SETSED: Consistency of performance – standard deviation of the log10 transformed reaction times for correct responses</t>
  </si>
  <si>
    <t>[-99,.7637]</t>
  </si>
  <si>
    <t>G222_LSD_SETSEDR</t>
  </si>
  <si>
    <t>SETSEDR: Consistency of performance – standard deviation of the log10 transformed reaction times for correct responses</t>
  </si>
  <si>
    <t>[-99,.8197]</t>
  </si>
  <si>
    <t>G222_LSD_SETSID</t>
  </si>
  <si>
    <t>SETSID: Consistency of performance – standard deviation of the log10 transformed reaction times for correct responses</t>
  </si>
  <si>
    <t>[-99,.7851]</t>
  </si>
  <si>
    <t>G222_LSD_SETSIDR</t>
  </si>
  <si>
    <t>SETSIDR: Consistency of performance – standard deviation of the log10 transformed reaction times for correct responses</t>
  </si>
  <si>
    <t>[-99,.7631]</t>
  </si>
  <si>
    <t>G222_LSD_SETSVD</t>
  </si>
  <si>
    <t>SETSVD: Consistency of performance – standard deviation of the log10 transformed reaction times for correct responses</t>
  </si>
  <si>
    <t>[-99,1.005]</t>
  </si>
  <si>
    <t>G222_LSD_SETSVDR</t>
  </si>
  <si>
    <t>SETSVDR: Consistency of performance – standard deviation of the log10 transformed reaction times for correct responses</t>
  </si>
  <si>
    <t>[-99,.8383]</t>
  </si>
  <si>
    <t>G222_ACC_CPAL</t>
  </si>
  <si>
    <t>CPAL: Accuracy of performance – arcsine transformation if the proportion of correct responses</t>
  </si>
  <si>
    <t>G222_ACC_CPAL1</t>
  </si>
  <si>
    <t>CPAL1: Accuracy of performance – arcsine transformation if the proportion of correct responses</t>
  </si>
  <si>
    <t>G222_ACC_CPAL2</t>
  </si>
  <si>
    <t>CPAL2: Accuracy of performance – arcsine transformation if the proportion of correct responses</t>
  </si>
  <si>
    <t>G222_ACC_CPAL3</t>
  </si>
  <si>
    <t>CPAL3: Accuracy of performance – arcsine transformation if the proportion of correct responses</t>
  </si>
  <si>
    <t>G222_ACC_CPAL4</t>
  </si>
  <si>
    <t>CPAL4: Accuracy of performance – arcsine transformation if the proportion of correct responses</t>
  </si>
  <si>
    <t>G222_ACC_CPAL5</t>
  </si>
  <si>
    <t>CPAL5: Accuracy of performance – arcsine transformation if the proportion of correct responses</t>
  </si>
  <si>
    <t>G222_ACC_CPAL6</t>
  </si>
  <si>
    <t>CPAL6: Accuracy of performance – arcsine transformation if the proportion of correct responses</t>
  </si>
  <si>
    <t>G222_ACC_CPAL7</t>
  </si>
  <si>
    <t>CPAL7: Accuracy of performance – arcsine transformation if the proportion of correct responses</t>
  </si>
  <si>
    <t>G222_ACC_DET</t>
  </si>
  <si>
    <t>G222_ACC_IDN</t>
  </si>
  <si>
    <t>G222_ACC_OCL</t>
  </si>
  <si>
    <t>[-99,1.229]</t>
  </si>
  <si>
    <t>G222_ACC_ONB</t>
  </si>
  <si>
    <t>ONB: Accuracy of performance – arcsine transformation if the proportion of correct responses</t>
  </si>
  <si>
    <t>G222_ACC_SETS</t>
  </si>
  <si>
    <t>SETS: Accuracy of performance – arcsine transformation if the proportion of correct responses</t>
  </si>
  <si>
    <t>[-99,1.334]</t>
  </si>
  <si>
    <t>G222_ACC_SETSED</t>
  </si>
  <si>
    <t>SETSED: Accuracy of performance – arcsine transformation if the proportion of correct responses</t>
  </si>
  <si>
    <t>G222_ACC_SETSEDR</t>
  </si>
  <si>
    <t>SETSEDR: Accuracy of performance – arcsine transformation if the proportion of correct responses</t>
  </si>
  <si>
    <t>[-99,1.369]</t>
  </si>
  <si>
    <t>G222_ACC_SETSID</t>
  </si>
  <si>
    <t>SETSID: Accuracy of performance – arcsine transformation if the proportion of correct responses</t>
  </si>
  <si>
    <t>G222_ACC_SETSIDR</t>
  </si>
  <si>
    <t>SETSIDR: Accuracy of performance – arcsine transformation if the proportion of correct responses</t>
  </si>
  <si>
    <t>G222_ACC_SETSVD</t>
  </si>
  <si>
    <t>SETSVD: Accuracy of performance – arcsine transformation if the proportion of correct responses</t>
  </si>
  <si>
    <t>G222_ACC_SETSVDR</t>
  </si>
  <si>
    <t>SETSVDR: Accuracy of performance – arcsine transformation if the proportion of correct responses</t>
  </si>
  <si>
    <t>G222_COR_CPAL</t>
  </si>
  <si>
    <t>CPAL: Number of correct responses</t>
  </si>
  <si>
    <t>[-99,56]</t>
  </si>
  <si>
    <t>G222_COR_CPAL1</t>
  </si>
  <si>
    <t>CPAL1: Number of correct responses</t>
  </si>
  <si>
    <t>G222_COR_CPAL2</t>
  </si>
  <si>
    <t>CPAL2: Number of correct responses</t>
  </si>
  <si>
    <t>G222_COR_CPAL3</t>
  </si>
  <si>
    <t>CPAL3: Number of correct responses</t>
  </si>
  <si>
    <t>G222_COR_CPAL4</t>
  </si>
  <si>
    <t>CPAL4: Number of correct responses</t>
  </si>
  <si>
    <t>G222_COR_CPAL5</t>
  </si>
  <si>
    <t>CPAL5: Number of correct responses</t>
  </si>
  <si>
    <t>G222_COR_CPAL6</t>
  </si>
  <si>
    <t>CPAL6: Number of correct responses</t>
  </si>
  <si>
    <t>G222_COR_CPAL7</t>
  </si>
  <si>
    <t>CPAL7: Number of correct responses</t>
  </si>
  <si>
    <t>G222_COR_DET</t>
  </si>
  <si>
    <t>G222_COR_IDN</t>
  </si>
  <si>
    <t>G222_COR_OCL</t>
  </si>
  <si>
    <t>[-99,79]</t>
  </si>
  <si>
    <t>G222_COR_ONB</t>
  </si>
  <si>
    <t>ONB: Number of correct responses</t>
  </si>
  <si>
    <t>G222_COR_SETS</t>
  </si>
  <si>
    <t>SETS: Number of correct responses</t>
  </si>
  <si>
    <t>G222_COR_SETSED</t>
  </si>
  <si>
    <t>SETSEDR: Number of correct responses</t>
  </si>
  <si>
    <t>G222_COR_SETSEDR</t>
  </si>
  <si>
    <t>G222_COR_SETSID</t>
  </si>
  <si>
    <t>SETSID: Number of correct responses</t>
  </si>
  <si>
    <t>G222_COR_SETSIDR</t>
  </si>
  <si>
    <t>SETSIDR: Number of correct responses</t>
  </si>
  <si>
    <t>G222_COR_SETSVD</t>
  </si>
  <si>
    <t>SETSVD: Number of correct responses</t>
  </si>
  <si>
    <t>G222_COR_SETSVDR</t>
  </si>
  <si>
    <t>SETSVDR: Number of correct responses</t>
  </si>
  <si>
    <t>G222_ERR_CPAL</t>
  </si>
  <si>
    <t>CPAL: Number of errors</t>
  </si>
  <si>
    <t>[-99,448]</t>
  </si>
  <si>
    <t>G222_ERR_CPAL1</t>
  </si>
  <si>
    <t>CPAL1: Number of errors</t>
  </si>
  <si>
    <t>G222_ERR_CPAL2</t>
  </si>
  <si>
    <t>CPAL2: Number of errors</t>
  </si>
  <si>
    <t>G222_ERR_CPAL3</t>
  </si>
  <si>
    <t>CPAL3: Number of errors</t>
  </si>
  <si>
    <t>G222_ERR_CPAL4</t>
  </si>
  <si>
    <t>CPAL4: Number of errors</t>
  </si>
  <si>
    <t>G222_ERR_CPAL5</t>
  </si>
  <si>
    <t>CPAL5: Number of errors</t>
  </si>
  <si>
    <t>G222_ERR_CPAL6</t>
  </si>
  <si>
    <t>CPAL6: Number of errors</t>
  </si>
  <si>
    <t>G222_ERR_CPAL7</t>
  </si>
  <si>
    <t>CPAL7: Number of errors</t>
  </si>
  <si>
    <t>G222_ERR_DET</t>
  </si>
  <si>
    <t>G222_ERR_IDN</t>
  </si>
  <si>
    <t>G222_ERR_OCL</t>
  </si>
  <si>
    <t>G222_ERR_ONB</t>
  </si>
  <si>
    <t>ONB: Number of errors</t>
  </si>
  <si>
    <t>[-99,77]</t>
  </si>
  <si>
    <t>G222_ERR_SETS</t>
  </si>
  <si>
    <t>SETS: Number of errors</t>
  </si>
  <si>
    <t>[-99,113]</t>
  </si>
  <si>
    <t>G222_ERR_SETSED</t>
  </si>
  <si>
    <t>SETSEDR: Number of errors</t>
  </si>
  <si>
    <t>G222_ERR_SETSEDR</t>
  </si>
  <si>
    <t>G222_ERR_SETSID</t>
  </si>
  <si>
    <t>SETSID: Number of errors</t>
  </si>
  <si>
    <t>G222_ERR_SETSIDR</t>
  </si>
  <si>
    <t>SETSIDR: Number of errors</t>
  </si>
  <si>
    <t>G222_ERR_SETSVD</t>
  </si>
  <si>
    <t>SETSVD: Number of errors</t>
  </si>
  <si>
    <t>G222_ERR_SETSVDR</t>
  </si>
  <si>
    <t>SETSVDR: Number of errors</t>
  </si>
  <si>
    <t>G222_PRESNT_CPAL</t>
  </si>
  <si>
    <t>CPAL: Number of presentations of the stimuli</t>
  </si>
  <si>
    <t>[-99,504]</t>
  </si>
  <si>
    <t>G222_PRESNT_CPAL1</t>
  </si>
  <si>
    <t>CPAL1: Number of presentations of the stimuli</t>
  </si>
  <si>
    <t>G222_PRESNT_CPAL2</t>
  </si>
  <si>
    <t>CPAL2: Number of presentations of the stimuli</t>
  </si>
  <si>
    <t>[-99,72]</t>
  </si>
  <si>
    <t>G222_PRESNT_CPAL3</t>
  </si>
  <si>
    <t>CPAL3: Number of presentations of the stimuli</t>
  </si>
  <si>
    <t>G222_PRESNT_CPAL4</t>
  </si>
  <si>
    <t>CPAL4: Number of presentations of the stimuli</t>
  </si>
  <si>
    <t>G222_PRESNT_CPAL5</t>
  </si>
  <si>
    <t>CPAL5: Number of presentations of the stimuli</t>
  </si>
  <si>
    <t>[-99,95]</t>
  </si>
  <si>
    <t>G222_PRESNT_CPAL6</t>
  </si>
  <si>
    <t>CPAL6: Number of presentations of the stimuli</t>
  </si>
  <si>
    <t>[-99,126]</t>
  </si>
  <si>
    <t>G222_PRESNT_CPAL7</t>
  </si>
  <si>
    <t>CPAL7: Number of presentations of the stimuli</t>
  </si>
  <si>
    <t>[-99,65]</t>
  </si>
  <si>
    <t>G222_PRESNT_DET</t>
  </si>
  <si>
    <t>[0,126]</t>
  </si>
  <si>
    <t>G222_PRESNT_IDN</t>
  </si>
  <si>
    <t>G222_PRESNT_OCL</t>
  </si>
  <si>
    <t>G222_PRESNT_ONB</t>
  </si>
  <si>
    <t>ONB: Number of presentations of the stimuli</t>
  </si>
  <si>
    <t>[-99,107]</t>
  </si>
  <si>
    <t>G222_PRESNT_SETS</t>
  </si>
  <si>
    <t>SETS: Number of presentations of the stimuli</t>
  </si>
  <si>
    <t>G222_PRESNT_SETSED</t>
  </si>
  <si>
    <t>SETSED: Number of presentations of the stimuli</t>
  </si>
  <si>
    <t>[-99,53]</t>
  </si>
  <si>
    <t>G222_PRESNT_SETSEDR</t>
  </si>
  <si>
    <t>SETSEDR: Number of presentations of the stimuli</t>
  </si>
  <si>
    <t>G222_PRESNT_SETSID</t>
  </si>
  <si>
    <t>SETSID: Number of presentations of the stimuli</t>
  </si>
  <si>
    <t>G222_PRESNT_SETSIDR</t>
  </si>
  <si>
    <t>SETSIDR: Number of presentations of the stimuli</t>
  </si>
  <si>
    <t>G222_PRESNT_SETSVD</t>
  </si>
  <si>
    <t>SETSVD: Number of presentations of the stimuli</t>
  </si>
  <si>
    <t>G222_PRESNT_SETSVDR</t>
  </si>
  <si>
    <t>SETSVDR: Number of presentations of the stimuli</t>
  </si>
  <si>
    <t>G222_CMV_GMCT</t>
  </si>
  <si>
    <t>[-99,73]</t>
  </si>
  <si>
    <t>G222_CMV_GML</t>
  </si>
  <si>
    <t>GML: Number of correct moves</t>
  </si>
  <si>
    <t>G222_CMV_GML1</t>
  </si>
  <si>
    <t>G222_CMV_GML2</t>
  </si>
  <si>
    <t>G222_CMV_GML3</t>
  </si>
  <si>
    <t>G222_CMV_GML4</t>
  </si>
  <si>
    <t>G222_CMV_GML5</t>
  </si>
  <si>
    <t>G222_CMV_GMR</t>
  </si>
  <si>
    <t>G222_RTH_GMCT</t>
  </si>
  <si>
    <t>G222_RTH_GML</t>
  </si>
  <si>
    <t>GML: Return to head error</t>
  </si>
  <si>
    <t>G222_RTH_GML1</t>
  </si>
  <si>
    <t>G222_RTH_GML2</t>
  </si>
  <si>
    <t>G222_RTH_GML3</t>
  </si>
  <si>
    <t>G222_RTH_GML4</t>
  </si>
  <si>
    <t>G222_RTH_GML5</t>
  </si>
  <si>
    <t>G222_RTH_GMR</t>
  </si>
  <si>
    <t>G222_STI_CPAL</t>
  </si>
  <si>
    <t>CPAL: Number of stimuli</t>
  </si>
  <si>
    <t>[-99,63]</t>
  </si>
  <si>
    <t>G222_STI_CPAL1</t>
  </si>
  <si>
    <t>CPAL1: Number of stimuli</t>
  </si>
  <si>
    <t>G222_STI_CPAL2</t>
  </si>
  <si>
    <t>CPAL2: Number of stimuli</t>
  </si>
  <si>
    <t>G222_STI_CPAL3</t>
  </si>
  <si>
    <t>CPAL3: Number of stimuli</t>
  </si>
  <si>
    <t>G222_STI_CPAL4</t>
  </si>
  <si>
    <t>CPAL4: Number of stimuli</t>
  </si>
  <si>
    <t>G222_STI_CPAL5</t>
  </si>
  <si>
    <t>CPAL5: Number of stimuli</t>
  </si>
  <si>
    <t>G222_STI_CPAL6</t>
  </si>
  <si>
    <t>CPAL6: Number of stimuli</t>
  </si>
  <si>
    <t>G222_STI_CPAL7</t>
  </si>
  <si>
    <t>CPAL7: Number of stimuli</t>
  </si>
  <si>
    <t>G222_sti_DET</t>
  </si>
  <si>
    <t>DET: Number of stimuli</t>
  </si>
  <si>
    <t>[0,51]</t>
  </si>
  <si>
    <t>G222_sti_IDN</t>
  </si>
  <si>
    <t>IDN: Number of stimuli</t>
  </si>
  <si>
    <t>[30,99]</t>
  </si>
  <si>
    <t>G222_sti_OCL</t>
  </si>
  <si>
    <t>OCL: Number of stimuli</t>
  </si>
  <si>
    <t>[88,99]</t>
  </si>
  <si>
    <t>G222_STI_ONB</t>
  </si>
  <si>
    <t>ONB: Number of stimuli</t>
  </si>
  <si>
    <t>G222_STI_SETS</t>
  </si>
  <si>
    <t>SETS: Number of stimuli</t>
  </si>
  <si>
    <t>G222_STI_SETSED</t>
  </si>
  <si>
    <t>SETSED: Number of stimuli</t>
  </si>
  <si>
    <t>G222_STI_SETSEDR</t>
  </si>
  <si>
    <t>SETSEDR: Number of stimuli</t>
  </si>
  <si>
    <t>G222_STI_SETSID</t>
  </si>
  <si>
    <t>SETSID: Number of stimuli</t>
  </si>
  <si>
    <t>G222_STI_SETSIDR</t>
  </si>
  <si>
    <t>SETSVD: Number of stimuli</t>
  </si>
  <si>
    <t>G222_STI_SETSVD</t>
  </si>
  <si>
    <t>G222_STI_SETSVDR</t>
  </si>
  <si>
    <t>SETSVDR: Number of stimuli</t>
  </si>
  <si>
    <t>G222_RES_CPAL</t>
  </si>
  <si>
    <t>CPAL: Number of responses (presentations plus max-outs)</t>
  </si>
  <si>
    <t>G222_RES_CPAL1</t>
  </si>
  <si>
    <t>CPAL1: Number of responses (presentations plus max-outs)</t>
  </si>
  <si>
    <t>G222_RES_CPAL2</t>
  </si>
  <si>
    <t>CPAL2: Number of responses (presentations plus max-outs)</t>
  </si>
  <si>
    <t>G222_RES_CPAL3</t>
  </si>
  <si>
    <t>CPAL3: Number of responses (presentations plus max-outs)</t>
  </si>
  <si>
    <t>G222_RES_CPAL4</t>
  </si>
  <si>
    <t>CPAL4: Number of responses (presentations plus max-outs)</t>
  </si>
  <si>
    <t>G222_RES_CPAL5</t>
  </si>
  <si>
    <t>CPAL5: Number of responses (presentations plus max-outs)</t>
  </si>
  <si>
    <t>G222_RES_CPAL6</t>
  </si>
  <si>
    <t>CPAL6: Number of responses (presentations plus max-outs)</t>
  </si>
  <si>
    <t>G222_RES_CPAL7</t>
  </si>
  <si>
    <t>CPAL7: Number of responses (presentations plus max-outs)</t>
  </si>
  <si>
    <t>G222_completion_CPAL</t>
  </si>
  <si>
    <t>CPAL completion</t>
  </si>
  <si>
    <t>G222_INTEGRITY_CPAL</t>
  </si>
  <si>
    <t>CPAL integrity</t>
  </si>
  <si>
    <t>G222_COMPLETION_DET</t>
  </si>
  <si>
    <t>G222_INTEGRITY_DET</t>
  </si>
  <si>
    <t>G222_completion_GMCT</t>
  </si>
  <si>
    <t>GMCT completion</t>
  </si>
  <si>
    <t>[9,9]</t>
  </si>
  <si>
    <t>G222_INTEGRITY_GMCT</t>
  </si>
  <si>
    <t>GMCT integrity</t>
  </si>
  <si>
    <t>G222_COMPLETION_GML</t>
  </si>
  <si>
    <t>GML completion</t>
  </si>
  <si>
    <t>G222_INTEGRITY_GML</t>
  </si>
  <si>
    <t>GML integrity</t>
  </si>
  <si>
    <t>G222_COMPLETION_IDN</t>
  </si>
  <si>
    <t>G222_INTEGRITY_IDN</t>
  </si>
  <si>
    <t>G222_COMPLETION_OCL</t>
  </si>
  <si>
    <t>G222_INTEGRITY_OCL</t>
  </si>
  <si>
    <t>G222_COMPLETION_ONB</t>
  </si>
  <si>
    <t>ONB completion</t>
  </si>
  <si>
    <t>G222_INTEGRITY_ONB</t>
  </si>
  <si>
    <t>Integrity.One Back: Integrity Criteria Met</t>
  </si>
  <si>
    <t>G222_completion_SETS</t>
  </si>
  <si>
    <t>SETS completion</t>
  </si>
  <si>
    <t>G222_INTEGRITY_SETS</t>
  </si>
  <si>
    <t>SETS integrity</t>
  </si>
  <si>
    <t>G222_ACT_VD</t>
  </si>
  <si>
    <t>[1,15]</t>
  </si>
  <si>
    <t>G222_ACT_AWMPD</t>
  </si>
  <si>
    <t>[612,1134]</t>
  </si>
  <si>
    <t>G222_ACT_SED_MPD</t>
  </si>
  <si>
    <t>Sedentary time per day (&lt;chosen cutpoint [100 cpm]), mean of daily totals on valid days, mins/day</t>
  </si>
  <si>
    <t>[112.5,815]</t>
  </si>
  <si>
    <t>G222_ACT_LIGHT_MPD</t>
  </si>
  <si>
    <t>Light activity time per day (100 to &lt;1952 cpm, chosen cutpoints), mean of daily totals on valid days, mins/day</t>
  </si>
  <si>
    <t>[58,665.7]</t>
  </si>
  <si>
    <t>G222_ACT_MOD_MPD</t>
  </si>
  <si>
    <t>Moderate activity time per day (1952 to &lt;5275cpm, chosen cutpoints), mean of daily totals on valid days, mins/day</t>
  </si>
  <si>
    <t>[0,214]</t>
  </si>
  <si>
    <t>G222_ACT_VIG_MPD</t>
  </si>
  <si>
    <t>Vigorous activity time per day (&gt;=5275cpm, chosen cutpoint), mean of daily totals on valid days, mins/day</t>
  </si>
  <si>
    <t>[0,54.8]</t>
  </si>
  <si>
    <t>G222_ACT_MVPA_MPD</t>
  </si>
  <si>
    <t>[0,243.2]</t>
  </si>
  <si>
    <t>G222_ACT_ALL_MET</t>
  </si>
  <si>
    <t>Estimated energy expenditure (all activities) per day, Freedson equation, mean of daily totals on valid days, met-mins/day</t>
  </si>
  <si>
    <t>[940.4,2496]</t>
  </si>
  <si>
    <t>G222_ACT_MVPA_MET</t>
  </si>
  <si>
    <t>Estimated MVPA energy expenditure (MVPA only) per day, Freedson equation &amp; &gt;=1952 cpm, mean of daily totals on valid days, met-mins/day</t>
  </si>
  <si>
    <t>[0,1091]</t>
  </si>
  <si>
    <t>G222_ACT_CPD</t>
  </si>
  <si>
    <t>Accelerometer counts per day, mean of daily totals on valid days, counts/day</t>
  </si>
  <si>
    <t>[40505,1292386]</t>
  </si>
  <si>
    <t>G222_ACT_SPD</t>
  </si>
  <si>
    <t>Accelerometer steps per day, mean of daily totals on valid days, steps/day</t>
  </si>
  <si>
    <t>[2820,47646]</t>
  </si>
  <si>
    <t>G222_ACT_SPD_GE100</t>
  </si>
  <si>
    <t>Accelerometer filtered steps per day (steps when counts are &gt;=100 cpm), mean of daily totals on valid days, steps/day</t>
  </si>
  <si>
    <t>[2421,33721]</t>
  </si>
  <si>
    <t>G222_ACT_CPM_DSD_AV</t>
  </si>
  <si>
    <t>Count-to-count variation (SD) in accelerometer counts per minute each day, average on valid days of SD each day, counts/min</t>
  </si>
  <si>
    <t>[130.8,2086]</t>
  </si>
  <si>
    <t>G222_ACT_CPM_DAV_AV</t>
  </si>
  <si>
    <t>Accelerometer counts per minute, average on valid days of daily average, counts/min</t>
  </si>
  <si>
    <t>[47.13,1258]</t>
  </si>
  <si>
    <t>G222_ACT_SED_NONMVPCT_AV</t>
  </si>
  <si>
    <t>[.2304,.9078]</t>
  </si>
  <si>
    <t>G222_ACT_SED_BREAKS</t>
  </si>
  <si>
    <t>Number of breaks from sedentary time per day, average of valid days of daily total, breaks/day</t>
  </si>
  <si>
    <t>[27,152.5]</t>
  </si>
  <si>
    <t>G222_ACT_SED_BREAKS_GE20</t>
  </si>
  <si>
    <t>Number of breaks from prolonged sedentary time (&gt;=20 min bouts) per day, average of daily totals on valid days, breaks/day</t>
  </si>
  <si>
    <t>[0,10.33]</t>
  </si>
  <si>
    <t>G222_ACT_AWMPD_SD</t>
  </si>
  <si>
    <t>Day to day variation in waking wear time, SD across valid days of daily totals, mins/day</t>
  </si>
  <si>
    <t>[7.778,433.5]</t>
  </si>
  <si>
    <t>G222_ACT_SED_MPD_SD</t>
  </si>
  <si>
    <t>Day to day variation in sedentary time,  SD across valid days of daily totals, mins/day</t>
  </si>
  <si>
    <t>[5.859,299]</t>
  </si>
  <si>
    <t>G222_ACT_LIGHT_MPD_SD</t>
  </si>
  <si>
    <t>Day to day variation in light activity time, SD across valid days of daily totals, mins/day</t>
  </si>
  <si>
    <t>[.7071,330.9]</t>
  </si>
  <si>
    <t>G222_ACT_MOD_MPD_SD</t>
  </si>
  <si>
    <t>Day to day variation in moderate activity time,  SD across valid days of daily totals, mins/day</t>
  </si>
  <si>
    <t>[0,112.7]</t>
  </si>
  <si>
    <t>G222_ACT_VIG_MPD_SD</t>
  </si>
  <si>
    <t>Day to day variation in vigorous activity time,  SD across valid days of daily totals, mins/day</t>
  </si>
  <si>
    <t>[0,34.29]</t>
  </si>
  <si>
    <t>G222_ACT_MVPA_MPD_SD</t>
  </si>
  <si>
    <t>[0,115.5]</t>
  </si>
  <si>
    <t>G222_ACT_ALL_MET_SD</t>
  </si>
  <si>
    <t>Day to day variation in estimated MVPA energy expenditure per day (Freedson equation &amp; &gt;=1952 cpm), SD of valid day totals, met-mins/day</t>
  </si>
  <si>
    <t>[3.436,961.7]</t>
  </si>
  <si>
    <t>G222_ACT_MVPA_MET_SD</t>
  </si>
  <si>
    <t>Day to day variation in estimated energy expenditure per day (Freedson equation), SD of valid day totals, met-mins/day</t>
  </si>
  <si>
    <t>[0,473.2]</t>
  </si>
  <si>
    <t>G222_ACT_CPD_SD</t>
  </si>
  <si>
    <t>Day to day variation in accelerometer counts per day (Freedson equation), SD of valid day totals, counts/day</t>
  </si>
  <si>
    <t>[690.8,436912]</t>
  </si>
  <si>
    <t>G222_ACT_CPM_DAV_SD</t>
  </si>
  <si>
    <t>Day to day variation in average accelerometer counts per min (Freedson equation), SD of valid day averages, counts/min</t>
  </si>
  <si>
    <t>[3.6,472.3]</t>
  </si>
  <si>
    <t>G222_ACT_CPM_DSD_SD</t>
  </si>
  <si>
    <t>Day to day variation in SD of accelerometer counts per min (Freedson equation), SD of valid day SDs, counts/min</t>
  </si>
  <si>
    <t>[4.329,1036]</t>
  </si>
  <si>
    <t>G222_ACT_SPD_SD</t>
  </si>
  <si>
    <t>Day to day variation in number of steps per day, SD of valid day totals, steps/day</t>
  </si>
  <si>
    <t>[167.6,38816]</t>
  </si>
  <si>
    <t>G222_ACT_SPD_GE100_SD</t>
  </si>
  <si>
    <t>Day to day variation in number of filtered steps per day (during mins &gt;=100 cpm),  SD of valid day totals, steps/day</t>
  </si>
  <si>
    <t>[5.657,25607]</t>
  </si>
  <si>
    <t>G222_ACT_SED_NONMVPCT_SD</t>
  </si>
  <si>
    <t>Day-to-day variation in sedentary time as percentage of non-MVPA time, SD of % on valid days, %</t>
  </si>
  <si>
    <t>[.001715,.3154]</t>
  </si>
  <si>
    <t>G222_ACT_SED_BREAK_SD</t>
  </si>
  <si>
    <t>Number of breaks from sedentary time per day, SD of totals on valid days, breaks/day</t>
  </si>
  <si>
    <t>[.7071,59.12]</t>
  </si>
  <si>
    <t>G222_ACT_SED_BREAKS_GE20_SD</t>
  </si>
  <si>
    <t>Number of breaks from prolonged sedentary time (&gt;=20 min) per day, SD of totals on valid days, breaks/day</t>
  </si>
  <si>
    <t>[0,7.071]</t>
  </si>
  <si>
    <t>G222_ACT_DAYS_EXVMU</t>
  </si>
  <si>
    <t>Number of valid days with 1+ excessive VMU &gt;=20000</t>
  </si>
  <si>
    <t>G222_ACT_TOT_EXVMU</t>
  </si>
  <si>
    <t>Number of excessive VMU &gt;=20000 on valid days</t>
  </si>
  <si>
    <t>G222_ACT_SED_GE20</t>
  </si>
  <si>
    <t>Prolonged sedentary time &gt;=20 min bouts, average of daily totals, mins/day</t>
  </si>
  <si>
    <t>[0,488]</t>
  </si>
  <si>
    <t>G222_ACT_SED_GE30</t>
  </si>
  <si>
    <t>Prolonged sedentary time &gt;=30 min bouts, average of daily totals, mins/day</t>
  </si>
  <si>
    <t>[0,429]</t>
  </si>
  <si>
    <t>G222_ACT_SED_LT30</t>
  </si>
  <si>
    <t>Non-prolonged sedentary time &lt;30 min bouts, average of daily totals, mins/day</t>
  </si>
  <si>
    <t>[93,650]</t>
  </si>
  <si>
    <t>G222_ACT_SED_LT20</t>
  </si>
  <si>
    <t>Non-prolonged sedentary time &lt;20 min bouts, average of daily totals, mins/day</t>
  </si>
  <si>
    <t>[82,542.7]</t>
  </si>
  <si>
    <t>G222_ACT_SED_GE20_SD</t>
  </si>
  <si>
    <t>Day-to-day variation in prolonged sedentary time &gt;=20 min bouts, SD of daily totals, mins/day</t>
  </si>
  <si>
    <t>[0,264.5]</t>
  </si>
  <si>
    <t>G222_ACT_SED_GE30_SD</t>
  </si>
  <si>
    <t>Day-to-day variation in prolonged sedentary time &gt;=30 min bouts, SD of daily totals, mins/day</t>
  </si>
  <si>
    <t>[0,269.3]</t>
  </si>
  <si>
    <t>G222_ACT_SED_LT30_SD</t>
  </si>
  <si>
    <t>Day-to-day variation in non-prolonged sedentary time &lt;30 min bouts, SD of daily totals, mins/day</t>
  </si>
  <si>
    <t>[4.243,290.6]</t>
  </si>
  <si>
    <t>G222_ACT_SED_LT20_SD</t>
  </si>
  <si>
    <t>Day-to-day variation in non-prolonged sedentary time &lt;20 min bouts, SD of daily totals, mins/day</t>
  </si>
  <si>
    <t>[1.414,248.2]</t>
  </si>
  <si>
    <t>G222_ACT_NB_SED_GE20</t>
  </si>
  <si>
    <t>Number of prolonged sedentary bouts &gt;=20 mins, average of daily totals, mins/day</t>
  </si>
  <si>
    <t>G222_ACT_NB_SED_GE30</t>
  </si>
  <si>
    <t>Number of prolonged sedentary bouts &gt;=30 mins, average of daily totals, mins/day</t>
  </si>
  <si>
    <t>G222_ACT_NB_SED_LT30</t>
  </si>
  <si>
    <t>Number of non-prolonged sedentary bouts &lt;30 mins, average of daily totals, mins/day</t>
  </si>
  <si>
    <t>[21,152.5]</t>
  </si>
  <si>
    <t>G222_ACT_NB_SED_LT20</t>
  </si>
  <si>
    <t>Number of non-prolonged sedentary bouts &lt;20 mins, average of daily totals, mins/day</t>
  </si>
  <si>
    <t>[20,148]</t>
  </si>
  <si>
    <t>G222_ACT_SED_LT5</t>
  </si>
  <si>
    <t>EVA - time in sedentary bouts &lt; 5 mins, averages of daily totals on valid days, mins/day</t>
  </si>
  <si>
    <t>[20,235]</t>
  </si>
  <si>
    <t>G222_ACT_SED_5TO9</t>
  </si>
  <si>
    <t>EVA - time in sedentary bouts 5 to &lt;10 mins, averages of daily totals on valid days, mins/day</t>
  </si>
  <si>
    <t>[20,219]</t>
  </si>
  <si>
    <t>G222_ACT_SED_10TO19</t>
  </si>
  <si>
    <t>EVA - time in sedentary bouts 10 to &lt;20 mins, averages of daily totals on valid days, mins/day</t>
  </si>
  <si>
    <t>[5.5,263.4]</t>
  </si>
  <si>
    <t>G222_ACT_SED_20TO29</t>
  </si>
  <si>
    <t>EVA - time in sedentary bouts 20 to &lt;30 mins, averages of daily totals on valid days, mins/day</t>
  </si>
  <si>
    <t>[0,166]</t>
  </si>
  <si>
    <t>G222_ACT_SED_30TO59</t>
  </si>
  <si>
    <t>EVA - time in sedentary bouts 30 to &lt;60 mins, averages of daily totals on valid days, mins/day</t>
  </si>
  <si>
    <t>[0,324]</t>
  </si>
  <si>
    <t>G222_ACT_SED_GE60</t>
  </si>
  <si>
    <t>EVA - time in sedentary bouts &gt;=60 mins, averages of daily totals on valid days, mins/day</t>
  </si>
  <si>
    <t>[0,336]</t>
  </si>
  <si>
    <t>G222_ACT_NB_SED_LT5</t>
  </si>
  <si>
    <t>EVA - number of sedentary bouts &lt; 5 mins, averages of daily totals on valid days, bouts/day</t>
  </si>
  <si>
    <t>[10,128]</t>
  </si>
  <si>
    <t>G222_ACT_NB_SED_5TO9</t>
  </si>
  <si>
    <t>EVA - number of sedentary bouts 5 to &lt;10 mins, averages of daily totals on valid days, bouts/day</t>
  </si>
  <si>
    <t>[2,26]</t>
  </si>
  <si>
    <t>G222_ACT_NB_SED_10TO19</t>
  </si>
  <si>
    <t>EVA - number of sedentary bouts 10 to &lt;20 mins, averages of daily totals on valid days, bouts/day</t>
  </si>
  <si>
    <t>[.5,16]</t>
  </si>
  <si>
    <t>G222_ACT_NB_SED_20TO29</t>
  </si>
  <si>
    <t>EVA - number of sedentary bouts 20 to &lt;30 mins, averages of daily totals on valid days, bouts/day</t>
  </si>
  <si>
    <t>G222_ACT_NB_SED_30TO59</t>
  </si>
  <si>
    <t>EVA - number of sedentary bouts 30 to &lt;60 mins, averages of daily totals on valid days, bouts/day</t>
  </si>
  <si>
    <t>G222_ACT_NB_SED_GE60</t>
  </si>
  <si>
    <t>EVA - number of sedentary bouts &gt;=60 mins, averages of daily totals on valid days, bouts/day</t>
  </si>
  <si>
    <t>G222_ACT_LIGHT_LT5</t>
  </si>
  <si>
    <t>EVA - time in light activity bouts &lt; 5 mins, averages of daily totals on valid days, mins/day</t>
  </si>
  <si>
    <t>[36,257]</t>
  </si>
  <si>
    <t>G222_ACT_LIGHT_5TO9</t>
  </si>
  <si>
    <t>EVA - time in light activity bouts 5 to &lt;10 mins, averages of daily totals on valid days, mins/day</t>
  </si>
  <si>
    <t>[6,188]</t>
  </si>
  <si>
    <t>G222_ACT_LIGHT_10TO19</t>
  </si>
  <si>
    <t>EVA - time in light activity bouts 10 to &lt;20 mins, averages of daily totals on valid days, mins/day</t>
  </si>
  <si>
    <t>[0,206]</t>
  </si>
  <si>
    <t>G222_ACT_LIGHT_20TO29</t>
  </si>
  <si>
    <t>EVA - time in light activity bouts 20 to &lt;30 mins, averages of daily totals on valid days, mins/day</t>
  </si>
  <si>
    <t>[0,97.67]</t>
  </si>
  <si>
    <t>G222_ACT_LIGHT_30TO59</t>
  </si>
  <si>
    <t>EVA - time in light activity bouts 30 to &lt;60 mins, averages of daily totals on valid days, mins/day</t>
  </si>
  <si>
    <t>[0,132.7]</t>
  </si>
  <si>
    <t>G222_ACT_LIGHT_GE60</t>
  </si>
  <si>
    <t>EVA - time in light activity bouts &gt;=60 mins, averages of daily totals on valid days, mins/day</t>
  </si>
  <si>
    <t>[0,162]</t>
  </si>
  <si>
    <t>G222_ACT_NB_LIGHT_LT5</t>
  </si>
  <si>
    <t>EVA - number of light activity bouts &lt; 5 mins, averages of daily totals on valid days, bouts/day</t>
  </si>
  <si>
    <t>[24,143]</t>
  </si>
  <si>
    <t>G222_ACT_NB_LIGHT_5TO9</t>
  </si>
  <si>
    <t>EVA - number of light activity bouts 5 to &lt;10 mins, averages of daily totals on valid days, bouts/day</t>
  </si>
  <si>
    <t>[1,28.5]</t>
  </si>
  <si>
    <t>G222_ACT_NB_LIGHT_10TO19</t>
  </si>
  <si>
    <t>EVA - number of light activity bouts 10 to &lt;20 mins, averages of daily totals on valid days, bouts/day</t>
  </si>
  <si>
    <t>G222_ACT_NB_LIGHT_20TO29</t>
  </si>
  <si>
    <t>EVA - number of light activity bouts 20 to &lt;30 mins, averages of daily totals on valid days, bouts/day</t>
  </si>
  <si>
    <t>G222_ACT_NB_LIGHT_30TO59</t>
  </si>
  <si>
    <t>EVA - number of light activity bouts 30 to &lt;60 mins, averages of daily totals on valid days, bouts/day</t>
  </si>
  <si>
    <t>[0,3.5]</t>
  </si>
  <si>
    <t>G222_ACT_NB_LIGHT_GE60</t>
  </si>
  <si>
    <t>EVA - number of light activity bouts &gt;=60 mins, averages of daily totals on valid days, bouts/day</t>
  </si>
  <si>
    <t>G222_ACT_MOD_LT5</t>
  </si>
  <si>
    <t>EVA - time in moderate activity bouts &lt; 5 mins, averages of daily totals on valid days, mins/day</t>
  </si>
  <si>
    <t>[0,126.7]</t>
  </si>
  <si>
    <t>G222_ACT_MOD_5TO9</t>
  </si>
  <si>
    <t>EVA - time in moderate activity bouts 5 to &lt;10 mins, averages of daily totals on valid days, mins/day</t>
  </si>
  <si>
    <t>[0,61.5]</t>
  </si>
  <si>
    <t>G222_ACT_MOD_10TO19</t>
  </si>
  <si>
    <t>EVA - time in moderate activity bouts 10 to &lt;20 mins, averages of daily totals on valid days, mins/day</t>
  </si>
  <si>
    <t>[0,44]</t>
  </si>
  <si>
    <t>G222_ACT_MOD_20TO29</t>
  </si>
  <si>
    <t>EVA - time in moderate activity bouts 20 to &lt;30 mins, averages of daily totals on valid days, mins/day</t>
  </si>
  <si>
    <t>[0,26.5]</t>
  </si>
  <si>
    <t>G222_ACT_MOD_30TO59</t>
  </si>
  <si>
    <t>EVA - time in moderate activity bouts 30 to &lt;60 mins, averages of daily totals on valid days, mins/day</t>
  </si>
  <si>
    <t>[0,47.75]</t>
  </si>
  <si>
    <t>G222_ACT_MOD_GE60</t>
  </si>
  <si>
    <t>EVA - time in moderate activity bouts &gt;=60 mins, averages of daily totals on valid days, mins/day</t>
  </si>
  <si>
    <t>[0,29]</t>
  </si>
  <si>
    <t>G222_ACT_NB_MOD_LT5</t>
  </si>
  <si>
    <t>EVA - number of moderate activity bouts &lt; 5 mins, averages of daily totals on valid days, bouts/day</t>
  </si>
  <si>
    <t>[0,74.17]</t>
  </si>
  <si>
    <t>G222_ACT_NB_MOD_5TO9</t>
  </si>
  <si>
    <t>EVA - number of moderate activity bouts 5 to &lt;10 mins, averages of daily totals on valid days, bouts/day</t>
  </si>
  <si>
    <t>[0,10.17]</t>
  </si>
  <si>
    <t>G222_ACT_NB_MOD_10TO19</t>
  </si>
  <si>
    <t>EVA - number of moderate activity bouts 10 to &lt;20 mins, averages of daily totals on valid days, bouts/day</t>
  </si>
  <si>
    <t>G222_ACT_NB_MOD_20TO29</t>
  </si>
  <si>
    <t>EVA - number of moderate activity bouts 20 to &lt;30 mins, averages of daily totals on valid days, bouts/day</t>
  </si>
  <si>
    <t>[0,1.167]</t>
  </si>
  <si>
    <t>G222_ACT_NB_MOD_30TO59</t>
  </si>
  <si>
    <t>EVA - number of moderate activity bouts 30 to &lt;60 mins, averages of daily totals on valid days, bouts/day</t>
  </si>
  <si>
    <t>[0,1.125]</t>
  </si>
  <si>
    <t>G222_ACT_NB_MOD_GE60</t>
  </si>
  <si>
    <t>EVA - number of moderate activity bouts &gt;=60 mins, averages of daily totals on valid days, bouts/day</t>
  </si>
  <si>
    <t>[0,.25]</t>
  </si>
  <si>
    <t>G222_ACT_VIG_LT5</t>
  </si>
  <si>
    <t>EVA - time in vigorous activity bouts &lt; 5 mins, averages of daily totals on valid days, mins/day</t>
  </si>
  <si>
    <t>[0,27.17]</t>
  </si>
  <si>
    <t>G222_ACT_VIG_5TO9</t>
  </si>
  <si>
    <t>EVA - time in vigorous activity bouts 5 to &lt;10 mins, averages of daily totals on valid days, mins/day</t>
  </si>
  <si>
    <t>[0,12.8]</t>
  </si>
  <si>
    <t>G222_ACT_VIG_10TO19</t>
  </si>
  <si>
    <t>EVA - time in vigorous activity bouts 10 to &lt;20 mins, averages of daily totals on valid days, mins/day</t>
  </si>
  <si>
    <t>[0,27]</t>
  </si>
  <si>
    <t>G222_ACT_VIG_20TO29</t>
  </si>
  <si>
    <t>EVA - time in vigorous activity bouts 20 to &lt;30 mins, averages of daily totals on valid days, mins/day</t>
  </si>
  <si>
    <t>[0,12.5]</t>
  </si>
  <si>
    <t>G222_ACT_VIG_30TO59</t>
  </si>
  <si>
    <t>EVA - time in vigorous activity bouts 30 to &lt;60 mins, averages of daily totals on valid days, mins/day</t>
  </si>
  <si>
    <t>[0,29.6]</t>
  </si>
  <si>
    <t>G222_ACT_VIG_GE60</t>
  </si>
  <si>
    <t>EVA - time in vigorous activity bouts &gt;=60 mins, averages of daily totals on valid days, mins/day</t>
  </si>
  <si>
    <t>G222_ACT_NB_VIG_LT5</t>
  </si>
  <si>
    <t>EVA - number of vigorous activity bouts &lt; 5 mins, averages of daily totals on valid days, bouts/day</t>
  </si>
  <si>
    <t>[0,18.5]</t>
  </si>
  <si>
    <t>G222_ACT_NB_VIG_5TO9</t>
  </si>
  <si>
    <t>EVA - number of vigorous activity bouts 5 to &lt;10 mins, averages of daily totals on valid days, bouts/day</t>
  </si>
  <si>
    <t>G222_ACT_NB_VIG_10TO19</t>
  </si>
  <si>
    <t>EVA - number of vigorous activity bouts 10 to &lt;20 mins, averages of daily totals on valid days, bouts/day</t>
  </si>
  <si>
    <t>G222_ACT_NB_VIG_20TO29</t>
  </si>
  <si>
    <t>EVA - number of vigorous activity bouts 20 to &lt;30 mins, averages of daily totals on valid days, bouts/day</t>
  </si>
  <si>
    <t>[0,.4286]</t>
  </si>
  <si>
    <t>G222_ACT_NB_VIG_30TO59</t>
  </si>
  <si>
    <t>EVA - number of vigorous activity bouts 30 to &lt;60 mins, averages of daily totals on valid days, bouts/day</t>
  </si>
  <si>
    <t>[0,.6]</t>
  </si>
  <si>
    <t>G222_ACT_NB_VIG_GE60</t>
  </si>
  <si>
    <t>EVA - number of vigorous activity bouts &gt;=60 mins, averages of daily totals on valid days, bouts/day</t>
  </si>
  <si>
    <t>[0,.2]</t>
  </si>
  <si>
    <t>G222_ACT_MV_LT5</t>
  </si>
  <si>
    <t>EVA - time in moderate-vigorous activity bouts &lt; 5 mins, averages of daily totals on valid days, mins/day</t>
  </si>
  <si>
    <t>[0,110.5]</t>
  </si>
  <si>
    <t>G222_ACT_MV_5TO9</t>
  </si>
  <si>
    <t>EVA - time in moderate-vigorous activity bouts 5 to &lt;10 mins, averages of daily totals on valid days, mins/day</t>
  </si>
  <si>
    <t>[0,82.75]</t>
  </si>
  <si>
    <t>G222_ACT_MV_10TO19</t>
  </si>
  <si>
    <t>EVA - time in moderate-vigorous activity bouts 10 to &lt;20 mins, averages of daily totals on valid days, mins/day</t>
  </si>
  <si>
    <t>[0,51.5]</t>
  </si>
  <si>
    <t>G222_ACT_MV_20TO29</t>
  </si>
  <si>
    <t>EVA - time in moderate-vigorous activity bouts 20 to &lt;30 mins, averages of daily totals on valid days, mins/day</t>
  </si>
  <si>
    <t>[0,38.5]</t>
  </si>
  <si>
    <t>G222_ACT_MV_30TO59</t>
  </si>
  <si>
    <t>EVA - time in moderate-vigorous activity bouts 30 to &lt;60 mins, averages of daily totals on valid days, mins/day</t>
  </si>
  <si>
    <t>[0,72.38]</t>
  </si>
  <si>
    <t>G222_ACT_MV_GE60</t>
  </si>
  <si>
    <t>EVA - time in moderate-vigorous activity bouts &gt;=60 mins, averages of daily totals on valid days, mins/day</t>
  </si>
  <si>
    <t>G222_ACT_MV_GE10</t>
  </si>
  <si>
    <t>MVPA time (&gt;=chosen cutpoint) in strict 10+ min bouts per day, averages of daily totals on valid days, mins/day</t>
  </si>
  <si>
    <t>[0,109]</t>
  </si>
  <si>
    <t>G222_ACT_NB_MV_LT5</t>
  </si>
  <si>
    <t>EVA - number of moderate-vigorous activity bouts &lt; 5 mins, averages of daily totals on valid days, bouts/day</t>
  </si>
  <si>
    <t>[0,71.5]</t>
  </si>
  <si>
    <t>G222_ACT_NB_MV_5TO9</t>
  </si>
  <si>
    <t>EVA - number of moderate-vigorous activity bouts 5 to &lt;10 mins, averages of daily totals on valid days, bouts/day</t>
  </si>
  <si>
    <t>G222_ACT_NB_MV_10TO19</t>
  </si>
  <si>
    <t>EVA - number of moderate-vigorous activity bouts 10 to &lt;20 mins, averages of daily totals on valid days, bouts/day</t>
  </si>
  <si>
    <t>G222_ACT_NB_MV_20TO29</t>
  </si>
  <si>
    <t>EVA - number of moderate-vigorous activity bouts 20 to &lt;30 mins, averages of daily totals on valid days, bouts/day</t>
  </si>
  <si>
    <t>[0,1.5]</t>
  </si>
  <si>
    <t>G222_ACT_NB_MV_30TO59</t>
  </si>
  <si>
    <t>EVA - number of moderate-vigorous activity bouts 30 to &lt;60 mins, averages of daily totals on valid days, bouts/day</t>
  </si>
  <si>
    <t>[0,1.625]</t>
  </si>
  <si>
    <t>G222_ACT_NB_MV_GE60</t>
  </si>
  <si>
    <t>EVA - number of moderate-vigorous activity bouts &gt;=60 mins, averages of daily totals on valid days, bouts/day</t>
  </si>
  <si>
    <t>[0,.375]</t>
  </si>
  <si>
    <t>G222_ACT_NB_MV_GE10</t>
  </si>
  <si>
    <t>Number of MVPA bouts &gt;=10+ min (strict) per day, averages of daily totals on valid days, mins/day</t>
  </si>
  <si>
    <t>[0,5.333]</t>
  </si>
  <si>
    <t>G222_ACT_MV_GE10_SD</t>
  </si>
  <si>
    <t>Day to day variation in MVPA time (&gt;=chosen cutpoint) in strict 10+ min bouts per day, SD of daily totals on valid days, mins/day</t>
  </si>
  <si>
    <t>[0,64.82]</t>
  </si>
  <si>
    <t>G222_ACT_DUR_BRK_AV</t>
  </si>
  <si>
    <t>Mean duration of breaks [&gt;sedentary activity following sedentary bout], mean of all breaks on all valid days, mins/break</t>
  </si>
  <si>
    <t>[1.9,15.01]</t>
  </si>
  <si>
    <t>G222_ACT_DUR_BRK_SD</t>
  </si>
  <si>
    <t>Between-break variation in duration of breaks [&gt;sedentary activity following sedentary bout], SD of all breaks on all valid days, mins/break</t>
  </si>
  <si>
    <t>[1.406,27.7]</t>
  </si>
  <si>
    <t>G222_ACT_DUR_BRK_P50</t>
  </si>
  <si>
    <t>Median duration of breaks [&gt;sedentary activity following sedentary bout], mean of all breaks on all valid days, mins/break</t>
  </si>
  <si>
    <t>G222_ACT_DUR_BRKPR_AV</t>
  </si>
  <si>
    <t>Mean duration of breaks from prolonged sedentary [&gt;sedentary activity following prolonged sedentary bout 20+ min duration], mean of all breaks on all valid days, mins/break</t>
  </si>
  <si>
    <t>[20,102]</t>
  </si>
  <si>
    <t>G222_ACT_DUR_BRKPR_SD</t>
  </si>
  <si>
    <t>Between-break variation in duration of breaks [&gt;sedentary activity following prolonged sedentary bout 20+ min duration], SD of all breaks on all valid days, mins/break</t>
  </si>
  <si>
    <t>[0,84.12]</t>
  </si>
  <si>
    <t>G222_ACT_DUR_BRKPR_P50</t>
  </si>
  <si>
    <t>Median duration of breaks [&gt;sedentary activity following prolonged sedentary bout 20+ min duration], mean of all breaks on all valid days, mins/break</t>
  </si>
  <si>
    <t>G222_ACT_SED_DUR_AV</t>
  </si>
  <si>
    <t>mean bout duration of sedentary bouts on all valid days, mins/bout</t>
  </si>
  <si>
    <t>[2.31,19.04]</t>
  </si>
  <si>
    <t>G222_ACT_SED_DUR_P50</t>
  </si>
  <si>
    <t>Median bout duration of sedentary bouts on all valid days, mins/bout</t>
  </si>
  <si>
    <t>[1,12]</t>
  </si>
  <si>
    <t>G222_ACT_SED_CTS_AV</t>
  </si>
  <si>
    <t>Average counts per bout of sedentary bouts on all valid days, counts/bout</t>
  </si>
  <si>
    <t>[34.44,154.7]</t>
  </si>
  <si>
    <t>G222_ACT_SED_MET_PB</t>
  </si>
  <si>
    <t>Average metmins per bout of sedentary bouts on all valid days, met-mins/bout</t>
  </si>
  <si>
    <t>[3.374,27.44]</t>
  </si>
  <si>
    <t>G222_ACT_SED_MET_P50</t>
  </si>
  <si>
    <t>Median of MET-value of sedentary bouts on all valid days, mets/bout</t>
  </si>
  <si>
    <t>[1.439,1.482]</t>
  </si>
  <si>
    <t>G222_ACT_SED_NB_TOT</t>
  </si>
  <si>
    <t>Total number of sedentary bouts on all valid days, n bouts</t>
  </si>
  <si>
    <t>[28,1816]</t>
  </si>
  <si>
    <t>G222_ACT_SED_MET_AV</t>
  </si>
  <si>
    <t>Average mets of sedentary bouts on all valid days, mets/bout</t>
  </si>
  <si>
    <t>[1.441,1.464]</t>
  </si>
  <si>
    <t>G222_ACT_SED_CPM</t>
  </si>
  <si>
    <t>Average counts per minute of sedentary bouts on all valid days, counts/minute</t>
  </si>
  <si>
    <t>[2.875,31.34]</t>
  </si>
  <si>
    <t>G222_ACT_LIGHT_DUR_AV</t>
  </si>
  <si>
    <t>Mean bout duration of light bouts on all valid days, mins/bout</t>
  </si>
  <si>
    <t>[1.526,7.12]</t>
  </si>
  <si>
    <t>G222_ACT_LIGHT_DUR_P50</t>
  </si>
  <si>
    <t>Median bout duration of light bouts on all valid days, mins/bout</t>
  </si>
  <si>
    <t>G222_ACT_LIGHT_CTS_AV</t>
  </si>
  <si>
    <t>Average counts per bout of light bouts on all valid days, counts/bout</t>
  </si>
  <si>
    <t>[606.8,4616]</t>
  </si>
  <si>
    <t>G222_ACT_LIGHT_MET_PB</t>
  </si>
  <si>
    <t>Average metmins per bout of light bouts on all valid days, met-mins/bout</t>
  </si>
  <si>
    <t>[2.827,13.8]</t>
  </si>
  <si>
    <t>G222_ACT_LIGHT_MET_P50</t>
  </si>
  <si>
    <t>Median of MET-value of light bouts on all valid days, mets/bout</t>
  </si>
  <si>
    <t>[1.591,2.209]</t>
  </si>
  <si>
    <t>G222_ACT_LIGHT_NB_TOT</t>
  </si>
  <si>
    <t>Total number of light bouts on all valid days, n bouts</t>
  </si>
  <si>
    <t>[30,1953]</t>
  </si>
  <si>
    <t>G222_ACT_LIGHT_MET_AV</t>
  </si>
  <si>
    <t>Average mets of light bouts on all valid days, mets/bout</t>
  </si>
  <si>
    <t>[1.659,2.189]</t>
  </si>
  <si>
    <t>G222_ACT_LIGHT_CPM</t>
  </si>
  <si>
    <t>Average counts per minute of light bouts on all valid days, counts/minute</t>
  </si>
  <si>
    <t>[277.2,943]</t>
  </si>
  <si>
    <t>G222_ACT_MOD_DUR_AV</t>
  </si>
  <si>
    <t>Mean bout duration of moderate bouts on all valid days, mins/bout</t>
  </si>
  <si>
    <t>G222_ACT_MOD_DUR_P50</t>
  </si>
  <si>
    <t>Median bout duration of moderate bouts on all valid days, mins/bout</t>
  </si>
  <si>
    <t>G222_ACT_MOD_CTS_AV</t>
  </si>
  <si>
    <t>Average counts per bout of moderate bouts on all valid days, counts/bout</t>
  </si>
  <si>
    <t>[2178,32914]</t>
  </si>
  <si>
    <t>G222_ACT_MOD_MET_PB</t>
  </si>
  <si>
    <t>Average metmins per bout of moderate bouts on all valid days, met-mins/bout</t>
  </si>
  <si>
    <t>[3.17,43.43]</t>
  </si>
  <si>
    <t>G222_ACT_MOD_MET_P50</t>
  </si>
  <si>
    <t>Median of MET-value of moderate bouts on all valid days, mets/bout</t>
  </si>
  <si>
    <t>[3.045,5.133]</t>
  </si>
  <si>
    <t>G222_ACT_MOD_NB_TOT</t>
  </si>
  <si>
    <t>Total number of moderate bouts on all valid days, n bouts</t>
  </si>
  <si>
    <t>[1,565]</t>
  </si>
  <si>
    <t>G222_ACT_MOD_MET_AV</t>
  </si>
  <si>
    <t>Average mets of moderate bouts on all valid days, mets/bout</t>
  </si>
  <si>
    <t>[3.118,5.075]</t>
  </si>
  <si>
    <t>G222_ACT_MOD_CPM</t>
  </si>
  <si>
    <t>Average counts per minute of moderate bouts on all valid days, counts/minute</t>
  </si>
  <si>
    <t>[2112,4574]</t>
  </si>
  <si>
    <t>G222_ACT_VIG_DUR_AV</t>
  </si>
  <si>
    <t>Mean bout duration of vigorous bouts on all valid days</t>
  </si>
  <si>
    <t>G222_ACT_VIG_DUR_P50</t>
  </si>
  <si>
    <t>Median bout duration of vigorous bouts on all valid days</t>
  </si>
  <si>
    <t>G222_ACT_VIG_CTS_AV</t>
  </si>
  <si>
    <t>Average counts per bout of vigorous bouts on all valid days</t>
  </si>
  <si>
    <t>[5728,333500]</t>
  </si>
  <si>
    <t>G222_ACT_VIG_MET_PB</t>
  </si>
  <si>
    <t>Average metmins per bout of vigorous bouts on all valid days</t>
  </si>
  <si>
    <t>[5.993,322.7]</t>
  </si>
  <si>
    <t>G222_ACT_VIG_MET_P50</t>
  </si>
  <si>
    <t>Median of MET-value of vigorous bouts on all valid days</t>
  </si>
  <si>
    <t>[5.993,15.03]</t>
  </si>
  <si>
    <t>G222_ACT_VIG_NB_TOT</t>
  </si>
  <si>
    <t>Total number of vigorous bouts on all valid days</t>
  </si>
  <si>
    <t>[1,113]</t>
  </si>
  <si>
    <t>G222_ACT_VIG_MET_AV</t>
  </si>
  <si>
    <t>Average mets of vigorous bouts on all valid days</t>
  </si>
  <si>
    <t>[5.993,16.43]</t>
  </si>
  <si>
    <t>G222_ACT_VIG_CPM</t>
  </si>
  <si>
    <t>Average counts per minute of vigorous bouts on all valid days</t>
  </si>
  <si>
    <t>[5728,18860]</t>
  </si>
  <si>
    <t>G222_ACT_MV_DUR_AV</t>
  </si>
  <si>
    <t>Mean bout duration of moderate-vigorous bouts on all valid days, mins/bout</t>
  </si>
  <si>
    <t>G222_ACT_MV_DUR_P50</t>
  </si>
  <si>
    <t>Median bout duration of moderate-vigorous bouts on all valid days, mins/bout</t>
  </si>
  <si>
    <t>G222_ACT_MV_CTS_AV</t>
  </si>
  <si>
    <t>Average counts per bout of moderate-vigorous bouts on all valid days, counts/bout</t>
  </si>
  <si>
    <t>[2178,53707]</t>
  </si>
  <si>
    <t>G222_ACT_MV_MET_PB</t>
  </si>
  <si>
    <t>Average metmins per bout of moderate-vigorous bouts on all valid days, met-mins/bout</t>
  </si>
  <si>
    <t>[3.17,57.97]</t>
  </si>
  <si>
    <t>G222_ACT_MV_MET_P50</t>
  </si>
  <si>
    <t>Median of MET-value of moderate-vigorous bouts on all valid days, mets/bout</t>
  </si>
  <si>
    <t>[3.045,4.9]</t>
  </si>
  <si>
    <t>G222_ACT_MV_TOT</t>
  </si>
  <si>
    <t>Total number of moderate-vigorous bouts on all valid days, n bouts</t>
  </si>
  <si>
    <t>[1,536]</t>
  </si>
  <si>
    <t>G222_ACT_MV_MET_AV</t>
  </si>
  <si>
    <t>Average mets of moderate-vigorous bouts on all valid days, mets/bout</t>
  </si>
  <si>
    <t>[3.118,7.666]</t>
  </si>
  <si>
    <t>G222_ACT_MV_CPM</t>
  </si>
  <si>
    <t>Average counts per minute of moderate-vigorous bouts on all valid days, counts/minute</t>
  </si>
  <si>
    <t>[2112,7833]</t>
  </si>
  <si>
    <t>G222_ACT_NS_DUR_AV</t>
  </si>
  <si>
    <t>Mean bout duration of non-sedentary bouts on all valid days</t>
  </si>
  <si>
    <t>[1.986,15.01]</t>
  </si>
  <si>
    <t>G222_ACT_NS_DUR_P50</t>
  </si>
  <si>
    <t>Median bout duration of non-sedentary bouts on all valid days</t>
  </si>
  <si>
    <t>G222_ACT_NS_CTS_AV</t>
  </si>
  <si>
    <t>Average counts per bout of non-sedentary bouts on all valid days</t>
  </si>
  <si>
    <t>[630.1,20482]</t>
  </si>
  <si>
    <t>G222_ACT_NS_MET_AVPB</t>
  </si>
  <si>
    <t>Average mets (freedson equation) in activity bout</t>
  </si>
  <si>
    <t>[1.591,2.179]</t>
  </si>
  <si>
    <t>G222_ACT_NS_MET_P50_PB</t>
  </si>
  <si>
    <t>G222_ACT_NS_TOT</t>
  </si>
  <si>
    <t>Total number of non-sedentary bouts on all valid days</t>
  </si>
  <si>
    <t>[27,1812]</t>
  </si>
  <si>
    <t>G222_ACT_NS_MET_AV</t>
  </si>
  <si>
    <t>Average mets of non-sedentary bouts on all valid days</t>
  </si>
  <si>
    <t>[1.667,3.147]</t>
  </si>
  <si>
    <t>G222_ACT_NS_CPM</t>
  </si>
  <si>
    <t>Average counts per minute of non-sedentary bouts on all valid days</t>
  </si>
  <si>
    <t>[286.7,2148]</t>
  </si>
  <si>
    <t>G222_ACT_SED_PARM1</t>
  </si>
  <si>
    <t>Free parameter from estimation of sedentary accumulation midpoint</t>
  </si>
  <si>
    <t>[.8404,2.286]</t>
  </si>
  <si>
    <t>G222_ACT_SED_X50</t>
  </si>
  <si>
    <t>Midpoint of sedentary accumulation curve (x_50 or w_50), [50% of sedentary time is accumulated in bouts &lt;= this duration], mins</t>
  </si>
  <si>
    <t>[2.68,46.92]</t>
  </si>
  <si>
    <t>G222_ACT_SED_TOT</t>
  </si>
  <si>
    <t>Total time in sedentary bouts on all valid days, mins</t>
  </si>
  <si>
    <t>[201,8849]</t>
  </si>
  <si>
    <t>G222_ACT_LIGHT_PARM1</t>
  </si>
  <si>
    <t>Free parameter from estimation of light accumulation midpoint</t>
  </si>
  <si>
    <t>[.8473,2.706]</t>
  </si>
  <si>
    <t>G222_ACT_LIGHT_X50</t>
  </si>
  <si>
    <t>Midpoint of light accumulation curve (x_50 or w_50), [50% of light activity time is accumulated in bouts &lt;= this duration], mins</t>
  </si>
  <si>
    <t>[1.098,19.88]</t>
  </si>
  <si>
    <t>G222_ACT_LIGHT_TOT</t>
  </si>
  <si>
    <t>Total time in light bouts on all valid days, mins</t>
  </si>
  <si>
    <t>[58,7191]</t>
  </si>
  <si>
    <t>G222_ACT_MVPA_GE150_CAT</t>
  </si>
  <si>
    <t>Whether 1 or not 0 average mins/day MVPA [all mins &gt;=1952 cpm] &gt;=150 min/7 days</t>
  </si>
  <si>
    <t>G222_ACT_MVPA_GE150ST_CAT</t>
  </si>
  <si>
    <t>Whether 1 or not 0 average mins/day MVPA [strict 10+ min bouts] &gt;=150 min/7 days</t>
  </si>
  <si>
    <t>G222_FLI</t>
  </si>
  <si>
    <t>[.9654,99.95]</t>
  </si>
  <si>
    <t>G227_PA_done</t>
  </si>
  <si>
    <t>Y27 Physical Assessment done</t>
  </si>
  <si>
    <t>G227_MRI_done</t>
  </si>
  <si>
    <t>Y27 MRI assessment done</t>
  </si>
  <si>
    <t>G227_Faecal_DONE</t>
  </si>
  <si>
    <t>Faecal done</t>
  </si>
  <si>
    <t>G227_Faecal_CN</t>
  </si>
  <si>
    <t>Faecal consent</t>
  </si>
  <si>
    <t>G227_Faecal_DAT</t>
  </si>
  <si>
    <t>Faecal date</t>
  </si>
  <si>
    <t>G227_BP_RA</t>
  </si>
  <si>
    <t>G227_BP_TIM</t>
  </si>
  <si>
    <t>G227_BP_TMP</t>
  </si>
  <si>
    <t>[16.9,32.3]</t>
  </si>
  <si>
    <t>G227_CUFF</t>
  </si>
  <si>
    <t>BP cuff size</t>
  </si>
  <si>
    <t>G227_A6</t>
  </si>
  <si>
    <t>[15,42]</t>
  </si>
  <si>
    <t>G227_BP46</t>
  </si>
  <si>
    <t>[72,169]</t>
  </si>
  <si>
    <t>G227_BP47</t>
  </si>
  <si>
    <t>[48,102]</t>
  </si>
  <si>
    <t>G227_BP48</t>
  </si>
  <si>
    <t>[41,119]</t>
  </si>
  <si>
    <t>G227_BP49</t>
  </si>
  <si>
    <t>[87,167]</t>
  </si>
  <si>
    <t>G227_BP50</t>
  </si>
  <si>
    <t>[48,107]</t>
  </si>
  <si>
    <t>G227_BP51</t>
  </si>
  <si>
    <t>[42,113]</t>
  </si>
  <si>
    <t>G227_BP52</t>
  </si>
  <si>
    <t>[79,163]</t>
  </si>
  <si>
    <t>G227_BP53</t>
  </si>
  <si>
    <t>[45,100]</t>
  </si>
  <si>
    <t>G227_BP54</t>
  </si>
  <si>
    <t>[38,113]</t>
  </si>
  <si>
    <t>G227_BP55</t>
  </si>
  <si>
    <t>[82,169]</t>
  </si>
  <si>
    <t>G227_BP56</t>
  </si>
  <si>
    <t>[45,105]</t>
  </si>
  <si>
    <t>G227_BP57</t>
  </si>
  <si>
    <t>[41,131]</t>
  </si>
  <si>
    <t>G227_BP58</t>
  </si>
  <si>
    <t>[82,161]</t>
  </si>
  <si>
    <t>G227_BP59</t>
  </si>
  <si>
    <t>[47,106]</t>
  </si>
  <si>
    <t>G227_BP60</t>
  </si>
  <si>
    <t>[41,124]</t>
  </si>
  <si>
    <t>G227_BP61</t>
  </si>
  <si>
    <t>[75,170]</t>
  </si>
  <si>
    <t>G227_BP62</t>
  </si>
  <si>
    <t>[42,107]</t>
  </si>
  <si>
    <t>G227_BP63</t>
  </si>
  <si>
    <t>[41,120]</t>
  </si>
  <si>
    <t>G227_AvSBP</t>
  </si>
  <si>
    <t>Average systolic BP</t>
  </si>
  <si>
    <t>[86,161]</t>
  </si>
  <si>
    <t>G227_AvDBP</t>
  </si>
  <si>
    <t>Average diastolic BP</t>
  </si>
  <si>
    <t>[49,98]</t>
  </si>
  <si>
    <t>G227_AvHR</t>
  </si>
  <si>
    <t>Average HR</t>
  </si>
  <si>
    <t>[43,116]</t>
  </si>
  <si>
    <t>G227_ANTH_RA</t>
  </si>
  <si>
    <t>G227_A2</t>
  </si>
  <si>
    <t>[1.46,2.04]</t>
  </si>
  <si>
    <t>G227_A1</t>
  </si>
  <si>
    <t>[41.6,194.2]</t>
  </si>
  <si>
    <t>G227_A2B</t>
  </si>
  <si>
    <t>G227_BMI</t>
  </si>
  <si>
    <t>F8.5</t>
  </si>
  <si>
    <t>[14.72,62.13]</t>
  </si>
  <si>
    <t>G227_BP10_1</t>
  </si>
  <si>
    <t>Exam Supine Systolic blood pressure - 0 minutes</t>
  </si>
  <si>
    <t>[55.4,178]</t>
  </si>
  <si>
    <t>G227_BP11_1</t>
  </si>
  <si>
    <t>Exam Supine Diastolic blood pressure - 0 minutes</t>
  </si>
  <si>
    <t>[42,98]</t>
  </si>
  <si>
    <t>G227_BP12_1</t>
  </si>
  <si>
    <t>Exam Supine Resting heart rate - 0 minutes</t>
  </si>
  <si>
    <t>[20.35,116]</t>
  </si>
  <si>
    <t>G227_BP13_1</t>
  </si>
  <si>
    <t>Exam Supine Systolic blood pressure - 2 minutes</t>
  </si>
  <si>
    <t>[72,168]</t>
  </si>
  <si>
    <t>G227_BP14_1</t>
  </si>
  <si>
    <t>Exam Supine Diastolic blood pressure - 2 minutes</t>
  </si>
  <si>
    <t>[47,100]</t>
  </si>
  <si>
    <t>G227_BP15_1</t>
  </si>
  <si>
    <t>Exam Supine Resting heart rate - 2 minutes</t>
  </si>
  <si>
    <t>[34,120]</t>
  </si>
  <si>
    <t>G227_BP16_1</t>
  </si>
  <si>
    <t>Exam Supine Systolic blood pressure - 4 minutes</t>
  </si>
  <si>
    <t>[82,162]</t>
  </si>
  <si>
    <t>G227_BP17_1</t>
  </si>
  <si>
    <t>Exam Supine Diastolic blood pressure - 4 minutes</t>
  </si>
  <si>
    <t>[44,98]</t>
  </si>
  <si>
    <t>G227_BP18_1</t>
  </si>
  <si>
    <t>Exam Supine Resting heart rate - 4 minutes</t>
  </si>
  <si>
    <t>[39,115]</t>
  </si>
  <si>
    <t>G227_BP19_1</t>
  </si>
  <si>
    <t>Exam Supine Systolic blood pressure - 6 minutes</t>
  </si>
  <si>
    <t>[80,167]</t>
  </si>
  <si>
    <t>G227_BP20_1</t>
  </si>
  <si>
    <t>Exam Supine Diastolic blood pressure - 6 minutes</t>
  </si>
  <si>
    <t>[48,97]</t>
  </si>
  <si>
    <t>G227_BP21_1</t>
  </si>
  <si>
    <t>Exam Supine Resting heart rate - 6 minutes</t>
  </si>
  <si>
    <t>[40,114]</t>
  </si>
  <si>
    <t>G227_BP22_1</t>
  </si>
  <si>
    <t>Exam Supine Systolic blood pressure - 8 minutes</t>
  </si>
  <si>
    <t>[80,159]</t>
  </si>
  <si>
    <t>G227_BP23_1</t>
  </si>
  <si>
    <t>Exam Supine Diastolic blood pressure - 8 minutes</t>
  </si>
  <si>
    <t>G227_BP24_1</t>
  </si>
  <si>
    <t>Exam Supine Resting heart rate - 8 minutes</t>
  </si>
  <si>
    <t>[39,114]</t>
  </si>
  <si>
    <t>G227_BP25_1</t>
  </si>
  <si>
    <t>Exam Supine Systolic blood pressure - 10 minutes</t>
  </si>
  <si>
    <t>[74,167]</t>
  </si>
  <si>
    <t>G227_BP26_1</t>
  </si>
  <si>
    <t>Exam Supine Diastolic blood pressure - 10 minutes</t>
  </si>
  <si>
    <t>[49,95]</t>
  </si>
  <si>
    <t>G227_BP27_1</t>
  </si>
  <si>
    <t>Exam Supine Resting heart rate - 10 minutes</t>
  </si>
  <si>
    <t>[39,113]</t>
  </si>
  <si>
    <t>G227_SPHYG_COM</t>
  </si>
  <si>
    <t>A405</t>
  </si>
  <si>
    <t>G227_SPHY_RA</t>
  </si>
  <si>
    <t>Sphygmocor RA</t>
  </si>
  <si>
    <t>G227_A12A</t>
  </si>
  <si>
    <t>[55,173]</t>
  </si>
  <si>
    <t>G227_A12B</t>
  </si>
  <si>
    <t>G227_A12</t>
  </si>
  <si>
    <t>G227_A13A</t>
  </si>
  <si>
    <t>[69.9,171]</t>
  </si>
  <si>
    <t>G227_A13B</t>
  </si>
  <si>
    <t>[69.5,171.5]</t>
  </si>
  <si>
    <t>G227_A13</t>
  </si>
  <si>
    <t>[69.7,171.3]</t>
  </si>
  <si>
    <t>G227_A14</t>
  </si>
  <si>
    <t>[.6145,1.139]</t>
  </si>
  <si>
    <t>G227_SF_RA</t>
  </si>
  <si>
    <t>Skinfolds RA</t>
  </si>
  <si>
    <t>G227_A7A</t>
  </si>
  <si>
    <t>[2.2,40]</t>
  </si>
  <si>
    <t>G227_A7B</t>
  </si>
  <si>
    <t>G227_A7</t>
  </si>
  <si>
    <t>G227_A11A</t>
  </si>
  <si>
    <t>Biceps skinfold 1 (mm)</t>
  </si>
  <si>
    <t>[1.2,50]</t>
  </si>
  <si>
    <t>G227_A11B</t>
  </si>
  <si>
    <t>Biceps skinfold 2 (mm)</t>
  </si>
  <si>
    <t>G227_A11</t>
  </si>
  <si>
    <t>Biceps skinfold average (mm)</t>
  </si>
  <si>
    <t>G227_A8A</t>
  </si>
  <si>
    <t>[2.4,50]</t>
  </si>
  <si>
    <t>G227_A8B</t>
  </si>
  <si>
    <t>G227_A8C</t>
  </si>
  <si>
    <t>G227_A10A</t>
  </si>
  <si>
    <t>G227_A10B</t>
  </si>
  <si>
    <t>G227_A10C</t>
  </si>
  <si>
    <t>[1.6,50]</t>
  </si>
  <si>
    <t>G227_A9A</t>
  </si>
  <si>
    <t>[1.4,52.2]</t>
  </si>
  <si>
    <t>G227_A9B</t>
  </si>
  <si>
    <t>[1.8,50]</t>
  </si>
  <si>
    <t>G227_A9C</t>
  </si>
  <si>
    <t>G227_MED_REP</t>
  </si>
  <si>
    <t>Reported medication</t>
  </si>
  <si>
    <t>G227_EYE_RA</t>
  </si>
  <si>
    <t>Eye station RA</t>
  </si>
  <si>
    <t>G227_VISGLASS</t>
  </si>
  <si>
    <t>G227_GLASSES</t>
  </si>
  <si>
    <t>G227_VISCONT</t>
  </si>
  <si>
    <t>G227_CONTACTS</t>
  </si>
  <si>
    <t>G227_IPD_PRE</t>
  </si>
  <si>
    <t>[51,74]</t>
  </si>
  <si>
    <t>G227_RKVALUEH</t>
  </si>
  <si>
    <t>[38,50]</t>
  </si>
  <si>
    <t>G227_RKHAXIS</t>
  </si>
  <si>
    <t>G227_LKVALUEH</t>
  </si>
  <si>
    <t>[38.25,50.25]</t>
  </si>
  <si>
    <t>G227_LKHAXIS</t>
  </si>
  <si>
    <t>G227_RKVALUEV</t>
  </si>
  <si>
    <t>[39,51]</t>
  </si>
  <si>
    <t>G227_RKVAXIS</t>
  </si>
  <si>
    <t>[1,180]</t>
  </si>
  <si>
    <t>G227_LKVALUEV</t>
  </si>
  <si>
    <t>[39,58]</t>
  </si>
  <si>
    <t>G227_LKVAXIS</t>
  </si>
  <si>
    <t>G227_VAGLASSES</t>
  </si>
  <si>
    <t>G227_RVA</t>
  </si>
  <si>
    <t>G227_LVA</t>
  </si>
  <si>
    <t>G227_RVA_LM</t>
  </si>
  <si>
    <t>G227_LVA_LM</t>
  </si>
  <si>
    <t>G227_RVAPH</t>
  </si>
  <si>
    <t>G227_LVAPH</t>
  </si>
  <si>
    <t>G227_RVAPH_LM</t>
  </si>
  <si>
    <t>[-2,3]</t>
  </si>
  <si>
    <t>G227_LVAPH_LM</t>
  </si>
  <si>
    <t>G227_RSPHPRE</t>
  </si>
  <si>
    <t>[-10.75,8]</t>
  </si>
  <si>
    <t>G227_RCYLPRE</t>
  </si>
  <si>
    <t>[-5.25,.75]</t>
  </si>
  <si>
    <t>G227_RAXISPRE</t>
  </si>
  <si>
    <t>G227_LSPHPRE</t>
  </si>
  <si>
    <t>[-11.75,6.75]</t>
  </si>
  <si>
    <t>G227_LCYLPRE</t>
  </si>
  <si>
    <t>[-8.5,1.25]</t>
  </si>
  <si>
    <t>G227_LAXISPRE</t>
  </si>
  <si>
    <t>G227_OCULARBIOMETRYR</t>
  </si>
  <si>
    <t>G227_OCULARBIOMETRYL</t>
  </si>
  <si>
    <t>G227_RIOL_AXL</t>
  </si>
  <si>
    <t>[20.32,28.09]</t>
  </si>
  <si>
    <t>G227_LIOL_AXL</t>
  </si>
  <si>
    <t>[20.18,28.05]</t>
  </si>
  <si>
    <t>G227_IOL_RK1</t>
  </si>
  <si>
    <t>K values - K1 - right</t>
  </si>
  <si>
    <t>[36.76,48.15]</t>
  </si>
  <si>
    <t>G227_IOL_LK1</t>
  </si>
  <si>
    <t>K values - K1 - left</t>
  </si>
  <si>
    <t>[0,50.15]</t>
  </si>
  <si>
    <t>G227_IOL_RK2</t>
  </si>
  <si>
    <t>K values - K2 - right</t>
  </si>
  <si>
    <t>[38.01,49.85]</t>
  </si>
  <si>
    <t>G227_IOL_LK2</t>
  </si>
  <si>
    <t>K values - K2 - left</t>
  </si>
  <si>
    <t>[0,58.59]</t>
  </si>
  <si>
    <t>G227_RAC_DEP</t>
  </si>
  <si>
    <t>[2.34,4.45]</t>
  </si>
  <si>
    <t>G227_LAC_DEP</t>
  </si>
  <si>
    <t>[2.08,4.7]</t>
  </si>
  <si>
    <t>G227_IOL_WOWR</t>
  </si>
  <si>
    <t>[10.7,13.2]</t>
  </si>
  <si>
    <t>G227_IOL_WOWL</t>
  </si>
  <si>
    <t>[10.9,13.2]</t>
  </si>
  <si>
    <t>G227_CONJUNCT_PHOTOR_DONE</t>
  </si>
  <si>
    <t>Conjunctiva auto flourescence photo done - right</t>
  </si>
  <si>
    <t>G227_CONJUNCT_PHOTOL_DONE</t>
  </si>
  <si>
    <t>Conjunctiva auto flourescence photo done - left</t>
  </si>
  <si>
    <t>G227_CO_DONE</t>
  </si>
  <si>
    <t>Eye colour photography done</t>
  </si>
  <si>
    <t>G227_RE_NASAL</t>
  </si>
  <si>
    <t>F10.3</t>
  </si>
  <si>
    <t>[0,47.09]</t>
  </si>
  <si>
    <t>G227_RE_TEMP</t>
  </si>
  <si>
    <t>[0,54.91]</t>
  </si>
  <si>
    <t>G227_LE_NASAL</t>
  </si>
  <si>
    <t>[0,43.97]</t>
  </si>
  <si>
    <t>G227_LE_TEMP</t>
  </si>
  <si>
    <t>[0,45.78]</t>
  </si>
  <si>
    <t>G227_CUVAF_TOT</t>
  </si>
  <si>
    <t>F11.3</t>
  </si>
  <si>
    <t>[0,176.3]</t>
  </si>
  <si>
    <t>G227_EYE_NOTE</t>
  </si>
  <si>
    <t>Eye notes</t>
  </si>
  <si>
    <t>A224</t>
  </si>
  <si>
    <t>G227_MRI_1</t>
  </si>
  <si>
    <t>MRI chest and abdomen morphology</t>
  </si>
  <si>
    <t>G227_MRI_2</t>
  </si>
  <si>
    <t>G227_MRI_3</t>
  </si>
  <si>
    <t>G227_MRI_4</t>
  </si>
  <si>
    <t>A54</t>
  </si>
  <si>
    <t>G227_MRIB</t>
  </si>
  <si>
    <t>MRI resting cardiac systolic function - ejection fraction (%)</t>
  </si>
  <si>
    <t>[43,73]</t>
  </si>
  <si>
    <t>G227_MRIC</t>
  </si>
  <si>
    <t>MRI descending aortic distensibility (mmHg)</t>
  </si>
  <si>
    <t>[.007,41.92]</t>
  </si>
  <si>
    <t>G227_LIVFAT_N1</t>
  </si>
  <si>
    <t>MRI liver fat measurement 1 %</t>
  </si>
  <si>
    <t>F11.1</t>
  </si>
  <si>
    <t>[.1,35.9]</t>
  </si>
  <si>
    <t>G227_LIVFAT_N2</t>
  </si>
  <si>
    <t>MRI liver fat measurement 2 %</t>
  </si>
  <si>
    <t>[.2,37.4]</t>
  </si>
  <si>
    <t>G227_LIVFAT</t>
  </si>
  <si>
    <t>MRI liver fat average %</t>
  </si>
  <si>
    <t>[0,36.7]</t>
  </si>
  <si>
    <t>G227_DX_DONE</t>
  </si>
  <si>
    <t>G227_DX_USE_BODYCOMPO</t>
  </si>
  <si>
    <t>Include Body Composiiton data in the analysis</t>
  </si>
  <si>
    <t>G227_DX_USE_BONE</t>
  </si>
  <si>
    <t>Include Bone data in the analysis</t>
  </si>
  <si>
    <t>G227_DX_WT</t>
  </si>
  <si>
    <t>[41.6,187.9]</t>
  </si>
  <si>
    <t>G227_DX_HT</t>
  </si>
  <si>
    <t>[146,204]</t>
  </si>
  <si>
    <t>G227_DX_HD_BMD</t>
  </si>
  <si>
    <t>[1.743,3.256]</t>
  </si>
  <si>
    <t>G227_DX_AM_BMD</t>
  </si>
  <si>
    <t>Both arms - bone mineral density (g/cm2)</t>
  </si>
  <si>
    <t>[.5991,1.416]</t>
  </si>
  <si>
    <t>G227_DX_LG_BMD</t>
  </si>
  <si>
    <t>Both legs - bone mineral density (g/cm2)</t>
  </si>
  <si>
    <t>[.9087,1.831]</t>
  </si>
  <si>
    <t>G227_DX_TRU_BMD</t>
  </si>
  <si>
    <t>Trunk - bone mineral density (g/cm2)</t>
  </si>
  <si>
    <t>[.7052,1.701]</t>
  </si>
  <si>
    <t>G227_DX_RIB_BMD</t>
  </si>
  <si>
    <t>Ribs - bone mineral density (g/cm2)</t>
  </si>
  <si>
    <t>[.6143,1.432]</t>
  </si>
  <si>
    <t>G227_DX_PLV_BMD</t>
  </si>
  <si>
    <t>[.7449,2.115]</t>
  </si>
  <si>
    <t>G227_DX_SP_BMD</t>
  </si>
  <si>
    <t>Spine - bone mineral density (g/cm2)</t>
  </si>
  <si>
    <t>[.7164,1.75]</t>
  </si>
  <si>
    <t>G227_DX_LAM_BMD</t>
  </si>
  <si>
    <t>[.5962,1.416]</t>
  </si>
  <si>
    <t>G227_DX_LLG_BMD</t>
  </si>
  <si>
    <t>[.8915,1.821]</t>
  </si>
  <si>
    <t>G227_DX_RAM_BMD</t>
  </si>
  <si>
    <t>[.6019,1.416]</t>
  </si>
  <si>
    <t>G227_DX_RLG_BMD</t>
  </si>
  <si>
    <t>[.9013,1.873]</t>
  </si>
  <si>
    <t>G227_DX_TOT_BMD</t>
  </si>
  <si>
    <t>[.9278,1.686]</t>
  </si>
  <si>
    <t>G227_DX_LTRU_BMD</t>
  </si>
  <si>
    <t>Left trunk - bone mineral density (g/cm2)</t>
  </si>
  <si>
    <t>[.6795,1.715]</t>
  </si>
  <si>
    <t>G227_DX_LTOT_BMD</t>
  </si>
  <si>
    <t>Left total - bone mineral density (g/cm2)</t>
  </si>
  <si>
    <t>[.9291,1.663]</t>
  </si>
  <si>
    <t>G227_DX_RTRU_BMD</t>
  </si>
  <si>
    <t>Right trunk - bone mineral density (g/cm2)</t>
  </si>
  <si>
    <t>[.7234,1.684]</t>
  </si>
  <si>
    <t>G227_DX_RTOT_BMD</t>
  </si>
  <si>
    <t>Right total - bone mineral density (g/cm2)</t>
  </si>
  <si>
    <t>[.917,1.709]</t>
  </si>
  <si>
    <t>G227_DX_HD_BMC</t>
  </si>
  <si>
    <t>F13.1</t>
  </si>
  <si>
    <t>[331.5,820.7]</t>
  </si>
  <si>
    <t>G227_DX_AM_BMC</t>
  </si>
  <si>
    <t>Both arms - bone mineral content (g)</t>
  </si>
  <si>
    <t>[149.9,645]</t>
  </si>
  <si>
    <t>G227_DX_LG_BMC</t>
  </si>
  <si>
    <t>Both legs - bone mineral content (g)</t>
  </si>
  <si>
    <t>F40.1</t>
  </si>
  <si>
    <t>[531,1840]</t>
  </si>
  <si>
    <t>G227_DX_TRU_BMC</t>
  </si>
  <si>
    <t>Trunk - bone mineral content (g)</t>
  </si>
  <si>
    <t>[450.7,1528]</t>
  </si>
  <si>
    <t>G227_DX_RIB_BMC</t>
  </si>
  <si>
    <t>Ribs - bone mineral content (g)</t>
  </si>
  <si>
    <t>[132.2,634.4]</t>
  </si>
  <si>
    <t>G227_DX_PLV_BMC</t>
  </si>
  <si>
    <t>[195.3,655.1]</t>
  </si>
  <si>
    <t>G227_DX_SP_BMC</t>
  </si>
  <si>
    <t>Spine - bone mineral content (g)</t>
  </si>
  <si>
    <t>[103.8,408.3]</t>
  </si>
  <si>
    <t>G227_DX_LAM_BMC</t>
  </si>
  <si>
    <t>[88.3,322.5]</t>
  </si>
  <si>
    <t>G227_DX_LLG_BMC</t>
  </si>
  <si>
    <t>[260.4,897.7]</t>
  </si>
  <si>
    <t>G227_DX_RAM_BMC</t>
  </si>
  <si>
    <t>[61.63,334.8]</t>
  </si>
  <si>
    <t>G227_DX_RLG_BMC</t>
  </si>
  <si>
    <t>[270.6,942.6]</t>
  </si>
  <si>
    <t>G227_DX_TOT_BMC</t>
  </si>
  <si>
    <t>F15.1</t>
  </si>
  <si>
    <t>[1622,4578]</t>
  </si>
  <si>
    <t>G227_DX_LTRU_BMC</t>
  </si>
  <si>
    <t>Left trunk - bone mineral content (g)</t>
  </si>
  <si>
    <t>[215,786.8]</t>
  </si>
  <si>
    <t>G227_DX_LTOT_BMC</t>
  </si>
  <si>
    <t>Left total - bone mineral content (g)</t>
  </si>
  <si>
    <t>[787.7,2229]</t>
  </si>
  <si>
    <t>G227_DX_RTRU_BMC</t>
  </si>
  <si>
    <t>Right trunk - bone mineral content (g)</t>
  </si>
  <si>
    <t>[227.6,802]</t>
  </si>
  <si>
    <t>G227_DX_RTOT_BMC</t>
  </si>
  <si>
    <t>Right total - bone mineral content (g)</t>
  </si>
  <si>
    <t>[784.4,2382]</t>
  </si>
  <si>
    <t>G227_DX_TOT_T</t>
  </si>
  <si>
    <t>F12.1</t>
  </si>
  <si>
    <t>[-1.778,5.804]</t>
  </si>
  <si>
    <t>G227_DX_TOT_Z</t>
  </si>
  <si>
    <t>[-1.5,5.813]</t>
  </si>
  <si>
    <t>G227_DX_AM_BM</t>
  </si>
  <si>
    <t>Both arms - bone mass (g)</t>
  </si>
  <si>
    <t>F9.1</t>
  </si>
  <si>
    <t>G227_DX_RAM_BM</t>
  </si>
  <si>
    <t>Right arm - bone mass (g)</t>
  </si>
  <si>
    <t>G227_DX_LAM_BM</t>
  </si>
  <si>
    <t>Left arm - bone mass (g)</t>
  </si>
  <si>
    <t>G227_DX_LG_BM</t>
  </si>
  <si>
    <t>Both legs - bone mass (g)</t>
  </si>
  <si>
    <t>G227_DX_RLG_BM</t>
  </si>
  <si>
    <t>Right leg - bone mass (g)</t>
  </si>
  <si>
    <t>G227_DX_LLG_BM</t>
  </si>
  <si>
    <t>Left leg - bone mass (g)</t>
  </si>
  <si>
    <t>G227_DX_TRU_BM</t>
  </si>
  <si>
    <t>Trunk - bone mass (g)</t>
  </si>
  <si>
    <t>G227_DX_RTRU_BM</t>
  </si>
  <si>
    <t>Right trunk - bone mass (g)</t>
  </si>
  <si>
    <t>G227_DX_LTRU_BM</t>
  </si>
  <si>
    <t>Left trunk - bone mass (g)</t>
  </si>
  <si>
    <t>G227_DX_ANDROID_BM</t>
  </si>
  <si>
    <t>Android - bone mass (g)</t>
  </si>
  <si>
    <t>[28.55,104.1]</t>
  </si>
  <si>
    <t>G227_DX_GYNOID_BM</t>
  </si>
  <si>
    <t>Gynoid - bone mass (g)</t>
  </si>
  <si>
    <t>[140.7,543]</t>
  </si>
  <si>
    <t>G227_DX_TOT_BM</t>
  </si>
  <si>
    <t>Total - bone mass (g)</t>
  </si>
  <si>
    <t>G227_DX_RTOT_BM</t>
  </si>
  <si>
    <t>Right total - bone mass (g)</t>
  </si>
  <si>
    <t>G227_DX_LTOT_BM</t>
  </si>
  <si>
    <t>Left total - bone mass (g)</t>
  </si>
  <si>
    <t>G227_DX_TOT_DIFF_BM</t>
  </si>
  <si>
    <t>Different between right and left total - bone mass (g)</t>
  </si>
  <si>
    <t>[-279.8,393.3]</t>
  </si>
  <si>
    <t>G227_DX_AM_FM</t>
  </si>
  <si>
    <t>Both arms - fat mass (g)</t>
  </si>
  <si>
    <t>[646.8,9321]</t>
  </si>
  <si>
    <t>G227_DX_RAM_FM</t>
  </si>
  <si>
    <t>[313.4,4660]</t>
  </si>
  <si>
    <t>G227_DX_LAM_FM</t>
  </si>
  <si>
    <t>[330,4660]</t>
  </si>
  <si>
    <t>G227_DX_LG_FM</t>
  </si>
  <si>
    <t>Both legs - fat mass (g)</t>
  </si>
  <si>
    <t>[1927,32431]</t>
  </si>
  <si>
    <t>G227_DX_RLG_FM</t>
  </si>
  <si>
    <t>[946.1,16273]</t>
  </si>
  <si>
    <t>G227_DX_LLG_FM</t>
  </si>
  <si>
    <t>[981.3,16158]</t>
  </si>
  <si>
    <t>G227_DX_TRU_FM</t>
  </si>
  <si>
    <t>Trunk - fat mass (g)</t>
  </si>
  <si>
    <t>[2408,63011]</t>
  </si>
  <si>
    <t>G227_DX_RTRU_FM</t>
  </si>
  <si>
    <t>Right trunk - fat mass (g)</t>
  </si>
  <si>
    <t>[1155,31496]</t>
  </si>
  <si>
    <t>G227_DX_LTRU_FM</t>
  </si>
  <si>
    <t>Left trunk - fat mass (g)</t>
  </si>
  <si>
    <t>[1120,31515]</t>
  </si>
  <si>
    <t>G227_DX_ANDROID_FM</t>
  </si>
  <si>
    <t>Android - fat mass (g)</t>
  </si>
  <si>
    <t>[194.5,11706]</t>
  </si>
  <si>
    <t>G227_DX_GYNOID_FM</t>
  </si>
  <si>
    <t>Gynoid - fat mass (g)</t>
  </si>
  <si>
    <t>[829.6,16043]</t>
  </si>
  <si>
    <t>G227_DX_TOT_FM</t>
  </si>
  <si>
    <t>[5974,99044]</t>
  </si>
  <si>
    <t>G227_DX_RTOT_FM</t>
  </si>
  <si>
    <t>Right total - fat mass (g)</t>
  </si>
  <si>
    <t>[2893,49598]</t>
  </si>
  <si>
    <t>G227_DX_LTOT_FM</t>
  </si>
  <si>
    <t>Left total - fat mass (g)</t>
  </si>
  <si>
    <t>[3081,49447]</t>
  </si>
  <si>
    <t>G227_DX_TOT_DIFF_FM</t>
  </si>
  <si>
    <t>Different between right and left total - fat mass (g)</t>
  </si>
  <si>
    <t>[-2267,2583]</t>
  </si>
  <si>
    <t>G227_DX_AM_LM</t>
  </si>
  <si>
    <t>Both arms - lean mass (g)</t>
  </si>
  <si>
    <t>[2497,13417]</t>
  </si>
  <si>
    <t>G227_DX_RAM_LM</t>
  </si>
  <si>
    <t>[1142,6827]</t>
  </si>
  <si>
    <t>G227_DX_LAM_LM</t>
  </si>
  <si>
    <t>[1287,6590]</t>
  </si>
  <si>
    <t>G227_DX_LG_LM</t>
  </si>
  <si>
    <t>Both legs - lean mass (g)</t>
  </si>
  <si>
    <t>[8451,31885]</t>
  </si>
  <si>
    <t>G227_DX_RLG_LM</t>
  </si>
  <si>
    <t>[4338,16053]</t>
  </si>
  <si>
    <t>G227_DX_LLG_LM</t>
  </si>
  <si>
    <t>[4113,15832]</t>
  </si>
  <si>
    <t>G227_DX_TRU_LM</t>
  </si>
  <si>
    <t>Trunk - lean mass (g)</t>
  </si>
  <si>
    <t>[14488,42934]</t>
  </si>
  <si>
    <t>G227_DX_RTRU_LM</t>
  </si>
  <si>
    <t>Right trunk - lean mass (g)</t>
  </si>
  <si>
    <t>[7169,21327]</t>
  </si>
  <si>
    <t>G227_DX_LTRU_LM</t>
  </si>
  <si>
    <t>Left trunk - lean mass (g)</t>
  </si>
  <si>
    <t>[7221,21606]</t>
  </si>
  <si>
    <t>G227_DX_ANDROID_LM</t>
  </si>
  <si>
    <t>Android - lean mass (g)</t>
  </si>
  <si>
    <t>[1921,6710]</t>
  </si>
  <si>
    <t>G227_DX_GYNOID_LM</t>
  </si>
  <si>
    <t>Gynoid - lean mass (g)</t>
  </si>
  <si>
    <t>[4377,15701]</t>
  </si>
  <si>
    <t>G227_DX_TOT_LM</t>
  </si>
  <si>
    <t>[28541,88606]</t>
  </si>
  <si>
    <t>G227_DX_RTOT_LM</t>
  </si>
  <si>
    <t>Right total - lean mass (g)</t>
  </si>
  <si>
    <t>[14332,44933]</t>
  </si>
  <si>
    <t>G227_DX_LTOT_LM</t>
  </si>
  <si>
    <t>Left total - lean mass (g)</t>
  </si>
  <si>
    <t>[14210,43672]</t>
  </si>
  <si>
    <t>G227_DX_TOT_DIFF_LM</t>
  </si>
  <si>
    <t>Different between right and left total - lean mass (g)</t>
  </si>
  <si>
    <t>[-2757,2757]</t>
  </si>
  <si>
    <t>G227_DX_AM_TM</t>
  </si>
  <si>
    <t>Both arms - tissue mass (g)</t>
  </si>
  <si>
    <t>[4185,17729]</t>
  </si>
  <si>
    <t>G227_DX_RAM_TM</t>
  </si>
  <si>
    <t>Right arm - tissue mass (g)</t>
  </si>
  <si>
    <t>[2191,8865]</t>
  </si>
  <si>
    <t>G227_DX_LAM_TM</t>
  </si>
  <si>
    <t>Left arm - tissue mass (g)</t>
  </si>
  <si>
    <t>[1984,8865]</t>
  </si>
  <si>
    <t>G227_DX_LG_TM</t>
  </si>
  <si>
    <t>Both legs - tissue mass (g)</t>
  </si>
  <si>
    <t>[13634,57452]</t>
  </si>
  <si>
    <t>G227_DX_RLG_TM</t>
  </si>
  <si>
    <t>Right leg - tissue mass (g)</t>
  </si>
  <si>
    <t>[6485,28941]</t>
  </si>
  <si>
    <t>G227_DX_LLG_TM</t>
  </si>
  <si>
    <t>Left leg - tissue mass (g)</t>
  </si>
  <si>
    <t>[6841,28510]</t>
  </si>
  <si>
    <t>G227_DX_TRU_TM</t>
  </si>
  <si>
    <t>Trunk - tissue mass (g)</t>
  </si>
  <si>
    <t>[18114,104759]</t>
  </si>
  <si>
    <t>G227_DX_RTRU_TM</t>
  </si>
  <si>
    <t>Right trunk - tissue mass (g)</t>
  </si>
  <si>
    <t>[9372,52388]</t>
  </si>
  <si>
    <t>G227_DX_LTRU_TM</t>
  </si>
  <si>
    <t>Left trunk - tissue mass (g)</t>
  </si>
  <si>
    <t>[8624,52371]</t>
  </si>
  <si>
    <t>G227_DX_ANDROID_TM</t>
  </si>
  <si>
    <t>Android - tissue mass (g)</t>
  </si>
  <si>
    <t>[2335,18416]</t>
  </si>
  <si>
    <t>G227_DX_GYNOID_TM</t>
  </si>
  <si>
    <t>Gynoid - tissue mass (g)</t>
  </si>
  <si>
    <t>[6481,31299]</t>
  </si>
  <si>
    <t>G227_DX_TOT_TM</t>
  </si>
  <si>
    <t>Total - tissue mass (g)</t>
  </si>
  <si>
    <t>[39974,183523]</t>
  </si>
  <si>
    <t>G227_DX_RTOT_TM</t>
  </si>
  <si>
    <t>Right total - tissue mass (g)</t>
  </si>
  <si>
    <t>[20268,92211]</t>
  </si>
  <si>
    <t>G227_DX_LTOT_TM</t>
  </si>
  <si>
    <t>Left total - tissue mass (g)</t>
  </si>
  <si>
    <t>[19320,91312]</t>
  </si>
  <si>
    <t>G227_DX_TOT_DIFF_TM</t>
  </si>
  <si>
    <t>Different between right and left total - tissue mass (g)</t>
  </si>
  <si>
    <t>[-3579,3867]</t>
  </si>
  <si>
    <t>G227_DX_AM_FFM</t>
  </si>
  <si>
    <t>Both arms - fat free mass (g)</t>
  </si>
  <si>
    <t>[2647,13988]</t>
  </si>
  <si>
    <t>G227_DX_RAM_FFM</t>
  </si>
  <si>
    <t>Right arm - fat free mass (g)</t>
  </si>
  <si>
    <t>[1203,7120]</t>
  </si>
  <si>
    <t>G227_DX_LAM_FFM</t>
  </si>
  <si>
    <t>Left arm - fat free mass (g)</t>
  </si>
  <si>
    <t>[1395,6869]</t>
  </si>
  <si>
    <t>G227_DX_LG_FFM</t>
  </si>
  <si>
    <t>Both legs - fat free mass (g)</t>
  </si>
  <si>
    <t>[9067,33638]</t>
  </si>
  <si>
    <t>G227_DX_RLG_FFM</t>
  </si>
  <si>
    <t>Right leg - fat free mass (g)</t>
  </si>
  <si>
    <t>[4645,16934]</t>
  </si>
  <si>
    <t>G227_DX_LLG_FFM</t>
  </si>
  <si>
    <t>Left leg - fat free mass (g)</t>
  </si>
  <si>
    <t>[4421,16704]</t>
  </si>
  <si>
    <t>G227_DX_TRU_FFM</t>
  </si>
  <si>
    <t>Trunk - fat free mass (g)</t>
  </si>
  <si>
    <t>[15013,44253]</t>
  </si>
  <si>
    <t>G227_DX_RTRU_FFM</t>
  </si>
  <si>
    <t>Right trunk - fat free mass (g)</t>
  </si>
  <si>
    <t>[7413,21984]</t>
  </si>
  <si>
    <t>G227_DX_LTRU_FFM</t>
  </si>
  <si>
    <t>Left trunk - fat free mass (g)</t>
  </si>
  <si>
    <t>[7468,22269]</t>
  </si>
  <si>
    <t>G227_DX_ANDROID_FFM</t>
  </si>
  <si>
    <t>Android - fat free mass (g)</t>
  </si>
  <si>
    <t>[1952,6774]</t>
  </si>
  <si>
    <t>G227_DX_GYNOID_FFM</t>
  </si>
  <si>
    <t>Gynoid - fat free mass (g)</t>
  </si>
  <si>
    <t>[4518,16084]</t>
  </si>
  <si>
    <t>G227_DX_TOT_FFM</t>
  </si>
  <si>
    <t>Total - fat free mass (g)</t>
  </si>
  <si>
    <t>[30344,92869]</t>
  </si>
  <si>
    <t>G227_DX_RTOT_FFM</t>
  </si>
  <si>
    <t>Right total - fat free mass (g)</t>
  </si>
  <si>
    <t>[15246,47125]</t>
  </si>
  <si>
    <t>G227_DX_LTOT_FFM</t>
  </si>
  <si>
    <t>Left total - fat free mass (g)</t>
  </si>
  <si>
    <t>[15097,45744]</t>
  </si>
  <si>
    <t>G227_DX_TOT_DIFF_FFM</t>
  </si>
  <si>
    <t>Different between right and left total - fat free mass (g)</t>
  </si>
  <si>
    <t>[-3021,3104]</t>
  </si>
  <si>
    <t>G227_DX_AM_TOTM</t>
  </si>
  <si>
    <t>Both arms - total mass (g)</t>
  </si>
  <si>
    <t>[4440,18084]</t>
  </si>
  <si>
    <t>G227_DX_RAM_TOTM</t>
  </si>
  <si>
    <t>Right arm - total mass (g)</t>
  </si>
  <si>
    <t>[2307,9042]</t>
  </si>
  <si>
    <t>G227_DX_LAM_TOTM</t>
  </si>
  <si>
    <t>Left arm - total mass (g)</t>
  </si>
  <si>
    <t>[2107,9042]</t>
  </si>
  <si>
    <t>G227_DX_LG_TOTM</t>
  </si>
  <si>
    <t>Both legs - total mass (g)</t>
  </si>
  <si>
    <t>[14165,58588]</t>
  </si>
  <si>
    <t>G227_DX_RLG_TOTM</t>
  </si>
  <si>
    <t>Right leg - total mass (g)</t>
  </si>
  <si>
    <t>[7064,29514]</t>
  </si>
  <si>
    <t>G227_DX_LLG_TOTM</t>
  </si>
  <si>
    <t>Left leg - total mass (g)</t>
  </si>
  <si>
    <t>[7101,29075]</t>
  </si>
  <si>
    <t>G227_DX_TRU_TOTM</t>
  </si>
  <si>
    <t>Trunk - total mass (g)</t>
  </si>
  <si>
    <t>[18596,105946]</t>
  </si>
  <si>
    <t>G227_DX_RTRU_TOTM</t>
  </si>
  <si>
    <t>Right trunk - total mass (g)</t>
  </si>
  <si>
    <t>[9678,52986]</t>
  </si>
  <si>
    <t>G227_DX_LTRU_TOTM</t>
  </si>
  <si>
    <t>Left trunk - total mass (g)</t>
  </si>
  <si>
    <t>[8839,52959]</t>
  </si>
  <si>
    <t>G227_DX_ANDROID_TOTM</t>
  </si>
  <si>
    <t>Android - total mass (g)</t>
  </si>
  <si>
    <t>[2370,18479]</t>
  </si>
  <si>
    <t>G227_DX_GYNOID_TOTM</t>
  </si>
  <si>
    <t>Gynoid - total mass (g)</t>
  </si>
  <si>
    <t>[6653,31681]</t>
  </si>
  <si>
    <t>G227_DX_TOT_TOTM</t>
  </si>
  <si>
    <t>Total - total mass (g)</t>
  </si>
  <si>
    <t>[41600,186800]</t>
  </si>
  <si>
    <t>G227_DX_RTOT_TOTM</t>
  </si>
  <si>
    <t>Right total - total mass (g)</t>
  </si>
  <si>
    <t>[21102,93910]</t>
  </si>
  <si>
    <t>G227_DX_LTOT_TOTM</t>
  </si>
  <si>
    <t>Left total - total mass (g)</t>
  </si>
  <si>
    <t>[20231,92890]</t>
  </si>
  <si>
    <t>G227_DX_TOT_DIFF_TOTM</t>
  </si>
  <si>
    <t>Different between right and left total - total mass (g)</t>
  </si>
  <si>
    <t>[-3663,4078]</t>
  </si>
  <si>
    <t>G227_DX_AM_RF</t>
  </si>
  <si>
    <t>Both arms - region fat (= fat mass / total mass)</t>
  </si>
  <si>
    <t>[.07461,.6094]</t>
  </si>
  <si>
    <t>G227_DX_RAM_RF</t>
  </si>
  <si>
    <t>Right arm - region fat (= fat mass / total mass)</t>
  </si>
  <si>
    <t>G227_DX_LAM_RF</t>
  </si>
  <si>
    <t>Left arm - region fat (= fat mass / total mass)</t>
  </si>
  <si>
    <t>G227_DX_LG_RF</t>
  </si>
  <si>
    <t>Both legs - region fat (= fat mass / total mass)</t>
  </si>
  <si>
    <t>[.07509,.574]</t>
  </si>
  <si>
    <t>G227_DX_RLG_RF</t>
  </si>
  <si>
    <t>Right leg - region fat (= fat mass / total mass)</t>
  </si>
  <si>
    <t>[.07636,.5772]</t>
  </si>
  <si>
    <t>G227_DX_LLG_RF</t>
  </si>
  <si>
    <t>Left leg - region fat (=  fat mass / total mass)</t>
  </si>
  <si>
    <t>[.0738,.5707]</t>
  </si>
  <si>
    <t>G227_DX_TRU_RF</t>
  </si>
  <si>
    <t>Trunk - region fat (= fat mass / total mass)</t>
  </si>
  <si>
    <t>[.06749,.6404]</t>
  </si>
  <si>
    <t>G227_DX_RTRU_RF</t>
  </si>
  <si>
    <t>Right trunk - region fat (= fat mass / total mass)</t>
  </si>
  <si>
    <t>[.06927,.6412]</t>
  </si>
  <si>
    <t>G227_DX_LTRU_RF</t>
  </si>
  <si>
    <t>Left trunk - region fat (=  fat mass / total mass)</t>
  </si>
  <si>
    <t>[.06586,.6396]</t>
  </si>
  <si>
    <t>G227_DX_ANDROID_RF</t>
  </si>
  <si>
    <t>Android - region fat (=  fat mass / total mass)</t>
  </si>
  <si>
    <t>[.05767,.6852]</t>
  </si>
  <si>
    <t>G227_DX_GYNOID_RF</t>
  </si>
  <si>
    <t>Gynoid - region fat (=  fat mass / total mass)</t>
  </si>
  <si>
    <t>[.0733,.6022]</t>
  </si>
  <si>
    <t>G227_DX_TOT_RF</t>
  </si>
  <si>
    <t>Total - region fat (=  fat mass / total mass)</t>
  </si>
  <si>
    <t>[.07721,.5761]</t>
  </si>
  <si>
    <t>G227_DX_RTOT_RF</t>
  </si>
  <si>
    <t>Right total - region fat (=  fat mass / total mass)</t>
  </si>
  <si>
    <t>[.07938,.5775]</t>
  </si>
  <si>
    <t>G227_DX_LTOT_RF</t>
  </si>
  <si>
    <t>Left total - region fat (=  fat mass / total mass)</t>
  </si>
  <si>
    <t>[.07508,.5747]</t>
  </si>
  <si>
    <t>G227_DX_TOT_DIFF_RF</t>
  </si>
  <si>
    <t>Different between right and left total - region fat</t>
  </si>
  <si>
    <t>[-.01632,.02041]</t>
  </si>
  <si>
    <t>G227_DX_AM_TF</t>
  </si>
  <si>
    <t>Both arms - tissue fat (=  fat mass / tissue mass)</t>
  </si>
  <si>
    <t>[.07786,.622]</t>
  </si>
  <si>
    <t>G227_DX_RAM_TF</t>
  </si>
  <si>
    <t>Right arm - tissue fat (=  fat mass / tissue mass)</t>
  </si>
  <si>
    <t>G227_DX_LAM_TF</t>
  </si>
  <si>
    <t>Left arm - tissue fat (=  fat mass / tissue mass)</t>
  </si>
  <si>
    <t>G227_DX_LG_TF</t>
  </si>
  <si>
    <t>Both legs - tissue fat (=  fat mass / tissue mass)</t>
  </si>
  <si>
    <t>[.07939,.5863]</t>
  </si>
  <si>
    <t>G227_DX_RLG_TF</t>
  </si>
  <si>
    <t>Right leg - tissue fat (=  fat mass / tissue mass)</t>
  </si>
  <si>
    <t>[.08064,.5897]</t>
  </si>
  <si>
    <t>G227_DX_LLG_TF</t>
  </si>
  <si>
    <t>Left leg - tissue fat (=  fat mass / tissue mass)</t>
  </si>
  <si>
    <t>[.07812,.5829]</t>
  </si>
  <si>
    <t>G227_DX_TRU_TF</t>
  </si>
  <si>
    <t>Trunk - tissue fat (=  fat mass / tissue mass)</t>
  </si>
  <si>
    <t>[.06939,.6497]</t>
  </si>
  <si>
    <t>G227_DX_RTRU_TF</t>
  </si>
  <si>
    <t>Right trunk - tissue fat (=  fat mass / tissue mass)</t>
  </si>
  <si>
    <t>[.07126,.6503]</t>
  </si>
  <si>
    <t>G227_DX_LTRU_TF</t>
  </si>
  <si>
    <t>Left trunk - tissue fat (=  fat mass / tissue mass)</t>
  </si>
  <si>
    <t>[.06767,.6491]</t>
  </si>
  <si>
    <t>G227_DX_ANDROID_TF</t>
  </si>
  <si>
    <t>Android - tissue fat (=  fat mass / tissue mass)</t>
  </si>
  <si>
    <t>[.05845,.688]</t>
  </si>
  <si>
    <t>G227_DX_GYNOID_TF</t>
  </si>
  <si>
    <t>Gynoid - tissue fat (=  fat mass / tissue mass)</t>
  </si>
  <si>
    <t>[.07567,.6101]</t>
  </si>
  <si>
    <t>G227_DX_TOT_TF</t>
  </si>
  <si>
    <t>Total - tissue fat (=  fat mass / tissue mass)</t>
  </si>
  <si>
    <t>[.0807,.5895]</t>
  </si>
  <si>
    <t>G227_DX_RTOT_TF</t>
  </si>
  <si>
    <t>Right total - tissue fat (=  fat mass / tissue mass)</t>
  </si>
  <si>
    <t>[.08305,.5908]</t>
  </si>
  <si>
    <t>G227_DX_LTOT_TF</t>
  </si>
  <si>
    <t>Left total - tissue fat (=  fat mass / tissue mass)</t>
  </si>
  <si>
    <t>[.07841,.5883]</t>
  </si>
  <si>
    <t>G227_DX_TOT_DIFF_TF</t>
  </si>
  <si>
    <t>Different between right and left total - tissue fat</t>
  </si>
  <si>
    <t>[-.0169,.02166]</t>
  </si>
  <si>
    <t>G227_DX_VATMASS</t>
  </si>
  <si>
    <t>Visceral adipose tissue mass (g)</t>
  </si>
  <si>
    <t>[0,4785]</t>
  </si>
  <si>
    <t>G227_DX_VATVOL</t>
  </si>
  <si>
    <t>Visceral adipose tissue volume (cm3)</t>
  </si>
  <si>
    <t>[0,5072]</t>
  </si>
  <si>
    <t>G227_DX_COM</t>
  </si>
  <si>
    <t>A168</t>
  </si>
  <si>
    <t>G227_3Dp_RA</t>
  </si>
  <si>
    <t>3D photo RA</t>
  </si>
  <si>
    <t>G227_3Dp_DONE</t>
  </si>
  <si>
    <t>3D photo done</t>
  </si>
  <si>
    <t>1="Yes";99="missing"</t>
  </si>
  <si>
    <t>G227_TIBS_PA_DONE</t>
  </si>
  <si>
    <t>TiBs physical assessment done</t>
  </si>
  <si>
    <t>G227_TIBS_Q_DONE</t>
  </si>
  <si>
    <t>Questionnaire completed</t>
  </si>
  <si>
    <t>G227_PUB_AGE</t>
  </si>
  <si>
    <t>Age at menarche</t>
  </si>
  <si>
    <t>F11</t>
  </si>
  <si>
    <t>[-99,777]</t>
  </si>
  <si>
    <t>G227_PG_EVER</t>
  </si>
  <si>
    <t>Pregnant: ever</t>
  </si>
  <si>
    <t>-99="Missing";-88="N/A";0="No";1="Yes";2="Don't know"</t>
  </si>
  <si>
    <t>G227_PG_NUM</t>
  </si>
  <si>
    <t>Pregnancy: number</t>
  </si>
  <si>
    <t>G227_PG_CUR_1</t>
  </si>
  <si>
    <t>REPRODUCTIVE HISTORY, Are you currently pregnant?</t>
  </si>
  <si>
    <t>0="No";1="Yes";888="NA";999="missing"</t>
  </si>
  <si>
    <t>G227_PG_CBF</t>
  </si>
  <si>
    <t>Breastfeeding: currently</t>
  </si>
  <si>
    <t>G227_PG1_PO</t>
  </si>
  <si>
    <t>Pregnancy 1: Outcome</t>
  </si>
  <si>
    <t>-99="Missing";-88="N/A";0="Don't know";1="Livebirth - single";2="Livebirth - twins";3="Livebirth - triplets";4="Stillbirth";5="Miscarriage";6="Ectopic";7="Termination"</t>
  </si>
  <si>
    <t>F16</t>
  </si>
  <si>
    <t>G227_PG1_DAT</t>
  </si>
  <si>
    <t>Pregnancy 1: Date of birth/end of Pregnancy</t>
  </si>
  <si>
    <t>EDATE11</t>
  </si>
  <si>
    <t>G227_PG1_GE_WK</t>
  </si>
  <si>
    <t>Pregnancy 1: Gestation weeks</t>
  </si>
  <si>
    <t>-99="Missing";-88="N/A";777="Do not know"</t>
  </si>
  <si>
    <t>[-99,45]</t>
  </si>
  <si>
    <t>G227_PG1_SX</t>
  </si>
  <si>
    <t>Pregnancy 1: Baby sex</t>
  </si>
  <si>
    <t>-99="Missing";-88="N/A";0="Male";1="Female";2="Male &amp; female";7="Do not know"</t>
  </si>
  <si>
    <t>G227_PG1_BF</t>
  </si>
  <si>
    <t>Pregnancy 1: Breastfed baby</t>
  </si>
  <si>
    <t>G227_PG1_BF_WK</t>
  </si>
  <si>
    <t>Pregnancy 1: Breastfeeding duration - Weeks</t>
  </si>
  <si>
    <t>G227_PG2_PO</t>
  </si>
  <si>
    <t>Pregnancy 2: Outcome</t>
  </si>
  <si>
    <t>G227_PG2_DAT</t>
  </si>
  <si>
    <t>Pregnancy 2: Date of birth/end of Pregnancy</t>
  </si>
  <si>
    <t>G227_PG2_GE_WK</t>
  </si>
  <si>
    <t>Pregnancy 2: Gestation weeks</t>
  </si>
  <si>
    <t>G227_PG2_SX</t>
  </si>
  <si>
    <t>Pregnancy 2: Baby sex</t>
  </si>
  <si>
    <t>G227_PG2_BF</t>
  </si>
  <si>
    <t>Pregnancy 2: Breastfed baby</t>
  </si>
  <si>
    <t>G227_PG2_BF_WK</t>
  </si>
  <si>
    <t>Pregnancy 2: Breastfeeding duration - Weeks</t>
  </si>
  <si>
    <t>[-99,116]</t>
  </si>
  <si>
    <t>G227_PG3_PO</t>
  </si>
  <si>
    <t>Pregnancy 3: Outcome</t>
  </si>
  <si>
    <t>G227_PG3_DAT</t>
  </si>
  <si>
    <t>Pregnancy 3: Date of birth/end of Pregnancy</t>
  </si>
  <si>
    <t>G227_PG3_GE_WK</t>
  </si>
  <si>
    <t>Pregnancy 3: Gestation weeks</t>
  </si>
  <si>
    <t>G227_PG3_SX</t>
  </si>
  <si>
    <t>Pregnancy 3: Baby sex</t>
  </si>
  <si>
    <t>G227_PG3_BF</t>
  </si>
  <si>
    <t>Pregnancy 3: Breastfed baby</t>
  </si>
  <si>
    <t>G227_PG3_BF_WK</t>
  </si>
  <si>
    <t>Pregnancy 3: Breastfeeding duration - Weeks</t>
  </si>
  <si>
    <t>G227_PG4_PO</t>
  </si>
  <si>
    <t>Pregnancy 4: Outcome</t>
  </si>
  <si>
    <t>G227_PG4_DAT</t>
  </si>
  <si>
    <t>Pregnancy 4: Date of birth/end of Pregnancy</t>
  </si>
  <si>
    <t>G227_PG4_GE_WK</t>
  </si>
  <si>
    <t>Pregnancy 4: Gestation weeks</t>
  </si>
  <si>
    <t>G227_PG4_SX</t>
  </si>
  <si>
    <t>Pregnancy 4: Baby sex</t>
  </si>
  <si>
    <t>G227_PG4_BF</t>
  </si>
  <si>
    <t>Pregnancy 4: Breastfed baby</t>
  </si>
  <si>
    <t>G227_PG4_BF_WK</t>
  </si>
  <si>
    <t>Pregnancy 4: Breastfeeding duration - Weeks</t>
  </si>
  <si>
    <t>G227_TIBS_SX115</t>
  </si>
  <si>
    <t>Do you currently use contraception?</t>
  </si>
  <si>
    <t>G227_Tibs_PTNR4A</t>
  </si>
  <si>
    <t>Contraception - male condoms</t>
  </si>
  <si>
    <t>0="No";1="Yes";88="N/A";99="Missing"</t>
  </si>
  <si>
    <t>G227_Tibs_PTNR4B</t>
  </si>
  <si>
    <t>Contraception - female condoms</t>
  </si>
  <si>
    <t>G227_Tibs_PTNR4C</t>
  </si>
  <si>
    <t>Contraception - diaphragm</t>
  </si>
  <si>
    <t>G227_Tibs_PTNR4D</t>
  </si>
  <si>
    <t>Contraception - Oral contraceptive pill (please give the name)</t>
  </si>
  <si>
    <t>G227_Tibs_PTNR4E</t>
  </si>
  <si>
    <t>Contraception - coil</t>
  </si>
  <si>
    <t>G227_Tibs_PTNR4F</t>
  </si>
  <si>
    <t>Contraception - Injection (Depo Provera)</t>
  </si>
  <si>
    <t>G227_Tibs_PTNR4G</t>
  </si>
  <si>
    <t>Contraception - Implant (e.g., implanon)</t>
  </si>
  <si>
    <t>G227_Tibs_PTNR4H</t>
  </si>
  <si>
    <t>Contraception - Inter uterine device (IUD, Ring)</t>
  </si>
  <si>
    <t>G227_Tibs_PTNR4I</t>
  </si>
  <si>
    <t>Contraception - Sterilisation (vasectomy, tubal ligation)</t>
  </si>
  <si>
    <t>G227_Tibs_PTNR4J</t>
  </si>
  <si>
    <t>Contraception - contraceptive vaginal ring</t>
  </si>
  <si>
    <t>G227_Tibs_PTNR4K</t>
  </si>
  <si>
    <t>Contraception - other</t>
  </si>
  <si>
    <t>G227_Tibs_PTNR4D_NOTE</t>
  </si>
  <si>
    <t>Name of oral contraceptive pill</t>
  </si>
  <si>
    <t>A17</t>
  </si>
  <si>
    <t>G227_MEN2</t>
  </si>
  <si>
    <t>Date of LAST menstrual period (DDMMYYYY)</t>
  </si>
  <si>
    <t>G227_MENS1</t>
  </si>
  <si>
    <t>Reason for periods stopping &gt;2months: Periods have not stopped</t>
  </si>
  <si>
    <t>G227_MENS2</t>
  </si>
  <si>
    <t>Reason for periods stopping &gt;2months: Irregular periods (no contraception use)</t>
  </si>
  <si>
    <t>G227_MENS3</t>
  </si>
  <si>
    <t>Reason for periods stopping &gt;2months: Contraception use</t>
  </si>
  <si>
    <t>G227_MENS4</t>
  </si>
  <si>
    <t>Reason for periods stopping &gt;2months: Natural menopause</t>
  </si>
  <si>
    <t>G227_MENS5</t>
  </si>
  <si>
    <t>Reason for periods stopping &gt;2months: Hysterectomy</t>
  </si>
  <si>
    <t>G227_MENS6</t>
  </si>
  <si>
    <t>Reason for periods stopping &gt;2months: Both ovaries removed</t>
  </si>
  <si>
    <t>G227_MENS7</t>
  </si>
  <si>
    <t>Reason for periods stopping &gt;2months: Radiation or chemotherapy</t>
  </si>
  <si>
    <t>G227_MENS8</t>
  </si>
  <si>
    <t>Reason for periods stopping &gt;2months: Pregnant / Breastfeeding</t>
  </si>
  <si>
    <t>G227_MENS9</t>
  </si>
  <si>
    <t>Reason for periods stopping &gt;2months: Serious illness (eg. Anorexia)</t>
  </si>
  <si>
    <t>G227_MENS10</t>
  </si>
  <si>
    <t>Reason for periods stopping &gt;2months: Strenuous exercise</t>
  </si>
  <si>
    <t>G227_MENS11</t>
  </si>
  <si>
    <t>Reason for periods stopping &gt;2months: Don't know</t>
  </si>
  <si>
    <t>G227_MENS12</t>
  </si>
  <si>
    <t>Reason for periods stopping &gt;2months: Other</t>
  </si>
  <si>
    <t>G227_MENS12_OTH</t>
  </si>
  <si>
    <t>Reason for periods stopping &gt;2months: Other - Text</t>
  </si>
  <si>
    <t>G227_BR1</t>
  </si>
  <si>
    <t>Breast reduction surgery: ever</t>
  </si>
  <si>
    <t>G227_BR1_AGE</t>
  </si>
  <si>
    <t>Breast reduction surgery: age</t>
  </si>
  <si>
    <t>G227_BR2</t>
  </si>
  <si>
    <t>Breast enlargement surgery: ever</t>
  </si>
  <si>
    <t>G227_BR2_AGE</t>
  </si>
  <si>
    <t>Breast enlargement surgery: age</t>
  </si>
  <si>
    <t>[-99,1923]</t>
  </si>
  <si>
    <t>G227_BR3</t>
  </si>
  <si>
    <t>Ever had benign breast disease (eg non-cancerous cyst or lumps) that was NOT removed</t>
  </si>
  <si>
    <t>G227_BR3_AGE</t>
  </si>
  <si>
    <t>AGE if ever had benign breast disease (eg non-cancerous cyst or lumps) that was NOT removed</t>
  </si>
  <si>
    <t>G227_BR4</t>
  </si>
  <si>
    <t>Ever had benign breast disease (eg non-cancerous cyst or lumps) that was REMOVED</t>
  </si>
  <si>
    <t>G227_BR4_AGE</t>
  </si>
  <si>
    <t>AGE if ever had benign breast lump (eg non-cancerous cyst) that was REMOVED</t>
  </si>
  <si>
    <t>G227_BR4_SD</t>
  </si>
  <si>
    <t>Which breast was benign lump removed from</t>
  </si>
  <si>
    <t>-99="Missing";-88="N/A";1="Left";2="Right";7="Do not know"</t>
  </si>
  <si>
    <t>G227_BR5</t>
  </si>
  <si>
    <t>Ever had non-cancerous breast lump (eg in situ cancer / DCIS)</t>
  </si>
  <si>
    <t>G227_BR5_AGE</t>
  </si>
  <si>
    <t>Age if ever had non-cancerous breast lump (eg in situ cancer / DCIS)</t>
  </si>
  <si>
    <t>[888,999]</t>
  </si>
  <si>
    <t>G227_BR5_SD</t>
  </si>
  <si>
    <t>Which breast was non-cancerous lump in</t>
  </si>
  <si>
    <t>G227_BR6</t>
  </si>
  <si>
    <t>Ever had malignant breast cancer</t>
  </si>
  <si>
    <t>G227_BR6_AGE</t>
  </si>
  <si>
    <t>Age if ever had malignant breast cancer</t>
  </si>
  <si>
    <t>G227_BR6_SD</t>
  </si>
  <si>
    <t>Which breast had malignant breast cancer</t>
  </si>
  <si>
    <t>G227_BROC</t>
  </si>
  <si>
    <t>Any relatives EVER had Breast or Ovarian cancer</t>
  </si>
  <si>
    <t>G227_BROC_COM</t>
  </si>
  <si>
    <t>Any relatives ever had breast or ovarian cancer? - comment</t>
  </si>
  <si>
    <t>A120</t>
  </si>
  <si>
    <t>G227_MO_BRC</t>
  </si>
  <si>
    <t>Breast cancer: Mother</t>
  </si>
  <si>
    <t>G227_MO_OC</t>
  </si>
  <si>
    <t>Ovarian cancer: Mother</t>
  </si>
  <si>
    <t>G227_MO_AGE</t>
  </si>
  <si>
    <t>Breast or ovarian cancer - Age at diagnosis - mother</t>
  </si>
  <si>
    <t>G227_SIS1_BRC</t>
  </si>
  <si>
    <t>Breast cancer: Sister1</t>
  </si>
  <si>
    <t>G227_SIS1_OC</t>
  </si>
  <si>
    <t>Ovarian cancer: Sister1</t>
  </si>
  <si>
    <t>G227_SIS1_AGE</t>
  </si>
  <si>
    <t>Breast or ovarian cancer - Age at diagnosis - sister1</t>
  </si>
  <si>
    <t>G227_SIS2_BRC</t>
  </si>
  <si>
    <t>Breast cancer: Sister2</t>
  </si>
  <si>
    <t>G227_SIS2_OC</t>
  </si>
  <si>
    <t>Ovarian cancer: Sister2</t>
  </si>
  <si>
    <t>G227_SIS2_AGE</t>
  </si>
  <si>
    <t>Breast or ovarian cancer - Age at diagnosis - sister2</t>
  </si>
  <si>
    <t>G227_SIS3_BRC</t>
  </si>
  <si>
    <t>Breast cancer: Sister3</t>
  </si>
  <si>
    <t>G227_SIS3_OC</t>
  </si>
  <si>
    <t>Ovarian cancer: Sister3</t>
  </si>
  <si>
    <t>G227_SIS3_AGE</t>
  </si>
  <si>
    <t>Breast or ovarian cancer - Age at diagnosis - sister3</t>
  </si>
  <si>
    <t>G227_MA1_BRC</t>
  </si>
  <si>
    <t>Breast cancer: Maternal Aunt1</t>
  </si>
  <si>
    <t>G227_MA1_OC</t>
  </si>
  <si>
    <t>Ovarian cancer: Maternal Aunt1</t>
  </si>
  <si>
    <t>G227_MA1_AGE</t>
  </si>
  <si>
    <t>Breast or ovarian cancer - Age at diagnosis - maternal aunt 1</t>
  </si>
  <si>
    <t>G227_MA2_BRC</t>
  </si>
  <si>
    <t>Breast cancer: Maternal Aunt2</t>
  </si>
  <si>
    <t>G227_MA2_OC</t>
  </si>
  <si>
    <t>Ovarian cancer: Maternal Aunt2</t>
  </si>
  <si>
    <t>G227_MA2_AGE</t>
  </si>
  <si>
    <t>Breast or ovarian cancer - Age at diagnosis - maternal aunt 2</t>
  </si>
  <si>
    <t>G227_PA1_BRC</t>
  </si>
  <si>
    <t>Breast cancer: Paternal Aunt1</t>
  </si>
  <si>
    <t>G227_PA1_OC</t>
  </si>
  <si>
    <t>Ovarian cancer: Paternal Aunt1</t>
  </si>
  <si>
    <t>G227_PA1_AGE</t>
  </si>
  <si>
    <t>Breast or ovarian cancer - Age at diagnosis - paternal aunt 1</t>
  </si>
  <si>
    <t>G227_PA2_BRC</t>
  </si>
  <si>
    <t>Breast cancer: Paternal Aunt2</t>
  </si>
  <si>
    <t>G227_PA2_OC</t>
  </si>
  <si>
    <t>Ovarian cancer: Paternal Aunt2</t>
  </si>
  <si>
    <t>G227_PA2_AGE</t>
  </si>
  <si>
    <t>Breast or ovarian cancer - Age at diagnosis - paternal aunt 2</t>
  </si>
  <si>
    <t>G227_MG_BRC</t>
  </si>
  <si>
    <t>Breast cancer: Maternal Grandmother</t>
  </si>
  <si>
    <t>G227_MG_OC</t>
  </si>
  <si>
    <t>Ovarian cancer: Maternal Grandmother</t>
  </si>
  <si>
    <t>G227_MG_AGE</t>
  </si>
  <si>
    <t>Breast or ovarian cancer - Age at diagnosis - maternal grandmother</t>
  </si>
  <si>
    <t>G227_PG_BRC</t>
  </si>
  <si>
    <t>Breast cancer: Paternal Grandmother</t>
  </si>
  <si>
    <t>G227_PG_OC</t>
  </si>
  <si>
    <t>Ovarian cancer: Paternal Grandmother</t>
  </si>
  <si>
    <t>G227_PG_AGE</t>
  </si>
  <si>
    <t>Breast or ovarian cancer - Age at diagnosis - paternal grandmother</t>
  </si>
  <si>
    <t>G227_AreR</t>
  </si>
  <si>
    <t>Areola size (cm) - right</t>
  </si>
  <si>
    <t>888="NA";999="missing"</t>
  </si>
  <si>
    <t>G227_AreL</t>
  </si>
  <si>
    <t>Areola size (cm) - left</t>
  </si>
  <si>
    <t>[1.2,999]</t>
  </si>
  <si>
    <t>G227_SCARS</t>
  </si>
  <si>
    <t>Any Scars on breasts</t>
  </si>
  <si>
    <t>G227_SCARW</t>
  </si>
  <si>
    <t>Scar size: Width (mm)</t>
  </si>
  <si>
    <t>F11.2</t>
  </si>
  <si>
    <t>G227_SCARL</t>
  </si>
  <si>
    <t>Scar size: Length (mm)</t>
  </si>
  <si>
    <t>G227_TATT</t>
  </si>
  <si>
    <t>Do you have any tattoos on your breast(s)?</t>
  </si>
  <si>
    <t>G227_TATTW</t>
  </si>
  <si>
    <t>Tattoo size: Width (mm)</t>
  </si>
  <si>
    <t>G227_TATTL</t>
  </si>
  <si>
    <t>Tattoo size: Length (mm)</t>
  </si>
  <si>
    <t>G227_PIERR</t>
  </si>
  <si>
    <t>Any nipple piercings - Right breast</t>
  </si>
  <si>
    <t>G227_PIERL</t>
  </si>
  <si>
    <t>Any nipple piercings - Left breast</t>
  </si>
  <si>
    <t>G227_BR_Col</t>
  </si>
  <si>
    <t>Breast skin colour</t>
  </si>
  <si>
    <t>1="Light";2="Light/medium";3="Medium";4="Medium/dark";5="Dark";99="missing"</t>
  </si>
  <si>
    <t>G227_TiBs_COM</t>
  </si>
  <si>
    <t>TiBs comments</t>
  </si>
  <si>
    <t>A354</t>
  </si>
  <si>
    <t>G227_OD_N_PTERYGIUM</t>
  </si>
  <si>
    <t>G227_OD_T_PTERYGIUM</t>
  </si>
  <si>
    <t>G227_OS_N_PTERYGIUM</t>
  </si>
  <si>
    <t>G227_OS_T_PTERYGIUM</t>
  </si>
  <si>
    <t>G227_PTERYGIUM</t>
  </si>
  <si>
    <t>G227_PTERYGIUM_LOCATION</t>
  </si>
  <si>
    <t>G227_OD_N_GRADE</t>
  </si>
  <si>
    <t>Grade of pterygium on nasal side of right eye</t>
  </si>
  <si>
    <t>-99="Missing";-88="N/A";1="Grade 1= underlying episcleral blood vessels clearly visible";2="Grade 2= underlying episcleral blood vessels partially visible";3="Grade 3= underlying episcleral blood vessels not visible (i.e. pterygium opaque)"</t>
  </si>
  <si>
    <t>G227_OD_T_GRADE</t>
  </si>
  <si>
    <t>Grade of pterygium on temporal side of right eye</t>
  </si>
  <si>
    <t>G227_OS_N_GRADE</t>
  </si>
  <si>
    <t>Grade of pterygium on nasal side of left eye</t>
  </si>
  <si>
    <t>G227_OS_T_GRADE</t>
  </si>
  <si>
    <t>Grade of pterygium on temporal side of left eye</t>
  </si>
  <si>
    <t>G227_Sphyg_StudyDateTime</t>
  </si>
  <si>
    <t>PWA/PWV Study Date and Time</t>
  </si>
  <si>
    <t>DATETIME17</t>
  </si>
  <si>
    <t>G227_PWA_DONE</t>
  </si>
  <si>
    <t>PWA - complete</t>
  </si>
  <si>
    <t>G227_PWA_SBP</t>
  </si>
  <si>
    <t>[92,159]</t>
  </si>
  <si>
    <t>G227_PWA_DBP</t>
  </si>
  <si>
    <t>[50,102]</t>
  </si>
  <si>
    <t>G227_PWA_HR</t>
  </si>
  <si>
    <t>[35,118]</t>
  </si>
  <si>
    <t>G227_PWA_CENTRAL_SP</t>
  </si>
  <si>
    <t>[79,144]</t>
  </si>
  <si>
    <t>G227_PWA_CENTRAL_DP</t>
  </si>
  <si>
    <t>[50,104]</t>
  </si>
  <si>
    <t>G227_PWA_PP</t>
  </si>
  <si>
    <t>PWA - Central aortic pulse pressure (mmHg), COMPUTE Central_SP - Central_DP</t>
  </si>
  <si>
    <t>[20,55]</t>
  </si>
  <si>
    <t>G227_PWA_MAP</t>
  </si>
  <si>
    <t>PWA - mean arterial pressure (mmHg)</t>
  </si>
  <si>
    <t>[62,118]</t>
  </si>
  <si>
    <t>G227_PWA_AP</t>
  </si>
  <si>
    <t>PWA - Augmented Pressure (mmHg)</t>
  </si>
  <si>
    <t>[-15,53]</t>
  </si>
  <si>
    <t>G227_PWA_AIX</t>
  </si>
  <si>
    <t>[-44,153]</t>
  </si>
  <si>
    <t>G227_PWA_AIX75</t>
  </si>
  <si>
    <t>[-57.44,148.2]</t>
  </si>
  <si>
    <t>G227_PWA_ED</t>
  </si>
  <si>
    <t>PWA - Ejection Duration (milliseconds)</t>
  </si>
  <si>
    <t>[197,413]</t>
  </si>
  <si>
    <t>G227_PWA_C_T1</t>
  </si>
  <si>
    <t>PWA - Central Time to first inflection point (milliseconds)</t>
  </si>
  <si>
    <t>[55,378]</t>
  </si>
  <si>
    <t>G227_PWA_C_T2</t>
  </si>
  <si>
    <t>PWA - Central Time to second inflection point (milliseconds)</t>
  </si>
  <si>
    <t>[157,333]</t>
  </si>
  <si>
    <t>G227_PWA_C_ESP</t>
  </si>
  <si>
    <t>PWA - Central End Systolic Pressure (mmHg)</t>
  </si>
  <si>
    <t>[62,136]</t>
  </si>
  <si>
    <t>G227_PWA_C_TTI</t>
  </si>
  <si>
    <t>PWA - Central Tension Time Index</t>
  </si>
  <si>
    <t>[1075,3929]</t>
  </si>
  <si>
    <t>G227_PWA_C_DTI</t>
  </si>
  <si>
    <t>PWA - Central Diastolic Time Index</t>
  </si>
  <si>
    <t>[1866,4365]</t>
  </si>
  <si>
    <t>G227_PWA_C_SVI</t>
  </si>
  <si>
    <t>PWA - Central Stroke Volume Index</t>
  </si>
  <si>
    <t>[72,310]</t>
  </si>
  <si>
    <t>G227_PWV_DONE</t>
  </si>
  <si>
    <t>PWV - complete</t>
  </si>
  <si>
    <t>G227_PWV_MS1</t>
  </si>
  <si>
    <t>PWV - speed (m/s) 1</t>
  </si>
  <si>
    <t>[3.4,88888]</t>
  </si>
  <si>
    <t>G227_PWV_MS2</t>
  </si>
  <si>
    <t>PWV - speed (m/s) 2</t>
  </si>
  <si>
    <t>F3.1</t>
  </si>
  <si>
    <t>[3.6,88888]</t>
  </si>
  <si>
    <t>G227_PWV_MM</t>
  </si>
  <si>
    <t>PWV - Distnace travelled (mm)</t>
  </si>
  <si>
    <t>[300,705]</t>
  </si>
  <si>
    <t>G227_PWV_SBP</t>
  </si>
  <si>
    <t>PWV - Brachial systolic blood pressure (mmHg)</t>
  </si>
  <si>
    <t>[92,192]</t>
  </si>
  <si>
    <t>G227_PWV_DBP</t>
  </si>
  <si>
    <t>PWV - Brachial diastolic blood pressure (mmHg)</t>
  </si>
  <si>
    <t>[48,99]</t>
  </si>
  <si>
    <t>G227_PWV_PULSETRANSITTIME</t>
  </si>
  <si>
    <t>PWV - Time for pulse to travel from carotid to femoral artery (milliseconds)</t>
  </si>
  <si>
    <t>[43,143]</t>
  </si>
  <si>
    <t>G227_PWV_HR</t>
  </si>
  <si>
    <t>[32.5,112.5]</t>
  </si>
  <si>
    <t>G227_PWV_MS</t>
  </si>
  <si>
    <t>[3.533,11.87]</t>
  </si>
  <si>
    <t>G227_PWV_SD</t>
  </si>
  <si>
    <t>PWV - Standard Deviation (m/sec)</t>
  </si>
  <si>
    <t>[.04488,5.052]</t>
  </si>
  <si>
    <t>G227_PWV_QUALITYCONTROL_MEAN</t>
  </si>
  <si>
    <t>PWV Quality Control</t>
  </si>
  <si>
    <t>G227_PA_DAT</t>
  </si>
  <si>
    <t>G227_FFQ_DAT</t>
  </si>
  <si>
    <t>Date FFQ completed</t>
  </si>
  <si>
    <t>G227_DRINKSQ_DAT</t>
  </si>
  <si>
    <t>Date drinks questionnaire completed</t>
  </si>
  <si>
    <t>G227_TIBS_DAT</t>
  </si>
  <si>
    <t>Date TiBs done</t>
  </si>
  <si>
    <t>G227_MRI_DAT</t>
  </si>
  <si>
    <t>Date of MRI</t>
  </si>
  <si>
    <t>G227_FL_DAT</t>
  </si>
  <si>
    <t>Date of fatty liver assessment</t>
  </si>
  <si>
    <t>G227_URINE_DAT</t>
  </si>
  <si>
    <t>Date of urine assessment</t>
  </si>
  <si>
    <t>G227_DX_DAT</t>
  </si>
  <si>
    <t>G227_SPHYG_DAT</t>
  </si>
  <si>
    <t>Date of SphygmoCor assessment</t>
  </si>
  <si>
    <t>G227_EYE_DAT</t>
  </si>
  <si>
    <t>G228_IOP_TIM</t>
  </si>
  <si>
    <t>G228_VISION_DAT</t>
  </si>
  <si>
    <t>Vision Assessments date</t>
  </si>
  <si>
    <t>G228_XDAT</t>
  </si>
  <si>
    <t>Physical Assessments date</t>
  </si>
  <si>
    <t>G228_TIBS_PA_DONE</t>
  </si>
  <si>
    <t>G228_TIBS_DONE</t>
  </si>
  <si>
    <t>TiBs measured</t>
  </si>
  <si>
    <t>G228_ECHO_DONE</t>
  </si>
  <si>
    <t>Echocardiogram complete</t>
  </si>
  <si>
    <t>G228_BREXA_DONE</t>
  </si>
  <si>
    <t>Breast DEXA done</t>
  </si>
  <si>
    <t>G228_DX_DONE</t>
  </si>
  <si>
    <t>G228_MEDS_TAKEN</t>
  </si>
  <si>
    <t>Medication taken</t>
  </si>
  <si>
    <t>G228_A1</t>
  </si>
  <si>
    <t>[41.9,197.6]</t>
  </si>
  <si>
    <t>G228_A2A</t>
  </si>
  <si>
    <t>F6.4</t>
  </si>
  <si>
    <t>[1.463,2.06]</t>
  </si>
  <si>
    <t>G228_A2B</t>
  </si>
  <si>
    <t>F5.4</t>
  </si>
  <si>
    <t>[1.467,99]</t>
  </si>
  <si>
    <t>G228_A6</t>
  </si>
  <si>
    <t>F5.1</t>
  </si>
  <si>
    <t>G228_A12</t>
  </si>
  <si>
    <t>F7.3</t>
  </si>
  <si>
    <t>[58.3,999]</t>
  </si>
  <si>
    <t>G228_A12A</t>
  </si>
  <si>
    <t>[58,9999]</t>
  </si>
  <si>
    <t>G228_A12B</t>
  </si>
  <si>
    <t>[58.1,999]</t>
  </si>
  <si>
    <t>G228_A13</t>
  </si>
  <si>
    <t>[62.25,999]</t>
  </si>
  <si>
    <t>G228_A13A</t>
  </si>
  <si>
    <t>[62,9999]</t>
  </si>
  <si>
    <t>G228_A13B</t>
  </si>
  <si>
    <t>[62.5,9999]</t>
  </si>
  <si>
    <t>G228_A14</t>
  </si>
  <si>
    <t>[.6427,9999]</t>
  </si>
  <si>
    <t>G228_BP46</t>
  </si>
  <si>
    <t>[83,167]</t>
  </si>
  <si>
    <t>G228_BP47</t>
  </si>
  <si>
    <t>[47,103]</t>
  </si>
  <si>
    <t>G228_BP48</t>
  </si>
  <si>
    <t>G228_BP49</t>
  </si>
  <si>
    <t>[91,171]</t>
  </si>
  <si>
    <t>G228_BP50</t>
  </si>
  <si>
    <t>[50,105]</t>
  </si>
  <si>
    <t>G228_BP51</t>
  </si>
  <si>
    <t>[36,107]</t>
  </si>
  <si>
    <t>G228_BP52</t>
  </si>
  <si>
    <t>[77,168]</t>
  </si>
  <si>
    <t>G228_BP53</t>
  </si>
  <si>
    <t>[46,100]</t>
  </si>
  <si>
    <t>G228_BP54</t>
  </si>
  <si>
    <t>[35,109]</t>
  </si>
  <si>
    <t>G228_BP55</t>
  </si>
  <si>
    <t>[85,172]</t>
  </si>
  <si>
    <t>G228_BP56</t>
  </si>
  <si>
    <t>G228_BP57</t>
  </si>
  <si>
    <t>[37,103]</t>
  </si>
  <si>
    <t>G228_BP58</t>
  </si>
  <si>
    <t>[87,169]</t>
  </si>
  <si>
    <t>G228_BP59</t>
  </si>
  <si>
    <t>[52,98]</t>
  </si>
  <si>
    <t>G228_BP60</t>
  </si>
  <si>
    <t>[40,111]</t>
  </si>
  <si>
    <t>G228_BP61</t>
  </si>
  <si>
    <t>[84,177]</t>
  </si>
  <si>
    <t>G228_BP62</t>
  </si>
  <si>
    <t>[50,100]</t>
  </si>
  <si>
    <t>G228_BP63</t>
  </si>
  <si>
    <t>[43,113]</t>
  </si>
  <si>
    <t>G228_BP_TIM</t>
  </si>
  <si>
    <t>BP - Time of day of assessment  (24hr)</t>
  </si>
  <si>
    <t>G228_BP_TMP</t>
  </si>
  <si>
    <t>BP- Room temperature (C)</t>
  </si>
  <si>
    <t>[15,29]</t>
  </si>
  <si>
    <t>G228_CUFF</t>
  </si>
  <si>
    <t>BP- Cuff size</t>
  </si>
  <si>
    <t>G228_CAROTID_STERNAL</t>
  </si>
  <si>
    <t>Carotid to sternal notch (mm)</t>
  </si>
  <si>
    <t>[35,155]</t>
  </si>
  <si>
    <t>G228_FEMORAL_CUFF</t>
  </si>
  <si>
    <t>Femoral to cuff (mm)</t>
  </si>
  <si>
    <t>[30,280]</t>
  </si>
  <si>
    <t>G228_STERNAL_CUFF</t>
  </si>
  <si>
    <t>Sternal notch to cuff (mm)</t>
  </si>
  <si>
    <t>[545,900]</t>
  </si>
  <si>
    <t>G228_ECHO_DAT</t>
  </si>
  <si>
    <t>ECHO date</t>
  </si>
  <si>
    <t>G228_BMI</t>
  </si>
  <si>
    <t>[14.71,63.79]</t>
  </si>
  <si>
    <t>G228_AR_OPERAT</t>
  </si>
  <si>
    <t>G228_CONTACTS_YR</t>
  </si>
  <si>
    <t>Years of wearing contact lenses</t>
  </si>
  <si>
    <t>[.5,20]</t>
  </si>
  <si>
    <t>G228_GL_OPERAT</t>
  </si>
  <si>
    <t>G228_VISGLASS</t>
  </si>
  <si>
    <t>G228_GLASSES_YR</t>
  </si>
  <si>
    <t>Years of wearing glasses</t>
  </si>
  <si>
    <t>[.1,34]</t>
  </si>
  <si>
    <t>G228_IPD_PRE</t>
  </si>
  <si>
    <t>[52,74]</t>
  </si>
  <si>
    <t>G228_LAXISPRE</t>
  </si>
  <si>
    <t>G228_LCYLPRE</t>
  </si>
  <si>
    <t>[-7.25,.5]</t>
  </si>
  <si>
    <t>G228_LKHAXIS</t>
  </si>
  <si>
    <t>[0,196]</t>
  </si>
  <si>
    <t>G228_LKVALUEH</t>
  </si>
  <si>
    <t>[7.45,48.25]</t>
  </si>
  <si>
    <t>G228_LKVALUEV</t>
  </si>
  <si>
    <t>[7.08,51]</t>
  </si>
  <si>
    <t>G228_LKVAXIS</t>
  </si>
  <si>
    <t>[1,188]</t>
  </si>
  <si>
    <t>G228_LSPHPRE</t>
  </si>
  <si>
    <t>[-12,6.5]</t>
  </si>
  <si>
    <t>G228_LVA</t>
  </si>
  <si>
    <t>G228_LVA_LM</t>
  </si>
  <si>
    <t>[-3,3]</t>
  </si>
  <si>
    <t>G228_LVAPH</t>
  </si>
  <si>
    <t>G228_LVAPH_LM</t>
  </si>
  <si>
    <t>G228_RKHAXIS</t>
  </si>
  <si>
    <t>G228_RKVALUEH</t>
  </si>
  <si>
    <t>[7.45,47.5]</t>
  </si>
  <si>
    <t>G228_RKVALUEV</t>
  </si>
  <si>
    <t>[7.05,50.75]</t>
  </si>
  <si>
    <t>G228_RKVAXIS</t>
  </si>
  <si>
    <t>G228_RSPHPRE</t>
  </si>
  <si>
    <t>[-13,6.75]</t>
  </si>
  <si>
    <t>G228_RVA</t>
  </si>
  <si>
    <t>G228_RVA_LM</t>
  </si>
  <si>
    <t>G228_RVAPH</t>
  </si>
  <si>
    <t>G228_RVAPH_LM</t>
  </si>
  <si>
    <t>[-4.8,2]</t>
  </si>
  <si>
    <t>G228_VA_OPERAT</t>
  </si>
  <si>
    <t>G228_LAXISGL</t>
  </si>
  <si>
    <t>G228_LCYLGL</t>
  </si>
  <si>
    <t>G228_LSPHGL</t>
  </si>
  <si>
    <t>[-9.5,7]</t>
  </si>
  <si>
    <t>G228_RAXISGL</t>
  </si>
  <si>
    <t>G228_RCYLGL</t>
  </si>
  <si>
    <t>[-4.25,0]</t>
  </si>
  <si>
    <t>G228_RSPHGL</t>
  </si>
  <si>
    <t>[-12.75,7.25]</t>
  </si>
  <si>
    <t>G228_VAGLASSES_1</t>
  </si>
  <si>
    <t>A23</t>
  </si>
  <si>
    <t>G228_CONJUNCT_PHOTOL_DONE</t>
  </si>
  <si>
    <t>G228_EYECOLOURL</t>
  </si>
  <si>
    <t>Colour - Left eye</t>
  </si>
  <si>
    <t>G228_EYECOLOURR</t>
  </si>
  <si>
    <t>Colour - Right eye</t>
  </si>
  <si>
    <t>G228_IOL_LK1_1</t>
  </si>
  <si>
    <t>[36.72,50.83]</t>
  </si>
  <si>
    <t>G228_IOL_LK2_1</t>
  </si>
  <si>
    <t>[38.31,58.7]</t>
  </si>
  <si>
    <t>G228_IOL_RK1_1</t>
  </si>
  <si>
    <t>[36.37,47.6]</t>
  </si>
  <si>
    <t>G228_IOL_RK2_1</t>
  </si>
  <si>
    <t>[0,50.6]</t>
  </si>
  <si>
    <t>G228_IOL_WOWL</t>
  </si>
  <si>
    <t>[10.6,13.2]</t>
  </si>
  <si>
    <t>G228_IOL_WOWR</t>
  </si>
  <si>
    <t>[2.4,13.2]</t>
  </si>
  <si>
    <t>G228_ADD_DR</t>
  </si>
  <si>
    <t>G228_IOP_TIM2</t>
  </si>
  <si>
    <t>G228_DR_OPERAT</t>
  </si>
  <si>
    <t>G228_LAC_DEP</t>
  </si>
  <si>
    <t>[2.71,4.46]</t>
  </si>
  <si>
    <t>G228_LIOL_AXL</t>
  </si>
  <si>
    <t>[20.36,12056]</t>
  </si>
  <si>
    <t>G228_LIOP</t>
  </si>
  <si>
    <t>[4,29]</t>
  </si>
  <si>
    <t>G228_LIOP_DR1</t>
  </si>
  <si>
    <t>G228_IOLL</t>
  </si>
  <si>
    <t>G228_IOLR</t>
  </si>
  <si>
    <t>G228_RIOP</t>
  </si>
  <si>
    <t>[5,27]</t>
  </si>
  <si>
    <t>G228_LCCT</t>
  </si>
  <si>
    <t>[3.09,639]</t>
  </si>
  <si>
    <t>G228_LLT</t>
  </si>
  <si>
    <t>[0,611]</t>
  </si>
  <si>
    <t>G228_OCTL</t>
  </si>
  <si>
    <t>OCT (Optical Coherence Tomography) performed - Left eye</t>
  </si>
  <si>
    <t>G228_OCTL_CLASS</t>
  </si>
  <si>
    <t>OCT classification - Left eye</t>
  </si>
  <si>
    <t>G228_OCTR</t>
  </si>
  <si>
    <t>OCT (Optical Coherence Tomography) performed - Right eye</t>
  </si>
  <si>
    <t>G228_OCTR_CLASS</t>
  </si>
  <si>
    <t>OCT classification - Right eye</t>
  </si>
  <si>
    <t>G228_OPTOSL</t>
  </si>
  <si>
    <t>Optos performed - Left eye</t>
  </si>
  <si>
    <t>G228_OPTOSR</t>
  </si>
  <si>
    <t>Optos performed - Right eye</t>
  </si>
  <si>
    <t>G228_PENTL</t>
  </si>
  <si>
    <t>G228_PENTR</t>
  </si>
  <si>
    <t>G228_PENT_OPERAT</t>
  </si>
  <si>
    <t>G228_PSCAT_G_L</t>
  </si>
  <si>
    <t>Class G - Left eye</t>
  </si>
  <si>
    <t>BOR="Borderline (between bottom 1 and 5%)";ONL="Outside normal limits (bottom 1%)";WNL="Within normal limits (top 95%)"</t>
  </si>
  <si>
    <t>G228_PSCAT_G_R</t>
  </si>
  <si>
    <t>Class G - Right eye</t>
  </si>
  <si>
    <t>G228_PSCAT_N_L</t>
  </si>
  <si>
    <t>Class N - Left eye</t>
  </si>
  <si>
    <t>G228_PSCAT_N_R</t>
  </si>
  <si>
    <t>Class N - Right eye</t>
  </si>
  <si>
    <t>G228_PSCAT_NI_L</t>
  </si>
  <si>
    <t>Class NI - Left eye</t>
  </si>
  <si>
    <t>G228_PSCAT_NI_R</t>
  </si>
  <si>
    <t>Class NI - Right eye</t>
  </si>
  <si>
    <t>G228_PSCAT_NS_L</t>
  </si>
  <si>
    <t>Class NS - Left eye</t>
  </si>
  <si>
    <t>G228_PSCAT_NS_R</t>
  </si>
  <si>
    <t>Class NS - Right eye</t>
  </si>
  <si>
    <t>G228_PSCAT_T_L</t>
  </si>
  <si>
    <t>Class T - Left eye</t>
  </si>
  <si>
    <t>G228_PSCAT_T_R</t>
  </si>
  <si>
    <t>Class T - Right eye</t>
  </si>
  <si>
    <t>G228_PSCAT_TI_L</t>
  </si>
  <si>
    <t>Class TI - Left eye</t>
  </si>
  <si>
    <t>G228_PSCAT_TI_R</t>
  </si>
  <si>
    <t>Class TI - Right eye</t>
  </si>
  <si>
    <t>G228_PSCAT_TS_L</t>
  </si>
  <si>
    <t>Class TS - Left eye</t>
  </si>
  <si>
    <t>G228_PSCAT_TS_R</t>
  </si>
  <si>
    <t>Class TS - Right eye</t>
  </si>
  <si>
    <t>G228_PSTH_G_L</t>
  </si>
  <si>
    <t>Thickness G - Left eye</t>
  </si>
  <si>
    <t>[42,138]</t>
  </si>
  <si>
    <t>G228_PSTH_G_R</t>
  </si>
  <si>
    <t>Thickness G - Right eye</t>
  </si>
  <si>
    <t>[39,167]</t>
  </si>
  <si>
    <t>G228_PSTH_N_L</t>
  </si>
  <si>
    <t>Thickness N - Left eye</t>
  </si>
  <si>
    <t>[27,170]</t>
  </si>
  <si>
    <t>G228_PSTH_N_R</t>
  </si>
  <si>
    <t>Thickness N - Right eye</t>
  </si>
  <si>
    <t>[33,154]</t>
  </si>
  <si>
    <t>G228_PSTH_NI_L</t>
  </si>
  <si>
    <t>Thickness NI - Left eye</t>
  </si>
  <si>
    <t>[41,270]</t>
  </si>
  <si>
    <t>G228_PSTH_NI_R</t>
  </si>
  <si>
    <t>Thickness NI - Right eye</t>
  </si>
  <si>
    <t>[46,219]</t>
  </si>
  <si>
    <t>G228_PSTH_NS_L</t>
  </si>
  <si>
    <t>Thickness NS - Left eye</t>
  </si>
  <si>
    <t>[50,224]</t>
  </si>
  <si>
    <t>G228_PSTH_NS_R</t>
  </si>
  <si>
    <t>Thickness NS - Right eye</t>
  </si>
  <si>
    <t>[42,169]</t>
  </si>
  <si>
    <t>G228_PSTH_T_L</t>
  </si>
  <si>
    <t>Thickness T - Left eye</t>
  </si>
  <si>
    <t>[32,129]</t>
  </si>
  <si>
    <t>G228_PSTH_T_R</t>
  </si>
  <si>
    <t>Thickness T - Right eye</t>
  </si>
  <si>
    <t>[41,111]</t>
  </si>
  <si>
    <t>G228_PSTH_TI_L</t>
  </si>
  <si>
    <t>Thickness TI - Left eye</t>
  </si>
  <si>
    <t>[40,309]</t>
  </si>
  <si>
    <t>G228_PSTH_TI_R</t>
  </si>
  <si>
    <t>Thickness TI - Right eye</t>
  </si>
  <si>
    <t>[35,201]</t>
  </si>
  <si>
    <t>G228_PSTH_TS_L</t>
  </si>
  <si>
    <t>Thickness TS - Left eye</t>
  </si>
  <si>
    <t>[71,223]</t>
  </si>
  <si>
    <t>G228_PSTH_TS_R</t>
  </si>
  <si>
    <t>Thickness TS - Right eye</t>
  </si>
  <si>
    <t>[39,192]</t>
  </si>
  <si>
    <t>G228_RCCT</t>
  </si>
  <si>
    <t>[3.4,636]</t>
  </si>
  <si>
    <t>G228_RLT</t>
  </si>
  <si>
    <t>[0,604]</t>
  </si>
  <si>
    <t>G228_EYE_NOTE</t>
  </si>
  <si>
    <t>A256</t>
  </si>
  <si>
    <t>G228_IPD_POST</t>
  </si>
  <si>
    <t>[53,74]</t>
  </si>
  <si>
    <t>G228_LAXSPOST</t>
  </si>
  <si>
    <t>G228_LCYLPOST</t>
  </si>
  <si>
    <t>[-25,.25]</t>
  </si>
  <si>
    <t>G228_LKHAXIS_PD</t>
  </si>
  <si>
    <t>Keratometry - post-dilation - Left eye - h axis</t>
  </si>
  <si>
    <t>G228_LKVALUEH_PD</t>
  </si>
  <si>
    <t>Keratometry - post-dilation - Left eye - h value</t>
  </si>
  <si>
    <t>[7.44,50.25]</t>
  </si>
  <si>
    <t>G228_LKVALUEV_PD</t>
  </si>
  <si>
    <t>Keratometry - post-dilation - Left eye - v value</t>
  </si>
  <si>
    <t>[7.1,58.5]</t>
  </si>
  <si>
    <t>G228_LKVAXIS_PD</t>
  </si>
  <si>
    <t>Keratometry - post-dilation - Left eye - v axis</t>
  </si>
  <si>
    <t>G228_LSPHPOST</t>
  </si>
  <si>
    <t>[-11.5,7.75]</t>
  </si>
  <si>
    <t>G228_OCTA_L</t>
  </si>
  <si>
    <t>OCTA  (Optical Coherence Tomography Angiography) performed - Left eye</t>
  </si>
  <si>
    <t>G228_OCTA_R</t>
  </si>
  <si>
    <t>OCTA  (Optical Coherence Tomography Angiography) performed - Right eye</t>
  </si>
  <si>
    <t>G228_OCTAOPERAT</t>
  </si>
  <si>
    <t>Operator - OCTA</t>
  </si>
  <si>
    <t>G228_PD_OPERAT</t>
  </si>
  <si>
    <t>G228_RAXSPOST</t>
  </si>
  <si>
    <t>G228_RCYLPOST</t>
  </si>
  <si>
    <t>[-5.25,.5]</t>
  </si>
  <si>
    <t>G228_RKHAXIS_PD</t>
  </si>
  <si>
    <t>Keratometry - post-dilation - Right eye - h axis</t>
  </si>
  <si>
    <t>[-7,180]</t>
  </si>
  <si>
    <t>G228_RKVALUEH_PD</t>
  </si>
  <si>
    <t>Keratometry - post-dilation - Right eye - h value</t>
  </si>
  <si>
    <t>[7.39,47.5]</t>
  </si>
  <si>
    <t>G228_RKVALUEV_PD</t>
  </si>
  <si>
    <t>Keratometry - post-dilation - Right eye - v value</t>
  </si>
  <si>
    <t>[7,51.25]</t>
  </si>
  <si>
    <t>G228_RKVAXIS_PD</t>
  </si>
  <si>
    <t>Keratometry - post-dilation - Right eye - v axis</t>
  </si>
  <si>
    <t>G228_RSPHPOST</t>
  </si>
  <si>
    <t>[-12.75,8]</t>
  </si>
  <si>
    <t>G228_MC1</t>
  </si>
  <si>
    <t>[0,60]</t>
  </si>
  <si>
    <t>G228_MC10</t>
  </si>
  <si>
    <t>G228_MC11</t>
  </si>
  <si>
    <t>G228_MC12</t>
  </si>
  <si>
    <t>G228_MC13</t>
  </si>
  <si>
    <t>G228_MC14</t>
  </si>
  <si>
    <t>G228_MC15</t>
  </si>
  <si>
    <t>[0,50]</t>
  </si>
  <si>
    <t>G228_MC16</t>
  </si>
  <si>
    <t>G228_MC17</t>
  </si>
  <si>
    <t>G228_MC18</t>
  </si>
  <si>
    <t>G228_MC19</t>
  </si>
  <si>
    <t>G228_MC2</t>
  </si>
  <si>
    <t>G228_MC20</t>
  </si>
  <si>
    <t>G228_MC21</t>
  </si>
  <si>
    <t>G228_MC22</t>
  </si>
  <si>
    <t>G228_MC23</t>
  </si>
  <si>
    <t>[0,10]</t>
  </si>
  <si>
    <t>G228_MC24</t>
  </si>
  <si>
    <t>G228_MC25</t>
  </si>
  <si>
    <t>G228_MC26</t>
  </si>
  <si>
    <t>G228_MC27</t>
  </si>
  <si>
    <t>G228_MC28</t>
  </si>
  <si>
    <t>G228_MC29</t>
  </si>
  <si>
    <t>G228_MC3</t>
  </si>
  <si>
    <t>G228_MC30</t>
  </si>
  <si>
    <t>G228_MC31</t>
  </si>
  <si>
    <t>G228_MC32</t>
  </si>
  <si>
    <t>G228_MC33</t>
  </si>
  <si>
    <t>G228_MC34</t>
  </si>
  <si>
    <t>G228_MC35</t>
  </si>
  <si>
    <t>G228_MC36</t>
  </si>
  <si>
    <t>G228_MC37</t>
  </si>
  <si>
    <t>G228_MC38</t>
  </si>
  <si>
    <t>[0,20]</t>
  </si>
  <si>
    <t>G228_MC39</t>
  </si>
  <si>
    <t>G228_MC4</t>
  </si>
  <si>
    <t>G228_MC40</t>
  </si>
  <si>
    <t>G228_MC41</t>
  </si>
  <si>
    <t>G228_MC42</t>
  </si>
  <si>
    <t>G228_MC5</t>
  </si>
  <si>
    <t>G228_MC6</t>
  </si>
  <si>
    <t>G228_MC7</t>
  </si>
  <si>
    <t>G228_MC8</t>
  </si>
  <si>
    <t>[0,70]</t>
  </si>
  <si>
    <t>G228_MC9</t>
  </si>
  <si>
    <t>G228_SI_REASON</t>
  </si>
  <si>
    <t>Reason skin impression not done</t>
  </si>
  <si>
    <t>A71</t>
  </si>
  <si>
    <t>G228_SI</t>
  </si>
  <si>
    <t>Skin impression done</t>
  </si>
  <si>
    <t>G228_VISION_DONE</t>
  </si>
  <si>
    <t>Not participated (=Y)</t>
  </si>
  <si>
    <t>G228_CONJUNCT_PHOTOR_DONE</t>
  </si>
  <si>
    <t>G228_RIOP_DR1</t>
  </si>
  <si>
    <t>G228_MC</t>
  </si>
  <si>
    <t>Moles counted (Y/N)</t>
  </si>
  <si>
    <t>G228_RAC_DEP</t>
  </si>
  <si>
    <t>[2.69,4.38]</t>
  </si>
  <si>
    <t>G228_RAXISPRE</t>
  </si>
  <si>
    <t>G228_RCYLPRE</t>
  </si>
  <si>
    <t>[-5.75,1]</t>
  </si>
  <si>
    <t>G228_RIOL_AXL</t>
  </si>
  <si>
    <t>[2.6,28.53]</t>
  </si>
  <si>
    <t>G228_VISCONT</t>
  </si>
  <si>
    <t>G228_CONTACTS</t>
  </si>
  <si>
    <t>G228_GLASSES</t>
  </si>
  <si>
    <t>G228_VISION_AGE</t>
  </si>
  <si>
    <t>Age at Vision test</t>
  </si>
  <si>
    <t>[27,999]</t>
  </si>
  <si>
    <t>G228_BRACH_FMD_BL</t>
  </si>
  <si>
    <t>Brachial artery flow mediated dilation baseline diameter (mm)</t>
  </si>
  <si>
    <t>[2.08,5.74]</t>
  </si>
  <si>
    <t>G228_BRACH_FMD_PD</t>
  </si>
  <si>
    <t>Brachial artery flow mediated dilation peak diameter (mm)</t>
  </si>
  <si>
    <t>[2.28,5.92]</t>
  </si>
  <si>
    <t>G228_BRACH_FMD_DD</t>
  </si>
  <si>
    <t>Brachial artery flow mediated dilation delta diameter (mm)</t>
  </si>
  <si>
    <t>G228_BRACH_FMD_PERCENT</t>
  </si>
  <si>
    <t>Brachial artery flow mediated dilation percent change (percent)</t>
  </si>
  <si>
    <t>[0,18.29]</t>
  </si>
  <si>
    <t>G228_BRACH_FMD_TTP</t>
  </si>
  <si>
    <t>Brachial artery flow mediated dilation time to peak (sec)</t>
  </si>
  <si>
    <t>[17.99,142.9]</t>
  </si>
  <si>
    <t>G228_BRACH_FMD_BL_MEAN_VELOC_CM_S</t>
  </si>
  <si>
    <t>Brachial artery flow mediated dilation mean velocity of blood during baseline (cm/sec)</t>
  </si>
  <si>
    <t>F8.3</t>
  </si>
  <si>
    <t>[.683,137.6]</t>
  </si>
  <si>
    <t>G228_BRACH_FMD_BL_MEAN_FLOW_ML_S</t>
  </si>
  <si>
    <t>Brachial artery flow mediated dilation mean blood flow of blood during baseline (mL/sec)</t>
  </si>
  <si>
    <t>[.102,38.47]</t>
  </si>
  <si>
    <t>G228_BRACH_FMD_BL_MEAN_SR</t>
  </si>
  <si>
    <t>Brachial artery flow mediated dilation mean shear rate during baseline- per second (1/s) 10(superscript 3)</t>
  </si>
  <si>
    <t>[18.46,1601]</t>
  </si>
  <si>
    <t>G228_BRACH_FMD_RESP_MEANSR</t>
  </si>
  <si>
    <t>Brachial artery flow mediated dilation mean shear rate during the response- per second (1/s) 10(superscript 3)</t>
  </si>
  <si>
    <t>[45.72,1499]</t>
  </si>
  <si>
    <t>G228_BRACH_FMD_RESP_SRAUC</t>
  </si>
  <si>
    <t>Brachial artery flow mediated dilation shear rate area under the curve from post cuff to peak diameter (during the response)- per second (1/s) 10(superscript 3)</t>
  </si>
  <si>
    <t>[1455,72043]</t>
  </si>
  <si>
    <t>G228_BRACH_FMD_RESP_SRAUC_POS</t>
  </si>
  <si>
    <t>Brachial artery flow mediated dilation shear rate area under the curve from post cuff to peak diameter (during the response) Antegrade flow only- per second (1/s) 10(superscript 3)</t>
  </si>
  <si>
    <t>[2361,72149]</t>
  </si>
  <si>
    <t>G228_BRACH_FMD_RESP_SRAUC_NEG</t>
  </si>
  <si>
    <t>Brachial artery flow mediated dilation shear rate area under the curve from post cuff to peak diameter (during the response) Retrograde flow only- per second (1/s) 10(superscript 3)</t>
  </si>
  <si>
    <t>[-2677,1.978]</t>
  </si>
  <si>
    <t>G228_BRACH_GTN_BL</t>
  </si>
  <si>
    <t>Brachial artery glyceryl trinitrate test baseline diameter (mm)</t>
  </si>
  <si>
    <t>[2.16,5.71]</t>
  </si>
  <si>
    <t>G228_BRACH_GTN_PD</t>
  </si>
  <si>
    <t>Brachial artery glyceryl trinitrate test peak diameter (mm)</t>
  </si>
  <si>
    <t>[2.69,6.54]</t>
  </si>
  <si>
    <t>G228_BRACH_GTN_DD</t>
  </si>
  <si>
    <t>Brachial artery glyceryl trinitrate test delta diameter (mm)</t>
  </si>
  <si>
    <t>[.11,1.31]</t>
  </si>
  <si>
    <t>G228_BRACH_GTN_PERCENT</t>
  </si>
  <si>
    <t>Brachial artery glyceryl trinitrate test percent change (percent)</t>
  </si>
  <si>
    <t>[3.427,40.31]</t>
  </si>
  <si>
    <t>G228_BRACH_GTN_BL_VELOC_CM_S</t>
  </si>
  <si>
    <t>Brachial arteryglyceryl trinitrate mean velocity of blood during baseline (cm/sec)</t>
  </si>
  <si>
    <t>[.532,34.24]</t>
  </si>
  <si>
    <t>G228_BRACH_GTN_BL_FLOW_ML_S</t>
  </si>
  <si>
    <t>Brachial artery glyceryl trinitrate mean blood flow of blood during baseline (mL/sec)</t>
  </si>
  <si>
    <t>[.115,4.58]</t>
  </si>
  <si>
    <t>G228_BRACH_GTN_RESP_MEAN_VELOC_CM_S</t>
  </si>
  <si>
    <t>Brachial arteryglyceryl trinitrate mean velocity of blood during reponse (post-cuff) (cm/sec)</t>
  </si>
  <si>
    <t>[-.96,35.91]</t>
  </si>
  <si>
    <t>G228_BRACH_GTN_RESP_MEAN_FLOW_ML_S</t>
  </si>
  <si>
    <t>Brachial artery glyceryl trinitrate mean blood flow of blood during response (post-cuff) (mL/sec)</t>
  </si>
  <si>
    <t>[-.152,3.86]</t>
  </si>
  <si>
    <t>G228_FEM_FMD_BL</t>
  </si>
  <si>
    <t>Femoral artery flow mediated dilation baseline diameter (mm)</t>
  </si>
  <si>
    <t>[3.62,8.23]</t>
  </si>
  <si>
    <t>G228_FEM_FMD_PD</t>
  </si>
  <si>
    <t>Femoral artery flow mediated dilation peak diameter (mm)</t>
  </si>
  <si>
    <t>[3.94,9.44]</t>
  </si>
  <si>
    <t>G228_FEM_FMD_DD</t>
  </si>
  <si>
    <t>Femoral artery flow mediated dilation delta diameter (mm)</t>
  </si>
  <si>
    <t>[0,1.21]</t>
  </si>
  <si>
    <t>G228_FEM_FMD_PERCENT</t>
  </si>
  <si>
    <t>Femoral artery flow mediated dilation percent change (percent)</t>
  </si>
  <si>
    <t>[0,26.4]</t>
  </si>
  <si>
    <t>G228_FEM_FMD_TTP</t>
  </si>
  <si>
    <t>Femoral artery flow mediated dilation time to peak (sec)</t>
  </si>
  <si>
    <t>[10.39,176.2]</t>
  </si>
  <si>
    <t>G228_FEM_FMD_BL_MEAN_VELOC_CM_S</t>
  </si>
  <si>
    <t>Femoral artery flow mediated dilation mean velocity of blood during baseline (cm/sec)</t>
  </si>
  <si>
    <t>[-3.34,27.8]</t>
  </si>
  <si>
    <t>G228_FEM_FMD_BL_MEAN_FLOW_ML_S</t>
  </si>
  <si>
    <t>Femoral artery flow mediated dilation mean blood flow of blood during baseline (mL/sec)</t>
  </si>
  <si>
    <t>[-1.023,7.074]</t>
  </si>
  <si>
    <t>G228_FEM_FMD_BL_MEAN_SR</t>
  </si>
  <si>
    <t>Femoral artery flow mediated dilation mean shear rate during baseline- per second (1/s) 10(superscript 3)</t>
  </si>
  <si>
    <t>[-21.39,304.1]</t>
  </si>
  <si>
    <t>G228_FEM_FMD_RESP_MEANSR</t>
  </si>
  <si>
    <t>Femoral artery flow mediated dilation mean shear rate during the response- per second (1/s) 10(superscript 3)</t>
  </si>
  <si>
    <t>[50.18,1137]</t>
  </si>
  <si>
    <t>G228_FEM_FMD_RESP_SRAUC</t>
  </si>
  <si>
    <t>Femoral artery flow mediated dilation shear rate area under the curve from post cuff to peak diameter (during the response)- per second (1/s) 10(superscript 3)</t>
  </si>
  <si>
    <t>[3215,73041]</t>
  </si>
  <si>
    <t>G228_FEM_FMD_RESP_SRAUC_POS</t>
  </si>
  <si>
    <t>Femoral artery flow mediated dilation shear rate area under the curve from post cuff to peak diameter (during the response) Antegrade flow only- per second (1/s) 10(superscript 3)</t>
  </si>
  <si>
    <t>[3348,74457]</t>
  </si>
  <si>
    <t>G228_FEM_FMD_RESP_SRAUC_NEG</t>
  </si>
  <si>
    <t>Femoral artery flow mediated dilation shear rate area under the curve from post cuff to peak diameter (during the response) Retrograde flow only- per second (1/s) 10(superscript 3)</t>
  </si>
  <si>
    <t>[-14017,2.237]</t>
  </si>
  <si>
    <t>G228_FEM_GTN_BL</t>
  </si>
  <si>
    <t>Femoral artery glyceryl trinitrate test baseline diameter (mm)</t>
  </si>
  <si>
    <t>[3.94,8.42]</t>
  </si>
  <si>
    <t>G228_FEM_GTN_PD</t>
  </si>
  <si>
    <t>Femoral artery glyceryl trinitrate test peak diameter (mm)</t>
  </si>
  <si>
    <t>[.622,9.82]</t>
  </si>
  <si>
    <t>G228_FEM_GTN_DD</t>
  </si>
  <si>
    <t>Femoral artery glyceryl trinitrate test delta diameter (mm)</t>
  </si>
  <si>
    <t>[.1,1.4]</t>
  </si>
  <si>
    <t>G228_FEM_GTN_PERCENT</t>
  </si>
  <si>
    <t>Femoral artery glyceryl trinitrate test percent change (percent)</t>
  </si>
  <si>
    <t>[1.678,31.26]</t>
  </si>
  <si>
    <t>G228_FEM_GTN_BL_VELOC_CM_S</t>
  </si>
  <si>
    <t>Femoral arteryglyceryl trinitrate mean velocity of blood during baseline (cm/sec)</t>
  </si>
  <si>
    <t>[.135,20.99]</t>
  </si>
  <si>
    <t>G228_FEM_GTN_BL_FLOW_ML_S</t>
  </si>
  <si>
    <t>Femoral artery glyceryl trinitrate mean blood flow of blood during baseline (mL/sec)</t>
  </si>
  <si>
    <t>[.162,5.567]</t>
  </si>
  <si>
    <t>G228_FEM_GTN_RESP_MEAN_VELOC_CM_S</t>
  </si>
  <si>
    <t>Femoral arteryglyceryl trinitrate mean velocity of blood during reponse (post-cuff) (cm/sec)</t>
  </si>
  <si>
    <t>[-1.463,21.58]</t>
  </si>
  <si>
    <t>G228_FEM_GTN_RESP_MEAN_FLOW_ML_S</t>
  </si>
  <si>
    <t>Femoral artery glyceryl trinitrate mean blood flow of blood during response (post-cuff) (mL/sec)</t>
  </si>
  <si>
    <t>[-.453,813.4]</t>
  </si>
  <si>
    <t>G228_VO2_LMIN</t>
  </si>
  <si>
    <t>VO2 (L/min)</t>
  </si>
  <si>
    <t>[1.263,6.71]</t>
  </si>
  <si>
    <t>G228_VO2_ML_KG</t>
  </si>
  <si>
    <t>VO2 (ml/kg)</t>
  </si>
  <si>
    <t>[18.36,80.1]</t>
  </si>
  <si>
    <t>G228_VO2_TIMEPEAK_MINS</t>
  </si>
  <si>
    <t>VO2 Time Peak (min)</t>
  </si>
  <si>
    <t>[7,25.5]</t>
  </si>
  <si>
    <t>G228_VO2_HRMAX</t>
  </si>
  <si>
    <t>VO2 HR max</t>
  </si>
  <si>
    <t>[17,213]</t>
  </si>
  <si>
    <t>G228_VO2_METS</t>
  </si>
  <si>
    <t>VO2 METS</t>
  </si>
  <si>
    <t>[5.2,22.9]</t>
  </si>
  <si>
    <t>G228_BRACHFMD_DLOGBASE</t>
  </si>
  <si>
    <t>Flow Mediated Dilation (FMD) test on Brachial Artery- Base</t>
  </si>
  <si>
    <t>F8.7</t>
  </si>
  <si>
    <t>[-1.57,-.5551]</t>
  </si>
  <si>
    <t>G228_BRACHFMD_DLOGPEAK</t>
  </si>
  <si>
    <t>Flow Mediated Dilation (FMD) test on Brachial Artery- Peak</t>
  </si>
  <si>
    <t>[-1.478,-.5242]</t>
  </si>
  <si>
    <t>G228_BRACHFMD_DLOGDIFF</t>
  </si>
  <si>
    <t>Flow Mediated Dilation (FMD) test on Brachial Artery- Diff</t>
  </si>
  <si>
    <t>[0,.168]</t>
  </si>
  <si>
    <t>G228_BRACHFMD_SRAUCLOG</t>
  </si>
  <si>
    <t>Flow Mediated Dilation (FMD) test on Brachial Artery- SRAUClog</t>
  </si>
  <si>
    <t>[3.163,4.858]</t>
  </si>
  <si>
    <t>G228_BRACHGTN_DLOGBASE</t>
  </si>
  <si>
    <t>Glyceryl Trinitrate (GTN) test on Brachial Artery- Base</t>
  </si>
  <si>
    <t>[-1.532,-.5604]</t>
  </si>
  <si>
    <t>G228_BRACHGTN_DLOGPEAK</t>
  </si>
  <si>
    <t>Glyceryl Trinitrate (GTN) test on Brachial Artery- Peak</t>
  </si>
  <si>
    <t>[-1.313,-.4246]</t>
  </si>
  <si>
    <t>G228_BRACHGTN_DLOGDIFF</t>
  </si>
  <si>
    <t>Glyceryl Trinitrate (GTN) test on Brachial Artery- Diff</t>
  </si>
  <si>
    <t>[.03369,.3387]</t>
  </si>
  <si>
    <t>G228_FEMFMD_DLOGBASE</t>
  </si>
  <si>
    <t>Flow Mediated Dilation (FMD) test on Femoral Artery- Base</t>
  </si>
  <si>
    <t>[-1.016,-.1948]</t>
  </si>
  <si>
    <t>G228_FEMFMD_DLOGPEAK</t>
  </si>
  <si>
    <t>Flow Mediated Dilation (FMD) test on Femoral Artery- Peak</t>
  </si>
  <si>
    <t>[-.9314,-.05763]</t>
  </si>
  <si>
    <t>G228_FEMFMD_DLOGDIFF</t>
  </si>
  <si>
    <t>Flow Mediated Dilation (FMD) test on Femoral Artery- Diff</t>
  </si>
  <si>
    <t>[0,.2342]</t>
  </si>
  <si>
    <t>G228_FEMFMD_SRAUCLOG</t>
  </si>
  <si>
    <t>Flow Mediated Dilation (FMD) test on Femoral Artery- SRAUClog</t>
  </si>
  <si>
    <t>[3.507,4.864]</t>
  </si>
  <si>
    <t>G228_FEMGTN_DLOGBASE</t>
  </si>
  <si>
    <t>Glyceryl Trinitrate (GTN) test on Femoral Artery- Base</t>
  </si>
  <si>
    <t>[-.9314,-.172]</t>
  </si>
  <si>
    <t>G228_FEMGTN_DLOGPEAK</t>
  </si>
  <si>
    <t>Glyceryl Trinitrate (GTN) test on Femoral Artery- Peak</t>
  </si>
  <si>
    <t>[-.7614,-.01816]</t>
  </si>
  <si>
    <t>G228_FEMGTN_DLOGDIFF</t>
  </si>
  <si>
    <t>Glyceryl Trinitrate (GTN) test on Femoral Artery- Diff</t>
  </si>
  <si>
    <t>[.01664,.2877]</t>
  </si>
  <si>
    <t>G228_PWA_SBP</t>
  </si>
  <si>
    <t>[95,168]</t>
  </si>
  <si>
    <t>G228_PWA_DBP</t>
  </si>
  <si>
    <t>[51,99]</t>
  </si>
  <si>
    <t>G228_PWA_HR</t>
  </si>
  <si>
    <t>G228_PWA_CENTRAL_SP</t>
  </si>
  <si>
    <t>[84,145]</t>
  </si>
  <si>
    <t>G228_PWA_CENTRAL_DP</t>
  </si>
  <si>
    <t>[50,99]</t>
  </si>
  <si>
    <t>G228_PWA_PP</t>
  </si>
  <si>
    <t>[21,66]</t>
  </si>
  <si>
    <t>G228_PWA_MAP</t>
  </si>
  <si>
    <t>[64,115]</t>
  </si>
  <si>
    <t>G228_PWA_AP</t>
  </si>
  <si>
    <t>[-14,29]</t>
  </si>
  <si>
    <t>G228_PWA_AIX</t>
  </si>
  <si>
    <t>[-49,47]</t>
  </si>
  <si>
    <t>G228_PWA_AIX75</t>
  </si>
  <si>
    <t>[-46,46.52]</t>
  </si>
  <si>
    <t>G228_PWV_PULSETRANSITTIME</t>
  </si>
  <si>
    <t>[55,107]</t>
  </si>
  <si>
    <t>G228_PWV_HR</t>
  </si>
  <si>
    <t>[36.5,94.5]</t>
  </si>
  <si>
    <t>G228_PWV_MS</t>
  </si>
  <si>
    <t>[4.153,8.257]</t>
  </si>
  <si>
    <t>G228_PWV_SD</t>
  </si>
  <si>
    <t>[.05533,4.841]</t>
  </si>
  <si>
    <t>G228_DX_COM</t>
  </si>
  <si>
    <t>A73</t>
  </si>
  <si>
    <t>G228_DX_HT</t>
  </si>
  <si>
    <t>[146.5,204]</t>
  </si>
  <si>
    <t>G228_DX_WT</t>
  </si>
  <si>
    <t>[41.9,197]</t>
  </si>
  <si>
    <t>G228_DX_DAT</t>
  </si>
  <si>
    <t>DATE10</t>
  </si>
  <si>
    <t>G228_DX_INCLD_BONE</t>
  </si>
  <si>
    <t>G228_DX_INCLD_BODYCOMPO</t>
  </si>
  <si>
    <t>G228_DX_AM_BM</t>
  </si>
  <si>
    <t>[176.4,707.7]</t>
  </si>
  <si>
    <t>G228_DX_RAM_BM</t>
  </si>
  <si>
    <t>[88.2,358.2]</t>
  </si>
  <si>
    <t>G228_DX_LAM_BM</t>
  </si>
  <si>
    <t>[88.2,354.2]</t>
  </si>
  <si>
    <t>G228_DX_LG_BM</t>
  </si>
  <si>
    <t>[556.3,1852]</t>
  </si>
  <si>
    <t>G228_DX_RLG_BM</t>
  </si>
  <si>
    <t>[275.1,947.8]</t>
  </si>
  <si>
    <t>G228_DX_LLG_BM</t>
  </si>
  <si>
    <t>[273.2,904.2]</t>
  </si>
  <si>
    <t>G228_DX_TRU_BM</t>
  </si>
  <si>
    <t>[459.7,1523]</t>
  </si>
  <si>
    <t>G228_DX_RTRU_BM</t>
  </si>
  <si>
    <t>[227.8,781.1]</t>
  </si>
  <si>
    <t>G228_DX_LTRU_BM</t>
  </si>
  <si>
    <t>[231.9,775.3]</t>
  </si>
  <si>
    <t>G228_DX_ANDROID_BM</t>
  </si>
  <si>
    <t>[30.02,102.7]</t>
  </si>
  <si>
    <t>G228_DX_GYNOID_BM</t>
  </si>
  <si>
    <t>[150.2,553.3]</t>
  </si>
  <si>
    <t>G228_DX_TOT_BM</t>
  </si>
  <si>
    <t>[1648,4524]</t>
  </si>
  <si>
    <t>G228_DX_RTOT_BM</t>
  </si>
  <si>
    <t>[825.2,2296]</t>
  </si>
  <si>
    <t>G228_DX_LTOT_BM</t>
  </si>
  <si>
    <t>[753.2,2228]</t>
  </si>
  <si>
    <t>G228_DX_TOT_DIFF_BM</t>
  </si>
  <si>
    <t>[-384.7,410.5]</t>
  </si>
  <si>
    <t>G228_DX_AM_FM</t>
  </si>
  <si>
    <t>[624,9844]</t>
  </si>
  <si>
    <t>G228_DX_RAM_FM</t>
  </si>
  <si>
    <t>[316.7,4922]</t>
  </si>
  <si>
    <t>G228_DX_LAM_FM</t>
  </si>
  <si>
    <t>[307.3,4922]</t>
  </si>
  <si>
    <t>G228_DX_LG_FM</t>
  </si>
  <si>
    <t>[1773,31301]</t>
  </si>
  <si>
    <t>G228_DX_RLG_FM</t>
  </si>
  <si>
    <t>[874.8,15651]</t>
  </si>
  <si>
    <t>G228_DX_LLG_FM</t>
  </si>
  <si>
    <t>[898.1,15651]</t>
  </si>
  <si>
    <t>G228_DX_TRU_FM</t>
  </si>
  <si>
    <t>[2084,81889]</t>
  </si>
  <si>
    <t>G228_DX_RTRU_FM</t>
  </si>
  <si>
    <t>[1087,40922]</t>
  </si>
  <si>
    <t>G228_DX_LTRU_FM</t>
  </si>
  <si>
    <t>[997,40967]</t>
  </si>
  <si>
    <t>G228_DX_ANDROID_FM</t>
  </si>
  <si>
    <t>[213.6,14946]</t>
  </si>
  <si>
    <t>G228_DX_GYNOID_FM</t>
  </si>
  <si>
    <t>[767.2,21461]</t>
  </si>
  <si>
    <t>G228_DX_TOT_FM</t>
  </si>
  <si>
    <t>[5638,119884]</t>
  </si>
  <si>
    <t>G228_DX_RTOT_FM</t>
  </si>
  <si>
    <t>[2858,59929]</t>
  </si>
  <si>
    <t>G228_DX_LTOT_FM</t>
  </si>
  <si>
    <t>[2780,59956]</t>
  </si>
  <si>
    <t>G228_DX_TOT_DIFF_FM</t>
  </si>
  <si>
    <t>[-1902,2330]</t>
  </si>
  <si>
    <t>G228_DX_AM_LM</t>
  </si>
  <si>
    <t>[2050,12771]</t>
  </si>
  <si>
    <t>G228_DX_RAM_LM</t>
  </si>
  <si>
    <t>[1025,6635]</t>
  </si>
  <si>
    <t>G228_DX_LAM_LM</t>
  </si>
  <si>
    <t>[1025,6320]</t>
  </si>
  <si>
    <t>G228_DX_LG_LM</t>
  </si>
  <si>
    <t>[8657,31481]</t>
  </si>
  <si>
    <t>G228_DX_RLG_LM</t>
  </si>
  <si>
    <t>[4369,16439]</t>
  </si>
  <si>
    <t>G228_DX_LLG_LM</t>
  </si>
  <si>
    <t>[4279,15538]</t>
  </si>
  <si>
    <t>G228_DX_TRU_LM</t>
  </si>
  <si>
    <t>[14457,47098]</t>
  </si>
  <si>
    <t>G228_DX_RTRU_LM</t>
  </si>
  <si>
    <t>[7143,23527]</t>
  </si>
  <si>
    <t>G228_DX_LTRU_LM</t>
  </si>
  <si>
    <t>[7314,23571]</t>
  </si>
  <si>
    <t>G228_DX_ANDROID_LM</t>
  </si>
  <si>
    <t>[1870,6999]</t>
  </si>
  <si>
    <t>G228_DX_GYNOID_LM</t>
  </si>
  <si>
    <t>[4049,15384]</t>
  </si>
  <si>
    <t>G228_DX_TOT_LM</t>
  </si>
  <si>
    <t>[28743,84974]</t>
  </si>
  <si>
    <t>G228_DX_RTOT_LM</t>
  </si>
  <si>
    <t>[14090,43179]</t>
  </si>
  <si>
    <t>G228_DX_LTOT_LM</t>
  </si>
  <si>
    <t>[14293,43207]</t>
  </si>
  <si>
    <t>G228_DX_TOT_DIFF_LM</t>
  </si>
  <si>
    <t>[-3455,3473]</t>
  </si>
  <si>
    <t>G228_DX_AM_TM</t>
  </si>
  <si>
    <t>[3900,17955]</t>
  </si>
  <si>
    <t>G228_DX_RAM_TM</t>
  </si>
  <si>
    <t>[2007,8978]</t>
  </si>
  <si>
    <t>G228_DX_LAM_TM</t>
  </si>
  <si>
    <t>[1879,8978]</t>
  </si>
  <si>
    <t>G228_DX_LG_TM</t>
  </si>
  <si>
    <t>[12660,56051]</t>
  </si>
  <si>
    <t>G228_DX_RLG_TM</t>
  </si>
  <si>
    <t>[6317,28025]</t>
  </si>
  <si>
    <t>G228_DX_LLG_TM</t>
  </si>
  <si>
    <t>[6342,28025]</t>
  </si>
  <si>
    <t>G228_DX_TRU_TM</t>
  </si>
  <si>
    <t>[17493,124115]</t>
  </si>
  <si>
    <t>G228_DX_RTRU_TM</t>
  </si>
  <si>
    <t>[8827,62026]</t>
  </si>
  <si>
    <t>G228_DX_LTRU_TM</t>
  </si>
  <si>
    <t>[8666,62089]</t>
  </si>
  <si>
    <t>G228_DX_ANDROID_TM</t>
  </si>
  <si>
    <t>[2349,21351]</t>
  </si>
  <si>
    <t>G228_DX_GYNOID_TM</t>
  </si>
  <si>
    <t>[5956,36555]</t>
  </si>
  <si>
    <t>G228_DX_TOT_TM</t>
  </si>
  <si>
    <t>[40204,197636]</t>
  </si>
  <si>
    <t>G228_DX_RTOT_TM</t>
  </si>
  <si>
    <t>[19440,98752]</t>
  </si>
  <si>
    <t>G228_DX_LTOT_TM</t>
  </si>
  <si>
    <t>[19869,98884]</t>
  </si>
  <si>
    <t>G228_DX_TOT_DIFF_TM</t>
  </si>
  <si>
    <t>[-4654,4551]</t>
  </si>
  <si>
    <t>G228_DX_AM_FFM</t>
  </si>
  <si>
    <t>[2227,13369]</t>
  </si>
  <si>
    <t>G228_DX_RAM_FFM</t>
  </si>
  <si>
    <t>[1113,6950]</t>
  </si>
  <si>
    <t>G228_DX_LAM_FFM</t>
  </si>
  <si>
    <t>[1113,6581]</t>
  </si>
  <si>
    <t>G228_DX_LG_FFM</t>
  </si>
  <si>
    <t>[9274,33221]</t>
  </si>
  <si>
    <t>G228_DX_RLG_FFM</t>
  </si>
  <si>
    <t>[4673,17264]</t>
  </si>
  <si>
    <t>G228_DX_LLG_FFM</t>
  </si>
  <si>
    <t>[4589,16416]</t>
  </si>
  <si>
    <t>G228_DX_TRU_FFM</t>
  </si>
  <si>
    <t>[14961,48253]</t>
  </si>
  <si>
    <t>G228_DX_RTRU_FFM</t>
  </si>
  <si>
    <t>[7392,24105]</t>
  </si>
  <si>
    <t>G228_DX_LTRU_FFM</t>
  </si>
  <si>
    <t>[7569,24148]</t>
  </si>
  <si>
    <t>G228_DX_ANDROID_FFM</t>
  </si>
  <si>
    <t>[1903,7041]</t>
  </si>
  <si>
    <t>G228_DX_GYNOID_FFM</t>
  </si>
  <si>
    <t>[4216,15846]</t>
  </si>
  <si>
    <t>G228_DX_TOT_FFM</t>
  </si>
  <si>
    <t>[30546,89056]</t>
  </si>
  <si>
    <t>G228_DX_RTOT_FFM</t>
  </si>
  <si>
    <t>[14915,45361]</t>
  </si>
  <si>
    <t>G228_DX_LTOT_FFM</t>
  </si>
  <si>
    <t>[15188,45167]</t>
  </si>
  <si>
    <t>G228_DX_TOT_DIFF_FFM</t>
  </si>
  <si>
    <t>[-3642,3780]</t>
  </si>
  <si>
    <t>G228_DX_AM_TOTM</t>
  </si>
  <si>
    <t>[4122,18624]</t>
  </si>
  <si>
    <t>G228_DX_RAM_TOTM</t>
  </si>
  <si>
    <t>[2095,9312]</t>
  </si>
  <si>
    <t>G228_DX_LAM_TOTM</t>
  </si>
  <si>
    <t>[1986,9312]</t>
  </si>
  <si>
    <t>G228_DX_LG_TOTM</t>
  </si>
  <si>
    <t>[13261,57422]</t>
  </si>
  <si>
    <t>G228_DX_RLG_TOTM</t>
  </si>
  <si>
    <t>[6621,28711]</t>
  </si>
  <si>
    <t>G228_DX_LLG_TOTM</t>
  </si>
  <si>
    <t>[6640,28711]</t>
  </si>
  <si>
    <t>G228_DX_TRU_TOTM</t>
  </si>
  <si>
    <t>[18000,125439]</t>
  </si>
  <si>
    <t>G228_DX_RTRU_TOTM</t>
  </si>
  <si>
    <t>[9087,62678]</t>
  </si>
  <si>
    <t>G228_DX_LTRU_TOTM</t>
  </si>
  <si>
    <t>[8912,62762]</t>
  </si>
  <si>
    <t>G228_DX_ANDROID_TOTM</t>
  </si>
  <si>
    <t>[2387,21405]</t>
  </si>
  <si>
    <t>G228_DX_GYNOID_TOTM</t>
  </si>
  <si>
    <t>[6124,36916]</t>
  </si>
  <si>
    <t>G228_DX_TOT_TOTM</t>
  </si>
  <si>
    <t>[41998,201091]</t>
  </si>
  <si>
    <t>G228_DX_RTOT_TOTM</t>
  </si>
  <si>
    <t>[20265,100457]</t>
  </si>
  <si>
    <t>G228_DX_LTOT_TOTM</t>
  </si>
  <si>
    <t>[20804,100635]</t>
  </si>
  <si>
    <t>G228_DX_TOT_DIFF_TOTM</t>
  </si>
  <si>
    <t>[-4841,4717]</t>
  </si>
  <si>
    <t>G228_DX_AM_RF</t>
  </si>
  <si>
    <t>[.06825,.6222]</t>
  </si>
  <si>
    <t>G228_DX_RAM_RF</t>
  </si>
  <si>
    <t>[.07296,.6222]</t>
  </si>
  <si>
    <t>G228_DX_LAM_RF</t>
  </si>
  <si>
    <t>[.06357,.6222]</t>
  </si>
  <si>
    <t>G228_DX_LG_RF</t>
  </si>
  <si>
    <t>[.07419,.6053]</t>
  </si>
  <si>
    <t>G228_DX_RLG_RF</t>
  </si>
  <si>
    <t>[.07564,.6053]</t>
  </si>
  <si>
    <t>G228_DX_LLG_RF</t>
  </si>
  <si>
    <t>[.07275,.6053]</t>
  </si>
  <si>
    <t>G228_DX_TRU_RF</t>
  </si>
  <si>
    <t>[.06843,.6528]</t>
  </si>
  <si>
    <t>G228_DX_RTRU_RF</t>
  </si>
  <si>
    <t>[.06857,.6529]</t>
  </si>
  <si>
    <t>G228_DX_LTRU_RF</t>
  </si>
  <si>
    <t>[.0683,.6527]</t>
  </si>
  <si>
    <t>G228_DX_ANDROID_RF</t>
  </si>
  <si>
    <t>[.05836,.6982]</t>
  </si>
  <si>
    <t>G228_DX_GYNOID_RF</t>
  </si>
  <si>
    <t>[.06586,.629]</t>
  </si>
  <si>
    <t>G228_DX_TOT_RF</t>
  </si>
  <si>
    <t>[.07625,.6037]</t>
  </si>
  <si>
    <t>G228_DX_RTOT_RF</t>
  </si>
  <si>
    <t>[.078,.6028]</t>
  </si>
  <si>
    <t>G228_DX_LTOT_RF</t>
  </si>
  <si>
    <t>[.07453,.6045]</t>
  </si>
  <si>
    <t>G228_DX_TOT_DIFF_RF</t>
  </si>
  <si>
    <t>[-.02891,.01907]</t>
  </si>
  <si>
    <t>G228_DX_AM_TF</t>
  </si>
  <si>
    <t>[.07149,.6343]</t>
  </si>
  <si>
    <t>G228_DX_RAM_TF</t>
  </si>
  <si>
    <t>[.07647,.6343]</t>
  </si>
  <si>
    <t>G228_DX_LAM_TF</t>
  </si>
  <si>
    <t>[.06655,.6343]</t>
  </si>
  <si>
    <t>G228_DX_LG_TF</t>
  </si>
  <si>
    <t>[.0784,.6188]</t>
  </si>
  <si>
    <t>G228_DX_RLG_TF</t>
  </si>
  <si>
    <t>[.07993,.6188]</t>
  </si>
  <si>
    <t>G228_DX_LLG_TF</t>
  </si>
  <si>
    <t>[.07688,.6188]</t>
  </si>
  <si>
    <t>G228_DX_TRU_TF</t>
  </si>
  <si>
    <t>[.07032,.6598]</t>
  </si>
  <si>
    <t>G228_DX_RTRU_TF</t>
  </si>
  <si>
    <t>[.07051,.6598]</t>
  </si>
  <si>
    <t>G228_DX_LTRU_TF</t>
  </si>
  <si>
    <t>[.07014,.6598]</t>
  </si>
  <si>
    <t>G228_DX_ANDROID_TF</t>
  </si>
  <si>
    <t>[.05917,.7]</t>
  </si>
  <si>
    <t>G228_DX_GYNOID_TF</t>
  </si>
  <si>
    <t>[.06793,.6375]</t>
  </si>
  <si>
    <t>G228_DX_TOT_TF</t>
  </si>
  <si>
    <t>[.07969,.617]</t>
  </si>
  <si>
    <t>G228_DX_RTOT_TF</t>
  </si>
  <si>
    <t>[.0816,.6161]</t>
  </si>
  <si>
    <t>G228_DX_LTOT_TF</t>
  </si>
  <si>
    <t>[.07784,.6179]</t>
  </si>
  <si>
    <t>G228_DX_TOT_DIFF_TF</t>
  </si>
  <si>
    <t>[-.02568,.01803]</t>
  </si>
  <si>
    <t>G228_DX_HD_FM</t>
  </si>
  <si>
    <t>[624,1720]</t>
  </si>
  <si>
    <t>G228_DX_HD_LM</t>
  </si>
  <si>
    <t>[2243,5311]</t>
  </si>
  <si>
    <t>G228_DX_LHD_FM</t>
  </si>
  <si>
    <t>Left head - fat mass (g)</t>
  </si>
  <si>
    <t>[74.11,1055]</t>
  </si>
  <si>
    <t>G228_DX_RHD_FM</t>
  </si>
  <si>
    <t>Right head - fat mass (g)</t>
  </si>
  <si>
    <t>[216.1,815.8]</t>
  </si>
  <si>
    <t>G228_DX_LHD_LM</t>
  </si>
  <si>
    <t>Left head - lean mass (g)</t>
  </si>
  <si>
    <t>[184.3,3127]</t>
  </si>
  <si>
    <t>G228_DX_RHD_LM</t>
  </si>
  <si>
    <t>Right head - lean mass (g)</t>
  </si>
  <si>
    <t>[815.3,2692]</t>
  </si>
  <si>
    <t>G228_DX_LHD_BMC</t>
  </si>
  <si>
    <t>Left head - bone mineral content (g)</t>
  </si>
  <si>
    <t>[17.15,504.6]</t>
  </si>
  <si>
    <t>G228_DX_RHD_BMC</t>
  </si>
  <si>
    <t>Right head - bone mineral content (g)</t>
  </si>
  <si>
    <t>[105.4,530.9]</t>
  </si>
  <si>
    <t>G228_DX_VATMASS</t>
  </si>
  <si>
    <t>[0,4783]</t>
  </si>
  <si>
    <t>G228_DX_VATVOL</t>
  </si>
  <si>
    <t>[0,5070]</t>
  </si>
  <si>
    <t>G228_DX_HD_BMD</t>
  </si>
  <si>
    <t>[1.741,3.348]</t>
  </si>
  <si>
    <t>G228_DX_AM_BMD</t>
  </si>
  <si>
    <t>[.6565,1.404]</t>
  </si>
  <si>
    <t>G228_DX_LG_BMD</t>
  </si>
  <si>
    <t>[.945,1.857]</t>
  </si>
  <si>
    <t>G228_DX_TRU_BMD</t>
  </si>
  <si>
    <t>[.723,1.744]</t>
  </si>
  <si>
    <t>G228_DX_RIB_BMD</t>
  </si>
  <si>
    <t>[.6013,1.326]</t>
  </si>
  <si>
    <t>G228_DX_PLV_BMD</t>
  </si>
  <si>
    <t>[.752,2.113]</t>
  </si>
  <si>
    <t>G228_DX_SP_BMD</t>
  </si>
  <si>
    <t>[.7867,1.852]</t>
  </si>
  <si>
    <t>G228_DX_LAM_BMD</t>
  </si>
  <si>
    <t>[.6512,1.378]</t>
  </si>
  <si>
    <t>G228_DX_LLG_BMD</t>
  </si>
  <si>
    <t>[.8946,1.857]</t>
  </si>
  <si>
    <t>G228_DX_RAM_BMD</t>
  </si>
  <si>
    <t>[.6616,1.457]</t>
  </si>
  <si>
    <t>G228_DX_RLG_BMD</t>
  </si>
  <si>
    <t>[.9447,1.883]</t>
  </si>
  <si>
    <t>G228_DX_TOT_BMD</t>
  </si>
  <si>
    <t>[.9659,1.673]</t>
  </si>
  <si>
    <t>G228_DX_LTRU_BMD</t>
  </si>
  <si>
    <t>[.7039,1.721]</t>
  </si>
  <si>
    <t>G228_DX_LTOT_BMD</t>
  </si>
  <si>
    <t>[.9297,1.644]</t>
  </si>
  <si>
    <t>G228_DX_RTRU_BMD</t>
  </si>
  <si>
    <t>[.7388,1.769]</t>
  </si>
  <si>
    <t>G228_DX_RTOT_BMD</t>
  </si>
  <si>
    <t>[.9828,1.722]</t>
  </si>
  <si>
    <t>G228_DX_HD_BMC</t>
  </si>
  <si>
    <t>[335.9,819.7]</t>
  </si>
  <si>
    <t>G228_DX_AM_BMC</t>
  </si>
  <si>
    <t>G228_DX_LG_BMC</t>
  </si>
  <si>
    <t>G228_DX_TRU_BMC</t>
  </si>
  <si>
    <t>G228_DX_RIB_BMC</t>
  </si>
  <si>
    <t>[133,571.1]</t>
  </si>
  <si>
    <t>G228_DX_PLV_BMC</t>
  </si>
  <si>
    <t>[191.3,667.9]</t>
  </si>
  <si>
    <t>G228_DX_SP_BMC</t>
  </si>
  <si>
    <t>[119,407.7]</t>
  </si>
  <si>
    <t>G228_DX_LAM_BMC</t>
  </si>
  <si>
    <t>G228_DX_LLG_BMC</t>
  </si>
  <si>
    <t>G228_DX_RAM_BMC</t>
  </si>
  <si>
    <t>G228_DX_RLG_BMC</t>
  </si>
  <si>
    <t>G228_DX_TOT_BMC</t>
  </si>
  <si>
    <t>G228_DX_LTRU_BMC</t>
  </si>
  <si>
    <t>G228_DX_LTOT_BMC</t>
  </si>
  <si>
    <t>G228_DX_RTRU_BMC</t>
  </si>
  <si>
    <t>G228_DX_RTOT_BMC</t>
  </si>
  <si>
    <t>G228_DX_TOT_T</t>
  </si>
  <si>
    <t>[-1.873,5.874]</t>
  </si>
  <si>
    <t>G228_DX_TOT_Z</t>
  </si>
  <si>
    <t>[-1.667,5.835]</t>
  </si>
  <si>
    <t>G205_PA_done</t>
  </si>
  <si>
    <t>Y5 Assessment done</t>
  </si>
  <si>
    <t>0="No";1="Yes";8="NA";9="Missing/Not stated"</t>
  </si>
  <si>
    <t>G205_XDAT</t>
  </si>
  <si>
    <t>Exam Date</t>
  </si>
  <si>
    <t>G205_XPLA</t>
  </si>
  <si>
    <t>Exam Place of examination</t>
  </si>
  <si>
    <t>1="ICHR";2="Home visit";3="Elsewhere in Australia";4="Overseas - no examined";5="Overseas - examined";9="Missing/Not stated"</t>
  </si>
  <si>
    <t>G205_EXMR</t>
  </si>
  <si>
    <t>Exam Examination performed by</t>
  </si>
  <si>
    <t>5="Philomena";6="Kevin";22="Lee";24="Lee and Garth";25="Lee and Philomena";44="Garth";45="Garth and Philomena";46="Garth and Kevin";99="Missing/Not stated";2A="Lee and Other";4A="Garth and Other";AA="Other"</t>
  </si>
  <si>
    <t>G205_A1</t>
  </si>
  <si>
    <t>[13.75,999]</t>
  </si>
  <si>
    <t>G205_A2</t>
  </si>
  <si>
    <t>[85.7,999]</t>
  </si>
  <si>
    <t>G205_A3</t>
  </si>
  <si>
    <t>[46.8,999]</t>
  </si>
  <si>
    <t>G205_A4</t>
  </si>
  <si>
    <t>[45.5,999]</t>
  </si>
  <si>
    <t>G205_A5</t>
  </si>
  <si>
    <t>[48,999]</t>
  </si>
  <si>
    <t>G205_A6</t>
  </si>
  <si>
    <t>[7.5,999]</t>
  </si>
  <si>
    <t>G205_A7</t>
  </si>
  <si>
    <t>[3.9,999]</t>
  </si>
  <si>
    <t>G205_A8</t>
  </si>
  <si>
    <t>G205_A9</t>
  </si>
  <si>
    <t>G205_A10</t>
  </si>
  <si>
    <t>G205_BMI_z</t>
  </si>
  <si>
    <t>Y5 BMI z-score</t>
  </si>
  <si>
    <t>F10.2</t>
  </si>
  <si>
    <t>[-5.579,3.226]</t>
  </si>
  <si>
    <t>G205_BP1</t>
  </si>
  <si>
    <t>[-99,139]</t>
  </si>
  <si>
    <t>G205_BP2</t>
  </si>
  <si>
    <t>[-99,84]</t>
  </si>
  <si>
    <t>G205_BP3</t>
  </si>
  <si>
    <t>G205_BP4</t>
  </si>
  <si>
    <t>G205_BP5</t>
  </si>
  <si>
    <t>[-99,136]</t>
  </si>
  <si>
    <t>G205_TY1</t>
  </si>
  <si>
    <t>Exam Right ear canal volume</t>
  </si>
  <si>
    <t>[-99,2.8]</t>
  </si>
  <si>
    <t>G205_TY2</t>
  </si>
  <si>
    <t>Exam Left ear canal volume</t>
  </si>
  <si>
    <t>G205_TY3</t>
  </si>
  <si>
    <t>Exam Right ear compliance peak</t>
  </si>
  <si>
    <t>[-99,3.1]</t>
  </si>
  <si>
    <t>G205_TY4</t>
  </si>
  <si>
    <t>Exam Left ear compliance peak</t>
  </si>
  <si>
    <t>[-99,2.7]</t>
  </si>
  <si>
    <t>G205_TY5</t>
  </si>
  <si>
    <t>Exam Right ear pressure peak</t>
  </si>
  <si>
    <t>[-395,188]</t>
  </si>
  <si>
    <t>G205_TY6</t>
  </si>
  <si>
    <t>Exam Left ear pressure peak</t>
  </si>
  <si>
    <t>[-400,165]</t>
  </si>
  <si>
    <t>G205_TY7</t>
  </si>
  <si>
    <t>Exam Right ear gradient</t>
  </si>
  <si>
    <t>G205_TY8</t>
  </si>
  <si>
    <t>Exam Left ear gradient</t>
  </si>
  <si>
    <t>[-99,240]</t>
  </si>
  <si>
    <t>G205_TY9</t>
  </si>
  <si>
    <t>Exam Right ear normal-code</t>
  </si>
  <si>
    <t>G205_TY10</t>
  </si>
  <si>
    <t>Exam Left ear normal-code</t>
  </si>
  <si>
    <t>G205_TY11</t>
  </si>
  <si>
    <t>Exam Right ear hearing ok</t>
  </si>
  <si>
    <t>G205_TY12</t>
  </si>
  <si>
    <t>Exam Left ear hearing ok</t>
  </si>
  <si>
    <t>G205_R500</t>
  </si>
  <si>
    <t>Hearing screening - Right ear 500Hz</t>
  </si>
  <si>
    <t>G205_R1000</t>
  </si>
  <si>
    <t>Hearing screening - Right ear 1000Hz</t>
  </si>
  <si>
    <t>G205_R2000</t>
  </si>
  <si>
    <t>Hearing screening - Right ear 2000Hz</t>
  </si>
  <si>
    <t>G205_R4000</t>
  </si>
  <si>
    <t>Hearing screening - Right ear 4000Hz</t>
  </si>
  <si>
    <t>G205_L500</t>
  </si>
  <si>
    <t>Hearing screening - Left ear 500Hz</t>
  </si>
  <si>
    <t>G205_L1000</t>
  </si>
  <si>
    <t>Hearing screening - Left ear 1000Hz</t>
  </si>
  <si>
    <t>G205_L2000</t>
  </si>
  <si>
    <t>Hearing screening - Left ear 2000Hz</t>
  </si>
  <si>
    <t>G205_L4000</t>
  </si>
  <si>
    <t>Hearing screening - Left ear 4000Hz</t>
  </si>
  <si>
    <t>[-99,85]</t>
  </si>
  <si>
    <t>G205_R_AR</t>
  </si>
  <si>
    <t>Acoustic reflex - Right ear</t>
  </si>
  <si>
    <t>-99="Missing";NR="No-response";NT="No-test"</t>
  </si>
  <si>
    <t>A12</t>
  </si>
  <si>
    <t>G205_L_AR</t>
  </si>
  <si>
    <t>Acoustic reflex - Left ear</t>
  </si>
  <si>
    <t>G205_DM1</t>
  </si>
  <si>
    <t>Exam Dysmorphology screen-eyes</t>
  </si>
  <si>
    <t>-99="Missing";-88="N/A";A="A = convergent strabismus - manifest";AZ="A and Z";B="B = convergent strabismus - latent";C="C = divergent strabismus - manifest";CZ="C and Z";D="D = divergent strabismus - latent";E="E = unequal pupils";F="F = non-reactive pupi</t>
  </si>
  <si>
    <t>G205_DM2</t>
  </si>
  <si>
    <t>Exam Dysmorphology screen-ears</t>
  </si>
  <si>
    <t>-99="Missing";-88="N/A";A="A = lowset ears";B="B = rotated ears";C="C = pre-auricular tags/pits";CJ="C and J";CZ="C and Z";D="D = malformed auricles";E="E = small ears";F="F = upward take-off of lobe";G="G = retraction of tympanic membrane(s)";GIZ="G, i a</t>
  </si>
  <si>
    <t>G205_DM3</t>
  </si>
  <si>
    <t>Exam Dysmorphology screen-skul</t>
  </si>
  <si>
    <t>-99="Missing";-88="N/A";A="A = abnormal shape - scaphocephaly";B="B = brachycephaly/flat occiput";C="C = prominent occiput";D="D = plagiocephaly";E="E = wide sutures";F="F = raised sutures";G="G = frontal bossing";H="H = wide fontanelle";HK="H and K";HZ="</t>
  </si>
  <si>
    <t>G205_DM4</t>
  </si>
  <si>
    <t>Exam Dysmorphology screen-skin</t>
  </si>
  <si>
    <t xml:space="preserve">-99="Missing";-88="N/A";A="A = pallor";B="B = plethora";C="C = cyanosis (central)";D="D = cyanosis (peripheral)";E="E = jaundice";F="F = thickened skin/ichthyosis/keratosis pilaris";G="G = hyperpigmentation (generalised)";H="H = cafe au lait spots";HI="H </t>
  </si>
  <si>
    <t>G205_DM5</t>
  </si>
  <si>
    <t>Exam Dysmorphology screen-spine</t>
  </si>
  <si>
    <t>-99="Missing";-88="N/A";A="A = scoliosis";B="B = kyphosis";C="C = lordosis";D="D = abnormal swelling";E="E = spina bifida";F="F = sacral dimple/naevus/haemangioma/hai ry tuft";G="G = pilonidal sinus";H="H = mongolian spot";Z="Z = other"</t>
  </si>
  <si>
    <t>G205_DM6</t>
  </si>
  <si>
    <t>Exam Dysmorphology screen-heart</t>
  </si>
  <si>
    <t>-99="Missing";-88="N/A";A="A = hyperdynamic pulses";B="B = absent brachial pulse(s)";C="C = weak/absent femoral pulse(s)";D="D = cardiomegaly/displaced apex";E="E = abnormal heart sounds";F="F = thrill";G="G = murmur (innocent)";H="H = murmur (other)";Z="</t>
  </si>
  <si>
    <t>G205_DM8</t>
  </si>
  <si>
    <t>Exam Dysmorphology screen-nose</t>
  </si>
  <si>
    <t>-99="Missing";-88="N/A";A="A = rhinorrhoea (not crying)";AB="A and b";B="B = nasal obstruction/mouth breathing";C="C = low nasal bridge";D="D = broad nasal bridge";E="E = small or short nose";F="F = bulbous, large or prominent nose";G="G = anteverted nare</t>
  </si>
  <si>
    <t>G205_DM9</t>
  </si>
  <si>
    <t>Exam Dysmorphology screen-jaw</t>
  </si>
  <si>
    <t>-99="Missing";-88="N/A";A="Micrognathia";B="Prognathism";C="Fine/pointed jaw";Z="Asymmetry"</t>
  </si>
  <si>
    <t>G205_DM10</t>
  </si>
  <si>
    <t>Exam Dysmorphology screen-hair</t>
  </si>
  <si>
    <t>-99="Missing";-88="N/A";A="A = sparse hair";B="B = alopecia";BL="B and l";C="C = coarse/wiry hair";D="D = low posterior hair line";E="E = widows peak";F="F = double crown";G="G = hypopigmented/albinism";H="H = hirsute facies";L="L = infestation or infecti</t>
  </si>
  <si>
    <t>G205_DM11</t>
  </si>
  <si>
    <t>Exam Dysmorphology screen-hand</t>
  </si>
  <si>
    <t>-99="Missing";-88="N/A";A="Small hands";B="Brachydactyly (short fingers)";C="Arachnodactyly (long fingers)";D="Broad fingers";E="Clinodactyly";F="Other finger anomalies";G="Broad thumbs";H="Digitalised thumbs";I="Hypoplastic thumb(s)";J="Other thumb anoma</t>
  </si>
  <si>
    <t>G205_DM12</t>
  </si>
  <si>
    <t>Exam Dysmorphology screen-joint</t>
  </si>
  <si>
    <t>-99="Missing";-88="N/A";A="A = hypermobility";B="B = restricted movements/contractures of small joints of han";C="C = restricted movements/contractures of wrists";D="D = restricted movements/contractures of elbows";E="E = restricted movements/contractures</t>
  </si>
  <si>
    <t>G205_DM13</t>
  </si>
  <si>
    <t>Exam Dysmorphology screen-abdo</t>
  </si>
  <si>
    <t>-99="Missing";-88="N/A";A="Enlarged/distended";B="Ascites";C="Hepatomegaly";D="Splenomegaly";E="Enlarged left kidney";F="Enlarged right kidney";G="Enlarged bladder";H="Faecal masses";I="Other masses";J="Umbilical hernia";K="Inguinal hernia";L="Abnormal an</t>
  </si>
  <si>
    <t>G205_DM14</t>
  </si>
  <si>
    <t>Exam Dysmorphology screen-mouth</t>
  </si>
  <si>
    <t>-99="Missing";-88="N/A";A="Microstomia";B="Mactostomia";C="Prominent lips";D="Downturning corners of mouth";E="Lip pits";F="Cleft lip";G="Cleft lip and palate";H="Cleft palate without cleft lip";I="Submucous cleft";J="Bifid uvula";K="High arched palate";L</t>
  </si>
  <si>
    <t>G205_DM15</t>
  </si>
  <si>
    <t>Exam Dysmorphology screen-face</t>
  </si>
  <si>
    <t>-99="Missing";-88="N/A";A="Fat, puffy midface";B="Flat midface";C="Malar hypoplasia";D="Maxillary hypoplasia"</t>
  </si>
  <si>
    <t>G205_DM16</t>
  </si>
  <si>
    <t>Exam Dysmorphology screen-neck</t>
  </si>
  <si>
    <t>-99="Missing";-88="N/A";A="Short neck";B="Webbed neck/redundant skin";C="Sternomastoid tumour";D="Cysts";E="Sinuses";F="Lymphadenopathy";G="Goitre";H="Tracheostomy";P="Lymph nodes"</t>
  </si>
  <si>
    <t>G205_DM17</t>
  </si>
  <si>
    <t>Exam Dysmorphology screen-chest</t>
  </si>
  <si>
    <t>-99="Missing";-88="N/A";A="A = small chest";B="B = hyperexpanded (barrel) chest";C="C = pectus excavatum (sunken chest)";D="D = pectus carinatum (pidgeon chest)";E="E = harrisons sulcus";F="F = intercostal/supreasternal recession";G="G = tachypnoea at res</t>
  </si>
  <si>
    <t>G205_DM19</t>
  </si>
  <si>
    <t>Exam Dysmorphology screen-neuro</t>
  </si>
  <si>
    <t>-99="Missing";-88="N/A";A="Spasticity - quadruplegia";B="Spasticity - diplegia";C="Spasticity - hemiplegia";D="Hypotonia";E="Weakness - generalised";F="Weakness - localised";G="Muscle wasting - generalised";H="Muscle wasting - localised";I="Muscle hypertr</t>
  </si>
  <si>
    <t>G205_DM20</t>
  </si>
  <si>
    <t>Exam Dysmorphology screen-feet</t>
  </si>
  <si>
    <t>-99="Missing";-88="N/A";A="Small feet";B="Short hallux";C="Broad hallux";D="Hammer/claw toe deformity";E="Syndactyly";F="Polydactyly";G="Other toe anomalies";H="Pes cavus";I="Pes planus";J="Short metatarsals";K="Prominent heels";L="Talipes equinovarus";M=</t>
  </si>
  <si>
    <t>G205_DM21</t>
  </si>
  <si>
    <t>Exam Dysmorphology screen-limb</t>
  </si>
  <si>
    <t>-99="Missing";-88="N/A";A="Short limbs";B="Limb deformity";C="Hemihypertrophy or hemiatrophy";D="Radial hypoplasia";E="Bow legs";F="Internal tibial torsion";Z="Other"</t>
  </si>
  <si>
    <t>G205_AL4</t>
  </si>
  <si>
    <t>G205_AL4C</t>
  </si>
  <si>
    <t>G205_AL5</t>
  </si>
  <si>
    <t>G205_AL5C</t>
  </si>
  <si>
    <t>G205_AL6</t>
  </si>
  <si>
    <t>G205_AL6C</t>
  </si>
  <si>
    <t>G205_AL7</t>
  </si>
  <si>
    <t>G205_AL7C</t>
  </si>
  <si>
    <t>G205_AL8</t>
  </si>
  <si>
    <t>G205_AL8C</t>
  </si>
  <si>
    <t>G205_AL9</t>
  </si>
  <si>
    <t>G205_AL9C</t>
  </si>
  <si>
    <t>G205_AL10</t>
  </si>
  <si>
    <t>G205_AL10C</t>
  </si>
  <si>
    <t>G205_SPTANY</t>
  </si>
  <si>
    <t>G205_PBP1</t>
  </si>
  <si>
    <t>Exam Blood pressure instrument - parent</t>
  </si>
  <si>
    <t>G205_PBP2</t>
  </si>
  <si>
    <t>Exam Blood pressure state - parent</t>
  </si>
  <si>
    <t>G205_PBP3</t>
  </si>
  <si>
    <t>Exam Diastolic blood pressure - parent</t>
  </si>
  <si>
    <t>[-99,96]</t>
  </si>
  <si>
    <t>G205_PBP4</t>
  </si>
  <si>
    <t>Exam Heart rate - parent</t>
  </si>
  <si>
    <t>G205_PBP5</t>
  </si>
  <si>
    <t>Exam Systolic blood pressure - parent</t>
  </si>
  <si>
    <t>G205_P10</t>
  </si>
  <si>
    <t>Exam Standing height (cm) - parent</t>
  </si>
  <si>
    <t>888="NA";999="Missing/Not stated"</t>
  </si>
  <si>
    <t>[143.8,999]</t>
  </si>
  <si>
    <t>G205_P11</t>
  </si>
  <si>
    <t>Exam Weight (kg) - parent</t>
  </si>
  <si>
    <t>[42.4,999]</t>
  </si>
  <si>
    <t>G205_BPCD</t>
  </si>
  <si>
    <t>Parent code for blood pressure</t>
  </si>
  <si>
    <t>-99="Missing";A="Mother nad";B="Mother pregnant";C="Mother hypertensive";D="Father nad";E="Father hypertensive"</t>
  </si>
  <si>
    <t>G205_LG1</t>
  </si>
  <si>
    <t>Lung Race</t>
  </si>
  <si>
    <t>-99="Missing";-88="N/A";1="Other";2="Caucasian"</t>
  </si>
  <si>
    <t>G205_LG13</t>
  </si>
  <si>
    <t>Lung Base FEF act</t>
  </si>
  <si>
    <t>[-99,3.01]</t>
  </si>
  <si>
    <t>G205_LG14</t>
  </si>
  <si>
    <t>Lung Base FEF pred</t>
  </si>
  <si>
    <t>[-99,190]</t>
  </si>
  <si>
    <t>G205_LG15</t>
  </si>
  <si>
    <t>Lung Baseline FEV1 actual</t>
  </si>
  <si>
    <t>[-99,1.98]</t>
  </si>
  <si>
    <t>G205_LG16</t>
  </si>
  <si>
    <t>Lung Baseline FEV1 predicted</t>
  </si>
  <si>
    <t>[-99,146]</t>
  </si>
  <si>
    <t>G205_LG17</t>
  </si>
  <si>
    <t>Lung Baseline FVC actual</t>
  </si>
  <si>
    <t>[-99,2.76]</t>
  </si>
  <si>
    <t>G205_LG18</t>
  </si>
  <si>
    <t>Lung Baseline FVC predicted</t>
  </si>
  <si>
    <t>[-99,249]</t>
  </si>
  <si>
    <t>G205_LG19</t>
  </si>
  <si>
    <t>Lung Base PEF act</t>
  </si>
  <si>
    <t>[-99,4.72]</t>
  </si>
  <si>
    <t>G205_LG20</t>
  </si>
  <si>
    <t>Lung Base PEF pred</t>
  </si>
  <si>
    <t>[-99,279]</t>
  </si>
  <si>
    <t>G205_LG21</t>
  </si>
  <si>
    <t>Lung Base ratio FVC/FEV1 actual</t>
  </si>
  <si>
    <t>G205_LG22</t>
  </si>
  <si>
    <t>Lung Base ratio FVC/FEV1 pred</t>
  </si>
  <si>
    <t>G205_LG23</t>
  </si>
  <si>
    <t>Lung FEV1 for PC20</t>
  </si>
  <si>
    <t>[-99,90.4]</t>
  </si>
  <si>
    <t>G205_LG24</t>
  </si>
  <si>
    <t>Lung Best FEV1 &lt;80% pred y/n</t>
  </si>
  <si>
    <t>G205_LG25</t>
  </si>
  <si>
    <t>Lung Given ventolin post meth</t>
  </si>
  <si>
    <t>G205_LG26</t>
  </si>
  <si>
    <t>Lung History of resp tract infect</t>
  </si>
  <si>
    <t>G205_LG27</t>
  </si>
  <si>
    <t>Lung Clinical response to meth</t>
  </si>
  <si>
    <t>G205_LG28</t>
  </si>
  <si>
    <t>Lung Asthma medication withheld</t>
  </si>
  <si>
    <t>G205_LG29</t>
  </si>
  <si>
    <t>Lung Spirometer technique</t>
  </si>
  <si>
    <t>-99="Missing";-88="N/A";1="Good";2="Suspect";3="Poor";4="Broncho challenge"</t>
  </si>
  <si>
    <t>G205_LG2</t>
  </si>
  <si>
    <t>Lung Post methacholine FEV1</t>
  </si>
  <si>
    <t>[-99,1.74]</t>
  </si>
  <si>
    <t>G205_LG3</t>
  </si>
  <si>
    <t>Lung Vent forced expir flow act</t>
  </si>
  <si>
    <t>[-99,2.73]</t>
  </si>
  <si>
    <t>G205_LG4</t>
  </si>
  <si>
    <t>Lung Vent forced expir flow pred</t>
  </si>
  <si>
    <t>G205_LG5</t>
  </si>
  <si>
    <t>Lung Ventolin FEV1 actual</t>
  </si>
  <si>
    <t>[.55,999]</t>
  </si>
  <si>
    <t>G205_LG6</t>
  </si>
  <si>
    <t>Lung Ventolin FEV1 predicted</t>
  </si>
  <si>
    <t>G205_LG7</t>
  </si>
  <si>
    <t>Lung Ventolin FVC actual</t>
  </si>
  <si>
    <t>[.59,999]</t>
  </si>
  <si>
    <t>G205_LG8</t>
  </si>
  <si>
    <t>Lung Ventolin FVC predicted</t>
  </si>
  <si>
    <t>G205_LG9</t>
  </si>
  <si>
    <t>Lung Vent peak expirat flow act</t>
  </si>
  <si>
    <t>[.6,999]</t>
  </si>
  <si>
    <t>G205_LG10</t>
  </si>
  <si>
    <t>Lung Vent peak expirat flow pred</t>
  </si>
  <si>
    <t>[-99,172]</t>
  </si>
  <si>
    <t>G205_LG11</t>
  </si>
  <si>
    <t>Lung Vent ratio FVC/FEV1 actual</t>
  </si>
  <si>
    <t>[47,999]</t>
  </si>
  <si>
    <t>G205_LG12</t>
  </si>
  <si>
    <t>Lung Vent ratio FVC/FEV1 pred</t>
  </si>
  <si>
    <t>G205_LG30</t>
  </si>
  <si>
    <t>Lung 0.00 methacholine FEV1</t>
  </si>
  <si>
    <t>[-99,1.95]</t>
  </si>
  <si>
    <t>G205_LG31</t>
  </si>
  <si>
    <t>Lung 0.06 methacholine FEV1</t>
  </si>
  <si>
    <t>[-99,1.36]</t>
  </si>
  <si>
    <t>G205_LG32</t>
  </si>
  <si>
    <t>Lung 0.10 methacholine FEV1</t>
  </si>
  <si>
    <t>[-99,1.4]</t>
  </si>
  <si>
    <t>G205_LG33</t>
  </si>
  <si>
    <t>Lung 0.20 methacholine FEV1</t>
  </si>
  <si>
    <t>[-99,1.52]</t>
  </si>
  <si>
    <t>G205_LG34</t>
  </si>
  <si>
    <t>Lung 0.50 methacholine FEV1</t>
  </si>
  <si>
    <t>[-99,1.41]</t>
  </si>
  <si>
    <t>G205_LG35</t>
  </si>
  <si>
    <t>Lung 1.00 methacholine FEV1</t>
  </si>
  <si>
    <t>[-99,1.84]</t>
  </si>
  <si>
    <t>G205_LG36</t>
  </si>
  <si>
    <t>Lung 1.80 methacholine FEV1</t>
  </si>
  <si>
    <t>[-99,1.79]</t>
  </si>
  <si>
    <t>G205_LG37</t>
  </si>
  <si>
    <t>Lung 3.90 methacholine FEV1</t>
  </si>
  <si>
    <t>[-99,1.69]</t>
  </si>
  <si>
    <t>G205_LG38</t>
  </si>
  <si>
    <t>Lung 7.80 methacholine FEV1</t>
  </si>
  <si>
    <t>G205_LG39</t>
  </si>
  <si>
    <t>Lung 0.00 lowest trans cut O2</t>
  </si>
  <si>
    <t>G205_LG40</t>
  </si>
  <si>
    <t>Lung 0.06 lowest trans cut O2</t>
  </si>
  <si>
    <t>G205_LG41</t>
  </si>
  <si>
    <t>Lung 0.10 lowest trans cut O2</t>
  </si>
  <si>
    <t>G205_LG42</t>
  </si>
  <si>
    <t>Lung 0.20 lowest trans cut O2</t>
  </si>
  <si>
    <t>G205_LG43</t>
  </si>
  <si>
    <t>Lung 0.50 lowest trans cut O2</t>
  </si>
  <si>
    <t>G205_LG44</t>
  </si>
  <si>
    <t>Lung 1.00 lowest trans cut O2</t>
  </si>
  <si>
    <t>G205_LG45</t>
  </si>
  <si>
    <t>Lung 1.80 lowest trans cut O2</t>
  </si>
  <si>
    <t>G205_LG46</t>
  </si>
  <si>
    <t>Lung 3.90 lowest trans cut O2</t>
  </si>
  <si>
    <t>G205_LG47</t>
  </si>
  <si>
    <t>Lung 7.80 lowest trans cut O2</t>
  </si>
  <si>
    <t>G205_LG48</t>
  </si>
  <si>
    <t>Lung 0.00 oxygen saturation</t>
  </si>
  <si>
    <t>G205_LG49</t>
  </si>
  <si>
    <t>Lung 0.06 oxygen saturation</t>
  </si>
  <si>
    <t>G205_LG50</t>
  </si>
  <si>
    <t>Lung 0.10 oxygen saturation</t>
  </si>
  <si>
    <t>G205_LG51</t>
  </si>
  <si>
    <t>Lung 0.20 oxygen saturation</t>
  </si>
  <si>
    <t>G205_LG52</t>
  </si>
  <si>
    <t>Lung 0.50 oxygen saturation</t>
  </si>
  <si>
    <t>G205_LG53</t>
  </si>
  <si>
    <t>Lung 1.00 oxygen saturation</t>
  </si>
  <si>
    <t>G205_LG54</t>
  </si>
  <si>
    <t>Lung 1.80 oxygen saturation</t>
  </si>
  <si>
    <t>G205_LG55</t>
  </si>
  <si>
    <t>Lung 3.90 oxygen saturation</t>
  </si>
  <si>
    <t>G205_LG56</t>
  </si>
  <si>
    <t>Lung 7.80 oxygen saturation</t>
  </si>
  <si>
    <t>[-99,999]</t>
  </si>
  <si>
    <t>G205_PB1</t>
  </si>
  <si>
    <t>[-99,10.8]</t>
  </si>
  <si>
    <t>G205_PB2</t>
  </si>
  <si>
    <t>G205_PB3</t>
  </si>
  <si>
    <t>G205_PB4</t>
  </si>
  <si>
    <t>[-99,144]</t>
  </si>
  <si>
    <t>G205_PB5</t>
  </si>
  <si>
    <t>G205_CN3</t>
  </si>
  <si>
    <t>Exam Consent - grouped code</t>
  </si>
  <si>
    <t>99999999="missing"</t>
  </si>
  <si>
    <t>[11000000,100000000]</t>
  </si>
  <si>
    <t>G205_CN13</t>
  </si>
  <si>
    <t>Consent - Physical Exam</t>
  </si>
  <si>
    <t>G205_CN15</t>
  </si>
  <si>
    <t>Consent - Peabody</t>
  </si>
  <si>
    <t>G205_CN9</t>
  </si>
  <si>
    <t>Consent - Audio</t>
  </si>
  <si>
    <t>G205_CN11</t>
  </si>
  <si>
    <t>Consent - Lung Function</t>
  </si>
  <si>
    <t>G205_CN12</t>
  </si>
  <si>
    <t>Consent - Methacoline</t>
  </si>
  <si>
    <t>G205_CN14</t>
  </si>
  <si>
    <t>Consent - Skin allergy test</t>
  </si>
  <si>
    <t>G205_CN8</t>
  </si>
  <si>
    <t>Consent - Allergy blood test</t>
  </si>
  <si>
    <t>G205_CN10</t>
  </si>
  <si>
    <t>Consent - Genetic blood test</t>
  </si>
  <si>
    <t>G205_CP3</t>
  </si>
  <si>
    <t>Exam Completed - grouped code</t>
  </si>
  <si>
    <t>G205_CP13</t>
  </si>
  <si>
    <t>Complete - Physical Exam</t>
  </si>
  <si>
    <t>9="Missing/Not staed";A="Completed - child co-operative";B="Completed - child unco-operative";C="Not completed - child co-operative (e.g. difficult to bleed)";D="Not completed - child unco-operative";E="Equipment not available";F="Child unwell (e.g. recent cold)";G="Poor technique with LFT (reason for no meth call)";H="Bronchodilator response";N="No consent"</t>
  </si>
  <si>
    <t>G205_CP15</t>
  </si>
  <si>
    <t>Complete - Peabody</t>
  </si>
  <si>
    <t>G205_CP9</t>
  </si>
  <si>
    <t>Complete - Audio</t>
  </si>
  <si>
    <t>G205_CP11</t>
  </si>
  <si>
    <t>Complete - Lung Function</t>
  </si>
  <si>
    <t>G205_CP12</t>
  </si>
  <si>
    <t>Complete - Methacoline</t>
  </si>
  <si>
    <t>G205_CP14</t>
  </si>
  <si>
    <t>Complete - Skin allergy test</t>
  </si>
  <si>
    <t>G205_CP8</t>
  </si>
  <si>
    <t>Complete - Allergy blood test</t>
  </si>
  <si>
    <t>G205_CP10</t>
  </si>
  <si>
    <t>Complete - Genetic blood test</t>
  </si>
  <si>
    <t>G205_BMI</t>
  </si>
  <si>
    <t>[.2129,825.6]</t>
  </si>
  <si>
    <t>G208_XDAT</t>
  </si>
  <si>
    <t>Date of physical examination</t>
  </si>
  <si>
    <t>G208_XPLA</t>
  </si>
  <si>
    <t>Where was child examined</t>
  </si>
  <si>
    <t>8888="no cardio assessment";A="Elsewhere in Australia";B="B = unknown code";E="Overseas";H="Home";I="ICHR"</t>
  </si>
  <si>
    <t>G208_A4</t>
  </si>
  <si>
    <t>[46.5,999]</t>
  </si>
  <si>
    <t>G208_A5</t>
  </si>
  <si>
    <t>[50.8,999]</t>
  </si>
  <si>
    <t>G208_A6</t>
  </si>
  <si>
    <t>[14.5,999]</t>
  </si>
  <si>
    <t>G208_DM1_1</t>
  </si>
  <si>
    <t>-88="N/A";0="No dysmorphology recorded";1="Convergent strabismus - manifest";2="Unequal pupils";3="Upslanting palperbral fissures (mongoloid slant)";4="Conjuntivitis";5="Other"</t>
  </si>
  <si>
    <t>G208_DM8_1</t>
  </si>
  <si>
    <t>-88="N/A";0="No dysmorphology recorded";1="Rhinorrhoea (not crying)";2="Nasal obstruction / mouth breathing";3="Scarred nares";12="Dysmorphology 1 and 2"</t>
  </si>
  <si>
    <t>[0,12]</t>
  </si>
  <si>
    <t>G208_DM14_1</t>
  </si>
  <si>
    <t>-88="N/A";0="No dysmorphology recorded";1="Mouth ulcers";2="Chipped /damaged / stained teeth - wide gap"</t>
  </si>
  <si>
    <t>G208_DM2_1</t>
  </si>
  <si>
    <t>-88="N/A";0="No dysmorphology recorded"</t>
  </si>
  <si>
    <t>G208_DM9_1</t>
  </si>
  <si>
    <t>G208_DM15_1</t>
  </si>
  <si>
    <t>-88="N/A";0="No dysmorphology recorded";1="Unknown dysmorphology (originally coded z)"</t>
  </si>
  <si>
    <t>G208_DM3_1</t>
  </si>
  <si>
    <t>-88="N/A";0="No dysmorphology recorded";1="Abnormal shape - scaphocephaly";2="Frontal bossing"</t>
  </si>
  <si>
    <t>G208_DM10_1</t>
  </si>
  <si>
    <t>-88="N/A";0="No dysmorphology recorded";1="Double crown";2="Infestation or infection (eg lice, tinea capitus)"</t>
  </si>
  <si>
    <t>G208_DM16_1</t>
  </si>
  <si>
    <t>-88="N/A";0="No dysmorphology recorded";1="Short neck";2="Unknown dysmorphology (previously coded with i')"</t>
  </si>
  <si>
    <t>G208_DM4_1</t>
  </si>
  <si>
    <t>-88="N/A";0="No dysmorphology recorded";1="Pallor";2="Cafe au lait spots";3="Naevi";4="Depigmented patches";5="Haemangiomata";6="Bruising/petechia (eg bites)";7="Ezcema (atopic dermatitis)";8="Other erythematous rash";9="Acne";10="Other abnormalities (eg.</t>
  </si>
  <si>
    <t>[0,710]</t>
  </si>
  <si>
    <t>G208_DM11_1</t>
  </si>
  <si>
    <t>-88="N/A";0="No dysmorphology recorded";1="Brachydactyly (short fingers)";2="Broad fingers";3="Brachydactyly and broad fingers"</t>
  </si>
  <si>
    <t>G208_DM20_1</t>
  </si>
  <si>
    <t>G208_DM21_1</t>
  </si>
  <si>
    <t>-88="N/A";0="No dysmorphology recorded";1="Short limbs";2="Limb deformity"</t>
  </si>
  <si>
    <t>G208_DM12_1</t>
  </si>
  <si>
    <t>-88="N/A";0="No dysmorphology recorded";1="Restricted movements/contractures of ankles/feet"</t>
  </si>
  <si>
    <t>G208_DM5_1</t>
  </si>
  <si>
    <t>-88="N/A";0="No dysmorphology recorded";1="Scoliosis";2="Sacral dimple/naevus/haemangioma/hairy tuft";3="Mongolian spot"</t>
  </si>
  <si>
    <t>G208_DM17_1</t>
  </si>
  <si>
    <t xml:space="preserve">-88="N/A";0="No dysmorphology recorded";1="Pectus excavatum (sunken chest)";2="Unequal airways";3="Wheezing (ronchi, rales)";4="Crackles (crepitations)";5="Other adventitiae";6="Other nipple anomalies";7="Unknown condition (information lost)";23="Unequal </t>
  </si>
  <si>
    <t>[0,67]</t>
  </si>
  <si>
    <t>G208_DM13_1</t>
  </si>
  <si>
    <t>-88="N/A";0="No dysmorphology recorded";1="Unknown condition (information lost)"</t>
  </si>
  <si>
    <t>G208_DM19_1</t>
  </si>
  <si>
    <t>-88="N/A";0="No dysmorphology recorded";1="Involuntary movements (chorea, athetosis)"</t>
  </si>
  <si>
    <t>G208_EXMR</t>
  </si>
  <si>
    <t>Code examiner</t>
  </si>
  <si>
    <t>0="not identified";2="Lee";3="Sharon";4="not identified";5="Stephanie";7="Angela";8="no information‎/NA"</t>
  </si>
  <si>
    <t>G208_CP1</t>
  </si>
  <si>
    <t>Mother physical exam completion status</t>
  </si>
  <si>
    <t>1="cooperative";2="no consent";9="not stated"</t>
  </si>
  <si>
    <t>G208_CP2</t>
  </si>
  <si>
    <t>Father physical exam completion status</t>
  </si>
  <si>
    <t>1="cooperative";2="no consent";9="not stated‎/no exam conducted"</t>
  </si>
  <si>
    <t>G208_CP3</t>
  </si>
  <si>
    <t>Child physical exam completion status</t>
  </si>
  <si>
    <t>1="child cooperative (completed)";2="child uncooperative (completed)";3="child uncooperative (not completed)";9="not stated‎/no exam conducted"</t>
  </si>
  <si>
    <t>G208_CP4</t>
  </si>
  <si>
    <t>Child exercise test completion status</t>
  </si>
  <si>
    <t>1="child cooperative (completed)";2="child uncooperative (completed)";3="child cooperative (difficult to bleed - not completed)";4="child uncooperative (not completed)";5="child unwell (not completed)";6="bronchodilator response (not completed)";7="no consent";9="not stated‎/no exam conducted"</t>
  </si>
  <si>
    <t>G208_CP5</t>
  </si>
  <si>
    <t>Mother's blood test completion status</t>
  </si>
  <si>
    <t>1="cooperative (completed)";2="no consent";9="not stated‎/no exam conducted"</t>
  </si>
  <si>
    <t>G208_CP6</t>
  </si>
  <si>
    <t>Father's blood test completion status</t>
  </si>
  <si>
    <t>G208_CP7</t>
  </si>
  <si>
    <t>Child blood test completion status</t>
  </si>
  <si>
    <t>G208_WIS1</t>
  </si>
  <si>
    <t>Wisc block design raw score</t>
  </si>
  <si>
    <t>G208_WIS2</t>
  </si>
  <si>
    <t>Wisc block design scaled score</t>
  </si>
  <si>
    <t>G208_URTI</t>
  </si>
  <si>
    <t>Exercise test - child's HxRTI/Asthma</t>
  </si>
  <si>
    <t>-99="Missing";-88="N/A";0="No";1="Rti";2="Asthma attack";3="Rti and asthma"</t>
  </si>
  <si>
    <t>G208_HIST</t>
  </si>
  <si>
    <t>Exercise test - history of asthma/heart disease</t>
  </si>
  <si>
    <t>-99="Missing";-88="N/A";0="No";1="Asthma";2="Heart disease";3="Asthma and heart disease"</t>
  </si>
  <si>
    <t>G208_TECH</t>
  </si>
  <si>
    <t>G208_BPRC</t>
  </si>
  <si>
    <t>Exercise test - blood pressure recordings</t>
  </si>
  <si>
    <t>-99="Missing";-88="N/A";0="Baseline only";1="First stage";2="Second stage";3="Third stage"</t>
  </si>
  <si>
    <t>[-88,3]</t>
  </si>
  <si>
    <t>G208_S23</t>
  </si>
  <si>
    <t>Exercise test - spirometry technique</t>
  </si>
  <si>
    <t>G208_S2</t>
  </si>
  <si>
    <t>Spirometry baseline FEV1 actual</t>
  </si>
  <si>
    <t>[-99,2.79]</t>
  </si>
  <si>
    <t>G208_S1</t>
  </si>
  <si>
    <t>Spirometry baseline FVC actual</t>
  </si>
  <si>
    <t>[-99,2.92]</t>
  </si>
  <si>
    <t>G208_S5</t>
  </si>
  <si>
    <t>Spirometry baseline PEF actual</t>
  </si>
  <si>
    <t>[-99,338]</t>
  </si>
  <si>
    <t>G208_S3</t>
  </si>
  <si>
    <t>Spirometry baseline RATIO actual</t>
  </si>
  <si>
    <t>G208_S4</t>
  </si>
  <si>
    <t>Spirometry baseline MEF actual</t>
  </si>
  <si>
    <t>[-99,3.64]</t>
  </si>
  <si>
    <t>G208_S8</t>
  </si>
  <si>
    <t>Spirometry baseline FEV 1 % normal</t>
  </si>
  <si>
    <t>G208_S7</t>
  </si>
  <si>
    <t>Spirometry baseline FVC % normal</t>
  </si>
  <si>
    <t>[-99,149]</t>
  </si>
  <si>
    <t>G208_S11</t>
  </si>
  <si>
    <t>Spirometry baseline PEF % normal</t>
  </si>
  <si>
    <t>G208_S9</t>
  </si>
  <si>
    <t>Spirometry baseline RATIO % normal</t>
  </si>
  <si>
    <t>G208_S10</t>
  </si>
  <si>
    <t>Spirometry baseline MEF % normal</t>
  </si>
  <si>
    <t>G208_S6</t>
  </si>
  <si>
    <t>Spirometry baseline best FEV1</t>
  </si>
  <si>
    <t>-99="Missing";-88="N/A";0="No";1="Yes";8="N/A"</t>
  </si>
  <si>
    <t>G208_S12</t>
  </si>
  <si>
    <t>Spirometry post exercise FVC actual</t>
  </si>
  <si>
    <t>[-99,2.84]</t>
  </si>
  <si>
    <t>G208_S16</t>
  </si>
  <si>
    <t>Spirometry post exercise PEF actual</t>
  </si>
  <si>
    <t>G208_S13</t>
  </si>
  <si>
    <t>Spirometry post exercise FEV1 actual</t>
  </si>
  <si>
    <t>[-99,2.63]</t>
  </si>
  <si>
    <t>G208_S14</t>
  </si>
  <si>
    <t>Spirometry post exercise RATIO actual</t>
  </si>
  <si>
    <t>G208_S15</t>
  </si>
  <si>
    <t>Spirometry post exercise MEF actual</t>
  </si>
  <si>
    <t>[-99,3.61]</t>
  </si>
  <si>
    <t>G208_S19</t>
  </si>
  <si>
    <t>Spirometry post exercise PEF % normal</t>
  </si>
  <si>
    <t>G208_S18</t>
  </si>
  <si>
    <t>Spirometry post exercise FVC 1 % normal</t>
  </si>
  <si>
    <t>G208_S22</t>
  </si>
  <si>
    <t>G208_S20</t>
  </si>
  <si>
    <t>Spirometry post exercise RATIO % normal</t>
  </si>
  <si>
    <t>G208_S21</t>
  </si>
  <si>
    <t>Spirometry post exercise MEF % normal</t>
  </si>
  <si>
    <t>G208_S17</t>
  </si>
  <si>
    <t>Spirometry post exercise best FEV1</t>
  </si>
  <si>
    <t>G208_BP1</t>
  </si>
  <si>
    <t>G208_BP2</t>
  </si>
  <si>
    <t>[-99,88]</t>
  </si>
  <si>
    <t>G208_BP5</t>
  </si>
  <si>
    <t>G208_BP3</t>
  </si>
  <si>
    <t>G208_BP1_2ND</t>
  </si>
  <si>
    <t>Second Exam Systolic blood pressure</t>
  </si>
  <si>
    <t>G208_BP2_2ND</t>
  </si>
  <si>
    <t>Second Exam Diastolic blood pressure</t>
  </si>
  <si>
    <t>G208_BP5_2ND</t>
  </si>
  <si>
    <t>Second Exam Heart rate</t>
  </si>
  <si>
    <t>G208_BP3_2ND</t>
  </si>
  <si>
    <t>Second Exam Blood pressure state</t>
  </si>
  <si>
    <t>G208_BP9</t>
  </si>
  <si>
    <t>G208_BP10</t>
  </si>
  <si>
    <t>G208_BP11</t>
  </si>
  <si>
    <t>G208_BP12_2</t>
  </si>
  <si>
    <t>Exercise first systolic pressure (1.5min)</t>
  </si>
  <si>
    <t>G208_BP13_2</t>
  </si>
  <si>
    <t>Exercise first diastolic pressure (1.5min)</t>
  </si>
  <si>
    <t>G208_BP14_2</t>
  </si>
  <si>
    <t>Exercise first pulse (1.5min)</t>
  </si>
  <si>
    <t>G208_BP15_2</t>
  </si>
  <si>
    <t>Exercise second systolic pressure (3.5min)</t>
  </si>
  <si>
    <t>[-99,197]</t>
  </si>
  <si>
    <t>G208_BP16_2</t>
  </si>
  <si>
    <t>Exercise second diastolic pressure (3.5min)</t>
  </si>
  <si>
    <t>G208_BP17_2</t>
  </si>
  <si>
    <t>Exercise second pulse (3.5min)</t>
  </si>
  <si>
    <t>G208_BP18_2</t>
  </si>
  <si>
    <t>Exercise third systolic pressure (5.5min)</t>
  </si>
  <si>
    <t>[-99,229]</t>
  </si>
  <si>
    <t>G208_BP19_2</t>
  </si>
  <si>
    <t>Exercise third diastolic pressure (5.5min)</t>
  </si>
  <si>
    <t>[-99,192]</t>
  </si>
  <si>
    <t>G208_BP20_2</t>
  </si>
  <si>
    <t>Exercise third pulse (5.5min)</t>
  </si>
  <si>
    <t>G208_BP21</t>
  </si>
  <si>
    <t>G208_BP22</t>
  </si>
  <si>
    <t>[-99,104]</t>
  </si>
  <si>
    <t>G208_BP23</t>
  </si>
  <si>
    <t>[-99,163]</t>
  </si>
  <si>
    <t>G208_BP24</t>
  </si>
  <si>
    <t>G208_BP25</t>
  </si>
  <si>
    <t>G208_BP26</t>
  </si>
  <si>
    <t>G208_BP27</t>
  </si>
  <si>
    <t>G208_BP28</t>
  </si>
  <si>
    <t>G208_BP29</t>
  </si>
  <si>
    <t>[-99,148]</t>
  </si>
  <si>
    <t>G208_BP30</t>
  </si>
  <si>
    <t>G208_BP31</t>
  </si>
  <si>
    <t>G208_BP32</t>
  </si>
  <si>
    <t>G208_BP33</t>
  </si>
  <si>
    <t>G208_BP34</t>
  </si>
  <si>
    <t>G208_BP35</t>
  </si>
  <si>
    <t>G208_BP36</t>
  </si>
  <si>
    <t>G208_BP37</t>
  </si>
  <si>
    <t>G208_BP38</t>
  </si>
  <si>
    <t>G208_BP39</t>
  </si>
  <si>
    <t>G208_BP40</t>
  </si>
  <si>
    <t>G208_BP41</t>
  </si>
  <si>
    <t>G208_BP42</t>
  </si>
  <si>
    <t>G208_BP43</t>
  </si>
  <si>
    <t>G208_BP44</t>
  </si>
  <si>
    <t>time</t>
  </si>
  <si>
    <t>base_name</t>
  </si>
  <si>
    <t>varname</t>
  </si>
  <si>
    <t>new name</t>
  </si>
  <si>
    <t>new label</t>
  </si>
  <si>
    <t>other adjustments/recoding required?</t>
  </si>
  <si>
    <t>original var label</t>
  </si>
  <si>
    <t>new value labels</t>
  </si>
  <si>
    <t>original value labels</t>
  </si>
  <si>
    <t>-99="Missing"</t>
  </si>
  <si>
    <t>topic</t>
  </si>
  <si>
    <t>Blood Pressure</t>
  </si>
  <si>
    <t>Physical measurements</t>
  </si>
  <si>
    <t>Allergy Testing</t>
  </si>
  <si>
    <t>CELF</t>
  </si>
  <si>
    <t>Consent</t>
  </si>
  <si>
    <t>Completion</t>
  </si>
  <si>
    <t>CPM</t>
  </si>
  <si>
    <t>Cowen Questionnaire</t>
  </si>
  <si>
    <t>Developmental Testing</t>
  </si>
  <si>
    <t>Dysmorphology</t>
  </si>
  <si>
    <t>Gen</t>
  </si>
  <si>
    <t>vars with file position [301-420;585-626;628-634] relate to PA</t>
  </si>
  <si>
    <t>G203_AGE</t>
  </si>
  <si>
    <t>Age at year 3 followup</t>
  </si>
  <si>
    <t>[32.79,56.15]</t>
  </si>
  <si>
    <t>G210_AGE</t>
  </si>
  <si>
    <t>Age at Y10</t>
  </si>
  <si>
    <t>[9.82,12.37]</t>
  </si>
  <si>
    <t>G217_AGE</t>
  </si>
  <si>
    <t>Age</t>
  </si>
  <si>
    <t>[16.01,18.92]</t>
  </si>
  <si>
    <t>NB. variable count excludes identifiers, DOB, SEX</t>
  </si>
  <si>
    <t>G214_BLOOD_DONE</t>
  </si>
  <si>
    <t>Blood taken</t>
  </si>
  <si>
    <t>G214_BLD_DAT</t>
  </si>
  <si>
    <t>Blood date</t>
  </si>
  <si>
    <t>DATE11</t>
  </si>
  <si>
    <t>G214_FAST</t>
  </si>
  <si>
    <t>Fasting</t>
  </si>
  <si>
    <t>G214_DNA</t>
  </si>
  <si>
    <t>DNA consent</t>
  </si>
  <si>
    <t>G214_B12</t>
  </si>
  <si>
    <t>insulin_mU-L</t>
  </si>
  <si>
    <t>[2,104]</t>
  </si>
  <si>
    <t>G214_B13_O</t>
  </si>
  <si>
    <t>serum high sensitivity C-Reactive protein (HS CRP) - Original value</t>
  </si>
  <si>
    <t>G214_B13</t>
  </si>
  <si>
    <t>High sensitivity C-reactive protein - HS CRP (mg/L)</t>
  </si>
  <si>
    <t>[.15,57.6]</t>
  </si>
  <si>
    <t>G214_B14</t>
  </si>
  <si>
    <t>serum sodium mmol/L</t>
  </si>
  <si>
    <t>[115.7,147.7]</t>
  </si>
  <si>
    <t>G214_B15</t>
  </si>
  <si>
    <t>serum potassium mmol/L</t>
  </si>
  <si>
    <t>[1.65,5.74]</t>
  </si>
  <si>
    <t>G214_B16</t>
  </si>
  <si>
    <t>serum creatinine umol/L</t>
  </si>
  <si>
    <t>[32,105]</t>
  </si>
  <si>
    <t>G214_B2</t>
  </si>
  <si>
    <t>Glucose - plasma glucose (mmol/L)</t>
  </si>
  <si>
    <t>[2.8,12.3]</t>
  </si>
  <si>
    <t>G214_B17</t>
  </si>
  <si>
    <t>serum albumin g/L</t>
  </si>
  <si>
    <t>[31.1,57.7]</t>
  </si>
  <si>
    <t>G214_B18</t>
  </si>
  <si>
    <t>serum alanine transaminase (ALT) U/L</t>
  </si>
  <si>
    <t>[4,117]</t>
  </si>
  <si>
    <t>G214_B19</t>
  </si>
  <si>
    <t>serum gamma-glutamyl transferase (GGT) U/L</t>
  </si>
  <si>
    <t>[1,73]</t>
  </si>
  <si>
    <t>G214_B20</t>
  </si>
  <si>
    <t>serum uric acid mmol/L</t>
  </si>
  <si>
    <t>[.124,.62]</t>
  </si>
  <si>
    <t>G214_B3</t>
  </si>
  <si>
    <t>Cholesterol -Chol (mmol/L)</t>
  </si>
  <si>
    <t>[1.74,9.39]</t>
  </si>
  <si>
    <t>G214_B4</t>
  </si>
  <si>
    <t>Triglycerides - TG (mmol/L)</t>
  </si>
  <si>
    <t>[.29,10.22]</t>
  </si>
  <si>
    <t>G214_B5</t>
  </si>
  <si>
    <t>High density lipoprotein - HDL (mmol/L)</t>
  </si>
  <si>
    <t>[.58,2.5]</t>
  </si>
  <si>
    <t>G214_B6</t>
  </si>
  <si>
    <t>ldl</t>
  </si>
  <si>
    <t>[.2,6.1]</t>
  </si>
  <si>
    <t>G214_MET</t>
  </si>
  <si>
    <t>Metabolic Cluster</t>
  </si>
  <si>
    <t>1="Low risk at 14";2="High risk at 14"</t>
  </si>
  <si>
    <t>G214_FA140</t>
  </si>
  <si>
    <t>RBC_FattyAcids 14:00 (%)</t>
  </si>
  <si>
    <t>[.2,2.24]</t>
  </si>
  <si>
    <t>G214_FA160</t>
  </si>
  <si>
    <t>RBC_FattyAcids 16:00 (%)</t>
  </si>
  <si>
    <t>[18.52,35.65]</t>
  </si>
  <si>
    <t>G214_FA161N7</t>
  </si>
  <si>
    <t>RBC_FattyAcids 16:1n7 (%)</t>
  </si>
  <si>
    <t>[.11,2.58]</t>
  </si>
  <si>
    <t>G214_FA180</t>
  </si>
  <si>
    <t>RBC_FattyAcids 18:00 (%)</t>
  </si>
  <si>
    <t>[13.65,26.42]</t>
  </si>
  <si>
    <t>G214_FA181N9</t>
  </si>
  <si>
    <t>RBC_FattyAcids 18:1n9 (%)</t>
  </si>
  <si>
    <t>[9.45,20.55]</t>
  </si>
  <si>
    <t>G214_FA182N6</t>
  </si>
  <si>
    <t>RBC_FattyAcids 18:2n6 (%)</t>
  </si>
  <si>
    <t>[5.44,13.41]</t>
  </si>
  <si>
    <t>G214_FA183N6</t>
  </si>
  <si>
    <t>RBC_FattyAcids 18:3n6 (%)</t>
  </si>
  <si>
    <t>[0,2.55]</t>
  </si>
  <si>
    <t>G214_FA183N3</t>
  </si>
  <si>
    <t>RBC_FattyAcids 18:3n3 (%)</t>
  </si>
  <si>
    <t>[.15,3.44]</t>
  </si>
  <si>
    <t>G214_FA203N6</t>
  </si>
  <si>
    <t>RBC_FattyAcids 20:3n6 (%)</t>
  </si>
  <si>
    <t>[.9,4.66]</t>
  </si>
  <si>
    <t>G214_FA204N6</t>
  </si>
  <si>
    <t>RBC_FattyAcids 20:4n6 (%)</t>
  </si>
  <si>
    <t>[.91,20.17]</t>
  </si>
  <si>
    <t>G214_FA205N3</t>
  </si>
  <si>
    <t>RBC_FattyAcids 20:5n3 (%)</t>
  </si>
  <si>
    <t>[.15,1.87]</t>
  </si>
  <si>
    <t>G214_FA223N6</t>
  </si>
  <si>
    <t>RBC_FattyAcids 22:3n6 (%)</t>
  </si>
  <si>
    <t>[.98,5.35]</t>
  </si>
  <si>
    <t>G214_FA224N6</t>
  </si>
  <si>
    <t>RBC_FattyAcids 22:4n6 (%)</t>
  </si>
  <si>
    <t>[1.09,8.04]</t>
  </si>
  <si>
    <t>G214_FA225N3</t>
  </si>
  <si>
    <t>RBC_FattyAcids 22:5n3 (%)</t>
  </si>
  <si>
    <t>[.86,5.11]</t>
  </si>
  <si>
    <t>G214_FA226N3</t>
  </si>
  <si>
    <t>RBC_FattyAcids 22:6n3 (%)</t>
  </si>
  <si>
    <t>[1.18,7.8]</t>
  </si>
  <si>
    <t>G214_W3INDEX</t>
  </si>
  <si>
    <t>COMPUTE w3Index = fa205n3 + fa226n3</t>
  </si>
  <si>
    <t>[1.41,8.44]</t>
  </si>
  <si>
    <t>G214_SUMFA</t>
  </si>
  <si>
    <t>Sum of FattyAcids</t>
  </si>
  <si>
    <t>[99.9,102.5]</t>
  </si>
  <si>
    <t>G214_HDM5</t>
  </si>
  <si>
    <t>il5_d1_13 (rd5_hdm13Y). IL-5 to house dust mite at 13 years.(pg/ml) Protein prod</t>
  </si>
  <si>
    <t>[.01,328.8]</t>
  </si>
  <si>
    <t>G214_HDM10</t>
  </si>
  <si>
    <t>il10_d1_13 (rd10_hdm13Y (rd5_hdm13Y). IL-10 to house dust mite at 13 years. (pg/</t>
  </si>
  <si>
    <t>[.01,365.4]</t>
  </si>
  <si>
    <t>G214_HDM13</t>
  </si>
  <si>
    <t>il13_d1_13 (rd13_hdm13Y). IL-13 to house dust mite at 13 years. (pg/ml)   Protei</t>
  </si>
  <si>
    <t>[.01,944.7]</t>
  </si>
  <si>
    <t>G214_HDMIFNG</t>
  </si>
  <si>
    <t>ifng_d1_13 (rdg_hdm13Y). IFNg to house dust mite at 13 years. (pg/ml)  Protein p</t>
  </si>
  <si>
    <t>[.01,1119]</t>
  </si>
  <si>
    <t>G214_RYE5</t>
  </si>
  <si>
    <t>il5_g5_13 (rd5_rye13Y). IL-5 to rye at 13 years. (pg/ml)  Protein production abo</t>
  </si>
  <si>
    <t>[.01,824.3]</t>
  </si>
  <si>
    <t>G214_RYE10</t>
  </si>
  <si>
    <t>il10_g5_13 (rd10_rye13Y). IL-10 to rye at 13 years. (pg/ml)   Protein production</t>
  </si>
  <si>
    <t>[.01,504.7]</t>
  </si>
  <si>
    <t>G214_RYE13</t>
  </si>
  <si>
    <t>il13_g5_13 (rd13_rye13Y). IL-13 to rye at 13 years. (pg/ml)  Protein production</t>
  </si>
  <si>
    <t>[.01,814.8]</t>
  </si>
  <si>
    <t>G214_RYEIFNG</t>
  </si>
  <si>
    <t>ifng_g5_13 (rdg_rye13Y). IFNg to rye at 13 years. (pg/ml)  Protein production ab</t>
  </si>
  <si>
    <t>[.01,3884]</t>
  </si>
  <si>
    <t>G214_PHA5</t>
  </si>
  <si>
    <t>il5_pha_13 (rd5_pha13Y). IL-5 to PHA  phytohaemagglutinin, a polyclonal mitogen)</t>
  </si>
  <si>
    <t>[.01,3322]</t>
  </si>
  <si>
    <t>G214_PHA10</t>
  </si>
  <si>
    <t>il10_pha_13 (rd10_pha13Y). IL-10 to PHA  (phytohaemagglutinin, a polyclonal mito</t>
  </si>
  <si>
    <t>[.01,2736]</t>
  </si>
  <si>
    <t>G214_PHA13</t>
  </si>
  <si>
    <t>il13_pha_13 (rd13_pha13Y). IL-13 to PHA (phytohaemagglutinin, a polyclonal mitog</t>
  </si>
  <si>
    <t>[.01,7315]</t>
  </si>
  <si>
    <t>G214_PHAIFNG</t>
  </si>
  <si>
    <t>ifng_pha_13 (rdg_pha13Y). IFNg to PHA  (phytohaemagglutinin, a polyclonal mitoge</t>
  </si>
  <si>
    <t>[.01,78581]</t>
  </si>
  <si>
    <t>G214_SEB5</t>
  </si>
  <si>
    <t>il5_seb_13 (rd5_seb13Y). IL-5 to SEB (staph. enterotoxin B) at 13 years. (pg/ml)</t>
  </si>
  <si>
    <t>[.01,2046]</t>
  </si>
  <si>
    <t>G214_SEB10</t>
  </si>
  <si>
    <t>il10_seb_13 (rd10_seb13Y). IL-10 to SEB (staph. enterotoxin B) at 13 years. (pg/</t>
  </si>
  <si>
    <t>[.01,3062]</t>
  </si>
  <si>
    <t>G214_SEB13</t>
  </si>
  <si>
    <t>il13_seb_13 (rd13_seb13Y). IL-13 to SEB (staph. enterotoxin B) at 13 years. (pg/</t>
  </si>
  <si>
    <t>[.01,4052]</t>
  </si>
  <si>
    <t>G214_SEBIFNG</t>
  </si>
  <si>
    <t>ifng_seb_13 (rdg_seb13Y). IFNg to SEB (staph. enterotoxin B) at 13 years. (pg/ml</t>
  </si>
  <si>
    <t>[.01,94378]</t>
  </si>
  <si>
    <t>G214_LGHDM5</t>
  </si>
  <si>
    <t>log10 transformed hdm5</t>
  </si>
  <si>
    <t>[-2,2.52]</t>
  </si>
  <si>
    <t>G214_LGHDM10</t>
  </si>
  <si>
    <t>log10 transformed hdm10</t>
  </si>
  <si>
    <t>[-2,2.56]</t>
  </si>
  <si>
    <t>G214_LGHDM13</t>
  </si>
  <si>
    <t>log10 transformed hdm13</t>
  </si>
  <si>
    <t>[-2,2.98]</t>
  </si>
  <si>
    <t>G214_LGHDMIFNG</t>
  </si>
  <si>
    <t>log10 transformed hdmifn</t>
  </si>
  <si>
    <t>[-2,3.05]</t>
  </si>
  <si>
    <t>G214_LGRYE5</t>
  </si>
  <si>
    <t>log10 transformed rye5</t>
  </si>
  <si>
    <t>[-2,2.92]</t>
  </si>
  <si>
    <t>G214_LGRYE10</t>
  </si>
  <si>
    <t>log10 transformed rye10</t>
  </si>
  <si>
    <t>[-2,2.7]</t>
  </si>
  <si>
    <t>G214_LGRYE13</t>
  </si>
  <si>
    <t>log10 transformed rye13</t>
  </si>
  <si>
    <t>[-2,2.91]</t>
  </si>
  <si>
    <t>G214_LGRYEIFNG</t>
  </si>
  <si>
    <t>log10 transformed ryeifn</t>
  </si>
  <si>
    <t>[-2,3.59]</t>
  </si>
  <si>
    <t>G214_LGPHA5</t>
  </si>
  <si>
    <t>log10 transformed pha5</t>
  </si>
  <si>
    <t>[-2,3.52]</t>
  </si>
  <si>
    <t>G214_LGPHA10</t>
  </si>
  <si>
    <t>log10 transformed pha10</t>
  </si>
  <si>
    <t>[-2,3.44]</t>
  </si>
  <si>
    <t>G214_LGPHA13</t>
  </si>
  <si>
    <t>log10 transformed pha13</t>
  </si>
  <si>
    <t>[-2,3.86]</t>
  </si>
  <si>
    <t>G214_LGPHAIFNG</t>
  </si>
  <si>
    <t>log10 transformed phaifn</t>
  </si>
  <si>
    <t>[-2,4.9]</t>
  </si>
  <si>
    <t>G214_LGSEB5</t>
  </si>
  <si>
    <t>log10 transformed seb5</t>
  </si>
  <si>
    <t>[-2,3.31]</t>
  </si>
  <si>
    <t>G214_LGSEB10</t>
  </si>
  <si>
    <t>log10 transformed seb10</t>
  </si>
  <si>
    <t>[-2,3.49]</t>
  </si>
  <si>
    <t>G214_LGSEB13</t>
  </si>
  <si>
    <t>log10 transformed seb13</t>
  </si>
  <si>
    <t>[-2,3.61]</t>
  </si>
  <si>
    <t>G214_LGSEBIFNG</t>
  </si>
  <si>
    <t>log10 transformed sebifn</t>
  </si>
  <si>
    <t>[-2,4.97]</t>
  </si>
  <si>
    <t>G214_LPS10</t>
  </si>
  <si>
    <t>il10_lps_13 (rd10_lps13Y). IL-10 to lipopolysaccharide (LPS) at 13 years. (pg/ml</t>
  </si>
  <si>
    <t>[.01,5829]</t>
  </si>
  <si>
    <t>G214_LPSG10</t>
  </si>
  <si>
    <t>il10_lps_ifng_13 (re10_gl13y). IL-10 to LPS+IFNg at 13 years. (pg/ml)  Protein p</t>
  </si>
  <si>
    <t>[.01,1941]</t>
  </si>
  <si>
    <t>G214_IC10</t>
  </si>
  <si>
    <t>il10_ic_13 (re10_ic13y). IL-10 to Poly I:C (substance that imitates a virus) at</t>
  </si>
  <si>
    <t>[.01,11224]</t>
  </si>
  <si>
    <t>G214_LPSG12</t>
  </si>
  <si>
    <t>il12_lps_ifng_13 (rd12_glps13Y). IL-12 to LPS+IFNg at 13 years. (pg/ml)  Protein</t>
  </si>
  <si>
    <t>F10.5</t>
  </si>
  <si>
    <t>[.01,6154]</t>
  </si>
  <si>
    <t>G214_LPSIFNG</t>
  </si>
  <si>
    <t>ifng_lps_13 (rdg_lps13Y). IFNg to lipopolysaccharide (LPS) at 13 years. (pg/ml)</t>
  </si>
  <si>
    <t>[.01,10355]</t>
  </si>
  <si>
    <t>G214_ICIFNG</t>
  </si>
  <si>
    <t>ifng_ic_13 (rdg_ic13Y). IFNg to Poly I:C (substance that imitates a virus) at 13</t>
  </si>
  <si>
    <t>[.01,18648]</t>
  </si>
  <si>
    <t>G214_LPSTNF</t>
  </si>
  <si>
    <t>tfna_lps_13 (rdt_lps13Y). TNFa to lipopolysaccharide (LPS) at 13 years. (pg/ml)</t>
  </si>
  <si>
    <t>[.01,5989]</t>
  </si>
  <si>
    <t>G214_LPSGTNF</t>
  </si>
  <si>
    <t>tfna_lps+ifng_13 (rdt_gl13Y). TNFa to LPS+IFNg at 13 years. (pg/ml) Changes in e</t>
  </si>
  <si>
    <t>[.01,14871]</t>
  </si>
  <si>
    <t>G214_ICTNF</t>
  </si>
  <si>
    <t>tfna_ic_13 (rdt_ic13Y). TNFa to Poly I:C (substance that imitates a virus) at 13</t>
  </si>
  <si>
    <t>[.01,4506]</t>
  </si>
  <si>
    <t>G214_LGLPS10</t>
  </si>
  <si>
    <t>log10 transformed lps10</t>
  </si>
  <si>
    <t>[-2,3.77]</t>
  </si>
  <si>
    <t>G214_LGLPSG10</t>
  </si>
  <si>
    <t>log10 transformed lpsg10</t>
  </si>
  <si>
    <t>[-2,3.29]</t>
  </si>
  <si>
    <t>G214_LGIC10</t>
  </si>
  <si>
    <t>log10 transformed ic10</t>
  </si>
  <si>
    <t>[-2,4.05]</t>
  </si>
  <si>
    <t>G214_LGLPSG12</t>
  </si>
  <si>
    <t>log10 transformed lpsg12</t>
  </si>
  <si>
    <t>F11.9</t>
  </si>
  <si>
    <t>[-2,3.789]</t>
  </si>
  <si>
    <t>G214_LGLPSIFNG</t>
  </si>
  <si>
    <t>log10 transformed lpsifn</t>
  </si>
  <si>
    <t>[-2,4.02]</t>
  </si>
  <si>
    <t>G214_LGICIFNG</t>
  </si>
  <si>
    <t>log10 transformed icifn</t>
  </si>
  <si>
    <t>[-2,4.27]</t>
  </si>
  <si>
    <t>G214_LGLPSTNF</t>
  </si>
  <si>
    <t>log10 transformed lpstnf</t>
  </si>
  <si>
    <t>[-2,3.777]</t>
  </si>
  <si>
    <t>G214_LGLPSGTNF</t>
  </si>
  <si>
    <t>log10 transformed lpsgtnf</t>
  </si>
  <si>
    <t>[-2,4.172]</t>
  </si>
  <si>
    <t>G214_LGICTNF</t>
  </si>
  <si>
    <t>log10 transformed ictnf</t>
  </si>
  <si>
    <t>[-2,3.654]</t>
  </si>
  <si>
    <t>G214_HDMG4</t>
  </si>
  <si>
    <t>IgG4 to HDM</t>
  </si>
  <si>
    <t>F13.9</t>
  </si>
  <si>
    <t>[0,4303]</t>
  </si>
  <si>
    <t>G214_CATG4</t>
  </si>
  <si>
    <t>IgG4 to cat</t>
  </si>
  <si>
    <t>[0,12095]</t>
  </si>
  <si>
    <t>G214_PNTG4</t>
  </si>
  <si>
    <t>IgG4 to peanut</t>
  </si>
  <si>
    <t>F14.9</t>
  </si>
  <si>
    <t>[0,57674]</t>
  </si>
  <si>
    <t>G214_FMXG4</t>
  </si>
  <si>
    <t>IgG4 to food mix (egg white, milk, fish, wheat, peanut and soybean)</t>
  </si>
  <si>
    <t>F15.9</t>
  </si>
  <si>
    <t>[0,493945]</t>
  </si>
  <si>
    <t>G214_COUG4</t>
  </si>
  <si>
    <t>IgG4 to Couch (bermuda) grass</t>
  </si>
  <si>
    <t>[0,4921]</t>
  </si>
  <si>
    <t>G214_RYEG4</t>
  </si>
  <si>
    <t>IgG4 to rye grass</t>
  </si>
  <si>
    <t>[0,2453]</t>
  </si>
  <si>
    <t>G214_MOUG4</t>
  </si>
  <si>
    <t>IgG4 to mould mix (Penicillium notatum, Cladosporium herbarum, Aspergillus fumig</t>
  </si>
  <si>
    <t>[0,7305]</t>
  </si>
  <si>
    <t>G214_SAEIGE_A</t>
  </si>
  <si>
    <t>IgE to Staph. aureus  enterotoxin A</t>
  </si>
  <si>
    <t>F8.6</t>
  </si>
  <si>
    <t>[.05,30.9]</t>
  </si>
  <si>
    <t>G214_HDM4</t>
  </si>
  <si>
    <t>IL-4 to house dust mite at 13 years: mRNA expression above unstimulated control</t>
  </si>
  <si>
    <t>[1.000e-06,.08267]</t>
  </si>
  <si>
    <t>G214_RYE4</t>
  </si>
  <si>
    <t>IL-4 to rye at 13 years: mRNA expression above unstimulated control (&lt;=0 have be</t>
  </si>
  <si>
    <t>[1.000e-06,.1034]</t>
  </si>
  <si>
    <t>G214_PHA4</t>
  </si>
  <si>
    <t>IL-4 to PHA (phytohaemagglutinin, a polyclonal mitogen) at 13 years: mRNA expres</t>
  </si>
  <si>
    <t>[1.000e-06,.0445]</t>
  </si>
  <si>
    <t>G214_HDM9</t>
  </si>
  <si>
    <t>IL-9 to house dust mite at 13 years: mRNA expression above unstimulated control</t>
  </si>
  <si>
    <t>[1.000e-06,3.737]</t>
  </si>
  <si>
    <t>G214_RYE9</t>
  </si>
  <si>
    <t>IL-9 to rye at 13 years: mRNA expression above unstimulated control (&lt;=0 have be</t>
  </si>
  <si>
    <t>[1.000e-06,2.125]</t>
  </si>
  <si>
    <t>G214_PHA9</t>
  </si>
  <si>
    <t>IL-9 to PHA (phytohaemagglutinin, a polyclonal mitogen) at 13 years: mRNA expres</t>
  </si>
  <si>
    <t>[1.000e-06,1.909]</t>
  </si>
  <si>
    <t>G214_LGHDM4</t>
  </si>
  <si>
    <t>log10 transformed hdm4</t>
  </si>
  <si>
    <t>F12.9</t>
  </si>
  <si>
    <t>[-6,-1.083]</t>
  </si>
  <si>
    <t>G214_LGRYE4</t>
  </si>
  <si>
    <t>log10 transformed rye4</t>
  </si>
  <si>
    <t>[-6,-.9855]</t>
  </si>
  <si>
    <t>G214_LGPHA4</t>
  </si>
  <si>
    <t>log10 transformed pha4</t>
  </si>
  <si>
    <t>[-6,-1.352]</t>
  </si>
  <si>
    <t>G214_LGHDM9</t>
  </si>
  <si>
    <t>log10 transformed hdm9</t>
  </si>
  <si>
    <t>[-6,.5725]</t>
  </si>
  <si>
    <t>G214_LGRYE9</t>
  </si>
  <si>
    <t>log10 transformed rye9</t>
  </si>
  <si>
    <t>[-6,.3273]</t>
  </si>
  <si>
    <t>G214_LGPHA9</t>
  </si>
  <si>
    <t>log10 transformed pha9</t>
  </si>
  <si>
    <t>[-6,.2807]</t>
  </si>
  <si>
    <t>G214_ITEST</t>
  </si>
  <si>
    <t>Incomplete tests due to insufficient vol</t>
  </si>
  <si>
    <t>G214_IANTI_TPO</t>
  </si>
  <si>
    <t>Anti-Thyroid Peroxidase antibodies</t>
  </si>
  <si>
    <t>[0,1308]</t>
  </si>
  <si>
    <t>G214_IFT3</t>
  </si>
  <si>
    <t>Serum free T3</t>
  </si>
  <si>
    <t>[3.44,14.22]</t>
  </si>
  <si>
    <t>G214_IFT4_6</t>
  </si>
  <si>
    <t>Serum free T4</t>
  </si>
  <si>
    <t>F7.4</t>
  </si>
  <si>
    <t>[.7919,19.17]</t>
  </si>
  <si>
    <t>G214_ITSH</t>
  </si>
  <si>
    <t>Serum Thyroid Stimulating Hormone (also called thyrotrophin)</t>
  </si>
  <si>
    <t>[.0038,8.118]</t>
  </si>
  <si>
    <t>G214_IANTI_TPO_2</t>
  </si>
  <si>
    <t>Anti-Thyroid Peroxidase antibodies  - repeat measure</t>
  </si>
  <si>
    <t>[0,.35]</t>
  </si>
  <si>
    <t>G214_VITD</t>
  </si>
  <si>
    <t>Vit D [25(OH)D] concentration (immunoassay)  nmol/L</t>
  </si>
  <si>
    <t>F8.4</t>
  </si>
  <si>
    <t>[13.63,279.9]</t>
  </si>
  <si>
    <t>G214_VITD_DS</t>
  </si>
  <si>
    <t>Deseasonalised Vit D [25(OH)D] concentration  nmol/L</t>
  </si>
  <si>
    <t>F12.8</t>
  </si>
  <si>
    <t>[22.43,257.9]</t>
  </si>
  <si>
    <t>G214_VITD_STD_DS</t>
  </si>
  <si>
    <t>[28.73,224.5]</t>
  </si>
  <si>
    <t>G214_NEUTRO</t>
  </si>
  <si>
    <t>Neutrophils (x 10x9 /L)</t>
  </si>
  <si>
    <t>[0,14.2]</t>
  </si>
  <si>
    <t>G214_LYMPHO</t>
  </si>
  <si>
    <t>Lymphocyes (x 10x9 /L)</t>
  </si>
  <si>
    <t>[0,5.7]</t>
  </si>
  <si>
    <t>G214_MONO</t>
  </si>
  <si>
    <t>Monocytes (x 10x9 /L)</t>
  </si>
  <si>
    <t>[0,1.6]</t>
  </si>
  <si>
    <t>G214_BASO</t>
  </si>
  <si>
    <t>Basophils (x 10x9 /L)</t>
  </si>
  <si>
    <t>[0,.3]</t>
  </si>
  <si>
    <t>G214_EOSINO</t>
  </si>
  <si>
    <t>Eosinophils (x 10x9 /L)</t>
  </si>
  <si>
    <t>G214_SEPX</t>
  </si>
  <si>
    <t>epx: Serum EPX</t>
  </si>
  <si>
    <t>G217_B2</t>
  </si>
  <si>
    <t>[2.4,14.4]</t>
  </si>
  <si>
    <t>G217_B12</t>
  </si>
  <si>
    <t>[1.9,238]</t>
  </si>
  <si>
    <t>G217_B13</t>
  </si>
  <si>
    <t>[.14,110]</t>
  </si>
  <si>
    <t>G217_B17</t>
  </si>
  <si>
    <t>[25.5,55.9]</t>
  </si>
  <si>
    <t>G217_B23</t>
  </si>
  <si>
    <t>Total bilirubin- TBIL (umol/L)</t>
  </si>
  <si>
    <t>[0,55]</t>
  </si>
  <si>
    <t>G217_B22</t>
  </si>
  <si>
    <t>Alkaline phosphatase -ALP (U/L)</t>
  </si>
  <si>
    <t>[21,391]</t>
  </si>
  <si>
    <t>G217_B18</t>
  </si>
  <si>
    <t>[2,215]</t>
  </si>
  <si>
    <t>G217_B21</t>
  </si>
  <si>
    <t>serum aspartate transaminase (AST) U/L</t>
  </si>
  <si>
    <t>[11,171]</t>
  </si>
  <si>
    <t>G217_B19</t>
  </si>
  <si>
    <t>G217_B3</t>
  </si>
  <si>
    <t>[1.59,7.26]</t>
  </si>
  <si>
    <t>G217_B4</t>
  </si>
  <si>
    <t>[.25,6]</t>
  </si>
  <si>
    <t>G217_B5</t>
  </si>
  <si>
    <t>[.48,2.75]</t>
  </si>
  <si>
    <t>G217_B6</t>
  </si>
  <si>
    <t>[.1,5.22]</t>
  </si>
  <si>
    <t>G217_FAST</t>
  </si>
  <si>
    <t>Collection date</t>
  </si>
  <si>
    <t>G217_HB</t>
  </si>
  <si>
    <t>Hb (g/L)</t>
  </si>
  <si>
    <t>[80,184]</t>
  </si>
  <si>
    <t>G217_RCC</t>
  </si>
  <si>
    <t>RCC (x 10x12 /L)</t>
  </si>
  <si>
    <t>[3.57,7.73]</t>
  </si>
  <si>
    <t>G217_HCT</t>
  </si>
  <si>
    <t>Hct</t>
  </si>
  <si>
    <t>[.26,.73]</t>
  </si>
  <si>
    <t>G217_MCV</t>
  </si>
  <si>
    <t>MCV (fL)</t>
  </si>
  <si>
    <t>[57,100]</t>
  </si>
  <si>
    <t>G217_MCH</t>
  </si>
  <si>
    <t>MCH (pg)</t>
  </si>
  <si>
    <t>[17.1,34.8]</t>
  </si>
  <si>
    <t>G217_MCHC</t>
  </si>
  <si>
    <t>MCHC (g/L)</t>
  </si>
  <si>
    <t>[301,372]</t>
  </si>
  <si>
    <t>G217_RDW</t>
  </si>
  <si>
    <t>rdw</t>
  </si>
  <si>
    <t>[10.3,24.3]</t>
  </si>
  <si>
    <t>G217_PLAT</t>
  </si>
  <si>
    <t>Platelet Count (x 10x9 /L)</t>
  </si>
  <si>
    <t>[88,624]</t>
  </si>
  <si>
    <t>G217_MPV</t>
  </si>
  <si>
    <t>MPV (fL)</t>
  </si>
  <si>
    <t>[6,13]</t>
  </si>
  <si>
    <t>G217_WCC</t>
  </si>
  <si>
    <t>White Cell Count (x 10x9 /L)</t>
  </si>
  <si>
    <t>[3.39,15.3]</t>
  </si>
  <si>
    <t>G217_NEUTRO</t>
  </si>
  <si>
    <t>[.65,12.3]</t>
  </si>
  <si>
    <t>G217_LYMPHO</t>
  </si>
  <si>
    <t>[.4,5.93]</t>
  </si>
  <si>
    <t>G217_MONO</t>
  </si>
  <si>
    <t>[.07,1.81]</t>
  </si>
  <si>
    <t>G217_EOSINO</t>
  </si>
  <si>
    <t>[.01,2.07]</t>
  </si>
  <si>
    <t>G217_BASO</t>
  </si>
  <si>
    <t>[0,.29]</t>
  </si>
  <si>
    <t>G217_SMEAR</t>
  </si>
  <si>
    <t>Smear cell</t>
  </si>
  <si>
    <t>[.46,3.33]</t>
  </si>
  <si>
    <t>G217_COMMENT</t>
  </si>
  <si>
    <t>Lab comments</t>
  </si>
  <si>
    <t>A201</t>
  </si>
  <si>
    <t>G217_OCP_FINAL</t>
  </si>
  <si>
    <t>OCP use in females</t>
  </si>
  <si>
    <t>G217_BLD_DAT</t>
  </si>
  <si>
    <t>TIME12</t>
  </si>
  <si>
    <t>G217_P_TOT_F_NM</t>
  </si>
  <si>
    <t>total cortisol in plasma (units nM)</t>
  </si>
  <si>
    <t>[36.74,1655]</t>
  </si>
  <si>
    <t>G217_P_CBG_UGML</t>
  </si>
  <si>
    <t>CBG in plasma (units</t>
  </si>
  <si>
    <t>[12.43,217.9]</t>
  </si>
  <si>
    <t>G217_P_CFRF_NM</t>
  </si>
  <si>
    <t>free cortisol in plasma calculated by Coolens equation (this requires measuremen</t>
  </si>
  <si>
    <t>[1.34,196.6]</t>
  </si>
  <si>
    <t>G217_P_PCFRF</t>
  </si>
  <si>
    <t>percent of free / total cortisol in plasma</t>
  </si>
  <si>
    <t>[.99,24.06]</t>
  </si>
  <si>
    <t>G217_P_ACTH_PGML</t>
  </si>
  <si>
    <t>ACTH in plasma (units pg/ml)</t>
  </si>
  <si>
    <t>[10.88,278.7]</t>
  </si>
  <si>
    <t>G217_S1_DATE</t>
  </si>
  <si>
    <t>Date of first saliva sample (S1)</t>
  </si>
  <si>
    <t>G217_S1_TIME</t>
  </si>
  <si>
    <t>Time of first saliva sample (S1)</t>
  </si>
  <si>
    <t>G217_S1_F_NM</t>
  </si>
  <si>
    <t>cortisol in saliva on day 1 (units nM)</t>
  </si>
  <si>
    <t>[3.03,147.1]</t>
  </si>
  <si>
    <t>G217_S2_DATE</t>
  </si>
  <si>
    <t>Date of second saliva sample (S2)</t>
  </si>
  <si>
    <t>G217_S2_TIME</t>
  </si>
  <si>
    <t>Time of second saliva sample (S2)</t>
  </si>
  <si>
    <t>G217_S2_F_NM</t>
  </si>
  <si>
    <t>cortisol in saliva on day 2 (units nM)</t>
  </si>
  <si>
    <t>[3.03,130.2]</t>
  </si>
  <si>
    <t>G217_S3_DATE</t>
  </si>
  <si>
    <t>Date of third saliva sample (S3)</t>
  </si>
  <si>
    <t>G217_S3_TIME</t>
  </si>
  <si>
    <t>Time of third saliva sample (S3)</t>
  </si>
  <si>
    <t>G217_S3_F_NM</t>
  </si>
  <si>
    <t>cortisol in saliva on day 3 (units nM)</t>
  </si>
  <si>
    <t>[.52,127.5]</t>
  </si>
  <si>
    <t>[1001,5460]</t>
  </si>
  <si>
    <t>[24,33]</t>
  </si>
  <si>
    <t>G217_PREGTEEN</t>
  </si>
  <si>
    <t>Yes = 1; then exclude from any HPA axis analysis</t>
  </si>
  <si>
    <t>G217_FA140</t>
  </si>
  <si>
    <t>F13.2</t>
  </si>
  <si>
    <t>[.04,1.89]</t>
  </si>
  <si>
    <t>G217_FA160</t>
  </si>
  <si>
    <t>[15.13,38.6]</t>
  </si>
  <si>
    <t>G217_FA161N7</t>
  </si>
  <si>
    <t>[.07,1.54]</t>
  </si>
  <si>
    <t>G217_FA180</t>
  </si>
  <si>
    <t>[11.1,31]</t>
  </si>
  <si>
    <t>G217_FA181N9</t>
  </si>
  <si>
    <t>[9.08,22.26]</t>
  </si>
  <si>
    <t>G217_FA182N6</t>
  </si>
  <si>
    <t>[3.77,14.91]</t>
  </si>
  <si>
    <t>G217_FA183N6</t>
  </si>
  <si>
    <t>[.01,.49]</t>
  </si>
  <si>
    <t>G217_FA183N3</t>
  </si>
  <si>
    <t>[.1,2.74]</t>
  </si>
  <si>
    <t>G217_FA203N6</t>
  </si>
  <si>
    <t>[.65,3.38]</t>
  </si>
  <si>
    <t>G217_FA204N6</t>
  </si>
  <si>
    <t>[1.13,17.6]</t>
  </si>
  <si>
    <t>G217_FA205N3</t>
  </si>
  <si>
    <t>[.01,2.28]</t>
  </si>
  <si>
    <t>G217_FA223N6</t>
  </si>
  <si>
    <t>[.27,11.29]</t>
  </si>
  <si>
    <t>G217_FA224N6</t>
  </si>
  <si>
    <t>[.69,8.27]</t>
  </si>
  <si>
    <t>G217_FA225N3</t>
  </si>
  <si>
    <t>[.1,9.84]</t>
  </si>
  <si>
    <t>G217_FA226N3</t>
  </si>
  <si>
    <t>[.23,37.99]</t>
  </si>
  <si>
    <t>G217_IP10</t>
  </si>
  <si>
    <t>CBA IP-10 (pg/mL)</t>
  </si>
  <si>
    <t>[0,7584]</t>
  </si>
  <si>
    <t>G217_STNFR1</t>
  </si>
  <si>
    <t>CBA sTNFR1 (pg/mL)</t>
  </si>
  <si>
    <t>[0,3715]</t>
  </si>
  <si>
    <t>G217_STNFR2</t>
  </si>
  <si>
    <t>CBA sTNFR2 (pg/mL)</t>
  </si>
  <si>
    <t>[0,12157]</t>
  </si>
  <si>
    <t>G217_IL18</t>
  </si>
  <si>
    <t>ELISA IL-18 (pg/mL)</t>
  </si>
  <si>
    <t>[0,3122]</t>
  </si>
  <si>
    <t>G217_VITD3</t>
  </si>
  <si>
    <t>Y17 Vit D3 [25(OH)D3] concentration (LC-MS/MS)  nmol/L</t>
  </si>
  <si>
    <t>F15.2</t>
  </si>
  <si>
    <t>[12.02,191.5]</t>
  </si>
  <si>
    <t>G217_VITD2</t>
  </si>
  <si>
    <t>Y17 Vit D2 [25(OH)D2] concentration (LC-MS/MS)  nmol/L</t>
  </si>
  <si>
    <t>[5.44,8.12]</t>
  </si>
  <si>
    <t>G217_VITD3_DS</t>
  </si>
  <si>
    <t>Y17 deseasonalised Vit D3 [25(OH)D3] concentration (LC-MS/MS)  nmol/L</t>
  </si>
  <si>
    <t>[.96,178.9]</t>
  </si>
  <si>
    <t>G217_VITD_TOTAL</t>
  </si>
  <si>
    <t>Y17 total Vit D (Y17_VitD3_DS+Y17_VitD2)  nmol/L</t>
  </si>
  <si>
    <t>G217_B8</t>
  </si>
  <si>
    <t>serum iron umol/L</t>
  </si>
  <si>
    <t>[1.2,49.6]</t>
  </si>
  <si>
    <t>G217_B11</t>
  </si>
  <si>
    <t>ferritin</t>
  </si>
  <si>
    <t>[3,226]</t>
  </si>
  <si>
    <t>G217_B9</t>
  </si>
  <si>
    <t>serum tranferrin umol/L</t>
  </si>
  <si>
    <t>F20.2</t>
  </si>
  <si>
    <t>[21.8,60.67]</t>
  </si>
  <si>
    <t>G217_B10</t>
  </si>
  <si>
    <t>transferrin saturation</t>
  </si>
  <si>
    <t>F26.2</t>
  </si>
  <si>
    <t>[1.12,75.45]</t>
  </si>
  <si>
    <t>G217_CU1</t>
  </si>
  <si>
    <t>urine sodium mmol/L</t>
  </si>
  <si>
    <t>[23,368]</t>
  </si>
  <si>
    <t>G217_CU2</t>
  </si>
  <si>
    <t>urine potassium mmol/L</t>
  </si>
  <si>
    <t>[4.7,212.7]</t>
  </si>
  <si>
    <t>G217_CU3</t>
  </si>
  <si>
    <t>urine creatinine mmol/L</t>
  </si>
  <si>
    <t>[1.14,50.52]</t>
  </si>
  <si>
    <t>G217_CU4</t>
  </si>
  <si>
    <t>urine microalbumin mg/mmol Cr</t>
  </si>
  <si>
    <t>[0,286.8]</t>
  </si>
  <si>
    <t>G217_CU5</t>
  </si>
  <si>
    <t>urine calcium mmol/L</t>
  </si>
  <si>
    <t>[.51,15.27]</t>
  </si>
  <si>
    <t>G217_CU6</t>
  </si>
  <si>
    <t>urine albumin mg/L</t>
  </si>
  <si>
    <t>[0,1801]</t>
  </si>
  <si>
    <t>G217_LEPTIN</t>
  </si>
  <si>
    <t>leptin in ug/L</t>
  </si>
  <si>
    <t>[1.4,203]</t>
  </si>
  <si>
    <t>G217_ADIPONECTIN</t>
  </si>
  <si>
    <t>adipo in mg/L</t>
  </si>
  <si>
    <t>[1,74]</t>
  </si>
  <si>
    <t>G217_BIOAGE4HO</t>
  </si>
  <si>
    <t>F6.3</t>
  </si>
  <si>
    <t>[11.45,22.9]</t>
  </si>
  <si>
    <t>G217_BIOAGE4HA</t>
  </si>
  <si>
    <t>[12.14,23.03]</t>
  </si>
  <si>
    <t>G217_DNAMAGE</t>
  </si>
  <si>
    <t>DNA methylation age (years) at Y17</t>
  </si>
  <si>
    <t>[8.558,36.95]</t>
  </si>
  <si>
    <t>G217_WELLNO</t>
  </si>
  <si>
    <t>Methylation array well number</t>
  </si>
  <si>
    <t>G217_PLATENO</t>
  </si>
  <si>
    <t>Methylation array plate number</t>
  </si>
  <si>
    <t>G217_POOLID</t>
  </si>
  <si>
    <t>Methylaton array pool ID</t>
  </si>
  <si>
    <t>G217_CD8T</t>
  </si>
  <si>
    <t>CD8+ TCells proportion</t>
  </si>
  <si>
    <t>F11.5</t>
  </si>
  <si>
    <t>[0,.4201]</t>
  </si>
  <si>
    <t>G217_CD4T</t>
  </si>
  <si>
    <t>CD4+ TCells proportion</t>
  </si>
  <si>
    <t>[.00806,.4215]</t>
  </si>
  <si>
    <t>G217_NK</t>
  </si>
  <si>
    <t>Natural Killer Cells proportion</t>
  </si>
  <si>
    <t>[0,.4732]</t>
  </si>
  <si>
    <t>G217_BCELL</t>
  </si>
  <si>
    <t>B Cells proportion</t>
  </si>
  <si>
    <t>[0,.2613]</t>
  </si>
  <si>
    <t>G217_MONOP</t>
  </si>
  <si>
    <t>Monocytes proportion</t>
  </si>
  <si>
    <t>[.00182,.1917]</t>
  </si>
  <si>
    <t>G217_GRAN</t>
  </si>
  <si>
    <t>Granulocytes proportion</t>
  </si>
  <si>
    <t>[.1313,.9516]</t>
  </si>
  <si>
    <t>G217_H_CD8T</t>
  </si>
  <si>
    <t>Houseman_CD8+ TCells</t>
  </si>
  <si>
    <t>G217_H_CD4T</t>
  </si>
  <si>
    <t>Houseman_CD4+ TCells</t>
  </si>
  <si>
    <t>[.008064,.4215]</t>
  </si>
  <si>
    <t>G217_H_NK</t>
  </si>
  <si>
    <t>Houseman_NaturalKillerCells</t>
  </si>
  <si>
    <t>G217_H_BCELL</t>
  </si>
  <si>
    <t>Houseman_BCells</t>
  </si>
  <si>
    <t>G217_H_MONO</t>
  </si>
  <si>
    <t>Houseman_Monocytes</t>
  </si>
  <si>
    <t>[.001815,.1917]</t>
  </si>
  <si>
    <t>G217_H_GRAN</t>
  </si>
  <si>
    <t>Houseman_Granulocytes</t>
  </si>
  <si>
    <t>G217_CPG1_CDK</t>
  </si>
  <si>
    <t>DNA methylation CpG CDKN2A - 1st site</t>
  </si>
  <si>
    <t>[19,51]</t>
  </si>
  <si>
    <t>G217_CPG2_CDK</t>
  </si>
  <si>
    <t>DNA methylation CpG CDKN2A - 2nd site</t>
  </si>
  <si>
    <t>[10,66]</t>
  </si>
  <si>
    <t>G217_CPG3_CDK</t>
  </si>
  <si>
    <t>DNA methylation CpG CDKN2A - 3rd site</t>
  </si>
  <si>
    <t>[10,37]</t>
  </si>
  <si>
    <t>G217_CPG4_CDK</t>
  </si>
  <si>
    <t>DNA methylation CpG CDKN2A - 4th site</t>
  </si>
  <si>
    <t>[7,51]</t>
  </si>
  <si>
    <t>G217_CPG5_CDK</t>
  </si>
  <si>
    <t>DNA methylation CpG CDKN2A - 5th site</t>
  </si>
  <si>
    <t>[5,47]</t>
  </si>
  <si>
    <t>G217_CPG6_CDK</t>
  </si>
  <si>
    <t>DNA methylation CpG CDKN2A - 6th site</t>
  </si>
  <si>
    <t>[5,53]</t>
  </si>
  <si>
    <t>G217_CPG7_CDK</t>
  </si>
  <si>
    <t>DNA methylation CpG CDKN2A - 7th site</t>
  </si>
  <si>
    <t>[9,53]</t>
  </si>
  <si>
    <t>G217_CPG8_CDK</t>
  </si>
  <si>
    <t>DNA methylation CpG CDKN2A - 8th site</t>
  </si>
  <si>
    <t>[8,52]</t>
  </si>
  <si>
    <t>G217_CPG9_CDK</t>
  </si>
  <si>
    <t>DNA methylation CpG CDKN2A - 9th site</t>
  </si>
  <si>
    <t>[15,57]</t>
  </si>
  <si>
    <t>G217_CHOL</t>
  </si>
  <si>
    <t>G217_MEDS</t>
  </si>
  <si>
    <t>G217_MED1</t>
  </si>
  <si>
    <t>G217_MD1A</t>
  </si>
  <si>
    <t>G217_MD1B</t>
  </si>
  <si>
    <t>G217_MD1C</t>
  </si>
  <si>
    <t>G217_MD1D</t>
  </si>
  <si>
    <t>G217_MD1E</t>
  </si>
  <si>
    <t>G217_MD1F</t>
  </si>
  <si>
    <t>G217_MED2</t>
  </si>
  <si>
    <t>G217_MD2A</t>
  </si>
  <si>
    <t>G217_MD2B</t>
  </si>
  <si>
    <t>G217_MD2C</t>
  </si>
  <si>
    <t>G217_MED3</t>
  </si>
  <si>
    <t>G217_MD3A</t>
  </si>
  <si>
    <t>G217_MD3B</t>
  </si>
  <si>
    <t>G217_MD3C</t>
  </si>
  <si>
    <t>G217_MD3D</t>
  </si>
  <si>
    <t>G217_MED4</t>
  </si>
  <si>
    <t>G217_MD4A</t>
  </si>
  <si>
    <t>Medications last 4 weeks - Nonsteroid Anti-inflammatory - when taken</t>
  </si>
  <si>
    <t>G217_MED5</t>
  </si>
  <si>
    <t>G217_MD5A</t>
  </si>
  <si>
    <t>Medications last 4 weeks - aspirin - when taken</t>
  </si>
  <si>
    <t>G217_MED6</t>
  </si>
  <si>
    <t>G217_MD6A</t>
  </si>
  <si>
    <t>Medications last 4 weeks - vitamin C - when taken</t>
  </si>
  <si>
    <t>G217_MD6B</t>
  </si>
  <si>
    <t>Medications last 4 weeks - multivitamins - when taken</t>
  </si>
  <si>
    <t>G217_MD6C</t>
  </si>
  <si>
    <t>Medications last 4 weeks - vitamins - other - when taken</t>
  </si>
  <si>
    <t>G217_MED7</t>
  </si>
  <si>
    <t>G217_MD7A</t>
  </si>
  <si>
    <t>Medications last 4 weeks - iron/haemopoetics - when taken</t>
  </si>
  <si>
    <t>G217_MED8</t>
  </si>
  <si>
    <t>G217_MD8A</t>
  </si>
  <si>
    <t>Medications last 4 weeks - antidepr/anxiety - when taken</t>
  </si>
  <si>
    <t>G217_MED9</t>
  </si>
  <si>
    <t>G217_MD9A</t>
  </si>
  <si>
    <t>G217_MD9B</t>
  </si>
  <si>
    <t>G217_MED10</t>
  </si>
  <si>
    <t>G217_MD10A</t>
  </si>
  <si>
    <t>G217_MD10B</t>
  </si>
  <si>
    <t>G217_MD10C</t>
  </si>
  <si>
    <t>G217_MD10D</t>
  </si>
  <si>
    <t>G217_MED11</t>
  </si>
  <si>
    <t>G217_MD11A</t>
  </si>
  <si>
    <t>Medications last 4 weeks - anticonvulsants - when taken</t>
  </si>
  <si>
    <t>G217_MED12</t>
  </si>
  <si>
    <t>G217_MD12A</t>
  </si>
  <si>
    <t>Medications last 4 weeks - hypnotics - when taken</t>
  </si>
  <si>
    <t>[8,9]</t>
  </si>
  <si>
    <t>G217_MED13</t>
  </si>
  <si>
    <t>G217_MD13A</t>
  </si>
  <si>
    <t>Medications last 4 weeks - appetite suppressants - when taken</t>
  </si>
  <si>
    <t>G217_MED14</t>
  </si>
  <si>
    <t>G217_MD14A</t>
  </si>
  <si>
    <t>Medications last 4 weeks - nasal decongestants - sprays - when taken</t>
  </si>
  <si>
    <t>G217_MD14B</t>
  </si>
  <si>
    <t>Medications last 4 weeks - nasal decongestants - oral - when taken</t>
  </si>
  <si>
    <t>G217_MED15</t>
  </si>
  <si>
    <t>G217_MD15A</t>
  </si>
  <si>
    <t>G217_MED16</t>
  </si>
  <si>
    <t>G217_MD16A</t>
  </si>
  <si>
    <t>Medications last 4 weeks - other medication 1</t>
  </si>
  <si>
    <t>A41</t>
  </si>
  <si>
    <t>G217_MD16B</t>
  </si>
  <si>
    <t>Medications last 4 weeks - other medication 1 - when taken</t>
  </si>
  <si>
    <t>G217_MD17A</t>
  </si>
  <si>
    <t>Medications last 4 weeks - other medication 2</t>
  </si>
  <si>
    <t>G217_MD17B</t>
  </si>
  <si>
    <t>Medications last 4 weeks - other medication 2 - when taken</t>
  </si>
  <si>
    <t>G217_MD18A</t>
  </si>
  <si>
    <t>Medications last 4 weeks - other medication 3</t>
  </si>
  <si>
    <t>G217_MD18B</t>
  </si>
  <si>
    <t>Medications last 4 weeks - other medication 3 - when taken</t>
  </si>
  <si>
    <t>G217_MD19A</t>
  </si>
  <si>
    <t>Medications last 4 weeks - other medication 4</t>
  </si>
  <si>
    <t>G217_MD19B</t>
  </si>
  <si>
    <t>Medications last 4 weeks - other medication 4 - when taken</t>
  </si>
  <si>
    <t>G217_MD20A</t>
  </si>
  <si>
    <t>Medications last 4 weeks - other medication 5</t>
  </si>
  <si>
    <t>G217_MD20B</t>
  </si>
  <si>
    <t>Medications last 4 weeks - other medication 5 - when taken</t>
  </si>
  <si>
    <t>G217_MD21A</t>
  </si>
  <si>
    <t>Medications last 4 weeks - other medication 6</t>
  </si>
  <si>
    <t>G217_MD21B</t>
  </si>
  <si>
    <t>Medications last 4 weeks - other medication 6 - when taken</t>
  </si>
  <si>
    <t>G217_MET</t>
  </si>
  <si>
    <t>1="low risk";2="high risk";9999="Missing"</t>
  </si>
  <si>
    <t>G217_TL_REL</t>
  </si>
  <si>
    <t>Telomere relative T/S ratio</t>
  </si>
  <si>
    <t>G217_TL_NORM</t>
  </si>
  <si>
    <t>Telomere normalised relative T/S ratio</t>
  </si>
  <si>
    <t>G220_BLD_DAT</t>
  </si>
  <si>
    <t>Date of blood test</t>
  </si>
  <si>
    <t>G220_BLD_N</t>
  </si>
  <si>
    <t>Blood test reference number</t>
  </si>
  <si>
    <t>[1,1173]</t>
  </si>
  <si>
    <t>G220_BLD_BOXNO</t>
  </si>
  <si>
    <t>Box_Number</t>
  </si>
  <si>
    <t>G220_BLD_POSITION</t>
  </si>
  <si>
    <t>G220_B2</t>
  </si>
  <si>
    <t>[3.1,17.6]</t>
  </si>
  <si>
    <t>G220_B14</t>
  </si>
  <si>
    <t>[132,145]</t>
  </si>
  <si>
    <t>G220_B15</t>
  </si>
  <si>
    <t>[3.4,5.5]</t>
  </si>
  <si>
    <t>G220_B16</t>
  </si>
  <si>
    <t>[46.9,350.5]</t>
  </si>
  <si>
    <t>G220_B17</t>
  </si>
  <si>
    <t>[32,53.8]</t>
  </si>
  <si>
    <t>G220_B23</t>
  </si>
  <si>
    <t>[1.9,56.6]</t>
  </si>
  <si>
    <t>G220_B22</t>
  </si>
  <si>
    <t>[28,240]</t>
  </si>
  <si>
    <t>G220_B18</t>
  </si>
  <si>
    <t>[5,372]</t>
  </si>
  <si>
    <t>G220_B21</t>
  </si>
  <si>
    <t>[11,199]</t>
  </si>
  <si>
    <t>G220_B19</t>
  </si>
  <si>
    <t>[3,234]</t>
  </si>
  <si>
    <t>G220_B20</t>
  </si>
  <si>
    <t>[.091,.792]</t>
  </si>
  <si>
    <t>G220_B24</t>
  </si>
  <si>
    <t>serum urea mmol/L</t>
  </si>
  <si>
    <t>[1.7,15.1]</t>
  </si>
  <si>
    <t>G220_B3</t>
  </si>
  <si>
    <t>[1.56,7.49]</t>
  </si>
  <si>
    <t>G220_B4</t>
  </si>
  <si>
    <t>[.28,17.83]</t>
  </si>
  <si>
    <t>G220_B5</t>
  </si>
  <si>
    <t>[.61,3.98]</t>
  </si>
  <si>
    <t>G220_B6</t>
  </si>
  <si>
    <t>[.2464,5.292]</t>
  </si>
  <si>
    <t>G220_B12_1</t>
  </si>
  <si>
    <t>Insulin (mU/L) - values lower than 2 indicated by 2</t>
  </si>
  <si>
    <t>[2,67.1]</t>
  </si>
  <si>
    <t>G220_B12_0</t>
  </si>
  <si>
    <t>Insulin (mU/L) - original</t>
  </si>
  <si>
    <t>G220_B13_1</t>
  </si>
  <si>
    <t>High sensitivity C-reactive protein - HS CRP (mg/L) - values lower than 0.17 indicated by 0.17</t>
  </si>
  <si>
    <t>[.15,79]</t>
  </si>
  <si>
    <t>G220_B13_0</t>
  </si>
  <si>
    <t>High sensitivity C-reactive protein - HS CRP (mg/L) - original</t>
  </si>
  <si>
    <t>A15</t>
  </si>
  <si>
    <t>G220_FAST</t>
  </si>
  <si>
    <t>G220_B8</t>
  </si>
  <si>
    <t>[1.5,47.1]</t>
  </si>
  <si>
    <t>G220_B11</t>
  </si>
  <si>
    <t>[3,326.9]</t>
  </si>
  <si>
    <t>G220_B9</t>
  </si>
  <si>
    <t>[20.4,58.9]</t>
  </si>
  <si>
    <t>G220_B10</t>
  </si>
  <si>
    <t>F14.2</t>
  </si>
  <si>
    <t>[1.736,84.14]</t>
  </si>
  <si>
    <t>G220_FA140</t>
  </si>
  <si>
    <t>[.16,2.82]</t>
  </si>
  <si>
    <t>G220_FA160</t>
  </si>
  <si>
    <t>[2.86,224.3]</t>
  </si>
  <si>
    <t>G220_FA161N7</t>
  </si>
  <si>
    <t>[.17,1.69]</t>
  </si>
  <si>
    <t>G220_FA180</t>
  </si>
  <si>
    <t>[13.59,29.76]</t>
  </si>
  <si>
    <t>G220_FA181N9</t>
  </si>
  <si>
    <t>[10.34,20.03]</t>
  </si>
  <si>
    <t>G220_FA182N6</t>
  </si>
  <si>
    <t>[3.13,15.91]</t>
  </si>
  <si>
    <t>G220_FA183N6</t>
  </si>
  <si>
    <t>[0,.24]</t>
  </si>
  <si>
    <t>G220_FA183N3</t>
  </si>
  <si>
    <t>[0,.41]</t>
  </si>
  <si>
    <t>G220_FA202N6</t>
  </si>
  <si>
    <t>RBC_FattyAcids 20:2n6 (%)</t>
  </si>
  <si>
    <t>[0,.73]</t>
  </si>
  <si>
    <t>G220_FA203N6</t>
  </si>
  <si>
    <t>[.44,4.34]</t>
  </si>
  <si>
    <t>G220_FA204N6</t>
  </si>
  <si>
    <t>[2.08,23.7]</t>
  </si>
  <si>
    <t>G220_FA205N3</t>
  </si>
  <si>
    <t>[.16,7.16]</t>
  </si>
  <si>
    <t>G220_FA224N6</t>
  </si>
  <si>
    <t>[.83,5.89]</t>
  </si>
  <si>
    <t>G220_FA225N6</t>
  </si>
  <si>
    <t>RBC_FattyAcids 22:5n6 (%)</t>
  </si>
  <si>
    <t>[.16,1.49]</t>
  </si>
  <si>
    <t>G220_FA225N3</t>
  </si>
  <si>
    <t>[.2,4.77]</t>
  </si>
  <si>
    <t>G220_FA226N3</t>
  </si>
  <si>
    <t>[.96,9.82]</t>
  </si>
  <si>
    <t>G220_SerumVitE</t>
  </si>
  <si>
    <t>(Serum Vitamin E (umol/L)</t>
  </si>
  <si>
    <t>[13.56,130.4]</t>
  </si>
  <si>
    <t>G220_VitD3</t>
  </si>
  <si>
    <t>Y20 Vit D3 [25(OH)D3] concentration (LC-MS/MS)  nmol/L</t>
  </si>
  <si>
    <t>[6.84,222.2]</t>
  </si>
  <si>
    <t>G220_VitD3_DS</t>
  </si>
  <si>
    <t>Y20 deseasonalised Vit D3 [25(OH)D3] concentration (LC-MS/MS)  nmol/L</t>
  </si>
  <si>
    <t>[-6.368,209]</t>
  </si>
  <si>
    <t>G220_VitD2</t>
  </si>
  <si>
    <t>Y20 Vit D2 [25(OH)D2] concentration (LC-MS/MS)  nmol/L</t>
  </si>
  <si>
    <t>[0,7.07]</t>
  </si>
  <si>
    <t>G220_VitD_TOT</t>
  </si>
  <si>
    <t>Y20 total Vit D (G220_VitD3_DS+G220_VitD2)  nmol/L</t>
  </si>
  <si>
    <t>G220_Leptin</t>
  </si>
  <si>
    <t>Serum Leptin (ug/L)</t>
  </si>
  <si>
    <t>[0,162.1]</t>
  </si>
  <si>
    <t>G220_Adiponectin</t>
  </si>
  <si>
    <t>Serum Adiponectin (mg/L)</t>
  </si>
  <si>
    <t>[.6,44.7]</t>
  </si>
  <si>
    <t>G220_MET</t>
  </si>
  <si>
    <t>Metabolic cluster at 20</t>
  </si>
  <si>
    <t>G220_BLOOD_DONE</t>
  </si>
  <si>
    <t>Y20 Blood done</t>
  </si>
  <si>
    <t>G222_BLD_DAT</t>
  </si>
  <si>
    <t>date samples collected</t>
  </si>
  <si>
    <t>G222_FAST</t>
  </si>
  <si>
    <t>G222_B2</t>
  </si>
  <si>
    <t>[3.6,24.3]</t>
  </si>
  <si>
    <t>G222_B14</t>
  </si>
  <si>
    <t>[134,147]</t>
  </si>
  <si>
    <t>G222_B15</t>
  </si>
  <si>
    <t>[3.6,5.6]</t>
  </si>
  <si>
    <t>G222_B16</t>
  </si>
  <si>
    <t>[47,235]</t>
  </si>
  <si>
    <t>G222_B17</t>
  </si>
  <si>
    <t>[32,53]</t>
  </si>
  <si>
    <t>G222_B23</t>
  </si>
  <si>
    <t>[2,56]</t>
  </si>
  <si>
    <t>G222_B22</t>
  </si>
  <si>
    <t>[22,180]</t>
  </si>
  <si>
    <t>G222_B18</t>
  </si>
  <si>
    <t>[7,189]</t>
  </si>
  <si>
    <t>G222_B21</t>
  </si>
  <si>
    <t>[13,246.7]</t>
  </si>
  <si>
    <t>G222_B19</t>
  </si>
  <si>
    <t>[5,187]</t>
  </si>
  <si>
    <t>G222_B20</t>
  </si>
  <si>
    <t>[.134,.73]</t>
  </si>
  <si>
    <t>G222_B24</t>
  </si>
  <si>
    <t>[1.6,11.1]</t>
  </si>
  <si>
    <t>G222_B3</t>
  </si>
  <si>
    <t>[1.9,8.1]</t>
  </si>
  <si>
    <t>G222_B4</t>
  </si>
  <si>
    <t>[.4,4.6]</t>
  </si>
  <si>
    <t>G222_B5</t>
  </si>
  <si>
    <t>[.2,4.59]</t>
  </si>
  <si>
    <t>G222_B6</t>
  </si>
  <si>
    <t>[.516,6.402]</t>
  </si>
  <si>
    <t>G222_B12</t>
  </si>
  <si>
    <t>[1.4,271.3]</t>
  </si>
  <si>
    <t>G222_B13</t>
  </si>
  <si>
    <t>[.05,59.5]</t>
  </si>
  <si>
    <t>G222_B8</t>
  </si>
  <si>
    <t>[4,55.7]</t>
  </si>
  <si>
    <t>G222_B11</t>
  </si>
  <si>
    <t>[2.2,486]</t>
  </si>
  <si>
    <t>G222_B9</t>
  </si>
  <si>
    <t>[21,57]</t>
  </si>
  <si>
    <t>G222_B10</t>
  </si>
  <si>
    <t>[4.651,99.64]</t>
  </si>
  <si>
    <t>G222_hb</t>
  </si>
  <si>
    <t>Haemoglobin</t>
  </si>
  <si>
    <t>[98,999]</t>
  </si>
  <si>
    <t>G222_rcc</t>
  </si>
  <si>
    <t>Red_Cells</t>
  </si>
  <si>
    <t>[3.44,99]</t>
  </si>
  <si>
    <t>G222_hct</t>
  </si>
  <si>
    <t>Haematocrit</t>
  </si>
  <si>
    <t>[.31,9]</t>
  </si>
  <si>
    <t>G222_mcv</t>
  </si>
  <si>
    <t>MCV</t>
  </si>
  <si>
    <t>[61,999]</t>
  </si>
  <si>
    <t>G222_mch</t>
  </si>
  <si>
    <t>MCH</t>
  </si>
  <si>
    <t>[19.9,999]</t>
  </si>
  <si>
    <t>G222_mchc</t>
  </si>
  <si>
    <t>MCHC</t>
  </si>
  <si>
    <t>[310,999]</t>
  </si>
  <si>
    <t>G222_rdw</t>
  </si>
  <si>
    <t>RDW</t>
  </si>
  <si>
    <t>[11.3,99]</t>
  </si>
  <si>
    <t>G222_plat</t>
  </si>
  <si>
    <t>Platelets</t>
  </si>
  <si>
    <t>[99,999]</t>
  </si>
  <si>
    <t>G222_mpv</t>
  </si>
  <si>
    <t>MPV</t>
  </si>
  <si>
    <t>[7,99]</t>
  </si>
  <si>
    <t>G222_wcc</t>
  </si>
  <si>
    <t>White_cells</t>
  </si>
  <si>
    <t>[3.6,99]</t>
  </si>
  <si>
    <t>G222_neutro_per</t>
  </si>
  <si>
    <t>Neutrophils_percent</t>
  </si>
  <si>
    <t>[25,999]</t>
  </si>
  <si>
    <t>G222_neutro</t>
  </si>
  <si>
    <t>Neutrophils</t>
  </si>
  <si>
    <t>[1.15,999]</t>
  </si>
  <si>
    <t>G222_lympho_perc</t>
  </si>
  <si>
    <t>Lymphocytes_percent</t>
  </si>
  <si>
    <t>[10.1,999]</t>
  </si>
  <si>
    <t>G222_lympho</t>
  </si>
  <si>
    <t>Lymphocytes</t>
  </si>
  <si>
    <t>[.77,99]</t>
  </si>
  <si>
    <t>G222_mono_perc</t>
  </si>
  <si>
    <t>Monocytes_percent</t>
  </si>
  <si>
    <t>G222_mono</t>
  </si>
  <si>
    <t>Monocytes</t>
  </si>
  <si>
    <t>[.07,9]</t>
  </si>
  <si>
    <t>G222_eosino_perc</t>
  </si>
  <si>
    <t>Eosinophils_percent</t>
  </si>
  <si>
    <t>[.3,99]</t>
  </si>
  <si>
    <t>G222_eosin</t>
  </si>
  <si>
    <t>Eosinophils</t>
  </si>
  <si>
    <t>[.02,99]</t>
  </si>
  <si>
    <t>G222_baso_perc</t>
  </si>
  <si>
    <t>Basophils_percent</t>
  </si>
  <si>
    <t>[.1,99]</t>
  </si>
  <si>
    <t>G222_baso</t>
  </si>
  <si>
    <t>Basophils</t>
  </si>
  <si>
    <t>[.01,9]</t>
  </si>
  <si>
    <t>G222_Comments</t>
  </si>
  <si>
    <t>Comments</t>
  </si>
  <si>
    <t>A534</t>
  </si>
  <si>
    <t>G222_EDN</t>
  </si>
  <si>
    <t>Eosinophil-derived neurotoxin</t>
  </si>
  <si>
    <t>[1.709,999]</t>
  </si>
  <si>
    <t>G222_LEDN</t>
  </si>
  <si>
    <t>log10 Eosinophil-derived neurotoxin</t>
  </si>
  <si>
    <t>[.2328,9]</t>
  </si>
  <si>
    <t>G222_ATOPY</t>
  </si>
  <si>
    <t>Atopic sensitisation: 1=positive, 0=negative, atopic if they have specific IgE</t>
  </si>
  <si>
    <t>0="Negative";1="Positive";9="Missing"</t>
  </si>
  <si>
    <t>G222_HDMIGE</t>
  </si>
  <si>
    <t>IgE to HDM kU/L, LOD: all values below 0.03 are assigned the value 0.015</t>
  </si>
  <si>
    <t>[.015,485.4]</t>
  </si>
  <si>
    <t>G222_RYEIGE</t>
  </si>
  <si>
    <t>IgE to rye grass . kU/L. LOD: all values below 0.03 are assigned the value 0.015</t>
  </si>
  <si>
    <t>[.015,999]</t>
  </si>
  <si>
    <t>G222_COUIGE</t>
  </si>
  <si>
    <t>IgE to Couch (bermuda) grass , kU/L, LOD:  all values below 0.03 are assigned the value 0.015</t>
  </si>
  <si>
    <t>G222_CATIGE</t>
  </si>
  <si>
    <t>IgE to cat epithelium and dander . kU/L, LOD:  all values below 0.03 are assigned the value 0.015</t>
  </si>
  <si>
    <t>[.015,324.7]</t>
  </si>
  <si>
    <t>G222_DERP1IGE</t>
  </si>
  <si>
    <t>IgE to Der p1 the major allergen in hdm D. pteronyssinus at 23 years, kU/L, LOD:  all values below 0.03 are assigned the value 0.015</t>
  </si>
  <si>
    <t>[.015,416.9]</t>
  </si>
  <si>
    <t>G222_FELD1IGE</t>
  </si>
  <si>
    <t>IgE to Fel d1 the major allergen in cat , kU/L, LOD:  all values below 0.03 are assigned the value 0.015</t>
  </si>
  <si>
    <t>[.015,111.5]</t>
  </si>
  <si>
    <t>G222_PHLP1IGE</t>
  </si>
  <si>
    <t>IgE to Phl p1  the major allergen in Timothy grass . kU/L, LOD:  all values below 0.03 are assigned the value 0.015</t>
  </si>
  <si>
    <t>G222_PHADIGE</t>
  </si>
  <si>
    <t>Phadiatop IgE . Continuous  PAU/L, LOD:  all values below 0.03 are assigned the value 0.015</t>
  </si>
  <si>
    <t>G222_FMXIGE</t>
  </si>
  <si>
    <t>IgE to food mix (egg white, milk, fish, wheat, peanut and soybean) . kU/L LOD:  all values below 0.03 are assigned the value 0.015</t>
  </si>
  <si>
    <t>G222_PNTIGE</t>
  </si>
  <si>
    <t>IgE to peanut. Continuous  kU/L, LOD:  all values below 0.03 are assigned the value 0.015</t>
  </si>
  <si>
    <t>G222_MOUIGE</t>
  </si>
  <si>
    <t>IgE to mould mix, mx2 (Penicillium notatum, Cladosporium herbarum, Aspergillus f</t>
  </si>
  <si>
    <t>[.015,99]</t>
  </si>
  <si>
    <t>G222_TOTIGE</t>
  </si>
  <si>
    <t>Total IgE . kU/L. LOD:  all values below 0.03 are assigned the value 0.015</t>
  </si>
  <si>
    <t>99999="Missing"</t>
  </si>
  <si>
    <t>[.015,99999]</t>
  </si>
  <si>
    <t>G222_HDMIGE23B</t>
  </si>
  <si>
    <t>IgE to HDM. Binary: &lt;0.35 is negative = 0, &gt;= 0.35 is positive = 1</t>
  </si>
  <si>
    <t>G222_RYEIGE23B</t>
  </si>
  <si>
    <t>IgE to rye grass. Binary: &lt;0.35 is negative = 0, &gt;= 0.35 is positive = 1</t>
  </si>
  <si>
    <t>G222_COUIGE23B</t>
  </si>
  <si>
    <t>IgE to Couch (bermuda) grass. Binary: &lt;0.35 is negative = 0, &gt;= 0.35 is positive = 1</t>
  </si>
  <si>
    <t>G222_CATIGE23B</t>
  </si>
  <si>
    <t>IgE to cat epithelium and dander. Binary: &lt;0.35 is negative = 0, &gt;= 0.35 is positive = 1</t>
  </si>
  <si>
    <t>G222_DERP1IGE23B</t>
  </si>
  <si>
    <t>IgE to Der p1 the major allergen in hdm (D. pteronyssinus). Binary: &lt;0.35 is negative = 0, &gt;= 0.35 is positive = 1</t>
  </si>
  <si>
    <t>G222_FELD1IGE23B</t>
  </si>
  <si>
    <t>IgE to rFel d1 the major allergen in cat. Binary: &lt;0.35 is negative = 0, &gt;= 0.35 is positive = 1</t>
  </si>
  <si>
    <t>G222_PHLP1IGE23B</t>
  </si>
  <si>
    <t>IgE to rPhl p1  the major allergen in Timothy grass. Binary: &lt;0.35 is negative = 0, &gt;= 0.35 is positive = 1</t>
  </si>
  <si>
    <t>G222_PHADIGE23B</t>
  </si>
  <si>
    <t>Phadiatop IgE. Binary: &lt;0.35 is negative = 0, &gt;= 0.35 is positive = 1</t>
  </si>
  <si>
    <t>G222_FX5IGE23B</t>
  </si>
  <si>
    <t>IgE to food mix (egg white, milk, fish, wheat, peanut and soybean). Binary: &lt;0.35 is negative = 0, &gt;= 0.35 is positive = 1</t>
  </si>
  <si>
    <t>G222_PNTIGE23B</t>
  </si>
  <si>
    <t>IgE to peanut. Binary: &lt;0.35 is negative = 0, &gt;= 0.35 is positive = 1</t>
  </si>
  <si>
    <t>G222_MOUIGE23B</t>
  </si>
  <si>
    <t>IgE to mould mix, mx2. Binary:  &lt;0.35 is negative = 0, &gt;= 0.35 is positive = 1</t>
  </si>
  <si>
    <t>G222_HDMG4</t>
  </si>
  <si>
    <t>IgG4 to HDM . Continuous  mg/L. LOD: all values below 0.0003 are assigned the value 0.00015</t>
  </si>
  <si>
    <t>[.0004226,99]</t>
  </si>
  <si>
    <t>G222_RYEG4</t>
  </si>
  <si>
    <t>IgG4 to rye grass . Continuous  mg/L, LOD: all values below 0.0003 are assigned the value 0.00015</t>
  </si>
  <si>
    <t>[.0005384,9]</t>
  </si>
  <si>
    <t>G222_COUG4</t>
  </si>
  <si>
    <t>IgG4 to Couch (bermuda) grass. Continuous  mg/L LOD: all values below 0.0003 are assigned the value 0.00015</t>
  </si>
  <si>
    <t>[.00015,2.809]</t>
  </si>
  <si>
    <t>G222_CATG4</t>
  </si>
  <si>
    <t>IgG4 to cat . Continuous  mg/L LOD: all values below 0.0003 are assigned the value 0.00015</t>
  </si>
  <si>
    <t>[.00015,5.959]</t>
  </si>
  <si>
    <t>G222_DERP1G4</t>
  </si>
  <si>
    <t>IgG4 to Der p1 the major allergen in hdm D. pteronyssinus . Continuous  mg/L LOD: all values below 0.0003 are assigned the value 0.00015</t>
  </si>
  <si>
    <t>[.00015,416.9]</t>
  </si>
  <si>
    <t>G222_FELD1G4</t>
  </si>
  <si>
    <t>IgG4 to Fel d1 the major allergen in cat . Continuous  mg/L. LOD: all values below 0.0003 are assigned the value 0.00015</t>
  </si>
  <si>
    <t>[.00015,9]</t>
  </si>
  <si>
    <t>G222_PHLP1G4</t>
  </si>
  <si>
    <t>IgG4 to Phl p1    the major allergen in Timothy grass. Continuous  mg/L. LOD: all values below 0.0003 are assigned the value 0.00015</t>
  </si>
  <si>
    <t>G222_PHADG4</t>
  </si>
  <si>
    <t>IgG4 to Phadiatop . Continuous  mg/L. LOD all values below 0.0003 are assigned the value 0.00015</t>
  </si>
  <si>
    <t>[.003359,99]</t>
  </si>
  <si>
    <t>G222_PNTG4</t>
  </si>
  <si>
    <t>IgG4 to peanut. Continuous  mg/L. LOD: all values below 0.0003 are assigned the value 0.00015</t>
  </si>
  <si>
    <t>[.00015,999]</t>
  </si>
  <si>
    <t>G222_MOUG4</t>
  </si>
  <si>
    <t>IgG4 to mould mix (Penicillium notatum, Cladosporium herbarum, Aspergillus fumig:  all values below 0.0003 are assigned the value 0.00015</t>
  </si>
  <si>
    <t>[.0007161,99]</t>
  </si>
  <si>
    <t>G222_HDMIGG</t>
  </si>
  <si>
    <t>IgG to Der p1 the major allergen in hdm D. pteronyssinus. Continuous  mg/L. LOD: all values below 0.0003 are assigned the value 0.00015</t>
  </si>
  <si>
    <t>[.2,99]</t>
  </si>
  <si>
    <t>G222_CATIGG</t>
  </si>
  <si>
    <t>IgG to rfel d1 the major allergen in cat. Continuous  mg/L. LOD: all values below 0.0003 are assigned the value 0.00015</t>
  </si>
  <si>
    <t>G222_GRASSIGG</t>
  </si>
  <si>
    <t>IgG to rPhl p1 the major allergen in Timothy grass. Continuous  mg/L. LOD: all values below 0.0003 are assigned the value 0.00015</t>
  </si>
  <si>
    <t>G222_LHDMIGE</t>
  </si>
  <si>
    <t>log IgE to HDM</t>
  </si>
  <si>
    <t>[-1.824,2.686]</t>
  </si>
  <si>
    <t>G222_LRYEIGE</t>
  </si>
  <si>
    <t>log IgE to rye grass</t>
  </si>
  <si>
    <t>[-1.824,9]</t>
  </si>
  <si>
    <t>G222_LCOUIGE</t>
  </si>
  <si>
    <t>log IgE to Couch (bermuda) grass</t>
  </si>
  <si>
    <t>G222_LCATIGE</t>
  </si>
  <si>
    <t>log IgE to cat epithelium and dander</t>
  </si>
  <si>
    <t>[-1.824,2.512]</t>
  </si>
  <si>
    <t>G222_LDERP1IGE</t>
  </si>
  <si>
    <t>log IgE to Der p1 the major allergen in hdm D. pteronyssinus</t>
  </si>
  <si>
    <t>[-1.824,2.62]</t>
  </si>
  <si>
    <t>G222_LFELD1IGE</t>
  </si>
  <si>
    <t>log IgE to Fel d1 the major allergen in cat</t>
  </si>
  <si>
    <t>[-1.824,2.047]</t>
  </si>
  <si>
    <t>G222_LPHLP1IGE</t>
  </si>
  <si>
    <t>log IgE to Phl p1  the major allergen in Timothy grass</t>
  </si>
  <si>
    <t>G222_LPHADIGE</t>
  </si>
  <si>
    <t>log Phadiatop IgE</t>
  </si>
  <si>
    <t>G222_LFX5IGE</t>
  </si>
  <si>
    <t>log IgE to food mix (egg white, milk, fish, wheat, peanut and soybean)</t>
  </si>
  <si>
    <t>G222_LPNTIGE</t>
  </si>
  <si>
    <t>log IgE to peanut</t>
  </si>
  <si>
    <t>G222_LMOUIGE</t>
  </si>
  <si>
    <t>log IgE to mould mix, mx2 (Penicillium notatum, Cladosporium herbarum, Aspergill</t>
  </si>
  <si>
    <t>G222_LTOTIGE</t>
  </si>
  <si>
    <t>log total IgE</t>
  </si>
  <si>
    <t>G222_LHDMG4</t>
  </si>
  <si>
    <t>log IgG4 to HDM</t>
  </si>
  <si>
    <t>[-3.374,9]</t>
  </si>
  <si>
    <t>G222_LRYEG4</t>
  </si>
  <si>
    <t>log IgG4 to rye grass</t>
  </si>
  <si>
    <t>[-3.269,9]</t>
  </si>
  <si>
    <t>G222_LCOUG4</t>
  </si>
  <si>
    <t>log IgG4 to Couch (bermuda) grass</t>
  </si>
  <si>
    <t>[-3.824,.4486]</t>
  </si>
  <si>
    <t>G222_LCATG4</t>
  </si>
  <si>
    <t>log IgG4 to cat</t>
  </si>
  <si>
    <t>[-3.824,.7752]</t>
  </si>
  <si>
    <t>G222_LDERP1G4</t>
  </si>
  <si>
    <t>log IgG4 to Der p1 the major allergen in hdm D. pteronyssinus</t>
  </si>
  <si>
    <t>[-3.824,2.62]</t>
  </si>
  <si>
    <t>G222_LFELD1G4</t>
  </si>
  <si>
    <t>log IgG4 to rFel d1 the major allergen in cat</t>
  </si>
  <si>
    <t>[-3.824,9]</t>
  </si>
  <si>
    <t>G222_LPHLP1G4</t>
  </si>
  <si>
    <t>log IgG4 to rPhl p1 the major allergen in Timothy grass</t>
  </si>
  <si>
    <t>G222_LPHADG4</t>
  </si>
  <si>
    <t>log IgG4 to Phadiatop</t>
  </si>
  <si>
    <t>[-2.474,9]</t>
  </si>
  <si>
    <t>G222_LPNTG4</t>
  </si>
  <si>
    <t>log IgG4 to peanut</t>
  </si>
  <si>
    <t>G222_LMOUG4</t>
  </si>
  <si>
    <t>log IgG4 to mould mix</t>
  </si>
  <si>
    <t>[-3.145,9]</t>
  </si>
  <si>
    <t>G222_LHDMIGG</t>
  </si>
  <si>
    <t>log IgG to Der p1 the major allergen in hdm (D. pteronyssinus)</t>
  </si>
  <si>
    <t>[-.699,9]</t>
  </si>
  <si>
    <t>G222_LCATIGG</t>
  </si>
  <si>
    <t>log IgG to rfel d1 the major allergen in cat</t>
  </si>
  <si>
    <t>G222_LGRASSIGG</t>
  </si>
  <si>
    <t>log IgG to rPhl p1 the major allergen in Timothy grass</t>
  </si>
  <si>
    <t>G222_BLOOD_DONE</t>
  </si>
  <si>
    <t>G227_BLOOD_DONE</t>
  </si>
  <si>
    <t>Y27 Blood done</t>
  </si>
  <si>
    <t>G227_Urine_DONE</t>
  </si>
  <si>
    <t>Y27 Urine done</t>
  </si>
  <si>
    <t>G227_BLD_DAT</t>
  </si>
  <si>
    <t>G227_FAST</t>
  </si>
  <si>
    <t>G227_B3</t>
  </si>
  <si>
    <t>[2.7,76]</t>
  </si>
  <si>
    <t>G227_B4</t>
  </si>
  <si>
    <t>[.3,78]</t>
  </si>
  <si>
    <t>G227_B6</t>
  </si>
  <si>
    <t>G227_B5</t>
  </si>
  <si>
    <t>[.5,3.6]</t>
  </si>
  <si>
    <t>G227_B13</t>
  </si>
  <si>
    <t>[.1,92.3]</t>
  </si>
  <si>
    <t>G227_B14</t>
  </si>
  <si>
    <t>[135,145]</t>
  </si>
  <si>
    <t>G227_B15</t>
  </si>
  <si>
    <t>[3.2,5.9]</t>
  </si>
  <si>
    <t>G227_B25</t>
  </si>
  <si>
    <t>serum bicarbonate mmol/L</t>
  </si>
  <si>
    <t>[18,40]</t>
  </si>
  <si>
    <t>G227_B24</t>
  </si>
  <si>
    <t>[1.1,10.8]</t>
  </si>
  <si>
    <t>G227_B16</t>
  </si>
  <si>
    <t>[46,133]</t>
  </si>
  <si>
    <t>G227_B26</t>
  </si>
  <si>
    <t>Estimated glomerulear filtration rate (eGFR) mL/min/1.7</t>
  </si>
  <si>
    <t>[63,90]</t>
  </si>
  <si>
    <t>G227_B27</t>
  </si>
  <si>
    <t>serum total protein g/L</t>
  </si>
  <si>
    <t>[60,91]</t>
  </si>
  <si>
    <t>G227_B17</t>
  </si>
  <si>
    <t>[35,56]</t>
  </si>
  <si>
    <t>G227_B28</t>
  </si>
  <si>
    <t>serum globulins g/L</t>
  </si>
  <si>
    <t>[18,49]</t>
  </si>
  <si>
    <t>G227_B23</t>
  </si>
  <si>
    <t>[3,55]</t>
  </si>
  <si>
    <t>G227_B18</t>
  </si>
  <si>
    <t>[7,264]</t>
  </si>
  <si>
    <t>G227_B21</t>
  </si>
  <si>
    <t>[13,121]</t>
  </si>
  <si>
    <t>G227_B22</t>
  </si>
  <si>
    <t>[21,157]</t>
  </si>
  <si>
    <t>G227_B19</t>
  </si>
  <si>
    <t>[10,278]</t>
  </si>
  <si>
    <t>G227_B20</t>
  </si>
  <si>
    <t>[.12,.58]</t>
  </si>
  <si>
    <t>G227_B12</t>
  </si>
  <si>
    <t>[1,210]</t>
  </si>
  <si>
    <t>G227_B2</t>
  </si>
  <si>
    <t>[3.5,14.3]</t>
  </si>
  <si>
    <t>G227_B11</t>
  </si>
  <si>
    <t>[3,777]</t>
  </si>
  <si>
    <t>G227_B8</t>
  </si>
  <si>
    <t>[3,45]</t>
  </si>
  <si>
    <t>G227_B9</t>
  </si>
  <si>
    <t>[21,52]</t>
  </si>
  <si>
    <t>G227_B10</t>
  </si>
  <si>
    <t>[3,87]</t>
  </si>
  <si>
    <t>G227_HB</t>
  </si>
  <si>
    <t>heamoglobin (Hb) (g/L)</t>
  </si>
  <si>
    <t>[94,185]</t>
  </si>
  <si>
    <t>G227_RCC</t>
  </si>
  <si>
    <t>red cell count (RCC) (x 10x12 /L)</t>
  </si>
  <si>
    <t>[3.53,6.81]</t>
  </si>
  <si>
    <t>G227_HCT</t>
  </si>
  <si>
    <t>heamatocrit (Hct)</t>
  </si>
  <si>
    <t>[.33,.54]</t>
  </si>
  <si>
    <t>G227_MCV</t>
  </si>
  <si>
    <t>mean corpuscular volume (MCV) (fL)</t>
  </si>
  <si>
    <t>[30.5,110]</t>
  </si>
  <si>
    <t>G227_MCH</t>
  </si>
  <si>
    <t>mean corpuscular haemoglobin (MCH) (pg)</t>
  </si>
  <si>
    <t>[18.7,38.2]</t>
  </si>
  <si>
    <t>G227_MCHC</t>
  </si>
  <si>
    <t>mean corpuscular haemoglobin concentration (MCHC) (g/L)</t>
  </si>
  <si>
    <t>[280,372]</t>
  </si>
  <si>
    <t>G227_RDW</t>
  </si>
  <si>
    <t>Red Cell Distribution Width</t>
  </si>
  <si>
    <t>[11,18.9]</t>
  </si>
  <si>
    <t>G227_PLAT</t>
  </si>
  <si>
    <t>[57,621]</t>
  </si>
  <si>
    <t>G227_MPV</t>
  </si>
  <si>
    <t>mean platelet volume (MPV) (fL)</t>
  </si>
  <si>
    <t>[8,14]</t>
  </si>
  <si>
    <t>G227_WCC</t>
  </si>
  <si>
    <t>White Cell Count (WCC) (x 10x9 /L)</t>
  </si>
  <si>
    <t>[2.83,18.16]</t>
  </si>
  <si>
    <t>G227_NEUTRO</t>
  </si>
  <si>
    <t>[1.33,14.8]</t>
  </si>
  <si>
    <t>G227_LYMPHO</t>
  </si>
  <si>
    <t>[.53,5.15]</t>
  </si>
  <si>
    <t>G227_MONO</t>
  </si>
  <si>
    <t>[.21,1.23]</t>
  </si>
  <si>
    <t>G227_EOSINO</t>
  </si>
  <si>
    <t>[0,2.51]</t>
  </si>
  <si>
    <t>G227_BASO</t>
  </si>
  <si>
    <t>[.01,.14]</t>
  </si>
  <si>
    <t>G227_CU1</t>
  </si>
  <si>
    <t>[10,288]</t>
  </si>
  <si>
    <t>G227_CU2</t>
  </si>
  <si>
    <t>[5,549]</t>
  </si>
  <si>
    <t>G227_CU3</t>
  </si>
  <si>
    <t>[.7,45.1]</t>
  </si>
  <si>
    <t>G227_NEUTRO_PERC</t>
  </si>
  <si>
    <t>Neutophils (%)</t>
  </si>
  <si>
    <t>[32.8,90]</t>
  </si>
  <si>
    <t>G227_LYMPHO_PERC</t>
  </si>
  <si>
    <t>Lymhocytes (%)</t>
  </si>
  <si>
    <t>[3.6,56.4]</t>
  </si>
  <si>
    <t>G227_MONO_PERC</t>
  </si>
  <si>
    <t>Monocytes (%)</t>
  </si>
  <si>
    <t>[2.7,17.3]</t>
  </si>
  <si>
    <t>G227_EOSINO_PERC</t>
  </si>
  <si>
    <t>Eosinophiles (%)</t>
  </si>
  <si>
    <t>[0,26.7]</t>
  </si>
  <si>
    <t>G227_BASO_PERC</t>
  </si>
  <si>
    <t>Basophils (%)</t>
  </si>
  <si>
    <t>[.1,2.2]</t>
  </si>
  <si>
    <t>G228_FAST</t>
  </si>
  <si>
    <t>G228_BLD_DAT</t>
  </si>
  <si>
    <t>G228_B3</t>
  </si>
  <si>
    <t>[2.3,9.5]</t>
  </si>
  <si>
    <t>G228_B4</t>
  </si>
  <si>
    <t>[.2,6.6]</t>
  </si>
  <si>
    <t>G228_B6</t>
  </si>
  <si>
    <t>[.6,6.8]</t>
  </si>
  <si>
    <t>G228_B5</t>
  </si>
  <si>
    <t>[.5,3.5]</t>
  </si>
  <si>
    <t>G228_B13</t>
  </si>
  <si>
    <t>[.1,47.1]</t>
  </si>
  <si>
    <t>G228_B14</t>
  </si>
  <si>
    <t>[128,145]</t>
  </si>
  <si>
    <t>G228_B15</t>
  </si>
  <si>
    <t>[3.5,5.9]</t>
  </si>
  <si>
    <t>G228_B25</t>
  </si>
  <si>
    <t>[2,32]</t>
  </si>
  <si>
    <t>G228_B24</t>
  </si>
  <si>
    <t>[1.5,10.2]</t>
  </si>
  <si>
    <t>G228_B16</t>
  </si>
  <si>
    <t>[7,121]</t>
  </si>
  <si>
    <t>G228_B26</t>
  </si>
  <si>
    <t>[0,90]</t>
  </si>
  <si>
    <t>G228_B27</t>
  </si>
  <si>
    <t>[45,88]</t>
  </si>
  <si>
    <t>G228_B17</t>
  </si>
  <si>
    <t>[27,55]</t>
  </si>
  <si>
    <t>G228_B28</t>
  </si>
  <si>
    <t>[15,43]</t>
  </si>
  <si>
    <t>G228_B23</t>
  </si>
  <si>
    <t>[3,82]</t>
  </si>
  <si>
    <t>G228_B18</t>
  </si>
  <si>
    <t>[6,235]</t>
  </si>
  <si>
    <t>G228_B21</t>
  </si>
  <si>
    <t>[13,248]</t>
  </si>
  <si>
    <t>G228_B22</t>
  </si>
  <si>
    <t>[22,140]</t>
  </si>
  <si>
    <t>G228_B19</t>
  </si>
  <si>
    <t>[10,220]</t>
  </si>
  <si>
    <t>G228_B20</t>
  </si>
  <si>
    <t>[.13,.6]</t>
  </si>
  <si>
    <t>G228_B12</t>
  </si>
  <si>
    <t>[1,200]</t>
  </si>
  <si>
    <t>G228_B2</t>
  </si>
  <si>
    <t>[3,20.4]</t>
  </si>
  <si>
    <t>G228_HB</t>
  </si>
  <si>
    <t>[96,184]</t>
  </si>
  <si>
    <t>G228_RCC</t>
  </si>
  <si>
    <t>[3.45,6.52]</t>
  </si>
  <si>
    <t>G228_HCT</t>
  </si>
  <si>
    <t>[.31,.54]</t>
  </si>
  <si>
    <t>G228_MCV</t>
  </si>
  <si>
    <t>[66,102]</t>
  </si>
  <si>
    <t>G228_MCH</t>
  </si>
  <si>
    <t>[20.4,35.2]</t>
  </si>
  <si>
    <t>G228_MCHC</t>
  </si>
  <si>
    <t>[291,364]</t>
  </si>
  <si>
    <t>G228_RDW</t>
  </si>
  <si>
    <t>[11.2,17.7]</t>
  </si>
  <si>
    <t>G228_PLAT</t>
  </si>
  <si>
    <t>[2.3,461]</t>
  </si>
  <si>
    <t>G228_MPV</t>
  </si>
  <si>
    <t>[9,13]</t>
  </si>
  <si>
    <t>G228_WCC</t>
  </si>
  <si>
    <t>[.91,13.44]</t>
  </si>
  <si>
    <t>G228_NEUTRO</t>
  </si>
  <si>
    <t>[1.02,9.74]</t>
  </si>
  <si>
    <t>G228_LYMPHO</t>
  </si>
  <si>
    <t>[.63,4.89]</t>
  </si>
  <si>
    <t>G228_MONO</t>
  </si>
  <si>
    <t>[.2,1.27]</t>
  </si>
  <si>
    <t>G228_EOSINO</t>
  </si>
  <si>
    <t>[0,1.08]</t>
  </si>
  <si>
    <t>G228_BASO</t>
  </si>
  <si>
    <t>G228_BIO_BATCH</t>
  </si>
  <si>
    <t>BIO data: Batch number</t>
  </si>
  <si>
    <t>[1,19]</t>
  </si>
  <si>
    <t>G228_BIO_BOX</t>
  </si>
  <si>
    <t>BIO data: Box number</t>
  </si>
  <si>
    <t>G228_BIO_POSITION</t>
  </si>
  <si>
    <t>BIO data: Position number</t>
  </si>
  <si>
    <t>G228_EPI_25OHD3</t>
  </si>
  <si>
    <t>Vitamin D: Epi-25(OH)D3 (in nM)</t>
  </si>
  <si>
    <t>G228_VITD_25OHD3</t>
  </si>
  <si>
    <t>Vitamin D: 25(OH)D3 (in nM)</t>
  </si>
  <si>
    <t>COMMA15</t>
  </si>
  <si>
    <t>[6.311,162.3]</t>
  </si>
  <si>
    <t>G228_VITD_25OHD2</t>
  </si>
  <si>
    <t>Vitamin D: 25(OH)D2 (in nM)</t>
  </si>
  <si>
    <t>G228_VITD_COMMENTS</t>
  </si>
  <si>
    <t>Vitamin D: Comments</t>
  </si>
  <si>
    <t>A63</t>
  </si>
  <si>
    <t>G205_TOTIGE</t>
  </si>
  <si>
    <t>Total IgE</t>
  </si>
  <si>
    <t>888888="NA";999999="Missing/Not stated"</t>
  </si>
  <si>
    <t>G205_HDMIGE</t>
  </si>
  <si>
    <t>IgE to HDM</t>
  </si>
  <si>
    <t>8888="NA";9999="Missing/Not stated"</t>
  </si>
  <si>
    <t>G205_CATIGE</t>
  </si>
  <si>
    <t>IgE to cat epithelium and dander</t>
  </si>
  <si>
    <t>G205_PNTIGE</t>
  </si>
  <si>
    <t>IgE to peanut</t>
  </si>
  <si>
    <t>G205_FMXIGE</t>
  </si>
  <si>
    <t>IgE to food mix (egg white, milk, fish, wheat, peanut and soybean)</t>
  </si>
  <si>
    <t>G205_COUIGE</t>
  </si>
  <si>
    <t>IgE to Couch (bermuda) grass</t>
  </si>
  <si>
    <t>G205_RYEIGE</t>
  </si>
  <si>
    <t>IgE to rye grass</t>
  </si>
  <si>
    <t>G205_MOUIGE</t>
  </si>
  <si>
    <t>IgE to mould mix</t>
  </si>
  <si>
    <t>G205_SCD14</t>
  </si>
  <si>
    <t>Soluble CD14 in plasma</t>
  </si>
  <si>
    <t>88888="NA";99999="Missing/Not stated"</t>
  </si>
  <si>
    <t>[0,99999]</t>
  </si>
  <si>
    <t>G205_VitD</t>
  </si>
  <si>
    <t>Vit D - immunoassay measured (nmol/L)</t>
  </si>
  <si>
    <t>[7.135,9999]</t>
  </si>
  <si>
    <t>G205_VitD_DS</t>
  </si>
  <si>
    <t>Deseasonalised Vit D - adjust month of blood collection (nmol/L)</t>
  </si>
  <si>
    <t>[.8352,9999]</t>
  </si>
  <si>
    <t>G205_VitD_STD</t>
  </si>
  <si>
    <t>Standardised Vit D - predicted LC-MS/MS measures (nmol/L)</t>
  </si>
  <si>
    <t>[26.37,9999]</t>
  </si>
  <si>
    <t>G205_VitD_STD_DS</t>
  </si>
  <si>
    <t>Deseasonalised standardised Vit D (nmol/L)</t>
  </si>
  <si>
    <t>[21.78,9999]</t>
  </si>
  <si>
    <t>G205_AL1</t>
  </si>
  <si>
    <t>Allergy Blood test ECP</t>
  </si>
  <si>
    <t>G205_AL2</t>
  </si>
  <si>
    <t>Allergy Blood Phadiatop +/-</t>
  </si>
  <si>
    <t>-99="Missing";-88="N/A";0="Negative";1="Positive"</t>
  </si>
  <si>
    <t>G205_AL3</t>
  </si>
  <si>
    <t>Allergy Blood Phadiatop result</t>
  </si>
  <si>
    <t>[-99,148.6]</t>
  </si>
  <si>
    <t>G205_FVC</t>
  </si>
  <si>
    <t>[.51,2.76]</t>
  </si>
  <si>
    <t>G205_FEV</t>
  </si>
  <si>
    <t>[.47,1.98]</t>
  </si>
  <si>
    <t>G205_FEF</t>
  </si>
  <si>
    <t>[0,3.01]</t>
  </si>
  <si>
    <t>G205_ASTSEV</t>
  </si>
  <si>
    <t>ATS Asthma severity score</t>
  </si>
  <si>
    <t>G205_BLD_DAT</t>
  </si>
  <si>
    <t>G208_BLOOD_DONE</t>
  </si>
  <si>
    <t>G208_B1</t>
  </si>
  <si>
    <t>haemoglobin</t>
  </si>
  <si>
    <t>G208_B2</t>
  </si>
  <si>
    <t>[-99,6.9]</t>
  </si>
  <si>
    <t>G208_B3</t>
  </si>
  <si>
    <t>[-99,7.6]</t>
  </si>
  <si>
    <t>G208_B4</t>
  </si>
  <si>
    <t>[-99,3.3]</t>
  </si>
  <si>
    <t>G208_B5</t>
  </si>
  <si>
    <t>G208_B6</t>
  </si>
  <si>
    <t>[-99,6.2]</t>
  </si>
  <si>
    <t>G208_B7</t>
  </si>
  <si>
    <t>Ratio</t>
  </si>
  <si>
    <t>[-99,7.2]</t>
  </si>
  <si>
    <t>G208_B8</t>
  </si>
  <si>
    <t>G208_B9</t>
  </si>
  <si>
    <t>G208_B10</t>
  </si>
  <si>
    <t>G208_B11</t>
  </si>
  <si>
    <t>[-99,225]</t>
  </si>
  <si>
    <t>File type</t>
  </si>
  <si>
    <t>Blood testing</t>
  </si>
  <si>
    <t>Blood testing - allergies</t>
  </si>
  <si>
    <t>Blood testing - other</t>
  </si>
  <si>
    <t>AAA - wrong file?</t>
  </si>
  <si>
    <t>Blood test - allergies</t>
  </si>
  <si>
    <t>Blood testing - blood counts</t>
  </si>
  <si>
    <t>Blood testing - EFA</t>
  </si>
  <si>
    <t>Urine testing</t>
  </si>
  <si>
    <t>Bio data - comments</t>
  </si>
  <si>
    <t>Bio data - info</t>
  </si>
  <si>
    <t>Blood testing - medications</t>
  </si>
  <si>
    <t>Saliva testing</t>
  </si>
  <si>
    <t>Blood testing - vitamin D</t>
  </si>
  <si>
    <t>DNA Methylation Testing</t>
  </si>
  <si>
    <t>DNA Testing</t>
  </si>
  <si>
    <t>Cluster analysis?</t>
  </si>
  <si>
    <t>Blood testing - Vitamin D</t>
  </si>
  <si>
    <t>Medication questions at assessment/blood collection (last 4 weeks)</t>
  </si>
  <si>
    <t>G114</t>
  </si>
  <si>
    <t>PA file</t>
  </si>
  <si>
    <t>MED?; MD??</t>
  </si>
  <si>
    <t>G117</t>
  </si>
  <si>
    <t>G217</t>
  </si>
  <si>
    <t>Bio file</t>
  </si>
  <si>
    <t>G214</t>
  </si>
  <si>
    <t>N/A?</t>
  </si>
  <si>
    <t>FAMID</t>
  </si>
  <si>
    <t>STUDYNO</t>
  </si>
  <si>
    <t>famid</t>
  </si>
  <si>
    <t>studyno</t>
  </si>
  <si>
    <t>[1,2828]</t>
  </si>
  <si>
    <t>[-99,2.9]</t>
  </si>
  <si>
    <t>DOB</t>
  </si>
  <si>
    <t>SEX</t>
  </si>
  <si>
    <t>Standardised to ID-LC-MS/MS &amp; deseasonalised Vit D [25(OH)D] concentration  nmol</t>
  </si>
  <si>
    <t>Intrinsic epigenetic age acceleration (years) at Y17 - Horvath model adjusting G</t>
  </si>
  <si>
    <t>Extrinsic epigenetic age acceleration (years) at Y17 - Hannum model adjusting Ge</t>
  </si>
  <si>
    <t>Cholesterol lowering spreads used regularly in last 4 weeks</t>
  </si>
  <si>
    <t>Medications last 4 weeks - taking any medications - yes/no</t>
  </si>
  <si>
    <t>Medications last 4 weeks - antihypertensives - yes/no</t>
  </si>
  <si>
    <t>Medications last 4 weeks - ace inhibitor - when taken</t>
  </si>
  <si>
    <t>Medications last 4 weeks - diuretic - when taken</t>
  </si>
  <si>
    <t>Medications last 4 weeks - all antagonist - when taken</t>
  </si>
  <si>
    <t>Medications last 4 weeks - bblocker - when taken</t>
  </si>
  <si>
    <t>Medications last 4 weeks - ca channel blocker - when taken</t>
  </si>
  <si>
    <t>Medications last 4 weeks - other antihypertensives - when taken</t>
  </si>
  <si>
    <t>Medications last 4 weeks - hypoglycaemic agents - yes/no</t>
  </si>
  <si>
    <t>Medications last 4 weeks - insulin - when taken</t>
  </si>
  <si>
    <t>Medications last 4 weeks - other hypoglycaemic ag - when taken</t>
  </si>
  <si>
    <t>Medications last 4 weeks - metformin - when taken</t>
  </si>
  <si>
    <t>Medications last 4 weeks - lipid lowering agents - yes/no</t>
  </si>
  <si>
    <t>Medications last 4 weeks - fibrates - when taken</t>
  </si>
  <si>
    <t>Medications last 4 weeks - statins - when taken</t>
  </si>
  <si>
    <t>Medications last 4 weeks - fish oil - when taken</t>
  </si>
  <si>
    <t>Medications last 4 weeks - other - when taken</t>
  </si>
  <si>
    <t>Medications last 4 weeks - Nonsteroid Anti-inflammatory - yes/no</t>
  </si>
  <si>
    <t>Medications last 4 weeks - aspirin - yes/no</t>
  </si>
  <si>
    <t>Medications last 4 weeks - vitamins - yes/no</t>
  </si>
  <si>
    <t>Medications last 4 weeks - iron/haemopoetics - yes/no</t>
  </si>
  <si>
    <t>Medications last 4 weeks - antidepr/anxiety - yes/no</t>
  </si>
  <si>
    <t>Medications last 4 weeks - GI medication - yes/no</t>
  </si>
  <si>
    <t>Medications last 4 weeks - Antidiarrhoeals - when taken</t>
  </si>
  <si>
    <t>Medications last 4 weeks - laxitives - when taken</t>
  </si>
  <si>
    <t>Medications last 4 weeks - ADHD medication - yes/no</t>
  </si>
  <si>
    <t>Medications last 4 weeks - amphetamines - when taken</t>
  </si>
  <si>
    <t>Medications last 4 weeks - ritalin - when taken</t>
  </si>
  <si>
    <t>Medications last 4 weeks - clonidine - when taken</t>
  </si>
  <si>
    <t>Medications last 4 weeks - strattera - when taken</t>
  </si>
  <si>
    <t>Medications last 4 weeks - anticonvulsants - yes/no</t>
  </si>
  <si>
    <t>Medications last 4 weeks - hypnotics</t>
  </si>
  <si>
    <t>Medications last 4 weeks - appetite suppressants - yes/no</t>
  </si>
  <si>
    <t>Medications last 4 weeks - naasal decongestants - yes/no</t>
  </si>
  <si>
    <t>Medications last 4 weeks - antihistamine - yes/no</t>
  </si>
  <si>
    <t>Medications last 4 weeks - antihistamine - when taken</t>
  </si>
  <si>
    <t>Medications last 4 weeks - other medications - yes/no</t>
  </si>
  <si>
    <t>HB</t>
  </si>
  <si>
    <t>G208_HB</t>
  </si>
  <si>
    <t>G222_HB</t>
  </si>
  <si>
    <t>Red cell count (RCC) (x10^12/L)</t>
  </si>
  <si>
    <t>G100_BIO.sav</t>
  </si>
  <si>
    <t>G126_DOB</t>
  </si>
  <si>
    <t>Gen1 DOB</t>
  </si>
  <si>
    <t>G126_CU_DONE</t>
  </si>
  <si>
    <t>Spot urine collected</t>
  </si>
  <si>
    <t>0="no";1="yes";99="missing"</t>
  </si>
  <si>
    <t>G126_BLD_DONE</t>
  </si>
  <si>
    <t>G126 Blood done</t>
  </si>
  <si>
    <t>G126_BLD_DAT</t>
  </si>
  <si>
    <t>G126_BLD_TIM</t>
  </si>
  <si>
    <t>Time samples collected</t>
  </si>
  <si>
    <t>G126_BIOCHEM_N</t>
  </si>
  <si>
    <t>Biochemistry number</t>
  </si>
  <si>
    <t>G126_CN_DNA</t>
  </si>
  <si>
    <t>Dna consent</t>
  </si>
  <si>
    <t>G126_CN_BLD</t>
  </si>
  <si>
    <t>Store blood consent</t>
  </si>
  <si>
    <t>G126_CN_CU</t>
  </si>
  <si>
    <t>Urine consent</t>
  </si>
  <si>
    <t>G126_FAST</t>
  </si>
  <si>
    <t>G126_TUBE_FBC</t>
  </si>
  <si>
    <t>Edtafbc tube collected (4.5ml)</t>
  </si>
  <si>
    <t>G126_TUBE_DNA</t>
  </si>
  <si>
    <t>Edta dna tube collected (4.5ml)</t>
  </si>
  <si>
    <t>G126_TUBE_9ml</t>
  </si>
  <si>
    <t>Edta tube collected (9.0ml)</t>
  </si>
  <si>
    <t>G126_TUBE_SST</t>
  </si>
  <si>
    <t>Sst tube collected (8.5ml)</t>
  </si>
  <si>
    <t>G126_TUBE_OX</t>
  </si>
  <si>
    <t>Oxalate tube collected (2.0ml)</t>
  </si>
  <si>
    <t>G126_HB</t>
  </si>
  <si>
    <t>[95,234]</t>
  </si>
  <si>
    <t>G126_RCC</t>
  </si>
  <si>
    <t>[3.59,6.47]</t>
  </si>
  <si>
    <t>G126_HCT</t>
  </si>
  <si>
    <t>HCT</t>
  </si>
  <si>
    <t>G126_MCV</t>
  </si>
  <si>
    <t>[65,103]</t>
  </si>
  <si>
    <t>G126_MCH</t>
  </si>
  <si>
    <t>[19.8,35.4]</t>
  </si>
  <si>
    <t>G126_MCHC</t>
  </si>
  <si>
    <t>[299,365]</t>
  </si>
  <si>
    <t>G126_RDW</t>
  </si>
  <si>
    <t>[10.7,20.3]</t>
  </si>
  <si>
    <t>G126_PLAT</t>
  </si>
  <si>
    <t>[114,541]</t>
  </si>
  <si>
    <t>G126_MPV</t>
  </si>
  <si>
    <t>[4,16]</t>
  </si>
  <si>
    <t>G126_WCC</t>
  </si>
  <si>
    <t>[2.8,26.55]</t>
  </si>
  <si>
    <t>G126_NEUTRO</t>
  </si>
  <si>
    <t>[1.25,8.56]</t>
  </si>
  <si>
    <t>G126_LYMPHO</t>
  </si>
  <si>
    <t>[.62,20.2]</t>
  </si>
  <si>
    <t>G126_MONO</t>
  </si>
  <si>
    <t>[.1,2.32]</t>
  </si>
  <si>
    <t>G126_EOSINO</t>
  </si>
  <si>
    <t>[0,1.11]</t>
  </si>
  <si>
    <t>G126_BASO</t>
  </si>
  <si>
    <t>[.01,.16]</t>
  </si>
  <si>
    <t>G126_BLD_diab</t>
  </si>
  <si>
    <t>medical condition -Are you diabetic?</t>
  </si>
  <si>
    <t>0="no";1="yes"</t>
  </si>
  <si>
    <t>G126_BLD_DDC</t>
  </si>
  <si>
    <t>medical condition -Diabetes diet controlled</t>
  </si>
  <si>
    <t>0="no";1="yes";88="NA"</t>
  </si>
  <si>
    <t>G126_BLD_MEN2</t>
  </si>
  <si>
    <t>medical condition -Date of first day of last period</t>
  </si>
  <si>
    <t>G126_BLD_MEN2_YR</t>
  </si>
  <si>
    <t>medical condition -Year of last period</t>
  </si>
  <si>
    <t>88888="NA";99999="missing"</t>
  </si>
  <si>
    <t>[1993,99999]</t>
  </si>
  <si>
    <t>G126_BLD_SX63</t>
  </si>
  <si>
    <t>medical condition -Pregnant</t>
  </si>
  <si>
    <t>0="no";1="yes";88="NA";99="missing"</t>
  </si>
  <si>
    <t>G126_BLD_ILL</t>
  </si>
  <si>
    <t>medical condition -Recent illness</t>
  </si>
  <si>
    <t>G126_BLD_ILL1</t>
  </si>
  <si>
    <t>medical condition -Explanation of recent illness</t>
  </si>
  <si>
    <t>1="cold";2="bronchitis/ chest infection";3="psycosis";4="flu";5="UTI";6="shoulder injury / surgery";7="wisdom teeth removed";8="golden staph infection &gt;6 months";9="hayfever";10="broken neck, collar bone";11="throat infection / tonsilitis";12="drink spiked";13="bacterial infection-ureaplasma";14="hives";15="bursitis";16="glandular fever";17="ureaplasma";18="alergic reaction";19="sinusitis";20="recreational drug withdrawal";21="abcessed tooth";22="removal of tumor - teratoma abdominal";23="whooping cough";24="cough";25="giardia";26="migraine";27="pneumonia &gt; 6 months";28="pneumonia&lt;6 months";29="skin infection";30="Pyelonephritis";31="stroke";32="virus";33="ear infection";34="food poisoning - salmonella";35="Ulcer on gum";36="H. pylori bacterial infection";37="Red infected lumps under arms";38="post op bleeding";888="NA";999="missing"</t>
  </si>
  <si>
    <t>G126_BLD_ILL2</t>
  </si>
  <si>
    <t>[35,999]</t>
  </si>
  <si>
    <t>G126_BLD_ILL3</t>
  </si>
  <si>
    <t>G126_BLD_MEDC</t>
  </si>
  <si>
    <t>medical condition -Medical condition</t>
  </si>
  <si>
    <t>G126_BLD_MEDC1</t>
  </si>
  <si>
    <t>medical condition -Medical condition 1</t>
  </si>
  <si>
    <t>1="polycystic ovary syndrome";2="diabetes";3="bi polar disorder/schizophrenia/major depression/ OCD/ADHD";4="cerebral palsy";5="asthma / bronchitis";6="blood disorder - red blood cell disorder/thalassemia";7="down syndrome";8="wegeners granulomatosis-kidney impairment";9="heart murmur";10="lupis";11="under active thyroid";12="factor V";13="crohn's disease";14="heart condition";15="transverse myelitis";16="bleeding under the skin";17="clotting disorder";18="over production of insulin";19="postural orthotacycardia";20="gender realignment";21="autism";22="liver damage through heavy drinking";23="pulmonary embolism from travel";24="idiopathic intracranal hypertension IIH";25="non hodgkins lymphoma";26="on list for kidney and pancreas transplant";27="HIV+";28="haemochromatosis";29="hepatitis";30="cancer";31="rheumatoid arthritis";32="Multiple Sclerosis";33="degenerative spine disease";34="tortuous esophagus";35="hernia";36="ovarian cysts";37="post traumatic stress syndrome";38="kidney condition";888="NA";999="missing"</t>
  </si>
  <si>
    <t>[1,888]</t>
  </si>
  <si>
    <t>G126_BLD_MEDC2</t>
  </si>
  <si>
    <t>medical condition -Medical condition 2</t>
  </si>
  <si>
    <t>[2,888]</t>
  </si>
  <si>
    <t>G126_BLD_DG24</t>
  </si>
  <si>
    <t>medical condition -Regular use of recreational drugs eg daily, most weekends</t>
  </si>
  <si>
    <t>G126_BLD_COM</t>
  </si>
  <si>
    <t>G126_PM_BP</t>
  </si>
  <si>
    <t>medical condition -Currently taking any prescribed blood pressure medication</t>
  </si>
  <si>
    <t>G126_PMBP_MED1</t>
  </si>
  <si>
    <t>medical condition -Type of bp medication 1</t>
  </si>
  <si>
    <t>1="Ca channel blocker";2="ACE inhibitor";3="B-Blocker";4="Diuretic";5="Angiotension II receptor antagonist";6="Angiotension II receptor antagonist and diuretic";7="ACE inhibitor and diuretic";8="Angiotension II receptor + calcium channel blocker";9="Ace inihibitor + calcium channel blocker";10="Other";88="NA";99="missing"</t>
  </si>
  <si>
    <t>G126_PMBP_MED2</t>
  </si>
  <si>
    <t>medical condition -Type of bp medication 2</t>
  </si>
  <si>
    <t>G126_PMBP_MED3</t>
  </si>
  <si>
    <t>medical condition -Type of bp medication 3</t>
  </si>
  <si>
    <t>G126_PMBP_MED4</t>
  </si>
  <si>
    <t>medical condition -Type of bp medication 4</t>
  </si>
  <si>
    <t>G126_PMBP_ACT1</t>
  </si>
  <si>
    <t>medical condition -Atc code bp medication 1</t>
  </si>
  <si>
    <t>G126_PMBP_ACT2</t>
  </si>
  <si>
    <t>medical condition -Atc code bp medication 2</t>
  </si>
  <si>
    <t>G126_PMBP_ACT3</t>
  </si>
  <si>
    <t>medical condition -Atc code bp medication 3</t>
  </si>
  <si>
    <t>G126_PMBP_ACT4</t>
  </si>
  <si>
    <t>medical condition -Atc code bp medication 4</t>
  </si>
  <si>
    <t>G126_MED_CHOL</t>
  </si>
  <si>
    <t>medical condition -Currently taking cholesterol medication</t>
  </si>
  <si>
    <t>G126_MED_CHOL_BP</t>
  </si>
  <si>
    <t>medical condition -Combined cholesterol medication bp + cholesterol</t>
  </si>
  <si>
    <t>G126_PMCHOL_MED1</t>
  </si>
  <si>
    <t>medical condition -Type of cholesterol medication</t>
  </si>
  <si>
    <t>1="Fibrates";2="Statins";3="Cholestyramine";4="Other";5="Combination";88="NA";99="missing"</t>
  </si>
  <si>
    <t>G126_PMCHOL_MED2</t>
  </si>
  <si>
    <t>G126_PMCHOL_ACT1</t>
  </si>
  <si>
    <t>medical condition -Atc code cholesterol medication 1</t>
  </si>
  <si>
    <t>G126_PMCHOL_ACT2</t>
  </si>
  <si>
    <t>medical condition -Atc code cholesterol medication 2</t>
  </si>
  <si>
    <t>G126_DIAB_MED</t>
  </si>
  <si>
    <t>medical condition -Currently taking diabetic medication</t>
  </si>
  <si>
    <t>G126_DIAB_MED1</t>
  </si>
  <si>
    <t>medical condition -Diabetic medication 1</t>
  </si>
  <si>
    <t>1="metformin hydrochloride-diabex, diaformin";2="gliclazide-diamicron,melizide,glyade";3="insulin-lantus, humalog, novorapid, novomix";4="glibenclamide-glimel";5="glibenclamide + metformin-glucovance";6="glimepiride-amaryl, aylide";7="Chlorpropamide-glucamide";8="gliflozin class -  dapagliflozin - forxiga, empagliflozin - Jardiance";9="liraglutide - victoza";10="sitagliptin + metformin - janumet";11="vildagliptin + metformin - galvumet";88="NA";99="missing"</t>
  </si>
  <si>
    <t>G126_DIAB_MED2</t>
  </si>
  <si>
    <t>medical condition -Diabetic medication 2</t>
  </si>
  <si>
    <t>[1,88]</t>
  </si>
  <si>
    <t>G126_DIAB_MED3</t>
  </si>
  <si>
    <t>medical condition -Diabetic medication 3</t>
  </si>
  <si>
    <t>G126_DIAB_MED4</t>
  </si>
  <si>
    <t>medical condition -Diabetic medication 4</t>
  </si>
  <si>
    <t>[8,88]</t>
  </si>
  <si>
    <t>G126_DIAB_MED5</t>
  </si>
  <si>
    <t>medical condition -Diabetic medication 5</t>
  </si>
  <si>
    <t>[3,88]</t>
  </si>
  <si>
    <t>G126_DIAB_MED_t1</t>
  </si>
  <si>
    <t>medical condition -Type of diabetic medication 1</t>
  </si>
  <si>
    <t>1="oral";2="insulin injection";3="insulin pen";88="NA"</t>
  </si>
  <si>
    <t>G126_DIAB_MED_t2</t>
  </si>
  <si>
    <t>medical condition -Type of diabetic medication 2</t>
  </si>
  <si>
    <t>G126_DIAB_MED_t3</t>
  </si>
  <si>
    <t>medical condition -Type of diabetic medication 3</t>
  </si>
  <si>
    <t>G126_DIAB_MED_t4</t>
  </si>
  <si>
    <t>medical condition -Type of diabetic medication 4</t>
  </si>
  <si>
    <t>G126_DIAB_MED_t5</t>
  </si>
  <si>
    <t>medical condition -Type of diabetic medication 5</t>
  </si>
  <si>
    <t>G126_DIAB_ACT1</t>
  </si>
  <si>
    <t>medical condition -Atc code diabetic medication 1</t>
  </si>
  <si>
    <t>G126_DIAB_ACT2</t>
  </si>
  <si>
    <t>medical condition -Atc code diabetic medication 2</t>
  </si>
  <si>
    <t>G126_DIAB_ACT3</t>
  </si>
  <si>
    <t>medical condition -Atc code diabetic medication 3</t>
  </si>
  <si>
    <t>G126_DIAB_ACT4</t>
  </si>
  <si>
    <t>medical condition -Atc code diabetic medication 4</t>
  </si>
  <si>
    <t>G126_DIAB_ACT5</t>
  </si>
  <si>
    <t>medical condition -Atc code diabetic medication 5</t>
  </si>
  <si>
    <t>G126_DEPR_MED</t>
  </si>
  <si>
    <t>medical condition -Currently taking antidepressant medication</t>
  </si>
  <si>
    <t>G126_DEPR_MED_T1</t>
  </si>
  <si>
    <t>medical condition -Type of antidepressant medication</t>
  </si>
  <si>
    <t>1="SSRI";2="tricyclic";3="tetracyclic";4="SNRI";5="NaSSA";6="melatonergic";7="RIMA";88="NA";99="missing"</t>
  </si>
  <si>
    <t>G126_DEPR_MED_T2</t>
  </si>
  <si>
    <t>G126_DEPR_ACT1</t>
  </si>
  <si>
    <t>medical condition -Atc code antidepressant medication 1</t>
  </si>
  <si>
    <t>G126_DEPR_ACT2</t>
  </si>
  <si>
    <t>medical condition -Atc code antidepressant medication 2</t>
  </si>
  <si>
    <t>G126_BLD_PMED</t>
  </si>
  <si>
    <t>medical condition -Currently taking any prescribed medication</t>
  </si>
  <si>
    <t>G126_PM_MED1</t>
  </si>
  <si>
    <t>medical condition -Prescribed medication 1</t>
  </si>
  <si>
    <t>1="hyperacidity, reflux-zantac, somac, nexium, zoton, pariet, rani 2";2="anticoagulant - warfarin, plavix";3="NSAID-mobic, movalis, celebrex";4="sedative-temaze";5="cardiac intropic agents";6="agents affecting calcium and bone metabolism-fosomax";7="topical nasopharyngeal";8="gonadal hormone-testogel, livial";9="preventitive aerosols-seretide,qvar, symbicort, alvesco";10="antimetabolites-methoblastin";11="adrenal steroid hormone-panafcortlone, florinet";12="gout + hyperuricaemia - allopurinol";13="bladder function disorders-oxybutynin, duodart";14="movement disorder-sinemet";15="antiphsychotic-risperidone, quentapine, olanzapine";16="topical ocular anti-infective preparations-chlorsig";17="topical ocular steroid preparations-fluorometholone";18="thyroid hormone+ antithyroid - oroxine";19="topical corticosteroid-advantan";20="other antibiotics + anti-infectives - flagyl, bactrim";21="cephalosporin-keflex";22="antispasmodics + mobility agents-colofac";23="topical vaginal medication-vagifem";24="glaucoma preparations-xalatan,duotrav";25="antiemetic, antinauseants-stemzine,stemitol,nausetil";26="antidiarrhoeals-lofenoxal";27="erectile dysfunction-viagra";28="quinolones-norfloxacin";29="antianxiety-oxazepam";30="hormonal antineoplastic agent-tamoxifen citrate";31="bronchodilator aerosols-spiriva";32="anticonvulsant-carbamazepine, gabapentin";33="antiarrythmic-sotalol";34="antiangina-monodur";35="antifungal-terbinafine";36="narcotic analgesics-oxycontin";37="antirheumatoid-plaquenil";38="penicillins-amoxycillin";39="muscle relaxant-appese";40="mucolytic agent - aprinol";41="immunomodifier - cimzia";42="other central nervous system-dexamphetamine, ritalin, concerta, strattera";43="tetracyclines - doxycycline";44="antimigraine - maxalt";45="combination simple analgesics - paracetamol + codeine";46="other dermatological preparations - finasteride";47="antiviral agents - valtrex";48="other antineoplastic agent - tasigna";49="anorectic + weight reducing agent - duromine";50="antiallergy preparations - allergen extracts";51="other cardiovascular agents - sildenafil";52="agents used in drug dependence";53="acne, keratolytics - roaccutane";888="NA";999="missing"</t>
  </si>
  <si>
    <t>G126_PM_MED2</t>
  </si>
  <si>
    <t>medical condition -Prescribed medication 2</t>
  </si>
  <si>
    <t>G126_PM_MED3</t>
  </si>
  <si>
    <t>medical condition -Prescribed medication 3</t>
  </si>
  <si>
    <t>G126_PM_MED4</t>
  </si>
  <si>
    <t>medical condition -Prescribed medication 4</t>
  </si>
  <si>
    <t>G126_PM_MED5</t>
  </si>
  <si>
    <t>medical condition -Prescribed medication 5</t>
  </si>
  <si>
    <t>G126_PM_MED6</t>
  </si>
  <si>
    <t>medical condition -Prescribed medication 6</t>
  </si>
  <si>
    <t>G126_PM_MED7</t>
  </si>
  <si>
    <t>medical condition -Prescribed medication 7</t>
  </si>
  <si>
    <t>[31,888]</t>
  </si>
  <si>
    <t>G126_PM_MED8</t>
  </si>
  <si>
    <t>medical condition -Prescribed medication 8</t>
  </si>
  <si>
    <t>G126_PM_ACT1</t>
  </si>
  <si>
    <t>medical condition -Atc code prescribed medication 1</t>
  </si>
  <si>
    <t>G126_PM_ACT2</t>
  </si>
  <si>
    <t>medical condition -Atc code prescribed medication 2</t>
  </si>
  <si>
    <t>G126_PM_ACT3</t>
  </si>
  <si>
    <t>medical condition -Atc code prescribed medication 3</t>
  </si>
  <si>
    <t>G126_PM_ACT4</t>
  </si>
  <si>
    <t>medical condition -Atc code prescribed medication 4</t>
  </si>
  <si>
    <t>G126_PM_ACT5</t>
  </si>
  <si>
    <t>medical condition -Atc code prescribed medication 5</t>
  </si>
  <si>
    <t>G126_PM_ACT6</t>
  </si>
  <si>
    <t>medical condition -Atc code prescribed medication 6</t>
  </si>
  <si>
    <t>G126_PM_ACT7</t>
  </si>
  <si>
    <t>medical condition -Atc code prescribed medication 7</t>
  </si>
  <si>
    <t>G126_PM_ACT8</t>
  </si>
  <si>
    <t>medical condition -Atc code prescribed medication 8</t>
  </si>
  <si>
    <t>G126_BLD_CMED</t>
  </si>
  <si>
    <t>medical condition -Currently taking any non prescribed medication</t>
  </si>
  <si>
    <t>G126_CM_MED1</t>
  </si>
  <si>
    <t>medical condition -Non prescribed medication 1</t>
  </si>
  <si>
    <t>1="antihistamine-loratadine";2="antidiarrhoels-loperamide";3="bronchodilator aerosols-ventolin";4="laxative-bisalax,soflax,movicol";5="ocular lubricants-poly visc, optive, liquifilm";6="expectorants, mucolytics-difflam, solmux";7="hyperacidity, reflux-somac";8="urinary antiseptics-sodibic,uracol";9="antiangina agents-nitrolingingual pumpspray";10="simple analgesics-aspro clear, solprin, aspirin";11="NSAID-naprosyn, nurofen";12="topical nasopharyngeal-beconase nasal spray";13="rubefacients, topical analgesics/NSAID-nurofen gel";14="digestive supplement-IBS support, creon";15="sedative-restavit";16="anticoagulant, antithrombotic - cartia, aspirin";17="combination simple analgesics - mersyndol";18="antifungal - hydrozole cream";19="adrenergic stimulant - epipen";20="topical anorectal - proctosedyl";888="NA";999="missing"</t>
  </si>
  <si>
    <t>G126_CM_MED2</t>
  </si>
  <si>
    <t>medical condition -Non prescribed medication 2</t>
  </si>
  <si>
    <t>G126_CM_MED3</t>
  </si>
  <si>
    <t>medical condition -Non prescribed medication 3</t>
  </si>
  <si>
    <t>G126_CM_ACT1</t>
  </si>
  <si>
    <t>medical condition -Atc code non prescribed medication 1</t>
  </si>
  <si>
    <t>G126_CM_ACT2</t>
  </si>
  <si>
    <t>medical condition -Atc code non prescribed medication 2</t>
  </si>
  <si>
    <t>G126_CM_ACT3</t>
  </si>
  <si>
    <t>medical condition -Atc code non prescribed medication 3</t>
  </si>
  <si>
    <t>G126_PN_MED</t>
  </si>
  <si>
    <t>medical condition -Currently taking any pain-killing medication</t>
  </si>
  <si>
    <t>G126_PN_MED1</t>
  </si>
  <si>
    <t>medical condition -Pain medication 1</t>
  </si>
  <si>
    <t>1="paracetomol";2="panadeine";88="NA"</t>
  </si>
  <si>
    <t>G126_PN_MED2</t>
  </si>
  <si>
    <t>medical condition -Pain medication 2</t>
  </si>
  <si>
    <t>G126_PN_ACT1</t>
  </si>
  <si>
    <t>medical condition -Atc code pain medication</t>
  </si>
  <si>
    <t>G126_PN_ACT2</t>
  </si>
  <si>
    <t>G126_VITB12A</t>
  </si>
  <si>
    <t>medical condition -Currently taking vitamin b12 orally</t>
  </si>
  <si>
    <t>G126_VITB12B</t>
  </si>
  <si>
    <t>medical condition -Currently taking vitamin b12 injection</t>
  </si>
  <si>
    <t>G126_VITE</t>
  </si>
  <si>
    <t>medical condition -Currently taking vitamin e</t>
  </si>
  <si>
    <t>G126_VITD</t>
  </si>
  <si>
    <t>medical condition -Currently taking vitamin d</t>
  </si>
  <si>
    <t>G126_VITD3</t>
  </si>
  <si>
    <t>medical condition -Currently taking fish oil capsules</t>
  </si>
  <si>
    <t>G126_SUPP</t>
  </si>
  <si>
    <t>medical condition -Currently taking any other supplements</t>
  </si>
  <si>
    <t>0="no";1="Yes"</t>
  </si>
  <si>
    <t>G126_VITB12A_ACT</t>
  </si>
  <si>
    <t>medical condition -Atc code vitamin b12 orally medication</t>
  </si>
  <si>
    <t>G126_VITB12B_ACT</t>
  </si>
  <si>
    <t>medical condition -Atc code vitamin b12 injections medication</t>
  </si>
  <si>
    <t>G126_VITE_ACT</t>
  </si>
  <si>
    <t>medical condition -Atc code vitamin e</t>
  </si>
  <si>
    <t>G126_VITD_ACT</t>
  </si>
  <si>
    <t>medical condition -Atc code vitamin d</t>
  </si>
  <si>
    <t>G126_VITD3_ACT</t>
  </si>
  <si>
    <t>medical condition -Atc code fish oil capsule</t>
  </si>
  <si>
    <t>G126_CM_SUPP</t>
  </si>
  <si>
    <t>medical condition -Taking any pain-killing medication</t>
  </si>
  <si>
    <t>G126_CM_SUPP1</t>
  </si>
  <si>
    <t>medical condition -Non prescribed supplements 1</t>
  </si>
  <si>
    <t>1="glucosamine";2="vitamins other than vit B12, vit E, vit D";3="minerals";4="garlic";5="herbal";6="antioxidants";7="fibre supplement";8="iron supplements";9="amino acids";10="probiotics";11="other-melatonin";12="homeopathic";13="enzyme";88="NA"</t>
  </si>
  <si>
    <t>G126_CM_SUPP2</t>
  </si>
  <si>
    <t>medical condition -Non prescribed supplements 2</t>
  </si>
  <si>
    <t>G126_CM_SUPP3</t>
  </si>
  <si>
    <t>medical condition -Non prescribed supplements 3</t>
  </si>
  <si>
    <t>G126_CM_SUPP4</t>
  </si>
  <si>
    <t>medical condition -Non prescribed supplements 4</t>
  </si>
  <si>
    <t>G126_CM_SUPP5</t>
  </si>
  <si>
    <t>medical condition -Non prescribed supplements 5</t>
  </si>
  <si>
    <t>G126_CM_SUPP6</t>
  </si>
  <si>
    <t>medical condition -Non prescribed supplements 6</t>
  </si>
  <si>
    <t>G126_CM_SUPP7</t>
  </si>
  <si>
    <t>medical condition -Non prescribed supplements 7</t>
  </si>
  <si>
    <t>[5,88]</t>
  </si>
  <si>
    <t>G126_CM_SUPP8</t>
  </si>
  <si>
    <t>medical condition -Non prescribed supplements 8</t>
  </si>
  <si>
    <t>[9,88]</t>
  </si>
  <si>
    <t>G126_CMSUP_ACT1</t>
  </si>
  <si>
    <t>medical condition -Atc code of non prescribed supplements 1</t>
  </si>
  <si>
    <t>G126_CMSUP_ACT2</t>
  </si>
  <si>
    <t>medical condition -Atc code of non prescribed supplements 2</t>
  </si>
  <si>
    <t>G126_CMSUP_ACT3</t>
  </si>
  <si>
    <t>medical condition -Atc code of non prescribed supplements 3</t>
  </si>
  <si>
    <t>G126_CMSUP_ACT4</t>
  </si>
  <si>
    <t>medical condition -Atc code of non prescribed supplements 4</t>
  </si>
  <si>
    <t>G126_CMSUP_ACT5</t>
  </si>
  <si>
    <t>medical condition -Atc code of non prescribed supplements 5</t>
  </si>
  <si>
    <t>G126_CMSUP_ACT6</t>
  </si>
  <si>
    <t>medical condition -Atc code of non prescribed supplements 6</t>
  </si>
  <si>
    <t>G126_CMSUP_ACT7</t>
  </si>
  <si>
    <t>medical condition -Atc code of non prescribed supplements 7</t>
  </si>
  <si>
    <t>G126_CMSUP_ACT8</t>
  </si>
  <si>
    <t>medical condition -Atc code of non prescribed supplements 8</t>
  </si>
  <si>
    <t>G100_VITD</t>
  </si>
  <si>
    <t>Maternal (18 weeks) Vit D [25(OH)D] concentration (immunoassay)  nmol/L</t>
  </si>
  <si>
    <t>[12.57,154.3]</t>
  </si>
  <si>
    <t>G100_VITD_DS</t>
  </si>
  <si>
    <t>Maternal (18 weeks) deseasonalised Vit D [25(OH)D] concentration  nmol/L</t>
  </si>
  <si>
    <t>[-99,111.2]</t>
  </si>
  <si>
    <t>G114_BLOOD_DONE</t>
  </si>
  <si>
    <t>G114_BLD_DAT</t>
  </si>
  <si>
    <t>G114_FAST</t>
  </si>
  <si>
    <t>G114_DNA</t>
  </si>
  <si>
    <t>G114_B2</t>
  </si>
  <si>
    <t>[2.3,23.8]</t>
  </si>
  <si>
    <t>G114_B3</t>
  </si>
  <si>
    <t>[2.74,12.52]</t>
  </si>
  <si>
    <t>G114_B4</t>
  </si>
  <si>
    <t>[.3,13.78]</t>
  </si>
  <si>
    <t>G114_B5</t>
  </si>
  <si>
    <t>[.43,3.3]</t>
  </si>
  <si>
    <t>G114_B6</t>
  </si>
  <si>
    <t>[.5,98]</t>
  </si>
  <si>
    <t>G114_B12_O</t>
  </si>
  <si>
    <t>G114_B12</t>
  </si>
  <si>
    <t>[2,200]</t>
  </si>
  <si>
    <t>G117_BLD_DAT</t>
  </si>
  <si>
    <t>G117_B2</t>
  </si>
  <si>
    <t>[2,20.7]</t>
  </si>
  <si>
    <t>G117_B3</t>
  </si>
  <si>
    <t>[2.4,10.05]</t>
  </si>
  <si>
    <t>G117_B4</t>
  </si>
  <si>
    <t>[.32,14.22]</t>
  </si>
  <si>
    <t>G117_B5</t>
  </si>
  <si>
    <t>[.41,3.32]</t>
  </si>
  <si>
    <t>G117_B6</t>
  </si>
  <si>
    <t>[-1.24,8.3]</t>
  </si>
  <si>
    <t>G117_FAST</t>
  </si>
  <si>
    <t>G108_BLOOD_DONE</t>
  </si>
  <si>
    <t>G108_B1</t>
  </si>
  <si>
    <t>[-99,174]</t>
  </si>
  <si>
    <t>G108_B2</t>
  </si>
  <si>
    <t>G108_B3</t>
  </si>
  <si>
    <t>[2.6,10.5]</t>
  </si>
  <si>
    <t>G108_B4</t>
  </si>
  <si>
    <t>[.3,8.3]</t>
  </si>
  <si>
    <t>G108_B5</t>
  </si>
  <si>
    <t>G108_B6</t>
  </si>
  <si>
    <t>[-99,8.5]</t>
  </si>
  <si>
    <t>G108_B7</t>
  </si>
  <si>
    <t>[-99,11.1]</t>
  </si>
  <si>
    <t>G108_B8</t>
  </si>
  <si>
    <t>G108_B9</t>
  </si>
  <si>
    <t>G108_B10</t>
  </si>
  <si>
    <t>G108_B11</t>
  </si>
  <si>
    <t>[-99,1844]</t>
  </si>
  <si>
    <t>Biological</t>
  </si>
  <si>
    <t>OBR</t>
  </si>
  <si>
    <t>OBX Alt ID</t>
  </si>
  <si>
    <t>OBX Name</t>
  </si>
  <si>
    <t>OBX Alt Name</t>
  </si>
  <si>
    <t>OBX Units</t>
  </si>
  <si>
    <t>Lipids</t>
  </si>
  <si>
    <t>Total Cholesterol</t>
  </si>
  <si>
    <t>Cholesterol [Moles/volume] in Serum or Plasma</t>
  </si>
  <si>
    <t>CHOL</t>
  </si>
  <si>
    <t>mmol/L</t>
  </si>
  <si>
    <t>Triglyceride</t>
  </si>
  <si>
    <t>Triglyceride [Moles/volume] in Serum or Plasma --12 hours fasting</t>
  </si>
  <si>
    <t>TRIG</t>
  </si>
  <si>
    <t>HDL cholesterol</t>
  </si>
  <si>
    <t>Cholesterol in HDL [Moles/volume] in Serum or Plasma</t>
  </si>
  <si>
    <t>HDLI</t>
  </si>
  <si>
    <t>LDL cholesterol</t>
  </si>
  <si>
    <t>Cholesterol in LDL [Moles/volume] in Serum or Plasma</t>
  </si>
  <si>
    <t>LDL</t>
  </si>
  <si>
    <t>Non HDL cholesterol</t>
  </si>
  <si>
    <t>NHDL</t>
  </si>
  <si>
    <t>Biochemistry</t>
  </si>
  <si>
    <t>Aspartate aminotransferase</t>
  </si>
  <si>
    <t>Aspartate aminotransferase [Enzymatic activity/volume] in Serum or Plasma by With P-5'-P</t>
  </si>
  <si>
    <t>PWDRAST</t>
  </si>
  <si>
    <t>U/L</t>
  </si>
  <si>
    <t>Routine Biochemistry</t>
  </si>
  <si>
    <t>Calcium</t>
  </si>
  <si>
    <t>Calcium [Moles/volume] in Serum or Plasma</t>
  </si>
  <si>
    <t>CA2</t>
  </si>
  <si>
    <t>Calcium corrected for albumin</t>
  </si>
  <si>
    <t>Calcium [Moles/volume] corrected for albumin in Serum or Plasma</t>
  </si>
  <si>
    <t>Sodium</t>
  </si>
  <si>
    <t>Sodium [Moles/volume] in Serum or Plasma</t>
  </si>
  <si>
    <t>NA</t>
  </si>
  <si>
    <t>Potassium</t>
  </si>
  <si>
    <t>Potassium [Moles/volume] in Serum or Plasma</t>
  </si>
  <si>
    <t>POT</t>
  </si>
  <si>
    <t>Bicarbonate</t>
  </si>
  <si>
    <t>Bicarbonate [Moles/volume] in Serum or Plasma</t>
  </si>
  <si>
    <t>BIC</t>
  </si>
  <si>
    <t>Urea</t>
  </si>
  <si>
    <t>Urea [Moles/volume] in Serum or Plasma</t>
  </si>
  <si>
    <t>UREA</t>
  </si>
  <si>
    <t>Creatinine plasma</t>
  </si>
  <si>
    <t>Creatinine [Moles/volume] in Serum or Plasma</t>
  </si>
  <si>
    <t>CREAT</t>
  </si>
  <si>
    <t>umol/L</t>
  </si>
  <si>
    <t>Glomerular filtration rate estimated</t>
  </si>
  <si>
    <t>Glomerular filtration rate/1.73 sq M.predicted [Volume Rate/Area] in Serum, Plasma or Blood by Creatinine-based formula (CKD-EPI)</t>
  </si>
  <si>
    <t>GFR01</t>
  </si>
  <si>
    <t>mL/min/1.73m2</t>
  </si>
  <si>
    <t>Total Protein</t>
  </si>
  <si>
    <t>Protein [Mass/volume] in Serum or Plasma</t>
  </si>
  <si>
    <t>TP</t>
  </si>
  <si>
    <t>g/L</t>
  </si>
  <si>
    <t>Albumin</t>
  </si>
  <si>
    <t>Albumin [Mass/volume] in Serum or Plasma</t>
  </si>
  <si>
    <t>ALB</t>
  </si>
  <si>
    <t>Globulin</t>
  </si>
  <si>
    <t>Globulin [Mass/volume] in Serum by calculation</t>
  </si>
  <si>
    <t>GLOB</t>
  </si>
  <si>
    <t>Bilirubin</t>
  </si>
  <si>
    <t>Bilirubin.total [Moles/volume] in Serum or Plasma</t>
  </si>
  <si>
    <t>BILIT</t>
  </si>
  <si>
    <t>Alanine aminotransferase</t>
  </si>
  <si>
    <t>Alanine aminotransferase [Enzymatic activity/volume] in Serum or Plasma by With P-5'-P</t>
  </si>
  <si>
    <t>PWDRALT</t>
  </si>
  <si>
    <t>Alkaline phosphatase</t>
  </si>
  <si>
    <t>Alkaline phosphatase [Enzymatic activity/volume] in Serum or Plasma</t>
  </si>
  <si>
    <t>ALP</t>
  </si>
  <si>
    <t>Gamma glutamyltransferase</t>
  </si>
  <si>
    <t>Gamma glutamyl transferase [Enzymatic activity/volume] in Serum or Plasma</t>
  </si>
  <si>
    <t>GGT</t>
  </si>
  <si>
    <t>Uric Acid</t>
  </si>
  <si>
    <t>Urate [Moles/volume] in Serum or Plasma</t>
  </si>
  <si>
    <t>URIC</t>
  </si>
  <si>
    <t>Lipid and Cardiac Markers</t>
  </si>
  <si>
    <t>Lipoprotein (a)</t>
  </si>
  <si>
    <t>LPAI</t>
  </si>
  <si>
    <t>nmol/L</t>
  </si>
  <si>
    <t>C Reactive Protein high sensitivity</t>
  </si>
  <si>
    <t>C reactive protein [Mass/volume] in Serum or Plasma by High sensitivity method</t>
  </si>
  <si>
    <t>CRPUS</t>
  </si>
  <si>
    <t>mg/L</t>
  </si>
  <si>
    <t>Iron Studies</t>
  </si>
  <si>
    <t>Ferritin</t>
  </si>
  <si>
    <t>Ferritin [Mass/volume] in Serum or Plasma</t>
  </si>
  <si>
    <t>FER</t>
  </si>
  <si>
    <t>ug/L</t>
  </si>
  <si>
    <t>Iron</t>
  </si>
  <si>
    <t>Iron [Moles/volume] in Serum or Plasma</t>
  </si>
  <si>
    <t>IRON</t>
  </si>
  <si>
    <t>Transferrin</t>
  </si>
  <si>
    <t>Transferrin [Moles/volume] in Serum or Plasma</t>
  </si>
  <si>
    <t>TRSF</t>
  </si>
  <si>
    <t>Transferrin saturation</t>
  </si>
  <si>
    <t>Iron saturation [Molar fraction] in Serum or Plasma</t>
  </si>
  <si>
    <t>TSAT</t>
  </si>
  <si>
    <t>%</t>
  </si>
  <si>
    <t>Diabetes Mellitus Testing</t>
  </si>
  <si>
    <t>HbA1c (NGSP)</t>
  </si>
  <si>
    <t>Hemoglobin A1c/Hemoglobin.total in Blood</t>
  </si>
  <si>
    <t>HA1C</t>
  </si>
  <si>
    <t>HbA1c (IFCC)</t>
  </si>
  <si>
    <t>Hemoglobin A1c/Hemoglobin.total in Blood by IFCC protocol</t>
  </si>
  <si>
    <t>mmol/mol</t>
  </si>
  <si>
    <t>Spot Urine Biochemistry Tests</t>
  </si>
  <si>
    <t>Creatinine urine</t>
  </si>
  <si>
    <t>Creatinine [Moles/volume] in Urine</t>
  </si>
  <si>
    <t>UCREI</t>
  </si>
  <si>
    <t>Potassium urine</t>
  </si>
  <si>
    <t>Potassium [Moles/volume] in Urine</t>
  </si>
  <si>
    <t>UK</t>
  </si>
  <si>
    <t>Sodium urine</t>
  </si>
  <si>
    <t>Sodium [Moles/volume] in Urine</t>
  </si>
  <si>
    <t>UNA</t>
  </si>
  <si>
    <t>Glucose Metabolism Testing</t>
  </si>
  <si>
    <t>Insulin</t>
  </si>
  <si>
    <t>Insulin [Units/volume] in Body fluid</t>
  </si>
  <si>
    <t>INSU</t>
  </si>
  <si>
    <t>mU/L</t>
  </si>
  <si>
    <t>Thyroid Function Tests</t>
  </si>
  <si>
    <t>TSH</t>
  </si>
  <si>
    <t>Thyrotropin [Units/volume] in Serum or Plasma</t>
  </si>
  <si>
    <t>TSHI</t>
  </si>
  <si>
    <t>Free thyroxine</t>
  </si>
  <si>
    <t>Thyroxine (T4) free [Moles/volume] in Serum or Plasma</t>
  </si>
  <si>
    <t>FT4I</t>
  </si>
  <si>
    <t>pmol/L</t>
  </si>
  <si>
    <t>Free triiodothyronine</t>
  </si>
  <si>
    <t>Triiodothyronine (T3) Free [Moles/volume] in Serum or Plasma</t>
  </si>
  <si>
    <t>FT3I</t>
  </si>
  <si>
    <t>Thyroperoxidase Abs</t>
  </si>
  <si>
    <t>Thyroperoxidase Ab [Units/volume] in Serum or Plasma by Immunoassay</t>
  </si>
  <si>
    <t>TPOI</t>
  </si>
  <si>
    <t>kU/L</t>
  </si>
  <si>
    <t>Full Blood Picture</t>
  </si>
  <si>
    <t>White cell count</t>
  </si>
  <si>
    <t>WBC</t>
  </si>
  <si>
    <t>10*9/L</t>
  </si>
  <si>
    <t>Hemoglobin [Mass/volume] in Blood</t>
  </si>
  <si>
    <t>HGBR</t>
  </si>
  <si>
    <t>Platelet count (reported)</t>
  </si>
  <si>
    <t>Platelets [#/volume] in Blood by Automated count</t>
  </si>
  <si>
    <t>PLTR</t>
  </si>
  <si>
    <t>Red cell count</t>
  </si>
  <si>
    <t>Erythrocytes [#/volume] in Blood by Automated count</t>
  </si>
  <si>
    <t>RBC</t>
  </si>
  <si>
    <t>10*12/L</t>
  </si>
  <si>
    <t>Hematocrit [Volume Fraction] of Blood by Automated count</t>
  </si>
  <si>
    <t>L/L</t>
  </si>
  <si>
    <t>Mean cell haemoglobin</t>
  </si>
  <si>
    <t>MCH [Entitic mass] by Automated count</t>
  </si>
  <si>
    <t>pg</t>
  </si>
  <si>
    <t>Mean corpuscular haemoglobin concentration</t>
  </si>
  <si>
    <t>MCHC [Mass/volume] by Automated count</t>
  </si>
  <si>
    <t>Red cell distribution width</t>
  </si>
  <si>
    <t>Erythrocyte distribution width [Ratio]</t>
  </si>
  <si>
    <t>CV%</t>
  </si>
  <si>
    <t>Mean platelet volume</t>
  </si>
  <si>
    <t>Platelet mean volume [Entitic volume] in Blood by Automated count</t>
  </si>
  <si>
    <t>fL</t>
  </si>
  <si>
    <t>Neutrophils #</t>
  </si>
  <si>
    <t>Neutrophils [#/volume] in Blood by Automated count</t>
  </si>
  <si>
    <t>NEUA</t>
  </si>
  <si>
    <t>Neutrophils %</t>
  </si>
  <si>
    <t>Neutrophils/100 leukocytes in Blood by Automated count</t>
  </si>
  <si>
    <t>NEUP</t>
  </si>
  <si>
    <t>Lymphocytes #</t>
  </si>
  <si>
    <t>Lymphocytes [#/volume] in Blood by Automated count</t>
  </si>
  <si>
    <t>LYMA</t>
  </si>
  <si>
    <t>Lymphocytes %</t>
  </si>
  <si>
    <t>Lymphocytes/100 leukocytes in Blood by Automated count</t>
  </si>
  <si>
    <t>LYMP</t>
  </si>
  <si>
    <t>Monocytes #</t>
  </si>
  <si>
    <t>Monocytes [#/volume] in Blood by Automated count</t>
  </si>
  <si>
    <t>MONA</t>
  </si>
  <si>
    <t>Monocytes %</t>
  </si>
  <si>
    <t>Monocytes/100 leukocytes in Blood by Automated count</t>
  </si>
  <si>
    <t>MONP</t>
  </si>
  <si>
    <t>Eosinophils #</t>
  </si>
  <si>
    <t>Eosinophils [#/volume] in Blood by Automated count</t>
  </si>
  <si>
    <t>EOSA</t>
  </si>
  <si>
    <t>Eosinophils %</t>
  </si>
  <si>
    <t>Eosinophils/100 leukocytes in Blood</t>
  </si>
  <si>
    <t>EOSP</t>
  </si>
  <si>
    <t>Basophils #</t>
  </si>
  <si>
    <t>Basophils [#/volume] in Blood by Automated count</t>
  </si>
  <si>
    <t>BASA</t>
  </si>
  <si>
    <t>Basophils %</t>
  </si>
  <si>
    <t>Basophils/100 leukocytes in Blood</t>
  </si>
  <si>
    <t>BASP</t>
  </si>
  <si>
    <t>GLUCOSE</t>
  </si>
  <si>
    <t>Glucose</t>
  </si>
  <si>
    <t>Glucose [Moles/volume] in Serum or Plasma</t>
  </si>
  <si>
    <t>GL</t>
  </si>
  <si>
    <t>LDL (Measured)</t>
  </si>
  <si>
    <t>Cholesterol in LDL [Mass/volume] in Serum or Plasma by Direct assay</t>
  </si>
  <si>
    <t>LDLM</t>
  </si>
  <si>
    <t>C reactive protein [Mass/volume] in Serum or Plasma</t>
  </si>
  <si>
    <t>Lipoprotein a</t>
  </si>
  <si>
    <t>Lipoprotein a [Mass/volume] in Serum or Plasma</t>
  </si>
  <si>
    <t>LPA</t>
  </si>
  <si>
    <t>Bilirubin neonatal</t>
  </si>
  <si>
    <t>BILTN</t>
  </si>
  <si>
    <t>Bilirubin conjugated neonatal</t>
  </si>
  <si>
    <t>Bilirubin.direct [Mass/volume] in Serum or Plasma</t>
  </si>
  <si>
    <t>BILDN</t>
  </si>
  <si>
    <t>Chloride</t>
  </si>
  <si>
    <t>Chloride [Moles/volume] in Serum or Plasma</t>
  </si>
  <si>
    <t>CL</t>
  </si>
  <si>
    <t>Anion Gap</t>
  </si>
  <si>
    <t>Anion gap 4 in Serum, Plasma or Blood</t>
  </si>
  <si>
    <t>ANGAP</t>
  </si>
  <si>
    <t>Urea urine</t>
  </si>
  <si>
    <t>Urea nitrogen [Mass/volume] in Urine</t>
  </si>
  <si>
    <t>UUR</t>
  </si>
  <si>
    <t>Lactate dehydrogenase</t>
  </si>
  <si>
    <t>Lactate dehydrogenase [Enzymatic activity/volume] in Serum or Plasma by Lactate to pyruvate reaction</t>
  </si>
  <si>
    <t>LDH</t>
  </si>
  <si>
    <t>Lipase</t>
  </si>
  <si>
    <t>Lipase [Enzymatic activity/volume] in Serum or Plasma</t>
  </si>
  <si>
    <t>LPS3</t>
  </si>
  <si>
    <t>G214_IMMRESP.sav</t>
  </si>
  <si>
    <t>Unknown</t>
  </si>
  <si>
    <t>G214_ASTSEV</t>
  </si>
  <si>
    <t>Asthma severity score based on ATS guideline</t>
  </si>
  <si>
    <t>G214_SPTANY</t>
  </si>
  <si>
    <t>Is the child atopic at 13 years?</t>
  </si>
  <si>
    <t>0="No";1="Yes, positive skin prick test to any of cat, rye, couch, grass mix, HDM, mould or peanut"</t>
  </si>
  <si>
    <t>G214_TOTIGE</t>
  </si>
  <si>
    <t>Total IgE at 13 years. Continuous  kU/L.</t>
  </si>
  <si>
    <t>G214_HDMIGE</t>
  </si>
  <si>
    <t>IgE to HDM at 13 years. Continuous  kU/L</t>
  </si>
  <si>
    <t>G214_CATIGE</t>
  </si>
  <si>
    <t>IgE to cat epithelium and dander at 13 years. Continuous  kU/L</t>
  </si>
  <si>
    <t>G214_PNTIGE</t>
  </si>
  <si>
    <t>IgE to peanut at 13 years. Continuous  kU/L</t>
  </si>
  <si>
    <t>G214_FMXIGE</t>
  </si>
  <si>
    <t>IgE to food mix (egg white, milk, fish, wheat, peanut and soybean) at 13 years.</t>
  </si>
  <si>
    <t>G214_COUIGE</t>
  </si>
  <si>
    <t>IgE to Couch (bermuda) grass at 13 years. Continuous  kU/L</t>
  </si>
  <si>
    <t>G214_RYEIGE</t>
  </si>
  <si>
    <t>IgE to rye grass at 13 years. Continuous  kU/L</t>
  </si>
  <si>
    <t>G214_MOUIGE</t>
  </si>
  <si>
    <t>IgE to mould mix (Penicillium notatum, Cladosporium herbarum, Aspergillus fumiga</t>
  </si>
  <si>
    <t>G214_SAEIGE_B</t>
  </si>
  <si>
    <t>IgE to Strep enterotoxinA at 13 years, SAE_IgE _kU_l_0.15, Cut off 0.15: &lt;0.15 a</t>
  </si>
  <si>
    <t>0="if &lt;0.35";1="≥ 0.35"</t>
  </si>
  <si>
    <t>G214_P4IGE</t>
  </si>
  <si>
    <t>IgE to P4 at 13 years. P4 is a conserved outer membrane protein from H. influenz</t>
  </si>
  <si>
    <t>G214_P6IGE</t>
  </si>
  <si>
    <t>IgE to P6 at 13 years. P6 is a conserved outer membrane protein from H. influenz</t>
  </si>
  <si>
    <t>G214_PSPCIGE</t>
  </si>
  <si>
    <t>IgE to PspC at 13 years. PspC is conserved pneumococcal surface protein C of S.</t>
  </si>
  <si>
    <t>G214_P4G1</t>
  </si>
  <si>
    <t>IgG1 to p4 at 13 years. P4 is a conserved outer membrane protein from H. influen</t>
  </si>
  <si>
    <t>G214_P6G1</t>
  </si>
  <si>
    <t>IgG1 to P6 at 13 years. P6 is a conserved outer membrane protein from H. influen</t>
  </si>
  <si>
    <t>G214_PSPA1G1</t>
  </si>
  <si>
    <t>IgG1 to PaspA1 at 13 years. PspA1 is pneumococcal surface protein A family 1 of</t>
  </si>
  <si>
    <t>G214_PSPA2G1</t>
  </si>
  <si>
    <t>IgG1 to PaspA2 at 13 years. PspA2 is pneumococcal surface protein A family 2 of</t>
  </si>
  <si>
    <t>G214_PSPCG1</t>
  </si>
  <si>
    <t>IgG1 to PaspC at 13 years. PspC is pneumococcal surface protein C of S. pneumoni</t>
  </si>
  <si>
    <t>G214_P4G4</t>
  </si>
  <si>
    <t>IgG4 to p4 at 13 years. P4 is a conserved outer membrane protein from H. influen</t>
  </si>
  <si>
    <t>G214_P6G4</t>
  </si>
  <si>
    <t>IgG4 to P6 at 13 years. P6 is a conserved outer membrane protein from H. influen</t>
  </si>
  <si>
    <t>G214_PSPA1G4</t>
  </si>
  <si>
    <t>IgG4 to PaspA1 at 13 years. PspA1 is pneumococcal surface protein A family 1 of</t>
  </si>
  <si>
    <t>G214_PSPA2G4</t>
  </si>
  <si>
    <t>IgG4 to PaspA2 at 13 years. PspA2 is pneumococcal surface protein A family 2 of</t>
  </si>
  <si>
    <t>G214_PSPCG4</t>
  </si>
  <si>
    <t>IgG4 to PaspC at 13 years. PspC is pneumococcal surface protein C of S. pneumoni</t>
  </si>
  <si>
    <t>G214_SCD14</t>
  </si>
  <si>
    <t>Soluble  CD14 in plasma at 13 years. (ng/ml), sCD1413Y</t>
  </si>
  <si>
    <t>G214_ECP</t>
  </si>
  <si>
    <t>Plasma Eosinophil Cationic Protein (ECP) at 13 years.  (µg/L)</t>
  </si>
  <si>
    <t>G214_EPX</t>
  </si>
  <si>
    <t>Urinary Eosinphil Protein X at 13 years.  (µg/mmol Creatinine)</t>
  </si>
  <si>
    <t>G214_PGFA</t>
  </si>
  <si>
    <t>Urinary PGFa at 13 years. (ng/mmol Creatinine).  11b-Prostaglandin F2a</t>
  </si>
  <si>
    <t>G214_EOS</t>
  </si>
  <si>
    <t>Eosinophil count (x109/L) at 13 years.</t>
  </si>
  <si>
    <t>G214_LYM</t>
  </si>
  <si>
    <t>Lymphocyte count (x109/L) at 13 years</t>
  </si>
  <si>
    <t>G214_PMN</t>
  </si>
  <si>
    <t>polymorphonuclear neutrophils 13Y - neutrophil count (x109/L) at 13 years</t>
  </si>
  <si>
    <t>G214_MAC</t>
  </si>
  <si>
    <t>Monocyte count (x109/L) at 13 years</t>
  </si>
  <si>
    <t>G214_BAS</t>
  </si>
  <si>
    <t>Basophil count (x109/L) at 13 year , 0=none seen</t>
  </si>
  <si>
    <t>G214_PHDIGE</t>
  </si>
  <si>
    <t>Phadiatop IgE at 13 years. Continuous PAU/L</t>
  </si>
  <si>
    <t>[0,5293]</t>
  </si>
  <si>
    <t>[0,922.8]</t>
  </si>
  <si>
    <t>[0,67.74]</t>
  </si>
  <si>
    <t>[0,385.9]</t>
  </si>
  <si>
    <t>[0,412.9]</t>
  </si>
  <si>
    <t>[0,434]</t>
  </si>
  <si>
    <t>[0,543.8]</t>
  </si>
  <si>
    <t>[0,72.83]</t>
  </si>
  <si>
    <t>[.075,30.9]</t>
  </si>
  <si>
    <t>[.01918,18.4]</t>
  </si>
  <si>
    <t>[.02066,15.51]</t>
  </si>
  <si>
    <t>[.02066,12.67]</t>
  </si>
  <si>
    <t>[500,18835848]</t>
  </si>
  <si>
    <t>[250,1855681]</t>
  </si>
  <si>
    <t>[1000,2814847]</t>
  </si>
  <si>
    <t>[1000,18073362]</t>
  </si>
  <si>
    <t>[1000,12454883]</t>
  </si>
  <si>
    <t>[5,6694]</t>
  </si>
  <si>
    <t>[5,14072]</t>
  </si>
  <si>
    <t>[5,107278]</t>
  </si>
  <si>
    <t>[1,14424]</t>
  </si>
  <si>
    <t>[.5033,1689]</t>
  </si>
  <si>
    <t>[791.5,3719]</t>
  </si>
  <si>
    <t>[.6313,113.4]</t>
  </si>
  <si>
    <t>[8.756,544.5]</t>
  </si>
  <si>
    <t>[15.88,322]</t>
  </si>
  <si>
    <t>[.3,5.7]</t>
  </si>
  <si>
    <t>[.1,1.6]</t>
  </si>
  <si>
    <t>[0,725.9]</t>
  </si>
  <si>
    <t>G222_EOSIN</t>
  </si>
  <si>
    <t>EOSINO</t>
  </si>
  <si>
    <t>Merge with G214_EOSINO</t>
  </si>
  <si>
    <t>Merge with G214_BASO</t>
  </si>
  <si>
    <t>Merge with G214_LYMPHO</t>
  </si>
  <si>
    <t>Merge with G214_MONO</t>
  </si>
  <si>
    <t>Urine testing?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</si>
</sst>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5" fillId="11" borderId="0" applyNumberFormat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3" fontId="0" fillId="0" borderId="10" xfId="0" applyNumberFormat="1" applyBorder="1"/>
    <xf numFmtId="0" fontId="0" fillId="3" borderId="4" xfId="0" applyFill="1" applyBorder="1"/>
    <xf numFmtId="0" fontId="0" fillId="0" borderId="10" xfId="0" applyBorder="1" applyAlignment="1">
      <alignment wrapText="1"/>
    </xf>
    <xf numFmtId="1" fontId="0" fillId="0" borderId="0" xfId="0" applyNumberFormat="1"/>
    <xf numFmtId="0" fontId="1" fillId="3" borderId="4" xfId="0" applyFont="1" applyFill="1" applyBorder="1"/>
    <xf numFmtId="1" fontId="0" fillId="3" borderId="0" xfId="0" applyNumberFormat="1" applyFill="1" applyAlignment="1">
      <alignment horizontal="right"/>
    </xf>
    <xf numFmtId="0" fontId="0" fillId="0" borderId="0" xfId="0" applyAlignment="1">
      <alignment horizontal="left" indent="1"/>
    </xf>
    <xf numFmtId="3" fontId="0" fillId="0" borderId="0" xfId="0" applyNumberFormat="1" applyBorder="1"/>
    <xf numFmtId="2" fontId="0" fillId="0" borderId="11" xfId="0" applyNumberFormat="1" applyBorder="1"/>
    <xf numFmtId="2" fontId="0" fillId="0" borderId="5" xfId="0" applyNumberFormat="1" applyBorder="1"/>
    <xf numFmtId="2" fontId="0" fillId="0" borderId="8" xfId="0" applyNumberFormat="1" applyBorder="1"/>
    <xf numFmtId="1" fontId="0" fillId="0" borderId="0" xfId="0" applyNumberFormat="1" applyAlignment="1">
      <alignment horizontal="left"/>
    </xf>
    <xf numFmtId="0" fontId="0" fillId="0" borderId="0" xfId="0" quotePrefix="1"/>
    <xf numFmtId="0" fontId="0" fillId="0" borderId="0" xfId="0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4" borderId="0" xfId="1"/>
    <xf numFmtId="2" fontId="0" fillId="0" borderId="3" xfId="0" applyNumberFormat="1" applyBorder="1"/>
    <xf numFmtId="2" fontId="0" fillId="0" borderId="5" xfId="0" applyNumberFormat="1" applyFill="1" applyBorder="1"/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/>
    <xf numFmtId="0" fontId="2" fillId="0" borderId="0" xfId="0" applyFont="1" applyFill="1"/>
    <xf numFmtId="0" fontId="5" fillId="11" borderId="4" xfId="2" applyBorder="1"/>
    <xf numFmtId="0" fontId="3" fillId="4" borderId="4" xfId="1" applyBorder="1"/>
    <xf numFmtId="0" fontId="5" fillId="11" borderId="1" xfId="2" applyBorder="1"/>
    <xf numFmtId="0" fontId="3" fillId="4" borderId="6" xfId="1" applyBorder="1"/>
  </cellXfs>
  <cellStyles count="3">
    <cellStyle name="Good" xfId="2" builtinId="26"/>
    <cellStyle name="Neutral" xfId="1" builtinId="28"/>
    <cellStyle name="Normal" xfId="0" builtinId="0"/>
  </cellStyles>
  <dxfs count="3">
    <dxf>
      <fill>
        <patternFill>
          <bgColor rgb="FFFFFF00"/>
        </patternFill>
      </fill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L7" sqref="L7"/>
    </sheetView>
  </sheetViews>
  <sheetFormatPr defaultRowHeight="15" x14ac:dyDescent="0.25"/>
  <cols>
    <col min="2" max="2" width="20.5703125" bestFit="1" customWidth="1"/>
    <col min="4" max="4" width="7.85546875" bestFit="1" customWidth="1"/>
  </cols>
  <sheetData>
    <row r="2" spans="1:4" x14ac:dyDescent="0.25">
      <c r="B2" s="3" t="s">
        <v>0</v>
      </c>
      <c r="C2" s="4" t="s">
        <v>15</v>
      </c>
      <c r="D2" s="5" t="s">
        <v>1</v>
      </c>
    </row>
    <row r="3" spans="1:4" x14ac:dyDescent="0.25">
      <c r="A3">
        <f>SUM(C3:C7)</f>
        <v>174</v>
      </c>
      <c r="B3" s="44" t="s">
        <v>11072</v>
      </c>
      <c r="C3" s="4">
        <v>3</v>
      </c>
      <c r="D3" s="31">
        <f t="shared" ref="D3:D15" si="0">(C3/$C$16)*100</f>
        <v>0.38314176245210724</v>
      </c>
    </row>
    <row r="4" spans="1:4" x14ac:dyDescent="0.25">
      <c r="B4" s="42" t="s">
        <v>2</v>
      </c>
      <c r="C4" s="7">
        <v>13</v>
      </c>
      <c r="D4" s="23">
        <f t="shared" si="0"/>
        <v>1.6602809706257982</v>
      </c>
    </row>
    <row r="5" spans="1:4" x14ac:dyDescent="0.25">
      <c r="B5" s="42" t="s">
        <v>3</v>
      </c>
      <c r="C5" s="7">
        <v>12</v>
      </c>
      <c r="D5" s="23">
        <f t="shared" si="0"/>
        <v>1.5325670498084289</v>
      </c>
    </row>
    <row r="6" spans="1:4" x14ac:dyDescent="0.25">
      <c r="B6" s="43" t="s">
        <v>4</v>
      </c>
      <c r="C6" s="7">
        <v>8</v>
      </c>
      <c r="D6" s="23">
        <f t="shared" si="0"/>
        <v>1.0217113665389528</v>
      </c>
    </row>
    <row r="7" spans="1:4" x14ac:dyDescent="0.25">
      <c r="B7" s="45" t="s">
        <v>5</v>
      </c>
      <c r="C7" s="10">
        <v>138</v>
      </c>
      <c r="D7" s="24">
        <f t="shared" si="0"/>
        <v>17.624521072796934</v>
      </c>
    </row>
    <row r="8" spans="1:4" x14ac:dyDescent="0.25">
      <c r="A8">
        <f>SUM(C8:C15)</f>
        <v>609</v>
      </c>
      <c r="B8" s="42" t="s">
        <v>6</v>
      </c>
      <c r="C8" s="7">
        <v>24</v>
      </c>
      <c r="D8" s="23">
        <f t="shared" si="0"/>
        <v>3.0651340996168579</v>
      </c>
    </row>
    <row r="9" spans="1:4" x14ac:dyDescent="0.25">
      <c r="B9" s="42" t="s">
        <v>7</v>
      </c>
      <c r="C9" s="7">
        <v>13</v>
      </c>
      <c r="D9" s="23">
        <f t="shared" si="0"/>
        <v>1.6602809706257982</v>
      </c>
    </row>
    <row r="10" spans="1:4" x14ac:dyDescent="0.25">
      <c r="B10" s="43" t="s">
        <v>8</v>
      </c>
      <c r="C10" s="7">
        <v>125</v>
      </c>
      <c r="D10" s="23">
        <f t="shared" si="0"/>
        <v>15.964240102171138</v>
      </c>
    </row>
    <row r="11" spans="1:4" x14ac:dyDescent="0.25">
      <c r="B11" s="43" t="s">
        <v>9</v>
      </c>
      <c r="C11" s="8">
        <v>176</v>
      </c>
      <c r="D11" s="32">
        <f t="shared" si="0"/>
        <v>22.477650063856959</v>
      </c>
    </row>
    <row r="12" spans="1:4" x14ac:dyDescent="0.25">
      <c r="B12" s="43" t="s">
        <v>10</v>
      </c>
      <c r="C12" s="7">
        <v>55</v>
      </c>
      <c r="D12" s="23">
        <f t="shared" si="0"/>
        <v>7.0242656449553005</v>
      </c>
    </row>
    <row r="13" spans="1:4" x14ac:dyDescent="0.25">
      <c r="B13" s="43" t="s">
        <v>11</v>
      </c>
      <c r="C13" s="7">
        <v>111</v>
      </c>
      <c r="D13" s="23">
        <f t="shared" si="0"/>
        <v>14.17624521072797</v>
      </c>
    </row>
    <row r="14" spans="1:4" x14ac:dyDescent="0.25">
      <c r="B14" s="43" t="s">
        <v>12</v>
      </c>
      <c r="C14" s="7">
        <v>58</v>
      </c>
      <c r="D14" s="23">
        <f t="shared" si="0"/>
        <v>7.4074074074074066</v>
      </c>
    </row>
    <row r="15" spans="1:4" x14ac:dyDescent="0.25">
      <c r="B15" s="42" t="s">
        <v>13</v>
      </c>
      <c r="C15" s="7">
        <v>47</v>
      </c>
      <c r="D15" s="23">
        <f t="shared" si="0"/>
        <v>6.0025542784163468</v>
      </c>
    </row>
    <row r="16" spans="1:4" x14ac:dyDescent="0.25">
      <c r="B16" s="11" t="s">
        <v>14</v>
      </c>
      <c r="C16" s="12">
        <f>SUM(C3:C15)</f>
        <v>783</v>
      </c>
      <c r="D16" s="13">
        <v>100</v>
      </c>
    </row>
  </sheetData>
  <sortState ref="B3:D14">
    <sortCondition ref="B3:B1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795"/>
  <sheetViews>
    <sheetView topLeftCell="A778" zoomScaleNormal="100" workbookViewId="0">
      <selection activeCell="A791" sqref="A791:XFD791"/>
    </sheetView>
  </sheetViews>
  <sheetFormatPr defaultRowHeight="15" x14ac:dyDescent="0.25"/>
  <cols>
    <col min="1" max="1" width="42.42578125" bestFit="1" customWidth="1"/>
    <col min="2" max="2" width="12.5703125" bestFit="1" customWidth="1"/>
    <col min="3" max="3" width="9.7109375" customWidth="1"/>
    <col min="4" max="4" width="39" customWidth="1"/>
    <col min="5" max="5" width="75.7109375" customWidth="1"/>
    <col min="6" max="6" width="16" customWidth="1"/>
    <col min="7" max="7" width="174.140625" customWidth="1"/>
    <col min="8" max="8" width="5.85546875" customWidth="1"/>
    <col min="9" max="9" width="5.85546875" bestFit="1" customWidth="1"/>
    <col min="10" max="10" width="11.140625" bestFit="1" customWidth="1"/>
    <col min="11" max="11" width="13.85546875" style="27" bestFit="1" customWidth="1"/>
    <col min="12" max="12" width="26.28515625" bestFit="1" customWidth="1"/>
  </cols>
  <sheetData>
    <row r="1" spans="1:13" x14ac:dyDescent="0.25">
      <c r="A1" t="s">
        <v>9534</v>
      </c>
      <c r="B1" t="s">
        <v>9535</v>
      </c>
      <c r="C1" t="s">
        <v>9536</v>
      </c>
      <c r="D1" t="s">
        <v>9537</v>
      </c>
      <c r="E1" t="s">
        <v>9538</v>
      </c>
      <c r="F1" t="s">
        <v>9539</v>
      </c>
      <c r="G1" t="s">
        <v>9540</v>
      </c>
      <c r="H1" t="s">
        <v>9553</v>
      </c>
      <c r="I1" t="s">
        <v>9532</v>
      </c>
      <c r="J1" t="s">
        <v>9533</v>
      </c>
      <c r="K1" s="25"/>
      <c r="L1" t="s">
        <v>9542</v>
      </c>
    </row>
    <row r="2" spans="1:13" hidden="1" x14ac:dyDescent="0.25">
      <c r="A2" s="29" t="s">
        <v>10969</v>
      </c>
      <c r="E2" t="str">
        <f>VLOOKUP($A2,'Extracted Varlist'!$B$1:$O$5060,3,0)</f>
        <v>ATS Asthma severity score</v>
      </c>
      <c r="G2" t="str">
        <f>IF(ISBLANK(VLOOKUP($A2,'Extracted Varlist'!$B$1:$O$5060,4,0)),"",VLOOKUP($A2,'Extracted Varlist'!$B$1:$O$5060,4,0))</f>
        <v>-99="Missing";-88="N/A";0="None";1="Mild";2="Moderate";3="Severe"</v>
      </c>
      <c r="H2">
        <f>VLOOKUP($A2,'Extracted Varlist'!$B$1:$O$5060,12,0)</f>
        <v>2</v>
      </c>
      <c r="I2">
        <f>VLOOKUP($A2,'Extracted Varlist'!$B$1:$O$5060,13,0)</f>
        <v>5</v>
      </c>
      <c r="J2" t="str">
        <f>VLOOKUP($A2,'Extracted Varlist'!$B$1:$O$5060,14,0)</f>
        <v>ASTSEV</v>
      </c>
      <c r="L2" t="s">
        <v>10996</v>
      </c>
      <c r="M2" t="b">
        <f t="shared" ref="M2:M65" si="0">AND(J2=J1)</f>
        <v>0</v>
      </c>
    </row>
    <row r="3" spans="1:13" hidden="1" x14ac:dyDescent="0.25">
      <c r="A3" s="1" t="s">
        <v>11646</v>
      </c>
      <c r="E3" t="str">
        <f>VLOOKUP($A3,'Extracted Varlist'!$B$1:$O$5060,3,0)</f>
        <v>Asthma severity score based on ATS guideline</v>
      </c>
      <c r="G3" t="str">
        <f>IF(ISBLANK(VLOOKUP($A3,'Extracted Varlist'!$B$1:$O$5060,4,0)),"",VLOOKUP($A3,'Extracted Varlist'!$B$1:$O$5060,4,0))</f>
        <v>-99="Missing";-88="N/A";0="None";1="Mild";2="Moderate";3="Severe"</v>
      </c>
      <c r="H3">
        <f>VLOOKUP($A3,'Extracted Varlist'!$B$1:$O$5060,12,0)</f>
        <v>2</v>
      </c>
      <c r="I3">
        <f>VLOOKUP($A3,'Extracted Varlist'!$B$1:$O$5060,13,0)</f>
        <v>14</v>
      </c>
      <c r="J3" t="str">
        <f>VLOOKUP($A3,'Extracted Varlist'!$B$1:$O$5060,14,0)</f>
        <v>ASTSEV</v>
      </c>
      <c r="L3" t="s">
        <v>10996</v>
      </c>
      <c r="M3" t="b">
        <f t="shared" si="0"/>
        <v>1</v>
      </c>
    </row>
    <row r="4" spans="1:13" hidden="1" x14ac:dyDescent="0.25">
      <c r="A4" s="29" t="s">
        <v>10967</v>
      </c>
      <c r="E4" t="str">
        <f>VLOOKUP($A4,'Extracted Varlist'!$B$1:$O$5060,3,0)</f>
        <v>Baseline forced expiratory flow rate (FEF) - raw</v>
      </c>
      <c r="G4" t="str">
        <f>IF(ISBLANK(VLOOKUP($A4,'Extracted Varlist'!$B$1:$O$5060,4,0)),"",VLOOKUP($A4,'Extracted Varlist'!$B$1:$O$5060,4,0))</f>
        <v>-99="Missing"</v>
      </c>
      <c r="H4">
        <f>VLOOKUP($A4,'Extracted Varlist'!$B$1:$O$5060,12,0)</f>
        <v>2</v>
      </c>
      <c r="I4">
        <f>VLOOKUP($A4,'Extracted Varlist'!$B$1:$O$5060,13,0)</f>
        <v>5</v>
      </c>
      <c r="J4" t="str">
        <f>VLOOKUP($A4,'Extracted Varlist'!$B$1:$O$5060,14,0)</f>
        <v>FEF</v>
      </c>
      <c r="K4" s="27" t="str">
        <f>IF(ISNUMBER(_xlfn.NUMBERVALUE(RIGHT(J4,1))),RIGHT(J4,LEN(J4)-2),MID(J4,3,LEN(J4)-3))</f>
        <v/>
      </c>
      <c r="L4" t="s">
        <v>10996</v>
      </c>
      <c r="M4" t="b">
        <f t="shared" si="0"/>
        <v>0</v>
      </c>
    </row>
    <row r="5" spans="1:13" hidden="1" x14ac:dyDescent="0.25">
      <c r="A5" s="29" t="s">
        <v>10965</v>
      </c>
      <c r="E5" t="str">
        <f>VLOOKUP($A5,'Extracted Varlist'!$B$1:$O$5060,3,0)</f>
        <v>Baseline forced expiratory volume in 1 sec (FEV1)-raw</v>
      </c>
      <c r="G5" t="str">
        <f>IF(ISBLANK(VLOOKUP($A5,'Extracted Varlist'!$B$1:$O$5060,4,0)),"",VLOOKUP($A5,'Extracted Varlist'!$B$1:$O$5060,4,0))</f>
        <v>-99="Missing"</v>
      </c>
      <c r="H5">
        <f>VLOOKUP($A5,'Extracted Varlist'!$B$1:$O$5060,12,0)</f>
        <v>2</v>
      </c>
      <c r="I5">
        <f>VLOOKUP($A5,'Extracted Varlist'!$B$1:$O$5060,13,0)</f>
        <v>5</v>
      </c>
      <c r="J5" t="str">
        <f>VLOOKUP($A5,'Extracted Varlist'!$B$1:$O$5060,14,0)</f>
        <v>FEV</v>
      </c>
      <c r="K5" s="27" t="str">
        <f>IF(ISNUMBER(_xlfn.NUMBERVALUE(RIGHT(J5,1))),RIGHT(J5,LEN(J5)-2),MID(J5,3,LEN(J5)-3))</f>
        <v/>
      </c>
      <c r="L5" t="s">
        <v>10996</v>
      </c>
      <c r="M5" t="b">
        <f t="shared" si="0"/>
        <v>0</v>
      </c>
    </row>
    <row r="6" spans="1:13" hidden="1" x14ac:dyDescent="0.25">
      <c r="A6" s="29" t="s">
        <v>10963</v>
      </c>
      <c r="E6" t="str">
        <f>VLOOKUP($A6,'Extracted Varlist'!$B$1:$O$5060,3,0)</f>
        <v>Baseline forced vital capacity (FVC) - raw</v>
      </c>
      <c r="G6" t="str">
        <f>IF(ISBLANK(VLOOKUP($A6,'Extracted Varlist'!$B$1:$O$5060,4,0)),"",VLOOKUP($A6,'Extracted Varlist'!$B$1:$O$5060,4,0))</f>
        <v>-99="Missing"</v>
      </c>
      <c r="H6">
        <f>VLOOKUP($A6,'Extracted Varlist'!$B$1:$O$5060,12,0)</f>
        <v>2</v>
      </c>
      <c r="I6">
        <f>VLOOKUP($A6,'Extracted Varlist'!$B$1:$O$5060,13,0)</f>
        <v>5</v>
      </c>
      <c r="J6" t="str">
        <f>VLOOKUP($A6,'Extracted Varlist'!$B$1:$O$5060,14,0)</f>
        <v>FVC</v>
      </c>
      <c r="K6" s="27" t="str">
        <f>IF(ISNUMBER(_xlfn.NUMBERVALUE(RIGHT(J6,1))),RIGHT(J6,LEN(J6)-2),MID(J6,3,LEN(J6)-3))</f>
        <v/>
      </c>
      <c r="L6" t="s">
        <v>10996</v>
      </c>
      <c r="M6" t="b">
        <f t="shared" si="0"/>
        <v>0</v>
      </c>
    </row>
    <row r="7" spans="1:13" hidden="1" x14ac:dyDescent="0.25">
      <c r="A7" t="s">
        <v>10006</v>
      </c>
      <c r="E7" t="str">
        <f>VLOOKUP($A7,'Extracted Varlist'!$B$1:$O$5060,3,0)</f>
        <v>Lab comments</v>
      </c>
      <c r="G7" t="str">
        <f>IF(ISBLANK(VLOOKUP($A7,'Extracted Varlist'!$B$1:$O$5060,4,0)),"",VLOOKUP($A7,'Extracted Varlist'!$B$1:$O$5060,4,0))</f>
        <v/>
      </c>
      <c r="H7">
        <f>VLOOKUP($A7,'Extracted Varlist'!$B$1:$O$5060,12,0)</f>
        <v>2</v>
      </c>
      <c r="I7">
        <f>VLOOKUP($A7,'Extracted Varlist'!$B$1:$O$5060,13,0)</f>
        <v>17</v>
      </c>
      <c r="J7" t="str">
        <f>VLOOKUP($A7,'Extracted Varlist'!$B$1:$O$5060,14,0)</f>
        <v>COMMENT</v>
      </c>
      <c r="L7" t="s">
        <v>11001</v>
      </c>
      <c r="M7" t="b">
        <f t="shared" si="0"/>
        <v>0</v>
      </c>
    </row>
    <row r="8" spans="1:13" hidden="1" x14ac:dyDescent="0.25">
      <c r="A8" t="s">
        <v>10540</v>
      </c>
      <c r="E8" t="str">
        <f>VLOOKUP($A8,'Extracted Varlist'!$B$1:$O$5060,3,0)</f>
        <v>Comments</v>
      </c>
      <c r="G8" t="str">
        <f>IF(ISBLANK(VLOOKUP($A8,'Extracted Varlist'!$B$1:$O$5060,4,0)),"",VLOOKUP($A8,'Extracted Varlist'!$B$1:$O$5060,4,0))</f>
        <v/>
      </c>
      <c r="H8">
        <f>VLOOKUP($A8,'Extracted Varlist'!$B$1:$O$5060,12,0)</f>
        <v>2</v>
      </c>
      <c r="I8">
        <f>VLOOKUP($A8,'Extracted Varlist'!$B$1:$O$5060,13,0)</f>
        <v>22</v>
      </c>
      <c r="J8" t="str">
        <f>VLOOKUP($A8,'Extracted Varlist'!$B$1:$O$5060,14,0)</f>
        <v>Comments</v>
      </c>
      <c r="L8" t="s">
        <v>11001</v>
      </c>
      <c r="M8" t="b">
        <f t="shared" si="0"/>
        <v>0</v>
      </c>
    </row>
    <row r="9" spans="1:13" hidden="1" x14ac:dyDescent="0.25">
      <c r="A9" t="s">
        <v>10903</v>
      </c>
      <c r="E9" t="str">
        <f>VLOOKUP($A9,'Extracted Varlist'!$B$1:$O$5060,3,0)</f>
        <v>BIO data: Batch number</v>
      </c>
      <c r="G9" t="str">
        <f>IF(ISBLANK(VLOOKUP($A9,'Extracted Varlist'!$B$1:$O$5060,4,0)),"",VLOOKUP($A9,'Extracted Varlist'!$B$1:$O$5060,4,0))</f>
        <v/>
      </c>
      <c r="H9">
        <f>VLOOKUP($A9,'Extracted Varlist'!$B$1:$O$5060,12,0)</f>
        <v>2</v>
      </c>
      <c r="I9">
        <f>VLOOKUP($A9,'Extracted Varlist'!$B$1:$O$5060,13,0)</f>
        <v>28</v>
      </c>
      <c r="J9" t="str">
        <f>VLOOKUP($A9,'Extracted Varlist'!$B$1:$O$5060,14,0)</f>
        <v>BIO_BATCH</v>
      </c>
      <c r="L9" t="s">
        <v>11002</v>
      </c>
      <c r="M9" t="b">
        <f t="shared" si="0"/>
        <v>0</v>
      </c>
    </row>
    <row r="10" spans="1:13" hidden="1" x14ac:dyDescent="0.25">
      <c r="A10" t="s">
        <v>10906</v>
      </c>
      <c r="E10" t="str">
        <f>VLOOKUP($A10,'Extracted Varlist'!$B$1:$O$5060,3,0)</f>
        <v>BIO data: Box number</v>
      </c>
      <c r="G10" t="str">
        <f>IF(ISBLANK(VLOOKUP($A10,'Extracted Varlist'!$B$1:$O$5060,4,0)),"",VLOOKUP($A10,'Extracted Varlist'!$B$1:$O$5060,4,0))</f>
        <v/>
      </c>
      <c r="H10">
        <f>VLOOKUP($A10,'Extracted Varlist'!$B$1:$O$5060,12,0)</f>
        <v>2</v>
      </c>
      <c r="I10">
        <f>VLOOKUP($A10,'Extracted Varlist'!$B$1:$O$5060,13,0)</f>
        <v>28</v>
      </c>
      <c r="J10" t="str">
        <f>VLOOKUP($A10,'Extracted Varlist'!$B$1:$O$5060,14,0)</f>
        <v>BIO_BOX</v>
      </c>
      <c r="L10" t="s">
        <v>11002</v>
      </c>
      <c r="M10" t="b">
        <f t="shared" si="0"/>
        <v>0</v>
      </c>
    </row>
    <row r="11" spans="1:13" hidden="1" x14ac:dyDescent="0.25">
      <c r="A11" t="s">
        <v>10908</v>
      </c>
      <c r="E11" t="str">
        <f>VLOOKUP($A11,'Extracted Varlist'!$B$1:$O$5060,3,0)</f>
        <v>BIO data: Position number</v>
      </c>
      <c r="G11" t="str">
        <f>IF(ISBLANK(VLOOKUP($A11,'Extracted Varlist'!$B$1:$O$5060,4,0)),"",VLOOKUP($A11,'Extracted Varlist'!$B$1:$O$5060,4,0))</f>
        <v/>
      </c>
      <c r="H11">
        <f>VLOOKUP($A11,'Extracted Varlist'!$B$1:$O$5060,12,0)</f>
        <v>2</v>
      </c>
      <c r="I11">
        <f>VLOOKUP($A11,'Extracted Varlist'!$B$1:$O$5060,13,0)</f>
        <v>28</v>
      </c>
      <c r="J11" t="str">
        <f>VLOOKUP($A11,'Extracted Varlist'!$B$1:$O$5060,14,0)</f>
        <v>BIO_POSITION</v>
      </c>
      <c r="L11" t="s">
        <v>11002</v>
      </c>
      <c r="M11" t="b">
        <f t="shared" si="0"/>
        <v>0</v>
      </c>
    </row>
    <row r="12" spans="1:13" hidden="1" x14ac:dyDescent="0.25">
      <c r="A12" t="s">
        <v>11083</v>
      </c>
      <c r="E12" t="str">
        <f>VLOOKUP($A12,'Extracted Varlist'!$B$1:$O$5060,3,0)</f>
        <v>Biochemistry number</v>
      </c>
      <c r="G12" t="str">
        <f>IF(ISBLANK(VLOOKUP($A12,'Extracted Varlist'!$B$1:$O$5060,4,0)),"",VLOOKUP($A12,'Extracted Varlist'!$B$1:$O$5060,4,0))</f>
        <v/>
      </c>
      <c r="H12">
        <f>VLOOKUP($A12,'Extracted Varlist'!$B$1:$O$5060,12,0)</f>
        <v>1</v>
      </c>
      <c r="I12">
        <f>VLOOKUP($A12,'Extracted Varlist'!$B$1:$O$5060,13,0)</f>
        <v>26</v>
      </c>
      <c r="J12" t="str">
        <f>VLOOKUP($A12,'Extracted Varlist'!$B$1:$O$5060,14,0)</f>
        <v>BIOCHEM_N</v>
      </c>
      <c r="L12" t="s">
        <v>11002</v>
      </c>
      <c r="M12" t="b">
        <f t="shared" si="0"/>
        <v>0</v>
      </c>
    </row>
    <row r="13" spans="1:13" hidden="1" x14ac:dyDescent="0.25">
      <c r="A13" t="s">
        <v>10319</v>
      </c>
      <c r="E13" t="str">
        <f>VLOOKUP($A13,'Extracted Varlist'!$B$1:$O$5060,3,0)</f>
        <v>Box_Number</v>
      </c>
      <c r="G13" t="str">
        <f>IF(ISBLANK(VLOOKUP($A13,'Extracted Varlist'!$B$1:$O$5060,4,0)),"",VLOOKUP($A13,'Extracted Varlist'!$B$1:$O$5060,4,0))</f>
        <v/>
      </c>
      <c r="H13">
        <f>VLOOKUP($A13,'Extracted Varlist'!$B$1:$O$5060,12,0)</f>
        <v>2</v>
      </c>
      <c r="I13">
        <f>VLOOKUP($A13,'Extracted Varlist'!$B$1:$O$5060,13,0)</f>
        <v>20</v>
      </c>
      <c r="J13" t="str">
        <f>VLOOKUP($A13,'Extracted Varlist'!$B$1:$O$5060,14,0)</f>
        <v>BLD_BOXNO</v>
      </c>
      <c r="L13" t="s">
        <v>11002</v>
      </c>
      <c r="M13" t="b">
        <f t="shared" si="0"/>
        <v>0</v>
      </c>
    </row>
    <row r="14" spans="1:13" hidden="1" x14ac:dyDescent="0.25">
      <c r="A14" t="s">
        <v>10971</v>
      </c>
      <c r="E14" t="str">
        <f>VLOOKUP($A14,'Extracted Varlist'!$B$1:$O$5060,3,0)</f>
        <v>Blood date</v>
      </c>
      <c r="G14" t="str">
        <f>IF(ISBLANK(VLOOKUP($A14,'Extracted Varlist'!$B$1:$O$5060,4,0)),"",VLOOKUP($A14,'Extracted Varlist'!$B$1:$O$5060,4,0))</f>
        <v/>
      </c>
      <c r="H14">
        <f>VLOOKUP($A14,'Extracted Varlist'!$B$1:$O$5060,12,0)</f>
        <v>2</v>
      </c>
      <c r="I14">
        <f>VLOOKUP($A14,'Extracted Varlist'!$B$1:$O$5060,13,0)</f>
        <v>5</v>
      </c>
      <c r="J14" t="str">
        <f>VLOOKUP($A14,'Extracted Varlist'!$B$1:$O$5060,14,0)</f>
        <v>BLD_DAT</v>
      </c>
      <c r="L14" t="s">
        <v>11002</v>
      </c>
      <c r="M14" t="b">
        <f t="shared" si="0"/>
        <v>0</v>
      </c>
    </row>
    <row r="15" spans="1:13" hidden="1" x14ac:dyDescent="0.25">
      <c r="A15" t="s">
        <v>11373</v>
      </c>
      <c r="E15" t="str">
        <f>VLOOKUP($A15,'Extracted Varlist'!$B$1:$O$5060,3,0)</f>
        <v>Blood date</v>
      </c>
      <c r="G15" t="str">
        <f>IF(ISBLANK(VLOOKUP($A15,'Extracted Varlist'!$B$1:$O$5060,4,0)),"",VLOOKUP($A15,'Extracted Varlist'!$B$1:$O$5060,4,0))</f>
        <v/>
      </c>
      <c r="H15">
        <f>VLOOKUP($A15,'Extracted Varlist'!$B$1:$O$5060,12,0)</f>
        <v>1</v>
      </c>
      <c r="I15">
        <f>VLOOKUP($A15,'Extracted Varlist'!$B$1:$O$5060,13,0)</f>
        <v>14</v>
      </c>
      <c r="J15" t="str">
        <f>VLOOKUP($A15,'Extracted Varlist'!$B$1:$O$5060,14,0)</f>
        <v>BLD_DAT</v>
      </c>
      <c r="L15" t="s">
        <v>11002</v>
      </c>
      <c r="M15" t="b">
        <f t="shared" si="0"/>
        <v>1</v>
      </c>
    </row>
    <row r="16" spans="1:13" hidden="1" x14ac:dyDescent="0.25">
      <c r="A16" t="s">
        <v>9567</v>
      </c>
      <c r="E16" t="str">
        <f>VLOOKUP($A16,'Extracted Varlist'!$B$1:$O$5060,3,0)</f>
        <v>Blood date</v>
      </c>
      <c r="G16" t="str">
        <f>IF(ISBLANK(VLOOKUP($A16,'Extracted Varlist'!$B$1:$O$5060,4,0)),"",VLOOKUP($A16,'Extracted Varlist'!$B$1:$O$5060,4,0))</f>
        <v/>
      </c>
      <c r="H16">
        <f>VLOOKUP($A16,'Extracted Varlist'!$B$1:$O$5060,12,0)</f>
        <v>2</v>
      </c>
      <c r="I16">
        <f>VLOOKUP($A16,'Extracted Varlist'!$B$1:$O$5060,13,0)</f>
        <v>14</v>
      </c>
      <c r="J16" t="str">
        <f>VLOOKUP($A16,'Extracted Varlist'!$B$1:$O$5060,14,0)</f>
        <v>BLD_DAT</v>
      </c>
      <c r="L16" t="s">
        <v>11002</v>
      </c>
      <c r="M16" t="b">
        <f t="shared" si="0"/>
        <v>1</v>
      </c>
    </row>
    <row r="17" spans="1:13" hidden="1" x14ac:dyDescent="0.25">
      <c r="A17" t="s">
        <v>11389</v>
      </c>
      <c r="E17" t="str">
        <f>VLOOKUP($A17,'Extracted Varlist'!$B$1:$O$5060,3,0)</f>
        <v>Blood date</v>
      </c>
      <c r="G17" t="str">
        <f>IF(ISBLANK(VLOOKUP($A17,'Extracted Varlist'!$B$1:$O$5060,4,0)),"",VLOOKUP($A17,'Extracted Varlist'!$B$1:$O$5060,4,0))</f>
        <v/>
      </c>
      <c r="H17">
        <f>VLOOKUP($A17,'Extracted Varlist'!$B$1:$O$5060,12,0)</f>
        <v>1</v>
      </c>
      <c r="I17">
        <f>VLOOKUP($A17,'Extracted Varlist'!$B$1:$O$5060,13,0)</f>
        <v>17</v>
      </c>
      <c r="J17" t="str">
        <f>VLOOKUP($A17,'Extracted Varlist'!$B$1:$O$5060,14,0)</f>
        <v>BLD_DAT</v>
      </c>
      <c r="L17" t="s">
        <v>11002</v>
      </c>
      <c r="M17" t="b">
        <f t="shared" si="0"/>
        <v>1</v>
      </c>
    </row>
    <row r="18" spans="1:13" hidden="1" x14ac:dyDescent="0.25">
      <c r="A18" t="s">
        <v>10011</v>
      </c>
      <c r="E18" t="str">
        <f>VLOOKUP($A18,'Extracted Varlist'!$B$1:$O$5060,3,0)</f>
        <v>Blood date</v>
      </c>
      <c r="G18" t="str">
        <f>IF(ISBLANK(VLOOKUP($A18,'Extracted Varlist'!$B$1:$O$5060,4,0)),"",VLOOKUP($A18,'Extracted Varlist'!$B$1:$O$5060,4,0))</f>
        <v/>
      </c>
      <c r="H18">
        <f>VLOOKUP($A18,'Extracted Varlist'!$B$1:$O$5060,12,0)</f>
        <v>2</v>
      </c>
      <c r="I18">
        <f>VLOOKUP($A18,'Extracted Varlist'!$B$1:$O$5060,13,0)</f>
        <v>17</v>
      </c>
      <c r="J18" t="str">
        <f>VLOOKUP($A18,'Extracted Varlist'!$B$1:$O$5060,14,0)</f>
        <v>BLD_DAT</v>
      </c>
      <c r="L18" t="s">
        <v>11002</v>
      </c>
      <c r="M18" t="b">
        <f t="shared" si="0"/>
        <v>1</v>
      </c>
    </row>
    <row r="19" spans="1:13" hidden="1" x14ac:dyDescent="0.25">
      <c r="A19" t="s">
        <v>10314</v>
      </c>
      <c r="E19" t="str">
        <f>VLOOKUP($A19,'Extracted Varlist'!$B$1:$O$5060,3,0)</f>
        <v>Date of blood test</v>
      </c>
      <c r="G19" t="str">
        <f>IF(ISBLANK(VLOOKUP($A19,'Extracted Varlist'!$B$1:$O$5060,4,0)),"",VLOOKUP($A19,'Extracted Varlist'!$B$1:$O$5060,4,0))</f>
        <v/>
      </c>
      <c r="H19">
        <f>VLOOKUP($A19,'Extracted Varlist'!$B$1:$O$5060,12,0)</f>
        <v>2</v>
      </c>
      <c r="I19">
        <f>VLOOKUP($A19,'Extracted Varlist'!$B$1:$O$5060,13,0)</f>
        <v>20</v>
      </c>
      <c r="J19" t="str">
        <f>VLOOKUP($A19,'Extracted Varlist'!$B$1:$O$5060,14,0)</f>
        <v>BLD_DAT</v>
      </c>
      <c r="L19" t="s">
        <v>11002</v>
      </c>
      <c r="M19" t="b">
        <f t="shared" si="0"/>
        <v>1</v>
      </c>
    </row>
    <row r="20" spans="1:13" hidden="1" x14ac:dyDescent="0.25">
      <c r="A20" t="s">
        <v>10434</v>
      </c>
      <c r="E20" t="str">
        <f>VLOOKUP($A20,'Extracted Varlist'!$B$1:$O$5060,3,0)</f>
        <v>date samples collected</v>
      </c>
      <c r="G20" t="str">
        <f>IF(ISBLANK(VLOOKUP($A20,'Extracted Varlist'!$B$1:$O$5060,4,0)),"",VLOOKUP($A20,'Extracted Varlist'!$B$1:$O$5060,4,0))</f>
        <v/>
      </c>
      <c r="H20">
        <f>VLOOKUP($A20,'Extracted Varlist'!$B$1:$O$5060,12,0)</f>
        <v>2</v>
      </c>
      <c r="I20">
        <f>VLOOKUP($A20,'Extracted Varlist'!$B$1:$O$5060,13,0)</f>
        <v>22</v>
      </c>
      <c r="J20" t="str">
        <f>VLOOKUP($A20,'Extracted Varlist'!$B$1:$O$5060,14,0)</f>
        <v>BLD_DAT</v>
      </c>
      <c r="L20" t="s">
        <v>11002</v>
      </c>
      <c r="M20" t="b">
        <f t="shared" si="0"/>
        <v>1</v>
      </c>
    </row>
    <row r="21" spans="1:13" hidden="1" x14ac:dyDescent="0.25">
      <c r="A21" t="s">
        <v>11080</v>
      </c>
      <c r="E21" t="str">
        <f>VLOOKUP($A21,'Extracted Varlist'!$B$1:$O$5060,3,0)</f>
        <v>Collection date</v>
      </c>
      <c r="G21" t="str">
        <f>IF(ISBLANK(VLOOKUP($A21,'Extracted Varlist'!$B$1:$O$5060,4,0)),"",VLOOKUP($A21,'Extracted Varlist'!$B$1:$O$5060,4,0))</f>
        <v/>
      </c>
      <c r="H21">
        <f>VLOOKUP($A21,'Extracted Varlist'!$B$1:$O$5060,12,0)</f>
        <v>1</v>
      </c>
      <c r="I21">
        <f>VLOOKUP($A21,'Extracted Varlist'!$B$1:$O$5060,13,0)</f>
        <v>26</v>
      </c>
      <c r="J21" t="str">
        <f>VLOOKUP($A21,'Extracted Varlist'!$B$1:$O$5060,14,0)</f>
        <v>BLD_DAT</v>
      </c>
      <c r="L21" t="s">
        <v>11002</v>
      </c>
      <c r="M21" t="b">
        <f t="shared" si="0"/>
        <v>1</v>
      </c>
    </row>
    <row r="22" spans="1:13" hidden="1" x14ac:dyDescent="0.25">
      <c r="A22" t="s">
        <v>10711</v>
      </c>
      <c r="E22" t="str">
        <f>VLOOKUP($A22,'Extracted Varlist'!$B$1:$O$5060,3,0)</f>
        <v>Collection date</v>
      </c>
      <c r="G22" t="str">
        <f>IF(ISBLANK(VLOOKUP($A22,'Extracted Varlist'!$B$1:$O$5060,4,0)),"",VLOOKUP($A22,'Extracted Varlist'!$B$1:$O$5060,4,0))</f>
        <v/>
      </c>
      <c r="H22">
        <f>VLOOKUP($A22,'Extracted Varlist'!$B$1:$O$5060,12,0)</f>
        <v>2</v>
      </c>
      <c r="I22">
        <f>VLOOKUP($A22,'Extracted Varlist'!$B$1:$O$5060,13,0)</f>
        <v>27</v>
      </c>
      <c r="J22" t="str">
        <f>VLOOKUP($A22,'Extracted Varlist'!$B$1:$O$5060,14,0)</f>
        <v>BLD_DAT</v>
      </c>
      <c r="L22" t="s">
        <v>11002</v>
      </c>
      <c r="M22" t="b">
        <f t="shared" si="0"/>
        <v>1</v>
      </c>
    </row>
    <row r="23" spans="1:13" hidden="1" x14ac:dyDescent="0.25">
      <c r="A23" t="s">
        <v>10829</v>
      </c>
      <c r="E23" t="str">
        <f>VLOOKUP($A23,'Extracted Varlist'!$B$1:$O$5060,3,0)</f>
        <v>Date of blood test</v>
      </c>
      <c r="G23" t="str">
        <f>IF(ISBLANK(VLOOKUP($A23,'Extracted Varlist'!$B$1:$O$5060,4,0)),"",VLOOKUP($A23,'Extracted Varlist'!$B$1:$O$5060,4,0))</f>
        <v/>
      </c>
      <c r="H23">
        <f>VLOOKUP($A23,'Extracted Varlist'!$B$1:$O$5060,12,0)</f>
        <v>2</v>
      </c>
      <c r="I23">
        <f>VLOOKUP($A23,'Extracted Varlist'!$B$1:$O$5060,13,0)</f>
        <v>28</v>
      </c>
      <c r="J23" t="str">
        <f>VLOOKUP($A23,'Extracted Varlist'!$B$1:$O$5060,14,0)</f>
        <v>BLD_DAT</v>
      </c>
      <c r="L23" t="s">
        <v>11002</v>
      </c>
      <c r="M23" t="b">
        <f t="shared" si="0"/>
        <v>1</v>
      </c>
    </row>
    <row r="24" spans="1:13" hidden="1" x14ac:dyDescent="0.25">
      <c r="A24" t="s">
        <v>11078</v>
      </c>
      <c r="E24" t="str">
        <f>VLOOKUP($A24,'Extracted Varlist'!$B$1:$O$5060,3,0)</f>
        <v>G126 Blood done</v>
      </c>
      <c r="G24" t="str">
        <f>IF(ISBLANK(VLOOKUP($A24,'Extracted Varlist'!$B$1:$O$5060,4,0)),"",VLOOKUP($A24,'Extracted Varlist'!$B$1:$O$5060,4,0))</f>
        <v/>
      </c>
      <c r="H24">
        <f>VLOOKUP($A24,'Extracted Varlist'!$B$1:$O$5060,12,0)</f>
        <v>1</v>
      </c>
      <c r="I24">
        <f>VLOOKUP($A24,'Extracted Varlist'!$B$1:$O$5060,13,0)</f>
        <v>26</v>
      </c>
      <c r="J24" t="str">
        <f>VLOOKUP($A24,'Extracted Varlist'!$B$1:$O$5060,14,0)</f>
        <v>BLD_DONE</v>
      </c>
      <c r="L24" t="s">
        <v>11002</v>
      </c>
      <c r="M24" t="b">
        <f t="shared" si="0"/>
        <v>0</v>
      </c>
    </row>
    <row r="25" spans="1:13" hidden="1" x14ac:dyDescent="0.25">
      <c r="A25" t="s">
        <v>10316</v>
      </c>
      <c r="E25" t="str">
        <f>VLOOKUP($A25,'Extracted Varlist'!$B$1:$O$5060,3,0)</f>
        <v>Blood test reference number</v>
      </c>
      <c r="G25" t="str">
        <f>IF(ISBLANK(VLOOKUP($A25,'Extracted Varlist'!$B$1:$O$5060,4,0)),"",VLOOKUP($A25,'Extracted Varlist'!$B$1:$O$5060,4,0))</f>
        <v/>
      </c>
      <c r="H25">
        <f>VLOOKUP($A25,'Extracted Varlist'!$B$1:$O$5060,12,0)</f>
        <v>2</v>
      </c>
      <c r="I25">
        <f>VLOOKUP($A25,'Extracted Varlist'!$B$1:$O$5060,13,0)</f>
        <v>20</v>
      </c>
      <c r="J25" t="str">
        <f>VLOOKUP($A25,'Extracted Varlist'!$B$1:$O$5060,14,0)</f>
        <v>BLD_N</v>
      </c>
      <c r="L25" t="s">
        <v>11002</v>
      </c>
      <c r="M25" t="b">
        <f t="shared" si="0"/>
        <v>0</v>
      </c>
    </row>
    <row r="26" spans="1:13" hidden="1" x14ac:dyDescent="0.25">
      <c r="A26" t="s">
        <v>10321</v>
      </c>
      <c r="E26" t="str">
        <f>VLOOKUP($A26,'Extracted Varlist'!$B$1:$O$5060,3,0)</f>
        <v>Position</v>
      </c>
      <c r="G26" t="str">
        <f>IF(ISBLANK(VLOOKUP($A26,'Extracted Varlist'!$B$1:$O$5060,4,0)),"",VLOOKUP($A26,'Extracted Varlist'!$B$1:$O$5060,4,0))</f>
        <v/>
      </c>
      <c r="H26">
        <f>VLOOKUP($A26,'Extracted Varlist'!$B$1:$O$5060,12,0)</f>
        <v>2</v>
      </c>
      <c r="I26">
        <f>VLOOKUP($A26,'Extracted Varlist'!$B$1:$O$5060,13,0)</f>
        <v>20</v>
      </c>
      <c r="J26" t="str">
        <f>VLOOKUP($A26,'Extracted Varlist'!$B$1:$O$5060,14,0)</f>
        <v>BLD_POSITION</v>
      </c>
      <c r="L26" t="s">
        <v>11002</v>
      </c>
      <c r="M26" t="b">
        <f t="shared" si="0"/>
        <v>0</v>
      </c>
    </row>
    <row r="27" spans="1:13" hidden="1" x14ac:dyDescent="0.25">
      <c r="A27" t="s">
        <v>11081</v>
      </c>
      <c r="E27" t="str">
        <f>VLOOKUP($A27,'Extracted Varlist'!$B$1:$O$5060,3,0)</f>
        <v>Time samples collected</v>
      </c>
      <c r="G27" t="str">
        <f>IF(ISBLANK(VLOOKUP($A27,'Extracted Varlist'!$B$1:$O$5060,4,0)),"",VLOOKUP($A27,'Extracted Varlist'!$B$1:$O$5060,4,0))</f>
        <v/>
      </c>
      <c r="H27">
        <f>VLOOKUP($A27,'Extracted Varlist'!$B$1:$O$5060,12,0)</f>
        <v>1</v>
      </c>
      <c r="I27">
        <f>VLOOKUP($A27,'Extracted Varlist'!$B$1:$O$5060,13,0)</f>
        <v>26</v>
      </c>
      <c r="J27" t="str">
        <f>VLOOKUP($A27,'Extracted Varlist'!$B$1:$O$5060,14,0)</f>
        <v>BLD_TIM</v>
      </c>
      <c r="L27" t="s">
        <v>11002</v>
      </c>
      <c r="M27" t="b">
        <f t="shared" si="0"/>
        <v>0</v>
      </c>
    </row>
    <row r="28" spans="1:13" hidden="1" x14ac:dyDescent="0.25">
      <c r="A28" t="s">
        <v>11401</v>
      </c>
      <c r="E28" t="str">
        <f>VLOOKUP($A28,'Extracted Varlist'!$B$1:$O$5060,3,0)</f>
        <v>Blood taken</v>
      </c>
      <c r="G28" t="str">
        <f>IF(ISBLANK(VLOOKUP($A28,'Extracted Varlist'!$B$1:$O$5060,4,0)),"",VLOOKUP($A28,'Extracted Varlist'!$B$1:$O$5060,4,0))</f>
        <v>1="Yes"</v>
      </c>
      <c r="H28">
        <f>VLOOKUP($A28,'Extracted Varlist'!$B$1:$O$5060,12,0)</f>
        <v>1</v>
      </c>
      <c r="I28">
        <f>VLOOKUP($A28,'Extracted Varlist'!$B$1:$O$5060,13,0)</f>
        <v>8</v>
      </c>
      <c r="J28" t="str">
        <f>VLOOKUP($A28,'Extracted Varlist'!$B$1:$O$5060,14,0)</f>
        <v>BLOOD_DONE</v>
      </c>
      <c r="L28" t="s">
        <v>11002</v>
      </c>
      <c r="M28" t="b">
        <f t="shared" si="0"/>
        <v>0</v>
      </c>
    </row>
    <row r="29" spans="1:13" hidden="1" x14ac:dyDescent="0.25">
      <c r="A29" t="s">
        <v>10972</v>
      </c>
      <c r="E29" t="str">
        <f>VLOOKUP($A29,'Extracted Varlist'!$B$1:$O$5060,3,0)</f>
        <v>Blood taken</v>
      </c>
      <c r="G29" t="str">
        <f>IF(ISBLANK(VLOOKUP($A29,'Extracted Varlist'!$B$1:$O$5060,4,0)),"",VLOOKUP($A29,'Extracted Varlist'!$B$1:$O$5060,4,0))</f>
        <v>1="Yes"</v>
      </c>
      <c r="H29">
        <f>VLOOKUP($A29,'Extracted Varlist'!$B$1:$O$5060,12,0)</f>
        <v>2</v>
      </c>
      <c r="I29">
        <f>VLOOKUP($A29,'Extracted Varlist'!$B$1:$O$5060,13,0)</f>
        <v>8</v>
      </c>
      <c r="J29" t="str">
        <f>VLOOKUP($A29,'Extracted Varlist'!$B$1:$O$5060,14,0)</f>
        <v>BLOOD_DONE</v>
      </c>
      <c r="L29" t="s">
        <v>11002</v>
      </c>
      <c r="M29" t="b">
        <f t="shared" si="0"/>
        <v>1</v>
      </c>
    </row>
    <row r="30" spans="1:13" hidden="1" x14ac:dyDescent="0.25">
      <c r="A30" t="s">
        <v>11372</v>
      </c>
      <c r="E30" t="str">
        <f>VLOOKUP($A30,'Extracted Varlist'!$B$1:$O$5060,3,0)</f>
        <v>Blood taken</v>
      </c>
      <c r="G30" t="str">
        <f>IF(ISBLANK(VLOOKUP($A30,'Extracted Varlist'!$B$1:$O$5060,4,0)),"",VLOOKUP($A30,'Extracted Varlist'!$B$1:$O$5060,4,0))</f>
        <v>1="Yes"</v>
      </c>
      <c r="H30">
        <f>VLOOKUP($A30,'Extracted Varlist'!$B$1:$O$5060,12,0)</f>
        <v>1</v>
      </c>
      <c r="I30">
        <f>VLOOKUP($A30,'Extracted Varlist'!$B$1:$O$5060,13,0)</f>
        <v>14</v>
      </c>
      <c r="J30" t="str">
        <f>VLOOKUP($A30,'Extracted Varlist'!$B$1:$O$5060,14,0)</f>
        <v>BLOOD_DONE</v>
      </c>
      <c r="L30" t="s">
        <v>11002</v>
      </c>
      <c r="M30" t="b">
        <f t="shared" si="0"/>
        <v>1</v>
      </c>
    </row>
    <row r="31" spans="1:13" hidden="1" x14ac:dyDescent="0.25">
      <c r="A31" t="s">
        <v>9565</v>
      </c>
      <c r="E31" t="str">
        <f>VLOOKUP($A31,'Extracted Varlist'!$B$1:$O$5060,3,0)</f>
        <v>Blood taken</v>
      </c>
      <c r="G31" t="str">
        <f>IF(ISBLANK(VLOOKUP($A31,'Extracted Varlist'!$B$1:$O$5060,4,0)),"",VLOOKUP($A31,'Extracted Varlist'!$B$1:$O$5060,4,0))</f>
        <v>1="Yes"</v>
      </c>
      <c r="H31">
        <f>VLOOKUP($A31,'Extracted Varlist'!$B$1:$O$5060,12,0)</f>
        <v>2</v>
      </c>
      <c r="I31">
        <f>VLOOKUP($A31,'Extracted Varlist'!$B$1:$O$5060,13,0)</f>
        <v>14</v>
      </c>
      <c r="J31" t="str">
        <f>VLOOKUP($A31,'Extracted Varlist'!$B$1:$O$5060,14,0)</f>
        <v>BLOOD_DONE</v>
      </c>
      <c r="L31" t="s">
        <v>11002</v>
      </c>
      <c r="M31" t="b">
        <f t="shared" si="0"/>
        <v>1</v>
      </c>
    </row>
    <row r="32" spans="1:13" hidden="1" x14ac:dyDescent="0.25">
      <c r="A32" t="s">
        <v>10432</v>
      </c>
      <c r="E32" t="str">
        <f>VLOOKUP($A32,'Extracted Varlist'!$B$1:$O$5060,3,0)</f>
        <v>Y20 Blood done</v>
      </c>
      <c r="G32" t="str">
        <f>IF(ISBLANK(VLOOKUP($A32,'Extracted Varlist'!$B$1:$O$5060,4,0)),"",VLOOKUP($A32,'Extracted Varlist'!$B$1:$O$5060,4,0))</f>
        <v>1="Yes"</v>
      </c>
      <c r="H32">
        <f>VLOOKUP($A32,'Extracted Varlist'!$B$1:$O$5060,12,0)</f>
        <v>2</v>
      </c>
      <c r="I32">
        <f>VLOOKUP($A32,'Extracted Varlist'!$B$1:$O$5060,13,0)</f>
        <v>20</v>
      </c>
      <c r="J32" t="str">
        <f>VLOOKUP($A32,'Extracted Varlist'!$B$1:$O$5060,14,0)</f>
        <v>BLOOD_DONE</v>
      </c>
      <c r="L32" t="s">
        <v>11002</v>
      </c>
      <c r="M32" t="b">
        <f t="shared" si="0"/>
        <v>1</v>
      </c>
    </row>
    <row r="33" spans="1:13" hidden="1" x14ac:dyDescent="0.25">
      <c r="A33" t="s">
        <v>10706</v>
      </c>
      <c r="E33" t="str">
        <f>VLOOKUP($A33,'Extracted Varlist'!$B$1:$O$5060,3,0)</f>
        <v>&lt;none&gt;</v>
      </c>
      <c r="G33" t="str">
        <f>IF(ISBLANK(VLOOKUP($A33,'Extracted Varlist'!$B$1:$O$5060,4,0)),"",VLOOKUP($A33,'Extracted Varlist'!$B$1:$O$5060,4,0))</f>
        <v/>
      </c>
      <c r="H33">
        <f>VLOOKUP($A33,'Extracted Varlist'!$B$1:$O$5060,12,0)</f>
        <v>2</v>
      </c>
      <c r="I33">
        <f>VLOOKUP($A33,'Extracted Varlist'!$B$1:$O$5060,13,0)</f>
        <v>22</v>
      </c>
      <c r="J33" t="str">
        <f>VLOOKUP($A33,'Extracted Varlist'!$B$1:$O$5060,14,0)</f>
        <v>BLOOD_DONE</v>
      </c>
      <c r="L33" t="s">
        <v>11002</v>
      </c>
      <c r="M33" t="b">
        <f t="shared" si="0"/>
        <v>1</v>
      </c>
    </row>
    <row r="34" spans="1:13" hidden="1" x14ac:dyDescent="0.25">
      <c r="A34" t="s">
        <v>10707</v>
      </c>
      <c r="E34" t="str">
        <f>VLOOKUP($A34,'Extracted Varlist'!$B$1:$O$5060,3,0)</f>
        <v>Y27 Blood done</v>
      </c>
      <c r="G34" t="str">
        <f>IF(ISBLANK(VLOOKUP($A34,'Extracted Varlist'!$B$1:$O$5060,4,0)),"",VLOOKUP($A34,'Extracted Varlist'!$B$1:$O$5060,4,0))</f>
        <v>1="Yes"</v>
      </c>
      <c r="H34">
        <f>VLOOKUP($A34,'Extracted Varlist'!$B$1:$O$5060,12,0)</f>
        <v>2</v>
      </c>
      <c r="I34">
        <f>VLOOKUP($A34,'Extracted Varlist'!$B$1:$O$5060,13,0)</f>
        <v>27</v>
      </c>
      <c r="J34" t="str">
        <f>VLOOKUP($A34,'Extracted Varlist'!$B$1:$O$5060,14,0)</f>
        <v>BLOOD_DONE</v>
      </c>
      <c r="L34" t="s">
        <v>11002</v>
      </c>
      <c r="M34" t="b">
        <f t="shared" si="0"/>
        <v>1</v>
      </c>
    </row>
    <row r="35" spans="1:13" hidden="1" x14ac:dyDescent="0.25">
      <c r="A35" t="s">
        <v>11087</v>
      </c>
      <c r="E35" t="str">
        <f>VLOOKUP($A35,'Extracted Varlist'!$B$1:$O$5060,3,0)</f>
        <v>Store blood consent</v>
      </c>
      <c r="G35" t="str">
        <f>IF(ISBLANK(VLOOKUP($A35,'Extracted Varlist'!$B$1:$O$5060,4,0)),"",VLOOKUP($A35,'Extracted Varlist'!$B$1:$O$5060,4,0))</f>
        <v>0="no";1="yes";99="missing"</v>
      </c>
      <c r="H35">
        <f>VLOOKUP($A35,'Extracted Varlist'!$B$1:$O$5060,12,0)</f>
        <v>1</v>
      </c>
      <c r="I35">
        <f>VLOOKUP($A35,'Extracted Varlist'!$B$1:$O$5060,13,0)</f>
        <v>26</v>
      </c>
      <c r="J35" t="str">
        <f>VLOOKUP($A35,'Extracted Varlist'!$B$1:$O$5060,14,0)</f>
        <v>CN_BLD</v>
      </c>
      <c r="L35" t="s">
        <v>11002</v>
      </c>
      <c r="M35" t="b">
        <f t="shared" si="0"/>
        <v>0</v>
      </c>
    </row>
    <row r="36" spans="1:13" hidden="1" x14ac:dyDescent="0.25">
      <c r="A36" t="s">
        <v>11089</v>
      </c>
      <c r="E36" t="str">
        <f>VLOOKUP($A36,'Extracted Varlist'!$B$1:$O$5060,3,0)</f>
        <v>Urine consent</v>
      </c>
      <c r="G36" t="str">
        <f>IF(ISBLANK(VLOOKUP($A36,'Extracted Varlist'!$B$1:$O$5060,4,0)),"",VLOOKUP($A36,'Extracted Varlist'!$B$1:$O$5060,4,0))</f>
        <v>0="no";1="yes";99="missing"</v>
      </c>
      <c r="H36">
        <f>VLOOKUP($A36,'Extracted Varlist'!$B$1:$O$5060,12,0)</f>
        <v>1</v>
      </c>
      <c r="I36">
        <f>VLOOKUP($A36,'Extracted Varlist'!$B$1:$O$5060,13,0)</f>
        <v>26</v>
      </c>
      <c r="J36" t="str">
        <f>VLOOKUP($A36,'Extracted Varlist'!$B$1:$O$5060,14,0)</f>
        <v>CN_CU</v>
      </c>
      <c r="L36" t="s">
        <v>11002</v>
      </c>
      <c r="M36" t="b">
        <f t="shared" si="0"/>
        <v>0</v>
      </c>
    </row>
    <row r="37" spans="1:13" hidden="1" x14ac:dyDescent="0.25">
      <c r="A37" t="s">
        <v>11085</v>
      </c>
      <c r="E37" t="str">
        <f>VLOOKUP($A37,'Extracted Varlist'!$B$1:$O$5060,3,0)</f>
        <v>Dna consent</v>
      </c>
      <c r="G37" t="str">
        <f>IF(ISBLANK(VLOOKUP($A37,'Extracted Varlist'!$B$1:$O$5060,4,0)),"",VLOOKUP($A37,'Extracted Varlist'!$B$1:$O$5060,4,0))</f>
        <v>0="no";1="yes";99="missing"</v>
      </c>
      <c r="H37">
        <f>VLOOKUP($A37,'Extracted Varlist'!$B$1:$O$5060,12,0)</f>
        <v>1</v>
      </c>
      <c r="I37">
        <f>VLOOKUP($A37,'Extracted Varlist'!$B$1:$O$5060,13,0)</f>
        <v>26</v>
      </c>
      <c r="J37" t="str">
        <f>VLOOKUP($A37,'Extracted Varlist'!$B$1:$O$5060,14,0)</f>
        <v>CN_DNA</v>
      </c>
      <c r="L37" t="s">
        <v>11002</v>
      </c>
      <c r="M37" t="b">
        <f t="shared" si="0"/>
        <v>0</v>
      </c>
    </row>
    <row r="38" spans="1:13" hidden="1" x14ac:dyDescent="0.25">
      <c r="A38" t="s">
        <v>11075</v>
      </c>
      <c r="E38" t="str">
        <f>VLOOKUP($A38,'Extracted Varlist'!$B$1:$O$5060,3,0)</f>
        <v>Spot urine collected</v>
      </c>
      <c r="G38" t="str">
        <f>IF(ISBLANK(VLOOKUP($A38,'Extracted Varlist'!$B$1:$O$5060,4,0)),"",VLOOKUP($A38,'Extracted Varlist'!$B$1:$O$5060,4,0))</f>
        <v>0="no";1="yes";99="missing"</v>
      </c>
      <c r="H38">
        <f>VLOOKUP($A38,'Extracted Varlist'!$B$1:$O$5060,12,0)</f>
        <v>1</v>
      </c>
      <c r="I38">
        <f>VLOOKUP($A38,'Extracted Varlist'!$B$1:$O$5060,13,0)</f>
        <v>26</v>
      </c>
      <c r="J38" t="str">
        <f>VLOOKUP($A38,'Extracted Varlist'!$B$1:$O$5060,14,0)</f>
        <v>CU_DONE</v>
      </c>
      <c r="L38" t="s">
        <v>11002</v>
      </c>
      <c r="M38" t="b">
        <f t="shared" si="0"/>
        <v>0</v>
      </c>
    </row>
    <row r="39" spans="1:13" hidden="1" x14ac:dyDescent="0.25">
      <c r="A39" t="s">
        <v>11375</v>
      </c>
      <c r="E39" t="str">
        <f>VLOOKUP($A39,'Extracted Varlist'!$B$1:$O$5060,3,0)</f>
        <v>DNA consent</v>
      </c>
      <c r="G39" t="str">
        <f>IF(ISBLANK(VLOOKUP($A39,'Extracted Varlist'!$B$1:$O$5060,4,0)),"",VLOOKUP($A39,'Extracted Varlist'!$B$1:$O$5060,4,0))</f>
        <v/>
      </c>
      <c r="H39">
        <f>VLOOKUP($A39,'Extracted Varlist'!$B$1:$O$5060,12,0)</f>
        <v>1</v>
      </c>
      <c r="I39">
        <f>VLOOKUP($A39,'Extracted Varlist'!$B$1:$O$5060,13,0)</f>
        <v>14</v>
      </c>
      <c r="J39" t="str">
        <f>VLOOKUP($A39,'Extracted Varlist'!$B$1:$O$5060,14,0)</f>
        <v>DNA</v>
      </c>
      <c r="L39" t="s">
        <v>11002</v>
      </c>
      <c r="M39" t="b">
        <f t="shared" si="0"/>
        <v>0</v>
      </c>
    </row>
    <row r="40" spans="1:13" hidden="1" x14ac:dyDescent="0.25">
      <c r="A40" t="s">
        <v>9572</v>
      </c>
      <c r="E40" t="str">
        <f>VLOOKUP($A40,'Extracted Varlist'!$B$1:$O$5060,3,0)</f>
        <v>DNA consent</v>
      </c>
      <c r="G40" t="str">
        <f>IF(ISBLANK(VLOOKUP($A40,'Extracted Varlist'!$B$1:$O$5060,4,0)),"",VLOOKUP($A40,'Extracted Varlist'!$B$1:$O$5060,4,0))</f>
        <v/>
      </c>
      <c r="H40">
        <f>VLOOKUP($A40,'Extracted Varlist'!$B$1:$O$5060,12,0)</f>
        <v>2</v>
      </c>
      <c r="I40">
        <f>VLOOKUP($A40,'Extracted Varlist'!$B$1:$O$5060,13,0)</f>
        <v>14</v>
      </c>
      <c r="J40" t="str">
        <f>VLOOKUP($A40,'Extracted Varlist'!$B$1:$O$5060,14,0)</f>
        <v>DNA</v>
      </c>
      <c r="K40" s="27" t="str">
        <f>IF(ISNUMBER(_xlfn.NUMBERVALUE(RIGHT(J40,1))),RIGHT(J40,LEN(J40)-2),MID(J40,3,LEN(J40)-3))</f>
        <v/>
      </c>
      <c r="L40" t="s">
        <v>11002</v>
      </c>
      <c r="M40" t="b">
        <f t="shared" si="0"/>
        <v>1</v>
      </c>
    </row>
    <row r="41" spans="1:13" hidden="1" x14ac:dyDescent="0.25">
      <c r="A41" t="s">
        <v>11374</v>
      </c>
      <c r="E41" t="str">
        <f>VLOOKUP($A41,'Extracted Varlist'!$B$1:$O$5060,3,0)</f>
        <v>Fasting</v>
      </c>
      <c r="G41" t="str">
        <f>IF(ISBLANK(VLOOKUP($A41,'Extracted Varlist'!$B$1:$O$5060,4,0)),"",VLOOKUP($A41,'Extracted Varlist'!$B$1:$O$5060,4,0))</f>
        <v>0="No";1="Yes"</v>
      </c>
      <c r="H41">
        <f>VLOOKUP($A41,'Extracted Varlist'!$B$1:$O$5060,12,0)</f>
        <v>1</v>
      </c>
      <c r="I41">
        <f>VLOOKUP($A41,'Extracted Varlist'!$B$1:$O$5060,13,0)</f>
        <v>14</v>
      </c>
      <c r="J41" t="str">
        <f>VLOOKUP($A41,'Extracted Varlist'!$B$1:$O$5060,14,0)</f>
        <v>FAST</v>
      </c>
      <c r="L41" t="s">
        <v>11002</v>
      </c>
      <c r="M41" t="b">
        <f t="shared" si="0"/>
        <v>0</v>
      </c>
    </row>
    <row r="42" spans="1:13" hidden="1" x14ac:dyDescent="0.25">
      <c r="A42" t="s">
        <v>9570</v>
      </c>
      <c r="E42" t="str">
        <f>VLOOKUP($A42,'Extracted Varlist'!$B$1:$O$5060,3,0)</f>
        <v>Fasting</v>
      </c>
      <c r="G42" t="str">
        <f>IF(ISBLANK(VLOOKUP($A42,'Extracted Varlist'!$B$1:$O$5060,4,0)),"",VLOOKUP($A42,'Extracted Varlist'!$B$1:$O$5060,4,0))</f>
        <v>0="No";1="Yes"</v>
      </c>
      <c r="H42">
        <f>VLOOKUP($A42,'Extracted Varlist'!$B$1:$O$5060,12,0)</f>
        <v>2</v>
      </c>
      <c r="I42">
        <f>VLOOKUP($A42,'Extracted Varlist'!$B$1:$O$5060,13,0)</f>
        <v>14</v>
      </c>
      <c r="J42" t="str">
        <f>VLOOKUP($A42,'Extracted Varlist'!$B$1:$O$5060,14,0)</f>
        <v>FAST</v>
      </c>
      <c r="L42" t="s">
        <v>11002</v>
      </c>
      <c r="M42" t="b">
        <f t="shared" si="0"/>
        <v>1</v>
      </c>
    </row>
    <row r="43" spans="1:13" hidden="1" x14ac:dyDescent="0.25">
      <c r="A43" t="s">
        <v>11400</v>
      </c>
      <c r="E43" t="str">
        <f>VLOOKUP($A43,'Extracted Varlist'!$B$1:$O$5060,3,0)</f>
        <v>Fasting</v>
      </c>
      <c r="G43" t="str">
        <f>IF(ISBLANK(VLOOKUP($A43,'Extracted Varlist'!$B$1:$O$5060,4,0)),"",VLOOKUP($A43,'Extracted Varlist'!$B$1:$O$5060,4,0))</f>
        <v>0="No";1="Yes"</v>
      </c>
      <c r="H43">
        <f>VLOOKUP($A43,'Extracted Varlist'!$B$1:$O$5060,12,0)</f>
        <v>1</v>
      </c>
      <c r="I43">
        <f>VLOOKUP($A43,'Extracted Varlist'!$B$1:$O$5060,13,0)</f>
        <v>17</v>
      </c>
      <c r="J43" t="str">
        <f>VLOOKUP($A43,'Extracted Varlist'!$B$1:$O$5060,14,0)</f>
        <v>FAST</v>
      </c>
      <c r="L43" t="s">
        <v>11002</v>
      </c>
      <c r="M43" t="b">
        <f t="shared" si="0"/>
        <v>1</v>
      </c>
    </row>
    <row r="44" spans="1:13" hidden="1" x14ac:dyDescent="0.25">
      <c r="A44" t="s">
        <v>9961</v>
      </c>
      <c r="E44" t="str">
        <f>VLOOKUP($A44,'Extracted Varlist'!$B$1:$O$5060,3,0)</f>
        <v>Fasting</v>
      </c>
      <c r="G44" t="str">
        <f>IF(ISBLANK(VLOOKUP($A44,'Extracted Varlist'!$B$1:$O$5060,4,0)),"",VLOOKUP($A44,'Extracted Varlist'!$B$1:$O$5060,4,0))</f>
        <v/>
      </c>
      <c r="H44">
        <f>VLOOKUP($A44,'Extracted Varlist'!$B$1:$O$5060,12,0)</f>
        <v>2</v>
      </c>
      <c r="I44">
        <f>VLOOKUP($A44,'Extracted Varlist'!$B$1:$O$5060,13,0)</f>
        <v>17</v>
      </c>
      <c r="J44" t="str">
        <f>VLOOKUP($A44,'Extracted Varlist'!$B$1:$O$5060,14,0)</f>
        <v>FAST</v>
      </c>
      <c r="L44" t="s">
        <v>11002</v>
      </c>
      <c r="M44" t="b">
        <f t="shared" si="0"/>
        <v>1</v>
      </c>
    </row>
    <row r="45" spans="1:13" hidden="1" x14ac:dyDescent="0.25">
      <c r="A45" t="s">
        <v>10366</v>
      </c>
      <c r="E45" t="str">
        <f>VLOOKUP($A45,'Extracted Varlist'!$B$1:$O$5060,3,0)</f>
        <v>Fasting</v>
      </c>
      <c r="G45" t="str">
        <f>IF(ISBLANK(VLOOKUP($A45,'Extracted Varlist'!$B$1:$O$5060,4,0)),"",VLOOKUP($A45,'Extracted Varlist'!$B$1:$O$5060,4,0))</f>
        <v>0="No";1="Yes"</v>
      </c>
      <c r="H45">
        <f>VLOOKUP($A45,'Extracted Varlist'!$B$1:$O$5060,12,0)</f>
        <v>2</v>
      </c>
      <c r="I45">
        <f>VLOOKUP($A45,'Extracted Varlist'!$B$1:$O$5060,13,0)</f>
        <v>20</v>
      </c>
      <c r="J45" t="str">
        <f>VLOOKUP($A45,'Extracted Varlist'!$B$1:$O$5060,14,0)</f>
        <v>FAST</v>
      </c>
      <c r="L45" t="s">
        <v>11002</v>
      </c>
      <c r="M45" t="b">
        <f t="shared" si="0"/>
        <v>1</v>
      </c>
    </row>
    <row r="46" spans="1:13" hidden="1" x14ac:dyDescent="0.25">
      <c r="A46" t="s">
        <v>10436</v>
      </c>
      <c r="E46" t="str">
        <f>VLOOKUP($A46,'Extracted Varlist'!$B$1:$O$5060,3,0)</f>
        <v>Fasting</v>
      </c>
      <c r="G46" t="str">
        <f>IF(ISBLANK(VLOOKUP($A46,'Extracted Varlist'!$B$1:$O$5060,4,0)),"",VLOOKUP($A46,'Extracted Varlist'!$B$1:$O$5060,4,0))</f>
        <v>0="No";1="Yes"</v>
      </c>
      <c r="H46">
        <f>VLOOKUP($A46,'Extracted Varlist'!$B$1:$O$5060,12,0)</f>
        <v>2</v>
      </c>
      <c r="I46">
        <f>VLOOKUP($A46,'Extracted Varlist'!$B$1:$O$5060,13,0)</f>
        <v>22</v>
      </c>
      <c r="J46" t="str">
        <f>VLOOKUP($A46,'Extracted Varlist'!$B$1:$O$5060,14,0)</f>
        <v>FAST</v>
      </c>
      <c r="L46" t="s">
        <v>11002</v>
      </c>
      <c r="M46" t="b">
        <f t="shared" si="0"/>
        <v>1</v>
      </c>
    </row>
    <row r="47" spans="1:13" hidden="1" x14ac:dyDescent="0.25">
      <c r="A47" t="s">
        <v>11091</v>
      </c>
      <c r="E47" t="str">
        <f>VLOOKUP($A47,'Extracted Varlist'!$B$1:$O$5060,3,0)</f>
        <v>Fasting</v>
      </c>
      <c r="G47" t="str">
        <f>IF(ISBLANK(VLOOKUP($A47,'Extracted Varlist'!$B$1:$O$5060,4,0)),"",VLOOKUP($A47,'Extracted Varlist'!$B$1:$O$5060,4,0))</f>
        <v>0="No";1="Yes"</v>
      </c>
      <c r="H47">
        <f>VLOOKUP($A47,'Extracted Varlist'!$B$1:$O$5060,12,0)</f>
        <v>1</v>
      </c>
      <c r="I47">
        <f>VLOOKUP($A47,'Extracted Varlist'!$B$1:$O$5060,13,0)</f>
        <v>26</v>
      </c>
      <c r="J47" t="str">
        <f>VLOOKUP($A47,'Extracted Varlist'!$B$1:$O$5060,14,0)</f>
        <v>FAST</v>
      </c>
      <c r="L47" t="s">
        <v>11002</v>
      </c>
      <c r="M47" t="b">
        <f t="shared" si="0"/>
        <v>1</v>
      </c>
    </row>
    <row r="48" spans="1:13" hidden="1" x14ac:dyDescent="0.25">
      <c r="A48" t="s">
        <v>10712</v>
      </c>
      <c r="E48" t="str">
        <f>VLOOKUP($A48,'Extracted Varlist'!$B$1:$O$5060,3,0)</f>
        <v>Fasting</v>
      </c>
      <c r="G48" t="str">
        <f>IF(ISBLANK(VLOOKUP($A48,'Extracted Varlist'!$B$1:$O$5060,4,0)),"",VLOOKUP($A48,'Extracted Varlist'!$B$1:$O$5060,4,0))</f>
        <v>0="No";1="Yes"</v>
      </c>
      <c r="H48">
        <f>VLOOKUP($A48,'Extracted Varlist'!$B$1:$O$5060,12,0)</f>
        <v>2</v>
      </c>
      <c r="I48">
        <f>VLOOKUP($A48,'Extracted Varlist'!$B$1:$O$5060,13,0)</f>
        <v>27</v>
      </c>
      <c r="J48" t="str">
        <f>VLOOKUP($A48,'Extracted Varlist'!$B$1:$O$5060,14,0)</f>
        <v>FAST</v>
      </c>
      <c r="L48" t="s">
        <v>11002</v>
      </c>
      <c r="M48" t="b">
        <f t="shared" si="0"/>
        <v>1</v>
      </c>
    </row>
    <row r="49" spans="1:13" hidden="1" x14ac:dyDescent="0.25">
      <c r="A49" t="s">
        <v>10828</v>
      </c>
      <c r="E49" t="str">
        <f>VLOOKUP($A49,'Extracted Varlist'!$B$1:$O$5060,3,0)</f>
        <v>Fasting</v>
      </c>
      <c r="G49" t="str">
        <f>IF(ISBLANK(VLOOKUP($A49,'Extracted Varlist'!$B$1:$O$5060,4,0)),"",VLOOKUP($A49,'Extracted Varlist'!$B$1:$O$5060,4,0))</f>
        <v>0="No";1="Yes"</v>
      </c>
      <c r="H49">
        <f>VLOOKUP($A49,'Extracted Varlist'!$B$1:$O$5060,12,0)</f>
        <v>2</v>
      </c>
      <c r="I49">
        <f>VLOOKUP($A49,'Extracted Varlist'!$B$1:$O$5060,13,0)</f>
        <v>28</v>
      </c>
      <c r="J49" t="str">
        <f>VLOOKUP($A49,'Extracted Varlist'!$B$1:$O$5060,14,0)</f>
        <v>FAST</v>
      </c>
      <c r="L49" t="s">
        <v>11002</v>
      </c>
      <c r="M49" t="b">
        <f t="shared" si="0"/>
        <v>1</v>
      </c>
    </row>
    <row r="50" spans="1:13" hidden="1" x14ac:dyDescent="0.25">
      <c r="A50" t="s">
        <v>10051</v>
      </c>
      <c r="E50" t="str">
        <f>VLOOKUP($A50,'Extracted Varlist'!$B$1:$O$5060,3,0)</f>
        <v>Yes = 1; then exclude from any HPA axis analysis</v>
      </c>
      <c r="G50" t="str">
        <f>IF(ISBLANK(VLOOKUP($A50,'Extracted Varlist'!$B$1:$O$5060,4,0)),"",VLOOKUP($A50,'Extracted Varlist'!$B$1:$O$5060,4,0))</f>
        <v>-99="Missing";-88="N/A"</v>
      </c>
      <c r="H50">
        <f>VLOOKUP($A50,'Extracted Varlist'!$B$1:$O$5060,12,0)</f>
        <v>2</v>
      </c>
      <c r="I50">
        <f>VLOOKUP($A50,'Extracted Varlist'!$B$1:$O$5060,13,0)</f>
        <v>17</v>
      </c>
      <c r="J50" t="str">
        <f>VLOOKUP($A50,'Extracted Varlist'!$B$1:$O$5060,14,0)</f>
        <v>PREGTEEN</v>
      </c>
      <c r="L50" t="s">
        <v>11002</v>
      </c>
      <c r="M50" t="b">
        <f t="shared" si="0"/>
        <v>0</v>
      </c>
    </row>
    <row r="51" spans="1:13" hidden="1" x14ac:dyDescent="0.25">
      <c r="A51" t="s">
        <v>11096</v>
      </c>
      <c r="E51" t="str">
        <f>VLOOKUP($A51,'Extracted Varlist'!$B$1:$O$5060,3,0)</f>
        <v>Edta tube collected (9.0ml)</v>
      </c>
      <c r="G51" t="str">
        <f>IF(ISBLANK(VLOOKUP($A51,'Extracted Varlist'!$B$1:$O$5060,4,0)),"",VLOOKUP($A51,'Extracted Varlist'!$B$1:$O$5060,4,0))</f>
        <v>0="no";1="yes";99="missing"</v>
      </c>
      <c r="H51">
        <f>VLOOKUP($A51,'Extracted Varlist'!$B$1:$O$5060,12,0)</f>
        <v>1</v>
      </c>
      <c r="I51">
        <f>VLOOKUP($A51,'Extracted Varlist'!$B$1:$O$5060,13,0)</f>
        <v>26</v>
      </c>
      <c r="J51" t="str">
        <f>VLOOKUP($A51,'Extracted Varlist'!$B$1:$O$5060,14,0)</f>
        <v>TUBE_9ml</v>
      </c>
      <c r="L51" t="s">
        <v>11002</v>
      </c>
      <c r="M51" t="b">
        <f t="shared" si="0"/>
        <v>0</v>
      </c>
    </row>
    <row r="52" spans="1:13" hidden="1" x14ac:dyDescent="0.25">
      <c r="A52" t="s">
        <v>11094</v>
      </c>
      <c r="E52" t="str">
        <f>VLOOKUP($A52,'Extracted Varlist'!$B$1:$O$5060,3,0)</f>
        <v>Edta dna tube collected (4.5ml)</v>
      </c>
      <c r="G52" t="str">
        <f>IF(ISBLANK(VLOOKUP($A52,'Extracted Varlist'!$B$1:$O$5060,4,0)),"",VLOOKUP($A52,'Extracted Varlist'!$B$1:$O$5060,4,0))</f>
        <v>0="no";1="yes";99="missing"</v>
      </c>
      <c r="H52">
        <f>VLOOKUP($A52,'Extracted Varlist'!$B$1:$O$5060,12,0)</f>
        <v>1</v>
      </c>
      <c r="I52">
        <f>VLOOKUP($A52,'Extracted Varlist'!$B$1:$O$5060,13,0)</f>
        <v>26</v>
      </c>
      <c r="J52" t="str">
        <f>VLOOKUP($A52,'Extracted Varlist'!$B$1:$O$5060,14,0)</f>
        <v>TUBE_DNA</v>
      </c>
      <c r="L52" t="s">
        <v>11002</v>
      </c>
      <c r="M52" t="b">
        <f t="shared" si="0"/>
        <v>0</v>
      </c>
    </row>
    <row r="53" spans="1:13" hidden="1" x14ac:dyDescent="0.25">
      <c r="A53" t="s">
        <v>11092</v>
      </c>
      <c r="E53" t="str">
        <f>VLOOKUP($A53,'Extracted Varlist'!$B$1:$O$5060,3,0)</f>
        <v>Edtafbc tube collected (4.5ml)</v>
      </c>
      <c r="G53" t="str">
        <f>IF(ISBLANK(VLOOKUP($A53,'Extracted Varlist'!$B$1:$O$5060,4,0)),"",VLOOKUP($A53,'Extracted Varlist'!$B$1:$O$5060,4,0))</f>
        <v>0="no";1="yes";99="missing"</v>
      </c>
      <c r="H53">
        <f>VLOOKUP($A53,'Extracted Varlist'!$B$1:$O$5060,12,0)</f>
        <v>1</v>
      </c>
      <c r="I53">
        <f>VLOOKUP($A53,'Extracted Varlist'!$B$1:$O$5060,13,0)</f>
        <v>26</v>
      </c>
      <c r="J53" t="str">
        <f>VLOOKUP($A53,'Extracted Varlist'!$B$1:$O$5060,14,0)</f>
        <v>TUBE_FBC</v>
      </c>
      <c r="L53" t="s">
        <v>11002</v>
      </c>
      <c r="M53" t="b">
        <f t="shared" si="0"/>
        <v>0</v>
      </c>
    </row>
    <row r="54" spans="1:13" hidden="1" x14ac:dyDescent="0.25">
      <c r="A54" t="s">
        <v>11100</v>
      </c>
      <c r="E54" t="str">
        <f>VLOOKUP($A54,'Extracted Varlist'!$B$1:$O$5060,3,0)</f>
        <v>Oxalate tube collected (2.0ml)</v>
      </c>
      <c r="G54" t="str">
        <f>IF(ISBLANK(VLOOKUP($A54,'Extracted Varlist'!$B$1:$O$5060,4,0)),"",VLOOKUP($A54,'Extracted Varlist'!$B$1:$O$5060,4,0))</f>
        <v>0="no";1="yes";99="missing"</v>
      </c>
      <c r="H54">
        <f>VLOOKUP($A54,'Extracted Varlist'!$B$1:$O$5060,12,0)</f>
        <v>1</v>
      </c>
      <c r="I54">
        <f>VLOOKUP($A54,'Extracted Varlist'!$B$1:$O$5060,13,0)</f>
        <v>26</v>
      </c>
      <c r="J54" t="str">
        <f>VLOOKUP($A54,'Extracted Varlist'!$B$1:$O$5060,14,0)</f>
        <v>TUBE_OX</v>
      </c>
      <c r="L54" t="s">
        <v>11002</v>
      </c>
      <c r="M54" t="b">
        <f t="shared" si="0"/>
        <v>0</v>
      </c>
    </row>
    <row r="55" spans="1:13" hidden="1" x14ac:dyDescent="0.25">
      <c r="A55" t="s">
        <v>11098</v>
      </c>
      <c r="E55" t="str">
        <f>VLOOKUP($A55,'Extracted Varlist'!$B$1:$O$5060,3,0)</f>
        <v>Sst tube collected (8.5ml)</v>
      </c>
      <c r="G55" t="str">
        <f>IF(ISBLANK(VLOOKUP($A55,'Extracted Varlist'!$B$1:$O$5060,4,0)),"",VLOOKUP($A55,'Extracted Varlist'!$B$1:$O$5060,4,0))</f>
        <v>0="no";1="yes";99="missing"</v>
      </c>
      <c r="H55">
        <f>VLOOKUP($A55,'Extracted Varlist'!$B$1:$O$5060,12,0)</f>
        <v>1</v>
      </c>
      <c r="I55">
        <f>VLOOKUP($A55,'Extracted Varlist'!$B$1:$O$5060,13,0)</f>
        <v>26</v>
      </c>
      <c r="J55" t="str">
        <f>VLOOKUP($A55,'Extracted Varlist'!$B$1:$O$5060,14,0)</f>
        <v>TUBE_SST</v>
      </c>
      <c r="L55" t="s">
        <v>11002</v>
      </c>
      <c r="M55" t="b">
        <f t="shared" si="0"/>
        <v>0</v>
      </c>
    </row>
    <row r="56" spans="1:13" hidden="1" x14ac:dyDescent="0.25">
      <c r="A56" t="s">
        <v>10709</v>
      </c>
      <c r="E56" t="str">
        <f>VLOOKUP($A56,'Extracted Varlist'!$B$1:$O$5060,3,0)</f>
        <v>Y27 Urine done</v>
      </c>
      <c r="G56" t="str">
        <f>IF(ISBLANK(VLOOKUP($A56,'Extracted Varlist'!$B$1:$O$5060,4,0)),"",VLOOKUP($A56,'Extracted Varlist'!$B$1:$O$5060,4,0))</f>
        <v>1="Yes"</v>
      </c>
      <c r="H56">
        <f>VLOOKUP($A56,'Extracted Varlist'!$B$1:$O$5060,12,0)</f>
        <v>2</v>
      </c>
      <c r="I56">
        <f>VLOOKUP($A56,'Extracted Varlist'!$B$1:$O$5060,13,0)</f>
        <v>27</v>
      </c>
      <c r="J56" t="str">
        <f>VLOOKUP($A56,'Extracted Varlist'!$B$1:$O$5060,14,0)</f>
        <v>Urine_DONE</v>
      </c>
      <c r="L56" t="s">
        <v>11002</v>
      </c>
      <c r="M56" t="b">
        <f t="shared" si="0"/>
        <v>0</v>
      </c>
    </row>
    <row r="57" spans="1:13" hidden="1" x14ac:dyDescent="0.25">
      <c r="A57" t="s">
        <v>10955</v>
      </c>
      <c r="E57" t="str">
        <f>VLOOKUP($A57,'Extracted Varlist'!$B$1:$O$5060,3,0)</f>
        <v>Allergy Blood test ECP</v>
      </c>
      <c r="G57" t="str">
        <f>IF(ISBLANK(VLOOKUP($A57,'Extracted Varlist'!$B$1:$O$5060,4,0)),"",VLOOKUP($A57,'Extracted Varlist'!$B$1:$O$5060,4,0))</f>
        <v>-99="Missing";-88="N/A"</v>
      </c>
      <c r="H57">
        <f>VLOOKUP($A57,'Extracted Varlist'!$B$1:$O$5060,12,0)</f>
        <v>2</v>
      </c>
      <c r="I57">
        <f>VLOOKUP($A57,'Extracted Varlist'!$B$1:$O$5060,13,0)</f>
        <v>5</v>
      </c>
      <c r="J57" t="str">
        <f>VLOOKUP($A57,'Extracted Varlist'!$B$1:$O$5060,14,0)</f>
        <v>AL1</v>
      </c>
      <c r="K57" s="27" t="str">
        <f>IF(ISNUMBER(_xlfn.NUMBERVALUE(RIGHT(J57,1))),RIGHT(J57,LEN(J57)-2),MID(J57,3,LEN(J57)-3))</f>
        <v>1</v>
      </c>
      <c r="L57" t="s">
        <v>10997</v>
      </c>
      <c r="M57" t="b">
        <f t="shared" si="0"/>
        <v>0</v>
      </c>
    </row>
    <row r="58" spans="1:13" hidden="1" x14ac:dyDescent="0.25">
      <c r="A58" t="s">
        <v>10957</v>
      </c>
      <c r="E58" t="str">
        <f>VLOOKUP($A58,'Extracted Varlist'!$B$1:$O$5060,3,0)</f>
        <v>Allergy Blood Phadiatop +/-</v>
      </c>
      <c r="G58" t="str">
        <f>IF(ISBLANK(VLOOKUP($A58,'Extracted Varlist'!$B$1:$O$5060,4,0)),"",VLOOKUP($A58,'Extracted Varlist'!$B$1:$O$5060,4,0))</f>
        <v>-99="Missing";-88="N/A";0="Negative";1="Positive"</v>
      </c>
      <c r="H58">
        <f>VLOOKUP($A58,'Extracted Varlist'!$B$1:$O$5060,12,0)</f>
        <v>2</v>
      </c>
      <c r="I58">
        <f>VLOOKUP($A58,'Extracted Varlist'!$B$1:$O$5060,13,0)</f>
        <v>5</v>
      </c>
      <c r="J58" t="str">
        <f>VLOOKUP($A58,'Extracted Varlist'!$B$1:$O$5060,14,0)</f>
        <v>AL2</v>
      </c>
      <c r="K58" s="27" t="str">
        <f>IF(ISNUMBER(_xlfn.NUMBERVALUE(RIGHT(J58,1))),RIGHT(J58,LEN(J58)-2),MID(J58,3,LEN(J58)-3))</f>
        <v>2</v>
      </c>
      <c r="L58" t="s">
        <v>10997</v>
      </c>
      <c r="M58" t="b">
        <f t="shared" si="0"/>
        <v>0</v>
      </c>
    </row>
    <row r="59" spans="1:13" hidden="1" x14ac:dyDescent="0.25">
      <c r="A59" t="s">
        <v>10960</v>
      </c>
      <c r="E59" t="str">
        <f>VLOOKUP($A59,'Extracted Varlist'!$B$1:$O$5060,3,0)</f>
        <v>Allergy Blood Phadiatop result</v>
      </c>
      <c r="G59" t="str">
        <f>IF(ISBLANK(VLOOKUP($A59,'Extracted Varlist'!$B$1:$O$5060,4,0)),"",VLOOKUP($A59,'Extracted Varlist'!$B$1:$O$5060,4,0))</f>
        <v>-99="Missing";-88="N/A"</v>
      </c>
      <c r="H59">
        <f>VLOOKUP($A59,'Extracted Varlist'!$B$1:$O$5060,12,0)</f>
        <v>2</v>
      </c>
      <c r="I59">
        <f>VLOOKUP($A59,'Extracted Varlist'!$B$1:$O$5060,13,0)</f>
        <v>5</v>
      </c>
      <c r="J59" t="str">
        <f>VLOOKUP($A59,'Extracted Varlist'!$B$1:$O$5060,14,0)</f>
        <v>AL3</v>
      </c>
      <c r="K59" s="27" t="str">
        <f>IF(ISNUMBER(_xlfn.NUMBERVALUE(RIGHT(J59,1))),RIGHT(J59,LEN(J59)-2),MID(J59,3,LEN(J59)-3))</f>
        <v>3</v>
      </c>
      <c r="L59" t="s">
        <v>10997</v>
      </c>
      <c r="M59" t="b">
        <f t="shared" si="0"/>
        <v>0</v>
      </c>
    </row>
    <row r="60" spans="1:13" hidden="1" x14ac:dyDescent="0.25">
      <c r="A60" t="s">
        <v>11402</v>
      </c>
      <c r="E60" t="str">
        <f>VLOOKUP($A60,'Extracted Varlist'!$B$1:$O$5060,3,0)</f>
        <v>haemoglobin</v>
      </c>
      <c r="G60" t="str">
        <f>IF(ISBLANK(VLOOKUP($A60,'Extracted Varlist'!$B$1:$O$5060,4,0)),"",VLOOKUP($A60,'Extracted Varlist'!$B$1:$O$5060,4,0))</f>
        <v>-99="Missing";-88="N/A"</v>
      </c>
      <c r="H60">
        <f>VLOOKUP($A60,'Extracted Varlist'!$B$1:$O$5060,12,0)</f>
        <v>1</v>
      </c>
      <c r="I60">
        <f>VLOOKUP($A60,'Extracted Varlist'!$B$1:$O$5060,13,0)</f>
        <v>8</v>
      </c>
      <c r="J60" t="str">
        <f>VLOOKUP($A60,'Extracted Varlist'!$B$1:$O$5060,14,0)</f>
        <v>B1</v>
      </c>
      <c r="L60" t="s">
        <v>10993</v>
      </c>
      <c r="M60" t="b">
        <f t="shared" si="0"/>
        <v>0</v>
      </c>
    </row>
    <row r="61" spans="1:13" hidden="1" x14ac:dyDescent="0.25">
      <c r="A61" t="s">
        <v>11416</v>
      </c>
      <c r="E61" t="str">
        <f>VLOOKUP($A61,'Extracted Varlist'!$B$1:$O$5060,3,0)</f>
        <v>transferrin saturation</v>
      </c>
      <c r="G61" t="str">
        <f>IF(ISBLANK(VLOOKUP($A61,'Extracted Varlist'!$B$1:$O$5060,4,0)),"",VLOOKUP($A61,'Extracted Varlist'!$B$1:$O$5060,4,0))</f>
        <v>-99="Missing";-88="N/A"</v>
      </c>
      <c r="H61">
        <f>VLOOKUP($A61,'Extracted Varlist'!$B$1:$O$5060,12,0)</f>
        <v>1</v>
      </c>
      <c r="I61">
        <f>VLOOKUP($A61,'Extracted Varlist'!$B$1:$O$5060,13,0)</f>
        <v>8</v>
      </c>
      <c r="J61" t="str">
        <f>VLOOKUP($A61,'Extracted Varlist'!$B$1:$O$5060,14,0)</f>
        <v>B10</v>
      </c>
      <c r="L61" t="s">
        <v>10993</v>
      </c>
      <c r="M61" t="b">
        <f t="shared" si="0"/>
        <v>0</v>
      </c>
    </row>
    <row r="62" spans="1:13" hidden="1" x14ac:dyDescent="0.25">
      <c r="A62" t="s">
        <v>10989</v>
      </c>
      <c r="E62" t="str">
        <f>VLOOKUP($A62,'Extracted Varlist'!$B$1:$O$5060,3,0)</f>
        <v>transferrin saturation</v>
      </c>
      <c r="G62" t="str">
        <f>IF(ISBLANK(VLOOKUP($A62,'Extracted Varlist'!$B$1:$O$5060,4,0)),"",VLOOKUP($A62,'Extracted Varlist'!$B$1:$O$5060,4,0))</f>
        <v>-99="Missing";-88="N/A"</v>
      </c>
      <c r="H62">
        <f>VLOOKUP($A62,'Extracted Varlist'!$B$1:$O$5060,12,0)</f>
        <v>2</v>
      </c>
      <c r="I62">
        <f>VLOOKUP($A62,'Extracted Varlist'!$B$1:$O$5060,13,0)</f>
        <v>8</v>
      </c>
      <c r="J62" t="str">
        <f>VLOOKUP($A62,'Extracted Varlist'!$B$1:$O$5060,14,0)</f>
        <v>B10</v>
      </c>
      <c r="K62" s="27" t="str">
        <f>IF(ISNUMBER(_xlfn.NUMBERVALUE(RIGHT(J62,1))),RIGHT(J62,LEN(J62)-1),MID(J62,2,LEN(J62)-2))</f>
        <v>10</v>
      </c>
      <c r="L62" t="s">
        <v>10993</v>
      </c>
      <c r="M62" t="b">
        <f t="shared" si="0"/>
        <v>1</v>
      </c>
    </row>
    <row r="63" spans="1:13" hidden="1" x14ac:dyDescent="0.25">
      <c r="A63" t="s">
        <v>10118</v>
      </c>
      <c r="E63" t="str">
        <f>VLOOKUP($A63,'Extracted Varlist'!$B$1:$O$5060,3,0)</f>
        <v>transferrin saturation</v>
      </c>
      <c r="G63" t="str">
        <f>IF(ISBLANK(VLOOKUP($A63,'Extracted Varlist'!$B$1:$O$5060,4,0)),"",VLOOKUP($A63,'Extracted Varlist'!$B$1:$O$5060,4,0))</f>
        <v/>
      </c>
      <c r="H63">
        <f>VLOOKUP($A63,'Extracted Varlist'!$B$1:$O$5060,12,0)</f>
        <v>2</v>
      </c>
      <c r="I63">
        <f>VLOOKUP($A63,'Extracted Varlist'!$B$1:$O$5060,13,0)</f>
        <v>17</v>
      </c>
      <c r="J63" t="str">
        <f>VLOOKUP($A63,'Extracted Varlist'!$B$1:$O$5060,14,0)</f>
        <v>B10</v>
      </c>
      <c r="K63" s="27" t="str">
        <f>IF(ISNUMBER(_xlfn.NUMBERVALUE(RIGHT(J63,1))),RIGHT(J63,LEN(J63)-1),MID(J63,2,LEN(J63)-2))</f>
        <v>10</v>
      </c>
      <c r="L63" t="s">
        <v>10993</v>
      </c>
      <c r="M63" t="b">
        <f t="shared" si="0"/>
        <v>1</v>
      </c>
    </row>
    <row r="64" spans="1:13" hidden="1" x14ac:dyDescent="0.25">
      <c r="A64" t="s">
        <v>10373</v>
      </c>
      <c r="E64" t="str">
        <f>VLOOKUP($A64,'Extracted Varlist'!$B$1:$O$5060,3,0)</f>
        <v>transferrin saturation</v>
      </c>
      <c r="G64" t="str">
        <f>IF(ISBLANK(VLOOKUP($A64,'Extracted Varlist'!$B$1:$O$5060,4,0)),"",VLOOKUP($A64,'Extracted Varlist'!$B$1:$O$5060,4,0))</f>
        <v>-99="Missing";-88="N/A"</v>
      </c>
      <c r="H64">
        <f>VLOOKUP($A64,'Extracted Varlist'!$B$1:$O$5060,12,0)</f>
        <v>2</v>
      </c>
      <c r="I64">
        <f>VLOOKUP($A64,'Extracted Varlist'!$B$1:$O$5060,13,0)</f>
        <v>20</v>
      </c>
      <c r="J64" t="str">
        <f>VLOOKUP($A64,'Extracted Varlist'!$B$1:$O$5060,14,0)</f>
        <v>B10</v>
      </c>
      <c r="K64" s="27" t="str">
        <f>IF(ISNUMBER(_xlfn.NUMBERVALUE(RIGHT(J64,1))),RIGHT(J64,LEN(J64)-1),MID(J64,2,LEN(J64)-2))</f>
        <v>10</v>
      </c>
      <c r="L64" t="s">
        <v>10993</v>
      </c>
      <c r="M64" t="b">
        <f t="shared" si="0"/>
        <v>1</v>
      </c>
    </row>
    <row r="65" spans="1:13" hidden="1" x14ac:dyDescent="0.25">
      <c r="A65" t="s">
        <v>10479</v>
      </c>
      <c r="E65" t="str">
        <f>VLOOKUP($A65,'Extracted Varlist'!$B$1:$O$5060,3,0)</f>
        <v>transferrin saturation</v>
      </c>
      <c r="G65" t="str">
        <f>IF(ISBLANK(VLOOKUP($A65,'Extracted Varlist'!$B$1:$O$5060,4,0)),"",VLOOKUP($A65,'Extracted Varlist'!$B$1:$O$5060,4,0))</f>
        <v>-99="Missing";-88="N/A"</v>
      </c>
      <c r="H65">
        <f>VLOOKUP($A65,'Extracted Varlist'!$B$1:$O$5060,12,0)</f>
        <v>2</v>
      </c>
      <c r="I65">
        <f>VLOOKUP($A65,'Extracted Varlist'!$B$1:$O$5060,13,0)</f>
        <v>22</v>
      </c>
      <c r="J65" t="str">
        <f>VLOOKUP($A65,'Extracted Varlist'!$B$1:$O$5060,14,0)</f>
        <v>B10</v>
      </c>
      <c r="K65" s="27" t="str">
        <f>IF(ISNUMBER(_xlfn.NUMBERVALUE(RIGHT(J65,1))),RIGHT(J65,LEN(J65)-1),MID(J65,2,LEN(J65)-2))</f>
        <v>10</v>
      </c>
      <c r="L65" t="s">
        <v>10993</v>
      </c>
      <c r="M65" t="b">
        <f t="shared" si="0"/>
        <v>1</v>
      </c>
    </row>
    <row r="66" spans="1:13" hidden="1" x14ac:dyDescent="0.25">
      <c r="A66" t="s">
        <v>10766</v>
      </c>
      <c r="E66" t="str">
        <f>VLOOKUP($A66,'Extracted Varlist'!$B$1:$O$5060,3,0)</f>
        <v>transferrin saturation</v>
      </c>
      <c r="G66" t="str">
        <f>IF(ISBLANK(VLOOKUP($A66,'Extracted Varlist'!$B$1:$O$5060,4,0)),"",VLOOKUP($A66,'Extracted Varlist'!$B$1:$O$5060,4,0))</f>
        <v>-99="Missing";-88="N/A"</v>
      </c>
      <c r="H66">
        <f>VLOOKUP($A66,'Extracted Varlist'!$B$1:$O$5060,12,0)</f>
        <v>2</v>
      </c>
      <c r="I66">
        <f>VLOOKUP($A66,'Extracted Varlist'!$B$1:$O$5060,13,0)</f>
        <v>27</v>
      </c>
      <c r="J66" t="str">
        <f>VLOOKUP($A66,'Extracted Varlist'!$B$1:$O$5060,14,0)</f>
        <v>B10</v>
      </c>
      <c r="K66" s="27" t="str">
        <f>IF(ISNUMBER(_xlfn.NUMBERVALUE(RIGHT(J66,1))),RIGHT(J66,LEN(J66)-1),MID(J66,2,LEN(J66)-2))</f>
        <v>10</v>
      </c>
      <c r="L66" t="s">
        <v>10993</v>
      </c>
      <c r="M66" t="b">
        <f t="shared" ref="M66:M129" si="1">AND(J66=J65)</f>
        <v>1</v>
      </c>
    </row>
    <row r="67" spans="1:13" hidden="1" x14ac:dyDescent="0.25">
      <c r="A67" t="s">
        <v>11417</v>
      </c>
      <c r="E67" t="str">
        <f>VLOOKUP($A67,'Extracted Varlist'!$B$1:$O$5060,3,0)</f>
        <v>ferritin</v>
      </c>
      <c r="G67" t="str">
        <f>IF(ISBLANK(VLOOKUP($A67,'Extracted Varlist'!$B$1:$O$5060,4,0)),"",VLOOKUP($A67,'Extracted Varlist'!$B$1:$O$5060,4,0))</f>
        <v>-99="Missing";-88="N/A"</v>
      </c>
      <c r="H67">
        <f>VLOOKUP($A67,'Extracted Varlist'!$B$1:$O$5060,12,0)</f>
        <v>1</v>
      </c>
      <c r="I67">
        <f>VLOOKUP($A67,'Extracted Varlist'!$B$1:$O$5060,13,0)</f>
        <v>8</v>
      </c>
      <c r="J67" t="str">
        <f>VLOOKUP($A67,'Extracted Varlist'!$B$1:$O$5060,14,0)</f>
        <v>B11</v>
      </c>
      <c r="L67" t="s">
        <v>10993</v>
      </c>
      <c r="M67" t="b">
        <f t="shared" si="1"/>
        <v>0</v>
      </c>
    </row>
    <row r="68" spans="1:13" hidden="1" x14ac:dyDescent="0.25">
      <c r="A68" t="s">
        <v>10990</v>
      </c>
      <c r="E68" t="str">
        <f>VLOOKUP($A68,'Extracted Varlist'!$B$1:$O$5060,3,0)</f>
        <v>ferritin</v>
      </c>
      <c r="G68" t="str">
        <f>IF(ISBLANK(VLOOKUP($A68,'Extracted Varlist'!$B$1:$O$5060,4,0)),"",VLOOKUP($A68,'Extracted Varlist'!$B$1:$O$5060,4,0))</f>
        <v>-99="Missing";-88="N/A"</v>
      </c>
      <c r="H68">
        <f>VLOOKUP($A68,'Extracted Varlist'!$B$1:$O$5060,12,0)</f>
        <v>2</v>
      </c>
      <c r="I68">
        <f>VLOOKUP($A68,'Extracted Varlist'!$B$1:$O$5060,13,0)</f>
        <v>8</v>
      </c>
      <c r="J68" t="str">
        <f>VLOOKUP($A68,'Extracted Varlist'!$B$1:$O$5060,14,0)</f>
        <v>B11</v>
      </c>
      <c r="K68" s="27" t="str">
        <f>IF(ISNUMBER(_xlfn.NUMBERVALUE(RIGHT(J68,1))),RIGHT(J68,LEN(J68)-1),MID(J68,2,LEN(J68)-2))</f>
        <v>11</v>
      </c>
      <c r="L68" t="s">
        <v>10993</v>
      </c>
      <c r="M68" t="b">
        <f t="shared" si="1"/>
        <v>1</v>
      </c>
    </row>
    <row r="69" spans="1:13" hidden="1" x14ac:dyDescent="0.25">
      <c r="A69" t="s">
        <v>10111</v>
      </c>
      <c r="E69" t="str">
        <f>VLOOKUP($A69,'Extracted Varlist'!$B$1:$O$5060,3,0)</f>
        <v>ferritin</v>
      </c>
      <c r="G69" t="str">
        <f>IF(ISBLANK(VLOOKUP($A69,'Extracted Varlist'!$B$1:$O$5060,4,0)),"",VLOOKUP($A69,'Extracted Varlist'!$B$1:$O$5060,4,0))</f>
        <v/>
      </c>
      <c r="H69">
        <f>VLOOKUP($A69,'Extracted Varlist'!$B$1:$O$5060,12,0)</f>
        <v>2</v>
      </c>
      <c r="I69">
        <f>VLOOKUP($A69,'Extracted Varlist'!$B$1:$O$5060,13,0)</f>
        <v>17</v>
      </c>
      <c r="J69" t="str">
        <f>VLOOKUP($A69,'Extracted Varlist'!$B$1:$O$5060,14,0)</f>
        <v>B11</v>
      </c>
      <c r="K69" s="27" t="str">
        <f>IF(ISNUMBER(_xlfn.NUMBERVALUE(RIGHT(J69,1))),RIGHT(J69,LEN(J69)-1),MID(J69,2,LEN(J69)-2))</f>
        <v>11</v>
      </c>
      <c r="L69" t="s">
        <v>10993</v>
      </c>
      <c r="M69" t="b">
        <f t="shared" si="1"/>
        <v>1</v>
      </c>
    </row>
    <row r="70" spans="1:13" hidden="1" x14ac:dyDescent="0.25">
      <c r="A70" t="s">
        <v>10369</v>
      </c>
      <c r="E70" t="str">
        <f>VLOOKUP($A70,'Extracted Varlist'!$B$1:$O$5060,3,0)</f>
        <v>ferritin</v>
      </c>
      <c r="G70" t="str">
        <f>IF(ISBLANK(VLOOKUP($A70,'Extracted Varlist'!$B$1:$O$5060,4,0)),"",VLOOKUP($A70,'Extracted Varlist'!$B$1:$O$5060,4,0))</f>
        <v>-99="Missing";-88="N/A"</v>
      </c>
      <c r="H70">
        <f>VLOOKUP($A70,'Extracted Varlist'!$B$1:$O$5060,12,0)</f>
        <v>2</v>
      </c>
      <c r="I70">
        <f>VLOOKUP($A70,'Extracted Varlist'!$B$1:$O$5060,13,0)</f>
        <v>20</v>
      </c>
      <c r="J70" t="str">
        <f>VLOOKUP($A70,'Extracted Varlist'!$B$1:$O$5060,14,0)</f>
        <v>B11</v>
      </c>
      <c r="K70" s="27" t="str">
        <f>IF(ISNUMBER(_xlfn.NUMBERVALUE(RIGHT(J70,1))),RIGHT(J70,LEN(J70)-1),MID(J70,2,LEN(J70)-2))</f>
        <v>11</v>
      </c>
      <c r="L70" t="s">
        <v>10993</v>
      </c>
      <c r="M70" t="b">
        <f t="shared" si="1"/>
        <v>1</v>
      </c>
    </row>
    <row r="71" spans="1:13" hidden="1" x14ac:dyDescent="0.25">
      <c r="A71" t="s">
        <v>10475</v>
      </c>
      <c r="E71" t="str">
        <f>VLOOKUP($A71,'Extracted Varlist'!$B$1:$O$5060,3,0)</f>
        <v>ferritin</v>
      </c>
      <c r="G71" t="str">
        <f>IF(ISBLANK(VLOOKUP($A71,'Extracted Varlist'!$B$1:$O$5060,4,0)),"",VLOOKUP($A71,'Extracted Varlist'!$B$1:$O$5060,4,0))</f>
        <v>-99="Missing";-88="N/A"</v>
      </c>
      <c r="H71">
        <f>VLOOKUP($A71,'Extracted Varlist'!$B$1:$O$5060,12,0)</f>
        <v>2</v>
      </c>
      <c r="I71">
        <f>VLOOKUP($A71,'Extracted Varlist'!$B$1:$O$5060,13,0)</f>
        <v>22</v>
      </c>
      <c r="J71" t="str">
        <f>VLOOKUP($A71,'Extracted Varlist'!$B$1:$O$5060,14,0)</f>
        <v>B11</v>
      </c>
      <c r="K71" s="27" t="str">
        <f>IF(ISNUMBER(_xlfn.NUMBERVALUE(RIGHT(J71,1))),RIGHT(J71,LEN(J71)-1),MID(J71,2,LEN(J71)-2))</f>
        <v>11</v>
      </c>
      <c r="L71" t="s">
        <v>10993</v>
      </c>
      <c r="M71" t="b">
        <f t="shared" si="1"/>
        <v>1</v>
      </c>
    </row>
    <row r="72" spans="1:13" hidden="1" x14ac:dyDescent="0.25">
      <c r="A72" t="s">
        <v>10760</v>
      </c>
      <c r="E72" t="str">
        <f>VLOOKUP($A72,'Extracted Varlist'!$B$1:$O$5060,3,0)</f>
        <v>ferritin</v>
      </c>
      <c r="G72" t="str">
        <f>IF(ISBLANK(VLOOKUP($A72,'Extracted Varlist'!$B$1:$O$5060,4,0)),"",VLOOKUP($A72,'Extracted Varlist'!$B$1:$O$5060,4,0))</f>
        <v>-99="Missing";-88="N/A"</v>
      </c>
      <c r="H72">
        <f>VLOOKUP($A72,'Extracted Varlist'!$B$1:$O$5060,12,0)</f>
        <v>2</v>
      </c>
      <c r="I72">
        <f>VLOOKUP($A72,'Extracted Varlist'!$B$1:$O$5060,13,0)</f>
        <v>27</v>
      </c>
      <c r="J72" t="str">
        <f>VLOOKUP($A72,'Extracted Varlist'!$B$1:$O$5060,14,0)</f>
        <v>B11</v>
      </c>
      <c r="K72" s="27" t="str">
        <f>IF(ISNUMBER(_xlfn.NUMBERVALUE(RIGHT(J72,1))),RIGHT(J72,LEN(J72)-1),MID(J72,2,LEN(J72)-2))</f>
        <v>11</v>
      </c>
      <c r="L72" t="s">
        <v>10993</v>
      </c>
      <c r="M72" t="b">
        <f t="shared" si="1"/>
        <v>1</v>
      </c>
    </row>
    <row r="73" spans="1:13" hidden="1" x14ac:dyDescent="0.25">
      <c r="A73" t="s">
        <v>11387</v>
      </c>
      <c r="E73" t="str">
        <f>VLOOKUP($A73,'Extracted Varlist'!$B$1:$O$5060,3,0)</f>
        <v>insulin_mU-L</v>
      </c>
      <c r="G73" t="str">
        <f>IF(ISBLANK(VLOOKUP($A73,'Extracted Varlist'!$B$1:$O$5060,4,0)),"",VLOOKUP($A73,'Extracted Varlist'!$B$1:$O$5060,4,0))</f>
        <v/>
      </c>
      <c r="H73">
        <f>VLOOKUP($A73,'Extracted Varlist'!$B$1:$O$5060,12,0)</f>
        <v>1</v>
      </c>
      <c r="I73">
        <f>VLOOKUP($A73,'Extracted Varlist'!$B$1:$O$5060,13,0)</f>
        <v>14</v>
      </c>
      <c r="J73" t="str">
        <f>VLOOKUP($A73,'Extracted Varlist'!$B$1:$O$5060,14,0)</f>
        <v>B12</v>
      </c>
      <c r="L73" t="s">
        <v>10993</v>
      </c>
      <c r="M73" t="b">
        <f t="shared" si="1"/>
        <v>0</v>
      </c>
    </row>
    <row r="74" spans="1:13" hidden="1" x14ac:dyDescent="0.25">
      <c r="A74" t="s">
        <v>9574</v>
      </c>
      <c r="E74" t="str">
        <f>VLOOKUP($A74,'Extracted Varlist'!$B$1:$O$5060,3,0)</f>
        <v>insulin_mU-L</v>
      </c>
      <c r="G74" t="str">
        <f>IF(ISBLANK(VLOOKUP($A74,'Extracted Varlist'!$B$1:$O$5060,4,0)),"",VLOOKUP($A74,'Extracted Varlist'!$B$1:$O$5060,4,0))</f>
        <v/>
      </c>
      <c r="H74">
        <f>VLOOKUP($A74,'Extracted Varlist'!$B$1:$O$5060,12,0)</f>
        <v>2</v>
      </c>
      <c r="I74">
        <f>VLOOKUP($A74,'Extracted Varlist'!$B$1:$O$5060,13,0)</f>
        <v>14</v>
      </c>
      <c r="J74" t="str">
        <f>VLOOKUP($A74,'Extracted Varlist'!$B$1:$O$5060,14,0)</f>
        <v>B12</v>
      </c>
      <c r="K74" s="27" t="str">
        <f>IF(ISNUMBER(_xlfn.NUMBERVALUE(RIGHT(J74,1))),RIGHT(J74,LEN(J74)-1),MID(J74,2,LEN(J74)-2))</f>
        <v>12</v>
      </c>
      <c r="L74" t="s">
        <v>10993</v>
      </c>
      <c r="M74" t="b">
        <f t="shared" si="1"/>
        <v>1</v>
      </c>
    </row>
    <row r="75" spans="1:13" hidden="1" x14ac:dyDescent="0.25">
      <c r="A75" t="s">
        <v>9935</v>
      </c>
      <c r="E75" t="str">
        <f>VLOOKUP($A75,'Extracted Varlist'!$B$1:$O$5060,3,0)</f>
        <v>insulin_mU-L</v>
      </c>
      <c r="G75" t="str">
        <f>IF(ISBLANK(VLOOKUP($A75,'Extracted Varlist'!$B$1:$O$5060,4,0)),"",VLOOKUP($A75,'Extracted Varlist'!$B$1:$O$5060,4,0))</f>
        <v/>
      </c>
      <c r="H75">
        <f>VLOOKUP($A75,'Extracted Varlist'!$B$1:$O$5060,12,0)</f>
        <v>2</v>
      </c>
      <c r="I75">
        <f>VLOOKUP($A75,'Extracted Varlist'!$B$1:$O$5060,13,0)</f>
        <v>17</v>
      </c>
      <c r="J75" t="str">
        <f>VLOOKUP($A75,'Extracted Varlist'!$B$1:$O$5060,14,0)</f>
        <v>B12</v>
      </c>
      <c r="K75" s="27" t="str">
        <f>IF(ISNUMBER(_xlfn.NUMBERVALUE(RIGHT(J75,1))),RIGHT(J75,LEN(J75)-1),MID(J75,2,LEN(J75)-2))</f>
        <v>12</v>
      </c>
      <c r="L75" t="s">
        <v>10993</v>
      </c>
      <c r="M75" t="b">
        <f t="shared" si="1"/>
        <v>1</v>
      </c>
    </row>
    <row r="76" spans="1:13" hidden="1" x14ac:dyDescent="0.25">
      <c r="A76" t="s">
        <v>10469</v>
      </c>
      <c r="E76" t="str">
        <f>VLOOKUP($A76,'Extracted Varlist'!$B$1:$O$5060,3,0)</f>
        <v>insulin_mU-L</v>
      </c>
      <c r="G76" t="str">
        <f>IF(ISBLANK(VLOOKUP($A76,'Extracted Varlist'!$B$1:$O$5060,4,0)),"",VLOOKUP($A76,'Extracted Varlist'!$B$1:$O$5060,4,0))</f>
        <v/>
      </c>
      <c r="H76">
        <f>VLOOKUP($A76,'Extracted Varlist'!$B$1:$O$5060,12,0)</f>
        <v>2</v>
      </c>
      <c r="I76">
        <f>VLOOKUP($A76,'Extracted Varlist'!$B$1:$O$5060,13,0)</f>
        <v>22</v>
      </c>
      <c r="J76" t="str">
        <f>VLOOKUP($A76,'Extracted Varlist'!$B$1:$O$5060,14,0)</f>
        <v>B12</v>
      </c>
      <c r="K76" s="27" t="str">
        <f>IF(ISNUMBER(_xlfn.NUMBERVALUE(RIGHT(J76,1))),RIGHT(J76,LEN(J76)-1),MID(J76,2,LEN(J76)-2))</f>
        <v>12</v>
      </c>
      <c r="L76" t="s">
        <v>10993</v>
      </c>
      <c r="M76" t="b">
        <f t="shared" si="1"/>
        <v>1</v>
      </c>
    </row>
    <row r="77" spans="1:13" hidden="1" x14ac:dyDescent="0.25">
      <c r="A77" t="s">
        <v>10756</v>
      </c>
      <c r="E77" t="str">
        <f>VLOOKUP($A77,'Extracted Varlist'!$B$1:$O$5060,3,0)</f>
        <v>insulin_mU-L</v>
      </c>
      <c r="G77" t="str">
        <f>IF(ISBLANK(VLOOKUP($A77,'Extracted Varlist'!$B$1:$O$5060,4,0)),"",VLOOKUP($A77,'Extracted Varlist'!$B$1:$O$5060,4,0))</f>
        <v/>
      </c>
      <c r="H77">
        <f>VLOOKUP($A77,'Extracted Varlist'!$B$1:$O$5060,12,0)</f>
        <v>2</v>
      </c>
      <c r="I77">
        <f>VLOOKUP($A77,'Extracted Varlist'!$B$1:$O$5060,13,0)</f>
        <v>27</v>
      </c>
      <c r="J77" t="str">
        <f>VLOOKUP($A77,'Extracted Varlist'!$B$1:$O$5060,14,0)</f>
        <v>B12</v>
      </c>
      <c r="K77" s="27" t="str">
        <f>IF(ISNUMBER(_xlfn.NUMBERVALUE(RIGHT(J77,1))),RIGHT(J77,LEN(J77)-1),MID(J77,2,LEN(J77)-2))</f>
        <v>12</v>
      </c>
      <c r="L77" t="s">
        <v>10993</v>
      </c>
      <c r="M77" t="b">
        <f t="shared" si="1"/>
        <v>1</v>
      </c>
    </row>
    <row r="78" spans="1:13" hidden="1" x14ac:dyDescent="0.25">
      <c r="A78" t="s">
        <v>10870</v>
      </c>
      <c r="E78" t="str">
        <f>VLOOKUP($A78,'Extracted Varlist'!$B$1:$O$5060,3,0)</f>
        <v>insulin_mU-L</v>
      </c>
      <c r="G78" t="str">
        <f>IF(ISBLANK(VLOOKUP($A78,'Extracted Varlist'!$B$1:$O$5060,4,0)),"",VLOOKUP($A78,'Extracted Varlist'!$B$1:$O$5060,4,0))</f>
        <v/>
      </c>
      <c r="H78">
        <f>VLOOKUP($A78,'Extracted Varlist'!$B$1:$O$5060,12,0)</f>
        <v>2</v>
      </c>
      <c r="I78">
        <f>VLOOKUP($A78,'Extracted Varlist'!$B$1:$O$5060,13,0)</f>
        <v>28</v>
      </c>
      <c r="J78" t="str">
        <f>VLOOKUP($A78,'Extracted Varlist'!$B$1:$O$5060,14,0)</f>
        <v>B12</v>
      </c>
      <c r="K78" s="27" t="str">
        <f>IF(ISNUMBER(_xlfn.NUMBERVALUE(RIGHT(J78,1))),RIGHT(J78,LEN(J78)-1),MID(J78,2,LEN(J78)-2))</f>
        <v>12</v>
      </c>
      <c r="L78" t="s">
        <v>10993</v>
      </c>
      <c r="M78" t="b">
        <f t="shared" si="1"/>
        <v>1</v>
      </c>
    </row>
    <row r="79" spans="1:13" hidden="1" x14ac:dyDescent="0.25">
      <c r="A79" s="1" t="s">
        <v>10358</v>
      </c>
      <c r="E79" t="str">
        <f>VLOOKUP($A79,'Extracted Varlist'!$B$1:$O$5060,3,0)</f>
        <v>Insulin (mU/L) - original</v>
      </c>
      <c r="G79" t="str">
        <f>IF(ISBLANK(VLOOKUP($A79,'Extracted Varlist'!$B$1:$O$5060,4,0)),"",VLOOKUP($A79,'Extracted Varlist'!$B$1:$O$5060,4,0))</f>
        <v/>
      </c>
      <c r="H79">
        <f>VLOOKUP($A79,'Extracted Varlist'!$B$1:$O$5060,12,0)</f>
        <v>2</v>
      </c>
      <c r="I79">
        <f>VLOOKUP($A79,'Extracted Varlist'!$B$1:$O$5060,13,0)</f>
        <v>20</v>
      </c>
      <c r="J79" t="str">
        <f>VLOOKUP($A79,'Extracted Varlist'!$B$1:$O$5060,14,0)</f>
        <v>B12_0</v>
      </c>
      <c r="K79" s="27">
        <v>12</v>
      </c>
      <c r="L79" t="s">
        <v>10993</v>
      </c>
      <c r="M79" t="b">
        <f t="shared" si="1"/>
        <v>0</v>
      </c>
    </row>
    <row r="80" spans="1:13" hidden="1" x14ac:dyDescent="0.25">
      <c r="A80" s="1" t="s">
        <v>10355</v>
      </c>
      <c r="E80" t="str">
        <f>VLOOKUP($A80,'Extracted Varlist'!$B$1:$O$5060,3,0)</f>
        <v>Insulin (mU/L) - values lower than 2 indicated by 2</v>
      </c>
      <c r="G80" t="str">
        <f>IF(ISBLANK(VLOOKUP($A80,'Extracted Varlist'!$B$1:$O$5060,4,0)),"",VLOOKUP($A80,'Extracted Varlist'!$B$1:$O$5060,4,0))</f>
        <v/>
      </c>
      <c r="H80">
        <f>VLOOKUP($A80,'Extracted Varlist'!$B$1:$O$5060,12,0)</f>
        <v>2</v>
      </c>
      <c r="I80">
        <f>VLOOKUP($A80,'Extracted Varlist'!$B$1:$O$5060,13,0)</f>
        <v>20</v>
      </c>
      <c r="J80" t="str">
        <f>VLOOKUP($A80,'Extracted Varlist'!$B$1:$O$5060,14,0)</f>
        <v>B12_1</v>
      </c>
      <c r="K80" s="27">
        <v>12</v>
      </c>
      <c r="L80" t="s">
        <v>10993</v>
      </c>
      <c r="M80" t="b">
        <f t="shared" si="1"/>
        <v>0</v>
      </c>
    </row>
    <row r="81" spans="1:13" hidden="1" x14ac:dyDescent="0.25">
      <c r="A81" t="s">
        <v>11386</v>
      </c>
      <c r="E81" t="str">
        <f>VLOOKUP($A81,'Extracted Varlist'!$B$1:$O$5060,3,0)</f>
        <v>serum high sensitivity C-Reactive protein (HS CRP) - Original value</v>
      </c>
      <c r="G81" t="str">
        <f>IF(ISBLANK(VLOOKUP($A81,'Extracted Varlist'!$B$1:$O$5060,4,0)),"",VLOOKUP($A81,'Extracted Varlist'!$B$1:$O$5060,4,0))</f>
        <v/>
      </c>
      <c r="H81">
        <f>VLOOKUP($A81,'Extracted Varlist'!$B$1:$O$5060,12,0)</f>
        <v>1</v>
      </c>
      <c r="I81">
        <f>VLOOKUP($A81,'Extracted Varlist'!$B$1:$O$5060,13,0)</f>
        <v>14</v>
      </c>
      <c r="J81" t="str">
        <f>VLOOKUP($A81,'Extracted Varlist'!$B$1:$O$5060,14,0)</f>
        <v>B12_O</v>
      </c>
      <c r="L81" t="s">
        <v>10993</v>
      </c>
      <c r="M81" t="b">
        <f t="shared" si="1"/>
        <v>0</v>
      </c>
    </row>
    <row r="82" spans="1:13" hidden="1" x14ac:dyDescent="0.25">
      <c r="A82" t="s">
        <v>9579</v>
      </c>
      <c r="E82" t="str">
        <f>VLOOKUP($A82,'Extracted Varlist'!$B$1:$O$5060,3,0)</f>
        <v>High sensitivity C-reactive protein - HS CRP (mg/L)</v>
      </c>
      <c r="G82" t="str">
        <f>IF(ISBLANK(VLOOKUP($A82,'Extracted Varlist'!$B$1:$O$5060,4,0)),"",VLOOKUP($A82,'Extracted Varlist'!$B$1:$O$5060,4,0))</f>
        <v/>
      </c>
      <c r="H82">
        <f>VLOOKUP($A82,'Extracted Varlist'!$B$1:$O$5060,12,0)</f>
        <v>2</v>
      </c>
      <c r="I82">
        <f>VLOOKUP($A82,'Extracted Varlist'!$B$1:$O$5060,13,0)</f>
        <v>14</v>
      </c>
      <c r="J82" t="str">
        <f>VLOOKUP($A82,'Extracted Varlist'!$B$1:$O$5060,14,0)</f>
        <v>B13</v>
      </c>
      <c r="K82" s="27" t="str">
        <f>IF(ISNUMBER(_xlfn.NUMBERVALUE(RIGHT(J82,1))),RIGHT(J82,LEN(J82)-1),MID(J82,2,LEN(J82)-2))</f>
        <v>13</v>
      </c>
      <c r="L82" t="s">
        <v>10993</v>
      </c>
      <c r="M82" t="b">
        <f t="shared" si="1"/>
        <v>0</v>
      </c>
    </row>
    <row r="83" spans="1:13" hidden="1" x14ac:dyDescent="0.25">
      <c r="A83" t="s">
        <v>9937</v>
      </c>
      <c r="E83" t="str">
        <f>VLOOKUP($A83,'Extracted Varlist'!$B$1:$O$5060,3,0)</f>
        <v>High sensitivity C-reactive protein - HS CRP (mg/L)</v>
      </c>
      <c r="G83" t="str">
        <f>IF(ISBLANK(VLOOKUP($A83,'Extracted Varlist'!$B$1:$O$5060,4,0)),"",VLOOKUP($A83,'Extracted Varlist'!$B$1:$O$5060,4,0))</f>
        <v/>
      </c>
      <c r="H83">
        <f>VLOOKUP($A83,'Extracted Varlist'!$B$1:$O$5060,12,0)</f>
        <v>2</v>
      </c>
      <c r="I83">
        <f>VLOOKUP($A83,'Extracted Varlist'!$B$1:$O$5060,13,0)</f>
        <v>17</v>
      </c>
      <c r="J83" t="str">
        <f>VLOOKUP($A83,'Extracted Varlist'!$B$1:$O$5060,14,0)</f>
        <v>B13</v>
      </c>
      <c r="K83" s="27" t="str">
        <f>IF(ISNUMBER(_xlfn.NUMBERVALUE(RIGHT(J83,1))),RIGHT(J83,LEN(J83)-1),MID(J83,2,LEN(J83)-2))</f>
        <v>13</v>
      </c>
      <c r="L83" t="s">
        <v>10993</v>
      </c>
      <c r="M83" t="b">
        <f t="shared" si="1"/>
        <v>1</v>
      </c>
    </row>
    <row r="84" spans="1:13" hidden="1" x14ac:dyDescent="0.25">
      <c r="A84" t="s">
        <v>10471</v>
      </c>
      <c r="E84" t="str">
        <f>VLOOKUP($A84,'Extracted Varlist'!$B$1:$O$5060,3,0)</f>
        <v>High sensitivity C-reactive protein - HS CRP (mg/L)</v>
      </c>
      <c r="G84" t="str">
        <f>IF(ISBLANK(VLOOKUP($A84,'Extracted Varlist'!$B$1:$O$5060,4,0)),"",VLOOKUP($A84,'Extracted Varlist'!$B$1:$O$5060,4,0))</f>
        <v/>
      </c>
      <c r="H84">
        <f>VLOOKUP($A84,'Extracted Varlist'!$B$1:$O$5060,12,0)</f>
        <v>2</v>
      </c>
      <c r="I84">
        <f>VLOOKUP($A84,'Extracted Varlist'!$B$1:$O$5060,13,0)</f>
        <v>22</v>
      </c>
      <c r="J84" t="str">
        <f>VLOOKUP($A84,'Extracted Varlist'!$B$1:$O$5060,14,0)</f>
        <v>B13</v>
      </c>
      <c r="K84" s="27" t="str">
        <f>IF(ISNUMBER(_xlfn.NUMBERVALUE(RIGHT(J84,1))),RIGHT(J84,LEN(J84)-1),MID(J84,2,LEN(J84)-2))</f>
        <v>13</v>
      </c>
      <c r="L84" t="s">
        <v>10993</v>
      </c>
      <c r="M84" t="b">
        <f t="shared" si="1"/>
        <v>1</v>
      </c>
    </row>
    <row r="85" spans="1:13" hidden="1" x14ac:dyDescent="0.25">
      <c r="A85" t="s">
        <v>10720</v>
      </c>
      <c r="E85" t="str">
        <f>VLOOKUP($A85,'Extracted Varlist'!$B$1:$O$5060,3,0)</f>
        <v>High sensitivity C-reactive protein - HS CRP (mg/L)</v>
      </c>
      <c r="G85" t="str">
        <f>IF(ISBLANK(VLOOKUP($A85,'Extracted Varlist'!$B$1:$O$5060,4,0)),"",VLOOKUP($A85,'Extracted Varlist'!$B$1:$O$5060,4,0))</f>
        <v/>
      </c>
      <c r="H85">
        <f>VLOOKUP($A85,'Extracted Varlist'!$B$1:$O$5060,12,0)</f>
        <v>2</v>
      </c>
      <c r="I85">
        <f>VLOOKUP($A85,'Extracted Varlist'!$B$1:$O$5060,13,0)</f>
        <v>27</v>
      </c>
      <c r="J85" t="str">
        <f>VLOOKUP($A85,'Extracted Varlist'!$B$1:$O$5060,14,0)</f>
        <v>B13</v>
      </c>
      <c r="K85" s="27" t="str">
        <f>IF(ISNUMBER(_xlfn.NUMBERVALUE(RIGHT(J85,1))),RIGHT(J85,LEN(J85)-1),MID(J85,2,LEN(J85)-2))</f>
        <v>13</v>
      </c>
      <c r="L85" t="s">
        <v>10993</v>
      </c>
      <c r="M85" t="b">
        <f t="shared" si="1"/>
        <v>1</v>
      </c>
    </row>
    <row r="86" spans="1:13" hidden="1" x14ac:dyDescent="0.25">
      <c r="A86" t="s">
        <v>10838</v>
      </c>
      <c r="E86" t="str">
        <f>VLOOKUP($A86,'Extracted Varlist'!$B$1:$O$5060,3,0)</f>
        <v>High sensitivity C-reactive protein - HS CRP (mg/L)</v>
      </c>
      <c r="G86" t="str">
        <f>IF(ISBLANK(VLOOKUP($A86,'Extracted Varlist'!$B$1:$O$5060,4,0)),"",VLOOKUP($A86,'Extracted Varlist'!$B$1:$O$5060,4,0))</f>
        <v/>
      </c>
      <c r="H86">
        <f>VLOOKUP($A86,'Extracted Varlist'!$B$1:$O$5060,12,0)</f>
        <v>2</v>
      </c>
      <c r="I86">
        <f>VLOOKUP($A86,'Extracted Varlist'!$B$1:$O$5060,13,0)</f>
        <v>28</v>
      </c>
      <c r="J86" t="str">
        <f>VLOOKUP($A86,'Extracted Varlist'!$B$1:$O$5060,14,0)</f>
        <v>B13</v>
      </c>
      <c r="K86" s="27" t="str">
        <f>IF(ISNUMBER(_xlfn.NUMBERVALUE(RIGHT(J86,1))),RIGHT(J86,LEN(J86)-1),MID(J86,2,LEN(J86)-2))</f>
        <v>13</v>
      </c>
      <c r="L86" t="s">
        <v>10993</v>
      </c>
      <c r="M86" t="b">
        <f t="shared" si="1"/>
        <v>1</v>
      </c>
    </row>
    <row r="87" spans="1:13" hidden="1" x14ac:dyDescent="0.25">
      <c r="A87" s="1" t="s">
        <v>10363</v>
      </c>
      <c r="E87" t="str">
        <f>VLOOKUP($A87,'Extracted Varlist'!$B$1:$O$5060,3,0)</f>
        <v>High sensitivity C-reactive protein - HS CRP (mg/L) - original</v>
      </c>
      <c r="G87" t="str">
        <f>IF(ISBLANK(VLOOKUP($A87,'Extracted Varlist'!$B$1:$O$5060,4,0)),"",VLOOKUP($A87,'Extracted Varlist'!$B$1:$O$5060,4,0))</f>
        <v/>
      </c>
      <c r="H87">
        <f>VLOOKUP($A87,'Extracted Varlist'!$B$1:$O$5060,12,0)</f>
        <v>2</v>
      </c>
      <c r="I87">
        <f>VLOOKUP($A87,'Extracted Varlist'!$B$1:$O$5060,13,0)</f>
        <v>20</v>
      </c>
      <c r="J87" t="str">
        <f>VLOOKUP($A87,'Extracted Varlist'!$B$1:$O$5060,14,0)</f>
        <v>B13_0</v>
      </c>
      <c r="K87" s="27">
        <v>13</v>
      </c>
      <c r="L87" t="s">
        <v>10993</v>
      </c>
      <c r="M87" t="b">
        <f t="shared" si="1"/>
        <v>0</v>
      </c>
    </row>
    <row r="88" spans="1:13" hidden="1" x14ac:dyDescent="0.25">
      <c r="A88" s="1" t="s">
        <v>10360</v>
      </c>
      <c r="E88" t="str">
        <f>VLOOKUP($A88,'Extracted Varlist'!$B$1:$O$5060,3,0)</f>
        <v>High sensitivity C-reactive protein - HS CRP (mg/L) - values lower than 0.17 indicated by 0.17</v>
      </c>
      <c r="G88" t="str">
        <f>IF(ISBLANK(VLOOKUP($A88,'Extracted Varlist'!$B$1:$O$5060,4,0)),"",VLOOKUP($A88,'Extracted Varlist'!$B$1:$O$5060,4,0))</f>
        <v/>
      </c>
      <c r="H88">
        <f>VLOOKUP($A88,'Extracted Varlist'!$B$1:$O$5060,12,0)</f>
        <v>2</v>
      </c>
      <c r="I88">
        <f>VLOOKUP($A88,'Extracted Varlist'!$B$1:$O$5060,13,0)</f>
        <v>20</v>
      </c>
      <c r="J88" t="str">
        <f>VLOOKUP($A88,'Extracted Varlist'!$B$1:$O$5060,14,0)</f>
        <v>B13_1</v>
      </c>
      <c r="K88" s="27">
        <v>13</v>
      </c>
      <c r="L88" t="s">
        <v>10993</v>
      </c>
      <c r="M88" t="b">
        <f t="shared" si="1"/>
        <v>0</v>
      </c>
    </row>
    <row r="89" spans="1:13" hidden="1" x14ac:dyDescent="0.25">
      <c r="A89" s="1" t="s">
        <v>9577</v>
      </c>
      <c r="E89" t="str">
        <f>VLOOKUP($A89,'Extracted Varlist'!$B$1:$O$5060,3,0)</f>
        <v>serum high sensitivity C-Reactive protein (HS CRP) - Original value</v>
      </c>
      <c r="G89" t="str">
        <f>IF(ISBLANK(VLOOKUP($A89,'Extracted Varlist'!$B$1:$O$5060,4,0)),"",VLOOKUP($A89,'Extracted Varlist'!$B$1:$O$5060,4,0))</f>
        <v/>
      </c>
      <c r="H89">
        <f>VLOOKUP($A89,'Extracted Varlist'!$B$1:$O$5060,12,0)</f>
        <v>2</v>
      </c>
      <c r="I89">
        <f>VLOOKUP($A89,'Extracted Varlist'!$B$1:$O$5060,13,0)</f>
        <v>14</v>
      </c>
      <c r="J89" t="str">
        <f>VLOOKUP($A89,'Extracted Varlist'!$B$1:$O$5060,14,0)</f>
        <v>B13_O</v>
      </c>
      <c r="K89" s="27">
        <v>13</v>
      </c>
      <c r="L89" t="s">
        <v>10993</v>
      </c>
      <c r="M89" t="b">
        <f t="shared" si="1"/>
        <v>0</v>
      </c>
    </row>
    <row r="90" spans="1:13" hidden="1" x14ac:dyDescent="0.25">
      <c r="A90" t="s">
        <v>9582</v>
      </c>
      <c r="E90" t="str">
        <f>VLOOKUP($A90,'Extracted Varlist'!$B$1:$O$5060,3,0)</f>
        <v>serum sodium mmol/L</v>
      </c>
      <c r="G90" t="str">
        <f>IF(ISBLANK(VLOOKUP($A90,'Extracted Varlist'!$B$1:$O$5060,4,0)),"",VLOOKUP($A90,'Extracted Varlist'!$B$1:$O$5060,4,0))</f>
        <v/>
      </c>
      <c r="H90">
        <f>VLOOKUP($A90,'Extracted Varlist'!$B$1:$O$5060,12,0)</f>
        <v>2</v>
      </c>
      <c r="I90">
        <f>VLOOKUP($A90,'Extracted Varlist'!$B$1:$O$5060,13,0)</f>
        <v>14</v>
      </c>
      <c r="J90" t="str">
        <f>VLOOKUP($A90,'Extracted Varlist'!$B$1:$O$5060,14,0)</f>
        <v>B14</v>
      </c>
      <c r="K90" s="27" t="str">
        <f t="shared" ref="K90:K122" si="2">IF(ISNUMBER(_xlfn.NUMBERVALUE(RIGHT(J90,1))),RIGHT(J90,LEN(J90)-1),MID(J90,2,LEN(J90)-2))</f>
        <v>14</v>
      </c>
      <c r="L90" t="s">
        <v>10993</v>
      </c>
      <c r="M90" t="b">
        <f t="shared" si="1"/>
        <v>0</v>
      </c>
    </row>
    <row r="91" spans="1:13" hidden="1" x14ac:dyDescent="0.25">
      <c r="A91" t="s">
        <v>10324</v>
      </c>
      <c r="E91" t="str">
        <f>VLOOKUP($A91,'Extracted Varlist'!$B$1:$O$5060,3,0)</f>
        <v>serum sodium mmol/L</v>
      </c>
      <c r="G91" t="str">
        <f>IF(ISBLANK(VLOOKUP($A91,'Extracted Varlist'!$B$1:$O$5060,4,0)),"",VLOOKUP($A91,'Extracted Varlist'!$B$1:$O$5060,4,0))</f>
        <v/>
      </c>
      <c r="H91">
        <f>VLOOKUP($A91,'Extracted Varlist'!$B$1:$O$5060,12,0)</f>
        <v>2</v>
      </c>
      <c r="I91">
        <f>VLOOKUP($A91,'Extracted Varlist'!$B$1:$O$5060,13,0)</f>
        <v>20</v>
      </c>
      <c r="J91" t="str">
        <f>VLOOKUP($A91,'Extracted Varlist'!$B$1:$O$5060,14,0)</f>
        <v>B14</v>
      </c>
      <c r="K91" s="27" t="str">
        <f t="shared" si="2"/>
        <v>14</v>
      </c>
      <c r="L91" t="s">
        <v>10993</v>
      </c>
      <c r="M91" t="b">
        <f t="shared" si="1"/>
        <v>1</v>
      </c>
    </row>
    <row r="92" spans="1:13" hidden="1" x14ac:dyDescent="0.25">
      <c r="A92" t="s">
        <v>10439</v>
      </c>
      <c r="E92" t="str">
        <f>VLOOKUP($A92,'Extracted Varlist'!$B$1:$O$5060,3,0)</f>
        <v>serum sodium mmol/L</v>
      </c>
      <c r="G92" t="str">
        <f>IF(ISBLANK(VLOOKUP($A92,'Extracted Varlist'!$B$1:$O$5060,4,0)),"",VLOOKUP($A92,'Extracted Varlist'!$B$1:$O$5060,4,0))</f>
        <v/>
      </c>
      <c r="H92">
        <f>VLOOKUP($A92,'Extracted Varlist'!$B$1:$O$5060,12,0)</f>
        <v>2</v>
      </c>
      <c r="I92">
        <f>VLOOKUP($A92,'Extracted Varlist'!$B$1:$O$5060,13,0)</f>
        <v>22</v>
      </c>
      <c r="J92" t="str">
        <f>VLOOKUP($A92,'Extracted Varlist'!$B$1:$O$5060,14,0)</f>
        <v>B14</v>
      </c>
      <c r="K92" s="27" t="str">
        <f t="shared" si="2"/>
        <v>14</v>
      </c>
      <c r="L92" t="s">
        <v>10993</v>
      </c>
      <c r="M92" t="b">
        <f t="shared" si="1"/>
        <v>1</v>
      </c>
    </row>
    <row r="93" spans="1:13" hidden="1" x14ac:dyDescent="0.25">
      <c r="A93" t="s">
        <v>10722</v>
      </c>
      <c r="E93" t="str">
        <f>VLOOKUP($A93,'Extracted Varlist'!$B$1:$O$5060,3,0)</f>
        <v>serum sodium mmol/L</v>
      </c>
      <c r="G93" t="str">
        <f>IF(ISBLANK(VLOOKUP($A93,'Extracted Varlist'!$B$1:$O$5060,4,0)),"",VLOOKUP($A93,'Extracted Varlist'!$B$1:$O$5060,4,0))</f>
        <v/>
      </c>
      <c r="H93">
        <f>VLOOKUP($A93,'Extracted Varlist'!$B$1:$O$5060,12,0)</f>
        <v>2</v>
      </c>
      <c r="I93">
        <f>VLOOKUP($A93,'Extracted Varlist'!$B$1:$O$5060,13,0)</f>
        <v>27</v>
      </c>
      <c r="J93" t="str">
        <f>VLOOKUP($A93,'Extracted Varlist'!$B$1:$O$5060,14,0)</f>
        <v>B14</v>
      </c>
      <c r="K93" s="27" t="str">
        <f t="shared" si="2"/>
        <v>14</v>
      </c>
      <c r="L93" t="s">
        <v>10993</v>
      </c>
      <c r="M93" t="b">
        <f t="shared" si="1"/>
        <v>1</v>
      </c>
    </row>
    <row r="94" spans="1:13" hidden="1" x14ac:dyDescent="0.25">
      <c r="A94" t="s">
        <v>10840</v>
      </c>
      <c r="E94" t="str">
        <f>VLOOKUP($A94,'Extracted Varlist'!$B$1:$O$5060,3,0)</f>
        <v>serum sodium mmol/L</v>
      </c>
      <c r="G94" t="str">
        <f>IF(ISBLANK(VLOOKUP($A94,'Extracted Varlist'!$B$1:$O$5060,4,0)),"",VLOOKUP($A94,'Extracted Varlist'!$B$1:$O$5060,4,0))</f>
        <v/>
      </c>
      <c r="H94">
        <f>VLOOKUP($A94,'Extracted Varlist'!$B$1:$O$5060,12,0)</f>
        <v>2</v>
      </c>
      <c r="I94">
        <f>VLOOKUP($A94,'Extracted Varlist'!$B$1:$O$5060,13,0)</f>
        <v>28</v>
      </c>
      <c r="J94" t="str">
        <f>VLOOKUP($A94,'Extracted Varlist'!$B$1:$O$5060,14,0)</f>
        <v>B14</v>
      </c>
      <c r="K94" s="27" t="str">
        <f t="shared" si="2"/>
        <v>14</v>
      </c>
      <c r="L94" t="s">
        <v>10993</v>
      </c>
      <c r="M94" t="b">
        <f t="shared" si="1"/>
        <v>1</v>
      </c>
    </row>
    <row r="95" spans="1:13" hidden="1" x14ac:dyDescent="0.25">
      <c r="A95" t="s">
        <v>9585</v>
      </c>
      <c r="E95" t="str">
        <f>VLOOKUP($A95,'Extracted Varlist'!$B$1:$O$5060,3,0)</f>
        <v>serum potassium mmol/L</v>
      </c>
      <c r="G95" t="str">
        <f>IF(ISBLANK(VLOOKUP($A95,'Extracted Varlist'!$B$1:$O$5060,4,0)),"",VLOOKUP($A95,'Extracted Varlist'!$B$1:$O$5060,4,0))</f>
        <v/>
      </c>
      <c r="H95">
        <f>VLOOKUP($A95,'Extracted Varlist'!$B$1:$O$5060,12,0)</f>
        <v>2</v>
      </c>
      <c r="I95">
        <f>VLOOKUP($A95,'Extracted Varlist'!$B$1:$O$5060,13,0)</f>
        <v>14</v>
      </c>
      <c r="J95" t="str">
        <f>VLOOKUP($A95,'Extracted Varlist'!$B$1:$O$5060,14,0)</f>
        <v>B15</v>
      </c>
      <c r="K95" s="27" t="str">
        <f t="shared" si="2"/>
        <v>15</v>
      </c>
      <c r="L95" t="s">
        <v>10993</v>
      </c>
      <c r="M95" t="b">
        <f t="shared" si="1"/>
        <v>0</v>
      </c>
    </row>
    <row r="96" spans="1:13" hidden="1" x14ac:dyDescent="0.25">
      <c r="A96" t="s">
        <v>10326</v>
      </c>
      <c r="E96" t="str">
        <f>VLOOKUP($A96,'Extracted Varlist'!$B$1:$O$5060,3,0)</f>
        <v>serum potassium mmol/L</v>
      </c>
      <c r="G96" t="str">
        <f>IF(ISBLANK(VLOOKUP($A96,'Extracted Varlist'!$B$1:$O$5060,4,0)),"",VLOOKUP($A96,'Extracted Varlist'!$B$1:$O$5060,4,0))</f>
        <v/>
      </c>
      <c r="H96">
        <f>VLOOKUP($A96,'Extracted Varlist'!$B$1:$O$5060,12,0)</f>
        <v>2</v>
      </c>
      <c r="I96">
        <f>VLOOKUP($A96,'Extracted Varlist'!$B$1:$O$5060,13,0)</f>
        <v>20</v>
      </c>
      <c r="J96" t="str">
        <f>VLOOKUP($A96,'Extracted Varlist'!$B$1:$O$5060,14,0)</f>
        <v>B15</v>
      </c>
      <c r="K96" s="27" t="str">
        <f t="shared" si="2"/>
        <v>15</v>
      </c>
      <c r="L96" t="s">
        <v>10993</v>
      </c>
      <c r="M96" t="b">
        <f t="shared" si="1"/>
        <v>1</v>
      </c>
    </row>
    <row r="97" spans="1:13" hidden="1" x14ac:dyDescent="0.25">
      <c r="A97" t="s">
        <v>10441</v>
      </c>
      <c r="E97" t="str">
        <f>VLOOKUP($A97,'Extracted Varlist'!$B$1:$O$5060,3,0)</f>
        <v>serum potassium mmol/L</v>
      </c>
      <c r="G97" t="str">
        <f>IF(ISBLANK(VLOOKUP($A97,'Extracted Varlist'!$B$1:$O$5060,4,0)),"",VLOOKUP($A97,'Extracted Varlist'!$B$1:$O$5060,4,0))</f>
        <v/>
      </c>
      <c r="H97">
        <f>VLOOKUP($A97,'Extracted Varlist'!$B$1:$O$5060,12,0)</f>
        <v>2</v>
      </c>
      <c r="I97">
        <f>VLOOKUP($A97,'Extracted Varlist'!$B$1:$O$5060,13,0)</f>
        <v>22</v>
      </c>
      <c r="J97" t="str">
        <f>VLOOKUP($A97,'Extracted Varlist'!$B$1:$O$5060,14,0)</f>
        <v>B15</v>
      </c>
      <c r="K97" s="27" t="str">
        <f t="shared" si="2"/>
        <v>15</v>
      </c>
      <c r="L97" t="s">
        <v>10993</v>
      </c>
      <c r="M97" t="b">
        <f t="shared" si="1"/>
        <v>1</v>
      </c>
    </row>
    <row r="98" spans="1:13" hidden="1" x14ac:dyDescent="0.25">
      <c r="A98" t="s">
        <v>10724</v>
      </c>
      <c r="E98" t="str">
        <f>VLOOKUP($A98,'Extracted Varlist'!$B$1:$O$5060,3,0)</f>
        <v>serum potassium mmol/L</v>
      </c>
      <c r="G98" t="str">
        <f>IF(ISBLANK(VLOOKUP($A98,'Extracted Varlist'!$B$1:$O$5060,4,0)),"",VLOOKUP($A98,'Extracted Varlist'!$B$1:$O$5060,4,0))</f>
        <v/>
      </c>
      <c r="H98">
        <f>VLOOKUP($A98,'Extracted Varlist'!$B$1:$O$5060,12,0)</f>
        <v>2</v>
      </c>
      <c r="I98">
        <f>VLOOKUP($A98,'Extracted Varlist'!$B$1:$O$5060,13,0)</f>
        <v>27</v>
      </c>
      <c r="J98" t="str">
        <f>VLOOKUP($A98,'Extracted Varlist'!$B$1:$O$5060,14,0)</f>
        <v>B15</v>
      </c>
      <c r="K98" s="27" t="str">
        <f t="shared" si="2"/>
        <v>15</v>
      </c>
      <c r="L98" t="s">
        <v>10993</v>
      </c>
      <c r="M98" t="b">
        <f t="shared" si="1"/>
        <v>1</v>
      </c>
    </row>
    <row r="99" spans="1:13" hidden="1" x14ac:dyDescent="0.25">
      <c r="A99" t="s">
        <v>10842</v>
      </c>
      <c r="E99" t="str">
        <f>VLOOKUP($A99,'Extracted Varlist'!$B$1:$O$5060,3,0)</f>
        <v>serum potassium mmol/L</v>
      </c>
      <c r="G99" t="str">
        <f>IF(ISBLANK(VLOOKUP($A99,'Extracted Varlist'!$B$1:$O$5060,4,0)),"",VLOOKUP($A99,'Extracted Varlist'!$B$1:$O$5060,4,0))</f>
        <v/>
      </c>
      <c r="H99">
        <f>VLOOKUP($A99,'Extracted Varlist'!$B$1:$O$5060,12,0)</f>
        <v>2</v>
      </c>
      <c r="I99">
        <f>VLOOKUP($A99,'Extracted Varlist'!$B$1:$O$5060,13,0)</f>
        <v>28</v>
      </c>
      <c r="J99" t="str">
        <f>VLOOKUP($A99,'Extracted Varlist'!$B$1:$O$5060,14,0)</f>
        <v>B15</v>
      </c>
      <c r="K99" s="27" t="str">
        <f t="shared" si="2"/>
        <v>15</v>
      </c>
      <c r="L99" t="s">
        <v>10993</v>
      </c>
      <c r="M99" t="b">
        <f t="shared" si="1"/>
        <v>1</v>
      </c>
    </row>
    <row r="100" spans="1:13" hidden="1" x14ac:dyDescent="0.25">
      <c r="A100" t="s">
        <v>9588</v>
      </c>
      <c r="E100" t="str">
        <f>VLOOKUP($A100,'Extracted Varlist'!$B$1:$O$5060,3,0)</f>
        <v>serum creatinine umol/L</v>
      </c>
      <c r="G100" t="str">
        <f>IF(ISBLANK(VLOOKUP($A100,'Extracted Varlist'!$B$1:$O$5060,4,0)),"",VLOOKUP($A100,'Extracted Varlist'!$B$1:$O$5060,4,0))</f>
        <v/>
      </c>
      <c r="H100">
        <f>VLOOKUP($A100,'Extracted Varlist'!$B$1:$O$5060,12,0)</f>
        <v>2</v>
      </c>
      <c r="I100">
        <f>VLOOKUP($A100,'Extracted Varlist'!$B$1:$O$5060,13,0)</f>
        <v>14</v>
      </c>
      <c r="J100" t="str">
        <f>VLOOKUP($A100,'Extracted Varlist'!$B$1:$O$5060,14,0)</f>
        <v>B16</v>
      </c>
      <c r="K100" s="27" t="str">
        <f t="shared" si="2"/>
        <v>16</v>
      </c>
      <c r="L100" t="s">
        <v>10993</v>
      </c>
      <c r="M100" t="b">
        <f t="shared" si="1"/>
        <v>0</v>
      </c>
    </row>
    <row r="101" spans="1:13" hidden="1" x14ac:dyDescent="0.25">
      <c r="A101" t="s">
        <v>10328</v>
      </c>
      <c r="E101" t="str">
        <f>VLOOKUP($A101,'Extracted Varlist'!$B$1:$O$5060,3,0)</f>
        <v>serum creatinine umol/L</v>
      </c>
      <c r="G101" t="str">
        <f>IF(ISBLANK(VLOOKUP($A101,'Extracted Varlist'!$B$1:$O$5060,4,0)),"",VLOOKUP($A101,'Extracted Varlist'!$B$1:$O$5060,4,0))</f>
        <v/>
      </c>
      <c r="H101">
        <f>VLOOKUP($A101,'Extracted Varlist'!$B$1:$O$5060,12,0)</f>
        <v>2</v>
      </c>
      <c r="I101">
        <f>VLOOKUP($A101,'Extracted Varlist'!$B$1:$O$5060,13,0)</f>
        <v>20</v>
      </c>
      <c r="J101" t="str">
        <f>VLOOKUP($A101,'Extracted Varlist'!$B$1:$O$5060,14,0)</f>
        <v>B16</v>
      </c>
      <c r="K101" s="27" t="str">
        <f t="shared" si="2"/>
        <v>16</v>
      </c>
      <c r="L101" t="s">
        <v>10993</v>
      </c>
      <c r="M101" t="b">
        <f t="shared" si="1"/>
        <v>1</v>
      </c>
    </row>
    <row r="102" spans="1:13" hidden="1" x14ac:dyDescent="0.25">
      <c r="A102" t="s">
        <v>10443</v>
      </c>
      <c r="E102" t="str">
        <f>VLOOKUP($A102,'Extracted Varlist'!$B$1:$O$5060,3,0)</f>
        <v>serum creatinine umol/L</v>
      </c>
      <c r="G102" t="str">
        <f>IF(ISBLANK(VLOOKUP($A102,'Extracted Varlist'!$B$1:$O$5060,4,0)),"",VLOOKUP($A102,'Extracted Varlist'!$B$1:$O$5060,4,0))</f>
        <v/>
      </c>
      <c r="H102">
        <f>VLOOKUP($A102,'Extracted Varlist'!$B$1:$O$5060,12,0)</f>
        <v>2</v>
      </c>
      <c r="I102">
        <f>VLOOKUP($A102,'Extracted Varlist'!$B$1:$O$5060,13,0)</f>
        <v>22</v>
      </c>
      <c r="J102" t="str">
        <f>VLOOKUP($A102,'Extracted Varlist'!$B$1:$O$5060,14,0)</f>
        <v>B16</v>
      </c>
      <c r="K102" s="27" t="str">
        <f t="shared" si="2"/>
        <v>16</v>
      </c>
      <c r="L102" t="s">
        <v>10993</v>
      </c>
      <c r="M102" t="b">
        <f t="shared" si="1"/>
        <v>1</v>
      </c>
    </row>
    <row r="103" spans="1:13" hidden="1" x14ac:dyDescent="0.25">
      <c r="A103" t="s">
        <v>10731</v>
      </c>
      <c r="E103" t="str">
        <f>VLOOKUP($A103,'Extracted Varlist'!$B$1:$O$5060,3,0)</f>
        <v>serum creatinine umol/L</v>
      </c>
      <c r="G103" t="str">
        <f>IF(ISBLANK(VLOOKUP($A103,'Extracted Varlist'!$B$1:$O$5060,4,0)),"",VLOOKUP($A103,'Extracted Varlist'!$B$1:$O$5060,4,0))</f>
        <v/>
      </c>
      <c r="H103">
        <f>VLOOKUP($A103,'Extracted Varlist'!$B$1:$O$5060,12,0)</f>
        <v>2</v>
      </c>
      <c r="I103">
        <f>VLOOKUP($A103,'Extracted Varlist'!$B$1:$O$5060,13,0)</f>
        <v>27</v>
      </c>
      <c r="J103" t="str">
        <f>VLOOKUP($A103,'Extracted Varlist'!$B$1:$O$5060,14,0)</f>
        <v>B16</v>
      </c>
      <c r="K103" s="27" t="str">
        <f t="shared" si="2"/>
        <v>16</v>
      </c>
      <c r="L103" t="s">
        <v>10993</v>
      </c>
      <c r="M103" t="b">
        <f t="shared" si="1"/>
        <v>1</v>
      </c>
    </row>
    <row r="104" spans="1:13" hidden="1" x14ac:dyDescent="0.25">
      <c r="A104" t="s">
        <v>10848</v>
      </c>
      <c r="E104" t="str">
        <f>VLOOKUP($A104,'Extracted Varlist'!$B$1:$O$5060,3,0)</f>
        <v>serum creatinine umol/L</v>
      </c>
      <c r="G104" t="str">
        <f>IF(ISBLANK(VLOOKUP($A104,'Extracted Varlist'!$B$1:$O$5060,4,0)),"",VLOOKUP($A104,'Extracted Varlist'!$B$1:$O$5060,4,0))</f>
        <v/>
      </c>
      <c r="H104">
        <f>VLOOKUP($A104,'Extracted Varlist'!$B$1:$O$5060,12,0)</f>
        <v>2</v>
      </c>
      <c r="I104">
        <f>VLOOKUP($A104,'Extracted Varlist'!$B$1:$O$5060,13,0)</f>
        <v>28</v>
      </c>
      <c r="J104" t="str">
        <f>VLOOKUP($A104,'Extracted Varlist'!$B$1:$O$5060,14,0)</f>
        <v>B16</v>
      </c>
      <c r="K104" s="27" t="str">
        <f t="shared" si="2"/>
        <v>16</v>
      </c>
      <c r="L104" t="s">
        <v>10993</v>
      </c>
      <c r="M104" t="b">
        <f t="shared" si="1"/>
        <v>1</v>
      </c>
    </row>
    <row r="105" spans="1:13" hidden="1" x14ac:dyDescent="0.25">
      <c r="A105" t="s">
        <v>9594</v>
      </c>
      <c r="E105" t="str">
        <f>VLOOKUP($A105,'Extracted Varlist'!$B$1:$O$5060,3,0)</f>
        <v>serum albumin g/L</v>
      </c>
      <c r="G105" t="str">
        <f>IF(ISBLANK(VLOOKUP($A105,'Extracted Varlist'!$B$1:$O$5060,4,0)),"",VLOOKUP($A105,'Extracted Varlist'!$B$1:$O$5060,4,0))</f>
        <v/>
      </c>
      <c r="H105">
        <f>VLOOKUP($A105,'Extracted Varlist'!$B$1:$O$5060,12,0)</f>
        <v>2</v>
      </c>
      <c r="I105">
        <f>VLOOKUP($A105,'Extracted Varlist'!$B$1:$O$5060,13,0)</f>
        <v>14</v>
      </c>
      <c r="J105" t="str">
        <f>VLOOKUP($A105,'Extracted Varlist'!$B$1:$O$5060,14,0)</f>
        <v>B17</v>
      </c>
      <c r="K105" s="27" t="str">
        <f t="shared" si="2"/>
        <v>17</v>
      </c>
      <c r="L105" t="s">
        <v>10993</v>
      </c>
      <c r="M105" t="b">
        <f t="shared" si="1"/>
        <v>0</v>
      </c>
    </row>
    <row r="106" spans="1:13" hidden="1" x14ac:dyDescent="0.25">
      <c r="A106" t="s">
        <v>9939</v>
      </c>
      <c r="E106" t="str">
        <f>VLOOKUP($A106,'Extracted Varlist'!$B$1:$O$5060,3,0)</f>
        <v>serum albumin g/L</v>
      </c>
      <c r="G106" t="str">
        <f>IF(ISBLANK(VLOOKUP($A106,'Extracted Varlist'!$B$1:$O$5060,4,0)),"",VLOOKUP($A106,'Extracted Varlist'!$B$1:$O$5060,4,0))</f>
        <v/>
      </c>
      <c r="H106">
        <f>VLOOKUP($A106,'Extracted Varlist'!$B$1:$O$5060,12,0)</f>
        <v>2</v>
      </c>
      <c r="I106">
        <f>VLOOKUP($A106,'Extracted Varlist'!$B$1:$O$5060,13,0)</f>
        <v>17</v>
      </c>
      <c r="J106" t="str">
        <f>VLOOKUP($A106,'Extracted Varlist'!$B$1:$O$5060,14,0)</f>
        <v>B17</v>
      </c>
      <c r="K106" s="27" t="str">
        <f t="shared" si="2"/>
        <v>17</v>
      </c>
      <c r="L106" t="s">
        <v>10993</v>
      </c>
      <c r="M106" t="b">
        <f t="shared" si="1"/>
        <v>1</v>
      </c>
    </row>
    <row r="107" spans="1:13" hidden="1" x14ac:dyDescent="0.25">
      <c r="A107" t="s">
        <v>10330</v>
      </c>
      <c r="E107" t="str">
        <f>VLOOKUP($A107,'Extracted Varlist'!$B$1:$O$5060,3,0)</f>
        <v>serum albumin g/L</v>
      </c>
      <c r="G107" t="str">
        <f>IF(ISBLANK(VLOOKUP($A107,'Extracted Varlist'!$B$1:$O$5060,4,0)),"",VLOOKUP($A107,'Extracted Varlist'!$B$1:$O$5060,4,0))</f>
        <v/>
      </c>
      <c r="H107">
        <f>VLOOKUP($A107,'Extracted Varlist'!$B$1:$O$5060,12,0)</f>
        <v>2</v>
      </c>
      <c r="I107">
        <f>VLOOKUP($A107,'Extracted Varlist'!$B$1:$O$5060,13,0)</f>
        <v>20</v>
      </c>
      <c r="J107" t="str">
        <f>VLOOKUP($A107,'Extracted Varlist'!$B$1:$O$5060,14,0)</f>
        <v>B17</v>
      </c>
      <c r="K107" s="27" t="str">
        <f t="shared" si="2"/>
        <v>17</v>
      </c>
      <c r="L107" t="s">
        <v>10993</v>
      </c>
      <c r="M107" t="b">
        <f t="shared" si="1"/>
        <v>1</v>
      </c>
    </row>
    <row r="108" spans="1:13" hidden="1" x14ac:dyDescent="0.25">
      <c r="A108" t="s">
        <v>10445</v>
      </c>
      <c r="E108" t="str">
        <f>VLOOKUP($A108,'Extracted Varlist'!$B$1:$O$5060,3,0)</f>
        <v>serum albumin g/L</v>
      </c>
      <c r="G108" t="str">
        <f>IF(ISBLANK(VLOOKUP($A108,'Extracted Varlist'!$B$1:$O$5060,4,0)),"",VLOOKUP($A108,'Extracted Varlist'!$B$1:$O$5060,4,0))</f>
        <v/>
      </c>
      <c r="H108">
        <f>VLOOKUP($A108,'Extracted Varlist'!$B$1:$O$5060,12,0)</f>
        <v>2</v>
      </c>
      <c r="I108">
        <f>VLOOKUP($A108,'Extracted Varlist'!$B$1:$O$5060,13,0)</f>
        <v>22</v>
      </c>
      <c r="J108" t="str">
        <f>VLOOKUP($A108,'Extracted Varlist'!$B$1:$O$5060,14,0)</f>
        <v>B17</v>
      </c>
      <c r="K108" s="27" t="str">
        <f t="shared" si="2"/>
        <v>17</v>
      </c>
      <c r="L108" t="s">
        <v>10993</v>
      </c>
      <c r="M108" t="b">
        <f t="shared" si="1"/>
        <v>1</v>
      </c>
    </row>
    <row r="109" spans="1:13" hidden="1" x14ac:dyDescent="0.25">
      <c r="A109" t="s">
        <v>10739</v>
      </c>
      <c r="E109" t="str">
        <f>VLOOKUP($A109,'Extracted Varlist'!$B$1:$O$5060,3,0)</f>
        <v>serum albumin g/L</v>
      </c>
      <c r="G109" t="str">
        <f>IF(ISBLANK(VLOOKUP($A109,'Extracted Varlist'!$B$1:$O$5060,4,0)),"",VLOOKUP($A109,'Extracted Varlist'!$B$1:$O$5060,4,0))</f>
        <v/>
      </c>
      <c r="H109">
        <f>VLOOKUP($A109,'Extracted Varlist'!$B$1:$O$5060,12,0)</f>
        <v>2</v>
      </c>
      <c r="I109">
        <f>VLOOKUP($A109,'Extracted Varlist'!$B$1:$O$5060,13,0)</f>
        <v>27</v>
      </c>
      <c r="J109" t="str">
        <f>VLOOKUP($A109,'Extracted Varlist'!$B$1:$O$5060,14,0)</f>
        <v>B17</v>
      </c>
      <c r="K109" s="27" t="str">
        <f t="shared" si="2"/>
        <v>17</v>
      </c>
      <c r="L109" t="s">
        <v>10993</v>
      </c>
      <c r="M109" t="b">
        <f t="shared" si="1"/>
        <v>1</v>
      </c>
    </row>
    <row r="110" spans="1:13" hidden="1" x14ac:dyDescent="0.25">
      <c r="A110" t="s">
        <v>10854</v>
      </c>
      <c r="E110" t="str">
        <f>VLOOKUP($A110,'Extracted Varlist'!$B$1:$O$5060,3,0)</f>
        <v>serum albumin g/L</v>
      </c>
      <c r="G110" t="str">
        <f>IF(ISBLANK(VLOOKUP($A110,'Extracted Varlist'!$B$1:$O$5060,4,0)),"",VLOOKUP($A110,'Extracted Varlist'!$B$1:$O$5060,4,0))</f>
        <v/>
      </c>
      <c r="H110">
        <f>VLOOKUP($A110,'Extracted Varlist'!$B$1:$O$5060,12,0)</f>
        <v>2</v>
      </c>
      <c r="I110">
        <f>VLOOKUP($A110,'Extracted Varlist'!$B$1:$O$5060,13,0)</f>
        <v>28</v>
      </c>
      <c r="J110" t="str">
        <f>VLOOKUP($A110,'Extracted Varlist'!$B$1:$O$5060,14,0)</f>
        <v>B17</v>
      </c>
      <c r="K110" s="27" t="str">
        <f t="shared" si="2"/>
        <v>17</v>
      </c>
      <c r="L110" t="s">
        <v>10993</v>
      </c>
      <c r="M110" t="b">
        <f t="shared" si="1"/>
        <v>1</v>
      </c>
    </row>
    <row r="111" spans="1:13" hidden="1" x14ac:dyDescent="0.25">
      <c r="A111" t="s">
        <v>9597</v>
      </c>
      <c r="E111" t="str">
        <f>VLOOKUP($A111,'Extracted Varlist'!$B$1:$O$5060,3,0)</f>
        <v>serum alanine transaminase (ALT) U/L</v>
      </c>
      <c r="G111" t="str">
        <f>IF(ISBLANK(VLOOKUP($A111,'Extracted Varlist'!$B$1:$O$5060,4,0)),"",VLOOKUP($A111,'Extracted Varlist'!$B$1:$O$5060,4,0))</f>
        <v/>
      </c>
      <c r="H111">
        <f>VLOOKUP($A111,'Extracted Varlist'!$B$1:$O$5060,12,0)</f>
        <v>2</v>
      </c>
      <c r="I111">
        <f>VLOOKUP($A111,'Extracted Varlist'!$B$1:$O$5060,13,0)</f>
        <v>14</v>
      </c>
      <c r="J111" t="str">
        <f>VLOOKUP($A111,'Extracted Varlist'!$B$1:$O$5060,14,0)</f>
        <v>B18</v>
      </c>
      <c r="K111" s="27" t="str">
        <f t="shared" si="2"/>
        <v>18</v>
      </c>
      <c r="L111" t="s">
        <v>10993</v>
      </c>
      <c r="M111" t="b">
        <f t="shared" si="1"/>
        <v>0</v>
      </c>
    </row>
    <row r="112" spans="1:13" hidden="1" x14ac:dyDescent="0.25">
      <c r="A112" t="s">
        <v>9947</v>
      </c>
      <c r="E112" t="str">
        <f>VLOOKUP($A112,'Extracted Varlist'!$B$1:$O$5060,3,0)</f>
        <v>serum alanine transaminase (ALT) U/L</v>
      </c>
      <c r="G112" t="str">
        <f>IF(ISBLANK(VLOOKUP($A112,'Extracted Varlist'!$B$1:$O$5060,4,0)),"",VLOOKUP($A112,'Extracted Varlist'!$B$1:$O$5060,4,0))</f>
        <v/>
      </c>
      <c r="H112">
        <f>VLOOKUP($A112,'Extracted Varlist'!$B$1:$O$5060,12,0)</f>
        <v>2</v>
      </c>
      <c r="I112">
        <f>VLOOKUP($A112,'Extracted Varlist'!$B$1:$O$5060,13,0)</f>
        <v>17</v>
      </c>
      <c r="J112" t="str">
        <f>VLOOKUP($A112,'Extracted Varlist'!$B$1:$O$5060,14,0)</f>
        <v>B18</v>
      </c>
      <c r="K112" s="27" t="str">
        <f t="shared" si="2"/>
        <v>18</v>
      </c>
      <c r="L112" t="s">
        <v>10993</v>
      </c>
      <c r="M112" t="b">
        <f t="shared" si="1"/>
        <v>1</v>
      </c>
    </row>
    <row r="113" spans="1:13" hidden="1" x14ac:dyDescent="0.25">
      <c r="A113" t="s">
        <v>10336</v>
      </c>
      <c r="E113" t="str">
        <f>VLOOKUP($A113,'Extracted Varlist'!$B$1:$O$5060,3,0)</f>
        <v>serum alanine transaminase (ALT) U/L</v>
      </c>
      <c r="G113" t="str">
        <f>IF(ISBLANK(VLOOKUP($A113,'Extracted Varlist'!$B$1:$O$5060,4,0)),"",VLOOKUP($A113,'Extracted Varlist'!$B$1:$O$5060,4,0))</f>
        <v/>
      </c>
      <c r="H113">
        <f>VLOOKUP($A113,'Extracted Varlist'!$B$1:$O$5060,12,0)</f>
        <v>2</v>
      </c>
      <c r="I113">
        <f>VLOOKUP($A113,'Extracted Varlist'!$B$1:$O$5060,13,0)</f>
        <v>20</v>
      </c>
      <c r="J113" t="str">
        <f>VLOOKUP($A113,'Extracted Varlist'!$B$1:$O$5060,14,0)</f>
        <v>B18</v>
      </c>
      <c r="K113" s="27" t="str">
        <f t="shared" si="2"/>
        <v>18</v>
      </c>
      <c r="L113" t="s">
        <v>10993</v>
      </c>
      <c r="M113" t="b">
        <f t="shared" si="1"/>
        <v>1</v>
      </c>
    </row>
    <row r="114" spans="1:13" hidden="1" x14ac:dyDescent="0.25">
      <c r="A114" t="s">
        <v>10451</v>
      </c>
      <c r="E114" t="str">
        <f>VLOOKUP($A114,'Extracted Varlist'!$B$1:$O$5060,3,0)</f>
        <v>serum alanine transaminase (ALT) U/L</v>
      </c>
      <c r="G114" t="str">
        <f>IF(ISBLANK(VLOOKUP($A114,'Extracted Varlist'!$B$1:$O$5060,4,0)),"",VLOOKUP($A114,'Extracted Varlist'!$B$1:$O$5060,4,0))</f>
        <v/>
      </c>
      <c r="H114">
        <f>VLOOKUP($A114,'Extracted Varlist'!$B$1:$O$5060,12,0)</f>
        <v>2</v>
      </c>
      <c r="I114">
        <f>VLOOKUP($A114,'Extracted Varlist'!$B$1:$O$5060,13,0)</f>
        <v>22</v>
      </c>
      <c r="J114" t="str">
        <f>VLOOKUP($A114,'Extracted Varlist'!$B$1:$O$5060,14,0)</f>
        <v>B18</v>
      </c>
      <c r="K114" s="27" t="str">
        <f t="shared" si="2"/>
        <v>18</v>
      </c>
      <c r="L114" t="s">
        <v>10993</v>
      </c>
      <c r="M114" t="b">
        <f t="shared" si="1"/>
        <v>1</v>
      </c>
    </row>
    <row r="115" spans="1:13" hidden="1" x14ac:dyDescent="0.25">
      <c r="A115" t="s">
        <v>10746</v>
      </c>
      <c r="E115" t="str">
        <f>VLOOKUP($A115,'Extracted Varlist'!$B$1:$O$5060,3,0)</f>
        <v>serum alanine transaminase (ALT) U/L</v>
      </c>
      <c r="G115" t="str">
        <f>IF(ISBLANK(VLOOKUP($A115,'Extracted Varlist'!$B$1:$O$5060,4,0)),"",VLOOKUP($A115,'Extracted Varlist'!$B$1:$O$5060,4,0))</f>
        <v/>
      </c>
      <c r="H115">
        <f>VLOOKUP($A115,'Extracted Varlist'!$B$1:$O$5060,12,0)</f>
        <v>2</v>
      </c>
      <c r="I115">
        <f>VLOOKUP($A115,'Extracted Varlist'!$B$1:$O$5060,13,0)</f>
        <v>27</v>
      </c>
      <c r="J115" t="str">
        <f>VLOOKUP($A115,'Extracted Varlist'!$B$1:$O$5060,14,0)</f>
        <v>B18</v>
      </c>
      <c r="K115" s="27" t="str">
        <f t="shared" si="2"/>
        <v>18</v>
      </c>
      <c r="L115" t="s">
        <v>10993</v>
      </c>
      <c r="M115" t="b">
        <f t="shared" si="1"/>
        <v>1</v>
      </c>
    </row>
    <row r="116" spans="1:13" hidden="1" x14ac:dyDescent="0.25">
      <c r="A116" t="s">
        <v>10860</v>
      </c>
      <c r="E116" t="str">
        <f>VLOOKUP($A116,'Extracted Varlist'!$B$1:$O$5060,3,0)</f>
        <v>serum alanine transaminase (ALT) U/L</v>
      </c>
      <c r="G116" t="str">
        <f>IF(ISBLANK(VLOOKUP($A116,'Extracted Varlist'!$B$1:$O$5060,4,0)),"",VLOOKUP($A116,'Extracted Varlist'!$B$1:$O$5060,4,0))</f>
        <v/>
      </c>
      <c r="H116">
        <f>VLOOKUP($A116,'Extracted Varlist'!$B$1:$O$5060,12,0)</f>
        <v>2</v>
      </c>
      <c r="I116">
        <f>VLOOKUP($A116,'Extracted Varlist'!$B$1:$O$5060,13,0)</f>
        <v>28</v>
      </c>
      <c r="J116" t="str">
        <f>VLOOKUP($A116,'Extracted Varlist'!$B$1:$O$5060,14,0)</f>
        <v>B18</v>
      </c>
      <c r="K116" s="27" t="str">
        <f t="shared" si="2"/>
        <v>18</v>
      </c>
      <c r="L116" t="s">
        <v>10993</v>
      </c>
      <c r="M116" t="b">
        <f t="shared" si="1"/>
        <v>1</v>
      </c>
    </row>
    <row r="117" spans="1:13" hidden="1" x14ac:dyDescent="0.25">
      <c r="A117" t="s">
        <v>9600</v>
      </c>
      <c r="E117" t="str">
        <f>VLOOKUP($A117,'Extracted Varlist'!$B$1:$O$5060,3,0)</f>
        <v>serum gamma-glutamyl transferase (GGT) U/L</v>
      </c>
      <c r="G117" t="str">
        <f>IF(ISBLANK(VLOOKUP($A117,'Extracted Varlist'!$B$1:$O$5060,4,0)),"",VLOOKUP($A117,'Extracted Varlist'!$B$1:$O$5060,4,0))</f>
        <v/>
      </c>
      <c r="H117">
        <f>VLOOKUP($A117,'Extracted Varlist'!$B$1:$O$5060,12,0)</f>
        <v>2</v>
      </c>
      <c r="I117">
        <f>VLOOKUP($A117,'Extracted Varlist'!$B$1:$O$5060,13,0)</f>
        <v>14</v>
      </c>
      <c r="J117" t="str">
        <f>VLOOKUP($A117,'Extracted Varlist'!$B$1:$O$5060,14,0)</f>
        <v>B19</v>
      </c>
      <c r="K117" s="27" t="str">
        <f t="shared" si="2"/>
        <v>19</v>
      </c>
      <c r="L117" t="s">
        <v>10993</v>
      </c>
      <c r="M117" t="b">
        <f t="shared" si="1"/>
        <v>0</v>
      </c>
    </row>
    <row r="118" spans="1:13" hidden="1" x14ac:dyDescent="0.25">
      <c r="A118" t="s">
        <v>9952</v>
      </c>
      <c r="E118" t="str">
        <f>VLOOKUP($A118,'Extracted Varlist'!$B$1:$O$5060,3,0)</f>
        <v>serum gamma-glutamyl transferase (GGT) U/L</v>
      </c>
      <c r="G118" t="str">
        <f>IF(ISBLANK(VLOOKUP($A118,'Extracted Varlist'!$B$1:$O$5060,4,0)),"",VLOOKUP($A118,'Extracted Varlist'!$B$1:$O$5060,4,0))</f>
        <v>-99="Missing";-88="N/A"</v>
      </c>
      <c r="H118">
        <f>VLOOKUP($A118,'Extracted Varlist'!$B$1:$O$5060,12,0)</f>
        <v>2</v>
      </c>
      <c r="I118">
        <f>VLOOKUP($A118,'Extracted Varlist'!$B$1:$O$5060,13,0)</f>
        <v>17</v>
      </c>
      <c r="J118" t="str">
        <f>VLOOKUP($A118,'Extracted Varlist'!$B$1:$O$5060,14,0)</f>
        <v>B19</v>
      </c>
      <c r="K118" s="27" t="str">
        <f t="shared" si="2"/>
        <v>19</v>
      </c>
      <c r="L118" t="s">
        <v>10993</v>
      </c>
      <c r="M118" t="b">
        <f t="shared" si="1"/>
        <v>1</v>
      </c>
    </row>
    <row r="119" spans="1:13" hidden="1" x14ac:dyDescent="0.25">
      <c r="A119" t="s">
        <v>10340</v>
      </c>
      <c r="E119" t="str">
        <f>VLOOKUP($A119,'Extracted Varlist'!$B$1:$O$5060,3,0)</f>
        <v>serum gamma-glutamyl transferase (GGT) U/L</v>
      </c>
      <c r="G119" t="str">
        <f>IF(ISBLANK(VLOOKUP($A119,'Extracted Varlist'!$B$1:$O$5060,4,0)),"",VLOOKUP($A119,'Extracted Varlist'!$B$1:$O$5060,4,0))</f>
        <v/>
      </c>
      <c r="H119">
        <f>VLOOKUP($A119,'Extracted Varlist'!$B$1:$O$5060,12,0)</f>
        <v>2</v>
      </c>
      <c r="I119">
        <f>VLOOKUP($A119,'Extracted Varlist'!$B$1:$O$5060,13,0)</f>
        <v>20</v>
      </c>
      <c r="J119" t="str">
        <f>VLOOKUP($A119,'Extracted Varlist'!$B$1:$O$5060,14,0)</f>
        <v>B19</v>
      </c>
      <c r="K119" s="27" t="str">
        <f t="shared" si="2"/>
        <v>19</v>
      </c>
      <c r="L119" t="s">
        <v>10993</v>
      </c>
      <c r="M119" t="b">
        <f t="shared" si="1"/>
        <v>1</v>
      </c>
    </row>
    <row r="120" spans="1:13" hidden="1" x14ac:dyDescent="0.25">
      <c r="A120" t="s">
        <v>10455</v>
      </c>
      <c r="E120" t="str">
        <f>VLOOKUP($A120,'Extracted Varlist'!$B$1:$O$5060,3,0)</f>
        <v>serum gamma-glutamyl transferase (GGT) U/L</v>
      </c>
      <c r="G120" t="str">
        <f>IF(ISBLANK(VLOOKUP($A120,'Extracted Varlist'!$B$1:$O$5060,4,0)),"",VLOOKUP($A120,'Extracted Varlist'!$B$1:$O$5060,4,0))</f>
        <v/>
      </c>
      <c r="H120">
        <f>VLOOKUP($A120,'Extracted Varlist'!$B$1:$O$5060,12,0)</f>
        <v>2</v>
      </c>
      <c r="I120">
        <f>VLOOKUP($A120,'Extracted Varlist'!$B$1:$O$5060,13,0)</f>
        <v>22</v>
      </c>
      <c r="J120" t="str">
        <f>VLOOKUP($A120,'Extracted Varlist'!$B$1:$O$5060,14,0)</f>
        <v>B19</v>
      </c>
      <c r="K120" s="27" t="str">
        <f t="shared" si="2"/>
        <v>19</v>
      </c>
      <c r="L120" t="s">
        <v>10993</v>
      </c>
      <c r="M120" t="b">
        <f t="shared" si="1"/>
        <v>1</v>
      </c>
    </row>
    <row r="121" spans="1:13" hidden="1" x14ac:dyDescent="0.25">
      <c r="A121" t="s">
        <v>10752</v>
      </c>
      <c r="E121" t="str">
        <f>VLOOKUP($A121,'Extracted Varlist'!$B$1:$O$5060,3,0)</f>
        <v>serum gamma-glutamyl transferase (GGT) U/L</v>
      </c>
      <c r="G121" t="str">
        <f>IF(ISBLANK(VLOOKUP($A121,'Extracted Varlist'!$B$1:$O$5060,4,0)),"",VLOOKUP($A121,'Extracted Varlist'!$B$1:$O$5060,4,0))</f>
        <v/>
      </c>
      <c r="H121">
        <f>VLOOKUP($A121,'Extracted Varlist'!$B$1:$O$5060,12,0)</f>
        <v>2</v>
      </c>
      <c r="I121">
        <f>VLOOKUP($A121,'Extracted Varlist'!$B$1:$O$5060,13,0)</f>
        <v>27</v>
      </c>
      <c r="J121" t="str">
        <f>VLOOKUP($A121,'Extracted Varlist'!$B$1:$O$5060,14,0)</f>
        <v>B19</v>
      </c>
      <c r="K121" s="27" t="str">
        <f t="shared" si="2"/>
        <v>19</v>
      </c>
      <c r="L121" t="s">
        <v>10993</v>
      </c>
      <c r="M121" t="b">
        <f t="shared" si="1"/>
        <v>1</v>
      </c>
    </row>
    <row r="122" spans="1:13" hidden="1" x14ac:dyDescent="0.25">
      <c r="A122" t="s">
        <v>10866</v>
      </c>
      <c r="E122" t="str">
        <f>VLOOKUP($A122,'Extracted Varlist'!$B$1:$O$5060,3,0)</f>
        <v>serum gamma-glutamyl transferase (GGT) U/L</v>
      </c>
      <c r="G122" t="str">
        <f>IF(ISBLANK(VLOOKUP($A122,'Extracted Varlist'!$B$1:$O$5060,4,0)),"",VLOOKUP($A122,'Extracted Varlist'!$B$1:$O$5060,4,0))</f>
        <v/>
      </c>
      <c r="H122">
        <f>VLOOKUP($A122,'Extracted Varlist'!$B$1:$O$5060,12,0)</f>
        <v>2</v>
      </c>
      <c r="I122">
        <f>VLOOKUP($A122,'Extracted Varlist'!$B$1:$O$5060,13,0)</f>
        <v>28</v>
      </c>
      <c r="J122" t="str">
        <f>VLOOKUP($A122,'Extracted Varlist'!$B$1:$O$5060,14,0)</f>
        <v>B19</v>
      </c>
      <c r="K122" s="27" t="str">
        <f t="shared" si="2"/>
        <v>19</v>
      </c>
      <c r="L122" t="s">
        <v>10993</v>
      </c>
      <c r="M122" t="b">
        <f t="shared" si="1"/>
        <v>1</v>
      </c>
    </row>
    <row r="123" spans="1:13" hidden="1" x14ac:dyDescent="0.25">
      <c r="A123" t="s">
        <v>11404</v>
      </c>
      <c r="E123" t="str">
        <f>VLOOKUP($A123,'Extracted Varlist'!$B$1:$O$5060,3,0)</f>
        <v>Glucose - plasma glucose (mmol/L)</v>
      </c>
      <c r="G123" t="str">
        <f>IF(ISBLANK(VLOOKUP($A123,'Extracted Varlist'!$B$1:$O$5060,4,0)),"",VLOOKUP($A123,'Extracted Varlist'!$B$1:$O$5060,4,0))</f>
        <v>-99="Missing";-88="N/A"</v>
      </c>
      <c r="H123">
        <f>VLOOKUP($A123,'Extracted Varlist'!$B$1:$O$5060,12,0)</f>
        <v>1</v>
      </c>
      <c r="I123">
        <f>VLOOKUP($A123,'Extracted Varlist'!$B$1:$O$5060,13,0)</f>
        <v>8</v>
      </c>
      <c r="J123" t="str">
        <f>VLOOKUP($A123,'Extracted Varlist'!$B$1:$O$5060,14,0)</f>
        <v>B2</v>
      </c>
      <c r="L123" t="s">
        <v>10993</v>
      </c>
      <c r="M123" t="b">
        <f t="shared" si="1"/>
        <v>0</v>
      </c>
    </row>
    <row r="124" spans="1:13" hidden="1" x14ac:dyDescent="0.25">
      <c r="A124" t="s">
        <v>10975</v>
      </c>
      <c r="E124" t="str">
        <f>VLOOKUP($A124,'Extracted Varlist'!$B$1:$O$5060,3,0)</f>
        <v>Glucose - plasma glucose (mmol/L)</v>
      </c>
      <c r="G124" t="str">
        <f>IF(ISBLANK(VLOOKUP($A124,'Extracted Varlist'!$B$1:$O$5060,4,0)),"",VLOOKUP($A124,'Extracted Varlist'!$B$1:$O$5060,4,0))</f>
        <v>-99="Missing";-88="N/A"</v>
      </c>
      <c r="H124">
        <f>VLOOKUP($A124,'Extracted Varlist'!$B$1:$O$5060,12,0)</f>
        <v>2</v>
      </c>
      <c r="I124">
        <f>VLOOKUP($A124,'Extracted Varlist'!$B$1:$O$5060,13,0)</f>
        <v>8</v>
      </c>
      <c r="J124" t="str">
        <f>VLOOKUP($A124,'Extracted Varlist'!$B$1:$O$5060,14,0)</f>
        <v>B2</v>
      </c>
      <c r="K124" s="27" t="str">
        <f>IF(ISNUMBER(_xlfn.NUMBERVALUE(RIGHT(J124,1))),RIGHT(J124,LEN(J124)-1),MID(J124,2,LEN(J124)-2))</f>
        <v>2</v>
      </c>
      <c r="L124" t="s">
        <v>10993</v>
      </c>
      <c r="M124" t="b">
        <f t="shared" si="1"/>
        <v>1</v>
      </c>
    </row>
    <row r="125" spans="1:13" hidden="1" x14ac:dyDescent="0.25">
      <c r="A125" t="s">
        <v>11376</v>
      </c>
      <c r="E125" t="str">
        <f>VLOOKUP($A125,'Extracted Varlist'!$B$1:$O$5060,3,0)</f>
        <v>Glucose - plasma glucose (mmol/L)</v>
      </c>
      <c r="G125" t="str">
        <f>IF(ISBLANK(VLOOKUP($A125,'Extracted Varlist'!$B$1:$O$5060,4,0)),"",VLOOKUP($A125,'Extracted Varlist'!$B$1:$O$5060,4,0))</f>
        <v>-99="Missing";-88="N/A"</v>
      </c>
      <c r="H125">
        <f>VLOOKUP($A125,'Extracted Varlist'!$B$1:$O$5060,12,0)</f>
        <v>1</v>
      </c>
      <c r="I125">
        <f>VLOOKUP($A125,'Extracted Varlist'!$B$1:$O$5060,13,0)</f>
        <v>14</v>
      </c>
      <c r="J125" t="str">
        <f>VLOOKUP($A125,'Extracted Varlist'!$B$1:$O$5060,14,0)</f>
        <v>B2</v>
      </c>
      <c r="L125" t="s">
        <v>10993</v>
      </c>
      <c r="M125" t="b">
        <f t="shared" si="1"/>
        <v>1</v>
      </c>
    </row>
    <row r="126" spans="1:13" hidden="1" x14ac:dyDescent="0.25">
      <c r="A126" t="s">
        <v>9591</v>
      </c>
      <c r="E126" t="str">
        <f>VLOOKUP($A126,'Extracted Varlist'!$B$1:$O$5060,3,0)</f>
        <v>Glucose - plasma glucose (mmol/L)</v>
      </c>
      <c r="G126" t="str">
        <f>IF(ISBLANK(VLOOKUP($A126,'Extracted Varlist'!$B$1:$O$5060,4,0)),"",VLOOKUP($A126,'Extracted Varlist'!$B$1:$O$5060,4,0))</f>
        <v>-99="Missing";-88="N/A"</v>
      </c>
      <c r="H126">
        <f>VLOOKUP($A126,'Extracted Varlist'!$B$1:$O$5060,12,0)</f>
        <v>2</v>
      </c>
      <c r="I126">
        <f>VLOOKUP($A126,'Extracted Varlist'!$B$1:$O$5060,13,0)</f>
        <v>14</v>
      </c>
      <c r="J126" t="str">
        <f>VLOOKUP($A126,'Extracted Varlist'!$B$1:$O$5060,14,0)</f>
        <v>B2</v>
      </c>
      <c r="K126" s="27" t="str">
        <f>IF(ISNUMBER(_xlfn.NUMBERVALUE(RIGHT(J126,1))),RIGHT(J126,LEN(J126)-1),MID(J126,2,LEN(J126)-2))</f>
        <v>2</v>
      </c>
      <c r="L126" t="s">
        <v>10993</v>
      </c>
      <c r="M126" t="b">
        <f t="shared" si="1"/>
        <v>1</v>
      </c>
    </row>
    <row r="127" spans="1:13" hidden="1" x14ac:dyDescent="0.25">
      <c r="A127" t="s">
        <v>11390</v>
      </c>
      <c r="E127" t="str">
        <f>VLOOKUP($A127,'Extracted Varlist'!$B$1:$O$5060,3,0)</f>
        <v>Glucose - plasma glucose (mmol/L)</v>
      </c>
      <c r="G127" t="str">
        <f>IF(ISBLANK(VLOOKUP($A127,'Extracted Varlist'!$B$1:$O$5060,4,0)),"",VLOOKUP($A127,'Extracted Varlist'!$B$1:$O$5060,4,0))</f>
        <v>-99="Missing";-88="N/A"</v>
      </c>
      <c r="H127">
        <f>VLOOKUP($A127,'Extracted Varlist'!$B$1:$O$5060,12,0)</f>
        <v>1</v>
      </c>
      <c r="I127">
        <f>VLOOKUP($A127,'Extracted Varlist'!$B$1:$O$5060,13,0)</f>
        <v>17</v>
      </c>
      <c r="J127" t="str">
        <f>VLOOKUP($A127,'Extracted Varlist'!$B$1:$O$5060,14,0)</f>
        <v>B2</v>
      </c>
      <c r="L127" t="s">
        <v>10993</v>
      </c>
      <c r="M127" t="b">
        <f t="shared" si="1"/>
        <v>1</v>
      </c>
    </row>
    <row r="128" spans="1:13" hidden="1" x14ac:dyDescent="0.25">
      <c r="A128" t="s">
        <v>9933</v>
      </c>
      <c r="E128" t="str">
        <f>VLOOKUP($A128,'Extracted Varlist'!$B$1:$O$5060,3,0)</f>
        <v>Glucose - plasma glucose (mmol/L)</v>
      </c>
      <c r="G128" t="str">
        <f>IF(ISBLANK(VLOOKUP($A128,'Extracted Varlist'!$B$1:$O$5060,4,0)),"",VLOOKUP($A128,'Extracted Varlist'!$B$1:$O$5060,4,0))</f>
        <v/>
      </c>
      <c r="H128">
        <f>VLOOKUP($A128,'Extracted Varlist'!$B$1:$O$5060,12,0)</f>
        <v>2</v>
      </c>
      <c r="I128">
        <f>VLOOKUP($A128,'Extracted Varlist'!$B$1:$O$5060,13,0)</f>
        <v>17</v>
      </c>
      <c r="J128" t="str">
        <f>VLOOKUP($A128,'Extracted Varlist'!$B$1:$O$5060,14,0)</f>
        <v>B2</v>
      </c>
      <c r="K128" s="27" t="str">
        <f t="shared" ref="K128:K164" si="3">IF(ISNUMBER(_xlfn.NUMBERVALUE(RIGHT(J128,1))),RIGHT(J128,LEN(J128)-1),MID(J128,2,LEN(J128)-2))</f>
        <v>2</v>
      </c>
      <c r="L128" t="s">
        <v>10993</v>
      </c>
      <c r="M128" t="b">
        <f t="shared" si="1"/>
        <v>1</v>
      </c>
    </row>
    <row r="129" spans="1:13" hidden="1" x14ac:dyDescent="0.25">
      <c r="A129" t="s">
        <v>10322</v>
      </c>
      <c r="E129" t="str">
        <f>VLOOKUP($A129,'Extracted Varlist'!$B$1:$O$5060,3,0)</f>
        <v>Glucose - plasma glucose (mmol/L)</v>
      </c>
      <c r="G129" t="str">
        <f>IF(ISBLANK(VLOOKUP($A129,'Extracted Varlist'!$B$1:$O$5060,4,0)),"",VLOOKUP($A129,'Extracted Varlist'!$B$1:$O$5060,4,0))</f>
        <v>-99="Missing";-88="N/A"</v>
      </c>
      <c r="H129">
        <f>VLOOKUP($A129,'Extracted Varlist'!$B$1:$O$5060,12,0)</f>
        <v>2</v>
      </c>
      <c r="I129">
        <f>VLOOKUP($A129,'Extracted Varlist'!$B$1:$O$5060,13,0)</f>
        <v>20</v>
      </c>
      <c r="J129" t="str">
        <f>VLOOKUP($A129,'Extracted Varlist'!$B$1:$O$5060,14,0)</f>
        <v>B2</v>
      </c>
      <c r="K129" s="27" t="str">
        <f t="shared" si="3"/>
        <v>2</v>
      </c>
      <c r="L129" t="s">
        <v>10993</v>
      </c>
      <c r="M129" t="b">
        <f t="shared" si="1"/>
        <v>1</v>
      </c>
    </row>
    <row r="130" spans="1:13" hidden="1" x14ac:dyDescent="0.25">
      <c r="A130" t="s">
        <v>10437</v>
      </c>
      <c r="E130" t="str">
        <f>VLOOKUP($A130,'Extracted Varlist'!$B$1:$O$5060,3,0)</f>
        <v>Glucose - plasma glucose (mmol/L)</v>
      </c>
      <c r="G130" t="str">
        <f>IF(ISBLANK(VLOOKUP($A130,'Extracted Varlist'!$B$1:$O$5060,4,0)),"",VLOOKUP($A130,'Extracted Varlist'!$B$1:$O$5060,4,0))</f>
        <v>-99="Missing";-88="N/A"</v>
      </c>
      <c r="H130">
        <f>VLOOKUP($A130,'Extracted Varlist'!$B$1:$O$5060,12,0)</f>
        <v>2</v>
      </c>
      <c r="I130">
        <f>VLOOKUP($A130,'Extracted Varlist'!$B$1:$O$5060,13,0)</f>
        <v>22</v>
      </c>
      <c r="J130" t="str">
        <f>VLOOKUP($A130,'Extracted Varlist'!$B$1:$O$5060,14,0)</f>
        <v>B2</v>
      </c>
      <c r="K130" s="27" t="str">
        <f t="shared" si="3"/>
        <v>2</v>
      </c>
      <c r="L130" t="s">
        <v>10993</v>
      </c>
      <c r="M130" t="b">
        <f t="shared" ref="M130:M193" si="4">AND(J130=J129)</f>
        <v>1</v>
      </c>
    </row>
    <row r="131" spans="1:13" hidden="1" x14ac:dyDescent="0.25">
      <c r="A131" t="s">
        <v>10758</v>
      </c>
      <c r="E131" t="str">
        <f>VLOOKUP($A131,'Extracted Varlist'!$B$1:$O$5060,3,0)</f>
        <v>Glucose - plasma glucose (mmol/L)</v>
      </c>
      <c r="G131" t="str">
        <f>IF(ISBLANK(VLOOKUP($A131,'Extracted Varlist'!$B$1:$O$5060,4,0)),"",VLOOKUP($A131,'Extracted Varlist'!$B$1:$O$5060,4,0))</f>
        <v>-99="Missing";-88="N/A"</v>
      </c>
      <c r="H131">
        <f>VLOOKUP($A131,'Extracted Varlist'!$B$1:$O$5060,12,0)</f>
        <v>2</v>
      </c>
      <c r="I131">
        <f>VLOOKUP($A131,'Extracted Varlist'!$B$1:$O$5060,13,0)</f>
        <v>27</v>
      </c>
      <c r="J131" t="str">
        <f>VLOOKUP($A131,'Extracted Varlist'!$B$1:$O$5060,14,0)</f>
        <v>B2</v>
      </c>
      <c r="K131" s="27" t="str">
        <f t="shared" si="3"/>
        <v>2</v>
      </c>
      <c r="L131" t="s">
        <v>10993</v>
      </c>
      <c r="M131" t="b">
        <f t="shared" si="4"/>
        <v>1</v>
      </c>
    </row>
    <row r="132" spans="1:13" hidden="1" x14ac:dyDescent="0.25">
      <c r="A132" t="s">
        <v>10872</v>
      </c>
      <c r="E132" t="str">
        <f>VLOOKUP($A132,'Extracted Varlist'!$B$1:$O$5060,3,0)</f>
        <v>Glucose - plasma glucose (mmol/L)</v>
      </c>
      <c r="G132" t="str">
        <f>IF(ISBLANK(VLOOKUP($A132,'Extracted Varlist'!$B$1:$O$5060,4,0)),"",VLOOKUP($A132,'Extracted Varlist'!$B$1:$O$5060,4,0))</f>
        <v>-99="Missing";-88="N/A"</v>
      </c>
      <c r="H132">
        <f>VLOOKUP($A132,'Extracted Varlist'!$B$1:$O$5060,12,0)</f>
        <v>2</v>
      </c>
      <c r="I132">
        <f>VLOOKUP($A132,'Extracted Varlist'!$B$1:$O$5060,13,0)</f>
        <v>28</v>
      </c>
      <c r="J132" t="str">
        <f>VLOOKUP($A132,'Extracted Varlist'!$B$1:$O$5060,14,0)</f>
        <v>B2</v>
      </c>
      <c r="K132" s="27" t="str">
        <f t="shared" si="3"/>
        <v>2</v>
      </c>
      <c r="L132" t="s">
        <v>10993</v>
      </c>
      <c r="M132" t="b">
        <f t="shared" si="4"/>
        <v>1</v>
      </c>
    </row>
    <row r="133" spans="1:13" hidden="1" x14ac:dyDescent="0.25">
      <c r="A133" t="s">
        <v>9603</v>
      </c>
      <c r="E133" t="str">
        <f>VLOOKUP($A133,'Extracted Varlist'!$B$1:$O$5060,3,0)</f>
        <v>serum uric acid mmol/L</v>
      </c>
      <c r="G133" t="str">
        <f>IF(ISBLANK(VLOOKUP($A133,'Extracted Varlist'!$B$1:$O$5060,4,0)),"",VLOOKUP($A133,'Extracted Varlist'!$B$1:$O$5060,4,0))</f>
        <v/>
      </c>
      <c r="H133">
        <f>VLOOKUP($A133,'Extracted Varlist'!$B$1:$O$5060,12,0)</f>
        <v>2</v>
      </c>
      <c r="I133">
        <f>VLOOKUP($A133,'Extracted Varlist'!$B$1:$O$5060,13,0)</f>
        <v>14</v>
      </c>
      <c r="J133" t="str">
        <f>VLOOKUP($A133,'Extracted Varlist'!$B$1:$O$5060,14,0)</f>
        <v>B20</v>
      </c>
      <c r="K133" s="27" t="str">
        <f t="shared" si="3"/>
        <v>20</v>
      </c>
      <c r="L133" t="s">
        <v>10993</v>
      </c>
      <c r="M133" t="b">
        <f t="shared" si="4"/>
        <v>0</v>
      </c>
    </row>
    <row r="134" spans="1:13" hidden="1" x14ac:dyDescent="0.25">
      <c r="A134" t="s">
        <v>10342</v>
      </c>
      <c r="E134" t="str">
        <f>VLOOKUP($A134,'Extracted Varlist'!$B$1:$O$5060,3,0)</f>
        <v>serum uric acid mmol/L</v>
      </c>
      <c r="G134" t="str">
        <f>IF(ISBLANK(VLOOKUP($A134,'Extracted Varlist'!$B$1:$O$5060,4,0)),"",VLOOKUP($A134,'Extracted Varlist'!$B$1:$O$5060,4,0))</f>
        <v/>
      </c>
      <c r="H134">
        <f>VLOOKUP($A134,'Extracted Varlist'!$B$1:$O$5060,12,0)</f>
        <v>2</v>
      </c>
      <c r="I134">
        <f>VLOOKUP($A134,'Extracted Varlist'!$B$1:$O$5060,13,0)</f>
        <v>20</v>
      </c>
      <c r="J134" t="str">
        <f>VLOOKUP($A134,'Extracted Varlist'!$B$1:$O$5060,14,0)</f>
        <v>B20</v>
      </c>
      <c r="K134" s="27" t="str">
        <f t="shared" si="3"/>
        <v>20</v>
      </c>
      <c r="L134" t="s">
        <v>10993</v>
      </c>
      <c r="M134" t="b">
        <f t="shared" si="4"/>
        <v>1</v>
      </c>
    </row>
    <row r="135" spans="1:13" hidden="1" x14ac:dyDescent="0.25">
      <c r="A135" t="s">
        <v>10457</v>
      </c>
      <c r="E135" t="str">
        <f>VLOOKUP($A135,'Extracted Varlist'!$B$1:$O$5060,3,0)</f>
        <v>serum uric acid mmol/L</v>
      </c>
      <c r="G135" t="str">
        <f>IF(ISBLANK(VLOOKUP($A135,'Extracted Varlist'!$B$1:$O$5060,4,0)),"",VLOOKUP($A135,'Extracted Varlist'!$B$1:$O$5060,4,0))</f>
        <v/>
      </c>
      <c r="H135">
        <f>VLOOKUP($A135,'Extracted Varlist'!$B$1:$O$5060,12,0)</f>
        <v>2</v>
      </c>
      <c r="I135">
        <f>VLOOKUP($A135,'Extracted Varlist'!$B$1:$O$5060,13,0)</f>
        <v>22</v>
      </c>
      <c r="J135" t="str">
        <f>VLOOKUP($A135,'Extracted Varlist'!$B$1:$O$5060,14,0)</f>
        <v>B20</v>
      </c>
      <c r="K135" s="27" t="str">
        <f t="shared" si="3"/>
        <v>20</v>
      </c>
      <c r="L135" t="s">
        <v>10993</v>
      </c>
      <c r="M135" t="b">
        <f t="shared" si="4"/>
        <v>1</v>
      </c>
    </row>
    <row r="136" spans="1:13" hidden="1" x14ac:dyDescent="0.25">
      <c r="A136" t="s">
        <v>10754</v>
      </c>
      <c r="E136" t="str">
        <f>VLOOKUP($A136,'Extracted Varlist'!$B$1:$O$5060,3,0)</f>
        <v>serum uric acid mmol/L</v>
      </c>
      <c r="G136" t="str">
        <f>IF(ISBLANK(VLOOKUP($A136,'Extracted Varlist'!$B$1:$O$5060,4,0)),"",VLOOKUP($A136,'Extracted Varlist'!$B$1:$O$5060,4,0))</f>
        <v/>
      </c>
      <c r="H136">
        <f>VLOOKUP($A136,'Extracted Varlist'!$B$1:$O$5060,12,0)</f>
        <v>2</v>
      </c>
      <c r="I136">
        <f>VLOOKUP($A136,'Extracted Varlist'!$B$1:$O$5060,13,0)</f>
        <v>27</v>
      </c>
      <c r="J136" t="str">
        <f>VLOOKUP($A136,'Extracted Varlist'!$B$1:$O$5060,14,0)</f>
        <v>B20</v>
      </c>
      <c r="K136" s="27" t="str">
        <f t="shared" si="3"/>
        <v>20</v>
      </c>
      <c r="L136" t="s">
        <v>10993</v>
      </c>
      <c r="M136" t="b">
        <f t="shared" si="4"/>
        <v>1</v>
      </c>
    </row>
    <row r="137" spans="1:13" hidden="1" x14ac:dyDescent="0.25">
      <c r="A137" t="s">
        <v>10868</v>
      </c>
      <c r="E137" t="str">
        <f>VLOOKUP($A137,'Extracted Varlist'!$B$1:$O$5060,3,0)</f>
        <v>serum uric acid mmol/L</v>
      </c>
      <c r="G137" t="str">
        <f>IF(ISBLANK(VLOOKUP($A137,'Extracted Varlist'!$B$1:$O$5060,4,0)),"",VLOOKUP($A137,'Extracted Varlist'!$B$1:$O$5060,4,0))</f>
        <v/>
      </c>
      <c r="H137">
        <f>VLOOKUP($A137,'Extracted Varlist'!$B$1:$O$5060,12,0)</f>
        <v>2</v>
      </c>
      <c r="I137">
        <f>VLOOKUP($A137,'Extracted Varlist'!$B$1:$O$5060,13,0)</f>
        <v>28</v>
      </c>
      <c r="J137" t="str">
        <f>VLOOKUP($A137,'Extracted Varlist'!$B$1:$O$5060,14,0)</f>
        <v>B20</v>
      </c>
      <c r="K137" s="27" t="str">
        <f t="shared" si="3"/>
        <v>20</v>
      </c>
      <c r="L137" t="s">
        <v>10993</v>
      </c>
      <c r="M137" t="b">
        <f t="shared" si="4"/>
        <v>1</v>
      </c>
    </row>
    <row r="138" spans="1:13" hidden="1" x14ac:dyDescent="0.25">
      <c r="A138" t="s">
        <v>9949</v>
      </c>
      <c r="E138" t="str">
        <f>VLOOKUP($A138,'Extracted Varlist'!$B$1:$O$5060,3,0)</f>
        <v>serum aspartate transaminase (AST) U/L</v>
      </c>
      <c r="G138" t="str">
        <f>IF(ISBLANK(VLOOKUP($A138,'Extracted Varlist'!$B$1:$O$5060,4,0)),"",VLOOKUP($A138,'Extracted Varlist'!$B$1:$O$5060,4,0))</f>
        <v>-99="Missing";-88="N/A"</v>
      </c>
      <c r="H138">
        <f>VLOOKUP($A138,'Extracted Varlist'!$B$1:$O$5060,12,0)</f>
        <v>2</v>
      </c>
      <c r="I138">
        <f>VLOOKUP($A138,'Extracted Varlist'!$B$1:$O$5060,13,0)</f>
        <v>17</v>
      </c>
      <c r="J138" t="str">
        <f>VLOOKUP($A138,'Extracted Varlist'!$B$1:$O$5060,14,0)</f>
        <v>B21</v>
      </c>
      <c r="K138" s="27" t="str">
        <f t="shared" si="3"/>
        <v>21</v>
      </c>
      <c r="L138" t="s">
        <v>10993</v>
      </c>
      <c r="M138" t="b">
        <f t="shared" si="4"/>
        <v>0</v>
      </c>
    </row>
    <row r="139" spans="1:13" hidden="1" x14ac:dyDescent="0.25">
      <c r="A139" t="s">
        <v>10338</v>
      </c>
      <c r="E139" t="str">
        <f>VLOOKUP($A139,'Extracted Varlist'!$B$1:$O$5060,3,0)</f>
        <v>serum aspartate transaminase (AST) U/L</v>
      </c>
      <c r="G139" t="str">
        <f>IF(ISBLANK(VLOOKUP($A139,'Extracted Varlist'!$B$1:$O$5060,4,0)),"",VLOOKUP($A139,'Extracted Varlist'!$B$1:$O$5060,4,0))</f>
        <v/>
      </c>
      <c r="H139">
        <f>VLOOKUP($A139,'Extracted Varlist'!$B$1:$O$5060,12,0)</f>
        <v>2</v>
      </c>
      <c r="I139">
        <f>VLOOKUP($A139,'Extracted Varlist'!$B$1:$O$5060,13,0)</f>
        <v>20</v>
      </c>
      <c r="J139" t="str">
        <f>VLOOKUP($A139,'Extracted Varlist'!$B$1:$O$5060,14,0)</f>
        <v>B21</v>
      </c>
      <c r="K139" s="27" t="str">
        <f t="shared" si="3"/>
        <v>21</v>
      </c>
      <c r="L139" t="s">
        <v>10993</v>
      </c>
      <c r="M139" t="b">
        <f t="shared" si="4"/>
        <v>1</v>
      </c>
    </row>
    <row r="140" spans="1:13" hidden="1" x14ac:dyDescent="0.25">
      <c r="A140" t="s">
        <v>10453</v>
      </c>
      <c r="E140" t="str">
        <f>VLOOKUP($A140,'Extracted Varlist'!$B$1:$O$5060,3,0)</f>
        <v>serum aspartate transaminase (AST) U/L</v>
      </c>
      <c r="G140" t="str">
        <f>IF(ISBLANK(VLOOKUP($A140,'Extracted Varlist'!$B$1:$O$5060,4,0)),"",VLOOKUP($A140,'Extracted Varlist'!$B$1:$O$5060,4,0))</f>
        <v/>
      </c>
      <c r="H140">
        <f>VLOOKUP($A140,'Extracted Varlist'!$B$1:$O$5060,12,0)</f>
        <v>2</v>
      </c>
      <c r="I140">
        <f>VLOOKUP($A140,'Extracted Varlist'!$B$1:$O$5060,13,0)</f>
        <v>22</v>
      </c>
      <c r="J140" t="str">
        <f>VLOOKUP($A140,'Extracted Varlist'!$B$1:$O$5060,14,0)</f>
        <v>B21</v>
      </c>
      <c r="K140" s="27" t="str">
        <f t="shared" si="3"/>
        <v>21</v>
      </c>
      <c r="L140" t="s">
        <v>10993</v>
      </c>
      <c r="M140" t="b">
        <f t="shared" si="4"/>
        <v>1</v>
      </c>
    </row>
    <row r="141" spans="1:13" hidden="1" x14ac:dyDescent="0.25">
      <c r="A141" t="s">
        <v>10748</v>
      </c>
      <c r="E141" t="str">
        <f>VLOOKUP($A141,'Extracted Varlist'!$B$1:$O$5060,3,0)</f>
        <v>serum aspartate transaminase (AST) U/L</v>
      </c>
      <c r="G141" t="str">
        <f>IF(ISBLANK(VLOOKUP($A141,'Extracted Varlist'!$B$1:$O$5060,4,0)),"",VLOOKUP($A141,'Extracted Varlist'!$B$1:$O$5060,4,0))</f>
        <v/>
      </c>
      <c r="H141">
        <f>VLOOKUP($A141,'Extracted Varlist'!$B$1:$O$5060,12,0)</f>
        <v>2</v>
      </c>
      <c r="I141">
        <f>VLOOKUP($A141,'Extracted Varlist'!$B$1:$O$5060,13,0)</f>
        <v>27</v>
      </c>
      <c r="J141" t="str">
        <f>VLOOKUP($A141,'Extracted Varlist'!$B$1:$O$5060,14,0)</f>
        <v>B21</v>
      </c>
      <c r="K141" s="27" t="str">
        <f t="shared" si="3"/>
        <v>21</v>
      </c>
      <c r="L141" t="s">
        <v>10993</v>
      </c>
      <c r="M141" t="b">
        <f t="shared" si="4"/>
        <v>1</v>
      </c>
    </row>
    <row r="142" spans="1:13" hidden="1" x14ac:dyDescent="0.25">
      <c r="A142" t="s">
        <v>10862</v>
      </c>
      <c r="E142" t="str">
        <f>VLOOKUP($A142,'Extracted Varlist'!$B$1:$O$5060,3,0)</f>
        <v>serum aspartate transaminase (AST) U/L</v>
      </c>
      <c r="G142" t="str">
        <f>IF(ISBLANK(VLOOKUP($A142,'Extracted Varlist'!$B$1:$O$5060,4,0)),"",VLOOKUP($A142,'Extracted Varlist'!$B$1:$O$5060,4,0))</f>
        <v/>
      </c>
      <c r="H142">
        <f>VLOOKUP($A142,'Extracted Varlist'!$B$1:$O$5060,12,0)</f>
        <v>2</v>
      </c>
      <c r="I142">
        <f>VLOOKUP($A142,'Extracted Varlist'!$B$1:$O$5060,13,0)</f>
        <v>28</v>
      </c>
      <c r="J142" t="str">
        <f>VLOOKUP($A142,'Extracted Varlist'!$B$1:$O$5060,14,0)</f>
        <v>B21</v>
      </c>
      <c r="K142" s="27" t="str">
        <f t="shared" si="3"/>
        <v>21</v>
      </c>
      <c r="L142" t="s">
        <v>10993</v>
      </c>
      <c r="M142" t="b">
        <f t="shared" si="4"/>
        <v>1</v>
      </c>
    </row>
    <row r="143" spans="1:13" hidden="1" x14ac:dyDescent="0.25">
      <c r="A143" t="s">
        <v>9944</v>
      </c>
      <c r="E143" t="str">
        <f>VLOOKUP($A143,'Extracted Varlist'!$B$1:$O$5060,3,0)</f>
        <v>Alkaline phosphatase -ALP (U/L)</v>
      </c>
      <c r="G143" t="str">
        <f>IF(ISBLANK(VLOOKUP($A143,'Extracted Varlist'!$B$1:$O$5060,4,0)),"",VLOOKUP($A143,'Extracted Varlist'!$B$1:$O$5060,4,0))</f>
        <v/>
      </c>
      <c r="H143">
        <f>VLOOKUP($A143,'Extracted Varlist'!$B$1:$O$5060,12,0)</f>
        <v>2</v>
      </c>
      <c r="I143">
        <f>VLOOKUP($A143,'Extracted Varlist'!$B$1:$O$5060,13,0)</f>
        <v>17</v>
      </c>
      <c r="J143" t="str">
        <f>VLOOKUP($A143,'Extracted Varlist'!$B$1:$O$5060,14,0)</f>
        <v>B22</v>
      </c>
      <c r="K143" s="27" t="str">
        <f t="shared" si="3"/>
        <v>22</v>
      </c>
      <c r="L143" t="s">
        <v>10993</v>
      </c>
      <c r="M143" t="b">
        <f t="shared" si="4"/>
        <v>0</v>
      </c>
    </row>
    <row r="144" spans="1:13" hidden="1" x14ac:dyDescent="0.25">
      <c r="A144" t="s">
        <v>10334</v>
      </c>
      <c r="E144" t="str">
        <f>VLOOKUP($A144,'Extracted Varlist'!$B$1:$O$5060,3,0)</f>
        <v>Alkaline phosphatase -ALP (U/L)</v>
      </c>
      <c r="G144" t="str">
        <f>IF(ISBLANK(VLOOKUP($A144,'Extracted Varlist'!$B$1:$O$5060,4,0)),"",VLOOKUP($A144,'Extracted Varlist'!$B$1:$O$5060,4,0))</f>
        <v/>
      </c>
      <c r="H144">
        <f>VLOOKUP($A144,'Extracted Varlist'!$B$1:$O$5060,12,0)</f>
        <v>2</v>
      </c>
      <c r="I144">
        <f>VLOOKUP($A144,'Extracted Varlist'!$B$1:$O$5060,13,0)</f>
        <v>20</v>
      </c>
      <c r="J144" t="str">
        <f>VLOOKUP($A144,'Extracted Varlist'!$B$1:$O$5060,14,0)</f>
        <v>B22</v>
      </c>
      <c r="K144" s="27" t="str">
        <f t="shared" si="3"/>
        <v>22</v>
      </c>
      <c r="L144" t="s">
        <v>10993</v>
      </c>
      <c r="M144" t="b">
        <f t="shared" si="4"/>
        <v>1</v>
      </c>
    </row>
    <row r="145" spans="1:13" hidden="1" x14ac:dyDescent="0.25">
      <c r="A145" t="s">
        <v>10449</v>
      </c>
      <c r="E145" t="str">
        <f>VLOOKUP($A145,'Extracted Varlist'!$B$1:$O$5060,3,0)</f>
        <v>Alkaline phosphatase -ALP (U/L)</v>
      </c>
      <c r="G145" t="str">
        <f>IF(ISBLANK(VLOOKUP($A145,'Extracted Varlist'!$B$1:$O$5060,4,0)),"",VLOOKUP($A145,'Extracted Varlist'!$B$1:$O$5060,4,0))</f>
        <v/>
      </c>
      <c r="H145">
        <f>VLOOKUP($A145,'Extracted Varlist'!$B$1:$O$5060,12,0)</f>
        <v>2</v>
      </c>
      <c r="I145">
        <f>VLOOKUP($A145,'Extracted Varlist'!$B$1:$O$5060,13,0)</f>
        <v>22</v>
      </c>
      <c r="J145" t="str">
        <f>VLOOKUP($A145,'Extracted Varlist'!$B$1:$O$5060,14,0)</f>
        <v>B22</v>
      </c>
      <c r="K145" s="27" t="str">
        <f t="shared" si="3"/>
        <v>22</v>
      </c>
      <c r="L145" t="s">
        <v>10993</v>
      </c>
      <c r="M145" t="b">
        <f t="shared" si="4"/>
        <v>1</v>
      </c>
    </row>
    <row r="146" spans="1:13" hidden="1" x14ac:dyDescent="0.25">
      <c r="A146" t="s">
        <v>10750</v>
      </c>
      <c r="E146" t="str">
        <f>VLOOKUP($A146,'Extracted Varlist'!$B$1:$O$5060,3,0)</f>
        <v>Alkaline phosphatase -ALP (U/L)</v>
      </c>
      <c r="G146" t="str">
        <f>IF(ISBLANK(VLOOKUP($A146,'Extracted Varlist'!$B$1:$O$5060,4,0)),"",VLOOKUP($A146,'Extracted Varlist'!$B$1:$O$5060,4,0))</f>
        <v/>
      </c>
      <c r="H146">
        <f>VLOOKUP($A146,'Extracted Varlist'!$B$1:$O$5060,12,0)</f>
        <v>2</v>
      </c>
      <c r="I146">
        <f>VLOOKUP($A146,'Extracted Varlist'!$B$1:$O$5060,13,0)</f>
        <v>27</v>
      </c>
      <c r="J146" t="str">
        <f>VLOOKUP($A146,'Extracted Varlist'!$B$1:$O$5060,14,0)</f>
        <v>B22</v>
      </c>
      <c r="K146" s="27" t="str">
        <f t="shared" si="3"/>
        <v>22</v>
      </c>
      <c r="L146" t="s">
        <v>10993</v>
      </c>
      <c r="M146" t="b">
        <f t="shared" si="4"/>
        <v>1</v>
      </c>
    </row>
    <row r="147" spans="1:13" hidden="1" x14ac:dyDescent="0.25">
      <c r="A147" t="s">
        <v>10864</v>
      </c>
      <c r="E147" t="str">
        <f>VLOOKUP($A147,'Extracted Varlist'!$B$1:$O$5060,3,0)</f>
        <v>Alkaline phosphatase -ALP (U/L)</v>
      </c>
      <c r="G147" t="str">
        <f>IF(ISBLANK(VLOOKUP($A147,'Extracted Varlist'!$B$1:$O$5060,4,0)),"",VLOOKUP($A147,'Extracted Varlist'!$B$1:$O$5060,4,0))</f>
        <v/>
      </c>
      <c r="H147">
        <f>VLOOKUP($A147,'Extracted Varlist'!$B$1:$O$5060,12,0)</f>
        <v>2</v>
      </c>
      <c r="I147">
        <f>VLOOKUP($A147,'Extracted Varlist'!$B$1:$O$5060,13,0)</f>
        <v>28</v>
      </c>
      <c r="J147" t="str">
        <f>VLOOKUP($A147,'Extracted Varlist'!$B$1:$O$5060,14,0)</f>
        <v>B22</v>
      </c>
      <c r="K147" s="27" t="str">
        <f t="shared" si="3"/>
        <v>22</v>
      </c>
      <c r="L147" t="s">
        <v>10993</v>
      </c>
      <c r="M147" t="b">
        <f t="shared" si="4"/>
        <v>1</v>
      </c>
    </row>
    <row r="148" spans="1:13" hidden="1" x14ac:dyDescent="0.25">
      <c r="A148" t="s">
        <v>9941</v>
      </c>
      <c r="E148" t="str">
        <f>VLOOKUP($A148,'Extracted Varlist'!$B$1:$O$5060,3,0)</f>
        <v>Total bilirubin- TBIL (umol/L)</v>
      </c>
      <c r="G148" t="str">
        <f>IF(ISBLANK(VLOOKUP($A148,'Extracted Varlist'!$B$1:$O$5060,4,0)),"",VLOOKUP($A148,'Extracted Varlist'!$B$1:$O$5060,4,0))</f>
        <v/>
      </c>
      <c r="H148">
        <f>VLOOKUP($A148,'Extracted Varlist'!$B$1:$O$5060,12,0)</f>
        <v>2</v>
      </c>
      <c r="I148">
        <f>VLOOKUP($A148,'Extracted Varlist'!$B$1:$O$5060,13,0)</f>
        <v>17</v>
      </c>
      <c r="J148" t="str">
        <f>VLOOKUP($A148,'Extracted Varlist'!$B$1:$O$5060,14,0)</f>
        <v>B23</v>
      </c>
      <c r="K148" s="27" t="str">
        <f t="shared" si="3"/>
        <v>23</v>
      </c>
      <c r="L148" t="s">
        <v>10993</v>
      </c>
      <c r="M148" t="b">
        <f t="shared" si="4"/>
        <v>0</v>
      </c>
    </row>
    <row r="149" spans="1:13" hidden="1" x14ac:dyDescent="0.25">
      <c r="A149" t="s">
        <v>10332</v>
      </c>
      <c r="E149" t="str">
        <f>VLOOKUP($A149,'Extracted Varlist'!$B$1:$O$5060,3,0)</f>
        <v>Total bilirubin- TBIL (umol/L)</v>
      </c>
      <c r="G149" t="str">
        <f>IF(ISBLANK(VLOOKUP($A149,'Extracted Varlist'!$B$1:$O$5060,4,0)),"",VLOOKUP($A149,'Extracted Varlist'!$B$1:$O$5060,4,0))</f>
        <v/>
      </c>
      <c r="H149">
        <f>VLOOKUP($A149,'Extracted Varlist'!$B$1:$O$5060,12,0)</f>
        <v>2</v>
      </c>
      <c r="I149">
        <f>VLOOKUP($A149,'Extracted Varlist'!$B$1:$O$5060,13,0)</f>
        <v>20</v>
      </c>
      <c r="J149" t="str">
        <f>VLOOKUP($A149,'Extracted Varlist'!$B$1:$O$5060,14,0)</f>
        <v>B23</v>
      </c>
      <c r="K149" s="27" t="str">
        <f t="shared" si="3"/>
        <v>23</v>
      </c>
      <c r="L149" t="s">
        <v>10993</v>
      </c>
      <c r="M149" t="b">
        <f t="shared" si="4"/>
        <v>1</v>
      </c>
    </row>
    <row r="150" spans="1:13" hidden="1" x14ac:dyDescent="0.25">
      <c r="A150" t="s">
        <v>10447</v>
      </c>
      <c r="E150" t="str">
        <f>VLOOKUP($A150,'Extracted Varlist'!$B$1:$O$5060,3,0)</f>
        <v>Total bilirubin- TBIL (umol/L)</v>
      </c>
      <c r="G150" t="str">
        <f>IF(ISBLANK(VLOOKUP($A150,'Extracted Varlist'!$B$1:$O$5060,4,0)),"",VLOOKUP($A150,'Extracted Varlist'!$B$1:$O$5060,4,0))</f>
        <v/>
      </c>
      <c r="H150">
        <f>VLOOKUP($A150,'Extracted Varlist'!$B$1:$O$5060,12,0)</f>
        <v>2</v>
      </c>
      <c r="I150">
        <f>VLOOKUP($A150,'Extracted Varlist'!$B$1:$O$5060,13,0)</f>
        <v>22</v>
      </c>
      <c r="J150" t="str">
        <f>VLOOKUP($A150,'Extracted Varlist'!$B$1:$O$5060,14,0)</f>
        <v>B23</v>
      </c>
      <c r="K150" s="27" t="str">
        <f t="shared" si="3"/>
        <v>23</v>
      </c>
      <c r="L150" t="s">
        <v>10993</v>
      </c>
      <c r="M150" t="b">
        <f t="shared" si="4"/>
        <v>1</v>
      </c>
    </row>
    <row r="151" spans="1:13" hidden="1" x14ac:dyDescent="0.25">
      <c r="A151" t="s">
        <v>10744</v>
      </c>
      <c r="E151" t="str">
        <f>VLOOKUP($A151,'Extracted Varlist'!$B$1:$O$5060,3,0)</f>
        <v>Total bilirubin- TBIL (umol/L)</v>
      </c>
      <c r="G151" t="str">
        <f>IF(ISBLANK(VLOOKUP($A151,'Extracted Varlist'!$B$1:$O$5060,4,0)),"",VLOOKUP($A151,'Extracted Varlist'!$B$1:$O$5060,4,0))</f>
        <v/>
      </c>
      <c r="H151">
        <f>VLOOKUP($A151,'Extracted Varlist'!$B$1:$O$5060,12,0)</f>
        <v>2</v>
      </c>
      <c r="I151">
        <f>VLOOKUP($A151,'Extracted Varlist'!$B$1:$O$5060,13,0)</f>
        <v>27</v>
      </c>
      <c r="J151" t="str">
        <f>VLOOKUP($A151,'Extracted Varlist'!$B$1:$O$5060,14,0)</f>
        <v>B23</v>
      </c>
      <c r="K151" s="27" t="str">
        <f t="shared" si="3"/>
        <v>23</v>
      </c>
      <c r="L151" t="s">
        <v>10993</v>
      </c>
      <c r="M151" t="b">
        <f t="shared" si="4"/>
        <v>1</v>
      </c>
    </row>
    <row r="152" spans="1:13" hidden="1" x14ac:dyDescent="0.25">
      <c r="A152" t="s">
        <v>10858</v>
      </c>
      <c r="E152" t="str">
        <f>VLOOKUP($A152,'Extracted Varlist'!$B$1:$O$5060,3,0)</f>
        <v>Total bilirubin- TBIL (umol/L)</v>
      </c>
      <c r="G152" t="str">
        <f>IF(ISBLANK(VLOOKUP($A152,'Extracted Varlist'!$B$1:$O$5060,4,0)),"",VLOOKUP($A152,'Extracted Varlist'!$B$1:$O$5060,4,0))</f>
        <v/>
      </c>
      <c r="H152">
        <f>VLOOKUP($A152,'Extracted Varlist'!$B$1:$O$5060,12,0)</f>
        <v>2</v>
      </c>
      <c r="I152">
        <f>VLOOKUP($A152,'Extracted Varlist'!$B$1:$O$5060,13,0)</f>
        <v>28</v>
      </c>
      <c r="J152" t="str">
        <f>VLOOKUP($A152,'Extracted Varlist'!$B$1:$O$5060,14,0)</f>
        <v>B23</v>
      </c>
      <c r="K152" s="27" t="str">
        <f t="shared" si="3"/>
        <v>23</v>
      </c>
      <c r="L152" t="s">
        <v>10993</v>
      </c>
      <c r="M152" t="b">
        <f t="shared" si="4"/>
        <v>1</v>
      </c>
    </row>
    <row r="153" spans="1:13" hidden="1" x14ac:dyDescent="0.25">
      <c r="A153" t="s">
        <v>10344</v>
      </c>
      <c r="E153" t="str">
        <f>VLOOKUP($A153,'Extracted Varlist'!$B$1:$O$5060,3,0)</f>
        <v>serum urea mmol/L</v>
      </c>
      <c r="G153" t="str">
        <f>IF(ISBLANK(VLOOKUP($A153,'Extracted Varlist'!$B$1:$O$5060,4,0)),"",VLOOKUP($A153,'Extracted Varlist'!$B$1:$O$5060,4,0))</f>
        <v/>
      </c>
      <c r="H153">
        <f>VLOOKUP($A153,'Extracted Varlist'!$B$1:$O$5060,12,0)</f>
        <v>2</v>
      </c>
      <c r="I153">
        <f>VLOOKUP($A153,'Extracted Varlist'!$B$1:$O$5060,13,0)</f>
        <v>20</v>
      </c>
      <c r="J153" t="str">
        <f>VLOOKUP($A153,'Extracted Varlist'!$B$1:$O$5060,14,0)</f>
        <v>B24</v>
      </c>
      <c r="K153" s="27" t="str">
        <f t="shared" si="3"/>
        <v>24</v>
      </c>
      <c r="L153" t="s">
        <v>10993</v>
      </c>
      <c r="M153" t="b">
        <f t="shared" si="4"/>
        <v>0</v>
      </c>
    </row>
    <row r="154" spans="1:13" hidden="1" x14ac:dyDescent="0.25">
      <c r="A154" t="s">
        <v>10459</v>
      </c>
      <c r="E154" t="str">
        <f>VLOOKUP($A154,'Extracted Varlist'!$B$1:$O$5060,3,0)</f>
        <v>serum urea mmol/L</v>
      </c>
      <c r="G154" t="str">
        <f>IF(ISBLANK(VLOOKUP($A154,'Extracted Varlist'!$B$1:$O$5060,4,0)),"",VLOOKUP($A154,'Extracted Varlist'!$B$1:$O$5060,4,0))</f>
        <v/>
      </c>
      <c r="H154">
        <f>VLOOKUP($A154,'Extracted Varlist'!$B$1:$O$5060,12,0)</f>
        <v>2</v>
      </c>
      <c r="I154">
        <f>VLOOKUP($A154,'Extracted Varlist'!$B$1:$O$5060,13,0)</f>
        <v>22</v>
      </c>
      <c r="J154" t="str">
        <f>VLOOKUP($A154,'Extracted Varlist'!$B$1:$O$5060,14,0)</f>
        <v>B24</v>
      </c>
      <c r="K154" s="27" t="str">
        <f t="shared" si="3"/>
        <v>24</v>
      </c>
      <c r="L154" t="s">
        <v>10993</v>
      </c>
      <c r="M154" t="b">
        <f t="shared" si="4"/>
        <v>1</v>
      </c>
    </row>
    <row r="155" spans="1:13" hidden="1" x14ac:dyDescent="0.25">
      <c r="A155" t="s">
        <v>10729</v>
      </c>
      <c r="E155" t="str">
        <f>VLOOKUP($A155,'Extracted Varlist'!$B$1:$O$5060,3,0)</f>
        <v>serum urea mmol/L</v>
      </c>
      <c r="G155" t="str">
        <f>IF(ISBLANK(VLOOKUP($A155,'Extracted Varlist'!$B$1:$O$5060,4,0)),"",VLOOKUP($A155,'Extracted Varlist'!$B$1:$O$5060,4,0))</f>
        <v/>
      </c>
      <c r="H155">
        <f>VLOOKUP($A155,'Extracted Varlist'!$B$1:$O$5060,12,0)</f>
        <v>2</v>
      </c>
      <c r="I155">
        <f>VLOOKUP($A155,'Extracted Varlist'!$B$1:$O$5060,13,0)</f>
        <v>27</v>
      </c>
      <c r="J155" t="str">
        <f>VLOOKUP($A155,'Extracted Varlist'!$B$1:$O$5060,14,0)</f>
        <v>B24</v>
      </c>
      <c r="K155" s="27" t="str">
        <f t="shared" si="3"/>
        <v>24</v>
      </c>
      <c r="L155" t="s">
        <v>10993</v>
      </c>
      <c r="M155" t="b">
        <f t="shared" si="4"/>
        <v>1</v>
      </c>
    </row>
    <row r="156" spans="1:13" hidden="1" x14ac:dyDescent="0.25">
      <c r="A156" t="s">
        <v>10846</v>
      </c>
      <c r="E156" t="str">
        <f>VLOOKUP($A156,'Extracted Varlist'!$B$1:$O$5060,3,0)</f>
        <v>serum urea mmol/L</v>
      </c>
      <c r="G156" t="str">
        <f>IF(ISBLANK(VLOOKUP($A156,'Extracted Varlist'!$B$1:$O$5060,4,0)),"",VLOOKUP($A156,'Extracted Varlist'!$B$1:$O$5060,4,0))</f>
        <v/>
      </c>
      <c r="H156">
        <f>VLOOKUP($A156,'Extracted Varlist'!$B$1:$O$5060,12,0)</f>
        <v>2</v>
      </c>
      <c r="I156">
        <f>VLOOKUP($A156,'Extracted Varlist'!$B$1:$O$5060,13,0)</f>
        <v>28</v>
      </c>
      <c r="J156" t="str">
        <f>VLOOKUP($A156,'Extracted Varlist'!$B$1:$O$5060,14,0)</f>
        <v>B24</v>
      </c>
      <c r="K156" s="27" t="str">
        <f t="shared" si="3"/>
        <v>24</v>
      </c>
      <c r="L156" t="s">
        <v>10993</v>
      </c>
      <c r="M156" t="b">
        <f t="shared" si="4"/>
        <v>1</v>
      </c>
    </row>
    <row r="157" spans="1:13" hidden="1" x14ac:dyDescent="0.25">
      <c r="A157" t="s">
        <v>10726</v>
      </c>
      <c r="E157" t="str">
        <f>VLOOKUP($A157,'Extracted Varlist'!$B$1:$O$5060,3,0)</f>
        <v>serum bicarbonate mmol/L</v>
      </c>
      <c r="G157" t="str">
        <f>IF(ISBLANK(VLOOKUP($A157,'Extracted Varlist'!$B$1:$O$5060,4,0)),"",VLOOKUP($A157,'Extracted Varlist'!$B$1:$O$5060,4,0))</f>
        <v/>
      </c>
      <c r="H157">
        <f>VLOOKUP($A157,'Extracted Varlist'!$B$1:$O$5060,12,0)</f>
        <v>2</v>
      </c>
      <c r="I157">
        <f>VLOOKUP($A157,'Extracted Varlist'!$B$1:$O$5060,13,0)</f>
        <v>27</v>
      </c>
      <c r="J157" t="str">
        <f>VLOOKUP($A157,'Extracted Varlist'!$B$1:$O$5060,14,0)</f>
        <v>B25</v>
      </c>
      <c r="K157" s="27" t="str">
        <f t="shared" si="3"/>
        <v>25</v>
      </c>
      <c r="L157" t="s">
        <v>10993</v>
      </c>
      <c r="M157" t="b">
        <f t="shared" si="4"/>
        <v>0</v>
      </c>
    </row>
    <row r="158" spans="1:13" hidden="1" x14ac:dyDescent="0.25">
      <c r="A158" t="s">
        <v>10844</v>
      </c>
      <c r="E158" t="str">
        <f>VLOOKUP($A158,'Extracted Varlist'!$B$1:$O$5060,3,0)</f>
        <v>serum bicarbonate mmol/L</v>
      </c>
      <c r="G158" t="str">
        <f>IF(ISBLANK(VLOOKUP($A158,'Extracted Varlist'!$B$1:$O$5060,4,0)),"",VLOOKUP($A158,'Extracted Varlist'!$B$1:$O$5060,4,0))</f>
        <v/>
      </c>
      <c r="H158">
        <f>VLOOKUP($A158,'Extracted Varlist'!$B$1:$O$5060,12,0)</f>
        <v>2</v>
      </c>
      <c r="I158">
        <f>VLOOKUP($A158,'Extracted Varlist'!$B$1:$O$5060,13,0)</f>
        <v>28</v>
      </c>
      <c r="J158" t="str">
        <f>VLOOKUP($A158,'Extracted Varlist'!$B$1:$O$5060,14,0)</f>
        <v>B25</v>
      </c>
      <c r="K158" s="27" t="str">
        <f t="shared" si="3"/>
        <v>25</v>
      </c>
      <c r="L158" t="s">
        <v>10993</v>
      </c>
      <c r="M158" t="b">
        <f t="shared" si="4"/>
        <v>1</v>
      </c>
    </row>
    <row r="159" spans="1:13" hidden="1" x14ac:dyDescent="0.25">
      <c r="A159" t="s">
        <v>10733</v>
      </c>
      <c r="E159" t="str">
        <f>VLOOKUP($A159,'Extracted Varlist'!$B$1:$O$5060,3,0)</f>
        <v>Estimated glomerulear filtration rate (eGFR) mL/min/1.7</v>
      </c>
      <c r="G159" t="str">
        <f>IF(ISBLANK(VLOOKUP($A159,'Extracted Varlist'!$B$1:$O$5060,4,0)),"",VLOOKUP($A159,'Extracted Varlist'!$B$1:$O$5060,4,0))</f>
        <v/>
      </c>
      <c r="H159">
        <f>VLOOKUP($A159,'Extracted Varlist'!$B$1:$O$5060,12,0)</f>
        <v>2</v>
      </c>
      <c r="I159">
        <f>VLOOKUP($A159,'Extracted Varlist'!$B$1:$O$5060,13,0)</f>
        <v>27</v>
      </c>
      <c r="J159" t="str">
        <f>VLOOKUP($A159,'Extracted Varlist'!$B$1:$O$5060,14,0)</f>
        <v>B26</v>
      </c>
      <c r="K159" s="27" t="str">
        <f t="shared" si="3"/>
        <v>26</v>
      </c>
      <c r="L159" t="s">
        <v>10993</v>
      </c>
      <c r="M159" t="b">
        <f t="shared" si="4"/>
        <v>0</v>
      </c>
    </row>
    <row r="160" spans="1:13" hidden="1" x14ac:dyDescent="0.25">
      <c r="A160" t="s">
        <v>10850</v>
      </c>
      <c r="E160" t="str">
        <f>VLOOKUP($A160,'Extracted Varlist'!$B$1:$O$5060,3,0)</f>
        <v>Estimated glomerulear filtration rate (eGFR) mL/min/1.7</v>
      </c>
      <c r="G160" t="str">
        <f>IF(ISBLANK(VLOOKUP($A160,'Extracted Varlist'!$B$1:$O$5060,4,0)),"",VLOOKUP($A160,'Extracted Varlist'!$B$1:$O$5060,4,0))</f>
        <v/>
      </c>
      <c r="H160">
        <f>VLOOKUP($A160,'Extracted Varlist'!$B$1:$O$5060,12,0)</f>
        <v>2</v>
      </c>
      <c r="I160">
        <f>VLOOKUP($A160,'Extracted Varlist'!$B$1:$O$5060,13,0)</f>
        <v>28</v>
      </c>
      <c r="J160" t="str">
        <f>VLOOKUP($A160,'Extracted Varlist'!$B$1:$O$5060,14,0)</f>
        <v>B26</v>
      </c>
      <c r="K160" s="27" t="str">
        <f t="shared" si="3"/>
        <v>26</v>
      </c>
      <c r="L160" t="s">
        <v>10993</v>
      </c>
      <c r="M160" t="b">
        <f t="shared" si="4"/>
        <v>1</v>
      </c>
    </row>
    <row r="161" spans="1:13" hidden="1" x14ac:dyDescent="0.25">
      <c r="A161" t="s">
        <v>10736</v>
      </c>
      <c r="E161" t="str">
        <f>VLOOKUP($A161,'Extracted Varlist'!$B$1:$O$5060,3,0)</f>
        <v>serum total protein g/L</v>
      </c>
      <c r="G161" t="str">
        <f>IF(ISBLANK(VLOOKUP($A161,'Extracted Varlist'!$B$1:$O$5060,4,0)),"",VLOOKUP($A161,'Extracted Varlist'!$B$1:$O$5060,4,0))</f>
        <v/>
      </c>
      <c r="H161">
        <f>VLOOKUP($A161,'Extracted Varlist'!$B$1:$O$5060,12,0)</f>
        <v>2</v>
      </c>
      <c r="I161">
        <f>VLOOKUP($A161,'Extracted Varlist'!$B$1:$O$5060,13,0)</f>
        <v>27</v>
      </c>
      <c r="J161" t="str">
        <f>VLOOKUP($A161,'Extracted Varlist'!$B$1:$O$5060,14,0)</f>
        <v>B27</v>
      </c>
      <c r="K161" s="27" t="str">
        <f t="shared" si="3"/>
        <v>27</v>
      </c>
      <c r="L161" t="s">
        <v>10993</v>
      </c>
      <c r="M161" t="b">
        <f t="shared" si="4"/>
        <v>0</v>
      </c>
    </row>
    <row r="162" spans="1:13" hidden="1" x14ac:dyDescent="0.25">
      <c r="A162" t="s">
        <v>10852</v>
      </c>
      <c r="E162" t="str">
        <f>VLOOKUP($A162,'Extracted Varlist'!$B$1:$O$5060,3,0)</f>
        <v>serum total protein g/L</v>
      </c>
      <c r="G162" t="str">
        <f>IF(ISBLANK(VLOOKUP($A162,'Extracted Varlist'!$B$1:$O$5060,4,0)),"",VLOOKUP($A162,'Extracted Varlist'!$B$1:$O$5060,4,0))</f>
        <v/>
      </c>
      <c r="H162">
        <f>VLOOKUP($A162,'Extracted Varlist'!$B$1:$O$5060,12,0)</f>
        <v>2</v>
      </c>
      <c r="I162">
        <f>VLOOKUP($A162,'Extracted Varlist'!$B$1:$O$5060,13,0)</f>
        <v>28</v>
      </c>
      <c r="J162" t="str">
        <f>VLOOKUP($A162,'Extracted Varlist'!$B$1:$O$5060,14,0)</f>
        <v>B27</v>
      </c>
      <c r="K162" s="27" t="str">
        <f t="shared" si="3"/>
        <v>27</v>
      </c>
      <c r="L162" t="s">
        <v>10993</v>
      </c>
      <c r="M162" t="b">
        <f t="shared" si="4"/>
        <v>1</v>
      </c>
    </row>
    <row r="163" spans="1:13" hidden="1" x14ac:dyDescent="0.25">
      <c r="A163" t="s">
        <v>10741</v>
      </c>
      <c r="E163" t="str">
        <f>VLOOKUP($A163,'Extracted Varlist'!$B$1:$O$5060,3,0)</f>
        <v>serum globulins g/L</v>
      </c>
      <c r="G163" t="str">
        <f>IF(ISBLANK(VLOOKUP($A163,'Extracted Varlist'!$B$1:$O$5060,4,0)),"",VLOOKUP($A163,'Extracted Varlist'!$B$1:$O$5060,4,0))</f>
        <v/>
      </c>
      <c r="H163">
        <f>VLOOKUP($A163,'Extracted Varlist'!$B$1:$O$5060,12,0)</f>
        <v>2</v>
      </c>
      <c r="I163">
        <f>VLOOKUP($A163,'Extracted Varlist'!$B$1:$O$5060,13,0)</f>
        <v>27</v>
      </c>
      <c r="J163" t="str">
        <f>VLOOKUP($A163,'Extracted Varlist'!$B$1:$O$5060,14,0)</f>
        <v>B28</v>
      </c>
      <c r="K163" s="27" t="str">
        <f t="shared" si="3"/>
        <v>28</v>
      </c>
      <c r="L163" t="s">
        <v>10993</v>
      </c>
      <c r="M163" t="b">
        <f t="shared" si="4"/>
        <v>0</v>
      </c>
    </row>
    <row r="164" spans="1:13" hidden="1" x14ac:dyDescent="0.25">
      <c r="A164" t="s">
        <v>10856</v>
      </c>
      <c r="E164" t="str">
        <f>VLOOKUP($A164,'Extracted Varlist'!$B$1:$O$5060,3,0)</f>
        <v>serum globulins g/L</v>
      </c>
      <c r="G164" t="str">
        <f>IF(ISBLANK(VLOOKUP($A164,'Extracted Varlist'!$B$1:$O$5060,4,0)),"",VLOOKUP($A164,'Extracted Varlist'!$B$1:$O$5060,4,0))</f>
        <v/>
      </c>
      <c r="H164">
        <f>VLOOKUP($A164,'Extracted Varlist'!$B$1:$O$5060,12,0)</f>
        <v>2</v>
      </c>
      <c r="I164">
        <f>VLOOKUP($A164,'Extracted Varlist'!$B$1:$O$5060,13,0)</f>
        <v>28</v>
      </c>
      <c r="J164" t="str">
        <f>VLOOKUP($A164,'Extracted Varlist'!$B$1:$O$5060,14,0)</f>
        <v>B28</v>
      </c>
      <c r="K164" s="27" t="str">
        <f t="shared" si="3"/>
        <v>28</v>
      </c>
      <c r="L164" t="s">
        <v>10993</v>
      </c>
      <c r="M164" t="b">
        <f t="shared" si="4"/>
        <v>1</v>
      </c>
    </row>
    <row r="165" spans="1:13" hidden="1" x14ac:dyDescent="0.25">
      <c r="A165" t="s">
        <v>11405</v>
      </c>
      <c r="E165" t="str">
        <f>VLOOKUP($A165,'Extracted Varlist'!$B$1:$O$5060,3,0)</f>
        <v>Cholesterol -Chol (mmol/L)</v>
      </c>
      <c r="G165" t="str">
        <f>IF(ISBLANK(VLOOKUP($A165,'Extracted Varlist'!$B$1:$O$5060,4,0)),"",VLOOKUP($A165,'Extracted Varlist'!$B$1:$O$5060,4,0))</f>
        <v>-99="Missing";-88="N/A"</v>
      </c>
      <c r="H165">
        <f>VLOOKUP($A165,'Extracted Varlist'!$B$1:$O$5060,12,0)</f>
        <v>1</v>
      </c>
      <c r="I165">
        <f>VLOOKUP($A165,'Extracted Varlist'!$B$1:$O$5060,13,0)</f>
        <v>8</v>
      </c>
      <c r="J165" t="str">
        <f>VLOOKUP($A165,'Extracted Varlist'!$B$1:$O$5060,14,0)</f>
        <v>B3</v>
      </c>
      <c r="L165" t="s">
        <v>10993</v>
      </c>
      <c r="M165" t="b">
        <f t="shared" si="4"/>
        <v>0</v>
      </c>
    </row>
    <row r="166" spans="1:13" hidden="1" x14ac:dyDescent="0.25">
      <c r="A166" t="s">
        <v>10977</v>
      </c>
      <c r="E166" t="str">
        <f>VLOOKUP($A166,'Extracted Varlist'!$B$1:$O$5060,3,0)</f>
        <v>Cholesterol -Chol (mmol/L)</v>
      </c>
      <c r="G166" t="str">
        <f>IF(ISBLANK(VLOOKUP($A166,'Extracted Varlist'!$B$1:$O$5060,4,0)),"",VLOOKUP($A166,'Extracted Varlist'!$B$1:$O$5060,4,0))</f>
        <v>-99="Missing";-88="N/A"</v>
      </c>
      <c r="H166">
        <f>VLOOKUP($A166,'Extracted Varlist'!$B$1:$O$5060,12,0)</f>
        <v>2</v>
      </c>
      <c r="I166">
        <f>VLOOKUP($A166,'Extracted Varlist'!$B$1:$O$5060,13,0)</f>
        <v>8</v>
      </c>
      <c r="J166" t="str">
        <f>VLOOKUP($A166,'Extracted Varlist'!$B$1:$O$5060,14,0)</f>
        <v>B3</v>
      </c>
      <c r="K166" s="27" t="str">
        <f>IF(ISNUMBER(_xlfn.NUMBERVALUE(RIGHT(J166,1))),RIGHT(J166,LEN(J166)-1),MID(J166,2,LEN(J166)-2))</f>
        <v>3</v>
      </c>
      <c r="L166" t="s">
        <v>10993</v>
      </c>
      <c r="M166" t="b">
        <f t="shared" si="4"/>
        <v>1</v>
      </c>
    </row>
    <row r="167" spans="1:13" hidden="1" x14ac:dyDescent="0.25">
      <c r="A167" t="s">
        <v>11378</v>
      </c>
      <c r="E167" t="str">
        <f>VLOOKUP($A167,'Extracted Varlist'!$B$1:$O$5060,3,0)</f>
        <v>Cholesterol -Chol (mmol/L)</v>
      </c>
      <c r="G167" t="str">
        <f>IF(ISBLANK(VLOOKUP($A167,'Extracted Varlist'!$B$1:$O$5060,4,0)),"",VLOOKUP($A167,'Extracted Varlist'!$B$1:$O$5060,4,0))</f>
        <v>-99="Missing";-88="N/A"</v>
      </c>
      <c r="H167">
        <f>VLOOKUP($A167,'Extracted Varlist'!$B$1:$O$5060,12,0)</f>
        <v>1</v>
      </c>
      <c r="I167">
        <f>VLOOKUP($A167,'Extracted Varlist'!$B$1:$O$5060,13,0)</f>
        <v>14</v>
      </c>
      <c r="J167" t="str">
        <f>VLOOKUP($A167,'Extracted Varlist'!$B$1:$O$5060,14,0)</f>
        <v>B3</v>
      </c>
      <c r="L167" t="s">
        <v>10993</v>
      </c>
      <c r="M167" t="b">
        <f t="shared" si="4"/>
        <v>1</v>
      </c>
    </row>
    <row r="168" spans="1:13" hidden="1" x14ac:dyDescent="0.25">
      <c r="A168" t="s">
        <v>9606</v>
      </c>
      <c r="E168" t="str">
        <f>VLOOKUP($A168,'Extracted Varlist'!$B$1:$O$5060,3,0)</f>
        <v>Cholesterol -Chol (mmol/L)</v>
      </c>
      <c r="G168" t="str">
        <f>IF(ISBLANK(VLOOKUP($A168,'Extracted Varlist'!$B$1:$O$5060,4,0)),"",VLOOKUP($A168,'Extracted Varlist'!$B$1:$O$5060,4,0))</f>
        <v>-99="Missing";-88="N/A"</v>
      </c>
      <c r="H168">
        <f>VLOOKUP($A168,'Extracted Varlist'!$B$1:$O$5060,12,0)</f>
        <v>2</v>
      </c>
      <c r="I168">
        <f>VLOOKUP($A168,'Extracted Varlist'!$B$1:$O$5060,13,0)</f>
        <v>14</v>
      </c>
      <c r="J168" t="str">
        <f>VLOOKUP($A168,'Extracted Varlist'!$B$1:$O$5060,14,0)</f>
        <v>B3</v>
      </c>
      <c r="K168" s="27" t="str">
        <f>IF(ISNUMBER(_xlfn.NUMBERVALUE(RIGHT(J168,1))),RIGHT(J168,LEN(J168)-1),MID(J168,2,LEN(J168)-2))</f>
        <v>3</v>
      </c>
      <c r="L168" t="s">
        <v>10993</v>
      </c>
      <c r="M168" t="b">
        <f t="shared" si="4"/>
        <v>1</v>
      </c>
    </row>
    <row r="169" spans="1:13" hidden="1" x14ac:dyDescent="0.25">
      <c r="A169" t="s">
        <v>11392</v>
      </c>
      <c r="E169" t="str">
        <f>VLOOKUP($A169,'Extracted Varlist'!$B$1:$O$5060,3,0)</f>
        <v>Cholesterol -Chol (mmol/L)</v>
      </c>
      <c r="G169" t="str">
        <f>IF(ISBLANK(VLOOKUP($A169,'Extracted Varlist'!$B$1:$O$5060,4,0)),"",VLOOKUP($A169,'Extracted Varlist'!$B$1:$O$5060,4,0))</f>
        <v>-99="Missing";-88="N/A"</v>
      </c>
      <c r="H169">
        <f>VLOOKUP($A169,'Extracted Varlist'!$B$1:$O$5060,12,0)</f>
        <v>1</v>
      </c>
      <c r="I169">
        <f>VLOOKUP($A169,'Extracted Varlist'!$B$1:$O$5060,13,0)</f>
        <v>17</v>
      </c>
      <c r="J169" t="str">
        <f>VLOOKUP($A169,'Extracted Varlist'!$B$1:$O$5060,14,0)</f>
        <v>B3</v>
      </c>
      <c r="L169" t="s">
        <v>10993</v>
      </c>
      <c r="M169" t="b">
        <f t="shared" si="4"/>
        <v>1</v>
      </c>
    </row>
    <row r="170" spans="1:13" hidden="1" x14ac:dyDescent="0.25">
      <c r="A170" t="s">
        <v>9953</v>
      </c>
      <c r="E170" t="str">
        <f>VLOOKUP($A170,'Extracted Varlist'!$B$1:$O$5060,3,0)</f>
        <v>Cholesterol -Chol (mmol/L)</v>
      </c>
      <c r="G170" t="str">
        <f>IF(ISBLANK(VLOOKUP($A170,'Extracted Varlist'!$B$1:$O$5060,4,0)),"",VLOOKUP($A170,'Extracted Varlist'!$B$1:$O$5060,4,0))</f>
        <v>-99="Missing";-88="N/A"</v>
      </c>
      <c r="H170">
        <f>VLOOKUP($A170,'Extracted Varlist'!$B$1:$O$5060,12,0)</f>
        <v>2</v>
      </c>
      <c r="I170">
        <f>VLOOKUP($A170,'Extracted Varlist'!$B$1:$O$5060,13,0)</f>
        <v>17</v>
      </c>
      <c r="J170" t="str">
        <f>VLOOKUP($A170,'Extracted Varlist'!$B$1:$O$5060,14,0)</f>
        <v>B3</v>
      </c>
      <c r="K170" s="27" t="str">
        <f>IF(ISNUMBER(_xlfn.NUMBERVALUE(RIGHT(J170,1))),RIGHT(J170,LEN(J170)-1),MID(J170,2,LEN(J170)-2))</f>
        <v>3</v>
      </c>
      <c r="L170" t="s">
        <v>10993</v>
      </c>
      <c r="M170" t="b">
        <f t="shared" si="4"/>
        <v>1</v>
      </c>
    </row>
    <row r="171" spans="1:13" hidden="1" x14ac:dyDescent="0.25">
      <c r="A171" t="s">
        <v>10347</v>
      </c>
      <c r="E171" t="str">
        <f>VLOOKUP($A171,'Extracted Varlist'!$B$1:$O$5060,3,0)</f>
        <v>Cholesterol -Chol (mmol/L)</v>
      </c>
      <c r="G171" t="str">
        <f>IF(ISBLANK(VLOOKUP($A171,'Extracted Varlist'!$B$1:$O$5060,4,0)),"",VLOOKUP($A171,'Extracted Varlist'!$B$1:$O$5060,4,0))</f>
        <v>-99="Missing";-88="N/A"</v>
      </c>
      <c r="H171">
        <f>VLOOKUP($A171,'Extracted Varlist'!$B$1:$O$5060,12,0)</f>
        <v>2</v>
      </c>
      <c r="I171">
        <f>VLOOKUP($A171,'Extracted Varlist'!$B$1:$O$5060,13,0)</f>
        <v>20</v>
      </c>
      <c r="J171" t="str">
        <f>VLOOKUP($A171,'Extracted Varlist'!$B$1:$O$5060,14,0)</f>
        <v>B3</v>
      </c>
      <c r="K171" s="27" t="str">
        <f>IF(ISNUMBER(_xlfn.NUMBERVALUE(RIGHT(J171,1))),RIGHT(J171,LEN(J171)-1),MID(J171,2,LEN(J171)-2))</f>
        <v>3</v>
      </c>
      <c r="L171" t="s">
        <v>10993</v>
      </c>
      <c r="M171" t="b">
        <f t="shared" si="4"/>
        <v>1</v>
      </c>
    </row>
    <row r="172" spans="1:13" hidden="1" x14ac:dyDescent="0.25">
      <c r="A172" t="s">
        <v>10461</v>
      </c>
      <c r="E172" t="str">
        <f>VLOOKUP($A172,'Extracted Varlist'!$B$1:$O$5060,3,0)</f>
        <v>Cholesterol -Chol (mmol/L)</v>
      </c>
      <c r="G172" t="str">
        <f>IF(ISBLANK(VLOOKUP($A172,'Extracted Varlist'!$B$1:$O$5060,4,0)),"",VLOOKUP($A172,'Extracted Varlist'!$B$1:$O$5060,4,0))</f>
        <v>-99="Missing";-88="N/A"</v>
      </c>
      <c r="H172">
        <f>VLOOKUP($A172,'Extracted Varlist'!$B$1:$O$5060,12,0)</f>
        <v>2</v>
      </c>
      <c r="I172">
        <f>VLOOKUP($A172,'Extracted Varlist'!$B$1:$O$5060,13,0)</f>
        <v>22</v>
      </c>
      <c r="J172" t="str">
        <f>VLOOKUP($A172,'Extracted Varlist'!$B$1:$O$5060,14,0)</f>
        <v>B3</v>
      </c>
      <c r="K172" s="27" t="str">
        <f>IF(ISNUMBER(_xlfn.NUMBERVALUE(RIGHT(J172,1))),RIGHT(J172,LEN(J172)-1),MID(J172,2,LEN(J172)-2))</f>
        <v>3</v>
      </c>
      <c r="L172" t="s">
        <v>10993</v>
      </c>
      <c r="M172" t="b">
        <f t="shared" si="4"/>
        <v>1</v>
      </c>
    </row>
    <row r="173" spans="1:13" hidden="1" x14ac:dyDescent="0.25">
      <c r="A173" t="s">
        <v>10713</v>
      </c>
      <c r="E173" t="str">
        <f>VLOOKUP($A173,'Extracted Varlist'!$B$1:$O$5060,3,0)</f>
        <v>Cholesterol -Chol (mmol/L)</v>
      </c>
      <c r="G173" t="str">
        <f>IF(ISBLANK(VLOOKUP($A173,'Extracted Varlist'!$B$1:$O$5060,4,0)),"",VLOOKUP($A173,'Extracted Varlist'!$B$1:$O$5060,4,0))</f>
        <v>-99="Missing";-88="N/A"</v>
      </c>
      <c r="H173">
        <f>VLOOKUP($A173,'Extracted Varlist'!$B$1:$O$5060,12,0)</f>
        <v>2</v>
      </c>
      <c r="I173">
        <f>VLOOKUP($A173,'Extracted Varlist'!$B$1:$O$5060,13,0)</f>
        <v>27</v>
      </c>
      <c r="J173" t="str">
        <f>VLOOKUP($A173,'Extracted Varlist'!$B$1:$O$5060,14,0)</f>
        <v>B3</v>
      </c>
      <c r="K173" s="27" t="str">
        <f>IF(ISNUMBER(_xlfn.NUMBERVALUE(RIGHT(J173,1))),RIGHT(J173,LEN(J173)-1),MID(J173,2,LEN(J173)-2))</f>
        <v>3</v>
      </c>
      <c r="L173" t="s">
        <v>10993</v>
      </c>
      <c r="M173" t="b">
        <f t="shared" si="4"/>
        <v>1</v>
      </c>
    </row>
    <row r="174" spans="1:13" hidden="1" x14ac:dyDescent="0.25">
      <c r="A174" t="s">
        <v>10830</v>
      </c>
      <c r="E174" t="str">
        <f>VLOOKUP($A174,'Extracted Varlist'!$B$1:$O$5060,3,0)</f>
        <v>Cholesterol -Chol (mmol/L)</v>
      </c>
      <c r="G174" t="str">
        <f>IF(ISBLANK(VLOOKUP($A174,'Extracted Varlist'!$B$1:$O$5060,4,0)),"",VLOOKUP($A174,'Extracted Varlist'!$B$1:$O$5060,4,0))</f>
        <v>-99="Missing";-88="N/A"</v>
      </c>
      <c r="H174">
        <f>VLOOKUP($A174,'Extracted Varlist'!$B$1:$O$5060,12,0)</f>
        <v>2</v>
      </c>
      <c r="I174">
        <f>VLOOKUP($A174,'Extracted Varlist'!$B$1:$O$5060,13,0)</f>
        <v>28</v>
      </c>
      <c r="J174" t="str">
        <f>VLOOKUP($A174,'Extracted Varlist'!$B$1:$O$5060,14,0)</f>
        <v>B3</v>
      </c>
      <c r="K174" s="27" t="str">
        <f>IF(ISNUMBER(_xlfn.NUMBERVALUE(RIGHT(J174,1))),RIGHT(J174,LEN(J174)-1),MID(J174,2,LEN(J174)-2))</f>
        <v>3</v>
      </c>
      <c r="L174" t="s">
        <v>10993</v>
      </c>
      <c r="M174" t="b">
        <f t="shared" si="4"/>
        <v>1</v>
      </c>
    </row>
    <row r="175" spans="1:13" hidden="1" x14ac:dyDescent="0.25">
      <c r="A175" t="s">
        <v>11407</v>
      </c>
      <c r="E175" t="str">
        <f>VLOOKUP($A175,'Extracted Varlist'!$B$1:$O$5060,3,0)</f>
        <v>Triglycerides - TG (mmol/L)</v>
      </c>
      <c r="G175" t="str">
        <f>IF(ISBLANK(VLOOKUP($A175,'Extracted Varlist'!$B$1:$O$5060,4,0)),"",VLOOKUP($A175,'Extracted Varlist'!$B$1:$O$5060,4,0))</f>
        <v>-99="Missing";-88="N/A"</v>
      </c>
      <c r="H175">
        <f>VLOOKUP($A175,'Extracted Varlist'!$B$1:$O$5060,12,0)</f>
        <v>1</v>
      </c>
      <c r="I175">
        <f>VLOOKUP($A175,'Extracted Varlist'!$B$1:$O$5060,13,0)</f>
        <v>8</v>
      </c>
      <c r="J175" t="str">
        <f>VLOOKUP($A175,'Extracted Varlist'!$B$1:$O$5060,14,0)</f>
        <v>B4</v>
      </c>
      <c r="L175" t="s">
        <v>10993</v>
      </c>
      <c r="M175" t="b">
        <f t="shared" si="4"/>
        <v>0</v>
      </c>
    </row>
    <row r="176" spans="1:13" hidden="1" x14ac:dyDescent="0.25">
      <c r="A176" t="s">
        <v>10979</v>
      </c>
      <c r="E176" t="str">
        <f>VLOOKUP($A176,'Extracted Varlist'!$B$1:$O$5060,3,0)</f>
        <v>Triglycerides - TG (mmol/L)</v>
      </c>
      <c r="G176" t="str">
        <f>IF(ISBLANK(VLOOKUP($A176,'Extracted Varlist'!$B$1:$O$5060,4,0)),"",VLOOKUP($A176,'Extracted Varlist'!$B$1:$O$5060,4,0))</f>
        <v>-99="Missing";-88="N/A"</v>
      </c>
      <c r="H176">
        <f>VLOOKUP($A176,'Extracted Varlist'!$B$1:$O$5060,12,0)</f>
        <v>2</v>
      </c>
      <c r="I176">
        <f>VLOOKUP($A176,'Extracted Varlist'!$B$1:$O$5060,13,0)</f>
        <v>8</v>
      </c>
      <c r="J176" t="str">
        <f>VLOOKUP($A176,'Extracted Varlist'!$B$1:$O$5060,14,0)</f>
        <v>B4</v>
      </c>
      <c r="K176" s="27" t="str">
        <f>IF(ISNUMBER(_xlfn.NUMBERVALUE(RIGHT(J176,1))),RIGHT(J176,LEN(J176)-1),MID(J176,2,LEN(J176)-2))</f>
        <v>4</v>
      </c>
      <c r="L176" t="s">
        <v>10993</v>
      </c>
      <c r="M176" t="b">
        <f t="shared" si="4"/>
        <v>1</v>
      </c>
    </row>
    <row r="177" spans="1:13" hidden="1" x14ac:dyDescent="0.25">
      <c r="A177" t="s">
        <v>11380</v>
      </c>
      <c r="E177" t="str">
        <f>VLOOKUP($A177,'Extracted Varlist'!$B$1:$O$5060,3,0)</f>
        <v>Triglycerides - TG (mmol/L)</v>
      </c>
      <c r="G177" t="str">
        <f>IF(ISBLANK(VLOOKUP($A177,'Extracted Varlist'!$B$1:$O$5060,4,0)),"",VLOOKUP($A177,'Extracted Varlist'!$B$1:$O$5060,4,0))</f>
        <v>-99="Missing";-88="N/A"</v>
      </c>
      <c r="H177">
        <f>VLOOKUP($A177,'Extracted Varlist'!$B$1:$O$5060,12,0)</f>
        <v>1</v>
      </c>
      <c r="I177">
        <f>VLOOKUP($A177,'Extracted Varlist'!$B$1:$O$5060,13,0)</f>
        <v>14</v>
      </c>
      <c r="J177" t="str">
        <f>VLOOKUP($A177,'Extracted Varlist'!$B$1:$O$5060,14,0)</f>
        <v>B4</v>
      </c>
      <c r="L177" t="s">
        <v>10993</v>
      </c>
      <c r="M177" t="b">
        <f t="shared" si="4"/>
        <v>1</v>
      </c>
    </row>
    <row r="178" spans="1:13" hidden="1" x14ac:dyDescent="0.25">
      <c r="A178" t="s">
        <v>9609</v>
      </c>
      <c r="E178" t="str">
        <f>VLOOKUP($A178,'Extracted Varlist'!$B$1:$O$5060,3,0)</f>
        <v>Triglycerides - TG (mmol/L)</v>
      </c>
      <c r="G178" t="str">
        <f>IF(ISBLANK(VLOOKUP($A178,'Extracted Varlist'!$B$1:$O$5060,4,0)),"",VLOOKUP($A178,'Extracted Varlist'!$B$1:$O$5060,4,0))</f>
        <v>-99="Missing";-88="N/A"</v>
      </c>
      <c r="H178">
        <f>VLOOKUP($A178,'Extracted Varlist'!$B$1:$O$5060,12,0)</f>
        <v>2</v>
      </c>
      <c r="I178">
        <f>VLOOKUP($A178,'Extracted Varlist'!$B$1:$O$5060,13,0)</f>
        <v>14</v>
      </c>
      <c r="J178" t="str">
        <f>VLOOKUP($A178,'Extracted Varlist'!$B$1:$O$5060,14,0)</f>
        <v>B4</v>
      </c>
      <c r="K178" s="27" t="str">
        <f>IF(ISNUMBER(_xlfn.NUMBERVALUE(RIGHT(J178,1))),RIGHT(J178,LEN(J178)-1),MID(J178,2,LEN(J178)-2))</f>
        <v>4</v>
      </c>
      <c r="L178" t="s">
        <v>10993</v>
      </c>
      <c r="M178" t="b">
        <f t="shared" si="4"/>
        <v>1</v>
      </c>
    </row>
    <row r="179" spans="1:13" hidden="1" x14ac:dyDescent="0.25">
      <c r="A179" t="s">
        <v>11394</v>
      </c>
      <c r="E179" t="str">
        <f>VLOOKUP($A179,'Extracted Varlist'!$B$1:$O$5060,3,0)</f>
        <v>Triglycerides - TG (mmol/L)</v>
      </c>
      <c r="G179" t="str">
        <f>IF(ISBLANK(VLOOKUP($A179,'Extracted Varlist'!$B$1:$O$5060,4,0)),"",VLOOKUP($A179,'Extracted Varlist'!$B$1:$O$5060,4,0))</f>
        <v>-99="Missing";-88="N/A"</v>
      </c>
      <c r="H179">
        <f>VLOOKUP($A179,'Extracted Varlist'!$B$1:$O$5060,12,0)</f>
        <v>1</v>
      </c>
      <c r="I179">
        <f>VLOOKUP($A179,'Extracted Varlist'!$B$1:$O$5060,13,0)</f>
        <v>17</v>
      </c>
      <c r="J179" t="str">
        <f>VLOOKUP($A179,'Extracted Varlist'!$B$1:$O$5060,14,0)</f>
        <v>B4</v>
      </c>
      <c r="L179" t="s">
        <v>10993</v>
      </c>
      <c r="M179" t="b">
        <f t="shared" si="4"/>
        <v>1</v>
      </c>
    </row>
    <row r="180" spans="1:13" hidden="1" x14ac:dyDescent="0.25">
      <c r="A180" t="s">
        <v>9955</v>
      </c>
      <c r="E180" t="str">
        <f>VLOOKUP($A180,'Extracted Varlist'!$B$1:$O$5060,3,0)</f>
        <v>Triglycerides - TG (mmol/L)</v>
      </c>
      <c r="G180" t="str">
        <f>IF(ISBLANK(VLOOKUP($A180,'Extracted Varlist'!$B$1:$O$5060,4,0)),"",VLOOKUP($A180,'Extracted Varlist'!$B$1:$O$5060,4,0))</f>
        <v>-99="Missing";-88="N/A"</v>
      </c>
      <c r="H180">
        <f>VLOOKUP($A180,'Extracted Varlist'!$B$1:$O$5060,12,0)</f>
        <v>2</v>
      </c>
      <c r="I180">
        <f>VLOOKUP($A180,'Extracted Varlist'!$B$1:$O$5060,13,0)</f>
        <v>17</v>
      </c>
      <c r="J180" t="str">
        <f>VLOOKUP($A180,'Extracted Varlist'!$B$1:$O$5060,14,0)</f>
        <v>B4</v>
      </c>
      <c r="K180" s="27" t="str">
        <f>IF(ISNUMBER(_xlfn.NUMBERVALUE(RIGHT(J180,1))),RIGHT(J180,LEN(J180)-1),MID(J180,2,LEN(J180)-2))</f>
        <v>4</v>
      </c>
      <c r="L180" t="s">
        <v>10993</v>
      </c>
      <c r="M180" t="b">
        <f t="shared" si="4"/>
        <v>1</v>
      </c>
    </row>
    <row r="181" spans="1:13" hidden="1" x14ac:dyDescent="0.25">
      <c r="A181" t="s">
        <v>10349</v>
      </c>
      <c r="E181" t="str">
        <f>VLOOKUP($A181,'Extracted Varlist'!$B$1:$O$5060,3,0)</f>
        <v>Triglycerides - TG (mmol/L)</v>
      </c>
      <c r="G181" t="str">
        <f>IF(ISBLANK(VLOOKUP($A181,'Extracted Varlist'!$B$1:$O$5060,4,0)),"",VLOOKUP($A181,'Extracted Varlist'!$B$1:$O$5060,4,0))</f>
        <v>-99="Missing";-88="N/A"</v>
      </c>
      <c r="H181">
        <f>VLOOKUP($A181,'Extracted Varlist'!$B$1:$O$5060,12,0)</f>
        <v>2</v>
      </c>
      <c r="I181">
        <f>VLOOKUP($A181,'Extracted Varlist'!$B$1:$O$5060,13,0)</f>
        <v>20</v>
      </c>
      <c r="J181" t="str">
        <f>VLOOKUP($A181,'Extracted Varlist'!$B$1:$O$5060,14,0)</f>
        <v>B4</v>
      </c>
      <c r="K181" s="27" t="str">
        <f>IF(ISNUMBER(_xlfn.NUMBERVALUE(RIGHT(J181,1))),RIGHT(J181,LEN(J181)-1),MID(J181,2,LEN(J181)-2))</f>
        <v>4</v>
      </c>
      <c r="L181" t="s">
        <v>10993</v>
      </c>
      <c r="M181" t="b">
        <f t="shared" si="4"/>
        <v>1</v>
      </c>
    </row>
    <row r="182" spans="1:13" hidden="1" x14ac:dyDescent="0.25">
      <c r="A182" t="s">
        <v>10463</v>
      </c>
      <c r="E182" t="str">
        <f>VLOOKUP($A182,'Extracted Varlist'!$B$1:$O$5060,3,0)</f>
        <v>Triglycerides - TG (mmol/L)</v>
      </c>
      <c r="G182" t="str">
        <f>IF(ISBLANK(VLOOKUP($A182,'Extracted Varlist'!$B$1:$O$5060,4,0)),"",VLOOKUP($A182,'Extracted Varlist'!$B$1:$O$5060,4,0))</f>
        <v>-99="Missing";-88="N/A"</v>
      </c>
      <c r="H182">
        <f>VLOOKUP($A182,'Extracted Varlist'!$B$1:$O$5060,12,0)</f>
        <v>2</v>
      </c>
      <c r="I182">
        <f>VLOOKUP($A182,'Extracted Varlist'!$B$1:$O$5060,13,0)</f>
        <v>22</v>
      </c>
      <c r="J182" t="str">
        <f>VLOOKUP($A182,'Extracted Varlist'!$B$1:$O$5060,14,0)</f>
        <v>B4</v>
      </c>
      <c r="K182" s="27" t="str">
        <f>IF(ISNUMBER(_xlfn.NUMBERVALUE(RIGHT(J182,1))),RIGHT(J182,LEN(J182)-1),MID(J182,2,LEN(J182)-2))</f>
        <v>4</v>
      </c>
      <c r="L182" t="s">
        <v>10993</v>
      </c>
      <c r="M182" t="b">
        <f t="shared" si="4"/>
        <v>1</v>
      </c>
    </row>
    <row r="183" spans="1:13" hidden="1" x14ac:dyDescent="0.25">
      <c r="A183" t="s">
        <v>10715</v>
      </c>
      <c r="E183" t="str">
        <f>VLOOKUP($A183,'Extracted Varlist'!$B$1:$O$5060,3,0)</f>
        <v>Triglycerides - TG (mmol/L)</v>
      </c>
      <c r="G183" t="str">
        <f>IF(ISBLANK(VLOOKUP($A183,'Extracted Varlist'!$B$1:$O$5060,4,0)),"",VLOOKUP($A183,'Extracted Varlist'!$B$1:$O$5060,4,0))</f>
        <v>-99="Missing";-88="N/A"</v>
      </c>
      <c r="H183">
        <f>VLOOKUP($A183,'Extracted Varlist'!$B$1:$O$5060,12,0)</f>
        <v>2</v>
      </c>
      <c r="I183">
        <f>VLOOKUP($A183,'Extracted Varlist'!$B$1:$O$5060,13,0)</f>
        <v>27</v>
      </c>
      <c r="J183" t="str">
        <f>VLOOKUP($A183,'Extracted Varlist'!$B$1:$O$5060,14,0)</f>
        <v>B4</v>
      </c>
      <c r="K183" s="27" t="str">
        <f>IF(ISNUMBER(_xlfn.NUMBERVALUE(RIGHT(J183,1))),RIGHT(J183,LEN(J183)-1),MID(J183,2,LEN(J183)-2))</f>
        <v>4</v>
      </c>
      <c r="L183" t="s">
        <v>10993</v>
      </c>
      <c r="M183" t="b">
        <f t="shared" si="4"/>
        <v>1</v>
      </c>
    </row>
    <row r="184" spans="1:13" hidden="1" x14ac:dyDescent="0.25">
      <c r="A184" t="s">
        <v>10832</v>
      </c>
      <c r="E184" t="str">
        <f>VLOOKUP($A184,'Extracted Varlist'!$B$1:$O$5060,3,0)</f>
        <v>Triglycerides - TG (mmol/L)</v>
      </c>
      <c r="G184" t="str">
        <f>IF(ISBLANK(VLOOKUP($A184,'Extracted Varlist'!$B$1:$O$5060,4,0)),"",VLOOKUP($A184,'Extracted Varlist'!$B$1:$O$5060,4,0))</f>
        <v>-99="Missing";-88="N/A"</v>
      </c>
      <c r="H184">
        <f>VLOOKUP($A184,'Extracted Varlist'!$B$1:$O$5060,12,0)</f>
        <v>2</v>
      </c>
      <c r="I184">
        <f>VLOOKUP($A184,'Extracted Varlist'!$B$1:$O$5060,13,0)</f>
        <v>28</v>
      </c>
      <c r="J184" t="str">
        <f>VLOOKUP($A184,'Extracted Varlist'!$B$1:$O$5060,14,0)</f>
        <v>B4</v>
      </c>
      <c r="K184" s="27" t="str">
        <f>IF(ISNUMBER(_xlfn.NUMBERVALUE(RIGHT(J184,1))),RIGHT(J184,LEN(J184)-1),MID(J184,2,LEN(J184)-2))</f>
        <v>4</v>
      </c>
      <c r="L184" t="s">
        <v>10993</v>
      </c>
      <c r="M184" t="b">
        <f t="shared" si="4"/>
        <v>1</v>
      </c>
    </row>
    <row r="185" spans="1:13" hidden="1" x14ac:dyDescent="0.25">
      <c r="A185" t="s">
        <v>11409</v>
      </c>
      <c r="E185" t="str">
        <f>VLOOKUP($A185,'Extracted Varlist'!$B$1:$O$5060,3,0)</f>
        <v>High density lipoprotein - HDL (mmol/L)</v>
      </c>
      <c r="G185" t="str">
        <f>IF(ISBLANK(VLOOKUP($A185,'Extracted Varlist'!$B$1:$O$5060,4,0)),"",VLOOKUP($A185,'Extracted Varlist'!$B$1:$O$5060,4,0))</f>
        <v>-99="Missing";-88="N/A"</v>
      </c>
      <c r="H185">
        <f>VLOOKUP($A185,'Extracted Varlist'!$B$1:$O$5060,12,0)</f>
        <v>1</v>
      </c>
      <c r="I185">
        <f>VLOOKUP($A185,'Extracted Varlist'!$B$1:$O$5060,13,0)</f>
        <v>8</v>
      </c>
      <c r="J185" t="str">
        <f>VLOOKUP($A185,'Extracted Varlist'!$B$1:$O$5060,14,0)</f>
        <v>B5</v>
      </c>
      <c r="L185" t="s">
        <v>10993</v>
      </c>
      <c r="M185" t="b">
        <f t="shared" si="4"/>
        <v>0</v>
      </c>
    </row>
    <row r="186" spans="1:13" hidden="1" x14ac:dyDescent="0.25">
      <c r="A186" t="s">
        <v>10981</v>
      </c>
      <c r="E186" t="str">
        <f>VLOOKUP($A186,'Extracted Varlist'!$B$1:$O$5060,3,0)</f>
        <v>High density lipoprotein - HDL (mmol/L)</v>
      </c>
      <c r="G186" t="str">
        <f>IF(ISBLANK(VLOOKUP($A186,'Extracted Varlist'!$B$1:$O$5060,4,0)),"",VLOOKUP($A186,'Extracted Varlist'!$B$1:$O$5060,4,0))</f>
        <v>-99="Missing";-88="N/A"</v>
      </c>
      <c r="H186">
        <f>VLOOKUP($A186,'Extracted Varlist'!$B$1:$O$5060,12,0)</f>
        <v>2</v>
      </c>
      <c r="I186">
        <f>VLOOKUP($A186,'Extracted Varlist'!$B$1:$O$5060,13,0)</f>
        <v>8</v>
      </c>
      <c r="J186" t="str">
        <f>VLOOKUP($A186,'Extracted Varlist'!$B$1:$O$5060,14,0)</f>
        <v>B5</v>
      </c>
      <c r="K186" s="27" t="str">
        <f>IF(ISNUMBER(_xlfn.NUMBERVALUE(RIGHT(J186,1))),RIGHT(J186,LEN(J186)-1),MID(J186,2,LEN(J186)-2))</f>
        <v>5</v>
      </c>
      <c r="L186" t="s">
        <v>10993</v>
      </c>
      <c r="M186" t="b">
        <f t="shared" si="4"/>
        <v>1</v>
      </c>
    </row>
    <row r="187" spans="1:13" hidden="1" x14ac:dyDescent="0.25">
      <c r="A187" t="s">
        <v>11382</v>
      </c>
      <c r="E187" t="str">
        <f>VLOOKUP($A187,'Extracted Varlist'!$B$1:$O$5060,3,0)</f>
        <v>High density lipoprotein - HDL (mmol/L)</v>
      </c>
      <c r="G187" t="str">
        <f>IF(ISBLANK(VLOOKUP($A187,'Extracted Varlist'!$B$1:$O$5060,4,0)),"",VLOOKUP($A187,'Extracted Varlist'!$B$1:$O$5060,4,0))</f>
        <v>-99="Missing";-88="N/A"</v>
      </c>
      <c r="H187">
        <f>VLOOKUP($A187,'Extracted Varlist'!$B$1:$O$5060,12,0)</f>
        <v>1</v>
      </c>
      <c r="I187">
        <f>VLOOKUP($A187,'Extracted Varlist'!$B$1:$O$5060,13,0)</f>
        <v>14</v>
      </c>
      <c r="J187" t="str">
        <f>VLOOKUP($A187,'Extracted Varlist'!$B$1:$O$5060,14,0)</f>
        <v>B5</v>
      </c>
      <c r="L187" t="s">
        <v>10993</v>
      </c>
      <c r="M187" t="b">
        <f t="shared" si="4"/>
        <v>1</v>
      </c>
    </row>
    <row r="188" spans="1:13" hidden="1" x14ac:dyDescent="0.25">
      <c r="A188" t="s">
        <v>9612</v>
      </c>
      <c r="E188" t="str">
        <f>VLOOKUP($A188,'Extracted Varlist'!$B$1:$O$5060,3,0)</f>
        <v>High density lipoprotein - HDL (mmol/L)</v>
      </c>
      <c r="G188" t="str">
        <f>IF(ISBLANK(VLOOKUP($A188,'Extracted Varlist'!$B$1:$O$5060,4,0)),"",VLOOKUP($A188,'Extracted Varlist'!$B$1:$O$5060,4,0))</f>
        <v>-99="Missing";-88="N/A"</v>
      </c>
      <c r="H188">
        <f>VLOOKUP($A188,'Extracted Varlist'!$B$1:$O$5060,12,0)</f>
        <v>2</v>
      </c>
      <c r="I188">
        <f>VLOOKUP($A188,'Extracted Varlist'!$B$1:$O$5060,13,0)</f>
        <v>14</v>
      </c>
      <c r="J188" t="str">
        <f>VLOOKUP($A188,'Extracted Varlist'!$B$1:$O$5060,14,0)</f>
        <v>B5</v>
      </c>
      <c r="K188" s="27" t="str">
        <f>IF(ISNUMBER(_xlfn.NUMBERVALUE(RIGHT(J188,1))),RIGHT(J188,LEN(J188)-1),MID(J188,2,LEN(J188)-2))</f>
        <v>5</v>
      </c>
      <c r="L188" t="s">
        <v>10993</v>
      </c>
      <c r="M188" t="b">
        <f t="shared" si="4"/>
        <v>1</v>
      </c>
    </row>
    <row r="189" spans="1:13" hidden="1" x14ac:dyDescent="0.25">
      <c r="A189" t="s">
        <v>11396</v>
      </c>
      <c r="E189" t="str">
        <f>VLOOKUP($A189,'Extracted Varlist'!$B$1:$O$5060,3,0)</f>
        <v>High density lipoprotein - HDL (mmol/L)</v>
      </c>
      <c r="G189" t="str">
        <f>IF(ISBLANK(VLOOKUP($A189,'Extracted Varlist'!$B$1:$O$5060,4,0)),"",VLOOKUP($A189,'Extracted Varlist'!$B$1:$O$5060,4,0))</f>
        <v>-99="Missing";-88="N/A"</v>
      </c>
      <c r="H189">
        <f>VLOOKUP($A189,'Extracted Varlist'!$B$1:$O$5060,12,0)</f>
        <v>1</v>
      </c>
      <c r="I189">
        <f>VLOOKUP($A189,'Extracted Varlist'!$B$1:$O$5060,13,0)</f>
        <v>17</v>
      </c>
      <c r="J189" t="str">
        <f>VLOOKUP($A189,'Extracted Varlist'!$B$1:$O$5060,14,0)</f>
        <v>B5</v>
      </c>
      <c r="L189" t="s">
        <v>10993</v>
      </c>
      <c r="M189" t="b">
        <f t="shared" si="4"/>
        <v>1</v>
      </c>
    </row>
    <row r="190" spans="1:13" hidden="1" x14ac:dyDescent="0.25">
      <c r="A190" t="s">
        <v>9957</v>
      </c>
      <c r="E190" t="str">
        <f>VLOOKUP($A190,'Extracted Varlist'!$B$1:$O$5060,3,0)</f>
        <v>High density lipoprotein - HDL (mmol/L)</v>
      </c>
      <c r="G190" t="str">
        <f>IF(ISBLANK(VLOOKUP($A190,'Extracted Varlist'!$B$1:$O$5060,4,0)),"",VLOOKUP($A190,'Extracted Varlist'!$B$1:$O$5060,4,0))</f>
        <v>0="No";1="Yes"</v>
      </c>
      <c r="H190">
        <f>VLOOKUP($A190,'Extracted Varlist'!$B$1:$O$5060,12,0)</f>
        <v>2</v>
      </c>
      <c r="I190">
        <f>VLOOKUP($A190,'Extracted Varlist'!$B$1:$O$5060,13,0)</f>
        <v>17</v>
      </c>
      <c r="J190" t="str">
        <f>VLOOKUP($A190,'Extracted Varlist'!$B$1:$O$5060,14,0)</f>
        <v>B5</v>
      </c>
      <c r="K190" s="27" t="str">
        <f>IF(ISNUMBER(_xlfn.NUMBERVALUE(RIGHT(J190,1))),RIGHT(J190,LEN(J190)-1),MID(J190,2,LEN(J190)-2))</f>
        <v>5</v>
      </c>
      <c r="L190" t="s">
        <v>10993</v>
      </c>
      <c r="M190" t="b">
        <f t="shared" si="4"/>
        <v>1</v>
      </c>
    </row>
    <row r="191" spans="1:13" hidden="1" x14ac:dyDescent="0.25">
      <c r="A191" t="s">
        <v>10351</v>
      </c>
      <c r="E191" t="str">
        <f>VLOOKUP($A191,'Extracted Varlist'!$B$1:$O$5060,3,0)</f>
        <v>High density lipoprotein - HDL (mmol/L)</v>
      </c>
      <c r="G191" t="str">
        <f>IF(ISBLANK(VLOOKUP($A191,'Extracted Varlist'!$B$1:$O$5060,4,0)),"",VLOOKUP($A191,'Extracted Varlist'!$B$1:$O$5060,4,0))</f>
        <v>-99="Missing";-88="N/A"</v>
      </c>
      <c r="H191">
        <f>VLOOKUP($A191,'Extracted Varlist'!$B$1:$O$5060,12,0)</f>
        <v>2</v>
      </c>
      <c r="I191">
        <f>VLOOKUP($A191,'Extracted Varlist'!$B$1:$O$5060,13,0)</f>
        <v>20</v>
      </c>
      <c r="J191" t="str">
        <f>VLOOKUP($A191,'Extracted Varlist'!$B$1:$O$5060,14,0)</f>
        <v>B5</v>
      </c>
      <c r="K191" s="27" t="str">
        <f>IF(ISNUMBER(_xlfn.NUMBERVALUE(RIGHT(J191,1))),RIGHT(J191,LEN(J191)-1),MID(J191,2,LEN(J191)-2))</f>
        <v>5</v>
      </c>
      <c r="L191" t="s">
        <v>10993</v>
      </c>
      <c r="M191" t="b">
        <f t="shared" si="4"/>
        <v>1</v>
      </c>
    </row>
    <row r="192" spans="1:13" hidden="1" x14ac:dyDescent="0.25">
      <c r="A192" t="s">
        <v>10465</v>
      </c>
      <c r="E192" t="str">
        <f>VLOOKUP($A192,'Extracted Varlist'!$B$1:$O$5060,3,0)</f>
        <v>High density lipoprotein - HDL (mmol/L)</v>
      </c>
      <c r="G192" t="str">
        <f>IF(ISBLANK(VLOOKUP($A192,'Extracted Varlist'!$B$1:$O$5060,4,0)),"",VLOOKUP($A192,'Extracted Varlist'!$B$1:$O$5060,4,0))</f>
        <v>-99="Missing";-88="N/A"</v>
      </c>
      <c r="H192">
        <f>VLOOKUP($A192,'Extracted Varlist'!$B$1:$O$5060,12,0)</f>
        <v>2</v>
      </c>
      <c r="I192">
        <f>VLOOKUP($A192,'Extracted Varlist'!$B$1:$O$5060,13,0)</f>
        <v>22</v>
      </c>
      <c r="J192" t="str">
        <f>VLOOKUP($A192,'Extracted Varlist'!$B$1:$O$5060,14,0)</f>
        <v>B5</v>
      </c>
      <c r="K192" s="27" t="str">
        <f>IF(ISNUMBER(_xlfn.NUMBERVALUE(RIGHT(J192,1))),RIGHT(J192,LEN(J192)-1),MID(J192,2,LEN(J192)-2))</f>
        <v>5</v>
      </c>
      <c r="L192" t="s">
        <v>10993</v>
      </c>
      <c r="M192" t="b">
        <f t="shared" si="4"/>
        <v>1</v>
      </c>
    </row>
    <row r="193" spans="1:13" hidden="1" x14ac:dyDescent="0.25">
      <c r="A193" t="s">
        <v>10718</v>
      </c>
      <c r="E193" t="str">
        <f>VLOOKUP($A193,'Extracted Varlist'!$B$1:$O$5060,3,0)</f>
        <v>High density lipoprotein - HDL (mmol/L)</v>
      </c>
      <c r="G193" t="str">
        <f>IF(ISBLANK(VLOOKUP($A193,'Extracted Varlist'!$B$1:$O$5060,4,0)),"",VLOOKUP($A193,'Extracted Varlist'!$B$1:$O$5060,4,0))</f>
        <v>-99="Missing";-88="N/A"</v>
      </c>
      <c r="H193">
        <f>VLOOKUP($A193,'Extracted Varlist'!$B$1:$O$5060,12,0)</f>
        <v>2</v>
      </c>
      <c r="I193">
        <f>VLOOKUP($A193,'Extracted Varlist'!$B$1:$O$5060,13,0)</f>
        <v>27</v>
      </c>
      <c r="J193" t="str">
        <f>VLOOKUP($A193,'Extracted Varlist'!$B$1:$O$5060,14,0)</f>
        <v>B5</v>
      </c>
      <c r="K193" s="27" t="str">
        <f>IF(ISNUMBER(_xlfn.NUMBERVALUE(RIGHT(J193,1))),RIGHT(J193,LEN(J193)-1),MID(J193,2,LEN(J193)-2))</f>
        <v>5</v>
      </c>
      <c r="L193" t="s">
        <v>10993</v>
      </c>
      <c r="M193" t="b">
        <f t="shared" si="4"/>
        <v>1</v>
      </c>
    </row>
    <row r="194" spans="1:13" hidden="1" x14ac:dyDescent="0.25">
      <c r="A194" t="s">
        <v>10836</v>
      </c>
      <c r="E194" t="str">
        <f>VLOOKUP($A194,'Extracted Varlist'!$B$1:$O$5060,3,0)</f>
        <v>High density lipoprotein - HDL (mmol/L)</v>
      </c>
      <c r="G194" t="str">
        <f>IF(ISBLANK(VLOOKUP($A194,'Extracted Varlist'!$B$1:$O$5060,4,0)),"",VLOOKUP($A194,'Extracted Varlist'!$B$1:$O$5060,4,0))</f>
        <v>-99="Missing";-88="N/A"</v>
      </c>
      <c r="H194">
        <f>VLOOKUP($A194,'Extracted Varlist'!$B$1:$O$5060,12,0)</f>
        <v>2</v>
      </c>
      <c r="I194">
        <f>VLOOKUP($A194,'Extracted Varlist'!$B$1:$O$5060,13,0)</f>
        <v>28</v>
      </c>
      <c r="J194" t="str">
        <f>VLOOKUP($A194,'Extracted Varlist'!$B$1:$O$5060,14,0)</f>
        <v>B5</v>
      </c>
      <c r="K194" s="27" t="str">
        <f>IF(ISNUMBER(_xlfn.NUMBERVALUE(RIGHT(J194,1))),RIGHT(J194,LEN(J194)-1),MID(J194,2,LEN(J194)-2))</f>
        <v>5</v>
      </c>
      <c r="L194" t="s">
        <v>10993</v>
      </c>
      <c r="M194" t="b">
        <f t="shared" ref="M194:M257" si="5">AND(J194=J193)</f>
        <v>1</v>
      </c>
    </row>
    <row r="195" spans="1:13" hidden="1" x14ac:dyDescent="0.25">
      <c r="A195" t="s">
        <v>11410</v>
      </c>
      <c r="E195" t="str">
        <f>VLOOKUP($A195,'Extracted Varlist'!$B$1:$O$5060,3,0)</f>
        <v>ldl</v>
      </c>
      <c r="G195" t="str">
        <f>IF(ISBLANK(VLOOKUP($A195,'Extracted Varlist'!$B$1:$O$5060,4,0)),"",VLOOKUP($A195,'Extracted Varlist'!$B$1:$O$5060,4,0))</f>
        <v>-99="Missing";-88="N/A"</v>
      </c>
      <c r="H195">
        <f>VLOOKUP($A195,'Extracted Varlist'!$B$1:$O$5060,12,0)</f>
        <v>1</v>
      </c>
      <c r="I195">
        <f>VLOOKUP($A195,'Extracted Varlist'!$B$1:$O$5060,13,0)</f>
        <v>8</v>
      </c>
      <c r="J195" t="str">
        <f>VLOOKUP($A195,'Extracted Varlist'!$B$1:$O$5060,14,0)</f>
        <v>B6</v>
      </c>
      <c r="L195" t="s">
        <v>10993</v>
      </c>
      <c r="M195" t="b">
        <f t="shared" si="5"/>
        <v>0</v>
      </c>
    </row>
    <row r="196" spans="1:13" hidden="1" x14ac:dyDescent="0.25">
      <c r="A196" t="s">
        <v>10982</v>
      </c>
      <c r="E196" t="str">
        <f>VLOOKUP($A196,'Extracted Varlist'!$B$1:$O$5060,3,0)</f>
        <v>ldl</v>
      </c>
      <c r="G196" t="str">
        <f>IF(ISBLANK(VLOOKUP($A196,'Extracted Varlist'!$B$1:$O$5060,4,0)),"",VLOOKUP($A196,'Extracted Varlist'!$B$1:$O$5060,4,0))</f>
        <v>-99="Missing";-88="N/A"</v>
      </c>
      <c r="H196">
        <f>VLOOKUP($A196,'Extracted Varlist'!$B$1:$O$5060,12,0)</f>
        <v>2</v>
      </c>
      <c r="I196">
        <f>VLOOKUP($A196,'Extracted Varlist'!$B$1:$O$5060,13,0)</f>
        <v>8</v>
      </c>
      <c r="J196" t="str">
        <f>VLOOKUP($A196,'Extracted Varlist'!$B$1:$O$5060,14,0)</f>
        <v>B6</v>
      </c>
      <c r="K196" s="27" t="str">
        <f>IF(ISNUMBER(_xlfn.NUMBERVALUE(RIGHT(J196,1))),RIGHT(J196,LEN(J196)-1),MID(J196,2,LEN(J196)-2))</f>
        <v>6</v>
      </c>
      <c r="L196" t="s">
        <v>10993</v>
      </c>
      <c r="M196" t="b">
        <f t="shared" si="5"/>
        <v>1</v>
      </c>
    </row>
    <row r="197" spans="1:13" hidden="1" x14ac:dyDescent="0.25">
      <c r="A197" t="s">
        <v>11384</v>
      </c>
      <c r="E197" t="str">
        <f>VLOOKUP($A197,'Extracted Varlist'!$B$1:$O$5060,3,0)</f>
        <v>ldl</v>
      </c>
      <c r="G197" t="str">
        <f>IF(ISBLANK(VLOOKUP($A197,'Extracted Varlist'!$B$1:$O$5060,4,0)),"",VLOOKUP($A197,'Extracted Varlist'!$B$1:$O$5060,4,0))</f>
        <v>-99="Missing";-88="N/A"</v>
      </c>
      <c r="H197">
        <f>VLOOKUP($A197,'Extracted Varlist'!$B$1:$O$5060,12,0)</f>
        <v>1</v>
      </c>
      <c r="I197">
        <f>VLOOKUP($A197,'Extracted Varlist'!$B$1:$O$5060,13,0)</f>
        <v>14</v>
      </c>
      <c r="J197" t="str">
        <f>VLOOKUP($A197,'Extracted Varlist'!$B$1:$O$5060,14,0)</f>
        <v>B6</v>
      </c>
      <c r="L197" t="s">
        <v>10993</v>
      </c>
      <c r="M197" t="b">
        <f t="shared" si="5"/>
        <v>1</v>
      </c>
    </row>
    <row r="198" spans="1:13" hidden="1" x14ac:dyDescent="0.25">
      <c r="A198" t="s">
        <v>9615</v>
      </c>
      <c r="E198" t="str">
        <f>VLOOKUP($A198,'Extracted Varlist'!$B$1:$O$5060,3,0)</f>
        <v>ldl</v>
      </c>
      <c r="G198" t="str">
        <f>IF(ISBLANK(VLOOKUP($A198,'Extracted Varlist'!$B$1:$O$5060,4,0)),"",VLOOKUP($A198,'Extracted Varlist'!$B$1:$O$5060,4,0))</f>
        <v>-99="Missing";-88="N/A"</v>
      </c>
      <c r="H198">
        <f>VLOOKUP($A198,'Extracted Varlist'!$B$1:$O$5060,12,0)</f>
        <v>2</v>
      </c>
      <c r="I198">
        <f>VLOOKUP($A198,'Extracted Varlist'!$B$1:$O$5060,13,0)</f>
        <v>14</v>
      </c>
      <c r="J198" t="str">
        <f>VLOOKUP($A198,'Extracted Varlist'!$B$1:$O$5060,14,0)</f>
        <v>B6</v>
      </c>
      <c r="K198" s="27" t="str">
        <f>IF(ISNUMBER(_xlfn.NUMBERVALUE(RIGHT(J198,1))),RIGHT(J198,LEN(J198)-1),MID(J198,2,LEN(J198)-2))</f>
        <v>6</v>
      </c>
      <c r="L198" t="s">
        <v>10993</v>
      </c>
      <c r="M198" t="b">
        <f t="shared" si="5"/>
        <v>1</v>
      </c>
    </row>
    <row r="199" spans="1:13" hidden="1" x14ac:dyDescent="0.25">
      <c r="A199" t="s">
        <v>11398</v>
      </c>
      <c r="E199" t="str">
        <f>VLOOKUP($A199,'Extracted Varlist'!$B$1:$O$5060,3,0)</f>
        <v>ldl</v>
      </c>
      <c r="G199" t="str">
        <f>IF(ISBLANK(VLOOKUP($A199,'Extracted Varlist'!$B$1:$O$5060,4,0)),"",VLOOKUP($A199,'Extracted Varlist'!$B$1:$O$5060,4,0))</f>
        <v>-99="Missing";-88="N/A"</v>
      </c>
      <c r="H199">
        <f>VLOOKUP($A199,'Extracted Varlist'!$B$1:$O$5060,12,0)</f>
        <v>1</v>
      </c>
      <c r="I199">
        <f>VLOOKUP($A199,'Extracted Varlist'!$B$1:$O$5060,13,0)</f>
        <v>17</v>
      </c>
      <c r="J199" t="str">
        <f>VLOOKUP($A199,'Extracted Varlist'!$B$1:$O$5060,14,0)</f>
        <v>B6</v>
      </c>
      <c r="L199" t="s">
        <v>10993</v>
      </c>
      <c r="M199" t="b">
        <f t="shared" si="5"/>
        <v>1</v>
      </c>
    </row>
    <row r="200" spans="1:13" hidden="1" x14ac:dyDescent="0.25">
      <c r="A200" t="s">
        <v>9959</v>
      </c>
      <c r="E200" t="str">
        <f>VLOOKUP($A200,'Extracted Varlist'!$B$1:$O$5060,3,0)</f>
        <v>ldl</v>
      </c>
      <c r="G200" t="str">
        <f>IF(ISBLANK(VLOOKUP($A200,'Extracted Varlist'!$B$1:$O$5060,4,0)),"",VLOOKUP($A200,'Extracted Varlist'!$B$1:$O$5060,4,0))</f>
        <v/>
      </c>
      <c r="H200">
        <f>VLOOKUP($A200,'Extracted Varlist'!$B$1:$O$5060,12,0)</f>
        <v>2</v>
      </c>
      <c r="I200">
        <f>VLOOKUP($A200,'Extracted Varlist'!$B$1:$O$5060,13,0)</f>
        <v>17</v>
      </c>
      <c r="J200" t="str">
        <f>VLOOKUP($A200,'Extracted Varlist'!$B$1:$O$5060,14,0)</f>
        <v>B6</v>
      </c>
      <c r="K200" s="27" t="str">
        <f>IF(ISNUMBER(_xlfn.NUMBERVALUE(RIGHT(J200,1))),RIGHT(J200,LEN(J200)-1),MID(J200,2,LEN(J200)-2))</f>
        <v>6</v>
      </c>
      <c r="L200" t="s">
        <v>10993</v>
      </c>
      <c r="M200" t="b">
        <f t="shared" si="5"/>
        <v>1</v>
      </c>
    </row>
    <row r="201" spans="1:13" hidden="1" x14ac:dyDescent="0.25">
      <c r="A201" t="s">
        <v>10353</v>
      </c>
      <c r="E201" t="str">
        <f>VLOOKUP($A201,'Extracted Varlist'!$B$1:$O$5060,3,0)</f>
        <v>ldl</v>
      </c>
      <c r="G201" t="str">
        <f>IF(ISBLANK(VLOOKUP($A201,'Extracted Varlist'!$B$1:$O$5060,4,0)),"",VLOOKUP($A201,'Extracted Varlist'!$B$1:$O$5060,4,0))</f>
        <v>-99="Missing";-88="N/A"</v>
      </c>
      <c r="H201">
        <f>VLOOKUP($A201,'Extracted Varlist'!$B$1:$O$5060,12,0)</f>
        <v>2</v>
      </c>
      <c r="I201">
        <f>VLOOKUP($A201,'Extracted Varlist'!$B$1:$O$5060,13,0)</f>
        <v>20</v>
      </c>
      <c r="J201" t="str">
        <f>VLOOKUP($A201,'Extracted Varlist'!$B$1:$O$5060,14,0)</f>
        <v>B6</v>
      </c>
      <c r="K201" s="27" t="str">
        <f>IF(ISNUMBER(_xlfn.NUMBERVALUE(RIGHT(J201,1))),RIGHT(J201,LEN(J201)-1),MID(J201,2,LEN(J201)-2))</f>
        <v>6</v>
      </c>
      <c r="L201" t="s">
        <v>10993</v>
      </c>
      <c r="M201" t="b">
        <f t="shared" si="5"/>
        <v>1</v>
      </c>
    </row>
    <row r="202" spans="1:13" hidden="1" x14ac:dyDescent="0.25">
      <c r="A202" t="s">
        <v>10467</v>
      </c>
      <c r="E202" t="str">
        <f>VLOOKUP($A202,'Extracted Varlist'!$B$1:$O$5060,3,0)</f>
        <v>ldl</v>
      </c>
      <c r="G202" t="str">
        <f>IF(ISBLANK(VLOOKUP($A202,'Extracted Varlist'!$B$1:$O$5060,4,0)),"",VLOOKUP($A202,'Extracted Varlist'!$B$1:$O$5060,4,0))</f>
        <v>-99="Missing";-88="N/A"</v>
      </c>
      <c r="H202">
        <f>VLOOKUP($A202,'Extracted Varlist'!$B$1:$O$5060,12,0)</f>
        <v>2</v>
      </c>
      <c r="I202">
        <f>VLOOKUP($A202,'Extracted Varlist'!$B$1:$O$5060,13,0)</f>
        <v>22</v>
      </c>
      <c r="J202" t="str">
        <f>VLOOKUP($A202,'Extracted Varlist'!$B$1:$O$5060,14,0)</f>
        <v>B6</v>
      </c>
      <c r="K202" s="27" t="str">
        <f>IF(ISNUMBER(_xlfn.NUMBERVALUE(RIGHT(J202,1))),RIGHT(J202,LEN(J202)-1),MID(J202,2,LEN(J202)-2))</f>
        <v>6</v>
      </c>
      <c r="L202" t="s">
        <v>10993</v>
      </c>
      <c r="M202" t="b">
        <f t="shared" si="5"/>
        <v>1</v>
      </c>
    </row>
    <row r="203" spans="1:13" hidden="1" x14ac:dyDescent="0.25">
      <c r="A203" t="s">
        <v>10717</v>
      </c>
      <c r="E203" t="str">
        <f>VLOOKUP($A203,'Extracted Varlist'!$B$1:$O$5060,3,0)</f>
        <v>ldl</v>
      </c>
      <c r="G203" t="str">
        <f>IF(ISBLANK(VLOOKUP($A203,'Extracted Varlist'!$B$1:$O$5060,4,0)),"",VLOOKUP($A203,'Extracted Varlist'!$B$1:$O$5060,4,0))</f>
        <v>-99="Missing";-88="N/A"</v>
      </c>
      <c r="H203">
        <f>VLOOKUP($A203,'Extracted Varlist'!$B$1:$O$5060,12,0)</f>
        <v>2</v>
      </c>
      <c r="I203">
        <f>VLOOKUP($A203,'Extracted Varlist'!$B$1:$O$5060,13,0)</f>
        <v>27</v>
      </c>
      <c r="J203" t="str">
        <f>VLOOKUP($A203,'Extracted Varlist'!$B$1:$O$5060,14,0)</f>
        <v>B6</v>
      </c>
      <c r="K203" s="27" t="str">
        <f>IF(ISNUMBER(_xlfn.NUMBERVALUE(RIGHT(J203,1))),RIGHT(J203,LEN(J203)-1),MID(J203,2,LEN(J203)-2))</f>
        <v>6</v>
      </c>
      <c r="L203" t="s">
        <v>10993</v>
      </c>
      <c r="M203" t="b">
        <f t="shared" si="5"/>
        <v>1</v>
      </c>
    </row>
    <row r="204" spans="1:13" hidden="1" x14ac:dyDescent="0.25">
      <c r="A204" t="s">
        <v>10834</v>
      </c>
      <c r="E204" t="str">
        <f>VLOOKUP($A204,'Extracted Varlist'!$B$1:$O$5060,3,0)</f>
        <v>ldl</v>
      </c>
      <c r="G204" t="str">
        <f>IF(ISBLANK(VLOOKUP($A204,'Extracted Varlist'!$B$1:$O$5060,4,0)),"",VLOOKUP($A204,'Extracted Varlist'!$B$1:$O$5060,4,0))</f>
        <v>-99="Missing";-88="N/A"</v>
      </c>
      <c r="H204">
        <f>VLOOKUP($A204,'Extracted Varlist'!$B$1:$O$5060,12,0)</f>
        <v>2</v>
      </c>
      <c r="I204">
        <f>VLOOKUP($A204,'Extracted Varlist'!$B$1:$O$5060,13,0)</f>
        <v>28</v>
      </c>
      <c r="J204" t="str">
        <f>VLOOKUP($A204,'Extracted Varlist'!$B$1:$O$5060,14,0)</f>
        <v>B6</v>
      </c>
      <c r="K204" s="27" t="str">
        <f>IF(ISNUMBER(_xlfn.NUMBERVALUE(RIGHT(J204,1))),RIGHT(J204,LEN(J204)-1),MID(J204,2,LEN(J204)-2))</f>
        <v>6</v>
      </c>
      <c r="L204" t="s">
        <v>10993</v>
      </c>
      <c r="M204" t="b">
        <f t="shared" si="5"/>
        <v>1</v>
      </c>
    </row>
    <row r="205" spans="1:13" hidden="1" x14ac:dyDescent="0.25">
      <c r="A205" t="s">
        <v>11412</v>
      </c>
      <c r="E205" t="str">
        <f>VLOOKUP($A205,'Extracted Varlist'!$B$1:$O$5060,3,0)</f>
        <v>Ratio</v>
      </c>
      <c r="G205" t="str">
        <f>IF(ISBLANK(VLOOKUP($A205,'Extracted Varlist'!$B$1:$O$5060,4,0)),"",VLOOKUP($A205,'Extracted Varlist'!$B$1:$O$5060,4,0))</f>
        <v>-99="Missing";-88="N/A"</v>
      </c>
      <c r="H205">
        <f>VLOOKUP($A205,'Extracted Varlist'!$B$1:$O$5060,12,0)</f>
        <v>1</v>
      </c>
      <c r="I205">
        <f>VLOOKUP($A205,'Extracted Varlist'!$B$1:$O$5060,13,0)</f>
        <v>8</v>
      </c>
      <c r="J205" t="str">
        <f>VLOOKUP($A205,'Extracted Varlist'!$B$1:$O$5060,14,0)</f>
        <v>B7</v>
      </c>
      <c r="L205" t="s">
        <v>10993</v>
      </c>
      <c r="M205" t="b">
        <f t="shared" si="5"/>
        <v>0</v>
      </c>
    </row>
    <row r="206" spans="1:13" hidden="1" x14ac:dyDescent="0.25">
      <c r="A206" t="s">
        <v>10984</v>
      </c>
      <c r="E206" t="str">
        <f>VLOOKUP($A206,'Extracted Varlist'!$B$1:$O$5060,3,0)</f>
        <v>Ratio</v>
      </c>
      <c r="G206" t="str">
        <f>IF(ISBLANK(VLOOKUP($A206,'Extracted Varlist'!$B$1:$O$5060,4,0)),"",VLOOKUP($A206,'Extracted Varlist'!$B$1:$O$5060,4,0))</f>
        <v>-99="Missing";-88="N/A"</v>
      </c>
      <c r="H206">
        <f>VLOOKUP($A206,'Extracted Varlist'!$B$1:$O$5060,12,0)</f>
        <v>2</v>
      </c>
      <c r="I206">
        <f>VLOOKUP($A206,'Extracted Varlist'!$B$1:$O$5060,13,0)</f>
        <v>8</v>
      </c>
      <c r="J206" t="str">
        <f>VLOOKUP($A206,'Extracted Varlist'!$B$1:$O$5060,14,0)</f>
        <v>B7</v>
      </c>
      <c r="K206" s="27" t="str">
        <f>IF(ISNUMBER(_xlfn.NUMBERVALUE(RIGHT(J206,1))),RIGHT(J206,LEN(J206)-1),MID(J206,2,LEN(J206)-2))</f>
        <v>7</v>
      </c>
      <c r="L206" t="s">
        <v>10993</v>
      </c>
      <c r="M206" t="b">
        <f t="shared" si="5"/>
        <v>1</v>
      </c>
    </row>
    <row r="207" spans="1:13" hidden="1" x14ac:dyDescent="0.25">
      <c r="A207" t="s">
        <v>11414</v>
      </c>
      <c r="E207" t="str">
        <f>VLOOKUP($A207,'Extracted Varlist'!$B$1:$O$5060,3,0)</f>
        <v>serum iron umol/L</v>
      </c>
      <c r="G207" t="str">
        <f>IF(ISBLANK(VLOOKUP($A207,'Extracted Varlist'!$B$1:$O$5060,4,0)),"",VLOOKUP($A207,'Extracted Varlist'!$B$1:$O$5060,4,0))</f>
        <v>-99="Missing";-88="N/A"</v>
      </c>
      <c r="H207">
        <f>VLOOKUP($A207,'Extracted Varlist'!$B$1:$O$5060,12,0)</f>
        <v>1</v>
      </c>
      <c r="I207">
        <f>VLOOKUP($A207,'Extracted Varlist'!$B$1:$O$5060,13,0)</f>
        <v>8</v>
      </c>
      <c r="J207" t="str">
        <f>VLOOKUP($A207,'Extracted Varlist'!$B$1:$O$5060,14,0)</f>
        <v>B8</v>
      </c>
      <c r="L207" t="s">
        <v>10993</v>
      </c>
      <c r="M207" t="b">
        <f t="shared" si="5"/>
        <v>0</v>
      </c>
    </row>
    <row r="208" spans="1:13" hidden="1" x14ac:dyDescent="0.25">
      <c r="A208" t="s">
        <v>10987</v>
      </c>
      <c r="E208" t="str">
        <f>VLOOKUP($A208,'Extracted Varlist'!$B$1:$O$5060,3,0)</f>
        <v>serum iron umol/L</v>
      </c>
      <c r="G208" t="str">
        <f>IF(ISBLANK(VLOOKUP($A208,'Extracted Varlist'!$B$1:$O$5060,4,0)),"",VLOOKUP($A208,'Extracted Varlist'!$B$1:$O$5060,4,0))</f>
        <v>-99="Missing";-88="N/A"</v>
      </c>
      <c r="H208">
        <f>VLOOKUP($A208,'Extracted Varlist'!$B$1:$O$5060,12,0)</f>
        <v>2</v>
      </c>
      <c r="I208">
        <f>VLOOKUP($A208,'Extracted Varlist'!$B$1:$O$5060,13,0)</f>
        <v>8</v>
      </c>
      <c r="J208" t="str">
        <f>VLOOKUP($A208,'Extracted Varlist'!$B$1:$O$5060,14,0)</f>
        <v>B8</v>
      </c>
      <c r="K208" s="27" t="str">
        <f>IF(ISNUMBER(_xlfn.NUMBERVALUE(RIGHT(J208,1))),RIGHT(J208,LEN(J208)-1),MID(J208,2,LEN(J208)-2))</f>
        <v>8</v>
      </c>
      <c r="L208" t="s">
        <v>10993</v>
      </c>
      <c r="M208" t="b">
        <f t="shared" si="5"/>
        <v>1</v>
      </c>
    </row>
    <row r="209" spans="1:13" hidden="1" x14ac:dyDescent="0.25">
      <c r="A209" t="s">
        <v>10108</v>
      </c>
      <c r="E209" t="str">
        <f>VLOOKUP($A209,'Extracted Varlist'!$B$1:$O$5060,3,0)</f>
        <v>serum iron umol/L</v>
      </c>
      <c r="G209" t="str">
        <f>IF(ISBLANK(VLOOKUP($A209,'Extracted Varlist'!$B$1:$O$5060,4,0)),"",VLOOKUP($A209,'Extracted Varlist'!$B$1:$O$5060,4,0))</f>
        <v/>
      </c>
      <c r="H209">
        <f>VLOOKUP($A209,'Extracted Varlist'!$B$1:$O$5060,12,0)</f>
        <v>2</v>
      </c>
      <c r="I209">
        <f>VLOOKUP($A209,'Extracted Varlist'!$B$1:$O$5060,13,0)</f>
        <v>17</v>
      </c>
      <c r="J209" t="str">
        <f>VLOOKUP($A209,'Extracted Varlist'!$B$1:$O$5060,14,0)</f>
        <v>B8</v>
      </c>
      <c r="K209" s="27" t="str">
        <f>IF(ISNUMBER(_xlfn.NUMBERVALUE(RIGHT(J209,1))),RIGHT(J209,LEN(J209)-1),MID(J209,2,LEN(J209)-2))</f>
        <v>8</v>
      </c>
      <c r="L209" t="s">
        <v>10993</v>
      </c>
      <c r="M209" t="b">
        <f t="shared" si="5"/>
        <v>1</v>
      </c>
    </row>
    <row r="210" spans="1:13" hidden="1" x14ac:dyDescent="0.25">
      <c r="A210" t="s">
        <v>10367</v>
      </c>
      <c r="E210" t="str">
        <f>VLOOKUP($A210,'Extracted Varlist'!$B$1:$O$5060,3,0)</f>
        <v>serum iron umol/L</v>
      </c>
      <c r="G210" t="str">
        <f>IF(ISBLANK(VLOOKUP($A210,'Extracted Varlist'!$B$1:$O$5060,4,0)),"",VLOOKUP($A210,'Extracted Varlist'!$B$1:$O$5060,4,0))</f>
        <v>-99="Missing";-88="N/A"</v>
      </c>
      <c r="H210">
        <f>VLOOKUP($A210,'Extracted Varlist'!$B$1:$O$5060,12,0)</f>
        <v>2</v>
      </c>
      <c r="I210">
        <f>VLOOKUP($A210,'Extracted Varlist'!$B$1:$O$5060,13,0)</f>
        <v>20</v>
      </c>
      <c r="J210" t="str">
        <f>VLOOKUP($A210,'Extracted Varlist'!$B$1:$O$5060,14,0)</f>
        <v>B8</v>
      </c>
      <c r="K210" s="27" t="str">
        <f>IF(ISNUMBER(_xlfn.NUMBERVALUE(RIGHT(J210,1))),RIGHT(J210,LEN(J210)-1),MID(J210,2,LEN(J210)-2))</f>
        <v>8</v>
      </c>
      <c r="L210" t="s">
        <v>10993</v>
      </c>
      <c r="M210" t="b">
        <f t="shared" si="5"/>
        <v>1</v>
      </c>
    </row>
    <row r="211" spans="1:13" hidden="1" x14ac:dyDescent="0.25">
      <c r="A211" t="s">
        <v>10473</v>
      </c>
      <c r="E211" t="str">
        <f>VLOOKUP($A211,'Extracted Varlist'!$B$1:$O$5060,3,0)</f>
        <v>serum iron umol/L</v>
      </c>
      <c r="G211" t="str">
        <f>IF(ISBLANK(VLOOKUP($A211,'Extracted Varlist'!$B$1:$O$5060,4,0)),"",VLOOKUP($A211,'Extracted Varlist'!$B$1:$O$5060,4,0))</f>
        <v>-99="Missing";-88="N/A"</v>
      </c>
      <c r="H211">
        <f>VLOOKUP($A211,'Extracted Varlist'!$B$1:$O$5060,12,0)</f>
        <v>2</v>
      </c>
      <c r="I211">
        <f>VLOOKUP($A211,'Extracted Varlist'!$B$1:$O$5060,13,0)</f>
        <v>22</v>
      </c>
      <c r="J211" t="str">
        <f>VLOOKUP($A211,'Extracted Varlist'!$B$1:$O$5060,14,0)</f>
        <v>B8</v>
      </c>
      <c r="K211" s="27" t="str">
        <f>IF(ISNUMBER(_xlfn.NUMBERVALUE(RIGHT(J211,1))),RIGHT(J211,LEN(J211)-1),MID(J211,2,LEN(J211)-2))</f>
        <v>8</v>
      </c>
      <c r="L211" t="s">
        <v>10993</v>
      </c>
      <c r="M211" t="b">
        <f t="shared" si="5"/>
        <v>1</v>
      </c>
    </row>
    <row r="212" spans="1:13" hidden="1" x14ac:dyDescent="0.25">
      <c r="A212" t="s">
        <v>10762</v>
      </c>
      <c r="E212" t="str">
        <f>VLOOKUP($A212,'Extracted Varlist'!$B$1:$O$5060,3,0)</f>
        <v>serum iron umol/L</v>
      </c>
      <c r="G212" t="str">
        <f>IF(ISBLANK(VLOOKUP($A212,'Extracted Varlist'!$B$1:$O$5060,4,0)),"",VLOOKUP($A212,'Extracted Varlist'!$B$1:$O$5060,4,0))</f>
        <v>-99="Missing";-88="N/A"</v>
      </c>
      <c r="H212">
        <f>VLOOKUP($A212,'Extracted Varlist'!$B$1:$O$5060,12,0)</f>
        <v>2</v>
      </c>
      <c r="I212">
        <f>VLOOKUP($A212,'Extracted Varlist'!$B$1:$O$5060,13,0)</f>
        <v>27</v>
      </c>
      <c r="J212" t="str">
        <f>VLOOKUP($A212,'Extracted Varlist'!$B$1:$O$5060,14,0)</f>
        <v>B8</v>
      </c>
      <c r="K212" s="27" t="str">
        <f>IF(ISNUMBER(_xlfn.NUMBERVALUE(RIGHT(J212,1))),RIGHT(J212,LEN(J212)-1),MID(J212,2,LEN(J212)-2))</f>
        <v>8</v>
      </c>
      <c r="L212" t="s">
        <v>10993</v>
      </c>
      <c r="M212" t="b">
        <f t="shared" si="5"/>
        <v>1</v>
      </c>
    </row>
    <row r="213" spans="1:13" hidden="1" x14ac:dyDescent="0.25">
      <c r="A213" t="s">
        <v>11415</v>
      </c>
      <c r="E213" t="str">
        <f>VLOOKUP($A213,'Extracted Varlist'!$B$1:$O$5060,3,0)</f>
        <v>serum tranferrin umol/L</v>
      </c>
      <c r="G213" t="str">
        <f>IF(ISBLANK(VLOOKUP($A213,'Extracted Varlist'!$B$1:$O$5060,4,0)),"",VLOOKUP($A213,'Extracted Varlist'!$B$1:$O$5060,4,0))</f>
        <v>-99="Missing";-88="N/A"</v>
      </c>
      <c r="H213">
        <f>VLOOKUP($A213,'Extracted Varlist'!$B$1:$O$5060,12,0)</f>
        <v>1</v>
      </c>
      <c r="I213">
        <f>VLOOKUP($A213,'Extracted Varlist'!$B$1:$O$5060,13,0)</f>
        <v>8</v>
      </c>
      <c r="J213" t="str">
        <f>VLOOKUP($A213,'Extracted Varlist'!$B$1:$O$5060,14,0)</f>
        <v>B9</v>
      </c>
      <c r="L213" t="s">
        <v>10993</v>
      </c>
      <c r="M213" t="b">
        <f t="shared" si="5"/>
        <v>0</v>
      </c>
    </row>
    <row r="214" spans="1:13" hidden="1" x14ac:dyDescent="0.25">
      <c r="A214" t="s">
        <v>10988</v>
      </c>
      <c r="E214" t="str">
        <f>VLOOKUP($A214,'Extracted Varlist'!$B$1:$O$5060,3,0)</f>
        <v>serum tranferrin umol/L</v>
      </c>
      <c r="G214" t="str">
        <f>IF(ISBLANK(VLOOKUP($A214,'Extracted Varlist'!$B$1:$O$5060,4,0)),"",VLOOKUP($A214,'Extracted Varlist'!$B$1:$O$5060,4,0))</f>
        <v>-99="Missing";-88="N/A"</v>
      </c>
      <c r="H214">
        <f>VLOOKUP($A214,'Extracted Varlist'!$B$1:$O$5060,12,0)</f>
        <v>2</v>
      </c>
      <c r="I214">
        <f>VLOOKUP($A214,'Extracted Varlist'!$B$1:$O$5060,13,0)</f>
        <v>8</v>
      </c>
      <c r="J214" t="str">
        <f>VLOOKUP($A214,'Extracted Varlist'!$B$1:$O$5060,14,0)</f>
        <v>B9</v>
      </c>
      <c r="K214" s="27" t="str">
        <f>IF(ISNUMBER(_xlfn.NUMBERVALUE(RIGHT(J214,1))),RIGHT(J214,LEN(J214)-1),MID(J214,2,LEN(J214)-2))</f>
        <v>9</v>
      </c>
      <c r="L214" t="s">
        <v>10993</v>
      </c>
      <c r="M214" t="b">
        <f t="shared" si="5"/>
        <v>1</v>
      </c>
    </row>
    <row r="215" spans="1:13" hidden="1" x14ac:dyDescent="0.25">
      <c r="A215" t="s">
        <v>10114</v>
      </c>
      <c r="E215" t="str">
        <f>VLOOKUP($A215,'Extracted Varlist'!$B$1:$O$5060,3,0)</f>
        <v>serum tranferrin umol/L</v>
      </c>
      <c r="G215" t="str">
        <f>IF(ISBLANK(VLOOKUP($A215,'Extracted Varlist'!$B$1:$O$5060,4,0)),"",VLOOKUP($A215,'Extracted Varlist'!$B$1:$O$5060,4,0))</f>
        <v/>
      </c>
      <c r="H215">
        <f>VLOOKUP($A215,'Extracted Varlist'!$B$1:$O$5060,12,0)</f>
        <v>2</v>
      </c>
      <c r="I215">
        <f>VLOOKUP($A215,'Extracted Varlist'!$B$1:$O$5060,13,0)</f>
        <v>17</v>
      </c>
      <c r="J215" t="str">
        <f>VLOOKUP($A215,'Extracted Varlist'!$B$1:$O$5060,14,0)</f>
        <v>B9</v>
      </c>
      <c r="K215" s="27" t="str">
        <f>IF(ISNUMBER(_xlfn.NUMBERVALUE(RIGHT(J215,1))),RIGHT(J215,LEN(J215)-1),MID(J215,2,LEN(J215)-2))</f>
        <v>9</v>
      </c>
      <c r="L215" t="s">
        <v>10993</v>
      </c>
      <c r="M215" t="b">
        <f t="shared" si="5"/>
        <v>1</v>
      </c>
    </row>
    <row r="216" spans="1:13" hidden="1" x14ac:dyDescent="0.25">
      <c r="A216" t="s">
        <v>10371</v>
      </c>
      <c r="E216" t="str">
        <f>VLOOKUP($A216,'Extracted Varlist'!$B$1:$O$5060,3,0)</f>
        <v>serum tranferrin umol/L</v>
      </c>
      <c r="G216" t="str">
        <f>IF(ISBLANK(VLOOKUP($A216,'Extracted Varlist'!$B$1:$O$5060,4,0)),"",VLOOKUP($A216,'Extracted Varlist'!$B$1:$O$5060,4,0))</f>
        <v>-99="Missing";-88="N/A"</v>
      </c>
      <c r="H216">
        <f>VLOOKUP($A216,'Extracted Varlist'!$B$1:$O$5060,12,0)</f>
        <v>2</v>
      </c>
      <c r="I216">
        <f>VLOOKUP($A216,'Extracted Varlist'!$B$1:$O$5060,13,0)</f>
        <v>20</v>
      </c>
      <c r="J216" t="str">
        <f>VLOOKUP($A216,'Extracted Varlist'!$B$1:$O$5060,14,0)</f>
        <v>B9</v>
      </c>
      <c r="K216" s="27" t="str">
        <f>IF(ISNUMBER(_xlfn.NUMBERVALUE(RIGHT(J216,1))),RIGHT(J216,LEN(J216)-1),MID(J216,2,LEN(J216)-2))</f>
        <v>9</v>
      </c>
      <c r="L216" t="s">
        <v>10993</v>
      </c>
      <c r="M216" t="b">
        <f t="shared" si="5"/>
        <v>1</v>
      </c>
    </row>
    <row r="217" spans="1:13" hidden="1" x14ac:dyDescent="0.25">
      <c r="A217" t="s">
        <v>10477</v>
      </c>
      <c r="E217" t="str">
        <f>VLOOKUP($A217,'Extracted Varlist'!$B$1:$O$5060,3,0)</f>
        <v>serum tranferrin umol/L</v>
      </c>
      <c r="G217" t="str">
        <f>IF(ISBLANK(VLOOKUP($A217,'Extracted Varlist'!$B$1:$O$5060,4,0)),"",VLOOKUP($A217,'Extracted Varlist'!$B$1:$O$5060,4,0))</f>
        <v>-99="Missing";-88="N/A"</v>
      </c>
      <c r="H217">
        <f>VLOOKUP($A217,'Extracted Varlist'!$B$1:$O$5060,12,0)</f>
        <v>2</v>
      </c>
      <c r="I217">
        <f>VLOOKUP($A217,'Extracted Varlist'!$B$1:$O$5060,13,0)</f>
        <v>22</v>
      </c>
      <c r="J217" t="str">
        <f>VLOOKUP($A217,'Extracted Varlist'!$B$1:$O$5060,14,0)</f>
        <v>B9</v>
      </c>
      <c r="K217" s="27" t="str">
        <f>IF(ISNUMBER(_xlfn.NUMBERVALUE(RIGHT(J217,1))),RIGHT(J217,LEN(J217)-1),MID(J217,2,LEN(J217)-2))</f>
        <v>9</v>
      </c>
      <c r="L217" t="s">
        <v>10993</v>
      </c>
      <c r="M217" t="b">
        <f t="shared" si="5"/>
        <v>1</v>
      </c>
    </row>
    <row r="218" spans="1:13" hidden="1" x14ac:dyDescent="0.25">
      <c r="A218" t="s">
        <v>10764</v>
      </c>
      <c r="E218" t="str">
        <f>VLOOKUP($A218,'Extracted Varlist'!$B$1:$O$5060,3,0)</f>
        <v>serum tranferrin umol/L</v>
      </c>
      <c r="G218" t="str">
        <f>IF(ISBLANK(VLOOKUP($A218,'Extracted Varlist'!$B$1:$O$5060,4,0)),"",VLOOKUP($A218,'Extracted Varlist'!$B$1:$O$5060,4,0))</f>
        <v>-99="Missing";-88="N/A"</v>
      </c>
      <c r="H218">
        <f>VLOOKUP($A218,'Extracted Varlist'!$B$1:$O$5060,12,0)</f>
        <v>2</v>
      </c>
      <c r="I218">
        <f>VLOOKUP($A218,'Extracted Varlist'!$B$1:$O$5060,13,0)</f>
        <v>27</v>
      </c>
      <c r="J218" t="str">
        <f>VLOOKUP($A218,'Extracted Varlist'!$B$1:$O$5060,14,0)</f>
        <v>B9</v>
      </c>
      <c r="K218" s="27" t="str">
        <f>IF(ISNUMBER(_xlfn.NUMBERVALUE(RIGHT(J218,1))),RIGHT(J218,LEN(J218)-1),MID(J218,2,LEN(J218)-2))</f>
        <v>9</v>
      </c>
      <c r="L218" t="s">
        <v>10993</v>
      </c>
      <c r="M218" t="b">
        <f t="shared" si="5"/>
        <v>1</v>
      </c>
    </row>
    <row r="219" spans="1:13" hidden="1" x14ac:dyDescent="0.25">
      <c r="A219" t="s">
        <v>9828</v>
      </c>
      <c r="E219" t="str">
        <f>VLOOKUP($A219,'Extracted Varlist'!$B$1:$O$5060,3,0)</f>
        <v>IgG4 to cat</v>
      </c>
      <c r="G219" t="str">
        <f>IF(ISBLANK(VLOOKUP($A219,'Extracted Varlist'!$B$1:$O$5060,4,0)),"",VLOOKUP($A219,'Extracted Varlist'!$B$1:$O$5060,4,0))</f>
        <v/>
      </c>
      <c r="H219">
        <f>VLOOKUP($A219,'Extracted Varlist'!$B$1:$O$5060,12,0)</f>
        <v>2</v>
      </c>
      <c r="I219">
        <f>VLOOKUP($A219,'Extracted Varlist'!$B$1:$O$5060,13,0)</f>
        <v>14</v>
      </c>
      <c r="J219" t="str">
        <f>VLOOKUP($A219,'Extracted Varlist'!$B$1:$O$5060,14,0)</f>
        <v>CATG4</v>
      </c>
      <c r="L219" t="s">
        <v>10994</v>
      </c>
      <c r="M219" t="b">
        <f t="shared" si="5"/>
        <v>0</v>
      </c>
    </row>
    <row r="220" spans="1:13" hidden="1" x14ac:dyDescent="0.25">
      <c r="A220" t="s">
        <v>10615</v>
      </c>
      <c r="E220" t="str">
        <f>VLOOKUP($A220,'Extracted Varlist'!$B$1:$O$5060,3,0)</f>
        <v>IgG4 to cat . Continuous  mg/L LOD: all values below 0.0003 are assigned the value 0.00015</v>
      </c>
      <c r="G220" t="str">
        <f>IF(ISBLANK(VLOOKUP($A220,'Extracted Varlist'!$B$1:$O$5060,4,0)),"",VLOOKUP($A220,'Extracted Varlist'!$B$1:$O$5060,4,0))</f>
        <v>9="Missing"</v>
      </c>
      <c r="H220">
        <f>VLOOKUP($A220,'Extracted Varlist'!$B$1:$O$5060,12,0)</f>
        <v>2</v>
      </c>
      <c r="I220">
        <f>VLOOKUP($A220,'Extracted Varlist'!$B$1:$O$5060,13,0)</f>
        <v>22</v>
      </c>
      <c r="J220" t="str">
        <f>VLOOKUP($A220,'Extracted Varlist'!$B$1:$O$5060,14,0)</f>
        <v>CATG4</v>
      </c>
      <c r="L220" t="s">
        <v>10994</v>
      </c>
      <c r="M220" t="b">
        <f t="shared" si="5"/>
        <v>1</v>
      </c>
    </row>
    <row r="221" spans="1:13" hidden="1" x14ac:dyDescent="0.25">
      <c r="A221" t="s">
        <v>10927</v>
      </c>
      <c r="E221" t="str">
        <f>VLOOKUP($A221,'Extracted Varlist'!$B$1:$O$5060,3,0)</f>
        <v>IgE to cat epithelium and dander</v>
      </c>
      <c r="G221" t="str">
        <f>IF(ISBLANK(VLOOKUP($A221,'Extracted Varlist'!$B$1:$O$5060,4,0)),"",VLOOKUP($A221,'Extracted Varlist'!$B$1:$O$5060,4,0))</f>
        <v>888="NA";999="Missing/Not stated"</v>
      </c>
      <c r="H221">
        <f>VLOOKUP($A221,'Extracted Varlist'!$B$1:$O$5060,12,0)</f>
        <v>2</v>
      </c>
      <c r="I221">
        <f>VLOOKUP($A221,'Extracted Varlist'!$B$1:$O$5060,13,0)</f>
        <v>5</v>
      </c>
      <c r="J221" t="str">
        <f>VLOOKUP($A221,'Extracted Varlist'!$B$1:$O$5060,14,0)</f>
        <v>CATIGE</v>
      </c>
      <c r="L221" t="s">
        <v>10994</v>
      </c>
      <c r="M221" t="b">
        <f t="shared" si="5"/>
        <v>0</v>
      </c>
    </row>
    <row r="222" spans="1:13" hidden="1" x14ac:dyDescent="0.25">
      <c r="A222" t="s">
        <v>11655</v>
      </c>
      <c r="E222" t="str">
        <f>VLOOKUP($A222,'Extracted Varlist'!$B$1:$O$5060,3,0)</f>
        <v>IgE to cat epithelium and dander at 13 years. Continuous  kU/L</v>
      </c>
      <c r="G222" t="str">
        <f>IF(ISBLANK(VLOOKUP($A222,'Extracted Varlist'!$B$1:$O$5060,4,0)),"",VLOOKUP($A222,'Extracted Varlist'!$B$1:$O$5060,4,0))</f>
        <v/>
      </c>
      <c r="H222">
        <f>VLOOKUP($A222,'Extracted Varlist'!$B$1:$O$5060,12,0)</f>
        <v>2</v>
      </c>
      <c r="I222">
        <f>VLOOKUP($A222,'Extracted Varlist'!$B$1:$O$5060,13,0)</f>
        <v>14</v>
      </c>
      <c r="J222" t="str">
        <f>VLOOKUP($A222,'Extracted Varlist'!$B$1:$O$5060,14,0)</f>
        <v>CATIGE</v>
      </c>
      <c r="L222" t="s">
        <v>10994</v>
      </c>
      <c r="M222" t="b">
        <f t="shared" si="5"/>
        <v>1</v>
      </c>
    </row>
    <row r="223" spans="1:13" hidden="1" x14ac:dyDescent="0.25">
      <c r="A223" t="s">
        <v>10560</v>
      </c>
      <c r="E223" t="str">
        <f>VLOOKUP($A223,'Extracted Varlist'!$B$1:$O$5060,3,0)</f>
        <v>IgE to cat epithelium and dander . kU/L, LOD:  all values below 0.03 are assigned the value 0.015</v>
      </c>
      <c r="G223" t="str">
        <f>IF(ISBLANK(VLOOKUP($A223,'Extracted Varlist'!$B$1:$O$5060,4,0)),"",VLOOKUP($A223,'Extracted Varlist'!$B$1:$O$5060,4,0))</f>
        <v>999="Missing"</v>
      </c>
      <c r="H223">
        <f>VLOOKUP($A223,'Extracted Varlist'!$B$1:$O$5060,12,0)</f>
        <v>2</v>
      </c>
      <c r="I223">
        <f>VLOOKUP($A223,'Extracted Varlist'!$B$1:$O$5060,13,0)</f>
        <v>22</v>
      </c>
      <c r="J223" t="str">
        <f>VLOOKUP($A223,'Extracted Varlist'!$B$1:$O$5060,14,0)</f>
        <v>CATIGE</v>
      </c>
      <c r="L223" t="s">
        <v>10994</v>
      </c>
      <c r="M223" t="b">
        <f t="shared" si="5"/>
        <v>1</v>
      </c>
    </row>
    <row r="224" spans="1:13" hidden="1" x14ac:dyDescent="0.25">
      <c r="A224" t="s">
        <v>10590</v>
      </c>
      <c r="E224" t="str">
        <f>VLOOKUP($A224,'Extracted Varlist'!$B$1:$O$5060,3,0)</f>
        <v>IgE to cat epithelium and dander. Binary: &lt;0.35 is negative = 0, &gt;= 0.35 is positive = 1</v>
      </c>
      <c r="G224" t="str">
        <f>IF(ISBLANK(VLOOKUP($A224,'Extracted Varlist'!$B$1:$O$5060,4,0)),"",VLOOKUP($A224,'Extracted Varlist'!$B$1:$O$5060,4,0))</f>
        <v>0="Negative";1="Positive";9="Missing"</v>
      </c>
      <c r="H224">
        <f>VLOOKUP($A224,'Extracted Varlist'!$B$1:$O$5060,12,0)</f>
        <v>2</v>
      </c>
      <c r="I224">
        <f>VLOOKUP($A224,'Extracted Varlist'!$B$1:$O$5060,13,0)</f>
        <v>22</v>
      </c>
      <c r="J224" t="str">
        <f>VLOOKUP($A224,'Extracted Varlist'!$B$1:$O$5060,14,0)</f>
        <v>CATIGE23B</v>
      </c>
      <c r="L224" t="s">
        <v>10994</v>
      </c>
      <c r="M224" t="b">
        <f t="shared" si="5"/>
        <v>0</v>
      </c>
    </row>
    <row r="225" spans="1:13" hidden="1" x14ac:dyDescent="0.25">
      <c r="A225" t="s">
        <v>10638</v>
      </c>
      <c r="E225" t="str">
        <f>VLOOKUP($A225,'Extracted Varlist'!$B$1:$O$5060,3,0)</f>
        <v>IgG to rfel d1 the major allergen in cat. Continuous  mg/L. LOD: all values below 0.0003 are assigned the value 0.00015</v>
      </c>
      <c r="G225" t="str">
        <f>IF(ISBLANK(VLOOKUP($A225,'Extracted Varlist'!$B$1:$O$5060,4,0)),"",VLOOKUP($A225,'Extracted Varlist'!$B$1:$O$5060,4,0))</f>
        <v>99="Missing"</v>
      </c>
      <c r="H225">
        <f>VLOOKUP($A225,'Extracted Varlist'!$B$1:$O$5060,12,0)</f>
        <v>2</v>
      </c>
      <c r="I225">
        <f>VLOOKUP($A225,'Extracted Varlist'!$B$1:$O$5060,13,0)</f>
        <v>22</v>
      </c>
      <c r="J225" t="str">
        <f>VLOOKUP($A225,'Extracted Varlist'!$B$1:$O$5060,14,0)</f>
        <v>CATIGG</v>
      </c>
      <c r="L225" t="s">
        <v>10994</v>
      </c>
      <c r="M225" t="b">
        <f t="shared" si="5"/>
        <v>0</v>
      </c>
    </row>
    <row r="226" spans="1:13" hidden="1" x14ac:dyDescent="0.25">
      <c r="A226" t="s">
        <v>9839</v>
      </c>
      <c r="E226" t="str">
        <f>VLOOKUP($A226,'Extracted Varlist'!$B$1:$O$5060,3,0)</f>
        <v>IgG4 to Couch (bermuda) grass</v>
      </c>
      <c r="G226" t="str">
        <f>IF(ISBLANK(VLOOKUP($A226,'Extracted Varlist'!$B$1:$O$5060,4,0)),"",VLOOKUP($A226,'Extracted Varlist'!$B$1:$O$5060,4,0))</f>
        <v/>
      </c>
      <c r="H226">
        <f>VLOOKUP($A226,'Extracted Varlist'!$B$1:$O$5060,12,0)</f>
        <v>2</v>
      </c>
      <c r="I226">
        <f>VLOOKUP($A226,'Extracted Varlist'!$B$1:$O$5060,13,0)</f>
        <v>14</v>
      </c>
      <c r="J226" t="str">
        <f>VLOOKUP($A226,'Extracted Varlist'!$B$1:$O$5060,14,0)</f>
        <v>COUG4</v>
      </c>
      <c r="L226" t="s">
        <v>10994</v>
      </c>
      <c r="M226" t="b">
        <f t="shared" si="5"/>
        <v>0</v>
      </c>
    </row>
    <row r="227" spans="1:13" hidden="1" x14ac:dyDescent="0.25">
      <c r="A227" t="s">
        <v>10612</v>
      </c>
      <c r="E227" t="str">
        <f>VLOOKUP($A227,'Extracted Varlist'!$B$1:$O$5060,3,0)</f>
        <v>IgG4 to Couch (bermuda) grass. Continuous  mg/L LOD: all values below 0.0003 are assigned the value 0.00015</v>
      </c>
      <c r="G227" t="str">
        <f>IF(ISBLANK(VLOOKUP($A227,'Extracted Varlist'!$B$1:$O$5060,4,0)),"",VLOOKUP($A227,'Extracted Varlist'!$B$1:$O$5060,4,0))</f>
        <v>9="Missing"</v>
      </c>
      <c r="H227">
        <f>VLOOKUP($A227,'Extracted Varlist'!$B$1:$O$5060,12,0)</f>
        <v>2</v>
      </c>
      <c r="I227">
        <f>VLOOKUP($A227,'Extracted Varlist'!$B$1:$O$5060,13,0)</f>
        <v>22</v>
      </c>
      <c r="J227" t="str">
        <f>VLOOKUP($A227,'Extracted Varlist'!$B$1:$O$5060,14,0)</f>
        <v>COUG4</v>
      </c>
      <c r="L227" t="s">
        <v>10994</v>
      </c>
      <c r="M227" t="b">
        <f t="shared" si="5"/>
        <v>1</v>
      </c>
    </row>
    <row r="228" spans="1:13" hidden="1" x14ac:dyDescent="0.25">
      <c r="A228" t="s">
        <v>10933</v>
      </c>
      <c r="E228" t="str">
        <f>VLOOKUP($A228,'Extracted Varlist'!$B$1:$O$5060,3,0)</f>
        <v>IgE to Couch (bermuda) grass</v>
      </c>
      <c r="G228" t="str">
        <f>IF(ISBLANK(VLOOKUP($A228,'Extracted Varlist'!$B$1:$O$5060,4,0)),"",VLOOKUP($A228,'Extracted Varlist'!$B$1:$O$5060,4,0))</f>
        <v>8888="NA";9999="Missing/Not stated"</v>
      </c>
      <c r="H228">
        <f>VLOOKUP($A228,'Extracted Varlist'!$B$1:$O$5060,12,0)</f>
        <v>2</v>
      </c>
      <c r="I228">
        <f>VLOOKUP($A228,'Extracted Varlist'!$B$1:$O$5060,13,0)</f>
        <v>5</v>
      </c>
      <c r="J228" t="str">
        <f>VLOOKUP($A228,'Extracted Varlist'!$B$1:$O$5060,14,0)</f>
        <v>COUIGE</v>
      </c>
      <c r="L228" t="s">
        <v>10994</v>
      </c>
      <c r="M228" t="b">
        <f t="shared" si="5"/>
        <v>0</v>
      </c>
    </row>
    <row r="229" spans="1:13" hidden="1" x14ac:dyDescent="0.25">
      <c r="A229" t="s">
        <v>11661</v>
      </c>
      <c r="E229" t="str">
        <f>VLOOKUP($A229,'Extracted Varlist'!$B$1:$O$5060,3,0)</f>
        <v>IgE to Couch (bermuda) grass at 13 years. Continuous  kU/L</v>
      </c>
      <c r="G229" t="str">
        <f>IF(ISBLANK(VLOOKUP($A229,'Extracted Varlist'!$B$1:$O$5060,4,0)),"",VLOOKUP($A229,'Extracted Varlist'!$B$1:$O$5060,4,0))</f>
        <v/>
      </c>
      <c r="H229">
        <f>VLOOKUP($A229,'Extracted Varlist'!$B$1:$O$5060,12,0)</f>
        <v>2</v>
      </c>
      <c r="I229">
        <f>VLOOKUP($A229,'Extracted Varlist'!$B$1:$O$5060,13,0)</f>
        <v>14</v>
      </c>
      <c r="J229" t="str">
        <f>VLOOKUP($A229,'Extracted Varlist'!$B$1:$O$5060,14,0)</f>
        <v>COUIGE</v>
      </c>
      <c r="L229" t="s">
        <v>10994</v>
      </c>
      <c r="M229" t="b">
        <f t="shared" si="5"/>
        <v>1</v>
      </c>
    </row>
    <row r="230" spans="1:13" hidden="1" x14ac:dyDescent="0.25">
      <c r="A230" t="s">
        <v>10558</v>
      </c>
      <c r="E230" t="str">
        <f>VLOOKUP($A230,'Extracted Varlist'!$B$1:$O$5060,3,0)</f>
        <v>IgE to Couch (bermuda) grass , kU/L, LOD:  all values below 0.03 are assigned the value 0.015</v>
      </c>
      <c r="G230" t="str">
        <f>IF(ISBLANK(VLOOKUP($A230,'Extracted Varlist'!$B$1:$O$5060,4,0)),"",VLOOKUP($A230,'Extracted Varlist'!$B$1:$O$5060,4,0))</f>
        <v>999="Missing"</v>
      </c>
      <c r="H230">
        <f>VLOOKUP($A230,'Extracted Varlist'!$B$1:$O$5060,12,0)</f>
        <v>2</v>
      </c>
      <c r="I230">
        <f>VLOOKUP($A230,'Extracted Varlist'!$B$1:$O$5060,13,0)</f>
        <v>22</v>
      </c>
      <c r="J230" t="str">
        <f>VLOOKUP($A230,'Extracted Varlist'!$B$1:$O$5060,14,0)</f>
        <v>COUIGE</v>
      </c>
      <c r="L230" t="s">
        <v>10994</v>
      </c>
      <c r="M230" t="b">
        <f t="shared" si="5"/>
        <v>1</v>
      </c>
    </row>
    <row r="231" spans="1:13" hidden="1" x14ac:dyDescent="0.25">
      <c r="A231" t="s">
        <v>10588</v>
      </c>
      <c r="E231" t="str">
        <f>VLOOKUP($A231,'Extracted Varlist'!$B$1:$O$5060,3,0)</f>
        <v>IgE to Couch (bermuda) grass. Binary: &lt;0.35 is negative = 0, &gt;= 0.35 is positive = 1</v>
      </c>
      <c r="G231" t="str">
        <f>IF(ISBLANK(VLOOKUP($A231,'Extracted Varlist'!$B$1:$O$5060,4,0)),"",VLOOKUP($A231,'Extracted Varlist'!$B$1:$O$5060,4,0))</f>
        <v>0="Negative";1="Positive";9="Missing"</v>
      </c>
      <c r="H231">
        <f>VLOOKUP($A231,'Extracted Varlist'!$B$1:$O$5060,12,0)</f>
        <v>2</v>
      </c>
      <c r="I231">
        <f>VLOOKUP($A231,'Extracted Varlist'!$B$1:$O$5060,13,0)</f>
        <v>22</v>
      </c>
      <c r="J231" t="str">
        <f>VLOOKUP($A231,'Extracted Varlist'!$B$1:$O$5060,14,0)</f>
        <v>COUIGE23B</v>
      </c>
      <c r="L231" t="s">
        <v>10994</v>
      </c>
      <c r="M231" t="b">
        <f t="shared" si="5"/>
        <v>0</v>
      </c>
    </row>
    <row r="232" spans="1:13" hidden="1" x14ac:dyDescent="0.25">
      <c r="A232" t="s">
        <v>10618</v>
      </c>
      <c r="E232" t="str">
        <f>VLOOKUP($A232,'Extracted Varlist'!$B$1:$O$5060,3,0)</f>
        <v>IgG4 to Der p1 the major allergen in hdm D. pteronyssinus . Continuous  mg/L LOD: all values below 0.0003 are assigned the value 0.00015</v>
      </c>
      <c r="G232" t="str">
        <f>IF(ISBLANK(VLOOKUP($A232,'Extracted Varlist'!$B$1:$O$5060,4,0)),"",VLOOKUP($A232,'Extracted Varlist'!$B$1:$O$5060,4,0))</f>
        <v>999="Missing"</v>
      </c>
      <c r="H232">
        <f>VLOOKUP($A232,'Extracted Varlist'!$B$1:$O$5060,12,0)</f>
        <v>2</v>
      </c>
      <c r="I232">
        <f>VLOOKUP($A232,'Extracted Varlist'!$B$1:$O$5060,13,0)</f>
        <v>22</v>
      </c>
      <c r="J232" t="str">
        <f>VLOOKUP($A232,'Extracted Varlist'!$B$1:$O$5060,14,0)</f>
        <v>DERP1G4</v>
      </c>
      <c r="L232" t="s">
        <v>10994</v>
      </c>
      <c r="M232" t="b">
        <f t="shared" si="5"/>
        <v>0</v>
      </c>
    </row>
    <row r="233" spans="1:13" hidden="1" x14ac:dyDescent="0.25">
      <c r="A233" t="s">
        <v>10563</v>
      </c>
      <c r="E233" t="str">
        <f>VLOOKUP($A233,'Extracted Varlist'!$B$1:$O$5060,3,0)</f>
        <v>IgE to Der p1 the major allergen in hdm D. pteronyssinus at 23 years, kU/L, LOD:  all values below 0.03 are assigned the value 0.015</v>
      </c>
      <c r="G233" t="str">
        <f>IF(ISBLANK(VLOOKUP($A233,'Extracted Varlist'!$B$1:$O$5060,4,0)),"",VLOOKUP($A233,'Extracted Varlist'!$B$1:$O$5060,4,0))</f>
        <v>999="Missing"</v>
      </c>
      <c r="H233">
        <f>VLOOKUP($A233,'Extracted Varlist'!$B$1:$O$5060,12,0)</f>
        <v>2</v>
      </c>
      <c r="I233">
        <f>VLOOKUP($A233,'Extracted Varlist'!$B$1:$O$5060,13,0)</f>
        <v>22</v>
      </c>
      <c r="J233" t="str">
        <f>VLOOKUP($A233,'Extracted Varlist'!$B$1:$O$5060,14,0)</f>
        <v>DERP1IGE</v>
      </c>
      <c r="L233" t="s">
        <v>10994</v>
      </c>
      <c r="M233" t="b">
        <f t="shared" si="5"/>
        <v>0</v>
      </c>
    </row>
    <row r="234" spans="1:13" hidden="1" x14ac:dyDescent="0.25">
      <c r="A234" t="s">
        <v>10592</v>
      </c>
      <c r="E234" t="str">
        <f>VLOOKUP($A234,'Extracted Varlist'!$B$1:$O$5060,3,0)</f>
        <v>IgE to Der p1 the major allergen in hdm (D. pteronyssinus). Binary: &lt;0.35 is negative = 0, &gt;= 0.35 is positive = 1</v>
      </c>
      <c r="G234" t="str">
        <f>IF(ISBLANK(VLOOKUP($A234,'Extracted Varlist'!$B$1:$O$5060,4,0)),"",VLOOKUP($A234,'Extracted Varlist'!$B$1:$O$5060,4,0))</f>
        <v>0="Negative";1="Positive";9="Missing"</v>
      </c>
      <c r="H234">
        <f>VLOOKUP($A234,'Extracted Varlist'!$B$1:$O$5060,12,0)</f>
        <v>2</v>
      </c>
      <c r="I234">
        <f>VLOOKUP($A234,'Extracted Varlist'!$B$1:$O$5060,13,0)</f>
        <v>22</v>
      </c>
      <c r="J234" t="str">
        <f>VLOOKUP($A234,'Extracted Varlist'!$B$1:$O$5060,14,0)</f>
        <v>DERP1IGE23B</v>
      </c>
      <c r="L234" t="s">
        <v>10994</v>
      </c>
      <c r="M234" t="b">
        <f t="shared" si="5"/>
        <v>0</v>
      </c>
    </row>
    <row r="235" spans="1:13" hidden="1" x14ac:dyDescent="0.25">
      <c r="A235" t="s">
        <v>10621</v>
      </c>
      <c r="E235" t="str">
        <f>VLOOKUP($A235,'Extracted Varlist'!$B$1:$O$5060,3,0)</f>
        <v>IgG4 to Fel d1 the major allergen in cat . Continuous  mg/L. LOD: all values below 0.0003 are assigned the value 0.00015</v>
      </c>
      <c r="G235" t="str">
        <f>IF(ISBLANK(VLOOKUP($A235,'Extracted Varlist'!$B$1:$O$5060,4,0)),"",VLOOKUP($A235,'Extracted Varlist'!$B$1:$O$5060,4,0))</f>
        <v>9="Missing"</v>
      </c>
      <c r="H235">
        <f>VLOOKUP($A235,'Extracted Varlist'!$B$1:$O$5060,12,0)</f>
        <v>2</v>
      </c>
      <c r="I235">
        <f>VLOOKUP($A235,'Extracted Varlist'!$B$1:$O$5060,13,0)</f>
        <v>22</v>
      </c>
      <c r="J235" t="str">
        <f>VLOOKUP($A235,'Extracted Varlist'!$B$1:$O$5060,14,0)</f>
        <v>FELD1G4</v>
      </c>
      <c r="L235" t="s">
        <v>10994</v>
      </c>
      <c r="M235" t="b">
        <f t="shared" si="5"/>
        <v>0</v>
      </c>
    </row>
    <row r="236" spans="1:13" hidden="1" x14ac:dyDescent="0.25">
      <c r="A236" t="s">
        <v>10566</v>
      </c>
      <c r="E236" t="str">
        <f>VLOOKUP($A236,'Extracted Varlist'!$B$1:$O$5060,3,0)</f>
        <v>IgE to Fel d1 the major allergen in cat , kU/L, LOD:  all values below 0.03 are assigned the value 0.015</v>
      </c>
      <c r="G236" t="str">
        <f>IF(ISBLANK(VLOOKUP($A236,'Extracted Varlist'!$B$1:$O$5060,4,0)),"",VLOOKUP($A236,'Extracted Varlist'!$B$1:$O$5060,4,0))</f>
        <v>999="Missing"</v>
      </c>
      <c r="H236">
        <f>VLOOKUP($A236,'Extracted Varlist'!$B$1:$O$5060,12,0)</f>
        <v>2</v>
      </c>
      <c r="I236">
        <f>VLOOKUP($A236,'Extracted Varlist'!$B$1:$O$5060,13,0)</f>
        <v>22</v>
      </c>
      <c r="J236" t="str">
        <f>VLOOKUP($A236,'Extracted Varlist'!$B$1:$O$5060,14,0)</f>
        <v>FELD1IGE</v>
      </c>
      <c r="L236" t="s">
        <v>10994</v>
      </c>
      <c r="M236" t="b">
        <f t="shared" si="5"/>
        <v>0</v>
      </c>
    </row>
    <row r="237" spans="1:13" hidden="1" x14ac:dyDescent="0.25">
      <c r="A237" t="s">
        <v>10594</v>
      </c>
      <c r="E237" t="str">
        <f>VLOOKUP($A237,'Extracted Varlist'!$B$1:$O$5060,3,0)</f>
        <v>IgE to rFel d1 the major allergen in cat. Binary: &lt;0.35 is negative = 0, &gt;= 0.35 is positive = 1</v>
      </c>
      <c r="G237" t="str">
        <f>IF(ISBLANK(VLOOKUP($A237,'Extracted Varlist'!$B$1:$O$5060,4,0)),"",VLOOKUP($A237,'Extracted Varlist'!$B$1:$O$5060,4,0))</f>
        <v>0="Negative";1="Positive";9="Missing"</v>
      </c>
      <c r="H237">
        <f>VLOOKUP($A237,'Extracted Varlist'!$B$1:$O$5060,12,0)</f>
        <v>2</v>
      </c>
      <c r="I237">
        <f>VLOOKUP($A237,'Extracted Varlist'!$B$1:$O$5060,13,0)</f>
        <v>22</v>
      </c>
      <c r="J237" t="str">
        <f>VLOOKUP($A237,'Extracted Varlist'!$B$1:$O$5060,14,0)</f>
        <v>FELD1IGE23B</v>
      </c>
      <c r="L237" t="s">
        <v>10994</v>
      </c>
      <c r="M237" t="b">
        <f t="shared" si="5"/>
        <v>0</v>
      </c>
    </row>
    <row r="238" spans="1:13" hidden="1" x14ac:dyDescent="0.25">
      <c r="A238" t="s">
        <v>9835</v>
      </c>
      <c r="E238" t="str">
        <f>VLOOKUP($A238,'Extracted Varlist'!$B$1:$O$5060,3,0)</f>
        <v>IgG4 to food mix (egg white, milk, fish, wheat, peanut and soybean)</v>
      </c>
      <c r="G238" t="str">
        <f>IF(ISBLANK(VLOOKUP($A238,'Extracted Varlist'!$B$1:$O$5060,4,0)),"",VLOOKUP($A238,'Extracted Varlist'!$B$1:$O$5060,4,0))</f>
        <v/>
      </c>
      <c r="H238">
        <f>VLOOKUP($A238,'Extracted Varlist'!$B$1:$O$5060,12,0)</f>
        <v>2</v>
      </c>
      <c r="I238">
        <f>VLOOKUP($A238,'Extracted Varlist'!$B$1:$O$5060,13,0)</f>
        <v>14</v>
      </c>
      <c r="J238" t="str">
        <f>VLOOKUP($A238,'Extracted Varlist'!$B$1:$O$5060,14,0)</f>
        <v>FMXG4</v>
      </c>
      <c r="L238" t="s">
        <v>10994</v>
      </c>
      <c r="M238" t="b">
        <f t="shared" si="5"/>
        <v>0</v>
      </c>
    </row>
    <row r="239" spans="1:13" hidden="1" x14ac:dyDescent="0.25">
      <c r="A239" t="s">
        <v>10931</v>
      </c>
      <c r="E239" t="str">
        <f>VLOOKUP($A239,'Extracted Varlist'!$B$1:$O$5060,3,0)</f>
        <v>IgE to food mix (egg white, milk, fish, wheat, peanut and soybean)</v>
      </c>
      <c r="G239" t="str">
        <f>IF(ISBLANK(VLOOKUP($A239,'Extracted Varlist'!$B$1:$O$5060,4,0)),"",VLOOKUP($A239,'Extracted Varlist'!$B$1:$O$5060,4,0))</f>
        <v>8888="NA";9999="Missing/Not stated"</v>
      </c>
      <c r="H239">
        <f>VLOOKUP($A239,'Extracted Varlist'!$B$1:$O$5060,12,0)</f>
        <v>2</v>
      </c>
      <c r="I239">
        <f>VLOOKUP($A239,'Extracted Varlist'!$B$1:$O$5060,13,0)</f>
        <v>5</v>
      </c>
      <c r="J239" t="str">
        <f>VLOOKUP($A239,'Extracted Varlist'!$B$1:$O$5060,14,0)</f>
        <v>FMXIGE</v>
      </c>
      <c r="L239" t="s">
        <v>10994</v>
      </c>
      <c r="M239" t="b">
        <f t="shared" si="5"/>
        <v>0</v>
      </c>
    </row>
    <row r="240" spans="1:13" hidden="1" x14ac:dyDescent="0.25">
      <c r="A240" t="s">
        <v>11659</v>
      </c>
      <c r="E240" t="str">
        <f>VLOOKUP($A240,'Extracted Varlist'!$B$1:$O$5060,3,0)</f>
        <v>IgE to food mix (egg white, milk, fish, wheat, peanut and soybean) at 13 years.</v>
      </c>
      <c r="G240" t="str">
        <f>IF(ISBLANK(VLOOKUP($A240,'Extracted Varlist'!$B$1:$O$5060,4,0)),"",VLOOKUP($A240,'Extracted Varlist'!$B$1:$O$5060,4,0))</f>
        <v/>
      </c>
      <c r="H240">
        <f>VLOOKUP($A240,'Extracted Varlist'!$B$1:$O$5060,12,0)</f>
        <v>2</v>
      </c>
      <c r="I240">
        <f>VLOOKUP($A240,'Extracted Varlist'!$B$1:$O$5060,13,0)</f>
        <v>14</v>
      </c>
      <c r="J240" t="str">
        <f>VLOOKUP($A240,'Extracted Varlist'!$B$1:$O$5060,14,0)</f>
        <v>FMXIGE</v>
      </c>
      <c r="L240" t="s">
        <v>10994</v>
      </c>
      <c r="M240" t="b">
        <f t="shared" si="5"/>
        <v>1</v>
      </c>
    </row>
    <row r="241" spans="1:13" hidden="1" x14ac:dyDescent="0.25">
      <c r="A241" t="s">
        <v>10573</v>
      </c>
      <c r="E241" t="str">
        <f>VLOOKUP($A241,'Extracted Varlist'!$B$1:$O$5060,3,0)</f>
        <v>IgE to food mix (egg white, milk, fish, wheat, peanut and soybean) . kU/L LOD:  all values below 0.03 are assigned the value 0.015</v>
      </c>
      <c r="G241" t="str">
        <f>IF(ISBLANK(VLOOKUP($A241,'Extracted Varlist'!$B$1:$O$5060,4,0)),"",VLOOKUP($A241,'Extracted Varlist'!$B$1:$O$5060,4,0))</f>
        <v>999="Missing"</v>
      </c>
      <c r="H241">
        <f>VLOOKUP($A241,'Extracted Varlist'!$B$1:$O$5060,12,0)</f>
        <v>2</v>
      </c>
      <c r="I241">
        <f>VLOOKUP($A241,'Extracted Varlist'!$B$1:$O$5060,13,0)</f>
        <v>22</v>
      </c>
      <c r="J241" t="str">
        <f>VLOOKUP($A241,'Extracted Varlist'!$B$1:$O$5060,14,0)</f>
        <v>FMXIGE</v>
      </c>
      <c r="L241" t="s">
        <v>10994</v>
      </c>
      <c r="M241" t="b">
        <f t="shared" si="5"/>
        <v>1</v>
      </c>
    </row>
    <row r="242" spans="1:13" hidden="1" x14ac:dyDescent="0.25">
      <c r="A242" t="s">
        <v>10600</v>
      </c>
      <c r="E242" t="str">
        <f>VLOOKUP($A242,'Extracted Varlist'!$B$1:$O$5060,3,0)</f>
        <v>IgE to food mix (egg white, milk, fish, wheat, peanut and soybean). Binary: &lt;0.35 is negative = 0, &gt;= 0.35 is positive = 1</v>
      </c>
      <c r="G242" t="str">
        <f>IF(ISBLANK(VLOOKUP($A242,'Extracted Varlist'!$B$1:$O$5060,4,0)),"",VLOOKUP($A242,'Extracted Varlist'!$B$1:$O$5060,4,0))</f>
        <v>0="Negative";1="Positive";9="Missing"</v>
      </c>
      <c r="H242">
        <f>VLOOKUP($A242,'Extracted Varlist'!$B$1:$O$5060,12,0)</f>
        <v>2</v>
      </c>
      <c r="I242">
        <f>VLOOKUP($A242,'Extracted Varlist'!$B$1:$O$5060,13,0)</f>
        <v>22</v>
      </c>
      <c r="J242" t="str">
        <f>VLOOKUP($A242,'Extracted Varlist'!$B$1:$O$5060,14,0)</f>
        <v>FX5IGE23B</v>
      </c>
      <c r="L242" t="s">
        <v>10994</v>
      </c>
      <c r="M242" t="b">
        <f t="shared" si="5"/>
        <v>0</v>
      </c>
    </row>
    <row r="243" spans="1:13" hidden="1" x14ac:dyDescent="0.25">
      <c r="A243" t="s">
        <v>10640</v>
      </c>
      <c r="E243" t="str">
        <f>VLOOKUP($A243,'Extracted Varlist'!$B$1:$O$5060,3,0)</f>
        <v>IgG to rPhl p1 the major allergen in Timothy grass. Continuous  mg/L. LOD: all values below 0.0003 are assigned the value 0.00015</v>
      </c>
      <c r="G243" t="str">
        <f>IF(ISBLANK(VLOOKUP($A243,'Extracted Varlist'!$B$1:$O$5060,4,0)),"",VLOOKUP($A243,'Extracted Varlist'!$B$1:$O$5060,4,0))</f>
        <v>99="Missing"</v>
      </c>
      <c r="H243">
        <f>VLOOKUP($A243,'Extracted Varlist'!$B$1:$O$5060,12,0)</f>
        <v>2</v>
      </c>
      <c r="I243">
        <f>VLOOKUP($A243,'Extracted Varlist'!$B$1:$O$5060,13,0)</f>
        <v>22</v>
      </c>
      <c r="J243" t="str">
        <f>VLOOKUP($A243,'Extracted Varlist'!$B$1:$O$5060,14,0)</f>
        <v>GRASSIGG</v>
      </c>
      <c r="L243" t="s">
        <v>10994</v>
      </c>
      <c r="M243" t="b">
        <f t="shared" si="5"/>
        <v>0</v>
      </c>
    </row>
    <row r="244" spans="1:13" hidden="1" x14ac:dyDescent="0.25">
      <c r="A244" t="s">
        <v>9675</v>
      </c>
      <c r="E244" t="str">
        <f>VLOOKUP($A244,'Extracted Varlist'!$B$1:$O$5060,3,0)</f>
        <v>il10_d1_13 (rd10_hdm13Y (rd5_hdm13Y). IL-10 to house dust mite at 13 years. (pg/</v>
      </c>
      <c r="G244" t="str">
        <f>IF(ISBLANK(VLOOKUP($A244,'Extracted Varlist'!$B$1:$O$5060,4,0)),"",VLOOKUP($A244,'Extracted Varlist'!$B$1:$O$5060,4,0))</f>
        <v/>
      </c>
      <c r="H244">
        <f>VLOOKUP($A244,'Extracted Varlist'!$B$1:$O$5060,12,0)</f>
        <v>2</v>
      </c>
      <c r="I244">
        <f>VLOOKUP($A244,'Extracted Varlist'!$B$1:$O$5060,13,0)</f>
        <v>14</v>
      </c>
      <c r="J244" t="str">
        <f>VLOOKUP($A244,'Extracted Varlist'!$B$1:$O$5060,14,0)</f>
        <v>HDM10</v>
      </c>
      <c r="K244" s="27" t="str">
        <f>IF(ISNUMBER(_xlfn.NUMBERVALUE(RIGHT(J244,1))),RIGHT(J244,LEN(J244)-3),MID(J244,4,LEN(J244)-4))</f>
        <v>10</v>
      </c>
      <c r="L244" t="s">
        <v>10994</v>
      </c>
      <c r="M244" t="b">
        <f t="shared" si="5"/>
        <v>0</v>
      </c>
    </row>
    <row r="245" spans="1:13" hidden="1" x14ac:dyDescent="0.25">
      <c r="A245" t="s">
        <v>9678</v>
      </c>
      <c r="E245" t="str">
        <f>VLOOKUP($A245,'Extracted Varlist'!$B$1:$O$5060,3,0)</f>
        <v>il13_d1_13 (rd13_hdm13Y). IL-13 to house dust mite at 13 years. (pg/ml)   Protei</v>
      </c>
      <c r="G245" t="str">
        <f>IF(ISBLANK(VLOOKUP($A245,'Extracted Varlist'!$B$1:$O$5060,4,0)),"",VLOOKUP($A245,'Extracted Varlist'!$B$1:$O$5060,4,0))</f>
        <v/>
      </c>
      <c r="H245">
        <f>VLOOKUP($A245,'Extracted Varlist'!$B$1:$O$5060,12,0)</f>
        <v>2</v>
      </c>
      <c r="I245">
        <f>VLOOKUP($A245,'Extracted Varlist'!$B$1:$O$5060,13,0)</f>
        <v>14</v>
      </c>
      <c r="J245" t="str">
        <f>VLOOKUP($A245,'Extracted Varlist'!$B$1:$O$5060,14,0)</f>
        <v>HDM13</v>
      </c>
      <c r="K245" s="27" t="str">
        <f>IF(ISNUMBER(_xlfn.NUMBERVALUE(RIGHT(J245,1))),RIGHT(J245,LEN(J245)-3),MID(J245,4,LEN(J245)-4))</f>
        <v>13</v>
      </c>
      <c r="L245" t="s">
        <v>10994</v>
      </c>
      <c r="M245" t="b">
        <f t="shared" si="5"/>
        <v>0</v>
      </c>
    </row>
    <row r="246" spans="1:13" hidden="1" x14ac:dyDescent="0.25">
      <c r="A246" t="s">
        <v>9852</v>
      </c>
      <c r="E246" t="str">
        <f>VLOOKUP($A246,'Extracted Varlist'!$B$1:$O$5060,3,0)</f>
        <v>IL-4 to house dust mite at 13 years: mRNA expression above unstimulated control</v>
      </c>
      <c r="G246" t="str">
        <f>IF(ISBLANK(VLOOKUP($A246,'Extracted Varlist'!$B$1:$O$5060,4,0)),"",VLOOKUP($A246,'Extracted Varlist'!$B$1:$O$5060,4,0))</f>
        <v/>
      </c>
      <c r="H246">
        <f>VLOOKUP($A246,'Extracted Varlist'!$B$1:$O$5060,12,0)</f>
        <v>2</v>
      </c>
      <c r="I246">
        <f>VLOOKUP($A246,'Extracted Varlist'!$B$1:$O$5060,13,0)</f>
        <v>14</v>
      </c>
      <c r="J246" t="str">
        <f>VLOOKUP($A246,'Extracted Varlist'!$B$1:$O$5060,14,0)</f>
        <v>HDM4</v>
      </c>
      <c r="L246" t="s">
        <v>10994</v>
      </c>
      <c r="M246" t="b">
        <f t="shared" si="5"/>
        <v>0</v>
      </c>
    </row>
    <row r="247" spans="1:13" hidden="1" x14ac:dyDescent="0.25">
      <c r="A247" t="s">
        <v>9672</v>
      </c>
      <c r="E247" t="str">
        <f>VLOOKUP($A247,'Extracted Varlist'!$B$1:$O$5060,3,0)</f>
        <v>il5_d1_13 (rd5_hdm13Y). IL-5 to house dust mite at 13 years.(pg/ml) Protein prod</v>
      </c>
      <c r="G247" t="str">
        <f>IF(ISBLANK(VLOOKUP($A247,'Extracted Varlist'!$B$1:$O$5060,4,0)),"",VLOOKUP($A247,'Extracted Varlist'!$B$1:$O$5060,4,0))</f>
        <v/>
      </c>
      <c r="H247">
        <f>VLOOKUP($A247,'Extracted Varlist'!$B$1:$O$5060,12,0)</f>
        <v>2</v>
      </c>
      <c r="I247">
        <f>VLOOKUP($A247,'Extracted Varlist'!$B$1:$O$5060,13,0)</f>
        <v>14</v>
      </c>
      <c r="J247" t="str">
        <f>VLOOKUP($A247,'Extracted Varlist'!$B$1:$O$5060,14,0)</f>
        <v>HDM5</v>
      </c>
      <c r="K247" s="27" t="str">
        <f>IF(ISNUMBER(_xlfn.NUMBERVALUE(RIGHT(J247,1))),RIGHT(J247,LEN(J247)-3),MID(J247,4,LEN(J247)-4))</f>
        <v>5</v>
      </c>
      <c r="L247" t="s">
        <v>10994</v>
      </c>
      <c r="M247" t="b">
        <f t="shared" si="5"/>
        <v>0</v>
      </c>
    </row>
    <row r="248" spans="1:13" hidden="1" x14ac:dyDescent="0.25">
      <c r="A248" t="s">
        <v>9861</v>
      </c>
      <c r="E248" t="str">
        <f>VLOOKUP($A248,'Extracted Varlist'!$B$1:$O$5060,3,0)</f>
        <v>IL-9 to house dust mite at 13 years: mRNA expression above unstimulated control</v>
      </c>
      <c r="G248" t="str">
        <f>IF(ISBLANK(VLOOKUP($A248,'Extracted Varlist'!$B$1:$O$5060,4,0)),"",VLOOKUP($A248,'Extracted Varlist'!$B$1:$O$5060,4,0))</f>
        <v/>
      </c>
      <c r="H248">
        <f>VLOOKUP($A248,'Extracted Varlist'!$B$1:$O$5060,12,0)</f>
        <v>2</v>
      </c>
      <c r="I248">
        <f>VLOOKUP($A248,'Extracted Varlist'!$B$1:$O$5060,13,0)</f>
        <v>14</v>
      </c>
      <c r="J248" t="str">
        <f>VLOOKUP($A248,'Extracted Varlist'!$B$1:$O$5060,14,0)</f>
        <v>HDM9</v>
      </c>
      <c r="L248" t="s">
        <v>10994</v>
      </c>
      <c r="M248" t="b">
        <f t="shared" si="5"/>
        <v>0</v>
      </c>
    </row>
    <row r="249" spans="1:13" hidden="1" x14ac:dyDescent="0.25">
      <c r="A249" t="s">
        <v>9824</v>
      </c>
      <c r="E249" t="str">
        <f>VLOOKUP($A249,'Extracted Varlist'!$B$1:$O$5060,3,0)</f>
        <v>IgG4 to HDM</v>
      </c>
      <c r="G249" t="str">
        <f>IF(ISBLANK(VLOOKUP($A249,'Extracted Varlist'!$B$1:$O$5060,4,0)),"",VLOOKUP($A249,'Extracted Varlist'!$B$1:$O$5060,4,0))</f>
        <v/>
      </c>
      <c r="H249">
        <f>VLOOKUP($A249,'Extracted Varlist'!$B$1:$O$5060,12,0)</f>
        <v>2</v>
      </c>
      <c r="I249">
        <f>VLOOKUP($A249,'Extracted Varlist'!$B$1:$O$5060,13,0)</f>
        <v>14</v>
      </c>
      <c r="J249" t="str">
        <f>VLOOKUP($A249,'Extracted Varlist'!$B$1:$O$5060,14,0)</f>
        <v>HDMG4</v>
      </c>
      <c r="L249" t="s">
        <v>10994</v>
      </c>
      <c r="M249" t="b">
        <f t="shared" si="5"/>
        <v>0</v>
      </c>
    </row>
    <row r="250" spans="1:13" hidden="1" x14ac:dyDescent="0.25">
      <c r="A250" t="s">
        <v>10606</v>
      </c>
      <c r="E250" t="str">
        <f>VLOOKUP($A250,'Extracted Varlist'!$B$1:$O$5060,3,0)</f>
        <v>IgG4 to HDM . Continuous  mg/L. LOD: all values below 0.0003 are assigned the value 0.00015</v>
      </c>
      <c r="G250" t="str">
        <f>IF(ISBLANK(VLOOKUP($A250,'Extracted Varlist'!$B$1:$O$5060,4,0)),"",VLOOKUP($A250,'Extracted Varlist'!$B$1:$O$5060,4,0))</f>
        <v>99="Missing"</v>
      </c>
      <c r="H250">
        <f>VLOOKUP($A250,'Extracted Varlist'!$B$1:$O$5060,12,0)</f>
        <v>2</v>
      </c>
      <c r="I250">
        <f>VLOOKUP($A250,'Extracted Varlist'!$B$1:$O$5060,13,0)</f>
        <v>22</v>
      </c>
      <c r="J250" t="str">
        <f>VLOOKUP($A250,'Extracted Varlist'!$B$1:$O$5060,14,0)</f>
        <v>HDMG4</v>
      </c>
      <c r="L250" t="s">
        <v>10994</v>
      </c>
      <c r="M250" t="b">
        <f t="shared" si="5"/>
        <v>1</v>
      </c>
    </row>
    <row r="251" spans="1:13" hidden="1" x14ac:dyDescent="0.25">
      <c r="A251" t="s">
        <v>9681</v>
      </c>
      <c r="E251" t="str">
        <f>VLOOKUP($A251,'Extracted Varlist'!$B$1:$O$5060,3,0)</f>
        <v>ifng_d1_13 (rdg_hdm13Y). IFNg to house dust mite at 13 years. (pg/ml)  Protein p</v>
      </c>
      <c r="G251" t="str">
        <f>IF(ISBLANK(VLOOKUP($A251,'Extracted Varlist'!$B$1:$O$5060,4,0)),"",VLOOKUP($A251,'Extracted Varlist'!$B$1:$O$5060,4,0))</f>
        <v/>
      </c>
      <c r="H251">
        <f>VLOOKUP($A251,'Extracted Varlist'!$B$1:$O$5060,12,0)</f>
        <v>2</v>
      </c>
      <c r="I251">
        <f>VLOOKUP($A251,'Extracted Varlist'!$B$1:$O$5060,13,0)</f>
        <v>14</v>
      </c>
      <c r="J251" t="str">
        <f>VLOOKUP($A251,'Extracted Varlist'!$B$1:$O$5060,14,0)</f>
        <v>HDMIFNG</v>
      </c>
      <c r="L251" t="s">
        <v>10994</v>
      </c>
      <c r="M251" t="b">
        <f t="shared" si="5"/>
        <v>0</v>
      </c>
    </row>
    <row r="252" spans="1:13" hidden="1" x14ac:dyDescent="0.25">
      <c r="A252" s="28" t="s">
        <v>10924</v>
      </c>
      <c r="E252" t="str">
        <f>VLOOKUP($A252,'Extracted Varlist'!$B$1:$O$5060,3,0)</f>
        <v>IgE to HDM</v>
      </c>
      <c r="G252" t="str">
        <f>IF(ISBLANK(VLOOKUP($A252,'Extracted Varlist'!$B$1:$O$5060,4,0)),"",VLOOKUP($A252,'Extracted Varlist'!$B$1:$O$5060,4,0))</f>
        <v>8888="NA";9999="Missing/Not stated"</v>
      </c>
      <c r="H252">
        <f>VLOOKUP($A252,'Extracted Varlist'!$B$1:$O$5060,12,0)</f>
        <v>2</v>
      </c>
      <c r="I252">
        <f>VLOOKUP($A252,'Extracted Varlist'!$B$1:$O$5060,13,0)</f>
        <v>5</v>
      </c>
      <c r="J252" t="str">
        <f>VLOOKUP($A252,'Extracted Varlist'!$B$1:$O$5060,14,0)</f>
        <v>HDMIGE</v>
      </c>
      <c r="L252" t="s">
        <v>10994</v>
      </c>
      <c r="M252" t="b">
        <f t="shared" si="5"/>
        <v>0</v>
      </c>
    </row>
    <row r="253" spans="1:13" hidden="1" x14ac:dyDescent="0.25">
      <c r="A253" t="s">
        <v>11653</v>
      </c>
      <c r="E253" t="str">
        <f>VLOOKUP($A253,'Extracted Varlist'!$B$1:$O$5060,3,0)</f>
        <v>IgE to HDM at 13 years. Continuous  kU/L</v>
      </c>
      <c r="G253" t="str">
        <f>IF(ISBLANK(VLOOKUP($A253,'Extracted Varlist'!$B$1:$O$5060,4,0)),"",VLOOKUP($A253,'Extracted Varlist'!$B$1:$O$5060,4,0))</f>
        <v/>
      </c>
      <c r="H253">
        <f>VLOOKUP($A253,'Extracted Varlist'!$B$1:$O$5060,12,0)</f>
        <v>2</v>
      </c>
      <c r="I253">
        <f>VLOOKUP($A253,'Extracted Varlist'!$B$1:$O$5060,13,0)</f>
        <v>14</v>
      </c>
      <c r="J253" t="str">
        <f>VLOOKUP($A253,'Extracted Varlist'!$B$1:$O$5060,14,0)</f>
        <v>HDMIGE</v>
      </c>
      <c r="L253" t="s">
        <v>10994</v>
      </c>
      <c r="M253" t="b">
        <f t="shared" si="5"/>
        <v>1</v>
      </c>
    </row>
    <row r="254" spans="1:13" hidden="1" x14ac:dyDescent="0.25">
      <c r="A254" t="s">
        <v>10552</v>
      </c>
      <c r="E254" t="str">
        <f>VLOOKUP($A254,'Extracted Varlist'!$B$1:$O$5060,3,0)</f>
        <v>IgE to HDM kU/L, LOD: all values below 0.03 are assigned the value 0.015</v>
      </c>
      <c r="G254" t="str">
        <f>IF(ISBLANK(VLOOKUP($A254,'Extracted Varlist'!$B$1:$O$5060,4,0)),"",VLOOKUP($A254,'Extracted Varlist'!$B$1:$O$5060,4,0))</f>
        <v>999="Missing"</v>
      </c>
      <c r="H254">
        <f>VLOOKUP($A254,'Extracted Varlist'!$B$1:$O$5060,12,0)</f>
        <v>2</v>
      </c>
      <c r="I254">
        <f>VLOOKUP($A254,'Extracted Varlist'!$B$1:$O$5060,13,0)</f>
        <v>22</v>
      </c>
      <c r="J254" t="str">
        <f>VLOOKUP($A254,'Extracted Varlist'!$B$1:$O$5060,14,0)</f>
        <v>HDMIGE</v>
      </c>
      <c r="L254" t="s">
        <v>10994</v>
      </c>
      <c r="M254" t="b">
        <f t="shared" si="5"/>
        <v>1</v>
      </c>
    </row>
    <row r="255" spans="1:13" hidden="1" x14ac:dyDescent="0.25">
      <c r="A255" t="s">
        <v>10584</v>
      </c>
      <c r="E255" t="str">
        <f>VLOOKUP($A255,'Extracted Varlist'!$B$1:$O$5060,3,0)</f>
        <v>IgE to HDM. Binary: &lt;0.35 is negative = 0, &gt;= 0.35 is positive = 1</v>
      </c>
      <c r="G255" t="str">
        <f>IF(ISBLANK(VLOOKUP($A255,'Extracted Varlist'!$B$1:$O$5060,4,0)),"",VLOOKUP($A255,'Extracted Varlist'!$B$1:$O$5060,4,0))</f>
        <v>0="Negative";1="Positive";9="Missing"</v>
      </c>
      <c r="H255">
        <f>VLOOKUP($A255,'Extracted Varlist'!$B$1:$O$5060,12,0)</f>
        <v>2</v>
      </c>
      <c r="I255">
        <f>VLOOKUP($A255,'Extracted Varlist'!$B$1:$O$5060,13,0)</f>
        <v>22</v>
      </c>
      <c r="J255" t="str">
        <f>VLOOKUP($A255,'Extracted Varlist'!$B$1:$O$5060,14,0)</f>
        <v>HDMIGE23B</v>
      </c>
      <c r="L255" t="s">
        <v>10994</v>
      </c>
      <c r="M255" t="b">
        <f t="shared" si="5"/>
        <v>0</v>
      </c>
    </row>
    <row r="256" spans="1:13" hidden="1" x14ac:dyDescent="0.25">
      <c r="A256" t="s">
        <v>10635</v>
      </c>
      <c r="E256" t="str">
        <f>VLOOKUP($A256,'Extracted Varlist'!$B$1:$O$5060,3,0)</f>
        <v>IgG to Der p1 the major allergen in hdm D. pteronyssinus. Continuous  mg/L. LOD: all values below 0.0003 are assigned the value 0.00015</v>
      </c>
      <c r="G256" t="str">
        <f>IF(ISBLANK(VLOOKUP($A256,'Extracted Varlist'!$B$1:$O$5060,4,0)),"",VLOOKUP($A256,'Extracted Varlist'!$B$1:$O$5060,4,0))</f>
        <v>99="Missing"</v>
      </c>
      <c r="H256">
        <f>VLOOKUP($A256,'Extracted Varlist'!$B$1:$O$5060,12,0)</f>
        <v>2</v>
      </c>
      <c r="I256">
        <f>VLOOKUP($A256,'Extracted Varlist'!$B$1:$O$5060,13,0)</f>
        <v>22</v>
      </c>
      <c r="J256" t="str">
        <f>VLOOKUP($A256,'Extracted Varlist'!$B$1:$O$5060,14,0)</f>
        <v>HDMIGG</v>
      </c>
      <c r="L256" t="s">
        <v>10994</v>
      </c>
      <c r="M256" t="b">
        <f t="shared" si="5"/>
        <v>0</v>
      </c>
    </row>
    <row r="257" spans="1:13" hidden="1" x14ac:dyDescent="0.25">
      <c r="A257" t="s">
        <v>9774</v>
      </c>
      <c r="E257" t="str">
        <f>VLOOKUP($A257,'Extracted Varlist'!$B$1:$O$5060,3,0)</f>
        <v>il10_ic_13 (re10_ic13y). IL-10 to Poly I:C (substance that imitates a virus) at</v>
      </c>
      <c r="G257" t="str">
        <f>IF(ISBLANK(VLOOKUP($A257,'Extracted Varlist'!$B$1:$O$5060,4,0)),"",VLOOKUP($A257,'Extracted Varlist'!$B$1:$O$5060,4,0))</f>
        <v/>
      </c>
      <c r="H257">
        <f>VLOOKUP($A257,'Extracted Varlist'!$B$1:$O$5060,12,0)</f>
        <v>2</v>
      </c>
      <c r="I257">
        <f>VLOOKUP($A257,'Extracted Varlist'!$B$1:$O$5060,13,0)</f>
        <v>14</v>
      </c>
      <c r="J257" t="str">
        <f>VLOOKUP($A257,'Extracted Varlist'!$B$1:$O$5060,14,0)</f>
        <v>IC10</v>
      </c>
      <c r="K257" s="27" t="str">
        <f>IF(ISNUMBER(_xlfn.NUMBERVALUE(RIGHT(J257,1))),RIGHT(J257,LEN(J257)-2),MID(J257,3,LEN(J257)-3))</f>
        <v>10</v>
      </c>
      <c r="L257" t="s">
        <v>10994</v>
      </c>
      <c r="M257" t="b">
        <f t="shared" si="5"/>
        <v>0</v>
      </c>
    </row>
    <row r="258" spans="1:13" hidden="1" x14ac:dyDescent="0.25">
      <c r="A258" t="s">
        <v>9784</v>
      </c>
      <c r="E258" t="str">
        <f>VLOOKUP($A258,'Extracted Varlist'!$B$1:$O$5060,3,0)</f>
        <v>ifng_ic_13 (rdg_ic13Y). IFNg to Poly I:C (substance that imitates a virus) at 13</v>
      </c>
      <c r="G258" t="str">
        <f>IF(ISBLANK(VLOOKUP($A258,'Extracted Varlist'!$B$1:$O$5060,4,0)),"",VLOOKUP($A258,'Extracted Varlist'!$B$1:$O$5060,4,0))</f>
        <v/>
      </c>
      <c r="H258">
        <f>VLOOKUP($A258,'Extracted Varlist'!$B$1:$O$5060,12,0)</f>
        <v>2</v>
      </c>
      <c r="I258">
        <f>VLOOKUP($A258,'Extracted Varlist'!$B$1:$O$5060,13,0)</f>
        <v>14</v>
      </c>
      <c r="J258" t="str">
        <f>VLOOKUP($A258,'Extracted Varlist'!$B$1:$O$5060,14,0)</f>
        <v>ICIFNG</v>
      </c>
      <c r="L258" t="s">
        <v>10994</v>
      </c>
      <c r="M258" t="b">
        <f t="shared" ref="M258:M321" si="6">AND(J258=J257)</f>
        <v>0</v>
      </c>
    </row>
    <row r="259" spans="1:13" hidden="1" x14ac:dyDescent="0.25">
      <c r="A259" t="s">
        <v>9793</v>
      </c>
      <c r="E259" t="str">
        <f>VLOOKUP($A259,'Extracted Varlist'!$B$1:$O$5060,3,0)</f>
        <v>tfna_ic_13 (rdt_ic13Y). TNFa to Poly I:C (substance that imitates a virus) at 13</v>
      </c>
      <c r="G259" t="str">
        <f>IF(ISBLANK(VLOOKUP($A259,'Extracted Varlist'!$B$1:$O$5060,4,0)),"",VLOOKUP($A259,'Extracted Varlist'!$B$1:$O$5060,4,0))</f>
        <v/>
      </c>
      <c r="H259">
        <f>VLOOKUP($A259,'Extracted Varlist'!$B$1:$O$5060,12,0)</f>
        <v>2</v>
      </c>
      <c r="I259">
        <f>VLOOKUP($A259,'Extracted Varlist'!$B$1:$O$5060,13,0)</f>
        <v>14</v>
      </c>
      <c r="J259" t="str">
        <f>VLOOKUP($A259,'Extracted Varlist'!$B$1:$O$5060,14,0)</f>
        <v>ICTNF</v>
      </c>
      <c r="L259" t="s">
        <v>10994</v>
      </c>
      <c r="M259" t="b">
        <f t="shared" si="6"/>
        <v>0</v>
      </c>
    </row>
    <row r="260" spans="1:13" hidden="1" x14ac:dyDescent="0.25">
      <c r="A260" t="s">
        <v>10680</v>
      </c>
      <c r="E260" t="str">
        <f>VLOOKUP($A260,'Extracted Varlist'!$B$1:$O$5060,3,0)</f>
        <v>log IgG4 to cat</v>
      </c>
      <c r="G260" t="str">
        <f>IF(ISBLANK(VLOOKUP($A260,'Extracted Varlist'!$B$1:$O$5060,4,0)),"",VLOOKUP($A260,'Extracted Varlist'!$B$1:$O$5060,4,0))</f>
        <v>9="Missing"</v>
      </c>
      <c r="H260">
        <f>VLOOKUP($A260,'Extracted Varlist'!$B$1:$O$5060,12,0)</f>
        <v>2</v>
      </c>
      <c r="I260">
        <f>VLOOKUP($A260,'Extracted Varlist'!$B$1:$O$5060,13,0)</f>
        <v>22</v>
      </c>
      <c r="J260" t="str">
        <f>VLOOKUP($A260,'Extracted Varlist'!$B$1:$O$5060,14,0)</f>
        <v>LCATG4</v>
      </c>
      <c r="L260" t="s">
        <v>10994</v>
      </c>
      <c r="M260" t="b">
        <f t="shared" si="6"/>
        <v>0</v>
      </c>
    </row>
    <row r="261" spans="1:13" hidden="1" x14ac:dyDescent="0.25">
      <c r="A261" t="s">
        <v>10650</v>
      </c>
      <c r="E261" t="str">
        <f>VLOOKUP($A261,'Extracted Varlist'!$B$1:$O$5060,3,0)</f>
        <v>log IgE to cat epithelium and dander</v>
      </c>
      <c r="G261" t="str">
        <f>IF(ISBLANK(VLOOKUP($A261,'Extracted Varlist'!$B$1:$O$5060,4,0)),"",VLOOKUP($A261,'Extracted Varlist'!$B$1:$O$5060,4,0))</f>
        <v>9="Missing"</v>
      </c>
      <c r="H261">
        <f>VLOOKUP($A261,'Extracted Varlist'!$B$1:$O$5060,12,0)</f>
        <v>2</v>
      </c>
      <c r="I261">
        <f>VLOOKUP($A261,'Extracted Varlist'!$B$1:$O$5060,13,0)</f>
        <v>22</v>
      </c>
      <c r="J261" t="str">
        <f>VLOOKUP($A261,'Extracted Varlist'!$B$1:$O$5060,14,0)</f>
        <v>LCATIGE</v>
      </c>
      <c r="L261" t="s">
        <v>10994</v>
      </c>
      <c r="M261" t="b">
        <f t="shared" si="6"/>
        <v>0</v>
      </c>
    </row>
    <row r="262" spans="1:13" hidden="1" x14ac:dyDescent="0.25">
      <c r="A262" t="s">
        <v>10702</v>
      </c>
      <c r="E262" t="str">
        <f>VLOOKUP($A262,'Extracted Varlist'!$B$1:$O$5060,3,0)</f>
        <v>log IgG to rfel d1 the major allergen in cat</v>
      </c>
      <c r="G262" t="str">
        <f>IF(ISBLANK(VLOOKUP($A262,'Extracted Varlist'!$B$1:$O$5060,4,0)),"",VLOOKUP($A262,'Extracted Varlist'!$B$1:$O$5060,4,0))</f>
        <v>9="Missing"</v>
      </c>
      <c r="H262">
        <f>VLOOKUP($A262,'Extracted Varlist'!$B$1:$O$5060,12,0)</f>
        <v>2</v>
      </c>
      <c r="I262">
        <f>VLOOKUP($A262,'Extracted Varlist'!$B$1:$O$5060,13,0)</f>
        <v>22</v>
      </c>
      <c r="J262" t="str">
        <f>VLOOKUP($A262,'Extracted Varlist'!$B$1:$O$5060,14,0)</f>
        <v>LCATIGG</v>
      </c>
      <c r="L262" t="s">
        <v>10994</v>
      </c>
      <c r="M262" t="b">
        <f t="shared" si="6"/>
        <v>0</v>
      </c>
    </row>
    <row r="263" spans="1:13" hidden="1" x14ac:dyDescent="0.25">
      <c r="A263" t="s">
        <v>10677</v>
      </c>
      <c r="E263" t="str">
        <f>VLOOKUP($A263,'Extracted Varlist'!$B$1:$O$5060,3,0)</f>
        <v>log IgG4 to Couch (bermuda) grass</v>
      </c>
      <c r="G263" t="str">
        <f>IF(ISBLANK(VLOOKUP($A263,'Extracted Varlist'!$B$1:$O$5060,4,0)),"",VLOOKUP($A263,'Extracted Varlist'!$B$1:$O$5060,4,0))</f>
        <v>9="Missing"</v>
      </c>
      <c r="H263">
        <f>VLOOKUP($A263,'Extracted Varlist'!$B$1:$O$5060,12,0)</f>
        <v>2</v>
      </c>
      <c r="I263">
        <f>VLOOKUP($A263,'Extracted Varlist'!$B$1:$O$5060,13,0)</f>
        <v>22</v>
      </c>
      <c r="J263" t="str">
        <f>VLOOKUP($A263,'Extracted Varlist'!$B$1:$O$5060,14,0)</f>
        <v>LCOUG4</v>
      </c>
      <c r="L263" t="s">
        <v>10994</v>
      </c>
      <c r="M263" t="b">
        <f t="shared" si="6"/>
        <v>0</v>
      </c>
    </row>
    <row r="264" spans="1:13" hidden="1" x14ac:dyDescent="0.25">
      <c r="A264" t="s">
        <v>10648</v>
      </c>
      <c r="E264" t="str">
        <f>VLOOKUP($A264,'Extracted Varlist'!$B$1:$O$5060,3,0)</f>
        <v>log IgE to Couch (bermuda) grass</v>
      </c>
      <c r="G264" t="str">
        <f>IF(ISBLANK(VLOOKUP($A264,'Extracted Varlist'!$B$1:$O$5060,4,0)),"",VLOOKUP($A264,'Extracted Varlist'!$B$1:$O$5060,4,0))</f>
        <v>9="Missing"</v>
      </c>
      <c r="H264">
        <f>VLOOKUP($A264,'Extracted Varlist'!$B$1:$O$5060,12,0)</f>
        <v>2</v>
      </c>
      <c r="I264">
        <f>VLOOKUP($A264,'Extracted Varlist'!$B$1:$O$5060,13,0)</f>
        <v>22</v>
      </c>
      <c r="J264" t="str">
        <f>VLOOKUP($A264,'Extracted Varlist'!$B$1:$O$5060,14,0)</f>
        <v>LCOUIGE</v>
      </c>
      <c r="L264" t="s">
        <v>10994</v>
      </c>
      <c r="M264" t="b">
        <f t="shared" si="6"/>
        <v>0</v>
      </c>
    </row>
    <row r="265" spans="1:13" hidden="1" x14ac:dyDescent="0.25">
      <c r="A265" t="s">
        <v>10683</v>
      </c>
      <c r="E265" t="str">
        <f>VLOOKUP($A265,'Extracted Varlist'!$B$1:$O$5060,3,0)</f>
        <v>log IgG4 to Der p1 the major allergen in hdm D. pteronyssinus</v>
      </c>
      <c r="G265" t="str">
        <f>IF(ISBLANK(VLOOKUP($A265,'Extracted Varlist'!$B$1:$O$5060,4,0)),"",VLOOKUP($A265,'Extracted Varlist'!$B$1:$O$5060,4,0))</f>
        <v>9="Missing"</v>
      </c>
      <c r="H265">
        <f>VLOOKUP($A265,'Extracted Varlist'!$B$1:$O$5060,12,0)</f>
        <v>2</v>
      </c>
      <c r="I265">
        <f>VLOOKUP($A265,'Extracted Varlist'!$B$1:$O$5060,13,0)</f>
        <v>22</v>
      </c>
      <c r="J265" t="str">
        <f>VLOOKUP($A265,'Extracted Varlist'!$B$1:$O$5060,14,0)</f>
        <v>LDERP1G4</v>
      </c>
      <c r="L265" t="s">
        <v>10994</v>
      </c>
      <c r="M265" t="b">
        <f t="shared" si="6"/>
        <v>0</v>
      </c>
    </row>
    <row r="266" spans="1:13" hidden="1" x14ac:dyDescent="0.25">
      <c r="A266" t="s">
        <v>10653</v>
      </c>
      <c r="E266" t="str">
        <f>VLOOKUP($A266,'Extracted Varlist'!$B$1:$O$5060,3,0)</f>
        <v>log IgE to Der p1 the major allergen in hdm D. pteronyssinus</v>
      </c>
      <c r="G266" t="str">
        <f>IF(ISBLANK(VLOOKUP($A266,'Extracted Varlist'!$B$1:$O$5060,4,0)),"",VLOOKUP($A266,'Extracted Varlist'!$B$1:$O$5060,4,0))</f>
        <v>9="Missing"</v>
      </c>
      <c r="H266">
        <f>VLOOKUP($A266,'Extracted Varlist'!$B$1:$O$5060,12,0)</f>
        <v>2</v>
      </c>
      <c r="I266">
        <f>VLOOKUP($A266,'Extracted Varlist'!$B$1:$O$5060,13,0)</f>
        <v>22</v>
      </c>
      <c r="J266" t="str">
        <f>VLOOKUP($A266,'Extracted Varlist'!$B$1:$O$5060,14,0)</f>
        <v>LDERP1IGE</v>
      </c>
      <c r="L266" t="s">
        <v>10994</v>
      </c>
      <c r="M266" t="b">
        <f t="shared" si="6"/>
        <v>0</v>
      </c>
    </row>
    <row r="267" spans="1:13" hidden="1" x14ac:dyDescent="0.25">
      <c r="A267" t="s">
        <v>10686</v>
      </c>
      <c r="E267" t="str">
        <f>VLOOKUP($A267,'Extracted Varlist'!$B$1:$O$5060,3,0)</f>
        <v>log IgG4 to rFel d1 the major allergen in cat</v>
      </c>
      <c r="G267" t="str">
        <f>IF(ISBLANK(VLOOKUP($A267,'Extracted Varlist'!$B$1:$O$5060,4,0)),"",VLOOKUP($A267,'Extracted Varlist'!$B$1:$O$5060,4,0))</f>
        <v>9="Missing"</v>
      </c>
      <c r="H267">
        <f>VLOOKUP($A267,'Extracted Varlist'!$B$1:$O$5060,12,0)</f>
        <v>2</v>
      </c>
      <c r="I267">
        <f>VLOOKUP($A267,'Extracted Varlist'!$B$1:$O$5060,13,0)</f>
        <v>22</v>
      </c>
      <c r="J267" t="str">
        <f>VLOOKUP($A267,'Extracted Varlist'!$B$1:$O$5060,14,0)</f>
        <v>LFELD1G4</v>
      </c>
      <c r="L267" t="s">
        <v>10994</v>
      </c>
      <c r="M267" t="b">
        <f t="shared" si="6"/>
        <v>0</v>
      </c>
    </row>
    <row r="268" spans="1:13" hidden="1" x14ac:dyDescent="0.25">
      <c r="A268" t="s">
        <v>10656</v>
      </c>
      <c r="E268" t="str">
        <f>VLOOKUP($A268,'Extracted Varlist'!$B$1:$O$5060,3,0)</f>
        <v>log IgE to Fel d1 the major allergen in cat</v>
      </c>
      <c r="G268" t="str">
        <f>IF(ISBLANK(VLOOKUP($A268,'Extracted Varlist'!$B$1:$O$5060,4,0)),"",VLOOKUP($A268,'Extracted Varlist'!$B$1:$O$5060,4,0))</f>
        <v>9="Missing"</v>
      </c>
      <c r="H268">
        <f>VLOOKUP($A268,'Extracted Varlist'!$B$1:$O$5060,12,0)</f>
        <v>2</v>
      </c>
      <c r="I268">
        <f>VLOOKUP($A268,'Extracted Varlist'!$B$1:$O$5060,13,0)</f>
        <v>22</v>
      </c>
      <c r="J268" t="str">
        <f>VLOOKUP($A268,'Extracted Varlist'!$B$1:$O$5060,14,0)</f>
        <v>LFELD1IGE</v>
      </c>
      <c r="L268" t="s">
        <v>10994</v>
      </c>
      <c r="M268" t="b">
        <f t="shared" si="6"/>
        <v>0</v>
      </c>
    </row>
    <row r="269" spans="1:13" hidden="1" x14ac:dyDescent="0.25">
      <c r="A269" t="s">
        <v>10663</v>
      </c>
      <c r="E269" t="str">
        <f>VLOOKUP($A269,'Extracted Varlist'!$B$1:$O$5060,3,0)</f>
        <v>log IgE to food mix (egg white, milk, fish, wheat, peanut and soybean)</v>
      </c>
      <c r="G269" t="str">
        <f>IF(ISBLANK(VLOOKUP($A269,'Extracted Varlist'!$B$1:$O$5060,4,0)),"",VLOOKUP($A269,'Extracted Varlist'!$B$1:$O$5060,4,0))</f>
        <v>9="Missing"</v>
      </c>
      <c r="H269">
        <f>VLOOKUP($A269,'Extracted Varlist'!$B$1:$O$5060,12,0)</f>
        <v>2</v>
      </c>
      <c r="I269">
        <f>VLOOKUP($A269,'Extracted Varlist'!$B$1:$O$5060,13,0)</f>
        <v>22</v>
      </c>
      <c r="J269" t="str">
        <f>VLOOKUP($A269,'Extracted Varlist'!$B$1:$O$5060,14,0)</f>
        <v>LFX5IGE</v>
      </c>
      <c r="L269" t="s">
        <v>10994</v>
      </c>
      <c r="M269" t="b">
        <f t="shared" si="6"/>
        <v>0</v>
      </c>
    </row>
    <row r="270" spans="1:13" hidden="1" x14ac:dyDescent="0.25">
      <c r="A270" t="s">
        <v>9723</v>
      </c>
      <c r="E270" t="str">
        <f>VLOOKUP($A270,'Extracted Varlist'!$B$1:$O$5060,3,0)</f>
        <v>log10 transformed hdm10</v>
      </c>
      <c r="G270" t="str">
        <f>IF(ISBLANK(VLOOKUP($A270,'Extracted Varlist'!$B$1:$O$5060,4,0)),"",VLOOKUP($A270,'Extracted Varlist'!$B$1:$O$5060,4,0))</f>
        <v/>
      </c>
      <c r="H270">
        <f>VLOOKUP($A270,'Extracted Varlist'!$B$1:$O$5060,12,0)</f>
        <v>2</v>
      </c>
      <c r="I270">
        <f>VLOOKUP($A270,'Extracted Varlist'!$B$1:$O$5060,13,0)</f>
        <v>14</v>
      </c>
      <c r="J270" t="str">
        <f>VLOOKUP($A270,'Extracted Varlist'!$B$1:$O$5060,14,0)</f>
        <v>LGHDM10</v>
      </c>
      <c r="K270" s="27" t="str">
        <f>IF(ISNUMBER(_xlfn.NUMBERVALUE(RIGHT(J270,1))),RIGHT(J270,LEN(J270)-5),MID(J270,6,LEN(J270)-6))</f>
        <v>10</v>
      </c>
      <c r="L270" t="s">
        <v>10994</v>
      </c>
      <c r="M270" t="b">
        <f t="shared" si="6"/>
        <v>0</v>
      </c>
    </row>
    <row r="271" spans="1:13" hidden="1" x14ac:dyDescent="0.25">
      <c r="A271" t="s">
        <v>9726</v>
      </c>
      <c r="E271" t="str">
        <f>VLOOKUP($A271,'Extracted Varlist'!$B$1:$O$5060,3,0)</f>
        <v>log10 transformed hdm13</v>
      </c>
      <c r="G271" t="str">
        <f>IF(ISBLANK(VLOOKUP($A271,'Extracted Varlist'!$B$1:$O$5060,4,0)),"",VLOOKUP($A271,'Extracted Varlist'!$B$1:$O$5060,4,0))</f>
        <v/>
      </c>
      <c r="H271">
        <f>VLOOKUP($A271,'Extracted Varlist'!$B$1:$O$5060,12,0)</f>
        <v>2</v>
      </c>
      <c r="I271">
        <f>VLOOKUP($A271,'Extracted Varlist'!$B$1:$O$5060,13,0)</f>
        <v>14</v>
      </c>
      <c r="J271" t="str">
        <f>VLOOKUP($A271,'Extracted Varlist'!$B$1:$O$5060,14,0)</f>
        <v>LGHDM13</v>
      </c>
      <c r="K271" s="27" t="str">
        <f>IF(ISNUMBER(_xlfn.NUMBERVALUE(RIGHT(J271,1))),RIGHT(J271,LEN(J271)-5),MID(J271,6,LEN(J271)-6))</f>
        <v>13</v>
      </c>
      <c r="L271" t="s">
        <v>10994</v>
      </c>
      <c r="M271" t="b">
        <f t="shared" si="6"/>
        <v>0</v>
      </c>
    </row>
    <row r="272" spans="1:13" hidden="1" x14ac:dyDescent="0.25">
      <c r="A272" t="s">
        <v>9870</v>
      </c>
      <c r="E272" t="str">
        <f>VLOOKUP($A272,'Extracted Varlist'!$B$1:$O$5060,3,0)</f>
        <v>log10 transformed hdm4</v>
      </c>
      <c r="G272" t="str">
        <f>IF(ISBLANK(VLOOKUP($A272,'Extracted Varlist'!$B$1:$O$5060,4,0)),"",VLOOKUP($A272,'Extracted Varlist'!$B$1:$O$5060,4,0))</f>
        <v/>
      </c>
      <c r="H272">
        <f>VLOOKUP($A272,'Extracted Varlist'!$B$1:$O$5060,12,0)</f>
        <v>2</v>
      </c>
      <c r="I272">
        <f>VLOOKUP($A272,'Extracted Varlist'!$B$1:$O$5060,13,0)</f>
        <v>14</v>
      </c>
      <c r="J272" t="str">
        <f>VLOOKUP($A272,'Extracted Varlist'!$B$1:$O$5060,14,0)</f>
        <v>LGHDM4</v>
      </c>
      <c r="L272" t="s">
        <v>10994</v>
      </c>
      <c r="M272" t="b">
        <f t="shared" si="6"/>
        <v>0</v>
      </c>
    </row>
    <row r="273" spans="1:13" hidden="1" x14ac:dyDescent="0.25">
      <c r="A273" t="s">
        <v>9720</v>
      </c>
      <c r="E273" t="str">
        <f>VLOOKUP($A273,'Extracted Varlist'!$B$1:$O$5060,3,0)</f>
        <v>log10 transformed hdm5</v>
      </c>
      <c r="G273" t="str">
        <f>IF(ISBLANK(VLOOKUP($A273,'Extracted Varlist'!$B$1:$O$5060,4,0)),"",VLOOKUP($A273,'Extracted Varlist'!$B$1:$O$5060,4,0))</f>
        <v/>
      </c>
      <c r="H273">
        <f>VLOOKUP($A273,'Extracted Varlist'!$B$1:$O$5060,12,0)</f>
        <v>2</v>
      </c>
      <c r="I273">
        <f>VLOOKUP($A273,'Extracted Varlist'!$B$1:$O$5060,13,0)</f>
        <v>14</v>
      </c>
      <c r="J273" t="str">
        <f>VLOOKUP($A273,'Extracted Varlist'!$B$1:$O$5060,14,0)</f>
        <v>LGHDM5</v>
      </c>
      <c r="K273" s="27" t="str">
        <f>IF(ISNUMBER(_xlfn.NUMBERVALUE(RIGHT(J273,1))),RIGHT(J273,LEN(J273)-5),MID(J273,6,LEN(J273)-6))</f>
        <v>5</v>
      </c>
      <c r="L273" t="s">
        <v>10994</v>
      </c>
      <c r="M273" t="b">
        <f t="shared" si="6"/>
        <v>0</v>
      </c>
    </row>
    <row r="274" spans="1:13" hidden="1" x14ac:dyDescent="0.25">
      <c r="A274" t="s">
        <v>9880</v>
      </c>
      <c r="E274" t="str">
        <f>VLOOKUP($A274,'Extracted Varlist'!$B$1:$O$5060,3,0)</f>
        <v>log10 transformed hdm9</v>
      </c>
      <c r="G274" t="str">
        <f>IF(ISBLANK(VLOOKUP($A274,'Extracted Varlist'!$B$1:$O$5060,4,0)),"",VLOOKUP($A274,'Extracted Varlist'!$B$1:$O$5060,4,0))</f>
        <v/>
      </c>
      <c r="H274">
        <f>VLOOKUP($A274,'Extracted Varlist'!$B$1:$O$5060,12,0)</f>
        <v>2</v>
      </c>
      <c r="I274">
        <f>VLOOKUP($A274,'Extracted Varlist'!$B$1:$O$5060,13,0)</f>
        <v>14</v>
      </c>
      <c r="J274" t="str">
        <f>VLOOKUP($A274,'Extracted Varlist'!$B$1:$O$5060,14,0)</f>
        <v>LGHDM9</v>
      </c>
      <c r="L274" t="s">
        <v>10994</v>
      </c>
      <c r="M274" t="b">
        <f t="shared" si="6"/>
        <v>0</v>
      </c>
    </row>
    <row r="275" spans="1:13" hidden="1" x14ac:dyDescent="0.25">
      <c r="A275" t="s">
        <v>9729</v>
      </c>
      <c r="E275" t="str">
        <f>VLOOKUP($A275,'Extracted Varlist'!$B$1:$O$5060,3,0)</f>
        <v>log10 transformed hdmifn</v>
      </c>
      <c r="G275" t="str">
        <f>IF(ISBLANK(VLOOKUP($A275,'Extracted Varlist'!$B$1:$O$5060,4,0)),"",VLOOKUP($A275,'Extracted Varlist'!$B$1:$O$5060,4,0))</f>
        <v/>
      </c>
      <c r="H275">
        <f>VLOOKUP($A275,'Extracted Varlist'!$B$1:$O$5060,12,0)</f>
        <v>2</v>
      </c>
      <c r="I275">
        <f>VLOOKUP($A275,'Extracted Varlist'!$B$1:$O$5060,13,0)</f>
        <v>14</v>
      </c>
      <c r="J275" t="str">
        <f>VLOOKUP($A275,'Extracted Varlist'!$B$1:$O$5060,14,0)</f>
        <v>LGHDMIFNG</v>
      </c>
      <c r="L275" t="s">
        <v>10994</v>
      </c>
      <c r="M275" t="b">
        <f t="shared" si="6"/>
        <v>0</v>
      </c>
    </row>
    <row r="276" spans="1:13" hidden="1" x14ac:dyDescent="0.25">
      <c r="A276" t="s">
        <v>9802</v>
      </c>
      <c r="E276" t="str">
        <f>VLOOKUP($A276,'Extracted Varlist'!$B$1:$O$5060,3,0)</f>
        <v>log10 transformed ic10</v>
      </c>
      <c r="G276" t="str">
        <f>IF(ISBLANK(VLOOKUP($A276,'Extracted Varlist'!$B$1:$O$5060,4,0)),"",VLOOKUP($A276,'Extracted Varlist'!$B$1:$O$5060,4,0))</f>
        <v/>
      </c>
      <c r="H276">
        <f>VLOOKUP($A276,'Extracted Varlist'!$B$1:$O$5060,12,0)</f>
        <v>2</v>
      </c>
      <c r="I276">
        <f>VLOOKUP($A276,'Extracted Varlist'!$B$1:$O$5060,13,0)</f>
        <v>14</v>
      </c>
      <c r="J276" t="str">
        <f>VLOOKUP($A276,'Extracted Varlist'!$B$1:$O$5060,14,0)</f>
        <v>LGIC10</v>
      </c>
      <c r="L276" t="s">
        <v>10994</v>
      </c>
      <c r="M276" t="b">
        <f t="shared" si="6"/>
        <v>0</v>
      </c>
    </row>
    <row r="277" spans="1:13" hidden="1" x14ac:dyDescent="0.25">
      <c r="A277" t="s">
        <v>9812</v>
      </c>
      <c r="E277" t="str">
        <f>VLOOKUP($A277,'Extracted Varlist'!$B$1:$O$5060,3,0)</f>
        <v>log10 transformed icifn</v>
      </c>
      <c r="G277" t="str">
        <f>IF(ISBLANK(VLOOKUP($A277,'Extracted Varlist'!$B$1:$O$5060,4,0)),"",VLOOKUP($A277,'Extracted Varlist'!$B$1:$O$5060,4,0))</f>
        <v/>
      </c>
      <c r="H277">
        <f>VLOOKUP($A277,'Extracted Varlist'!$B$1:$O$5060,12,0)</f>
        <v>2</v>
      </c>
      <c r="I277">
        <f>VLOOKUP($A277,'Extracted Varlist'!$B$1:$O$5060,13,0)</f>
        <v>14</v>
      </c>
      <c r="J277" t="str">
        <f>VLOOKUP($A277,'Extracted Varlist'!$B$1:$O$5060,14,0)</f>
        <v>LGICIFNG</v>
      </c>
      <c r="L277" t="s">
        <v>10994</v>
      </c>
      <c r="M277" t="b">
        <f t="shared" si="6"/>
        <v>0</v>
      </c>
    </row>
    <row r="278" spans="1:13" hidden="1" x14ac:dyDescent="0.25">
      <c r="A278" t="s">
        <v>9821</v>
      </c>
      <c r="E278" t="str">
        <f>VLOOKUP($A278,'Extracted Varlist'!$B$1:$O$5060,3,0)</f>
        <v>log10 transformed ictnf</v>
      </c>
      <c r="G278" t="str">
        <f>IF(ISBLANK(VLOOKUP($A278,'Extracted Varlist'!$B$1:$O$5060,4,0)),"",VLOOKUP($A278,'Extracted Varlist'!$B$1:$O$5060,4,0))</f>
        <v/>
      </c>
      <c r="H278">
        <f>VLOOKUP($A278,'Extracted Varlist'!$B$1:$O$5060,12,0)</f>
        <v>2</v>
      </c>
      <c r="I278">
        <f>VLOOKUP($A278,'Extracted Varlist'!$B$1:$O$5060,13,0)</f>
        <v>14</v>
      </c>
      <c r="J278" t="str">
        <f>VLOOKUP($A278,'Extracted Varlist'!$B$1:$O$5060,14,0)</f>
        <v>LGICTNF</v>
      </c>
      <c r="L278" t="s">
        <v>10994</v>
      </c>
      <c r="M278" t="b">
        <f t="shared" si="6"/>
        <v>0</v>
      </c>
    </row>
    <row r="279" spans="1:13" hidden="1" x14ac:dyDescent="0.25">
      <c r="A279" t="s">
        <v>9796</v>
      </c>
      <c r="E279" t="str">
        <f>VLOOKUP($A279,'Extracted Varlist'!$B$1:$O$5060,3,0)</f>
        <v>log10 transformed lps10</v>
      </c>
      <c r="G279" t="str">
        <f>IF(ISBLANK(VLOOKUP($A279,'Extracted Varlist'!$B$1:$O$5060,4,0)),"",VLOOKUP($A279,'Extracted Varlist'!$B$1:$O$5060,4,0))</f>
        <v/>
      </c>
      <c r="H279">
        <f>VLOOKUP($A279,'Extracted Varlist'!$B$1:$O$5060,12,0)</f>
        <v>2</v>
      </c>
      <c r="I279">
        <f>VLOOKUP($A279,'Extracted Varlist'!$B$1:$O$5060,13,0)</f>
        <v>14</v>
      </c>
      <c r="J279" t="str">
        <f>VLOOKUP($A279,'Extracted Varlist'!$B$1:$O$5060,14,0)</f>
        <v>LGLPS10</v>
      </c>
      <c r="L279" t="s">
        <v>10994</v>
      </c>
      <c r="M279" t="b">
        <f t="shared" si="6"/>
        <v>0</v>
      </c>
    </row>
    <row r="280" spans="1:13" hidden="1" x14ac:dyDescent="0.25">
      <c r="A280" t="s">
        <v>9799</v>
      </c>
      <c r="E280" t="str">
        <f>VLOOKUP($A280,'Extracted Varlist'!$B$1:$O$5060,3,0)</f>
        <v>log10 transformed lpsg10</v>
      </c>
      <c r="G280" t="str">
        <f>IF(ISBLANK(VLOOKUP($A280,'Extracted Varlist'!$B$1:$O$5060,4,0)),"",VLOOKUP($A280,'Extracted Varlist'!$B$1:$O$5060,4,0))</f>
        <v/>
      </c>
      <c r="H280">
        <f>VLOOKUP($A280,'Extracted Varlist'!$B$1:$O$5060,12,0)</f>
        <v>2</v>
      </c>
      <c r="I280">
        <f>VLOOKUP($A280,'Extracted Varlist'!$B$1:$O$5060,13,0)</f>
        <v>14</v>
      </c>
      <c r="J280" t="str">
        <f>VLOOKUP($A280,'Extracted Varlist'!$B$1:$O$5060,14,0)</f>
        <v>LGLPSG10</v>
      </c>
      <c r="L280" t="s">
        <v>10994</v>
      </c>
      <c r="M280" t="b">
        <f t="shared" si="6"/>
        <v>0</v>
      </c>
    </row>
    <row r="281" spans="1:13" hidden="1" x14ac:dyDescent="0.25">
      <c r="A281" t="s">
        <v>9805</v>
      </c>
      <c r="E281" t="str">
        <f>VLOOKUP($A281,'Extracted Varlist'!$B$1:$O$5060,3,0)</f>
        <v>log10 transformed lpsg12</v>
      </c>
      <c r="G281" t="str">
        <f>IF(ISBLANK(VLOOKUP($A281,'Extracted Varlist'!$B$1:$O$5060,4,0)),"",VLOOKUP($A281,'Extracted Varlist'!$B$1:$O$5060,4,0))</f>
        <v/>
      </c>
      <c r="H281">
        <f>VLOOKUP($A281,'Extracted Varlist'!$B$1:$O$5060,12,0)</f>
        <v>2</v>
      </c>
      <c r="I281">
        <f>VLOOKUP($A281,'Extracted Varlist'!$B$1:$O$5060,13,0)</f>
        <v>14</v>
      </c>
      <c r="J281" t="str">
        <f>VLOOKUP($A281,'Extracted Varlist'!$B$1:$O$5060,14,0)</f>
        <v>LGLPSG12</v>
      </c>
      <c r="L281" t="s">
        <v>10994</v>
      </c>
      <c r="M281" t="b">
        <f t="shared" si="6"/>
        <v>0</v>
      </c>
    </row>
    <row r="282" spans="1:13" hidden="1" x14ac:dyDescent="0.25">
      <c r="A282" t="s">
        <v>9818</v>
      </c>
      <c r="E282" t="str">
        <f>VLOOKUP($A282,'Extracted Varlist'!$B$1:$O$5060,3,0)</f>
        <v>log10 transformed lpsgtnf</v>
      </c>
      <c r="G282" t="str">
        <f>IF(ISBLANK(VLOOKUP($A282,'Extracted Varlist'!$B$1:$O$5060,4,0)),"",VLOOKUP($A282,'Extracted Varlist'!$B$1:$O$5060,4,0))</f>
        <v/>
      </c>
      <c r="H282">
        <f>VLOOKUP($A282,'Extracted Varlist'!$B$1:$O$5060,12,0)</f>
        <v>2</v>
      </c>
      <c r="I282">
        <f>VLOOKUP($A282,'Extracted Varlist'!$B$1:$O$5060,13,0)</f>
        <v>14</v>
      </c>
      <c r="J282" t="str">
        <f>VLOOKUP($A282,'Extracted Varlist'!$B$1:$O$5060,14,0)</f>
        <v>LGLPSGTNF</v>
      </c>
      <c r="L282" t="s">
        <v>10994</v>
      </c>
      <c r="M282" t="b">
        <f t="shared" si="6"/>
        <v>0</v>
      </c>
    </row>
    <row r="283" spans="1:13" hidden="1" x14ac:dyDescent="0.25">
      <c r="A283" t="s">
        <v>9809</v>
      </c>
      <c r="E283" t="str">
        <f>VLOOKUP($A283,'Extracted Varlist'!$B$1:$O$5060,3,0)</f>
        <v>log10 transformed lpsifn</v>
      </c>
      <c r="G283" t="str">
        <f>IF(ISBLANK(VLOOKUP($A283,'Extracted Varlist'!$B$1:$O$5060,4,0)),"",VLOOKUP($A283,'Extracted Varlist'!$B$1:$O$5060,4,0))</f>
        <v/>
      </c>
      <c r="H283">
        <f>VLOOKUP($A283,'Extracted Varlist'!$B$1:$O$5060,12,0)</f>
        <v>2</v>
      </c>
      <c r="I283">
        <f>VLOOKUP($A283,'Extracted Varlist'!$B$1:$O$5060,13,0)</f>
        <v>14</v>
      </c>
      <c r="J283" t="str">
        <f>VLOOKUP($A283,'Extracted Varlist'!$B$1:$O$5060,14,0)</f>
        <v>LGLPSIFNG</v>
      </c>
      <c r="L283" t="s">
        <v>10994</v>
      </c>
      <c r="M283" t="b">
        <f t="shared" si="6"/>
        <v>0</v>
      </c>
    </row>
    <row r="284" spans="1:13" hidden="1" x14ac:dyDescent="0.25">
      <c r="A284" t="s">
        <v>9815</v>
      </c>
      <c r="E284" t="str">
        <f>VLOOKUP($A284,'Extracted Varlist'!$B$1:$O$5060,3,0)</f>
        <v>log10 transformed lpstnf</v>
      </c>
      <c r="G284" t="str">
        <f>IF(ISBLANK(VLOOKUP($A284,'Extracted Varlist'!$B$1:$O$5060,4,0)),"",VLOOKUP($A284,'Extracted Varlist'!$B$1:$O$5060,4,0))</f>
        <v/>
      </c>
      <c r="H284">
        <f>VLOOKUP($A284,'Extracted Varlist'!$B$1:$O$5060,12,0)</f>
        <v>2</v>
      </c>
      <c r="I284">
        <f>VLOOKUP($A284,'Extracted Varlist'!$B$1:$O$5060,13,0)</f>
        <v>14</v>
      </c>
      <c r="J284" t="str">
        <f>VLOOKUP($A284,'Extracted Varlist'!$B$1:$O$5060,14,0)</f>
        <v>LGLPSTNF</v>
      </c>
      <c r="L284" t="s">
        <v>10994</v>
      </c>
      <c r="M284" t="b">
        <f t="shared" si="6"/>
        <v>0</v>
      </c>
    </row>
    <row r="285" spans="1:13" hidden="1" x14ac:dyDescent="0.25">
      <c r="A285" t="s">
        <v>9747</v>
      </c>
      <c r="E285" t="str">
        <f>VLOOKUP($A285,'Extracted Varlist'!$B$1:$O$5060,3,0)</f>
        <v>log10 transformed pha10</v>
      </c>
      <c r="G285" t="str">
        <f>IF(ISBLANK(VLOOKUP($A285,'Extracted Varlist'!$B$1:$O$5060,4,0)),"",VLOOKUP($A285,'Extracted Varlist'!$B$1:$O$5060,4,0))</f>
        <v/>
      </c>
      <c r="H285">
        <f>VLOOKUP($A285,'Extracted Varlist'!$B$1:$O$5060,12,0)</f>
        <v>2</v>
      </c>
      <c r="I285">
        <f>VLOOKUP($A285,'Extracted Varlist'!$B$1:$O$5060,13,0)</f>
        <v>14</v>
      </c>
      <c r="J285" t="str">
        <f>VLOOKUP($A285,'Extracted Varlist'!$B$1:$O$5060,14,0)</f>
        <v>LGPHA10</v>
      </c>
      <c r="K285" s="27" t="str">
        <f>IF(ISNUMBER(_xlfn.NUMBERVALUE(RIGHT(J285,1))),RIGHT(J285,LEN(J285)-5),MID(J285,6,LEN(J285)-6))</f>
        <v>10</v>
      </c>
      <c r="L285" t="s">
        <v>10994</v>
      </c>
      <c r="M285" t="b">
        <f t="shared" si="6"/>
        <v>0</v>
      </c>
    </row>
    <row r="286" spans="1:13" hidden="1" x14ac:dyDescent="0.25">
      <c r="A286" t="s">
        <v>9750</v>
      </c>
      <c r="E286" t="str">
        <f>VLOOKUP($A286,'Extracted Varlist'!$B$1:$O$5060,3,0)</f>
        <v>log10 transformed pha13</v>
      </c>
      <c r="G286" t="str">
        <f>IF(ISBLANK(VLOOKUP($A286,'Extracted Varlist'!$B$1:$O$5060,4,0)),"",VLOOKUP($A286,'Extracted Varlist'!$B$1:$O$5060,4,0))</f>
        <v/>
      </c>
      <c r="H286">
        <f>VLOOKUP($A286,'Extracted Varlist'!$B$1:$O$5060,12,0)</f>
        <v>2</v>
      </c>
      <c r="I286">
        <f>VLOOKUP($A286,'Extracted Varlist'!$B$1:$O$5060,13,0)</f>
        <v>14</v>
      </c>
      <c r="J286" t="str">
        <f>VLOOKUP($A286,'Extracted Varlist'!$B$1:$O$5060,14,0)</f>
        <v>LGPHA13</v>
      </c>
      <c r="K286" s="27" t="str">
        <f>IF(ISNUMBER(_xlfn.NUMBERVALUE(RIGHT(J286,1))),RIGHT(J286,LEN(J286)-5),MID(J286,6,LEN(J286)-6))</f>
        <v>13</v>
      </c>
      <c r="L286" t="s">
        <v>10994</v>
      </c>
      <c r="M286" t="b">
        <f t="shared" si="6"/>
        <v>0</v>
      </c>
    </row>
    <row r="287" spans="1:13" hidden="1" x14ac:dyDescent="0.25">
      <c r="A287" t="s">
        <v>9877</v>
      </c>
      <c r="E287" t="str">
        <f>VLOOKUP($A287,'Extracted Varlist'!$B$1:$O$5060,3,0)</f>
        <v>log10 transformed pha4</v>
      </c>
      <c r="G287" t="str">
        <f>IF(ISBLANK(VLOOKUP($A287,'Extracted Varlist'!$B$1:$O$5060,4,0)),"",VLOOKUP($A287,'Extracted Varlist'!$B$1:$O$5060,4,0))</f>
        <v/>
      </c>
      <c r="H287">
        <f>VLOOKUP($A287,'Extracted Varlist'!$B$1:$O$5060,12,0)</f>
        <v>2</v>
      </c>
      <c r="I287">
        <f>VLOOKUP($A287,'Extracted Varlist'!$B$1:$O$5060,13,0)</f>
        <v>14</v>
      </c>
      <c r="J287" t="str">
        <f>VLOOKUP($A287,'Extracted Varlist'!$B$1:$O$5060,14,0)</f>
        <v>LGPHA4</v>
      </c>
      <c r="L287" t="s">
        <v>10994</v>
      </c>
      <c r="M287" t="b">
        <f t="shared" si="6"/>
        <v>0</v>
      </c>
    </row>
    <row r="288" spans="1:13" hidden="1" x14ac:dyDescent="0.25">
      <c r="A288" t="s">
        <v>9744</v>
      </c>
      <c r="E288" t="str">
        <f>VLOOKUP($A288,'Extracted Varlist'!$B$1:$O$5060,3,0)</f>
        <v>log10 transformed pha5</v>
      </c>
      <c r="G288" t="str">
        <f>IF(ISBLANK(VLOOKUP($A288,'Extracted Varlist'!$B$1:$O$5060,4,0)),"",VLOOKUP($A288,'Extracted Varlist'!$B$1:$O$5060,4,0))</f>
        <v/>
      </c>
      <c r="H288">
        <f>VLOOKUP($A288,'Extracted Varlist'!$B$1:$O$5060,12,0)</f>
        <v>2</v>
      </c>
      <c r="I288">
        <f>VLOOKUP($A288,'Extracted Varlist'!$B$1:$O$5060,13,0)</f>
        <v>14</v>
      </c>
      <c r="J288" t="str">
        <f>VLOOKUP($A288,'Extracted Varlist'!$B$1:$O$5060,14,0)</f>
        <v>LGPHA5</v>
      </c>
      <c r="K288" s="27" t="str">
        <f>IF(ISNUMBER(_xlfn.NUMBERVALUE(RIGHT(J288,1))),RIGHT(J288,LEN(J288)-5),MID(J288,6,LEN(J288)-6))</f>
        <v>5</v>
      </c>
      <c r="L288" t="s">
        <v>10994</v>
      </c>
      <c r="M288" t="b">
        <f t="shared" si="6"/>
        <v>0</v>
      </c>
    </row>
    <row r="289" spans="1:13" hidden="1" x14ac:dyDescent="0.25">
      <c r="A289" t="s">
        <v>9886</v>
      </c>
      <c r="E289" t="str">
        <f>VLOOKUP($A289,'Extracted Varlist'!$B$1:$O$5060,3,0)</f>
        <v>log10 transformed pha9</v>
      </c>
      <c r="G289" t="str">
        <f>IF(ISBLANK(VLOOKUP($A289,'Extracted Varlist'!$B$1:$O$5060,4,0)),"",VLOOKUP($A289,'Extracted Varlist'!$B$1:$O$5060,4,0))</f>
        <v/>
      </c>
      <c r="H289">
        <f>VLOOKUP($A289,'Extracted Varlist'!$B$1:$O$5060,12,0)</f>
        <v>2</v>
      </c>
      <c r="I289">
        <f>VLOOKUP($A289,'Extracted Varlist'!$B$1:$O$5060,13,0)</f>
        <v>14</v>
      </c>
      <c r="J289" t="str">
        <f>VLOOKUP($A289,'Extracted Varlist'!$B$1:$O$5060,14,0)</f>
        <v>LGPHA9</v>
      </c>
      <c r="L289" t="s">
        <v>10994</v>
      </c>
      <c r="M289" t="b">
        <f t="shared" si="6"/>
        <v>0</v>
      </c>
    </row>
    <row r="290" spans="1:13" hidden="1" x14ac:dyDescent="0.25">
      <c r="A290" t="s">
        <v>9753</v>
      </c>
      <c r="E290" t="str">
        <f>VLOOKUP($A290,'Extracted Varlist'!$B$1:$O$5060,3,0)</f>
        <v>log10 transformed phaifn</v>
      </c>
      <c r="G290" t="str">
        <f>IF(ISBLANK(VLOOKUP($A290,'Extracted Varlist'!$B$1:$O$5060,4,0)),"",VLOOKUP($A290,'Extracted Varlist'!$B$1:$O$5060,4,0))</f>
        <v/>
      </c>
      <c r="H290">
        <f>VLOOKUP($A290,'Extracted Varlist'!$B$1:$O$5060,12,0)</f>
        <v>2</v>
      </c>
      <c r="I290">
        <f>VLOOKUP($A290,'Extracted Varlist'!$B$1:$O$5060,13,0)</f>
        <v>14</v>
      </c>
      <c r="J290" t="str">
        <f>VLOOKUP($A290,'Extracted Varlist'!$B$1:$O$5060,14,0)</f>
        <v>LGPHAIFNG</v>
      </c>
      <c r="L290" t="s">
        <v>10994</v>
      </c>
      <c r="M290" t="b">
        <f t="shared" si="6"/>
        <v>0</v>
      </c>
    </row>
    <row r="291" spans="1:13" hidden="1" x14ac:dyDescent="0.25">
      <c r="A291" t="s">
        <v>10704</v>
      </c>
      <c r="E291" t="str">
        <f>VLOOKUP($A291,'Extracted Varlist'!$B$1:$O$5060,3,0)</f>
        <v>log IgG to rPhl p1 the major allergen in Timothy grass</v>
      </c>
      <c r="G291" t="str">
        <f>IF(ISBLANK(VLOOKUP($A291,'Extracted Varlist'!$B$1:$O$5060,4,0)),"",VLOOKUP($A291,'Extracted Varlist'!$B$1:$O$5060,4,0))</f>
        <v>9="Missing"</v>
      </c>
      <c r="H291">
        <f>VLOOKUP($A291,'Extracted Varlist'!$B$1:$O$5060,12,0)</f>
        <v>2</v>
      </c>
      <c r="I291">
        <f>VLOOKUP($A291,'Extracted Varlist'!$B$1:$O$5060,13,0)</f>
        <v>22</v>
      </c>
      <c r="J291" t="str">
        <f>VLOOKUP($A291,'Extracted Varlist'!$B$1:$O$5060,14,0)</f>
        <v>LGRASSIGG</v>
      </c>
      <c r="L291" t="s">
        <v>10994</v>
      </c>
      <c r="M291" t="b">
        <f t="shared" si="6"/>
        <v>0</v>
      </c>
    </row>
    <row r="292" spans="1:13" hidden="1" x14ac:dyDescent="0.25">
      <c r="A292" t="s">
        <v>9735</v>
      </c>
      <c r="E292" t="str">
        <f>VLOOKUP($A292,'Extracted Varlist'!$B$1:$O$5060,3,0)</f>
        <v>log10 transformed rye10</v>
      </c>
      <c r="G292" t="str">
        <f>IF(ISBLANK(VLOOKUP($A292,'Extracted Varlist'!$B$1:$O$5060,4,0)),"",VLOOKUP($A292,'Extracted Varlist'!$B$1:$O$5060,4,0))</f>
        <v/>
      </c>
      <c r="H292">
        <f>VLOOKUP($A292,'Extracted Varlist'!$B$1:$O$5060,12,0)</f>
        <v>2</v>
      </c>
      <c r="I292">
        <f>VLOOKUP($A292,'Extracted Varlist'!$B$1:$O$5060,13,0)</f>
        <v>14</v>
      </c>
      <c r="J292" t="str">
        <f>VLOOKUP($A292,'Extracted Varlist'!$B$1:$O$5060,14,0)</f>
        <v>LGRYE10</v>
      </c>
      <c r="K292" s="27" t="str">
        <f>IF(ISNUMBER(_xlfn.NUMBERVALUE(RIGHT(J292,1))),RIGHT(J292,LEN(J292)-5),MID(J292,6,LEN(J292)-6))</f>
        <v>10</v>
      </c>
      <c r="L292" t="s">
        <v>10994</v>
      </c>
      <c r="M292" t="b">
        <f t="shared" si="6"/>
        <v>0</v>
      </c>
    </row>
    <row r="293" spans="1:13" hidden="1" x14ac:dyDescent="0.25">
      <c r="A293" t="s">
        <v>9738</v>
      </c>
      <c r="E293" t="str">
        <f>VLOOKUP($A293,'Extracted Varlist'!$B$1:$O$5060,3,0)</f>
        <v>log10 transformed rye13</v>
      </c>
      <c r="G293" t="str">
        <f>IF(ISBLANK(VLOOKUP($A293,'Extracted Varlist'!$B$1:$O$5060,4,0)),"",VLOOKUP($A293,'Extracted Varlist'!$B$1:$O$5060,4,0))</f>
        <v/>
      </c>
      <c r="H293">
        <f>VLOOKUP($A293,'Extracted Varlist'!$B$1:$O$5060,12,0)</f>
        <v>2</v>
      </c>
      <c r="I293">
        <f>VLOOKUP($A293,'Extracted Varlist'!$B$1:$O$5060,13,0)</f>
        <v>14</v>
      </c>
      <c r="J293" t="str">
        <f>VLOOKUP($A293,'Extracted Varlist'!$B$1:$O$5060,14,0)</f>
        <v>LGRYE13</v>
      </c>
      <c r="K293" s="27" t="str">
        <f>IF(ISNUMBER(_xlfn.NUMBERVALUE(RIGHT(J293,1))),RIGHT(J293,LEN(J293)-5),MID(J293,6,LEN(J293)-6))</f>
        <v>13</v>
      </c>
      <c r="L293" t="s">
        <v>10994</v>
      </c>
      <c r="M293" t="b">
        <f t="shared" si="6"/>
        <v>0</v>
      </c>
    </row>
    <row r="294" spans="1:13" hidden="1" x14ac:dyDescent="0.25">
      <c r="A294" t="s">
        <v>9874</v>
      </c>
      <c r="E294" t="str">
        <f>VLOOKUP($A294,'Extracted Varlist'!$B$1:$O$5060,3,0)</f>
        <v>log10 transformed rye4</v>
      </c>
      <c r="G294" t="str">
        <f>IF(ISBLANK(VLOOKUP($A294,'Extracted Varlist'!$B$1:$O$5060,4,0)),"",VLOOKUP($A294,'Extracted Varlist'!$B$1:$O$5060,4,0))</f>
        <v/>
      </c>
      <c r="H294">
        <f>VLOOKUP($A294,'Extracted Varlist'!$B$1:$O$5060,12,0)</f>
        <v>2</v>
      </c>
      <c r="I294">
        <f>VLOOKUP($A294,'Extracted Varlist'!$B$1:$O$5060,13,0)</f>
        <v>14</v>
      </c>
      <c r="J294" t="str">
        <f>VLOOKUP($A294,'Extracted Varlist'!$B$1:$O$5060,14,0)</f>
        <v>LGRYE4</v>
      </c>
      <c r="L294" t="s">
        <v>10994</v>
      </c>
      <c r="M294" t="b">
        <f t="shared" si="6"/>
        <v>0</v>
      </c>
    </row>
    <row r="295" spans="1:13" hidden="1" x14ac:dyDescent="0.25">
      <c r="A295" t="s">
        <v>9732</v>
      </c>
      <c r="E295" t="str">
        <f>VLOOKUP($A295,'Extracted Varlist'!$B$1:$O$5060,3,0)</f>
        <v>log10 transformed rye5</v>
      </c>
      <c r="G295" t="str">
        <f>IF(ISBLANK(VLOOKUP($A295,'Extracted Varlist'!$B$1:$O$5060,4,0)),"",VLOOKUP($A295,'Extracted Varlist'!$B$1:$O$5060,4,0))</f>
        <v/>
      </c>
      <c r="H295">
        <f>VLOOKUP($A295,'Extracted Varlist'!$B$1:$O$5060,12,0)</f>
        <v>2</v>
      </c>
      <c r="I295">
        <f>VLOOKUP($A295,'Extracted Varlist'!$B$1:$O$5060,13,0)</f>
        <v>14</v>
      </c>
      <c r="J295" t="str">
        <f>VLOOKUP($A295,'Extracted Varlist'!$B$1:$O$5060,14,0)</f>
        <v>LGRYE5</v>
      </c>
      <c r="K295" s="27" t="str">
        <f>IF(ISNUMBER(_xlfn.NUMBERVALUE(RIGHT(J295,1))),RIGHT(J295,LEN(J295)-5),MID(J295,6,LEN(J295)-6))</f>
        <v>5</v>
      </c>
      <c r="L295" t="s">
        <v>10994</v>
      </c>
      <c r="M295" t="b">
        <f t="shared" si="6"/>
        <v>0</v>
      </c>
    </row>
    <row r="296" spans="1:13" hidden="1" x14ac:dyDescent="0.25">
      <c r="A296" t="s">
        <v>9883</v>
      </c>
      <c r="E296" t="str">
        <f>VLOOKUP($A296,'Extracted Varlist'!$B$1:$O$5060,3,0)</f>
        <v>log10 transformed rye9</v>
      </c>
      <c r="G296" t="str">
        <f>IF(ISBLANK(VLOOKUP($A296,'Extracted Varlist'!$B$1:$O$5060,4,0)),"",VLOOKUP($A296,'Extracted Varlist'!$B$1:$O$5060,4,0))</f>
        <v/>
      </c>
      <c r="H296">
        <f>VLOOKUP($A296,'Extracted Varlist'!$B$1:$O$5060,12,0)</f>
        <v>2</v>
      </c>
      <c r="I296">
        <f>VLOOKUP($A296,'Extracted Varlist'!$B$1:$O$5060,13,0)</f>
        <v>14</v>
      </c>
      <c r="J296" t="str">
        <f>VLOOKUP($A296,'Extracted Varlist'!$B$1:$O$5060,14,0)</f>
        <v>LGRYE9</v>
      </c>
      <c r="L296" t="s">
        <v>10994</v>
      </c>
      <c r="M296" t="b">
        <f t="shared" si="6"/>
        <v>0</v>
      </c>
    </row>
    <row r="297" spans="1:13" hidden="1" x14ac:dyDescent="0.25">
      <c r="A297" t="s">
        <v>9741</v>
      </c>
      <c r="E297" t="str">
        <f>VLOOKUP($A297,'Extracted Varlist'!$B$1:$O$5060,3,0)</f>
        <v>log10 transformed ryeifn</v>
      </c>
      <c r="G297" t="str">
        <f>IF(ISBLANK(VLOOKUP($A297,'Extracted Varlist'!$B$1:$O$5060,4,0)),"",VLOOKUP($A297,'Extracted Varlist'!$B$1:$O$5060,4,0))</f>
        <v/>
      </c>
      <c r="H297">
        <f>VLOOKUP($A297,'Extracted Varlist'!$B$1:$O$5060,12,0)</f>
        <v>2</v>
      </c>
      <c r="I297">
        <f>VLOOKUP($A297,'Extracted Varlist'!$B$1:$O$5060,13,0)</f>
        <v>14</v>
      </c>
      <c r="J297" t="str">
        <f>VLOOKUP($A297,'Extracted Varlist'!$B$1:$O$5060,14,0)</f>
        <v>LGRYEIFNG</v>
      </c>
      <c r="L297" t="s">
        <v>10994</v>
      </c>
      <c r="M297" t="b">
        <f t="shared" si="6"/>
        <v>0</v>
      </c>
    </row>
    <row r="298" spans="1:13" hidden="1" x14ac:dyDescent="0.25">
      <c r="A298" t="s">
        <v>9759</v>
      </c>
      <c r="E298" t="str">
        <f>VLOOKUP($A298,'Extracted Varlist'!$B$1:$O$5060,3,0)</f>
        <v>log10 transformed seb10</v>
      </c>
      <c r="G298" t="str">
        <f>IF(ISBLANK(VLOOKUP($A298,'Extracted Varlist'!$B$1:$O$5060,4,0)),"",VLOOKUP($A298,'Extracted Varlist'!$B$1:$O$5060,4,0))</f>
        <v/>
      </c>
      <c r="H298">
        <f>VLOOKUP($A298,'Extracted Varlist'!$B$1:$O$5060,12,0)</f>
        <v>2</v>
      </c>
      <c r="I298">
        <f>VLOOKUP($A298,'Extracted Varlist'!$B$1:$O$5060,13,0)</f>
        <v>14</v>
      </c>
      <c r="J298" t="str">
        <f>VLOOKUP($A298,'Extracted Varlist'!$B$1:$O$5060,14,0)</f>
        <v>LGSEB10</v>
      </c>
      <c r="K298" s="27" t="str">
        <f>IF(ISNUMBER(_xlfn.NUMBERVALUE(RIGHT(J298,1))),RIGHT(J298,LEN(J298)-5),MID(J298,6,LEN(J298)-6))</f>
        <v>10</v>
      </c>
      <c r="L298" t="s">
        <v>10994</v>
      </c>
      <c r="M298" t="b">
        <f t="shared" si="6"/>
        <v>0</v>
      </c>
    </row>
    <row r="299" spans="1:13" hidden="1" x14ac:dyDescent="0.25">
      <c r="A299" t="s">
        <v>9762</v>
      </c>
      <c r="E299" t="str">
        <f>VLOOKUP($A299,'Extracted Varlist'!$B$1:$O$5060,3,0)</f>
        <v>log10 transformed seb13</v>
      </c>
      <c r="G299" t="str">
        <f>IF(ISBLANK(VLOOKUP($A299,'Extracted Varlist'!$B$1:$O$5060,4,0)),"",VLOOKUP($A299,'Extracted Varlist'!$B$1:$O$5060,4,0))</f>
        <v/>
      </c>
      <c r="H299">
        <f>VLOOKUP($A299,'Extracted Varlist'!$B$1:$O$5060,12,0)</f>
        <v>2</v>
      </c>
      <c r="I299">
        <f>VLOOKUP($A299,'Extracted Varlist'!$B$1:$O$5060,13,0)</f>
        <v>14</v>
      </c>
      <c r="J299" t="str">
        <f>VLOOKUP($A299,'Extracted Varlist'!$B$1:$O$5060,14,0)</f>
        <v>LGSEB13</v>
      </c>
      <c r="K299" s="27" t="str">
        <f>IF(ISNUMBER(_xlfn.NUMBERVALUE(RIGHT(J299,1))),RIGHT(J299,LEN(J299)-5),MID(J299,6,LEN(J299)-6))</f>
        <v>13</v>
      </c>
      <c r="L299" t="s">
        <v>10994</v>
      </c>
      <c r="M299" t="b">
        <f t="shared" si="6"/>
        <v>0</v>
      </c>
    </row>
    <row r="300" spans="1:13" hidden="1" x14ac:dyDescent="0.25">
      <c r="A300" t="s">
        <v>9756</v>
      </c>
      <c r="E300" t="str">
        <f>VLOOKUP($A300,'Extracted Varlist'!$B$1:$O$5060,3,0)</f>
        <v>log10 transformed seb5</v>
      </c>
      <c r="G300" t="str">
        <f>IF(ISBLANK(VLOOKUP($A300,'Extracted Varlist'!$B$1:$O$5060,4,0)),"",VLOOKUP($A300,'Extracted Varlist'!$B$1:$O$5060,4,0))</f>
        <v/>
      </c>
      <c r="H300">
        <f>VLOOKUP($A300,'Extracted Varlist'!$B$1:$O$5060,12,0)</f>
        <v>2</v>
      </c>
      <c r="I300">
        <f>VLOOKUP($A300,'Extracted Varlist'!$B$1:$O$5060,13,0)</f>
        <v>14</v>
      </c>
      <c r="J300" t="str">
        <f>VLOOKUP($A300,'Extracted Varlist'!$B$1:$O$5060,14,0)</f>
        <v>LGSEB5</v>
      </c>
      <c r="K300" s="27" t="str">
        <f>IF(ISNUMBER(_xlfn.NUMBERVALUE(RIGHT(J300,1))),RIGHT(J300,LEN(J300)-5),MID(J300,6,LEN(J300)-6))</f>
        <v>5</v>
      </c>
      <c r="L300" t="s">
        <v>10994</v>
      </c>
      <c r="M300" t="b">
        <f t="shared" si="6"/>
        <v>0</v>
      </c>
    </row>
    <row r="301" spans="1:13" hidden="1" x14ac:dyDescent="0.25">
      <c r="A301" t="s">
        <v>9765</v>
      </c>
      <c r="E301" t="str">
        <f>VLOOKUP($A301,'Extracted Varlist'!$B$1:$O$5060,3,0)</f>
        <v>log10 transformed sebifn</v>
      </c>
      <c r="G301" t="str">
        <f>IF(ISBLANK(VLOOKUP($A301,'Extracted Varlist'!$B$1:$O$5060,4,0)),"",VLOOKUP($A301,'Extracted Varlist'!$B$1:$O$5060,4,0))</f>
        <v/>
      </c>
      <c r="H301">
        <f>VLOOKUP($A301,'Extracted Varlist'!$B$1:$O$5060,12,0)</f>
        <v>2</v>
      </c>
      <c r="I301">
        <f>VLOOKUP($A301,'Extracted Varlist'!$B$1:$O$5060,13,0)</f>
        <v>14</v>
      </c>
      <c r="J301" t="str">
        <f>VLOOKUP($A301,'Extracted Varlist'!$B$1:$O$5060,14,0)</f>
        <v>LGSEBIFNG</v>
      </c>
      <c r="L301" t="s">
        <v>10994</v>
      </c>
      <c r="M301" t="b">
        <f t="shared" si="6"/>
        <v>0</v>
      </c>
    </row>
    <row r="302" spans="1:13" hidden="1" x14ac:dyDescent="0.25">
      <c r="A302" t="s">
        <v>10671</v>
      </c>
      <c r="E302" t="str">
        <f>VLOOKUP($A302,'Extracted Varlist'!$B$1:$O$5060,3,0)</f>
        <v>log IgG4 to HDM</v>
      </c>
      <c r="G302" t="str">
        <f>IF(ISBLANK(VLOOKUP($A302,'Extracted Varlist'!$B$1:$O$5060,4,0)),"",VLOOKUP($A302,'Extracted Varlist'!$B$1:$O$5060,4,0))</f>
        <v>9="Missing"</v>
      </c>
      <c r="H302">
        <f>VLOOKUP($A302,'Extracted Varlist'!$B$1:$O$5060,12,0)</f>
        <v>2</v>
      </c>
      <c r="I302">
        <f>VLOOKUP($A302,'Extracted Varlist'!$B$1:$O$5060,13,0)</f>
        <v>22</v>
      </c>
      <c r="J302" t="str">
        <f>VLOOKUP($A302,'Extracted Varlist'!$B$1:$O$5060,14,0)</f>
        <v>LHDMG4</v>
      </c>
      <c r="L302" t="s">
        <v>10994</v>
      </c>
      <c r="M302" t="b">
        <f t="shared" si="6"/>
        <v>0</v>
      </c>
    </row>
    <row r="303" spans="1:13" hidden="1" x14ac:dyDescent="0.25">
      <c r="A303" t="s">
        <v>10642</v>
      </c>
      <c r="E303" t="str">
        <f>VLOOKUP($A303,'Extracted Varlist'!$B$1:$O$5060,3,0)</f>
        <v>log IgE to HDM</v>
      </c>
      <c r="G303" t="str">
        <f>IF(ISBLANK(VLOOKUP($A303,'Extracted Varlist'!$B$1:$O$5060,4,0)),"",VLOOKUP($A303,'Extracted Varlist'!$B$1:$O$5060,4,0))</f>
        <v>9="Missing"</v>
      </c>
      <c r="H303">
        <f>VLOOKUP($A303,'Extracted Varlist'!$B$1:$O$5060,12,0)</f>
        <v>2</v>
      </c>
      <c r="I303">
        <f>VLOOKUP($A303,'Extracted Varlist'!$B$1:$O$5060,13,0)</f>
        <v>22</v>
      </c>
      <c r="J303" t="str">
        <f>VLOOKUP($A303,'Extracted Varlist'!$B$1:$O$5060,14,0)</f>
        <v>LHDMIGE</v>
      </c>
      <c r="L303" t="s">
        <v>10994</v>
      </c>
      <c r="M303" t="b">
        <f t="shared" si="6"/>
        <v>0</v>
      </c>
    </row>
    <row r="304" spans="1:13" hidden="1" x14ac:dyDescent="0.25">
      <c r="A304" t="s">
        <v>10699</v>
      </c>
      <c r="E304" t="str">
        <f>VLOOKUP($A304,'Extracted Varlist'!$B$1:$O$5060,3,0)</f>
        <v>log IgG to Der p1 the major allergen in hdm (D. pteronyssinus)</v>
      </c>
      <c r="G304" t="str">
        <f>IF(ISBLANK(VLOOKUP($A304,'Extracted Varlist'!$B$1:$O$5060,4,0)),"",VLOOKUP($A304,'Extracted Varlist'!$B$1:$O$5060,4,0))</f>
        <v>9="Missing"</v>
      </c>
      <c r="H304">
        <f>VLOOKUP($A304,'Extracted Varlist'!$B$1:$O$5060,12,0)</f>
        <v>2</v>
      </c>
      <c r="I304">
        <f>VLOOKUP($A304,'Extracted Varlist'!$B$1:$O$5060,13,0)</f>
        <v>22</v>
      </c>
      <c r="J304" t="str">
        <f>VLOOKUP($A304,'Extracted Varlist'!$B$1:$O$5060,14,0)</f>
        <v>LHDMIGG</v>
      </c>
      <c r="L304" t="s">
        <v>10994</v>
      </c>
      <c r="M304" t="b">
        <f t="shared" si="6"/>
        <v>0</v>
      </c>
    </row>
    <row r="305" spans="1:13" hidden="1" x14ac:dyDescent="0.25">
      <c r="A305" t="s">
        <v>10696</v>
      </c>
      <c r="E305" t="str">
        <f>VLOOKUP($A305,'Extracted Varlist'!$B$1:$O$5060,3,0)</f>
        <v>log IgG4 to mould mix</v>
      </c>
      <c r="G305" t="str">
        <f>IF(ISBLANK(VLOOKUP($A305,'Extracted Varlist'!$B$1:$O$5060,4,0)),"",VLOOKUP($A305,'Extracted Varlist'!$B$1:$O$5060,4,0))</f>
        <v>9="Missing"</v>
      </c>
      <c r="H305">
        <f>VLOOKUP($A305,'Extracted Varlist'!$B$1:$O$5060,12,0)</f>
        <v>2</v>
      </c>
      <c r="I305">
        <f>VLOOKUP($A305,'Extracted Varlist'!$B$1:$O$5060,13,0)</f>
        <v>22</v>
      </c>
      <c r="J305" t="str">
        <f>VLOOKUP($A305,'Extracted Varlist'!$B$1:$O$5060,14,0)</f>
        <v>LMOUG4</v>
      </c>
      <c r="L305" t="s">
        <v>10994</v>
      </c>
      <c r="M305" t="b">
        <f t="shared" si="6"/>
        <v>0</v>
      </c>
    </row>
    <row r="306" spans="1:13" hidden="1" x14ac:dyDescent="0.25">
      <c r="A306" t="s">
        <v>10667</v>
      </c>
      <c r="E306" t="str">
        <f>VLOOKUP($A306,'Extracted Varlist'!$B$1:$O$5060,3,0)</f>
        <v>log IgE to mould mix, mx2 (Penicillium notatum, Cladosporium herbarum, Aspergill</v>
      </c>
      <c r="G306" t="str">
        <f>IF(ISBLANK(VLOOKUP($A306,'Extracted Varlist'!$B$1:$O$5060,4,0)),"",VLOOKUP($A306,'Extracted Varlist'!$B$1:$O$5060,4,0))</f>
        <v>9="Missing"</v>
      </c>
      <c r="H306">
        <f>VLOOKUP($A306,'Extracted Varlist'!$B$1:$O$5060,12,0)</f>
        <v>2</v>
      </c>
      <c r="I306">
        <f>VLOOKUP($A306,'Extracted Varlist'!$B$1:$O$5060,13,0)</f>
        <v>22</v>
      </c>
      <c r="J306" t="str">
        <f>VLOOKUP($A306,'Extracted Varlist'!$B$1:$O$5060,14,0)</f>
        <v>LMOUIGE</v>
      </c>
      <c r="L306" t="s">
        <v>10994</v>
      </c>
      <c r="M306" t="b">
        <f t="shared" si="6"/>
        <v>0</v>
      </c>
    </row>
    <row r="307" spans="1:13" hidden="1" x14ac:dyDescent="0.25">
      <c r="A307" t="s">
        <v>10691</v>
      </c>
      <c r="E307" t="str">
        <f>VLOOKUP($A307,'Extracted Varlist'!$B$1:$O$5060,3,0)</f>
        <v>log IgG4 to Phadiatop</v>
      </c>
      <c r="G307" t="str">
        <f>IF(ISBLANK(VLOOKUP($A307,'Extracted Varlist'!$B$1:$O$5060,4,0)),"",VLOOKUP($A307,'Extracted Varlist'!$B$1:$O$5060,4,0))</f>
        <v>9="Missing"</v>
      </c>
      <c r="H307">
        <f>VLOOKUP($A307,'Extracted Varlist'!$B$1:$O$5060,12,0)</f>
        <v>2</v>
      </c>
      <c r="I307">
        <f>VLOOKUP($A307,'Extracted Varlist'!$B$1:$O$5060,13,0)</f>
        <v>22</v>
      </c>
      <c r="J307" t="str">
        <f>VLOOKUP($A307,'Extracted Varlist'!$B$1:$O$5060,14,0)</f>
        <v>LPHADG4</v>
      </c>
      <c r="L307" t="s">
        <v>10994</v>
      </c>
      <c r="M307" t="b">
        <f t="shared" si="6"/>
        <v>0</v>
      </c>
    </row>
    <row r="308" spans="1:13" hidden="1" x14ac:dyDescent="0.25">
      <c r="A308" t="s">
        <v>10661</v>
      </c>
      <c r="E308" t="str">
        <f>VLOOKUP($A308,'Extracted Varlist'!$B$1:$O$5060,3,0)</f>
        <v>log Phadiatop IgE</v>
      </c>
      <c r="G308" t="str">
        <f>IF(ISBLANK(VLOOKUP($A308,'Extracted Varlist'!$B$1:$O$5060,4,0)),"",VLOOKUP($A308,'Extracted Varlist'!$B$1:$O$5060,4,0))</f>
        <v>9="Missing"</v>
      </c>
      <c r="H308">
        <f>VLOOKUP($A308,'Extracted Varlist'!$B$1:$O$5060,12,0)</f>
        <v>2</v>
      </c>
      <c r="I308">
        <f>VLOOKUP($A308,'Extracted Varlist'!$B$1:$O$5060,13,0)</f>
        <v>22</v>
      </c>
      <c r="J308" t="str">
        <f>VLOOKUP($A308,'Extracted Varlist'!$B$1:$O$5060,14,0)</f>
        <v>LPHADIGE</v>
      </c>
      <c r="L308" t="s">
        <v>10994</v>
      </c>
      <c r="M308" t="b">
        <f t="shared" si="6"/>
        <v>0</v>
      </c>
    </row>
    <row r="309" spans="1:13" hidden="1" x14ac:dyDescent="0.25">
      <c r="A309" t="s">
        <v>10689</v>
      </c>
      <c r="E309" t="str">
        <f>VLOOKUP($A309,'Extracted Varlist'!$B$1:$O$5060,3,0)</f>
        <v>log IgG4 to rPhl p1 the major allergen in Timothy grass</v>
      </c>
      <c r="G309" t="str">
        <f>IF(ISBLANK(VLOOKUP($A309,'Extracted Varlist'!$B$1:$O$5060,4,0)),"",VLOOKUP($A309,'Extracted Varlist'!$B$1:$O$5060,4,0))</f>
        <v>9="Missing"</v>
      </c>
      <c r="H309">
        <f>VLOOKUP($A309,'Extracted Varlist'!$B$1:$O$5060,12,0)</f>
        <v>2</v>
      </c>
      <c r="I309">
        <f>VLOOKUP($A309,'Extracted Varlist'!$B$1:$O$5060,13,0)</f>
        <v>22</v>
      </c>
      <c r="J309" t="str">
        <f>VLOOKUP($A309,'Extracted Varlist'!$B$1:$O$5060,14,0)</f>
        <v>LPHLP1G4</v>
      </c>
      <c r="L309" t="s">
        <v>10994</v>
      </c>
      <c r="M309" t="b">
        <f t="shared" si="6"/>
        <v>0</v>
      </c>
    </row>
    <row r="310" spans="1:13" hidden="1" x14ac:dyDescent="0.25">
      <c r="A310" t="s">
        <v>10659</v>
      </c>
      <c r="E310" t="str">
        <f>VLOOKUP($A310,'Extracted Varlist'!$B$1:$O$5060,3,0)</f>
        <v>log IgE to Phl p1  the major allergen in Timothy grass</v>
      </c>
      <c r="G310" t="str">
        <f>IF(ISBLANK(VLOOKUP($A310,'Extracted Varlist'!$B$1:$O$5060,4,0)),"",VLOOKUP($A310,'Extracted Varlist'!$B$1:$O$5060,4,0))</f>
        <v>9="Missing"</v>
      </c>
      <c r="H310">
        <f>VLOOKUP($A310,'Extracted Varlist'!$B$1:$O$5060,12,0)</f>
        <v>2</v>
      </c>
      <c r="I310">
        <f>VLOOKUP($A310,'Extracted Varlist'!$B$1:$O$5060,13,0)</f>
        <v>22</v>
      </c>
      <c r="J310" t="str">
        <f>VLOOKUP($A310,'Extracted Varlist'!$B$1:$O$5060,14,0)</f>
        <v>LPHLP1IGE</v>
      </c>
      <c r="L310" t="s">
        <v>10994</v>
      </c>
      <c r="M310" t="b">
        <f t="shared" si="6"/>
        <v>0</v>
      </c>
    </row>
    <row r="311" spans="1:13" hidden="1" x14ac:dyDescent="0.25">
      <c r="A311" t="s">
        <v>10694</v>
      </c>
      <c r="E311" t="str">
        <f>VLOOKUP($A311,'Extracted Varlist'!$B$1:$O$5060,3,0)</f>
        <v>log IgG4 to peanut</v>
      </c>
      <c r="G311" t="str">
        <f>IF(ISBLANK(VLOOKUP($A311,'Extracted Varlist'!$B$1:$O$5060,4,0)),"",VLOOKUP($A311,'Extracted Varlist'!$B$1:$O$5060,4,0))</f>
        <v>9="Missing"</v>
      </c>
      <c r="H311">
        <f>VLOOKUP($A311,'Extracted Varlist'!$B$1:$O$5060,12,0)</f>
        <v>2</v>
      </c>
      <c r="I311">
        <f>VLOOKUP($A311,'Extracted Varlist'!$B$1:$O$5060,13,0)</f>
        <v>22</v>
      </c>
      <c r="J311" t="str">
        <f>VLOOKUP($A311,'Extracted Varlist'!$B$1:$O$5060,14,0)</f>
        <v>LPNTG4</v>
      </c>
      <c r="L311" t="s">
        <v>10994</v>
      </c>
      <c r="M311" t="b">
        <f t="shared" si="6"/>
        <v>0</v>
      </c>
    </row>
    <row r="312" spans="1:13" hidden="1" x14ac:dyDescent="0.25">
      <c r="A312" t="s">
        <v>10665</v>
      </c>
      <c r="E312" t="str">
        <f>VLOOKUP($A312,'Extracted Varlist'!$B$1:$O$5060,3,0)</f>
        <v>log IgE to peanut</v>
      </c>
      <c r="G312" t="str">
        <f>IF(ISBLANK(VLOOKUP($A312,'Extracted Varlist'!$B$1:$O$5060,4,0)),"",VLOOKUP($A312,'Extracted Varlist'!$B$1:$O$5060,4,0))</f>
        <v>9="Missing"</v>
      </c>
      <c r="H312">
        <f>VLOOKUP($A312,'Extracted Varlist'!$B$1:$O$5060,12,0)</f>
        <v>2</v>
      </c>
      <c r="I312">
        <f>VLOOKUP($A312,'Extracted Varlist'!$B$1:$O$5060,13,0)</f>
        <v>22</v>
      </c>
      <c r="J312" t="str">
        <f>VLOOKUP($A312,'Extracted Varlist'!$B$1:$O$5060,14,0)</f>
        <v>LPNTIGE</v>
      </c>
      <c r="L312" t="s">
        <v>10994</v>
      </c>
      <c r="M312" t="b">
        <f t="shared" si="6"/>
        <v>0</v>
      </c>
    </row>
    <row r="313" spans="1:13" hidden="1" x14ac:dyDescent="0.25">
      <c r="A313" t="s">
        <v>9768</v>
      </c>
      <c r="E313" t="str">
        <f>VLOOKUP($A313,'Extracted Varlist'!$B$1:$O$5060,3,0)</f>
        <v>il10_lps_13 (rd10_lps13Y). IL-10 to lipopolysaccharide (LPS) at 13 years. (pg/ml</v>
      </c>
      <c r="G313" t="str">
        <f>IF(ISBLANK(VLOOKUP($A313,'Extracted Varlist'!$B$1:$O$5060,4,0)),"",VLOOKUP($A313,'Extracted Varlist'!$B$1:$O$5060,4,0))</f>
        <v/>
      </c>
      <c r="H313">
        <f>VLOOKUP($A313,'Extracted Varlist'!$B$1:$O$5060,12,0)</f>
        <v>2</v>
      </c>
      <c r="I313">
        <f>VLOOKUP($A313,'Extracted Varlist'!$B$1:$O$5060,13,0)</f>
        <v>14</v>
      </c>
      <c r="J313" t="str">
        <f>VLOOKUP($A313,'Extracted Varlist'!$B$1:$O$5060,14,0)</f>
        <v>LPS10</v>
      </c>
      <c r="K313" s="27" t="str">
        <f>IF(ISNUMBER(_xlfn.NUMBERVALUE(RIGHT(J313,1))),RIGHT(J313,LEN(J313)-3),MID(J313,4,LEN(J313)-4))</f>
        <v>10</v>
      </c>
      <c r="L313" t="s">
        <v>10994</v>
      </c>
      <c r="M313" t="b">
        <f t="shared" si="6"/>
        <v>0</v>
      </c>
    </row>
    <row r="314" spans="1:13" hidden="1" x14ac:dyDescent="0.25">
      <c r="A314" t="s">
        <v>9771</v>
      </c>
      <c r="E314" t="str">
        <f>VLOOKUP($A314,'Extracted Varlist'!$B$1:$O$5060,3,0)</f>
        <v>il10_lps_ifng_13 (re10_gl13y). IL-10 to LPS+IFNg at 13 years. (pg/ml)  Protein p</v>
      </c>
      <c r="G314" t="str">
        <f>IF(ISBLANK(VLOOKUP($A314,'Extracted Varlist'!$B$1:$O$5060,4,0)),"",VLOOKUP($A314,'Extracted Varlist'!$B$1:$O$5060,4,0))</f>
        <v/>
      </c>
      <c r="H314">
        <f>VLOOKUP($A314,'Extracted Varlist'!$B$1:$O$5060,12,0)</f>
        <v>2</v>
      </c>
      <c r="I314">
        <f>VLOOKUP($A314,'Extracted Varlist'!$B$1:$O$5060,13,0)</f>
        <v>14</v>
      </c>
      <c r="J314" t="str">
        <f>VLOOKUP($A314,'Extracted Varlist'!$B$1:$O$5060,14,0)</f>
        <v>LPSG10</v>
      </c>
      <c r="K314" s="27" t="str">
        <f>IF(ISNUMBER(_xlfn.NUMBERVALUE(RIGHT(J314,1))),RIGHT(J314,LEN(J314)-3),MID(J314,4,LEN(J314)-4))</f>
        <v>G10</v>
      </c>
      <c r="L314" t="s">
        <v>10994</v>
      </c>
      <c r="M314" t="b">
        <f t="shared" si="6"/>
        <v>0</v>
      </c>
    </row>
    <row r="315" spans="1:13" hidden="1" x14ac:dyDescent="0.25">
      <c r="A315" t="s">
        <v>9777</v>
      </c>
      <c r="E315" t="str">
        <f>VLOOKUP($A315,'Extracted Varlist'!$B$1:$O$5060,3,0)</f>
        <v>il12_lps_ifng_13 (rd12_glps13Y). IL-12 to LPS+IFNg at 13 years. (pg/ml)  Protein</v>
      </c>
      <c r="G315" t="str">
        <f>IF(ISBLANK(VLOOKUP($A315,'Extracted Varlist'!$B$1:$O$5060,4,0)),"",VLOOKUP($A315,'Extracted Varlist'!$B$1:$O$5060,4,0))</f>
        <v/>
      </c>
      <c r="H315">
        <f>VLOOKUP($A315,'Extracted Varlist'!$B$1:$O$5060,12,0)</f>
        <v>2</v>
      </c>
      <c r="I315">
        <f>VLOOKUP($A315,'Extracted Varlist'!$B$1:$O$5060,13,0)</f>
        <v>14</v>
      </c>
      <c r="J315" t="str">
        <f>VLOOKUP($A315,'Extracted Varlist'!$B$1:$O$5060,14,0)</f>
        <v>LPSG12</v>
      </c>
      <c r="K315" s="27" t="str">
        <f>IF(ISNUMBER(_xlfn.NUMBERVALUE(RIGHT(J315,1))),RIGHT(J315,LEN(J315)-3),MID(J315,4,LEN(J315)-4))</f>
        <v>G12</v>
      </c>
      <c r="L315" t="s">
        <v>10994</v>
      </c>
      <c r="M315" t="b">
        <f t="shared" si="6"/>
        <v>0</v>
      </c>
    </row>
    <row r="316" spans="1:13" hidden="1" x14ac:dyDescent="0.25">
      <c r="A316" t="s">
        <v>9790</v>
      </c>
      <c r="E316" t="str">
        <f>VLOOKUP($A316,'Extracted Varlist'!$B$1:$O$5060,3,0)</f>
        <v>tfna_lps+ifng_13 (rdt_gl13Y). TNFa to LPS+IFNg at 13 years. (pg/ml) Changes in e</v>
      </c>
      <c r="G316" t="str">
        <f>IF(ISBLANK(VLOOKUP($A316,'Extracted Varlist'!$B$1:$O$5060,4,0)),"",VLOOKUP($A316,'Extracted Varlist'!$B$1:$O$5060,4,0))</f>
        <v/>
      </c>
      <c r="H316">
        <f>VLOOKUP($A316,'Extracted Varlist'!$B$1:$O$5060,12,0)</f>
        <v>2</v>
      </c>
      <c r="I316">
        <f>VLOOKUP($A316,'Extracted Varlist'!$B$1:$O$5060,13,0)</f>
        <v>14</v>
      </c>
      <c r="J316" t="str">
        <f>VLOOKUP($A316,'Extracted Varlist'!$B$1:$O$5060,14,0)</f>
        <v>LPSGTNF</v>
      </c>
      <c r="L316" t="s">
        <v>10994</v>
      </c>
      <c r="M316" t="b">
        <f t="shared" si="6"/>
        <v>0</v>
      </c>
    </row>
    <row r="317" spans="1:13" hidden="1" x14ac:dyDescent="0.25">
      <c r="A317" t="s">
        <v>9781</v>
      </c>
      <c r="E317" t="str">
        <f>VLOOKUP($A317,'Extracted Varlist'!$B$1:$O$5060,3,0)</f>
        <v>ifng_lps_13 (rdg_lps13Y). IFNg to lipopolysaccharide (LPS) at 13 years. (pg/ml)</v>
      </c>
      <c r="G317" t="str">
        <f>IF(ISBLANK(VLOOKUP($A317,'Extracted Varlist'!$B$1:$O$5060,4,0)),"",VLOOKUP($A317,'Extracted Varlist'!$B$1:$O$5060,4,0))</f>
        <v/>
      </c>
      <c r="H317">
        <f>VLOOKUP($A317,'Extracted Varlist'!$B$1:$O$5060,12,0)</f>
        <v>2</v>
      </c>
      <c r="I317">
        <f>VLOOKUP($A317,'Extracted Varlist'!$B$1:$O$5060,13,0)</f>
        <v>14</v>
      </c>
      <c r="J317" t="str">
        <f>VLOOKUP($A317,'Extracted Varlist'!$B$1:$O$5060,14,0)</f>
        <v>LPSIFNG</v>
      </c>
      <c r="L317" t="s">
        <v>10994</v>
      </c>
      <c r="M317" t="b">
        <f t="shared" si="6"/>
        <v>0</v>
      </c>
    </row>
    <row r="318" spans="1:13" hidden="1" x14ac:dyDescent="0.25">
      <c r="A318" t="s">
        <v>9787</v>
      </c>
      <c r="E318" t="str">
        <f>VLOOKUP($A318,'Extracted Varlist'!$B$1:$O$5060,3,0)</f>
        <v>tfna_lps_13 (rdt_lps13Y). TNFa to lipopolysaccharide (LPS) at 13 years. (pg/ml)</v>
      </c>
      <c r="G318" t="str">
        <f>IF(ISBLANK(VLOOKUP($A318,'Extracted Varlist'!$B$1:$O$5060,4,0)),"",VLOOKUP($A318,'Extracted Varlist'!$B$1:$O$5060,4,0))</f>
        <v/>
      </c>
      <c r="H318">
        <f>VLOOKUP($A318,'Extracted Varlist'!$B$1:$O$5060,12,0)</f>
        <v>2</v>
      </c>
      <c r="I318">
        <f>VLOOKUP($A318,'Extracted Varlist'!$B$1:$O$5060,13,0)</f>
        <v>14</v>
      </c>
      <c r="J318" t="str">
        <f>VLOOKUP($A318,'Extracted Varlist'!$B$1:$O$5060,14,0)</f>
        <v>LPSTNF</v>
      </c>
      <c r="L318" t="s">
        <v>10994</v>
      </c>
      <c r="M318" t="b">
        <f t="shared" si="6"/>
        <v>0</v>
      </c>
    </row>
    <row r="319" spans="1:13" hidden="1" x14ac:dyDescent="0.25">
      <c r="A319" t="s">
        <v>10674</v>
      </c>
      <c r="E319" t="str">
        <f>VLOOKUP($A319,'Extracted Varlist'!$B$1:$O$5060,3,0)</f>
        <v>log IgG4 to rye grass</v>
      </c>
      <c r="G319" t="str">
        <f>IF(ISBLANK(VLOOKUP($A319,'Extracted Varlist'!$B$1:$O$5060,4,0)),"",VLOOKUP($A319,'Extracted Varlist'!$B$1:$O$5060,4,0))</f>
        <v>9="Missing"</v>
      </c>
      <c r="H319">
        <f>VLOOKUP($A319,'Extracted Varlist'!$B$1:$O$5060,12,0)</f>
        <v>2</v>
      </c>
      <c r="I319">
        <f>VLOOKUP($A319,'Extracted Varlist'!$B$1:$O$5060,13,0)</f>
        <v>22</v>
      </c>
      <c r="J319" t="str">
        <f>VLOOKUP($A319,'Extracted Varlist'!$B$1:$O$5060,14,0)</f>
        <v>LRYEG4</v>
      </c>
      <c r="L319" t="s">
        <v>10994</v>
      </c>
      <c r="M319" t="b">
        <f t="shared" si="6"/>
        <v>0</v>
      </c>
    </row>
    <row r="320" spans="1:13" hidden="1" x14ac:dyDescent="0.25">
      <c r="A320" t="s">
        <v>10645</v>
      </c>
      <c r="E320" t="str">
        <f>VLOOKUP($A320,'Extracted Varlist'!$B$1:$O$5060,3,0)</f>
        <v>log IgE to rye grass</v>
      </c>
      <c r="G320" t="str">
        <f>IF(ISBLANK(VLOOKUP($A320,'Extracted Varlist'!$B$1:$O$5060,4,0)),"",VLOOKUP($A320,'Extracted Varlist'!$B$1:$O$5060,4,0))</f>
        <v>9="Missing"</v>
      </c>
      <c r="H320">
        <f>VLOOKUP($A320,'Extracted Varlist'!$B$1:$O$5060,12,0)</f>
        <v>2</v>
      </c>
      <c r="I320">
        <f>VLOOKUP($A320,'Extracted Varlist'!$B$1:$O$5060,13,0)</f>
        <v>22</v>
      </c>
      <c r="J320" t="str">
        <f>VLOOKUP($A320,'Extracted Varlist'!$B$1:$O$5060,14,0)</f>
        <v>LRYEIGE</v>
      </c>
      <c r="L320" t="s">
        <v>10994</v>
      </c>
      <c r="M320" t="b">
        <f t="shared" si="6"/>
        <v>0</v>
      </c>
    </row>
    <row r="321" spans="1:13" hidden="1" x14ac:dyDescent="0.25">
      <c r="A321" t="s">
        <v>10669</v>
      </c>
      <c r="E321" t="str">
        <f>VLOOKUP($A321,'Extracted Varlist'!$B$1:$O$5060,3,0)</f>
        <v>log total IgE</v>
      </c>
      <c r="G321" t="str">
        <f>IF(ISBLANK(VLOOKUP($A321,'Extracted Varlist'!$B$1:$O$5060,4,0)),"",VLOOKUP($A321,'Extracted Varlist'!$B$1:$O$5060,4,0))</f>
        <v>9="Missing"</v>
      </c>
      <c r="H321">
        <f>VLOOKUP($A321,'Extracted Varlist'!$B$1:$O$5060,12,0)</f>
        <v>2</v>
      </c>
      <c r="I321">
        <f>VLOOKUP($A321,'Extracted Varlist'!$B$1:$O$5060,13,0)</f>
        <v>22</v>
      </c>
      <c r="J321" t="str">
        <f>VLOOKUP($A321,'Extracted Varlist'!$B$1:$O$5060,14,0)</f>
        <v>LTOTIGE</v>
      </c>
      <c r="L321" t="s">
        <v>10994</v>
      </c>
      <c r="M321" t="b">
        <f t="shared" si="6"/>
        <v>0</v>
      </c>
    </row>
    <row r="322" spans="1:13" hidden="1" x14ac:dyDescent="0.25">
      <c r="A322" t="s">
        <v>9845</v>
      </c>
      <c r="E322" t="str">
        <f>VLOOKUP($A322,'Extracted Varlist'!$B$1:$O$5060,3,0)</f>
        <v>IgG4 to mould mix (Penicillium notatum, Cladosporium herbarum, Aspergillus fumig</v>
      </c>
      <c r="G322" t="str">
        <f>IF(ISBLANK(VLOOKUP($A322,'Extracted Varlist'!$B$1:$O$5060,4,0)),"",VLOOKUP($A322,'Extracted Varlist'!$B$1:$O$5060,4,0))</f>
        <v/>
      </c>
      <c r="H322">
        <f>VLOOKUP($A322,'Extracted Varlist'!$B$1:$O$5060,12,0)</f>
        <v>2</v>
      </c>
      <c r="I322">
        <f>VLOOKUP($A322,'Extracted Varlist'!$B$1:$O$5060,13,0)</f>
        <v>14</v>
      </c>
      <c r="J322" t="str">
        <f>VLOOKUP($A322,'Extracted Varlist'!$B$1:$O$5060,14,0)</f>
        <v>MOUG4</v>
      </c>
      <c r="L322" t="s">
        <v>10994</v>
      </c>
      <c r="M322" t="b">
        <f t="shared" ref="M322:M385" si="7">AND(J322=J321)</f>
        <v>0</v>
      </c>
    </row>
    <row r="323" spans="1:13" hidden="1" x14ac:dyDescent="0.25">
      <c r="A323" t="s">
        <v>10632</v>
      </c>
      <c r="E323" t="str">
        <f>VLOOKUP($A323,'Extracted Varlist'!$B$1:$O$5060,3,0)</f>
        <v>IgG4 to mould mix (Penicillium notatum, Cladosporium herbarum, Aspergillus fumig:  all values below 0.0003 are assigned the value 0.00015</v>
      </c>
      <c r="G323" t="str">
        <f>IF(ISBLANK(VLOOKUP($A323,'Extracted Varlist'!$B$1:$O$5060,4,0)),"",VLOOKUP($A323,'Extracted Varlist'!$B$1:$O$5060,4,0))</f>
        <v>99="Missing"</v>
      </c>
      <c r="H323">
        <f>VLOOKUP($A323,'Extracted Varlist'!$B$1:$O$5060,12,0)</f>
        <v>2</v>
      </c>
      <c r="I323">
        <f>VLOOKUP($A323,'Extracted Varlist'!$B$1:$O$5060,13,0)</f>
        <v>22</v>
      </c>
      <c r="J323" t="str">
        <f>VLOOKUP($A323,'Extracted Varlist'!$B$1:$O$5060,14,0)</f>
        <v>MOUG4</v>
      </c>
      <c r="L323" t="s">
        <v>10994</v>
      </c>
      <c r="M323" t="b">
        <f t="shared" si="7"/>
        <v>1</v>
      </c>
    </row>
    <row r="324" spans="1:13" hidden="1" x14ac:dyDescent="0.25">
      <c r="A324" t="s">
        <v>10937</v>
      </c>
      <c r="E324" t="str">
        <f>VLOOKUP($A324,'Extracted Varlist'!$B$1:$O$5060,3,0)</f>
        <v>IgE to mould mix</v>
      </c>
      <c r="G324" t="str">
        <f>IF(ISBLANK(VLOOKUP($A324,'Extracted Varlist'!$B$1:$O$5060,4,0)),"",VLOOKUP($A324,'Extracted Varlist'!$B$1:$O$5060,4,0))</f>
        <v>888="NA";999="Missing/Not stated"</v>
      </c>
      <c r="H324">
        <f>VLOOKUP($A324,'Extracted Varlist'!$B$1:$O$5060,12,0)</f>
        <v>2</v>
      </c>
      <c r="I324">
        <f>VLOOKUP($A324,'Extracted Varlist'!$B$1:$O$5060,13,0)</f>
        <v>5</v>
      </c>
      <c r="J324" t="str">
        <f>VLOOKUP($A324,'Extracted Varlist'!$B$1:$O$5060,14,0)</f>
        <v>MOUIGE</v>
      </c>
      <c r="L324" t="s">
        <v>10994</v>
      </c>
      <c r="M324" t="b">
        <f t="shared" si="7"/>
        <v>0</v>
      </c>
    </row>
    <row r="325" spans="1:13" hidden="1" x14ac:dyDescent="0.25">
      <c r="A325" t="s">
        <v>11665</v>
      </c>
      <c r="E325" t="str">
        <f>VLOOKUP($A325,'Extracted Varlist'!$B$1:$O$5060,3,0)</f>
        <v>IgE to mould mix (Penicillium notatum, Cladosporium herbarum, Aspergillus fumiga</v>
      </c>
      <c r="G325" t="str">
        <f>IF(ISBLANK(VLOOKUP($A325,'Extracted Varlist'!$B$1:$O$5060,4,0)),"",VLOOKUP($A325,'Extracted Varlist'!$B$1:$O$5060,4,0))</f>
        <v/>
      </c>
      <c r="H325">
        <f>VLOOKUP($A325,'Extracted Varlist'!$B$1:$O$5060,12,0)</f>
        <v>2</v>
      </c>
      <c r="I325">
        <f>VLOOKUP($A325,'Extracted Varlist'!$B$1:$O$5060,13,0)</f>
        <v>14</v>
      </c>
      <c r="J325" t="str">
        <f>VLOOKUP($A325,'Extracted Varlist'!$B$1:$O$5060,14,0)</f>
        <v>MOUIGE</v>
      </c>
      <c r="L325" t="s">
        <v>10994</v>
      </c>
      <c r="M325" t="b">
        <f t="shared" si="7"/>
        <v>1</v>
      </c>
    </row>
    <row r="326" spans="1:13" hidden="1" x14ac:dyDescent="0.25">
      <c r="A326" t="s">
        <v>10577</v>
      </c>
      <c r="E326" t="str">
        <f>VLOOKUP($A326,'Extracted Varlist'!$B$1:$O$5060,3,0)</f>
        <v>IgE to mould mix, mx2 (Penicillium notatum, Cladosporium herbarum, Aspergillus f</v>
      </c>
      <c r="G326" t="str">
        <f>IF(ISBLANK(VLOOKUP($A326,'Extracted Varlist'!$B$1:$O$5060,4,0)),"",VLOOKUP($A326,'Extracted Varlist'!$B$1:$O$5060,4,0))</f>
        <v>99="Missing"</v>
      </c>
      <c r="H326">
        <f>VLOOKUP($A326,'Extracted Varlist'!$B$1:$O$5060,12,0)</f>
        <v>2</v>
      </c>
      <c r="I326">
        <f>VLOOKUP($A326,'Extracted Varlist'!$B$1:$O$5060,13,0)</f>
        <v>22</v>
      </c>
      <c r="J326" t="str">
        <f>VLOOKUP($A326,'Extracted Varlist'!$B$1:$O$5060,14,0)</f>
        <v>MOUIGE</v>
      </c>
      <c r="L326" t="s">
        <v>10994</v>
      </c>
      <c r="M326" t="b">
        <f t="shared" si="7"/>
        <v>1</v>
      </c>
    </row>
    <row r="327" spans="1:13" hidden="1" x14ac:dyDescent="0.25">
      <c r="A327" t="s">
        <v>10604</v>
      </c>
      <c r="E327" t="str">
        <f>VLOOKUP($A327,'Extracted Varlist'!$B$1:$O$5060,3,0)</f>
        <v>IgE to mould mix, mx2. Binary:  &lt;0.35 is negative = 0, &gt;= 0.35 is positive = 1</v>
      </c>
      <c r="G327" t="str">
        <f>IF(ISBLANK(VLOOKUP($A327,'Extracted Varlist'!$B$1:$O$5060,4,0)),"",VLOOKUP($A327,'Extracted Varlist'!$B$1:$O$5060,4,0))</f>
        <v>0="Negative";1="Positive";9="Missing"</v>
      </c>
      <c r="H327">
        <f>VLOOKUP($A327,'Extracted Varlist'!$B$1:$O$5060,12,0)</f>
        <v>2</v>
      </c>
      <c r="I327">
        <f>VLOOKUP($A327,'Extracted Varlist'!$B$1:$O$5060,13,0)</f>
        <v>22</v>
      </c>
      <c r="J327" t="str">
        <f>VLOOKUP($A327,'Extracted Varlist'!$B$1:$O$5060,14,0)</f>
        <v>MOUIGE23B</v>
      </c>
      <c r="L327" t="s">
        <v>10994</v>
      </c>
      <c r="M327" t="b">
        <f t="shared" si="7"/>
        <v>0</v>
      </c>
    </row>
    <row r="328" spans="1:13" hidden="1" x14ac:dyDescent="0.25">
      <c r="A328" t="s">
        <v>11676</v>
      </c>
      <c r="E328" t="str">
        <f>VLOOKUP($A328,'Extracted Varlist'!$B$1:$O$5060,3,0)</f>
        <v>IgG1 to p4 at 13 years. P4 is a conserved outer membrane protein from H. influen</v>
      </c>
      <c r="G328" t="str">
        <f>IF(ISBLANK(VLOOKUP($A328,'Extracted Varlist'!$B$1:$O$5060,4,0)),"",VLOOKUP($A328,'Extracted Varlist'!$B$1:$O$5060,4,0))</f>
        <v/>
      </c>
      <c r="H328">
        <f>VLOOKUP($A328,'Extracted Varlist'!$B$1:$O$5060,12,0)</f>
        <v>2</v>
      </c>
      <c r="I328">
        <f>VLOOKUP($A328,'Extracted Varlist'!$B$1:$O$5060,13,0)</f>
        <v>14</v>
      </c>
      <c r="J328" t="str">
        <f>VLOOKUP($A328,'Extracted Varlist'!$B$1:$O$5060,14,0)</f>
        <v>P4G1</v>
      </c>
      <c r="L328" t="s">
        <v>10994</v>
      </c>
      <c r="M328" t="b">
        <f t="shared" si="7"/>
        <v>0</v>
      </c>
    </row>
    <row r="329" spans="1:13" hidden="1" x14ac:dyDescent="0.25">
      <c r="A329" t="s">
        <v>11686</v>
      </c>
      <c r="E329" t="str">
        <f>VLOOKUP($A329,'Extracted Varlist'!$B$1:$O$5060,3,0)</f>
        <v>IgG4 to p4 at 13 years. P4 is a conserved outer membrane protein from H. influen</v>
      </c>
      <c r="G329" t="str">
        <f>IF(ISBLANK(VLOOKUP($A329,'Extracted Varlist'!$B$1:$O$5060,4,0)),"",VLOOKUP($A329,'Extracted Varlist'!$B$1:$O$5060,4,0))</f>
        <v/>
      </c>
      <c r="H329">
        <f>VLOOKUP($A329,'Extracted Varlist'!$B$1:$O$5060,12,0)</f>
        <v>2</v>
      </c>
      <c r="I329">
        <f>VLOOKUP($A329,'Extracted Varlist'!$B$1:$O$5060,13,0)</f>
        <v>14</v>
      </c>
      <c r="J329" t="str">
        <f>VLOOKUP($A329,'Extracted Varlist'!$B$1:$O$5060,14,0)</f>
        <v>P4G4</v>
      </c>
      <c r="L329" t="s">
        <v>10994</v>
      </c>
      <c r="M329" t="b">
        <f t="shared" si="7"/>
        <v>0</v>
      </c>
    </row>
    <row r="330" spans="1:13" hidden="1" x14ac:dyDescent="0.25">
      <c r="A330" t="s">
        <v>11670</v>
      </c>
      <c r="E330" t="str">
        <f>VLOOKUP($A330,'Extracted Varlist'!$B$1:$O$5060,3,0)</f>
        <v>IgE to P4 at 13 years. P4 is a conserved outer membrane protein from H. influenz</v>
      </c>
      <c r="G330" t="str">
        <f>IF(ISBLANK(VLOOKUP($A330,'Extracted Varlist'!$B$1:$O$5060,4,0)),"",VLOOKUP($A330,'Extracted Varlist'!$B$1:$O$5060,4,0))</f>
        <v/>
      </c>
      <c r="H330">
        <f>VLOOKUP($A330,'Extracted Varlist'!$B$1:$O$5060,12,0)</f>
        <v>2</v>
      </c>
      <c r="I330">
        <f>VLOOKUP($A330,'Extracted Varlist'!$B$1:$O$5060,13,0)</f>
        <v>14</v>
      </c>
      <c r="J330" t="str">
        <f>VLOOKUP($A330,'Extracted Varlist'!$B$1:$O$5060,14,0)</f>
        <v>P4IGE</v>
      </c>
      <c r="L330" t="s">
        <v>10994</v>
      </c>
      <c r="M330" t="b">
        <f t="shared" si="7"/>
        <v>0</v>
      </c>
    </row>
    <row r="331" spans="1:13" hidden="1" x14ac:dyDescent="0.25">
      <c r="A331" t="s">
        <v>11678</v>
      </c>
      <c r="E331" t="str">
        <f>VLOOKUP($A331,'Extracted Varlist'!$B$1:$O$5060,3,0)</f>
        <v>IgG1 to P6 at 13 years. P6 is a conserved outer membrane protein from H. influen</v>
      </c>
      <c r="G331" t="str">
        <f>IF(ISBLANK(VLOOKUP($A331,'Extracted Varlist'!$B$1:$O$5060,4,0)),"",VLOOKUP($A331,'Extracted Varlist'!$B$1:$O$5060,4,0))</f>
        <v/>
      </c>
      <c r="H331">
        <f>VLOOKUP($A331,'Extracted Varlist'!$B$1:$O$5060,12,0)</f>
        <v>2</v>
      </c>
      <c r="I331">
        <f>VLOOKUP($A331,'Extracted Varlist'!$B$1:$O$5060,13,0)</f>
        <v>14</v>
      </c>
      <c r="J331" t="str">
        <f>VLOOKUP($A331,'Extracted Varlist'!$B$1:$O$5060,14,0)</f>
        <v>P6G1</v>
      </c>
      <c r="L331" t="s">
        <v>10994</v>
      </c>
      <c r="M331" t="b">
        <f t="shared" si="7"/>
        <v>0</v>
      </c>
    </row>
    <row r="332" spans="1:13" hidden="1" x14ac:dyDescent="0.25">
      <c r="A332" t="s">
        <v>11688</v>
      </c>
      <c r="E332" t="str">
        <f>VLOOKUP($A332,'Extracted Varlist'!$B$1:$O$5060,3,0)</f>
        <v>IgG4 to P6 at 13 years. P6 is a conserved outer membrane protein from H. influen</v>
      </c>
      <c r="G332" t="str">
        <f>IF(ISBLANK(VLOOKUP($A332,'Extracted Varlist'!$B$1:$O$5060,4,0)),"",VLOOKUP($A332,'Extracted Varlist'!$B$1:$O$5060,4,0))</f>
        <v/>
      </c>
      <c r="H332">
        <f>VLOOKUP($A332,'Extracted Varlist'!$B$1:$O$5060,12,0)</f>
        <v>2</v>
      </c>
      <c r="I332">
        <f>VLOOKUP($A332,'Extracted Varlist'!$B$1:$O$5060,13,0)</f>
        <v>14</v>
      </c>
      <c r="J332" t="str">
        <f>VLOOKUP($A332,'Extracted Varlist'!$B$1:$O$5060,14,0)</f>
        <v>P6G4</v>
      </c>
      <c r="L332" t="s">
        <v>10994</v>
      </c>
      <c r="M332" t="b">
        <f t="shared" si="7"/>
        <v>0</v>
      </c>
    </row>
    <row r="333" spans="1:13" hidden="1" x14ac:dyDescent="0.25">
      <c r="A333" t="s">
        <v>11672</v>
      </c>
      <c r="E333" t="str">
        <f>VLOOKUP($A333,'Extracted Varlist'!$B$1:$O$5060,3,0)</f>
        <v>IgE to P6 at 13 years. P6 is a conserved outer membrane protein from H. influenz</v>
      </c>
      <c r="G333" t="str">
        <f>IF(ISBLANK(VLOOKUP($A333,'Extracted Varlist'!$B$1:$O$5060,4,0)),"",VLOOKUP($A333,'Extracted Varlist'!$B$1:$O$5060,4,0))</f>
        <v/>
      </c>
      <c r="H333">
        <f>VLOOKUP($A333,'Extracted Varlist'!$B$1:$O$5060,12,0)</f>
        <v>2</v>
      </c>
      <c r="I333">
        <f>VLOOKUP($A333,'Extracted Varlist'!$B$1:$O$5060,13,0)</f>
        <v>14</v>
      </c>
      <c r="J333" t="str">
        <f>VLOOKUP($A333,'Extracted Varlist'!$B$1:$O$5060,14,0)</f>
        <v>P6IGE</v>
      </c>
      <c r="L333" t="s">
        <v>10994</v>
      </c>
      <c r="M333" t="b">
        <f t="shared" si="7"/>
        <v>0</v>
      </c>
    </row>
    <row r="334" spans="1:13" hidden="1" x14ac:dyDescent="0.25">
      <c r="A334" t="s">
        <v>9699</v>
      </c>
      <c r="E334" t="str">
        <f>VLOOKUP($A334,'Extracted Varlist'!$B$1:$O$5060,3,0)</f>
        <v>il10_pha_13 (rd10_pha13Y). IL-10 to PHA  (phytohaemagglutinin, a polyclonal mito</v>
      </c>
      <c r="G334" t="str">
        <f>IF(ISBLANK(VLOOKUP($A334,'Extracted Varlist'!$B$1:$O$5060,4,0)),"",VLOOKUP($A334,'Extracted Varlist'!$B$1:$O$5060,4,0))</f>
        <v/>
      </c>
      <c r="H334">
        <f>VLOOKUP($A334,'Extracted Varlist'!$B$1:$O$5060,12,0)</f>
        <v>2</v>
      </c>
      <c r="I334">
        <f>VLOOKUP($A334,'Extracted Varlist'!$B$1:$O$5060,13,0)</f>
        <v>14</v>
      </c>
      <c r="J334" t="str">
        <f>VLOOKUP($A334,'Extracted Varlist'!$B$1:$O$5060,14,0)</f>
        <v>PHA10</v>
      </c>
      <c r="K334" s="27" t="str">
        <f>IF(ISNUMBER(_xlfn.NUMBERVALUE(RIGHT(J334,1))),RIGHT(J334,LEN(J334)-3),MID(J334,4,LEN(J334)-4))</f>
        <v>10</v>
      </c>
      <c r="L334" t="s">
        <v>10994</v>
      </c>
      <c r="M334" t="b">
        <f t="shared" si="7"/>
        <v>0</v>
      </c>
    </row>
    <row r="335" spans="1:13" hidden="1" x14ac:dyDescent="0.25">
      <c r="A335" t="s">
        <v>9702</v>
      </c>
      <c r="E335" t="str">
        <f>VLOOKUP($A335,'Extracted Varlist'!$B$1:$O$5060,3,0)</f>
        <v>il13_pha_13 (rd13_pha13Y). IL-13 to PHA (phytohaemagglutinin, a polyclonal mitog</v>
      </c>
      <c r="G335" t="str">
        <f>IF(ISBLANK(VLOOKUP($A335,'Extracted Varlist'!$B$1:$O$5060,4,0)),"",VLOOKUP($A335,'Extracted Varlist'!$B$1:$O$5060,4,0))</f>
        <v/>
      </c>
      <c r="H335">
        <f>VLOOKUP($A335,'Extracted Varlist'!$B$1:$O$5060,12,0)</f>
        <v>2</v>
      </c>
      <c r="I335">
        <f>VLOOKUP($A335,'Extracted Varlist'!$B$1:$O$5060,13,0)</f>
        <v>14</v>
      </c>
      <c r="J335" t="str">
        <f>VLOOKUP($A335,'Extracted Varlist'!$B$1:$O$5060,14,0)</f>
        <v>PHA13</v>
      </c>
      <c r="K335" s="27" t="str">
        <f>IF(ISNUMBER(_xlfn.NUMBERVALUE(RIGHT(J335,1))),RIGHT(J335,LEN(J335)-3),MID(J335,4,LEN(J335)-4))</f>
        <v>13</v>
      </c>
      <c r="L335" t="s">
        <v>10994</v>
      </c>
      <c r="M335" t="b">
        <f t="shared" si="7"/>
        <v>0</v>
      </c>
    </row>
    <row r="336" spans="1:13" hidden="1" x14ac:dyDescent="0.25">
      <c r="A336" t="s">
        <v>9858</v>
      </c>
      <c r="E336" t="str">
        <f>VLOOKUP($A336,'Extracted Varlist'!$B$1:$O$5060,3,0)</f>
        <v>IL-4 to PHA (phytohaemagglutinin, a polyclonal mitogen) at 13 years: mRNA expres</v>
      </c>
      <c r="G336" t="str">
        <f>IF(ISBLANK(VLOOKUP($A336,'Extracted Varlist'!$B$1:$O$5060,4,0)),"",VLOOKUP($A336,'Extracted Varlist'!$B$1:$O$5060,4,0))</f>
        <v/>
      </c>
      <c r="H336">
        <f>VLOOKUP($A336,'Extracted Varlist'!$B$1:$O$5060,12,0)</f>
        <v>2</v>
      </c>
      <c r="I336">
        <f>VLOOKUP($A336,'Extracted Varlist'!$B$1:$O$5060,13,0)</f>
        <v>14</v>
      </c>
      <c r="J336" t="str">
        <f>VLOOKUP($A336,'Extracted Varlist'!$B$1:$O$5060,14,0)</f>
        <v>PHA4</v>
      </c>
      <c r="L336" t="s">
        <v>10994</v>
      </c>
      <c r="M336" t="b">
        <f t="shared" si="7"/>
        <v>0</v>
      </c>
    </row>
    <row r="337" spans="1:13" hidden="1" x14ac:dyDescent="0.25">
      <c r="A337" t="s">
        <v>9696</v>
      </c>
      <c r="E337" t="str">
        <f>VLOOKUP($A337,'Extracted Varlist'!$B$1:$O$5060,3,0)</f>
        <v>il5_pha_13 (rd5_pha13Y). IL-5 to PHA  phytohaemagglutinin, a polyclonal mitogen)</v>
      </c>
      <c r="G337" t="str">
        <f>IF(ISBLANK(VLOOKUP($A337,'Extracted Varlist'!$B$1:$O$5060,4,0)),"",VLOOKUP($A337,'Extracted Varlist'!$B$1:$O$5060,4,0))</f>
        <v/>
      </c>
      <c r="H337">
        <f>VLOOKUP($A337,'Extracted Varlist'!$B$1:$O$5060,12,0)</f>
        <v>2</v>
      </c>
      <c r="I337">
        <f>VLOOKUP($A337,'Extracted Varlist'!$B$1:$O$5060,13,0)</f>
        <v>14</v>
      </c>
      <c r="J337" t="str">
        <f>VLOOKUP($A337,'Extracted Varlist'!$B$1:$O$5060,14,0)</f>
        <v>PHA5</v>
      </c>
      <c r="K337" s="27" t="str">
        <f>IF(ISNUMBER(_xlfn.NUMBERVALUE(RIGHT(J337,1))),RIGHT(J337,LEN(J337)-3),MID(J337,4,LEN(J337)-4))</f>
        <v>5</v>
      </c>
      <c r="L337" t="s">
        <v>10994</v>
      </c>
      <c r="M337" t="b">
        <f t="shared" si="7"/>
        <v>0</v>
      </c>
    </row>
    <row r="338" spans="1:13" hidden="1" x14ac:dyDescent="0.25">
      <c r="A338" t="s">
        <v>9867</v>
      </c>
      <c r="E338" t="str">
        <f>VLOOKUP($A338,'Extracted Varlist'!$B$1:$O$5060,3,0)</f>
        <v>IL-9 to PHA (phytohaemagglutinin, a polyclonal mitogen) at 13 years: mRNA expres</v>
      </c>
      <c r="G338" t="str">
        <f>IF(ISBLANK(VLOOKUP($A338,'Extracted Varlist'!$B$1:$O$5060,4,0)),"",VLOOKUP($A338,'Extracted Varlist'!$B$1:$O$5060,4,0))</f>
        <v/>
      </c>
      <c r="H338">
        <f>VLOOKUP($A338,'Extracted Varlist'!$B$1:$O$5060,12,0)</f>
        <v>2</v>
      </c>
      <c r="I338">
        <f>VLOOKUP($A338,'Extracted Varlist'!$B$1:$O$5060,13,0)</f>
        <v>14</v>
      </c>
      <c r="J338" t="str">
        <f>VLOOKUP($A338,'Extracted Varlist'!$B$1:$O$5060,14,0)</f>
        <v>PHA9</v>
      </c>
      <c r="L338" t="s">
        <v>10994</v>
      </c>
      <c r="M338" t="b">
        <f t="shared" si="7"/>
        <v>0</v>
      </c>
    </row>
    <row r="339" spans="1:13" hidden="1" x14ac:dyDescent="0.25">
      <c r="A339" t="s">
        <v>10626</v>
      </c>
      <c r="E339" t="str">
        <f>VLOOKUP($A339,'Extracted Varlist'!$B$1:$O$5060,3,0)</f>
        <v>IgG4 to Phadiatop . Continuous  mg/L. LOD all values below 0.0003 are assigned the value 0.00015</v>
      </c>
      <c r="G339" t="str">
        <f>IF(ISBLANK(VLOOKUP($A339,'Extracted Varlist'!$B$1:$O$5060,4,0)),"",VLOOKUP($A339,'Extracted Varlist'!$B$1:$O$5060,4,0))</f>
        <v>99="Missing"</v>
      </c>
      <c r="H339">
        <f>VLOOKUP($A339,'Extracted Varlist'!$B$1:$O$5060,12,0)</f>
        <v>2</v>
      </c>
      <c r="I339">
        <f>VLOOKUP($A339,'Extracted Varlist'!$B$1:$O$5060,13,0)</f>
        <v>22</v>
      </c>
      <c r="J339" t="str">
        <f>VLOOKUP($A339,'Extracted Varlist'!$B$1:$O$5060,14,0)</f>
        <v>PHADG4</v>
      </c>
      <c r="L339" t="s">
        <v>10994</v>
      </c>
      <c r="M339" t="b">
        <f t="shared" si="7"/>
        <v>0</v>
      </c>
    </row>
    <row r="340" spans="1:13" hidden="1" x14ac:dyDescent="0.25">
      <c r="A340" t="s">
        <v>10571</v>
      </c>
      <c r="E340" t="str">
        <f>VLOOKUP($A340,'Extracted Varlist'!$B$1:$O$5060,3,0)</f>
        <v>Phadiatop IgE . Continuous  PAU/L, LOD:  all values below 0.03 are assigned the value 0.015</v>
      </c>
      <c r="G340" t="str">
        <f>IF(ISBLANK(VLOOKUP($A340,'Extracted Varlist'!$B$1:$O$5060,4,0)),"",VLOOKUP($A340,'Extracted Varlist'!$B$1:$O$5060,4,0))</f>
        <v>999="Missing"</v>
      </c>
      <c r="H340">
        <f>VLOOKUP($A340,'Extracted Varlist'!$B$1:$O$5060,12,0)</f>
        <v>2</v>
      </c>
      <c r="I340">
        <f>VLOOKUP($A340,'Extracted Varlist'!$B$1:$O$5060,13,0)</f>
        <v>22</v>
      </c>
      <c r="J340" t="str">
        <f>VLOOKUP($A340,'Extracted Varlist'!$B$1:$O$5060,14,0)</f>
        <v>PHADIGE</v>
      </c>
      <c r="L340" t="s">
        <v>10994</v>
      </c>
      <c r="M340" t="b">
        <f t="shared" si="7"/>
        <v>0</v>
      </c>
    </row>
    <row r="341" spans="1:13" hidden="1" x14ac:dyDescent="0.25">
      <c r="A341" t="s">
        <v>10598</v>
      </c>
      <c r="E341" t="str">
        <f>VLOOKUP($A341,'Extracted Varlist'!$B$1:$O$5060,3,0)</f>
        <v>Phadiatop IgE. Binary: &lt;0.35 is negative = 0, &gt;= 0.35 is positive = 1</v>
      </c>
      <c r="G341" t="str">
        <f>IF(ISBLANK(VLOOKUP($A341,'Extracted Varlist'!$B$1:$O$5060,4,0)),"",VLOOKUP($A341,'Extracted Varlist'!$B$1:$O$5060,4,0))</f>
        <v>0="Negative";1="Positive";9="Missing"</v>
      </c>
      <c r="H341">
        <f>VLOOKUP($A341,'Extracted Varlist'!$B$1:$O$5060,12,0)</f>
        <v>2</v>
      </c>
      <c r="I341">
        <f>VLOOKUP($A341,'Extracted Varlist'!$B$1:$O$5060,13,0)</f>
        <v>22</v>
      </c>
      <c r="J341" t="str">
        <f>VLOOKUP($A341,'Extracted Varlist'!$B$1:$O$5060,14,0)</f>
        <v>PHADIGE23B</v>
      </c>
      <c r="L341" t="s">
        <v>10994</v>
      </c>
      <c r="M341" t="b">
        <f t="shared" si="7"/>
        <v>0</v>
      </c>
    </row>
    <row r="342" spans="1:13" hidden="1" x14ac:dyDescent="0.25">
      <c r="A342" t="s">
        <v>9705</v>
      </c>
      <c r="E342" t="str">
        <f>VLOOKUP($A342,'Extracted Varlist'!$B$1:$O$5060,3,0)</f>
        <v>ifng_pha_13 (rdg_pha13Y). IFNg to PHA  (phytohaemagglutinin, a polyclonal mitoge</v>
      </c>
      <c r="G342" t="str">
        <f>IF(ISBLANK(VLOOKUP($A342,'Extracted Varlist'!$B$1:$O$5060,4,0)),"",VLOOKUP($A342,'Extracted Varlist'!$B$1:$O$5060,4,0))</f>
        <v/>
      </c>
      <c r="H342">
        <f>VLOOKUP($A342,'Extracted Varlist'!$B$1:$O$5060,12,0)</f>
        <v>2</v>
      </c>
      <c r="I342">
        <f>VLOOKUP($A342,'Extracted Varlist'!$B$1:$O$5060,13,0)</f>
        <v>14</v>
      </c>
      <c r="J342" t="str">
        <f>VLOOKUP($A342,'Extracted Varlist'!$B$1:$O$5060,14,0)</f>
        <v>PHAIFNG</v>
      </c>
      <c r="L342" t="s">
        <v>10994</v>
      </c>
      <c r="M342" t="b">
        <f t="shared" si="7"/>
        <v>0</v>
      </c>
    </row>
    <row r="343" spans="1:13" hidden="1" x14ac:dyDescent="0.25">
      <c r="A343" t="s">
        <v>11714</v>
      </c>
      <c r="E343" t="str">
        <f>VLOOKUP($A343,'Extracted Varlist'!$B$1:$O$5060,3,0)</f>
        <v>Phadiatop IgE at 13 years. Continuous PAU/L</v>
      </c>
      <c r="G343" t="str">
        <f>IF(ISBLANK(VLOOKUP($A343,'Extracted Varlist'!$B$1:$O$5060,4,0)),"",VLOOKUP($A343,'Extracted Varlist'!$B$1:$O$5060,4,0))</f>
        <v/>
      </c>
      <c r="H343">
        <f>VLOOKUP($A343,'Extracted Varlist'!$B$1:$O$5060,12,0)</f>
        <v>2</v>
      </c>
      <c r="I343">
        <f>VLOOKUP($A343,'Extracted Varlist'!$B$1:$O$5060,13,0)</f>
        <v>14</v>
      </c>
      <c r="J343" t="str">
        <f>VLOOKUP($A343,'Extracted Varlist'!$B$1:$O$5060,14,0)</f>
        <v>PHDIGE</v>
      </c>
      <c r="L343" t="s">
        <v>10994</v>
      </c>
      <c r="M343" t="b">
        <f t="shared" si="7"/>
        <v>0</v>
      </c>
    </row>
    <row r="344" spans="1:13" hidden="1" x14ac:dyDescent="0.25">
      <c r="A344" t="s">
        <v>10624</v>
      </c>
      <c r="E344" t="str">
        <f>VLOOKUP($A344,'Extracted Varlist'!$B$1:$O$5060,3,0)</f>
        <v>IgG4 to Phl p1    the major allergen in Timothy grass. Continuous  mg/L. LOD: all values below 0.0003 are assigned the value 0.00015</v>
      </c>
      <c r="G344" t="str">
        <f>IF(ISBLANK(VLOOKUP($A344,'Extracted Varlist'!$B$1:$O$5060,4,0)),"",VLOOKUP($A344,'Extracted Varlist'!$B$1:$O$5060,4,0))</f>
        <v>9="Missing"</v>
      </c>
      <c r="H344">
        <f>VLOOKUP($A344,'Extracted Varlist'!$B$1:$O$5060,12,0)</f>
        <v>2</v>
      </c>
      <c r="I344">
        <f>VLOOKUP($A344,'Extracted Varlist'!$B$1:$O$5060,13,0)</f>
        <v>22</v>
      </c>
      <c r="J344" t="str">
        <f>VLOOKUP($A344,'Extracted Varlist'!$B$1:$O$5060,14,0)</f>
        <v>PHLP1G4</v>
      </c>
      <c r="L344" t="s">
        <v>10994</v>
      </c>
      <c r="M344" t="b">
        <f t="shared" si="7"/>
        <v>0</v>
      </c>
    </row>
    <row r="345" spans="1:13" hidden="1" x14ac:dyDescent="0.25">
      <c r="A345" t="s">
        <v>10569</v>
      </c>
      <c r="E345" t="str">
        <f>VLOOKUP($A345,'Extracted Varlist'!$B$1:$O$5060,3,0)</f>
        <v>IgE to Phl p1  the major allergen in Timothy grass . kU/L, LOD:  all values below 0.03 are assigned the value 0.015</v>
      </c>
      <c r="G345" t="str">
        <f>IF(ISBLANK(VLOOKUP($A345,'Extracted Varlist'!$B$1:$O$5060,4,0)),"",VLOOKUP($A345,'Extracted Varlist'!$B$1:$O$5060,4,0))</f>
        <v>999="Missing"</v>
      </c>
      <c r="H345">
        <f>VLOOKUP($A345,'Extracted Varlist'!$B$1:$O$5060,12,0)</f>
        <v>2</v>
      </c>
      <c r="I345">
        <f>VLOOKUP($A345,'Extracted Varlist'!$B$1:$O$5060,13,0)</f>
        <v>22</v>
      </c>
      <c r="J345" t="str">
        <f>VLOOKUP($A345,'Extracted Varlist'!$B$1:$O$5060,14,0)</f>
        <v>PHLP1IGE</v>
      </c>
      <c r="L345" t="s">
        <v>10994</v>
      </c>
      <c r="M345" t="b">
        <f t="shared" si="7"/>
        <v>0</v>
      </c>
    </row>
    <row r="346" spans="1:13" hidden="1" x14ac:dyDescent="0.25">
      <c r="A346" t="s">
        <v>10596</v>
      </c>
      <c r="E346" t="str">
        <f>VLOOKUP($A346,'Extracted Varlist'!$B$1:$O$5060,3,0)</f>
        <v>IgE to rPhl p1  the major allergen in Timothy grass. Binary: &lt;0.35 is negative = 0, &gt;= 0.35 is positive = 1</v>
      </c>
      <c r="G346" t="str">
        <f>IF(ISBLANK(VLOOKUP($A346,'Extracted Varlist'!$B$1:$O$5060,4,0)),"",VLOOKUP($A346,'Extracted Varlist'!$B$1:$O$5060,4,0))</f>
        <v>0="Negative";1="Positive";9="Missing"</v>
      </c>
      <c r="H346">
        <f>VLOOKUP($A346,'Extracted Varlist'!$B$1:$O$5060,12,0)</f>
        <v>2</v>
      </c>
      <c r="I346">
        <f>VLOOKUP($A346,'Extracted Varlist'!$B$1:$O$5060,13,0)</f>
        <v>22</v>
      </c>
      <c r="J346" t="str">
        <f>VLOOKUP($A346,'Extracted Varlist'!$B$1:$O$5060,14,0)</f>
        <v>PHLP1IGE23B</v>
      </c>
      <c r="L346" t="s">
        <v>10994</v>
      </c>
      <c r="M346" t="b">
        <f t="shared" si="7"/>
        <v>0</v>
      </c>
    </row>
    <row r="347" spans="1:13" hidden="1" x14ac:dyDescent="0.25">
      <c r="A347" t="s">
        <v>9831</v>
      </c>
      <c r="E347" t="str">
        <f>VLOOKUP($A347,'Extracted Varlist'!$B$1:$O$5060,3,0)</f>
        <v>IgG4 to peanut</v>
      </c>
      <c r="G347" t="str">
        <f>IF(ISBLANK(VLOOKUP($A347,'Extracted Varlist'!$B$1:$O$5060,4,0)),"",VLOOKUP($A347,'Extracted Varlist'!$B$1:$O$5060,4,0))</f>
        <v/>
      </c>
      <c r="H347">
        <f>VLOOKUP($A347,'Extracted Varlist'!$B$1:$O$5060,12,0)</f>
        <v>2</v>
      </c>
      <c r="I347">
        <f>VLOOKUP($A347,'Extracted Varlist'!$B$1:$O$5060,13,0)</f>
        <v>14</v>
      </c>
      <c r="J347" t="str">
        <f>VLOOKUP($A347,'Extracted Varlist'!$B$1:$O$5060,14,0)</f>
        <v>PNTG4</v>
      </c>
      <c r="L347" t="s">
        <v>10994</v>
      </c>
      <c r="M347" t="b">
        <f t="shared" si="7"/>
        <v>0</v>
      </c>
    </row>
    <row r="348" spans="1:13" hidden="1" x14ac:dyDescent="0.25">
      <c r="A348" t="s">
        <v>10629</v>
      </c>
      <c r="E348" t="str">
        <f>VLOOKUP($A348,'Extracted Varlist'!$B$1:$O$5060,3,0)</f>
        <v>IgG4 to peanut. Continuous  mg/L. LOD: all values below 0.0003 are assigned the value 0.00015</v>
      </c>
      <c r="G348" t="str">
        <f>IF(ISBLANK(VLOOKUP($A348,'Extracted Varlist'!$B$1:$O$5060,4,0)),"",VLOOKUP($A348,'Extracted Varlist'!$B$1:$O$5060,4,0))</f>
        <v>999="Missing"</v>
      </c>
      <c r="H348">
        <f>VLOOKUP($A348,'Extracted Varlist'!$B$1:$O$5060,12,0)</f>
        <v>2</v>
      </c>
      <c r="I348">
        <f>VLOOKUP($A348,'Extracted Varlist'!$B$1:$O$5060,13,0)</f>
        <v>22</v>
      </c>
      <c r="J348" t="str">
        <f>VLOOKUP($A348,'Extracted Varlist'!$B$1:$O$5060,14,0)</f>
        <v>PNTG4</v>
      </c>
      <c r="L348" t="s">
        <v>10994</v>
      </c>
      <c r="M348" t="b">
        <f t="shared" si="7"/>
        <v>1</v>
      </c>
    </row>
    <row r="349" spans="1:13" hidden="1" x14ac:dyDescent="0.25">
      <c r="A349" t="s">
        <v>10929</v>
      </c>
      <c r="E349" t="str">
        <f>VLOOKUP($A349,'Extracted Varlist'!$B$1:$O$5060,3,0)</f>
        <v>IgE to peanut</v>
      </c>
      <c r="G349" t="str">
        <f>IF(ISBLANK(VLOOKUP($A349,'Extracted Varlist'!$B$1:$O$5060,4,0)),"",VLOOKUP($A349,'Extracted Varlist'!$B$1:$O$5060,4,0))</f>
        <v>8888="NA";9999="Missing/Not stated"</v>
      </c>
      <c r="H349">
        <f>VLOOKUP($A349,'Extracted Varlist'!$B$1:$O$5060,12,0)</f>
        <v>2</v>
      </c>
      <c r="I349">
        <f>VLOOKUP($A349,'Extracted Varlist'!$B$1:$O$5060,13,0)</f>
        <v>5</v>
      </c>
      <c r="J349" t="str">
        <f>VLOOKUP($A349,'Extracted Varlist'!$B$1:$O$5060,14,0)</f>
        <v>PNTIGE</v>
      </c>
      <c r="L349" t="s">
        <v>10994</v>
      </c>
      <c r="M349" t="b">
        <f t="shared" si="7"/>
        <v>0</v>
      </c>
    </row>
    <row r="350" spans="1:13" hidden="1" x14ac:dyDescent="0.25">
      <c r="A350" t="s">
        <v>11657</v>
      </c>
      <c r="E350" t="str">
        <f>VLOOKUP($A350,'Extracted Varlist'!$B$1:$O$5060,3,0)</f>
        <v>IgE to peanut at 13 years. Continuous  kU/L</v>
      </c>
      <c r="G350" t="str">
        <f>IF(ISBLANK(VLOOKUP($A350,'Extracted Varlist'!$B$1:$O$5060,4,0)),"",VLOOKUP($A350,'Extracted Varlist'!$B$1:$O$5060,4,0))</f>
        <v/>
      </c>
      <c r="H350">
        <f>VLOOKUP($A350,'Extracted Varlist'!$B$1:$O$5060,12,0)</f>
        <v>2</v>
      </c>
      <c r="I350">
        <f>VLOOKUP($A350,'Extracted Varlist'!$B$1:$O$5060,13,0)</f>
        <v>14</v>
      </c>
      <c r="J350" t="str">
        <f>VLOOKUP($A350,'Extracted Varlist'!$B$1:$O$5060,14,0)</f>
        <v>PNTIGE</v>
      </c>
      <c r="L350" t="s">
        <v>10994</v>
      </c>
      <c r="M350" t="b">
        <f t="shared" si="7"/>
        <v>1</v>
      </c>
    </row>
    <row r="351" spans="1:13" hidden="1" x14ac:dyDescent="0.25">
      <c r="A351" t="s">
        <v>10575</v>
      </c>
      <c r="E351" t="str">
        <f>VLOOKUP($A351,'Extracted Varlist'!$B$1:$O$5060,3,0)</f>
        <v>IgE to peanut. Continuous  kU/L, LOD:  all values below 0.03 are assigned the value 0.015</v>
      </c>
      <c r="G351" t="str">
        <f>IF(ISBLANK(VLOOKUP($A351,'Extracted Varlist'!$B$1:$O$5060,4,0)),"",VLOOKUP($A351,'Extracted Varlist'!$B$1:$O$5060,4,0))</f>
        <v>999="Missing"</v>
      </c>
      <c r="H351">
        <f>VLOOKUP($A351,'Extracted Varlist'!$B$1:$O$5060,12,0)</f>
        <v>2</v>
      </c>
      <c r="I351">
        <f>VLOOKUP($A351,'Extracted Varlist'!$B$1:$O$5060,13,0)</f>
        <v>22</v>
      </c>
      <c r="J351" t="str">
        <f>VLOOKUP($A351,'Extracted Varlist'!$B$1:$O$5060,14,0)</f>
        <v>PNTIGE</v>
      </c>
      <c r="L351" t="s">
        <v>10994</v>
      </c>
      <c r="M351" t="b">
        <f t="shared" si="7"/>
        <v>1</v>
      </c>
    </row>
    <row r="352" spans="1:13" hidden="1" x14ac:dyDescent="0.25">
      <c r="A352" t="s">
        <v>10602</v>
      </c>
      <c r="E352" t="str">
        <f>VLOOKUP($A352,'Extracted Varlist'!$B$1:$O$5060,3,0)</f>
        <v>IgE to peanut. Binary: &lt;0.35 is negative = 0, &gt;= 0.35 is positive = 1</v>
      </c>
      <c r="G352" t="str">
        <f>IF(ISBLANK(VLOOKUP($A352,'Extracted Varlist'!$B$1:$O$5060,4,0)),"",VLOOKUP($A352,'Extracted Varlist'!$B$1:$O$5060,4,0))</f>
        <v>0="Negative";1="Positive";9="Missing"</v>
      </c>
      <c r="H352">
        <f>VLOOKUP($A352,'Extracted Varlist'!$B$1:$O$5060,12,0)</f>
        <v>2</v>
      </c>
      <c r="I352">
        <f>VLOOKUP($A352,'Extracted Varlist'!$B$1:$O$5060,13,0)</f>
        <v>22</v>
      </c>
      <c r="J352" t="str">
        <f>VLOOKUP($A352,'Extracted Varlist'!$B$1:$O$5060,14,0)</f>
        <v>PNTIGE23B</v>
      </c>
      <c r="L352" t="s">
        <v>10994</v>
      </c>
      <c r="M352" t="b">
        <f t="shared" si="7"/>
        <v>0</v>
      </c>
    </row>
    <row r="353" spans="1:13" hidden="1" x14ac:dyDescent="0.25">
      <c r="A353" t="s">
        <v>11680</v>
      </c>
      <c r="E353" t="str">
        <f>VLOOKUP($A353,'Extracted Varlist'!$B$1:$O$5060,3,0)</f>
        <v>IgG1 to PaspA1 at 13 years. PspA1 is pneumococcal surface protein A family 1 of</v>
      </c>
      <c r="G353" t="str">
        <f>IF(ISBLANK(VLOOKUP($A353,'Extracted Varlist'!$B$1:$O$5060,4,0)),"",VLOOKUP($A353,'Extracted Varlist'!$B$1:$O$5060,4,0))</f>
        <v/>
      </c>
      <c r="H353">
        <f>VLOOKUP($A353,'Extracted Varlist'!$B$1:$O$5060,12,0)</f>
        <v>2</v>
      </c>
      <c r="I353">
        <f>VLOOKUP($A353,'Extracted Varlist'!$B$1:$O$5060,13,0)</f>
        <v>14</v>
      </c>
      <c r="J353" t="str">
        <f>VLOOKUP($A353,'Extracted Varlist'!$B$1:$O$5060,14,0)</f>
        <v>PSPA1G1</v>
      </c>
      <c r="L353" t="s">
        <v>10994</v>
      </c>
      <c r="M353" t="b">
        <f t="shared" si="7"/>
        <v>0</v>
      </c>
    </row>
    <row r="354" spans="1:13" hidden="1" x14ac:dyDescent="0.25">
      <c r="A354" t="s">
        <v>11690</v>
      </c>
      <c r="E354" t="str">
        <f>VLOOKUP($A354,'Extracted Varlist'!$B$1:$O$5060,3,0)</f>
        <v>IgG4 to PaspA1 at 13 years. PspA1 is pneumococcal surface protein A family 1 of</v>
      </c>
      <c r="G354" t="str">
        <f>IF(ISBLANK(VLOOKUP($A354,'Extracted Varlist'!$B$1:$O$5060,4,0)),"",VLOOKUP($A354,'Extracted Varlist'!$B$1:$O$5060,4,0))</f>
        <v/>
      </c>
      <c r="H354">
        <f>VLOOKUP($A354,'Extracted Varlist'!$B$1:$O$5060,12,0)</f>
        <v>2</v>
      </c>
      <c r="I354">
        <f>VLOOKUP($A354,'Extracted Varlist'!$B$1:$O$5060,13,0)</f>
        <v>14</v>
      </c>
      <c r="J354" t="str">
        <f>VLOOKUP($A354,'Extracted Varlist'!$B$1:$O$5060,14,0)</f>
        <v>PSPA1G4</v>
      </c>
      <c r="L354" t="s">
        <v>10994</v>
      </c>
      <c r="M354" t="b">
        <f t="shared" si="7"/>
        <v>0</v>
      </c>
    </row>
    <row r="355" spans="1:13" hidden="1" x14ac:dyDescent="0.25">
      <c r="A355" t="s">
        <v>11682</v>
      </c>
      <c r="E355" t="str">
        <f>VLOOKUP($A355,'Extracted Varlist'!$B$1:$O$5060,3,0)</f>
        <v>IgG1 to PaspA2 at 13 years. PspA2 is pneumococcal surface protein A family 2 of</v>
      </c>
      <c r="G355" t="str">
        <f>IF(ISBLANK(VLOOKUP($A355,'Extracted Varlist'!$B$1:$O$5060,4,0)),"",VLOOKUP($A355,'Extracted Varlist'!$B$1:$O$5060,4,0))</f>
        <v/>
      </c>
      <c r="H355">
        <f>VLOOKUP($A355,'Extracted Varlist'!$B$1:$O$5060,12,0)</f>
        <v>2</v>
      </c>
      <c r="I355">
        <f>VLOOKUP($A355,'Extracted Varlist'!$B$1:$O$5060,13,0)</f>
        <v>14</v>
      </c>
      <c r="J355" t="str">
        <f>VLOOKUP($A355,'Extracted Varlist'!$B$1:$O$5060,14,0)</f>
        <v>PSPA2G1</v>
      </c>
      <c r="L355" t="s">
        <v>10994</v>
      </c>
      <c r="M355" t="b">
        <f t="shared" si="7"/>
        <v>0</v>
      </c>
    </row>
    <row r="356" spans="1:13" hidden="1" x14ac:dyDescent="0.25">
      <c r="A356" t="s">
        <v>11692</v>
      </c>
      <c r="E356" t="str">
        <f>VLOOKUP($A356,'Extracted Varlist'!$B$1:$O$5060,3,0)</f>
        <v>IgG4 to PaspA2 at 13 years. PspA2 is pneumococcal surface protein A family 2 of</v>
      </c>
      <c r="G356" t="str">
        <f>IF(ISBLANK(VLOOKUP($A356,'Extracted Varlist'!$B$1:$O$5060,4,0)),"",VLOOKUP($A356,'Extracted Varlist'!$B$1:$O$5060,4,0))</f>
        <v/>
      </c>
      <c r="H356">
        <f>VLOOKUP($A356,'Extracted Varlist'!$B$1:$O$5060,12,0)</f>
        <v>2</v>
      </c>
      <c r="I356">
        <f>VLOOKUP($A356,'Extracted Varlist'!$B$1:$O$5060,13,0)</f>
        <v>14</v>
      </c>
      <c r="J356" t="str">
        <f>VLOOKUP($A356,'Extracted Varlist'!$B$1:$O$5060,14,0)</f>
        <v>PSPA2G4</v>
      </c>
      <c r="L356" t="s">
        <v>10994</v>
      </c>
      <c r="M356" t="b">
        <f t="shared" si="7"/>
        <v>0</v>
      </c>
    </row>
    <row r="357" spans="1:13" hidden="1" x14ac:dyDescent="0.25">
      <c r="A357" t="s">
        <v>11684</v>
      </c>
      <c r="E357" t="str">
        <f>VLOOKUP($A357,'Extracted Varlist'!$B$1:$O$5060,3,0)</f>
        <v>IgG1 to PaspC at 13 years. PspC is pneumococcal surface protein C of S. pneumoni</v>
      </c>
      <c r="G357" t="str">
        <f>IF(ISBLANK(VLOOKUP($A357,'Extracted Varlist'!$B$1:$O$5060,4,0)),"",VLOOKUP($A357,'Extracted Varlist'!$B$1:$O$5060,4,0))</f>
        <v/>
      </c>
      <c r="H357">
        <f>VLOOKUP($A357,'Extracted Varlist'!$B$1:$O$5060,12,0)</f>
        <v>2</v>
      </c>
      <c r="I357">
        <f>VLOOKUP($A357,'Extracted Varlist'!$B$1:$O$5060,13,0)</f>
        <v>14</v>
      </c>
      <c r="J357" t="str">
        <f>VLOOKUP($A357,'Extracted Varlist'!$B$1:$O$5060,14,0)</f>
        <v>PSPCG1</v>
      </c>
      <c r="L357" t="s">
        <v>10994</v>
      </c>
      <c r="M357" t="b">
        <f t="shared" si="7"/>
        <v>0</v>
      </c>
    </row>
    <row r="358" spans="1:13" hidden="1" x14ac:dyDescent="0.25">
      <c r="A358" t="s">
        <v>11694</v>
      </c>
      <c r="E358" t="str">
        <f>VLOOKUP($A358,'Extracted Varlist'!$B$1:$O$5060,3,0)</f>
        <v>IgG4 to PaspC at 13 years. PspC is pneumococcal surface protein C of S. pneumoni</v>
      </c>
      <c r="G358" t="str">
        <f>IF(ISBLANK(VLOOKUP($A358,'Extracted Varlist'!$B$1:$O$5060,4,0)),"",VLOOKUP($A358,'Extracted Varlist'!$B$1:$O$5060,4,0))</f>
        <v/>
      </c>
      <c r="H358">
        <f>VLOOKUP($A358,'Extracted Varlist'!$B$1:$O$5060,12,0)</f>
        <v>2</v>
      </c>
      <c r="I358">
        <f>VLOOKUP($A358,'Extracted Varlist'!$B$1:$O$5060,13,0)</f>
        <v>14</v>
      </c>
      <c r="J358" t="str">
        <f>VLOOKUP($A358,'Extracted Varlist'!$B$1:$O$5060,14,0)</f>
        <v>PSPCG4</v>
      </c>
      <c r="L358" t="s">
        <v>10994</v>
      </c>
      <c r="M358" t="b">
        <f t="shared" si="7"/>
        <v>0</v>
      </c>
    </row>
    <row r="359" spans="1:13" hidden="1" x14ac:dyDescent="0.25">
      <c r="A359" t="s">
        <v>11674</v>
      </c>
      <c r="E359" t="str">
        <f>VLOOKUP($A359,'Extracted Varlist'!$B$1:$O$5060,3,0)</f>
        <v>IgE to PspC at 13 years. PspC is conserved pneumococcal surface protein C of S.</v>
      </c>
      <c r="G359" t="str">
        <f>IF(ISBLANK(VLOOKUP($A359,'Extracted Varlist'!$B$1:$O$5060,4,0)),"",VLOOKUP($A359,'Extracted Varlist'!$B$1:$O$5060,4,0))</f>
        <v/>
      </c>
      <c r="H359">
        <f>VLOOKUP($A359,'Extracted Varlist'!$B$1:$O$5060,12,0)</f>
        <v>2</v>
      </c>
      <c r="I359">
        <f>VLOOKUP($A359,'Extracted Varlist'!$B$1:$O$5060,13,0)</f>
        <v>14</v>
      </c>
      <c r="J359" t="str">
        <f>VLOOKUP($A359,'Extracted Varlist'!$B$1:$O$5060,14,0)</f>
        <v>PSPCIGE</v>
      </c>
      <c r="L359" t="s">
        <v>10994</v>
      </c>
      <c r="M359" t="b">
        <f t="shared" si="7"/>
        <v>0</v>
      </c>
    </row>
    <row r="360" spans="1:13" hidden="1" x14ac:dyDescent="0.25">
      <c r="A360" t="s">
        <v>9687</v>
      </c>
      <c r="E360" t="str">
        <f>VLOOKUP($A360,'Extracted Varlist'!$B$1:$O$5060,3,0)</f>
        <v>il10_g5_13 (rd10_rye13Y). IL-10 to rye at 13 years. (pg/ml)   Protein production</v>
      </c>
      <c r="G360" t="str">
        <f>IF(ISBLANK(VLOOKUP($A360,'Extracted Varlist'!$B$1:$O$5060,4,0)),"",VLOOKUP($A360,'Extracted Varlist'!$B$1:$O$5060,4,0))</f>
        <v/>
      </c>
      <c r="H360">
        <f>VLOOKUP($A360,'Extracted Varlist'!$B$1:$O$5060,12,0)</f>
        <v>2</v>
      </c>
      <c r="I360">
        <f>VLOOKUP($A360,'Extracted Varlist'!$B$1:$O$5060,13,0)</f>
        <v>14</v>
      </c>
      <c r="J360" t="str">
        <f>VLOOKUP($A360,'Extracted Varlist'!$B$1:$O$5060,14,0)</f>
        <v>RYE10</v>
      </c>
      <c r="K360" s="27" t="str">
        <f>IF(ISNUMBER(_xlfn.NUMBERVALUE(RIGHT(J360,1))),RIGHT(J360,LEN(J360)-3),MID(J360,4,LEN(J360)-4))</f>
        <v>10</v>
      </c>
      <c r="L360" t="s">
        <v>10994</v>
      </c>
      <c r="M360" t="b">
        <f t="shared" si="7"/>
        <v>0</v>
      </c>
    </row>
    <row r="361" spans="1:13" hidden="1" x14ac:dyDescent="0.25">
      <c r="A361" t="s">
        <v>9690</v>
      </c>
      <c r="E361" t="str">
        <f>VLOOKUP($A361,'Extracted Varlist'!$B$1:$O$5060,3,0)</f>
        <v>il13_g5_13 (rd13_rye13Y). IL-13 to rye at 13 years. (pg/ml)  Protein production</v>
      </c>
      <c r="G361" t="str">
        <f>IF(ISBLANK(VLOOKUP($A361,'Extracted Varlist'!$B$1:$O$5060,4,0)),"",VLOOKUP($A361,'Extracted Varlist'!$B$1:$O$5060,4,0))</f>
        <v/>
      </c>
      <c r="H361">
        <f>VLOOKUP($A361,'Extracted Varlist'!$B$1:$O$5060,12,0)</f>
        <v>2</v>
      </c>
      <c r="I361">
        <f>VLOOKUP($A361,'Extracted Varlist'!$B$1:$O$5060,13,0)</f>
        <v>14</v>
      </c>
      <c r="J361" t="str">
        <f>VLOOKUP($A361,'Extracted Varlist'!$B$1:$O$5060,14,0)</f>
        <v>RYE13</v>
      </c>
      <c r="K361" s="27" t="str">
        <f>IF(ISNUMBER(_xlfn.NUMBERVALUE(RIGHT(J361,1))),RIGHT(J361,LEN(J361)-3),MID(J361,4,LEN(J361)-4))</f>
        <v>13</v>
      </c>
      <c r="L361" t="s">
        <v>10994</v>
      </c>
      <c r="M361" t="b">
        <f t="shared" si="7"/>
        <v>0</v>
      </c>
    </row>
    <row r="362" spans="1:13" hidden="1" x14ac:dyDescent="0.25">
      <c r="A362" t="s">
        <v>9855</v>
      </c>
      <c r="E362" t="str">
        <f>VLOOKUP($A362,'Extracted Varlist'!$B$1:$O$5060,3,0)</f>
        <v>IL-4 to rye at 13 years: mRNA expression above unstimulated control (&lt;=0 have be</v>
      </c>
      <c r="G362" t="str">
        <f>IF(ISBLANK(VLOOKUP($A362,'Extracted Varlist'!$B$1:$O$5060,4,0)),"",VLOOKUP($A362,'Extracted Varlist'!$B$1:$O$5060,4,0))</f>
        <v/>
      </c>
      <c r="H362">
        <f>VLOOKUP($A362,'Extracted Varlist'!$B$1:$O$5060,12,0)</f>
        <v>2</v>
      </c>
      <c r="I362">
        <f>VLOOKUP($A362,'Extracted Varlist'!$B$1:$O$5060,13,0)</f>
        <v>14</v>
      </c>
      <c r="J362" t="str">
        <f>VLOOKUP($A362,'Extracted Varlist'!$B$1:$O$5060,14,0)</f>
        <v>RYE4</v>
      </c>
      <c r="L362" t="s">
        <v>10994</v>
      </c>
      <c r="M362" t="b">
        <f t="shared" si="7"/>
        <v>0</v>
      </c>
    </row>
    <row r="363" spans="1:13" hidden="1" x14ac:dyDescent="0.25">
      <c r="A363" t="s">
        <v>9684</v>
      </c>
      <c r="E363" t="str">
        <f>VLOOKUP($A363,'Extracted Varlist'!$B$1:$O$5060,3,0)</f>
        <v>il5_g5_13 (rd5_rye13Y). IL-5 to rye at 13 years. (pg/ml)  Protein production abo</v>
      </c>
      <c r="G363" t="str">
        <f>IF(ISBLANK(VLOOKUP($A363,'Extracted Varlist'!$B$1:$O$5060,4,0)),"",VLOOKUP($A363,'Extracted Varlist'!$B$1:$O$5060,4,0))</f>
        <v/>
      </c>
      <c r="H363">
        <f>VLOOKUP($A363,'Extracted Varlist'!$B$1:$O$5060,12,0)</f>
        <v>2</v>
      </c>
      <c r="I363">
        <f>VLOOKUP($A363,'Extracted Varlist'!$B$1:$O$5060,13,0)</f>
        <v>14</v>
      </c>
      <c r="J363" t="str">
        <f>VLOOKUP($A363,'Extracted Varlist'!$B$1:$O$5060,14,0)</f>
        <v>RYE5</v>
      </c>
      <c r="K363" s="27" t="str">
        <f>IF(ISNUMBER(_xlfn.NUMBERVALUE(RIGHT(J363,1))),RIGHT(J363,LEN(J363)-3),MID(J363,4,LEN(J363)-4))</f>
        <v>5</v>
      </c>
      <c r="L363" t="s">
        <v>10994</v>
      </c>
      <c r="M363" t="b">
        <f t="shared" si="7"/>
        <v>0</v>
      </c>
    </row>
    <row r="364" spans="1:13" hidden="1" x14ac:dyDescent="0.25">
      <c r="A364" t="s">
        <v>9864</v>
      </c>
      <c r="E364" t="str">
        <f>VLOOKUP($A364,'Extracted Varlist'!$B$1:$O$5060,3,0)</f>
        <v>IL-9 to rye at 13 years: mRNA expression above unstimulated control (&lt;=0 have be</v>
      </c>
      <c r="G364" t="str">
        <f>IF(ISBLANK(VLOOKUP($A364,'Extracted Varlist'!$B$1:$O$5060,4,0)),"",VLOOKUP($A364,'Extracted Varlist'!$B$1:$O$5060,4,0))</f>
        <v/>
      </c>
      <c r="H364">
        <f>VLOOKUP($A364,'Extracted Varlist'!$B$1:$O$5060,12,0)</f>
        <v>2</v>
      </c>
      <c r="I364">
        <f>VLOOKUP($A364,'Extracted Varlist'!$B$1:$O$5060,13,0)</f>
        <v>14</v>
      </c>
      <c r="J364" t="str">
        <f>VLOOKUP($A364,'Extracted Varlist'!$B$1:$O$5060,14,0)</f>
        <v>RYE9</v>
      </c>
      <c r="L364" t="s">
        <v>10994</v>
      </c>
      <c r="M364" t="b">
        <f t="shared" si="7"/>
        <v>0</v>
      </c>
    </row>
    <row r="365" spans="1:13" hidden="1" x14ac:dyDescent="0.25">
      <c r="A365" t="s">
        <v>9842</v>
      </c>
      <c r="E365" t="str">
        <f>VLOOKUP($A365,'Extracted Varlist'!$B$1:$O$5060,3,0)</f>
        <v>IgG4 to rye grass</v>
      </c>
      <c r="G365" t="str">
        <f>IF(ISBLANK(VLOOKUP($A365,'Extracted Varlist'!$B$1:$O$5060,4,0)),"",VLOOKUP($A365,'Extracted Varlist'!$B$1:$O$5060,4,0))</f>
        <v/>
      </c>
      <c r="H365">
        <f>VLOOKUP($A365,'Extracted Varlist'!$B$1:$O$5060,12,0)</f>
        <v>2</v>
      </c>
      <c r="I365">
        <f>VLOOKUP($A365,'Extracted Varlist'!$B$1:$O$5060,13,0)</f>
        <v>14</v>
      </c>
      <c r="J365" t="str">
        <f>VLOOKUP($A365,'Extracted Varlist'!$B$1:$O$5060,14,0)</f>
        <v>RYEG4</v>
      </c>
      <c r="L365" t="s">
        <v>10994</v>
      </c>
      <c r="M365" t="b">
        <f t="shared" si="7"/>
        <v>0</v>
      </c>
    </row>
    <row r="366" spans="1:13" hidden="1" x14ac:dyDescent="0.25">
      <c r="A366" t="s">
        <v>10609</v>
      </c>
      <c r="E366" t="str">
        <f>VLOOKUP($A366,'Extracted Varlist'!$B$1:$O$5060,3,0)</f>
        <v>IgG4 to rye grass . Continuous  mg/L, LOD: all values below 0.0003 are assigned the value 0.00015</v>
      </c>
      <c r="G366" t="str">
        <f>IF(ISBLANK(VLOOKUP($A366,'Extracted Varlist'!$B$1:$O$5060,4,0)),"",VLOOKUP($A366,'Extracted Varlist'!$B$1:$O$5060,4,0))</f>
        <v>9="Missing"</v>
      </c>
      <c r="H366">
        <f>VLOOKUP($A366,'Extracted Varlist'!$B$1:$O$5060,12,0)</f>
        <v>2</v>
      </c>
      <c r="I366">
        <f>VLOOKUP($A366,'Extracted Varlist'!$B$1:$O$5060,13,0)</f>
        <v>22</v>
      </c>
      <c r="J366" t="str">
        <f>VLOOKUP($A366,'Extracted Varlist'!$B$1:$O$5060,14,0)</f>
        <v>RYEG4</v>
      </c>
      <c r="L366" t="s">
        <v>10994</v>
      </c>
      <c r="M366" t="b">
        <f t="shared" si="7"/>
        <v>1</v>
      </c>
    </row>
    <row r="367" spans="1:13" hidden="1" x14ac:dyDescent="0.25">
      <c r="A367" t="s">
        <v>9693</v>
      </c>
      <c r="E367" t="str">
        <f>VLOOKUP($A367,'Extracted Varlist'!$B$1:$O$5060,3,0)</f>
        <v>ifng_g5_13 (rdg_rye13Y). IFNg to rye at 13 years. (pg/ml)  Protein production ab</v>
      </c>
      <c r="G367" t="str">
        <f>IF(ISBLANK(VLOOKUP($A367,'Extracted Varlist'!$B$1:$O$5060,4,0)),"",VLOOKUP($A367,'Extracted Varlist'!$B$1:$O$5060,4,0))</f>
        <v/>
      </c>
      <c r="H367">
        <f>VLOOKUP($A367,'Extracted Varlist'!$B$1:$O$5060,12,0)</f>
        <v>2</v>
      </c>
      <c r="I367">
        <f>VLOOKUP($A367,'Extracted Varlist'!$B$1:$O$5060,13,0)</f>
        <v>14</v>
      </c>
      <c r="J367" t="str">
        <f>VLOOKUP($A367,'Extracted Varlist'!$B$1:$O$5060,14,0)</f>
        <v>RYEIFNG</v>
      </c>
      <c r="L367" t="s">
        <v>10994</v>
      </c>
      <c r="M367" t="b">
        <f t="shared" si="7"/>
        <v>0</v>
      </c>
    </row>
    <row r="368" spans="1:13" hidden="1" x14ac:dyDescent="0.25">
      <c r="A368" t="s">
        <v>10935</v>
      </c>
      <c r="E368" t="str">
        <f>VLOOKUP($A368,'Extracted Varlist'!$B$1:$O$5060,3,0)</f>
        <v>IgE to rye grass</v>
      </c>
      <c r="G368" t="str">
        <f>IF(ISBLANK(VLOOKUP($A368,'Extracted Varlist'!$B$1:$O$5060,4,0)),"",VLOOKUP($A368,'Extracted Varlist'!$B$1:$O$5060,4,0))</f>
        <v>8888="NA";9999="Missing/Not stated"</v>
      </c>
      <c r="H368">
        <f>VLOOKUP($A368,'Extracted Varlist'!$B$1:$O$5060,12,0)</f>
        <v>2</v>
      </c>
      <c r="I368">
        <f>VLOOKUP($A368,'Extracted Varlist'!$B$1:$O$5060,13,0)</f>
        <v>5</v>
      </c>
      <c r="J368" t="str">
        <f>VLOOKUP($A368,'Extracted Varlist'!$B$1:$O$5060,14,0)</f>
        <v>RYEIGE</v>
      </c>
      <c r="L368" t="s">
        <v>10994</v>
      </c>
      <c r="M368" t="b">
        <f t="shared" si="7"/>
        <v>0</v>
      </c>
    </row>
    <row r="369" spans="1:13" hidden="1" x14ac:dyDescent="0.25">
      <c r="A369" t="s">
        <v>11663</v>
      </c>
      <c r="E369" t="str">
        <f>VLOOKUP($A369,'Extracted Varlist'!$B$1:$O$5060,3,0)</f>
        <v>IgE to rye grass at 13 years. Continuous  kU/L</v>
      </c>
      <c r="G369" t="str">
        <f>IF(ISBLANK(VLOOKUP($A369,'Extracted Varlist'!$B$1:$O$5060,4,0)),"",VLOOKUP($A369,'Extracted Varlist'!$B$1:$O$5060,4,0))</f>
        <v/>
      </c>
      <c r="H369">
        <f>VLOOKUP($A369,'Extracted Varlist'!$B$1:$O$5060,12,0)</f>
        <v>2</v>
      </c>
      <c r="I369">
        <f>VLOOKUP($A369,'Extracted Varlist'!$B$1:$O$5060,13,0)</f>
        <v>14</v>
      </c>
      <c r="J369" t="str">
        <f>VLOOKUP($A369,'Extracted Varlist'!$B$1:$O$5060,14,0)</f>
        <v>RYEIGE</v>
      </c>
      <c r="L369" t="s">
        <v>10994</v>
      </c>
      <c r="M369" t="b">
        <f t="shared" si="7"/>
        <v>1</v>
      </c>
    </row>
    <row r="370" spans="1:13" hidden="1" x14ac:dyDescent="0.25">
      <c r="A370" t="s">
        <v>10555</v>
      </c>
      <c r="E370" t="str">
        <f>VLOOKUP($A370,'Extracted Varlist'!$B$1:$O$5060,3,0)</f>
        <v>IgE to rye grass . kU/L. LOD: all values below 0.03 are assigned the value 0.015</v>
      </c>
      <c r="G370" t="str">
        <f>IF(ISBLANK(VLOOKUP($A370,'Extracted Varlist'!$B$1:$O$5060,4,0)),"",VLOOKUP($A370,'Extracted Varlist'!$B$1:$O$5060,4,0))</f>
        <v>999="Missing"</v>
      </c>
      <c r="H370">
        <f>VLOOKUP($A370,'Extracted Varlist'!$B$1:$O$5060,12,0)</f>
        <v>2</v>
      </c>
      <c r="I370">
        <f>VLOOKUP($A370,'Extracted Varlist'!$B$1:$O$5060,13,0)</f>
        <v>22</v>
      </c>
      <c r="J370" t="str">
        <f>VLOOKUP($A370,'Extracted Varlist'!$B$1:$O$5060,14,0)</f>
        <v>RYEIGE</v>
      </c>
      <c r="L370" t="s">
        <v>10994</v>
      </c>
      <c r="M370" t="b">
        <f t="shared" si="7"/>
        <v>1</v>
      </c>
    </row>
    <row r="371" spans="1:13" hidden="1" x14ac:dyDescent="0.25">
      <c r="A371" t="s">
        <v>10586</v>
      </c>
      <c r="E371" t="str">
        <f>VLOOKUP($A371,'Extracted Varlist'!$B$1:$O$5060,3,0)</f>
        <v>IgE to rye grass. Binary: &lt;0.35 is negative = 0, &gt;= 0.35 is positive = 1</v>
      </c>
      <c r="G371" t="str">
        <f>IF(ISBLANK(VLOOKUP($A371,'Extracted Varlist'!$B$1:$O$5060,4,0)),"",VLOOKUP($A371,'Extracted Varlist'!$B$1:$O$5060,4,0))</f>
        <v>0="Negative";1="Positive";9="Missing"</v>
      </c>
      <c r="H371">
        <f>VLOOKUP($A371,'Extracted Varlist'!$B$1:$O$5060,12,0)</f>
        <v>2</v>
      </c>
      <c r="I371">
        <f>VLOOKUP($A371,'Extracted Varlist'!$B$1:$O$5060,13,0)</f>
        <v>22</v>
      </c>
      <c r="J371" t="str">
        <f>VLOOKUP($A371,'Extracted Varlist'!$B$1:$O$5060,14,0)</f>
        <v>RYEIGE23B</v>
      </c>
      <c r="L371" t="s">
        <v>10994</v>
      </c>
      <c r="M371" t="b">
        <f t="shared" si="7"/>
        <v>0</v>
      </c>
    </row>
    <row r="372" spans="1:13" hidden="1" x14ac:dyDescent="0.25">
      <c r="A372" t="s">
        <v>9848</v>
      </c>
      <c r="E372" t="str">
        <f>VLOOKUP($A372,'Extracted Varlist'!$B$1:$O$5060,3,0)</f>
        <v>IgE to Staph. aureus  enterotoxin A</v>
      </c>
      <c r="G372" t="str">
        <f>IF(ISBLANK(VLOOKUP($A372,'Extracted Varlist'!$B$1:$O$5060,4,0)),"",VLOOKUP($A372,'Extracted Varlist'!$B$1:$O$5060,4,0))</f>
        <v/>
      </c>
      <c r="H372">
        <f>VLOOKUP($A372,'Extracted Varlist'!$B$1:$O$5060,12,0)</f>
        <v>2</v>
      </c>
      <c r="I372">
        <f>VLOOKUP($A372,'Extracted Varlist'!$B$1:$O$5060,13,0)</f>
        <v>14</v>
      </c>
      <c r="J372" t="str">
        <f>VLOOKUP($A372,'Extracted Varlist'!$B$1:$O$5060,14,0)</f>
        <v>SAEIGE_A</v>
      </c>
      <c r="L372" t="s">
        <v>10994</v>
      </c>
      <c r="M372" t="b">
        <f t="shared" si="7"/>
        <v>0</v>
      </c>
    </row>
    <row r="373" spans="1:13" hidden="1" x14ac:dyDescent="0.25">
      <c r="A373" t="s">
        <v>11667</v>
      </c>
      <c r="E373" t="str">
        <f>VLOOKUP($A373,'Extracted Varlist'!$B$1:$O$5060,3,0)</f>
        <v>IgE to Strep enterotoxinA at 13 years, SAE_IgE _kU_l_0.15, Cut off 0.15: &lt;0.15 a</v>
      </c>
      <c r="G373" t="str">
        <f>IF(ISBLANK(VLOOKUP($A373,'Extracted Varlist'!$B$1:$O$5060,4,0)),"",VLOOKUP($A373,'Extracted Varlist'!$B$1:$O$5060,4,0))</f>
        <v>0="if &lt;0.35";1="≥ 0.35"</v>
      </c>
      <c r="H373">
        <f>VLOOKUP($A373,'Extracted Varlist'!$B$1:$O$5060,12,0)</f>
        <v>2</v>
      </c>
      <c r="I373">
        <f>VLOOKUP($A373,'Extracted Varlist'!$B$1:$O$5060,13,0)</f>
        <v>14</v>
      </c>
      <c r="J373" t="str">
        <f>VLOOKUP($A373,'Extracted Varlist'!$B$1:$O$5060,14,0)</f>
        <v>SAEIGE_B</v>
      </c>
      <c r="L373" t="s">
        <v>10994</v>
      </c>
      <c r="M373" t="b">
        <f t="shared" si="7"/>
        <v>0</v>
      </c>
    </row>
    <row r="374" spans="1:13" hidden="1" x14ac:dyDescent="0.25">
      <c r="A374" s="1" t="s">
        <v>10939</v>
      </c>
      <c r="E374" t="str">
        <f>VLOOKUP($A374,'Extracted Varlist'!$B$1:$O$5060,3,0)</f>
        <v>Soluble CD14 in plasma</v>
      </c>
      <c r="G374" t="str">
        <f>IF(ISBLANK(VLOOKUP($A374,'Extracted Varlist'!$B$1:$O$5060,4,0)),"",VLOOKUP($A374,'Extracted Varlist'!$B$1:$O$5060,4,0))</f>
        <v>88888="NA";99999="Missing/Not stated"</v>
      </c>
      <c r="H374">
        <f>VLOOKUP($A374,'Extracted Varlist'!$B$1:$O$5060,12,0)</f>
        <v>2</v>
      </c>
      <c r="I374">
        <f>VLOOKUP($A374,'Extracted Varlist'!$B$1:$O$5060,13,0)</f>
        <v>5</v>
      </c>
      <c r="J374" t="str">
        <f>VLOOKUP($A374,'Extracted Varlist'!$B$1:$O$5060,14,0)</f>
        <v>SCD14</v>
      </c>
      <c r="K374" s="27" t="str">
        <f>IF(ISNUMBER(_xlfn.NUMBERVALUE(RIGHT(J374,1))),RIGHT(J374,LEN(J374)-3),MID(J374,4,LEN(J374)-4))</f>
        <v>14</v>
      </c>
      <c r="L374" t="s">
        <v>10994</v>
      </c>
      <c r="M374" t="b">
        <f t="shared" si="7"/>
        <v>0</v>
      </c>
    </row>
    <row r="375" spans="1:13" hidden="1" x14ac:dyDescent="0.25">
      <c r="A375" s="1" t="s">
        <v>11696</v>
      </c>
      <c r="E375" t="str">
        <f>VLOOKUP($A375,'Extracted Varlist'!$B$1:$O$5060,3,0)</f>
        <v>Soluble  CD14 in plasma at 13 years. (ng/ml), sCD1413Y</v>
      </c>
      <c r="G375" t="str">
        <f>IF(ISBLANK(VLOOKUP($A375,'Extracted Varlist'!$B$1:$O$5060,4,0)),"",VLOOKUP($A375,'Extracted Varlist'!$B$1:$O$5060,4,0))</f>
        <v/>
      </c>
      <c r="H375">
        <f>VLOOKUP($A375,'Extracted Varlist'!$B$1:$O$5060,12,0)</f>
        <v>2</v>
      </c>
      <c r="I375">
        <f>VLOOKUP($A375,'Extracted Varlist'!$B$1:$O$5060,13,0)</f>
        <v>14</v>
      </c>
      <c r="J375" t="str">
        <f>VLOOKUP($A375,'Extracted Varlist'!$B$1:$O$5060,14,0)</f>
        <v>SCD14</v>
      </c>
      <c r="L375" t="s">
        <v>10994</v>
      </c>
      <c r="M375" t="b">
        <f t="shared" si="7"/>
        <v>1</v>
      </c>
    </row>
    <row r="376" spans="1:13" hidden="1" x14ac:dyDescent="0.25">
      <c r="A376" t="s">
        <v>9711</v>
      </c>
      <c r="E376" t="str">
        <f>VLOOKUP($A376,'Extracted Varlist'!$B$1:$O$5060,3,0)</f>
        <v>il10_seb_13 (rd10_seb13Y). IL-10 to SEB (staph. enterotoxin B) at 13 years. (pg/</v>
      </c>
      <c r="G376" t="str">
        <f>IF(ISBLANK(VLOOKUP($A376,'Extracted Varlist'!$B$1:$O$5060,4,0)),"",VLOOKUP($A376,'Extracted Varlist'!$B$1:$O$5060,4,0))</f>
        <v/>
      </c>
      <c r="H376">
        <f>VLOOKUP($A376,'Extracted Varlist'!$B$1:$O$5060,12,0)</f>
        <v>2</v>
      </c>
      <c r="I376">
        <f>VLOOKUP($A376,'Extracted Varlist'!$B$1:$O$5060,13,0)</f>
        <v>14</v>
      </c>
      <c r="J376" t="str">
        <f>VLOOKUP($A376,'Extracted Varlist'!$B$1:$O$5060,14,0)</f>
        <v>SEB10</v>
      </c>
      <c r="K376" s="27" t="str">
        <f>IF(ISNUMBER(_xlfn.NUMBERVALUE(RIGHT(J376,1))),RIGHT(J376,LEN(J376)-3),MID(J376,4,LEN(J376)-4))</f>
        <v>10</v>
      </c>
      <c r="L376" t="s">
        <v>10994</v>
      </c>
      <c r="M376" t="b">
        <f t="shared" si="7"/>
        <v>0</v>
      </c>
    </row>
    <row r="377" spans="1:13" hidden="1" x14ac:dyDescent="0.25">
      <c r="A377" t="s">
        <v>9714</v>
      </c>
      <c r="E377" t="str">
        <f>VLOOKUP($A377,'Extracted Varlist'!$B$1:$O$5060,3,0)</f>
        <v>il13_seb_13 (rd13_seb13Y). IL-13 to SEB (staph. enterotoxin B) at 13 years. (pg/</v>
      </c>
      <c r="G377" t="str">
        <f>IF(ISBLANK(VLOOKUP($A377,'Extracted Varlist'!$B$1:$O$5060,4,0)),"",VLOOKUP($A377,'Extracted Varlist'!$B$1:$O$5060,4,0))</f>
        <v/>
      </c>
      <c r="H377">
        <f>VLOOKUP($A377,'Extracted Varlist'!$B$1:$O$5060,12,0)</f>
        <v>2</v>
      </c>
      <c r="I377">
        <f>VLOOKUP($A377,'Extracted Varlist'!$B$1:$O$5060,13,0)</f>
        <v>14</v>
      </c>
      <c r="J377" t="str">
        <f>VLOOKUP($A377,'Extracted Varlist'!$B$1:$O$5060,14,0)</f>
        <v>SEB13</v>
      </c>
      <c r="K377" s="27" t="str">
        <f>IF(ISNUMBER(_xlfn.NUMBERVALUE(RIGHT(J377,1))),RIGHT(J377,LEN(J377)-3),MID(J377,4,LEN(J377)-4))</f>
        <v>13</v>
      </c>
      <c r="L377" t="s">
        <v>10994</v>
      </c>
      <c r="M377" t="b">
        <f t="shared" si="7"/>
        <v>0</v>
      </c>
    </row>
    <row r="378" spans="1:13" hidden="1" x14ac:dyDescent="0.25">
      <c r="A378" t="s">
        <v>9708</v>
      </c>
      <c r="E378" t="str">
        <f>VLOOKUP($A378,'Extracted Varlist'!$B$1:$O$5060,3,0)</f>
        <v>il5_seb_13 (rd5_seb13Y). IL-5 to SEB (staph. enterotoxin B) at 13 years. (pg/ml)</v>
      </c>
      <c r="G378" t="str">
        <f>IF(ISBLANK(VLOOKUP($A378,'Extracted Varlist'!$B$1:$O$5060,4,0)),"",VLOOKUP($A378,'Extracted Varlist'!$B$1:$O$5060,4,0))</f>
        <v/>
      </c>
      <c r="H378">
        <f>VLOOKUP($A378,'Extracted Varlist'!$B$1:$O$5060,12,0)</f>
        <v>2</v>
      </c>
      <c r="I378">
        <f>VLOOKUP($A378,'Extracted Varlist'!$B$1:$O$5060,13,0)</f>
        <v>14</v>
      </c>
      <c r="J378" t="str">
        <f>VLOOKUP($A378,'Extracted Varlist'!$B$1:$O$5060,14,0)</f>
        <v>SEB5</v>
      </c>
      <c r="K378" s="27" t="str">
        <f>IF(ISNUMBER(_xlfn.NUMBERVALUE(RIGHT(J378,1))),RIGHT(J378,LEN(J378)-3),MID(J378,4,LEN(J378)-4))</f>
        <v>5</v>
      </c>
      <c r="L378" t="s">
        <v>10994</v>
      </c>
      <c r="M378" t="b">
        <f t="shared" si="7"/>
        <v>0</v>
      </c>
    </row>
    <row r="379" spans="1:13" hidden="1" x14ac:dyDescent="0.25">
      <c r="A379" t="s">
        <v>9717</v>
      </c>
      <c r="E379" t="str">
        <f>VLOOKUP($A379,'Extracted Varlist'!$B$1:$O$5060,3,0)</f>
        <v>ifng_seb_13 (rdg_seb13Y). IFNg to SEB (staph. enterotoxin B) at 13 years. (pg/ml</v>
      </c>
      <c r="G379" t="str">
        <f>IF(ISBLANK(VLOOKUP($A379,'Extracted Varlist'!$B$1:$O$5060,4,0)),"",VLOOKUP($A379,'Extracted Varlist'!$B$1:$O$5060,4,0))</f>
        <v/>
      </c>
      <c r="H379">
        <f>VLOOKUP($A379,'Extracted Varlist'!$B$1:$O$5060,12,0)</f>
        <v>2</v>
      </c>
      <c r="I379">
        <f>VLOOKUP($A379,'Extracted Varlist'!$B$1:$O$5060,13,0)</f>
        <v>14</v>
      </c>
      <c r="J379" t="str">
        <f>VLOOKUP($A379,'Extracted Varlist'!$B$1:$O$5060,14,0)</f>
        <v>SEBIFNG</v>
      </c>
      <c r="L379" t="s">
        <v>10994</v>
      </c>
      <c r="M379" t="b">
        <f t="shared" si="7"/>
        <v>0</v>
      </c>
    </row>
    <row r="380" spans="1:13" hidden="1" x14ac:dyDescent="0.25">
      <c r="A380" t="s">
        <v>10921</v>
      </c>
      <c r="E380" t="str">
        <f>VLOOKUP($A380,'Extracted Varlist'!$B$1:$O$5060,3,0)</f>
        <v>Total IgE</v>
      </c>
      <c r="G380" t="str">
        <f>IF(ISBLANK(VLOOKUP($A380,'Extracted Varlist'!$B$1:$O$5060,4,0)),"",VLOOKUP($A380,'Extracted Varlist'!$B$1:$O$5060,4,0))</f>
        <v>888888="NA";999999="Missing/Not stated"</v>
      </c>
      <c r="H380">
        <f>VLOOKUP($A380,'Extracted Varlist'!$B$1:$O$5060,12,0)</f>
        <v>2</v>
      </c>
      <c r="I380">
        <f>VLOOKUP($A380,'Extracted Varlist'!$B$1:$O$5060,13,0)</f>
        <v>5</v>
      </c>
      <c r="J380" t="str">
        <f>VLOOKUP($A380,'Extracted Varlist'!$B$1:$O$5060,14,0)</f>
        <v>TOTIGE</v>
      </c>
      <c r="L380" t="s">
        <v>10994</v>
      </c>
      <c r="M380" t="b">
        <f t="shared" si="7"/>
        <v>0</v>
      </c>
    </row>
    <row r="381" spans="1:13" hidden="1" x14ac:dyDescent="0.25">
      <c r="A381" t="s">
        <v>11651</v>
      </c>
      <c r="E381" t="str">
        <f>VLOOKUP($A381,'Extracted Varlist'!$B$1:$O$5060,3,0)</f>
        <v>Total IgE at 13 years. Continuous  kU/L.</v>
      </c>
      <c r="G381" t="str">
        <f>IF(ISBLANK(VLOOKUP($A381,'Extracted Varlist'!$B$1:$O$5060,4,0)),"",VLOOKUP($A381,'Extracted Varlist'!$B$1:$O$5060,4,0))</f>
        <v/>
      </c>
      <c r="H381">
        <f>VLOOKUP($A381,'Extracted Varlist'!$B$1:$O$5060,12,0)</f>
        <v>2</v>
      </c>
      <c r="I381">
        <f>VLOOKUP($A381,'Extracted Varlist'!$B$1:$O$5060,13,0)</f>
        <v>14</v>
      </c>
      <c r="J381" t="str">
        <f>VLOOKUP($A381,'Extracted Varlist'!$B$1:$O$5060,14,0)</f>
        <v>TOTIGE</v>
      </c>
      <c r="L381" t="s">
        <v>10994</v>
      </c>
      <c r="M381" t="b">
        <f t="shared" si="7"/>
        <v>1</v>
      </c>
    </row>
    <row r="382" spans="1:13" hidden="1" x14ac:dyDescent="0.25">
      <c r="A382" t="s">
        <v>10580</v>
      </c>
      <c r="E382" t="str">
        <f>VLOOKUP($A382,'Extracted Varlist'!$B$1:$O$5060,3,0)</f>
        <v>Total IgE . kU/L. LOD:  all values below 0.03 are assigned the value 0.015</v>
      </c>
      <c r="G382" t="str">
        <f>IF(ISBLANK(VLOOKUP($A382,'Extracted Varlist'!$B$1:$O$5060,4,0)),"",VLOOKUP($A382,'Extracted Varlist'!$B$1:$O$5060,4,0))</f>
        <v>99999="Missing"</v>
      </c>
      <c r="H382">
        <f>VLOOKUP($A382,'Extracted Varlist'!$B$1:$O$5060,12,0)</f>
        <v>2</v>
      </c>
      <c r="I382">
        <f>VLOOKUP($A382,'Extracted Varlist'!$B$1:$O$5060,13,0)</f>
        <v>22</v>
      </c>
      <c r="J382" t="str">
        <f>VLOOKUP($A382,'Extracted Varlist'!$B$1:$O$5060,14,0)</f>
        <v>TOTIGE</v>
      </c>
      <c r="L382" t="s">
        <v>10994</v>
      </c>
      <c r="M382" t="b">
        <f t="shared" si="7"/>
        <v>1</v>
      </c>
    </row>
    <row r="383" spans="1:13" hidden="1" x14ac:dyDescent="0.25">
      <c r="A383" s="40" t="s">
        <v>11712</v>
      </c>
      <c r="D383" t="s">
        <v>11748</v>
      </c>
      <c r="E383" t="str">
        <f>VLOOKUP($A383,'Extracted Varlist'!$B$1:$O$5060,3,0)</f>
        <v>Basophil count (x109/L) at 13 year , 0=none seen</v>
      </c>
      <c r="G383" t="str">
        <f>IF(ISBLANK(VLOOKUP($A383,'Extracted Varlist'!$B$1:$O$5060,4,0)),"",VLOOKUP($A383,'Extracted Varlist'!$B$1:$O$5060,4,0))</f>
        <v/>
      </c>
      <c r="H383">
        <f>VLOOKUP($A383,'Extracted Varlist'!$B$1:$O$5060,12,0)</f>
        <v>2</v>
      </c>
      <c r="I383">
        <f>VLOOKUP($A383,'Extracted Varlist'!$B$1:$O$5060,13,0)</f>
        <v>14</v>
      </c>
      <c r="J383" t="str">
        <f>VLOOKUP($A383,'Extracted Varlist'!$B$1:$O$5060,14,0)</f>
        <v>BAS</v>
      </c>
      <c r="L383" t="s">
        <v>10998</v>
      </c>
      <c r="M383" t="b">
        <f t="shared" si="7"/>
        <v>0</v>
      </c>
    </row>
    <row r="384" spans="1:13" hidden="1" x14ac:dyDescent="0.25">
      <c r="A384" t="s">
        <v>9926</v>
      </c>
      <c r="E384" t="str">
        <f>VLOOKUP($A384,'Extracted Varlist'!$B$1:$O$5060,3,0)</f>
        <v>Basophils (x 10x9 /L)</v>
      </c>
      <c r="G384" t="str">
        <f>IF(ISBLANK(VLOOKUP($A384,'Extracted Varlist'!$B$1:$O$5060,4,0)),"",VLOOKUP($A384,'Extracted Varlist'!$B$1:$O$5060,4,0))</f>
        <v/>
      </c>
      <c r="H384">
        <f>VLOOKUP($A384,'Extracted Varlist'!$B$1:$O$5060,12,0)</f>
        <v>2</v>
      </c>
      <c r="I384">
        <f>VLOOKUP($A384,'Extracted Varlist'!$B$1:$O$5060,13,0)</f>
        <v>14</v>
      </c>
      <c r="J384" t="str">
        <f>VLOOKUP($A384,'Extracted Varlist'!$B$1:$O$5060,14,0)</f>
        <v>BASO</v>
      </c>
      <c r="L384" t="s">
        <v>10998</v>
      </c>
      <c r="M384" t="b">
        <f t="shared" si="7"/>
        <v>0</v>
      </c>
    </row>
    <row r="385" spans="1:13" hidden="1" x14ac:dyDescent="0.25">
      <c r="A385" t="s">
        <v>10001</v>
      </c>
      <c r="E385" t="str">
        <f>VLOOKUP($A385,'Extracted Varlist'!$B$1:$O$5060,3,0)</f>
        <v>Basophils (x 10x9 /L)</v>
      </c>
      <c r="G385" t="str">
        <f>IF(ISBLANK(VLOOKUP($A385,'Extracted Varlist'!$B$1:$O$5060,4,0)),"",VLOOKUP($A385,'Extracted Varlist'!$B$1:$O$5060,4,0))</f>
        <v/>
      </c>
      <c r="H385">
        <f>VLOOKUP($A385,'Extracted Varlist'!$B$1:$O$5060,12,0)</f>
        <v>2</v>
      </c>
      <c r="I385">
        <f>VLOOKUP($A385,'Extracted Varlist'!$B$1:$O$5060,13,0)</f>
        <v>17</v>
      </c>
      <c r="J385" t="str">
        <f>VLOOKUP($A385,'Extracted Varlist'!$B$1:$O$5060,14,0)</f>
        <v>BASO</v>
      </c>
      <c r="L385" t="s">
        <v>10998</v>
      </c>
      <c r="M385" t="b">
        <f t="shared" si="7"/>
        <v>1</v>
      </c>
    </row>
    <row r="386" spans="1:13" hidden="1" x14ac:dyDescent="0.25">
      <c r="A386" t="s">
        <v>10537</v>
      </c>
      <c r="E386" t="str">
        <f>VLOOKUP($A386,'Extracted Varlist'!$B$1:$O$5060,3,0)</f>
        <v>Basophils</v>
      </c>
      <c r="G386" t="str">
        <f>IF(ISBLANK(VLOOKUP($A386,'Extracted Varlist'!$B$1:$O$5060,4,0)),"",VLOOKUP($A386,'Extracted Varlist'!$B$1:$O$5060,4,0))</f>
        <v>9="Missing"</v>
      </c>
      <c r="H386">
        <f>VLOOKUP($A386,'Extracted Varlist'!$B$1:$O$5060,12,0)</f>
        <v>2</v>
      </c>
      <c r="I386">
        <f>VLOOKUP($A386,'Extracted Varlist'!$B$1:$O$5060,13,0)</f>
        <v>22</v>
      </c>
      <c r="J386" t="str">
        <f>VLOOKUP($A386,'Extracted Varlist'!$B$1:$O$5060,14,0)</f>
        <v>baso</v>
      </c>
      <c r="L386" t="s">
        <v>10998</v>
      </c>
      <c r="M386" t="b">
        <f t="shared" ref="M386:M449" si="8">AND(J386=J385)</f>
        <v>1</v>
      </c>
    </row>
    <row r="387" spans="1:13" hidden="1" x14ac:dyDescent="0.25">
      <c r="A387" t="s">
        <v>11130</v>
      </c>
      <c r="E387" t="str">
        <f>VLOOKUP($A387,'Extracted Varlist'!$B$1:$O$5060,3,0)</f>
        <v>Basophils (x 10x9 /L)</v>
      </c>
      <c r="G387" t="str">
        <f>IF(ISBLANK(VLOOKUP($A387,'Extracted Varlist'!$B$1:$O$5060,4,0)),"",VLOOKUP($A387,'Extracted Varlist'!$B$1:$O$5060,4,0))</f>
        <v/>
      </c>
      <c r="H387">
        <f>VLOOKUP($A387,'Extracted Varlist'!$B$1:$O$5060,12,0)</f>
        <v>1</v>
      </c>
      <c r="I387">
        <f>VLOOKUP($A387,'Extracted Varlist'!$B$1:$O$5060,13,0)</f>
        <v>26</v>
      </c>
      <c r="J387" t="str">
        <f>VLOOKUP($A387,'Extracted Varlist'!$B$1:$O$5060,14,0)</f>
        <v>BASO</v>
      </c>
      <c r="L387" t="s">
        <v>10998</v>
      </c>
      <c r="M387" t="b">
        <f t="shared" si="8"/>
        <v>1</v>
      </c>
    </row>
    <row r="388" spans="1:13" hidden="1" x14ac:dyDescent="0.25">
      <c r="A388" t="s">
        <v>10805</v>
      </c>
      <c r="E388" t="str">
        <f>VLOOKUP($A388,'Extracted Varlist'!$B$1:$O$5060,3,0)</f>
        <v>Basophils (x 10x9 /L)</v>
      </c>
      <c r="G388" t="str">
        <f>IF(ISBLANK(VLOOKUP($A388,'Extracted Varlist'!$B$1:$O$5060,4,0)),"",VLOOKUP($A388,'Extracted Varlist'!$B$1:$O$5060,4,0))</f>
        <v/>
      </c>
      <c r="H388">
        <f>VLOOKUP($A388,'Extracted Varlist'!$B$1:$O$5060,12,0)</f>
        <v>2</v>
      </c>
      <c r="I388">
        <f>VLOOKUP($A388,'Extracted Varlist'!$B$1:$O$5060,13,0)</f>
        <v>27</v>
      </c>
      <c r="J388" t="str">
        <f>VLOOKUP($A388,'Extracted Varlist'!$B$1:$O$5060,14,0)</f>
        <v>BASO</v>
      </c>
      <c r="L388" t="s">
        <v>10998</v>
      </c>
      <c r="M388" t="b">
        <f t="shared" si="8"/>
        <v>1</v>
      </c>
    </row>
    <row r="389" spans="1:13" hidden="1" x14ac:dyDescent="0.25">
      <c r="A389" t="s">
        <v>10902</v>
      </c>
      <c r="E389" t="str">
        <f>VLOOKUP($A389,'Extracted Varlist'!$B$1:$O$5060,3,0)</f>
        <v>Basophils (x 10x9 /L)</v>
      </c>
      <c r="G389" t="str">
        <f>IF(ISBLANK(VLOOKUP($A389,'Extracted Varlist'!$B$1:$O$5060,4,0)),"",VLOOKUP($A389,'Extracted Varlist'!$B$1:$O$5060,4,0))</f>
        <v/>
      </c>
      <c r="H389">
        <f>VLOOKUP($A389,'Extracted Varlist'!$B$1:$O$5060,12,0)</f>
        <v>2</v>
      </c>
      <c r="I389">
        <f>VLOOKUP($A389,'Extracted Varlist'!$B$1:$O$5060,13,0)</f>
        <v>28</v>
      </c>
      <c r="J389" t="str">
        <f>VLOOKUP($A389,'Extracted Varlist'!$B$1:$O$5060,14,0)</f>
        <v>BASO</v>
      </c>
      <c r="L389" t="s">
        <v>10998</v>
      </c>
      <c r="M389" t="b">
        <f t="shared" si="8"/>
        <v>1</v>
      </c>
    </row>
    <row r="390" spans="1:13" hidden="1" x14ac:dyDescent="0.25">
      <c r="A390" t="s">
        <v>10534</v>
      </c>
      <c r="E390" t="str">
        <f>VLOOKUP($A390,'Extracted Varlist'!$B$1:$O$5060,3,0)</f>
        <v>Basophils_percent</v>
      </c>
      <c r="G390" t="str">
        <f>IF(ISBLANK(VLOOKUP($A390,'Extracted Varlist'!$B$1:$O$5060,4,0)),"",VLOOKUP($A390,'Extracted Varlist'!$B$1:$O$5060,4,0))</f>
        <v>99="Missing"</v>
      </c>
      <c r="H390">
        <f>VLOOKUP($A390,'Extracted Varlist'!$B$1:$O$5060,12,0)</f>
        <v>2</v>
      </c>
      <c r="I390">
        <f>VLOOKUP($A390,'Extracted Varlist'!$B$1:$O$5060,13,0)</f>
        <v>22</v>
      </c>
      <c r="J390" t="str">
        <f>VLOOKUP($A390,'Extracted Varlist'!$B$1:$O$5060,14,0)</f>
        <v>baso_perc</v>
      </c>
      <c r="L390" t="s">
        <v>10998</v>
      </c>
      <c r="M390" t="b">
        <f t="shared" si="8"/>
        <v>0</v>
      </c>
    </row>
    <row r="391" spans="1:13" hidden="1" x14ac:dyDescent="0.25">
      <c r="A391" t="s">
        <v>10825</v>
      </c>
      <c r="E391" t="str">
        <f>VLOOKUP($A391,'Extracted Varlist'!$B$1:$O$5060,3,0)</f>
        <v>Basophils (%)</v>
      </c>
      <c r="G391" t="str">
        <f>IF(ISBLANK(VLOOKUP($A391,'Extracted Varlist'!$B$1:$O$5060,4,0)),"",VLOOKUP($A391,'Extracted Varlist'!$B$1:$O$5060,4,0))</f>
        <v/>
      </c>
      <c r="H391">
        <f>VLOOKUP($A391,'Extracted Varlist'!$B$1:$O$5060,12,0)</f>
        <v>2</v>
      </c>
      <c r="I391">
        <f>VLOOKUP($A391,'Extracted Varlist'!$B$1:$O$5060,13,0)</f>
        <v>27</v>
      </c>
      <c r="J391" t="str">
        <f>VLOOKUP($A391,'Extracted Varlist'!$B$1:$O$5060,14,0)</f>
        <v>BASO_PERC</v>
      </c>
      <c r="L391" t="s">
        <v>10998</v>
      </c>
      <c r="M391" t="b">
        <f t="shared" si="8"/>
        <v>1</v>
      </c>
    </row>
    <row r="392" spans="1:13" hidden="1" x14ac:dyDescent="0.25">
      <c r="A392" s="40" t="s">
        <v>11704</v>
      </c>
      <c r="D392" t="s">
        <v>11747</v>
      </c>
      <c r="E392" t="str">
        <f>VLOOKUP($A392,'Extracted Varlist'!$B$1:$O$5060,3,0)</f>
        <v>Eosinophil count (x109/L) at 13 years.</v>
      </c>
      <c r="G392" t="str">
        <f>IF(ISBLANK(VLOOKUP($A392,'Extracted Varlist'!$B$1:$O$5060,4,0)),"",VLOOKUP($A392,'Extracted Varlist'!$B$1:$O$5060,4,0))</f>
        <v/>
      </c>
      <c r="H392">
        <f>VLOOKUP($A392,'Extracted Varlist'!$B$1:$O$5060,12,0)</f>
        <v>2</v>
      </c>
      <c r="I392">
        <f>VLOOKUP($A392,'Extracted Varlist'!$B$1:$O$5060,13,0)</f>
        <v>14</v>
      </c>
      <c r="J392" t="str">
        <f>VLOOKUP($A392,'Extracted Varlist'!$B$1:$O$5060,14,0)</f>
        <v>EOS</v>
      </c>
      <c r="L392" t="s">
        <v>10998</v>
      </c>
      <c r="M392" t="b">
        <f t="shared" si="8"/>
        <v>0</v>
      </c>
    </row>
    <row r="393" spans="1:13" hidden="1" x14ac:dyDescent="0.25">
      <c r="A393" t="s">
        <v>9929</v>
      </c>
      <c r="E393" t="str">
        <f>VLOOKUP($A393,'Extracted Varlist'!$B$1:$O$5060,3,0)</f>
        <v>Eosinophils (x 10x9 /L)</v>
      </c>
      <c r="G393" t="str">
        <f>IF(ISBLANK(VLOOKUP($A393,'Extracted Varlist'!$B$1:$O$5060,4,0)),"",VLOOKUP($A393,'Extracted Varlist'!$B$1:$O$5060,4,0))</f>
        <v/>
      </c>
      <c r="H393">
        <f>VLOOKUP($A393,'Extracted Varlist'!$B$1:$O$5060,12,0)</f>
        <v>2</v>
      </c>
      <c r="I393">
        <f>VLOOKUP($A393,'Extracted Varlist'!$B$1:$O$5060,13,0)</f>
        <v>14</v>
      </c>
      <c r="J393" t="str">
        <f>VLOOKUP($A393,'Extracted Varlist'!$B$1:$O$5060,14,0)</f>
        <v>EOSINO</v>
      </c>
      <c r="L393" t="s">
        <v>10998</v>
      </c>
      <c r="M393" t="b">
        <f t="shared" si="8"/>
        <v>0</v>
      </c>
    </row>
    <row r="394" spans="1:13" hidden="1" x14ac:dyDescent="0.25">
      <c r="A394" t="s">
        <v>9999</v>
      </c>
      <c r="E394" t="str">
        <f>VLOOKUP($A394,'Extracted Varlist'!$B$1:$O$5060,3,0)</f>
        <v>Eosinophils (x 10x9 /L)</v>
      </c>
      <c r="G394" t="str">
        <f>IF(ISBLANK(VLOOKUP($A394,'Extracted Varlist'!$B$1:$O$5060,4,0)),"",VLOOKUP($A394,'Extracted Varlist'!$B$1:$O$5060,4,0))</f>
        <v/>
      </c>
      <c r="H394">
        <f>VLOOKUP($A394,'Extracted Varlist'!$B$1:$O$5060,12,0)</f>
        <v>2</v>
      </c>
      <c r="I394">
        <f>VLOOKUP($A394,'Extracted Varlist'!$B$1:$O$5060,13,0)</f>
        <v>17</v>
      </c>
      <c r="J394" t="str">
        <f>VLOOKUP($A394,'Extracted Varlist'!$B$1:$O$5060,14,0)</f>
        <v>EOSINO</v>
      </c>
      <c r="L394" t="s">
        <v>10998</v>
      </c>
      <c r="M394" t="b">
        <f t="shared" si="8"/>
        <v>1</v>
      </c>
    </row>
    <row r="395" spans="1:13" hidden="1" x14ac:dyDescent="0.25">
      <c r="A395" t="s">
        <v>10531</v>
      </c>
      <c r="B395" t="s">
        <v>11745</v>
      </c>
      <c r="E395" t="str">
        <f>VLOOKUP($A395,'Extracted Varlist'!$B$1:$O$5060,3,0)</f>
        <v>Eosinophils</v>
      </c>
      <c r="G395" t="str">
        <f>IF(ISBLANK(VLOOKUP($A395,'Extracted Varlist'!$B$1:$O$5060,4,0)),"",VLOOKUP($A395,'Extracted Varlist'!$B$1:$O$5060,4,0))</f>
        <v>99="Missing"</v>
      </c>
      <c r="H395">
        <f>VLOOKUP($A395,'Extracted Varlist'!$B$1:$O$5060,12,0)</f>
        <v>2</v>
      </c>
      <c r="I395">
        <f>VLOOKUP($A395,'Extracted Varlist'!$B$1:$O$5060,13,0)</f>
        <v>22</v>
      </c>
      <c r="J395" t="s">
        <v>11746</v>
      </c>
      <c r="L395" t="s">
        <v>10998</v>
      </c>
      <c r="M395" t="b">
        <f t="shared" si="8"/>
        <v>1</v>
      </c>
    </row>
    <row r="396" spans="1:13" hidden="1" x14ac:dyDescent="0.25">
      <c r="A396" t="s">
        <v>11128</v>
      </c>
      <c r="E396" t="str">
        <f>VLOOKUP($A396,'Extracted Varlist'!$B$1:$O$5060,3,0)</f>
        <v>Eosinophils (x 10x9 /L)</v>
      </c>
      <c r="G396" t="str">
        <f>IF(ISBLANK(VLOOKUP($A396,'Extracted Varlist'!$B$1:$O$5060,4,0)),"",VLOOKUP($A396,'Extracted Varlist'!$B$1:$O$5060,4,0))</f>
        <v/>
      </c>
      <c r="H396">
        <f>VLOOKUP($A396,'Extracted Varlist'!$B$1:$O$5060,12,0)</f>
        <v>1</v>
      </c>
      <c r="I396">
        <f>VLOOKUP($A396,'Extracted Varlist'!$B$1:$O$5060,13,0)</f>
        <v>26</v>
      </c>
      <c r="J396" t="str">
        <f>VLOOKUP($A396,'Extracted Varlist'!$B$1:$O$5060,14,0)</f>
        <v>EOSINO</v>
      </c>
      <c r="L396" t="s">
        <v>10998</v>
      </c>
      <c r="M396" t="b">
        <f t="shared" si="8"/>
        <v>1</v>
      </c>
    </row>
    <row r="397" spans="1:13" hidden="1" x14ac:dyDescent="0.25">
      <c r="A397" t="s">
        <v>10803</v>
      </c>
      <c r="E397" t="str">
        <f>VLOOKUP($A397,'Extracted Varlist'!$B$1:$O$5060,3,0)</f>
        <v>Eosinophils (x 10x9 /L)</v>
      </c>
      <c r="G397" t="str">
        <f>IF(ISBLANK(VLOOKUP($A397,'Extracted Varlist'!$B$1:$O$5060,4,0)),"",VLOOKUP($A397,'Extracted Varlist'!$B$1:$O$5060,4,0))</f>
        <v/>
      </c>
      <c r="H397">
        <f>VLOOKUP($A397,'Extracted Varlist'!$B$1:$O$5060,12,0)</f>
        <v>2</v>
      </c>
      <c r="I397">
        <f>VLOOKUP($A397,'Extracted Varlist'!$B$1:$O$5060,13,0)</f>
        <v>27</v>
      </c>
      <c r="J397" t="str">
        <f>VLOOKUP($A397,'Extracted Varlist'!$B$1:$O$5060,14,0)</f>
        <v>EOSINO</v>
      </c>
      <c r="L397" t="s">
        <v>10998</v>
      </c>
      <c r="M397" t="b">
        <f t="shared" si="8"/>
        <v>1</v>
      </c>
    </row>
    <row r="398" spans="1:13" hidden="1" x14ac:dyDescent="0.25">
      <c r="A398" t="s">
        <v>10900</v>
      </c>
      <c r="E398" t="str">
        <f>VLOOKUP($A398,'Extracted Varlist'!$B$1:$O$5060,3,0)</f>
        <v>Eosinophils (x 10x9 /L)</v>
      </c>
      <c r="G398" t="str">
        <f>IF(ISBLANK(VLOOKUP($A398,'Extracted Varlist'!$B$1:$O$5060,4,0)),"",VLOOKUP($A398,'Extracted Varlist'!$B$1:$O$5060,4,0))</f>
        <v/>
      </c>
      <c r="H398">
        <f>VLOOKUP($A398,'Extracted Varlist'!$B$1:$O$5060,12,0)</f>
        <v>2</v>
      </c>
      <c r="I398">
        <f>VLOOKUP($A398,'Extracted Varlist'!$B$1:$O$5060,13,0)</f>
        <v>28</v>
      </c>
      <c r="J398" t="str">
        <f>VLOOKUP($A398,'Extracted Varlist'!$B$1:$O$5060,14,0)</f>
        <v>EOSINO</v>
      </c>
      <c r="L398" t="s">
        <v>10998</v>
      </c>
      <c r="M398" t="b">
        <f t="shared" si="8"/>
        <v>1</v>
      </c>
    </row>
    <row r="399" spans="1:13" hidden="1" x14ac:dyDescent="0.25">
      <c r="A399" t="s">
        <v>10528</v>
      </c>
      <c r="E399" t="str">
        <f>VLOOKUP($A399,'Extracted Varlist'!$B$1:$O$5060,3,0)</f>
        <v>Eosinophils_percent</v>
      </c>
      <c r="G399" t="str">
        <f>IF(ISBLANK(VLOOKUP($A399,'Extracted Varlist'!$B$1:$O$5060,4,0)),"",VLOOKUP($A399,'Extracted Varlist'!$B$1:$O$5060,4,0))</f>
        <v>99="Missing"</v>
      </c>
      <c r="H399">
        <f>VLOOKUP($A399,'Extracted Varlist'!$B$1:$O$5060,12,0)</f>
        <v>2</v>
      </c>
      <c r="I399">
        <f>VLOOKUP($A399,'Extracted Varlist'!$B$1:$O$5060,13,0)</f>
        <v>22</v>
      </c>
      <c r="J399" t="str">
        <f>VLOOKUP($A399,'Extracted Varlist'!$B$1:$O$5060,14,0)</f>
        <v>eosino_perc</v>
      </c>
      <c r="L399" t="s">
        <v>10998</v>
      </c>
      <c r="M399" t="b">
        <f t="shared" si="8"/>
        <v>0</v>
      </c>
    </row>
    <row r="400" spans="1:13" hidden="1" x14ac:dyDescent="0.25">
      <c r="A400" t="s">
        <v>10822</v>
      </c>
      <c r="E400" t="str">
        <f>VLOOKUP($A400,'Extracted Varlist'!$B$1:$O$5060,3,0)</f>
        <v>Eosinophiles (%)</v>
      </c>
      <c r="G400" t="str">
        <f>IF(ISBLANK(VLOOKUP($A400,'Extracted Varlist'!$B$1:$O$5060,4,0)),"",VLOOKUP($A400,'Extracted Varlist'!$B$1:$O$5060,4,0))</f>
        <v/>
      </c>
      <c r="H400">
        <f>VLOOKUP($A400,'Extracted Varlist'!$B$1:$O$5060,12,0)</f>
        <v>2</v>
      </c>
      <c r="I400">
        <f>VLOOKUP($A400,'Extracted Varlist'!$B$1:$O$5060,13,0)</f>
        <v>27</v>
      </c>
      <c r="J400" t="str">
        <f>VLOOKUP($A400,'Extracted Varlist'!$B$1:$O$5060,14,0)</f>
        <v>EOSINO_PERC</v>
      </c>
      <c r="L400" t="s">
        <v>10998</v>
      </c>
      <c r="M400" t="b">
        <f t="shared" si="8"/>
        <v>1</v>
      </c>
    </row>
    <row r="401" spans="1:13" hidden="1" x14ac:dyDescent="0.25">
      <c r="A401" s="41" t="s">
        <v>10973</v>
      </c>
      <c r="B401" t="s">
        <v>11069</v>
      </c>
      <c r="E401" t="str">
        <f>VLOOKUP($A401,'Extracted Varlist'!$B$1:$O$5060,3,0)</f>
        <v>haemoglobin</v>
      </c>
      <c r="G401" t="str">
        <f>IF(ISBLANK(VLOOKUP($A401,'Extracted Varlist'!$B$1:$O$5060,4,0)),"",VLOOKUP($A401,'Extracted Varlist'!$B$1:$O$5060,4,0))</f>
        <v>-99="Missing";-88="N/A"</v>
      </c>
      <c r="H401">
        <f>VLOOKUP($A401,'Extracted Varlist'!$B$1:$O$5060,12,0)</f>
        <v>2</v>
      </c>
      <c r="I401">
        <f>VLOOKUP($A401,'Extracted Varlist'!$B$1:$O$5060,13,0)</f>
        <v>8</v>
      </c>
      <c r="J401" t="s">
        <v>11068</v>
      </c>
      <c r="K401" s="27" t="str">
        <f>IF(ISNUMBER(_xlfn.NUMBERVALUE(RIGHT(J401,1))),RIGHT(J401,LEN(J401)-1),MID(J401,2,LEN(J401)-2))</f>
        <v/>
      </c>
      <c r="L401" t="s">
        <v>10998</v>
      </c>
      <c r="M401" t="b">
        <f t="shared" si="8"/>
        <v>0</v>
      </c>
    </row>
    <row r="402" spans="1:13" hidden="1" x14ac:dyDescent="0.25">
      <c r="A402" t="s">
        <v>9963</v>
      </c>
      <c r="E402" t="str">
        <f>VLOOKUP($A402,'Extracted Varlist'!$B$1:$O$5060,3,0)</f>
        <v>Hb (g/L)</v>
      </c>
      <c r="G402" t="str">
        <f>IF(ISBLANK(VLOOKUP($A402,'Extracted Varlist'!$B$1:$O$5060,4,0)),"",VLOOKUP($A402,'Extracted Varlist'!$B$1:$O$5060,4,0))</f>
        <v/>
      </c>
      <c r="H402">
        <f>VLOOKUP($A402,'Extracted Varlist'!$B$1:$O$5060,12,0)</f>
        <v>2</v>
      </c>
      <c r="I402">
        <f>VLOOKUP($A402,'Extracted Varlist'!$B$1:$O$5060,13,0)</f>
        <v>17</v>
      </c>
      <c r="J402" t="str">
        <f>VLOOKUP($A402,'Extracted Varlist'!$B$1:$O$5060,14,0)</f>
        <v>HB</v>
      </c>
      <c r="L402" t="s">
        <v>10998</v>
      </c>
      <c r="M402" t="b">
        <f t="shared" si="8"/>
        <v>1</v>
      </c>
    </row>
    <row r="403" spans="1:13" hidden="1" x14ac:dyDescent="0.25">
      <c r="A403" t="s">
        <v>10481</v>
      </c>
      <c r="B403" t="s">
        <v>11070</v>
      </c>
      <c r="E403" t="str">
        <f>VLOOKUP($A403,'Extracted Varlist'!$B$1:$O$5060,3,0)</f>
        <v>Haemoglobin</v>
      </c>
      <c r="G403" t="str">
        <f>IF(ISBLANK(VLOOKUP($A403,'Extracted Varlist'!$B$1:$O$5060,4,0)),"",VLOOKUP($A403,'Extracted Varlist'!$B$1:$O$5060,4,0))</f>
        <v>999="Missing"</v>
      </c>
      <c r="H403">
        <f>VLOOKUP($A403,'Extracted Varlist'!$B$1:$O$5060,12,0)</f>
        <v>2</v>
      </c>
      <c r="I403">
        <f>VLOOKUP($A403,'Extracted Varlist'!$B$1:$O$5060,13,0)</f>
        <v>22</v>
      </c>
      <c r="J403" t="str">
        <f>VLOOKUP($A403,'Extracted Varlist'!$B$1:$O$5060,14,0)</f>
        <v>hb</v>
      </c>
      <c r="L403" t="s">
        <v>10998</v>
      </c>
      <c r="M403" t="b">
        <f t="shared" si="8"/>
        <v>1</v>
      </c>
    </row>
    <row r="404" spans="1:13" hidden="1" x14ac:dyDescent="0.25">
      <c r="A404" t="s">
        <v>11102</v>
      </c>
      <c r="E404" t="str">
        <f>VLOOKUP($A404,'Extracted Varlist'!$B$1:$O$5060,3,0)</f>
        <v>Hb (g/L)</v>
      </c>
      <c r="G404" t="str">
        <f>IF(ISBLANK(VLOOKUP($A404,'Extracted Varlist'!$B$1:$O$5060,4,0)),"",VLOOKUP($A404,'Extracted Varlist'!$B$1:$O$5060,4,0))</f>
        <v/>
      </c>
      <c r="H404">
        <f>VLOOKUP($A404,'Extracted Varlist'!$B$1:$O$5060,12,0)</f>
        <v>1</v>
      </c>
      <c r="I404">
        <f>VLOOKUP($A404,'Extracted Varlist'!$B$1:$O$5060,13,0)</f>
        <v>26</v>
      </c>
      <c r="J404" t="str">
        <f>VLOOKUP($A404,'Extracted Varlist'!$B$1:$O$5060,14,0)</f>
        <v>HB</v>
      </c>
      <c r="L404" t="s">
        <v>10998</v>
      </c>
      <c r="M404" t="b">
        <f t="shared" si="8"/>
        <v>1</v>
      </c>
    </row>
    <row r="405" spans="1:13" hidden="1" x14ac:dyDescent="0.25">
      <c r="A405" t="s">
        <v>10768</v>
      </c>
      <c r="E405" t="str">
        <f>VLOOKUP($A405,'Extracted Varlist'!$B$1:$O$5060,3,0)</f>
        <v>heamoglobin (Hb) (g/L)</v>
      </c>
      <c r="G405" t="str">
        <f>IF(ISBLANK(VLOOKUP($A405,'Extracted Varlist'!$B$1:$O$5060,4,0)),"",VLOOKUP($A405,'Extracted Varlist'!$B$1:$O$5060,4,0))</f>
        <v/>
      </c>
      <c r="H405">
        <f>VLOOKUP($A405,'Extracted Varlist'!$B$1:$O$5060,12,0)</f>
        <v>2</v>
      </c>
      <c r="I405">
        <f>VLOOKUP($A405,'Extracted Varlist'!$B$1:$O$5060,13,0)</f>
        <v>27</v>
      </c>
      <c r="J405" t="str">
        <f>VLOOKUP($A405,'Extracted Varlist'!$B$1:$O$5060,14,0)</f>
        <v>HB</v>
      </c>
      <c r="L405" t="s">
        <v>10998</v>
      </c>
      <c r="M405" t="b">
        <f t="shared" si="8"/>
        <v>1</v>
      </c>
    </row>
    <row r="406" spans="1:13" hidden="1" x14ac:dyDescent="0.25">
      <c r="A406" t="s">
        <v>10874</v>
      </c>
      <c r="E406" t="str">
        <f>VLOOKUP($A406,'Extracted Varlist'!$B$1:$O$5060,3,0)</f>
        <v>heamoglobin (Hb) (g/L)</v>
      </c>
      <c r="G406" t="str">
        <f>IF(ISBLANK(VLOOKUP($A406,'Extracted Varlist'!$B$1:$O$5060,4,0)),"",VLOOKUP($A406,'Extracted Varlist'!$B$1:$O$5060,4,0))</f>
        <v/>
      </c>
      <c r="H406">
        <f>VLOOKUP($A406,'Extracted Varlist'!$B$1:$O$5060,12,0)</f>
        <v>2</v>
      </c>
      <c r="I406">
        <f>VLOOKUP($A406,'Extracted Varlist'!$B$1:$O$5060,13,0)</f>
        <v>28</v>
      </c>
      <c r="J406" t="str">
        <f>VLOOKUP($A406,'Extracted Varlist'!$B$1:$O$5060,14,0)</f>
        <v>HB</v>
      </c>
      <c r="L406" t="s">
        <v>10998</v>
      </c>
      <c r="M406" t="b">
        <f t="shared" si="8"/>
        <v>1</v>
      </c>
    </row>
    <row r="407" spans="1:13" hidden="1" x14ac:dyDescent="0.25">
      <c r="A407" t="s">
        <v>9969</v>
      </c>
      <c r="E407" t="str">
        <f>VLOOKUP($A407,'Extracted Varlist'!$B$1:$O$5060,3,0)</f>
        <v>Hct</v>
      </c>
      <c r="G407" t="str">
        <f>IF(ISBLANK(VLOOKUP($A407,'Extracted Varlist'!$B$1:$O$5060,4,0)),"",VLOOKUP($A407,'Extracted Varlist'!$B$1:$O$5060,4,0))</f>
        <v/>
      </c>
      <c r="H407">
        <f>VLOOKUP($A407,'Extracted Varlist'!$B$1:$O$5060,12,0)</f>
        <v>2</v>
      </c>
      <c r="I407">
        <f>VLOOKUP($A407,'Extracted Varlist'!$B$1:$O$5060,13,0)</f>
        <v>17</v>
      </c>
      <c r="J407" t="str">
        <f>VLOOKUP($A407,'Extracted Varlist'!$B$1:$O$5060,14,0)</f>
        <v>HCT</v>
      </c>
      <c r="L407" t="s">
        <v>10998</v>
      </c>
      <c r="M407" t="b">
        <f t="shared" si="8"/>
        <v>0</v>
      </c>
    </row>
    <row r="408" spans="1:13" hidden="1" x14ac:dyDescent="0.25">
      <c r="A408" t="s">
        <v>10487</v>
      </c>
      <c r="E408" t="str">
        <f>VLOOKUP($A408,'Extracted Varlist'!$B$1:$O$5060,3,0)</f>
        <v>Haematocrit</v>
      </c>
      <c r="G408" t="str">
        <f>IF(ISBLANK(VLOOKUP($A408,'Extracted Varlist'!$B$1:$O$5060,4,0)),"",VLOOKUP($A408,'Extracted Varlist'!$B$1:$O$5060,4,0))</f>
        <v>9="Missing"</v>
      </c>
      <c r="H408">
        <f>VLOOKUP($A408,'Extracted Varlist'!$B$1:$O$5060,12,0)</f>
        <v>2</v>
      </c>
      <c r="I408">
        <f>VLOOKUP($A408,'Extracted Varlist'!$B$1:$O$5060,13,0)</f>
        <v>22</v>
      </c>
      <c r="J408" t="str">
        <f>VLOOKUP($A408,'Extracted Varlist'!$B$1:$O$5060,14,0)</f>
        <v>hct</v>
      </c>
      <c r="L408" t="s">
        <v>10998</v>
      </c>
      <c r="M408" t="b">
        <f t="shared" si="8"/>
        <v>1</v>
      </c>
    </row>
    <row r="409" spans="1:13" hidden="1" x14ac:dyDescent="0.25">
      <c r="A409" t="s">
        <v>11106</v>
      </c>
      <c r="E409" t="str">
        <f>VLOOKUP($A409,'Extracted Varlist'!$B$1:$O$5060,3,0)</f>
        <v>HCT</v>
      </c>
      <c r="G409" t="str">
        <f>IF(ISBLANK(VLOOKUP($A409,'Extracted Varlist'!$B$1:$O$5060,4,0)),"",VLOOKUP($A409,'Extracted Varlist'!$B$1:$O$5060,4,0))</f>
        <v/>
      </c>
      <c r="H409">
        <f>VLOOKUP($A409,'Extracted Varlist'!$B$1:$O$5060,12,0)</f>
        <v>1</v>
      </c>
      <c r="I409">
        <f>VLOOKUP($A409,'Extracted Varlist'!$B$1:$O$5060,13,0)</f>
        <v>26</v>
      </c>
      <c r="J409" t="str">
        <f>VLOOKUP($A409,'Extracted Varlist'!$B$1:$O$5060,14,0)</f>
        <v>HCT</v>
      </c>
      <c r="L409" t="s">
        <v>10998</v>
      </c>
      <c r="M409" t="b">
        <f t="shared" si="8"/>
        <v>1</v>
      </c>
    </row>
    <row r="410" spans="1:13" hidden="1" x14ac:dyDescent="0.25">
      <c r="A410" t="s">
        <v>10774</v>
      </c>
      <c r="E410" t="str">
        <f>VLOOKUP($A410,'Extracted Varlist'!$B$1:$O$5060,3,0)</f>
        <v>heamatocrit (Hct)</v>
      </c>
      <c r="G410" t="str">
        <f>IF(ISBLANK(VLOOKUP($A410,'Extracted Varlist'!$B$1:$O$5060,4,0)),"",VLOOKUP($A410,'Extracted Varlist'!$B$1:$O$5060,4,0))</f>
        <v/>
      </c>
      <c r="H410">
        <f>VLOOKUP($A410,'Extracted Varlist'!$B$1:$O$5060,12,0)</f>
        <v>2</v>
      </c>
      <c r="I410">
        <f>VLOOKUP($A410,'Extracted Varlist'!$B$1:$O$5060,13,0)</f>
        <v>27</v>
      </c>
      <c r="J410" t="str">
        <f>VLOOKUP($A410,'Extracted Varlist'!$B$1:$O$5060,14,0)</f>
        <v>HCT</v>
      </c>
      <c r="L410" t="s">
        <v>10998</v>
      </c>
      <c r="M410" t="b">
        <f t="shared" si="8"/>
        <v>1</v>
      </c>
    </row>
    <row r="411" spans="1:13" hidden="1" x14ac:dyDescent="0.25">
      <c r="A411" t="s">
        <v>10878</v>
      </c>
      <c r="E411" t="str">
        <f>VLOOKUP($A411,'Extracted Varlist'!$B$1:$O$5060,3,0)</f>
        <v>heamatocrit (Hct)</v>
      </c>
      <c r="G411" t="str">
        <f>IF(ISBLANK(VLOOKUP($A411,'Extracted Varlist'!$B$1:$O$5060,4,0)),"",VLOOKUP($A411,'Extracted Varlist'!$B$1:$O$5060,4,0))</f>
        <v/>
      </c>
      <c r="H411">
        <f>VLOOKUP($A411,'Extracted Varlist'!$B$1:$O$5060,12,0)</f>
        <v>2</v>
      </c>
      <c r="I411">
        <f>VLOOKUP($A411,'Extracted Varlist'!$B$1:$O$5060,13,0)</f>
        <v>28</v>
      </c>
      <c r="J411" t="str">
        <f>VLOOKUP($A411,'Extracted Varlist'!$B$1:$O$5060,14,0)</f>
        <v>HCT</v>
      </c>
      <c r="L411" t="s">
        <v>10998</v>
      </c>
      <c r="M411" t="b">
        <f t="shared" si="8"/>
        <v>1</v>
      </c>
    </row>
    <row r="412" spans="1:13" hidden="1" x14ac:dyDescent="0.25">
      <c r="A412" s="40" t="s">
        <v>11706</v>
      </c>
      <c r="D412" t="s">
        <v>11749</v>
      </c>
      <c r="E412" t="str">
        <f>VLOOKUP($A412,'Extracted Varlist'!$B$1:$O$5060,3,0)</f>
        <v>Lymphocyte count (x109/L) at 13 years</v>
      </c>
      <c r="G412" t="str">
        <f>IF(ISBLANK(VLOOKUP($A412,'Extracted Varlist'!$B$1:$O$5060,4,0)),"",VLOOKUP($A412,'Extracted Varlist'!$B$1:$O$5060,4,0))</f>
        <v/>
      </c>
      <c r="H412">
        <f>VLOOKUP($A412,'Extracted Varlist'!$B$1:$O$5060,12,0)</f>
        <v>2</v>
      </c>
      <c r="I412">
        <f>VLOOKUP($A412,'Extracted Varlist'!$B$1:$O$5060,13,0)</f>
        <v>14</v>
      </c>
      <c r="J412" t="str">
        <f>VLOOKUP($A412,'Extracted Varlist'!$B$1:$O$5060,14,0)</f>
        <v>LYM</v>
      </c>
      <c r="L412" t="s">
        <v>10998</v>
      </c>
      <c r="M412" t="b">
        <f t="shared" si="8"/>
        <v>0</v>
      </c>
    </row>
    <row r="413" spans="1:13" hidden="1" x14ac:dyDescent="0.25">
      <c r="A413" t="s">
        <v>9920</v>
      </c>
      <c r="E413" t="str">
        <f>VLOOKUP($A413,'Extracted Varlist'!$B$1:$O$5060,3,0)</f>
        <v>Lymphocyes (x 10x9 /L)</v>
      </c>
      <c r="G413" t="str">
        <f>IF(ISBLANK(VLOOKUP($A413,'Extracted Varlist'!$B$1:$O$5060,4,0)),"",VLOOKUP($A413,'Extracted Varlist'!$B$1:$O$5060,4,0))</f>
        <v/>
      </c>
      <c r="H413">
        <f>VLOOKUP($A413,'Extracted Varlist'!$B$1:$O$5060,12,0)</f>
        <v>2</v>
      </c>
      <c r="I413">
        <f>VLOOKUP($A413,'Extracted Varlist'!$B$1:$O$5060,13,0)</f>
        <v>14</v>
      </c>
      <c r="J413" t="str">
        <f>VLOOKUP($A413,'Extracted Varlist'!$B$1:$O$5060,14,0)</f>
        <v>LYMPHO</v>
      </c>
      <c r="L413" t="s">
        <v>10998</v>
      </c>
      <c r="M413" t="b">
        <f t="shared" si="8"/>
        <v>0</v>
      </c>
    </row>
    <row r="414" spans="1:13" hidden="1" x14ac:dyDescent="0.25">
      <c r="A414" t="s">
        <v>9995</v>
      </c>
      <c r="E414" t="str">
        <f>VLOOKUP($A414,'Extracted Varlist'!$B$1:$O$5060,3,0)</f>
        <v>Lymphocyes (x 10x9 /L)</v>
      </c>
      <c r="G414" t="str">
        <f>IF(ISBLANK(VLOOKUP($A414,'Extracted Varlist'!$B$1:$O$5060,4,0)),"",VLOOKUP($A414,'Extracted Varlist'!$B$1:$O$5060,4,0))</f>
        <v/>
      </c>
      <c r="H414">
        <f>VLOOKUP($A414,'Extracted Varlist'!$B$1:$O$5060,12,0)</f>
        <v>2</v>
      </c>
      <c r="I414">
        <f>VLOOKUP($A414,'Extracted Varlist'!$B$1:$O$5060,13,0)</f>
        <v>17</v>
      </c>
      <c r="J414" t="str">
        <f>VLOOKUP($A414,'Extracted Varlist'!$B$1:$O$5060,14,0)</f>
        <v>LYMPHO</v>
      </c>
      <c r="L414" t="s">
        <v>10998</v>
      </c>
      <c r="M414" t="b">
        <f t="shared" si="8"/>
        <v>1</v>
      </c>
    </row>
    <row r="415" spans="1:13" hidden="1" x14ac:dyDescent="0.25">
      <c r="A415" t="s">
        <v>10520</v>
      </c>
      <c r="E415" t="str">
        <f>VLOOKUP($A415,'Extracted Varlist'!$B$1:$O$5060,3,0)</f>
        <v>Lymphocytes</v>
      </c>
      <c r="G415" t="str">
        <f>IF(ISBLANK(VLOOKUP($A415,'Extracted Varlist'!$B$1:$O$5060,4,0)),"",VLOOKUP($A415,'Extracted Varlist'!$B$1:$O$5060,4,0))</f>
        <v>99="Missing"</v>
      </c>
      <c r="H415">
        <f>VLOOKUP($A415,'Extracted Varlist'!$B$1:$O$5060,12,0)</f>
        <v>2</v>
      </c>
      <c r="I415">
        <f>VLOOKUP($A415,'Extracted Varlist'!$B$1:$O$5060,13,0)</f>
        <v>22</v>
      </c>
      <c r="J415" t="str">
        <f>VLOOKUP($A415,'Extracted Varlist'!$B$1:$O$5060,14,0)</f>
        <v>lympho</v>
      </c>
      <c r="L415" t="s">
        <v>10998</v>
      </c>
      <c r="M415" t="b">
        <f t="shared" si="8"/>
        <v>1</v>
      </c>
    </row>
    <row r="416" spans="1:13" hidden="1" x14ac:dyDescent="0.25">
      <c r="A416" t="s">
        <v>11124</v>
      </c>
      <c r="E416" t="str">
        <f>VLOOKUP($A416,'Extracted Varlist'!$B$1:$O$5060,3,0)</f>
        <v>Lymphocyes (x 10x9 /L)</v>
      </c>
      <c r="G416" t="str">
        <f>IF(ISBLANK(VLOOKUP($A416,'Extracted Varlist'!$B$1:$O$5060,4,0)),"",VLOOKUP($A416,'Extracted Varlist'!$B$1:$O$5060,4,0))</f>
        <v/>
      </c>
      <c r="H416">
        <f>VLOOKUP($A416,'Extracted Varlist'!$B$1:$O$5060,12,0)</f>
        <v>1</v>
      </c>
      <c r="I416">
        <f>VLOOKUP($A416,'Extracted Varlist'!$B$1:$O$5060,13,0)</f>
        <v>26</v>
      </c>
      <c r="J416" t="str">
        <f>VLOOKUP($A416,'Extracted Varlist'!$B$1:$O$5060,14,0)</f>
        <v>LYMPHO</v>
      </c>
      <c r="L416" t="s">
        <v>10998</v>
      </c>
      <c r="M416" t="b">
        <f t="shared" si="8"/>
        <v>1</v>
      </c>
    </row>
    <row r="417" spans="1:13" hidden="1" x14ac:dyDescent="0.25">
      <c r="A417" t="s">
        <v>10799</v>
      </c>
      <c r="E417" t="str">
        <f>VLOOKUP($A417,'Extracted Varlist'!$B$1:$O$5060,3,0)</f>
        <v>Lymphocyes (x 10x9 /L)</v>
      </c>
      <c r="G417" t="str">
        <f>IF(ISBLANK(VLOOKUP($A417,'Extracted Varlist'!$B$1:$O$5060,4,0)),"",VLOOKUP($A417,'Extracted Varlist'!$B$1:$O$5060,4,0))</f>
        <v/>
      </c>
      <c r="H417">
        <f>VLOOKUP($A417,'Extracted Varlist'!$B$1:$O$5060,12,0)</f>
        <v>2</v>
      </c>
      <c r="I417">
        <f>VLOOKUP($A417,'Extracted Varlist'!$B$1:$O$5060,13,0)</f>
        <v>27</v>
      </c>
      <c r="J417" t="str">
        <f>VLOOKUP($A417,'Extracted Varlist'!$B$1:$O$5060,14,0)</f>
        <v>LYMPHO</v>
      </c>
      <c r="L417" t="s">
        <v>10998</v>
      </c>
      <c r="M417" t="b">
        <f t="shared" si="8"/>
        <v>1</v>
      </c>
    </row>
    <row r="418" spans="1:13" hidden="1" x14ac:dyDescent="0.25">
      <c r="A418" t="s">
        <v>10896</v>
      </c>
      <c r="E418" t="str">
        <f>VLOOKUP($A418,'Extracted Varlist'!$B$1:$O$5060,3,0)</f>
        <v>Lymphocyes (x 10x9 /L)</v>
      </c>
      <c r="G418" t="str">
        <f>IF(ISBLANK(VLOOKUP($A418,'Extracted Varlist'!$B$1:$O$5060,4,0)),"",VLOOKUP($A418,'Extracted Varlist'!$B$1:$O$5060,4,0))</f>
        <v/>
      </c>
      <c r="H418">
        <f>VLOOKUP($A418,'Extracted Varlist'!$B$1:$O$5060,12,0)</f>
        <v>2</v>
      </c>
      <c r="I418">
        <f>VLOOKUP($A418,'Extracted Varlist'!$B$1:$O$5060,13,0)</f>
        <v>28</v>
      </c>
      <c r="J418" t="str">
        <f>VLOOKUP($A418,'Extracted Varlist'!$B$1:$O$5060,14,0)</f>
        <v>LYMPHO</v>
      </c>
      <c r="L418" t="s">
        <v>10998</v>
      </c>
      <c r="M418" t="b">
        <f t="shared" si="8"/>
        <v>1</v>
      </c>
    </row>
    <row r="419" spans="1:13" hidden="1" x14ac:dyDescent="0.25">
      <c r="A419" t="s">
        <v>10517</v>
      </c>
      <c r="E419" t="str">
        <f>VLOOKUP($A419,'Extracted Varlist'!$B$1:$O$5060,3,0)</f>
        <v>Lymphocytes_percent</v>
      </c>
      <c r="G419" t="str">
        <f>IF(ISBLANK(VLOOKUP($A419,'Extracted Varlist'!$B$1:$O$5060,4,0)),"",VLOOKUP($A419,'Extracted Varlist'!$B$1:$O$5060,4,0))</f>
        <v>999="Missing"</v>
      </c>
      <c r="H419">
        <f>VLOOKUP($A419,'Extracted Varlist'!$B$1:$O$5060,12,0)</f>
        <v>2</v>
      </c>
      <c r="I419">
        <f>VLOOKUP($A419,'Extracted Varlist'!$B$1:$O$5060,13,0)</f>
        <v>22</v>
      </c>
      <c r="J419" t="str">
        <f>VLOOKUP($A419,'Extracted Varlist'!$B$1:$O$5060,14,0)</f>
        <v>lympho_perc</v>
      </c>
      <c r="L419" t="s">
        <v>10998</v>
      </c>
      <c r="M419" t="b">
        <f t="shared" si="8"/>
        <v>0</v>
      </c>
    </row>
    <row r="420" spans="1:13" hidden="1" x14ac:dyDescent="0.25">
      <c r="A420" t="s">
        <v>10816</v>
      </c>
      <c r="E420" t="str">
        <f>VLOOKUP($A420,'Extracted Varlist'!$B$1:$O$5060,3,0)</f>
        <v>Lymhocytes (%)</v>
      </c>
      <c r="G420" t="str">
        <f>IF(ISBLANK(VLOOKUP($A420,'Extracted Varlist'!$B$1:$O$5060,4,0)),"",VLOOKUP($A420,'Extracted Varlist'!$B$1:$O$5060,4,0))</f>
        <v/>
      </c>
      <c r="H420">
        <f>VLOOKUP($A420,'Extracted Varlist'!$B$1:$O$5060,12,0)</f>
        <v>2</v>
      </c>
      <c r="I420">
        <f>VLOOKUP($A420,'Extracted Varlist'!$B$1:$O$5060,13,0)</f>
        <v>27</v>
      </c>
      <c r="J420" t="str">
        <f>VLOOKUP($A420,'Extracted Varlist'!$B$1:$O$5060,14,0)</f>
        <v>LYMPHO_PERC</v>
      </c>
      <c r="L420" t="s">
        <v>10998</v>
      </c>
      <c r="M420" t="b">
        <f t="shared" si="8"/>
        <v>1</v>
      </c>
    </row>
    <row r="421" spans="1:13" hidden="1" x14ac:dyDescent="0.25">
      <c r="A421" s="40" t="s">
        <v>11710</v>
      </c>
      <c r="D421" t="s">
        <v>11750</v>
      </c>
      <c r="E421" t="str">
        <f>VLOOKUP($A421,'Extracted Varlist'!$B$1:$O$5060,3,0)</f>
        <v>Monocyte count (x109/L) at 13 years</v>
      </c>
      <c r="G421" t="str">
        <f>IF(ISBLANK(VLOOKUP($A421,'Extracted Varlist'!$B$1:$O$5060,4,0)),"",VLOOKUP($A421,'Extracted Varlist'!$B$1:$O$5060,4,0))</f>
        <v/>
      </c>
      <c r="H421">
        <f>VLOOKUP($A421,'Extracted Varlist'!$B$1:$O$5060,12,0)</f>
        <v>2</v>
      </c>
      <c r="I421">
        <f>VLOOKUP($A421,'Extracted Varlist'!$B$1:$O$5060,13,0)</f>
        <v>14</v>
      </c>
      <c r="J421" t="str">
        <f>VLOOKUP($A421,'Extracted Varlist'!$B$1:$O$5060,14,0)</f>
        <v>MAC</v>
      </c>
      <c r="L421" t="s">
        <v>10998</v>
      </c>
      <c r="M421" t="b">
        <f t="shared" si="8"/>
        <v>0</v>
      </c>
    </row>
    <row r="422" spans="1:13" hidden="1" x14ac:dyDescent="0.25">
      <c r="A422" t="s">
        <v>9975</v>
      </c>
      <c r="E422" t="str">
        <f>VLOOKUP($A422,'Extracted Varlist'!$B$1:$O$5060,3,0)</f>
        <v>MCH (pg)</v>
      </c>
      <c r="G422" t="str">
        <f>IF(ISBLANK(VLOOKUP($A422,'Extracted Varlist'!$B$1:$O$5060,4,0)),"",VLOOKUP($A422,'Extracted Varlist'!$B$1:$O$5060,4,0))</f>
        <v/>
      </c>
      <c r="H422">
        <f>VLOOKUP($A422,'Extracted Varlist'!$B$1:$O$5060,12,0)</f>
        <v>2</v>
      </c>
      <c r="I422">
        <f>VLOOKUP($A422,'Extracted Varlist'!$B$1:$O$5060,13,0)</f>
        <v>17</v>
      </c>
      <c r="J422" t="str">
        <f>VLOOKUP($A422,'Extracted Varlist'!$B$1:$O$5060,14,0)</f>
        <v>MCH</v>
      </c>
      <c r="L422" t="s">
        <v>10998</v>
      </c>
      <c r="M422" t="b">
        <f t="shared" si="8"/>
        <v>0</v>
      </c>
    </row>
    <row r="423" spans="1:13" hidden="1" x14ac:dyDescent="0.25">
      <c r="A423" t="s">
        <v>10493</v>
      </c>
      <c r="E423" t="str">
        <f>VLOOKUP($A423,'Extracted Varlist'!$B$1:$O$5060,3,0)</f>
        <v>MCH</v>
      </c>
      <c r="G423" t="str">
        <f>IF(ISBLANK(VLOOKUP($A423,'Extracted Varlist'!$B$1:$O$5060,4,0)),"",VLOOKUP($A423,'Extracted Varlist'!$B$1:$O$5060,4,0))</f>
        <v>999="Missing"</v>
      </c>
      <c r="H423">
        <f>VLOOKUP($A423,'Extracted Varlist'!$B$1:$O$5060,12,0)</f>
        <v>2</v>
      </c>
      <c r="I423">
        <f>VLOOKUP($A423,'Extracted Varlist'!$B$1:$O$5060,13,0)</f>
        <v>22</v>
      </c>
      <c r="J423" t="str">
        <f>VLOOKUP($A423,'Extracted Varlist'!$B$1:$O$5060,14,0)</f>
        <v>mch</v>
      </c>
      <c r="L423" t="s">
        <v>10998</v>
      </c>
      <c r="M423" t="b">
        <f t="shared" si="8"/>
        <v>1</v>
      </c>
    </row>
    <row r="424" spans="1:13" hidden="1" x14ac:dyDescent="0.25">
      <c r="A424" t="s">
        <v>11110</v>
      </c>
      <c r="E424" t="str">
        <f>VLOOKUP($A424,'Extracted Varlist'!$B$1:$O$5060,3,0)</f>
        <v>MCH (pg)</v>
      </c>
      <c r="G424" t="str">
        <f>IF(ISBLANK(VLOOKUP($A424,'Extracted Varlist'!$B$1:$O$5060,4,0)),"",VLOOKUP($A424,'Extracted Varlist'!$B$1:$O$5060,4,0))</f>
        <v/>
      </c>
      <c r="H424">
        <f>VLOOKUP($A424,'Extracted Varlist'!$B$1:$O$5060,12,0)</f>
        <v>1</v>
      </c>
      <c r="I424">
        <f>VLOOKUP($A424,'Extracted Varlist'!$B$1:$O$5060,13,0)</f>
        <v>26</v>
      </c>
      <c r="J424" t="str">
        <f>VLOOKUP($A424,'Extracted Varlist'!$B$1:$O$5060,14,0)</f>
        <v>MCH</v>
      </c>
      <c r="L424" t="s">
        <v>10998</v>
      </c>
      <c r="M424" t="b">
        <f t="shared" si="8"/>
        <v>1</v>
      </c>
    </row>
    <row r="425" spans="1:13" hidden="1" x14ac:dyDescent="0.25">
      <c r="A425" t="s">
        <v>10780</v>
      </c>
      <c r="E425" t="str">
        <f>VLOOKUP($A425,'Extracted Varlist'!$B$1:$O$5060,3,0)</f>
        <v>mean corpuscular haemoglobin (MCH) (pg)</v>
      </c>
      <c r="G425" t="str">
        <f>IF(ISBLANK(VLOOKUP($A425,'Extracted Varlist'!$B$1:$O$5060,4,0)),"",VLOOKUP($A425,'Extracted Varlist'!$B$1:$O$5060,4,0))</f>
        <v/>
      </c>
      <c r="H425">
        <f>VLOOKUP($A425,'Extracted Varlist'!$B$1:$O$5060,12,0)</f>
        <v>2</v>
      </c>
      <c r="I425">
        <f>VLOOKUP($A425,'Extracted Varlist'!$B$1:$O$5060,13,0)</f>
        <v>27</v>
      </c>
      <c r="J425" t="str">
        <f>VLOOKUP($A425,'Extracted Varlist'!$B$1:$O$5060,14,0)</f>
        <v>MCH</v>
      </c>
      <c r="L425" t="s">
        <v>10998</v>
      </c>
      <c r="M425" t="b">
        <f t="shared" si="8"/>
        <v>1</v>
      </c>
    </row>
    <row r="426" spans="1:13" hidden="1" x14ac:dyDescent="0.25">
      <c r="A426" t="s">
        <v>10882</v>
      </c>
      <c r="E426" t="str">
        <f>VLOOKUP($A426,'Extracted Varlist'!$B$1:$O$5060,3,0)</f>
        <v>mean corpuscular haemoglobin (MCH) (pg)</v>
      </c>
      <c r="G426" t="str">
        <f>IF(ISBLANK(VLOOKUP($A426,'Extracted Varlist'!$B$1:$O$5060,4,0)),"",VLOOKUP($A426,'Extracted Varlist'!$B$1:$O$5060,4,0))</f>
        <v/>
      </c>
      <c r="H426">
        <f>VLOOKUP($A426,'Extracted Varlist'!$B$1:$O$5060,12,0)</f>
        <v>2</v>
      </c>
      <c r="I426">
        <f>VLOOKUP($A426,'Extracted Varlist'!$B$1:$O$5060,13,0)</f>
        <v>28</v>
      </c>
      <c r="J426" t="str">
        <f>VLOOKUP($A426,'Extracted Varlist'!$B$1:$O$5060,14,0)</f>
        <v>MCH</v>
      </c>
      <c r="L426" t="s">
        <v>10998</v>
      </c>
      <c r="M426" t="b">
        <f t="shared" si="8"/>
        <v>1</v>
      </c>
    </row>
    <row r="427" spans="1:13" hidden="1" x14ac:dyDescent="0.25">
      <c r="A427" t="s">
        <v>9978</v>
      </c>
      <c r="E427" t="str">
        <f>VLOOKUP($A427,'Extracted Varlist'!$B$1:$O$5060,3,0)</f>
        <v>MCHC (g/L)</v>
      </c>
      <c r="G427" t="str">
        <f>IF(ISBLANK(VLOOKUP($A427,'Extracted Varlist'!$B$1:$O$5060,4,0)),"",VLOOKUP($A427,'Extracted Varlist'!$B$1:$O$5060,4,0))</f>
        <v/>
      </c>
      <c r="H427">
        <f>VLOOKUP($A427,'Extracted Varlist'!$B$1:$O$5060,12,0)</f>
        <v>2</v>
      </c>
      <c r="I427">
        <f>VLOOKUP($A427,'Extracted Varlist'!$B$1:$O$5060,13,0)</f>
        <v>17</v>
      </c>
      <c r="J427" t="str">
        <f>VLOOKUP($A427,'Extracted Varlist'!$B$1:$O$5060,14,0)</f>
        <v>MCHC</v>
      </c>
      <c r="L427" t="s">
        <v>10998</v>
      </c>
      <c r="M427" t="b">
        <f t="shared" si="8"/>
        <v>0</v>
      </c>
    </row>
    <row r="428" spans="1:13" hidden="1" x14ac:dyDescent="0.25">
      <c r="A428" t="s">
        <v>10496</v>
      </c>
      <c r="E428" t="str">
        <f>VLOOKUP($A428,'Extracted Varlist'!$B$1:$O$5060,3,0)</f>
        <v>MCHC</v>
      </c>
      <c r="G428" t="str">
        <f>IF(ISBLANK(VLOOKUP($A428,'Extracted Varlist'!$B$1:$O$5060,4,0)),"",VLOOKUP($A428,'Extracted Varlist'!$B$1:$O$5060,4,0))</f>
        <v>999="Missing"</v>
      </c>
      <c r="H428">
        <f>VLOOKUP($A428,'Extracted Varlist'!$B$1:$O$5060,12,0)</f>
        <v>2</v>
      </c>
      <c r="I428">
        <f>VLOOKUP($A428,'Extracted Varlist'!$B$1:$O$5060,13,0)</f>
        <v>22</v>
      </c>
      <c r="J428" t="str">
        <f>VLOOKUP($A428,'Extracted Varlist'!$B$1:$O$5060,14,0)</f>
        <v>mchc</v>
      </c>
      <c r="L428" t="s">
        <v>10998</v>
      </c>
      <c r="M428" t="b">
        <f t="shared" si="8"/>
        <v>1</v>
      </c>
    </row>
    <row r="429" spans="1:13" hidden="1" x14ac:dyDescent="0.25">
      <c r="A429" t="s">
        <v>11112</v>
      </c>
      <c r="E429" t="str">
        <f>VLOOKUP($A429,'Extracted Varlist'!$B$1:$O$5060,3,0)</f>
        <v>MCHC (g/L)</v>
      </c>
      <c r="G429" t="str">
        <f>IF(ISBLANK(VLOOKUP($A429,'Extracted Varlist'!$B$1:$O$5060,4,0)),"",VLOOKUP($A429,'Extracted Varlist'!$B$1:$O$5060,4,0))</f>
        <v/>
      </c>
      <c r="H429">
        <f>VLOOKUP($A429,'Extracted Varlist'!$B$1:$O$5060,12,0)</f>
        <v>1</v>
      </c>
      <c r="I429">
        <f>VLOOKUP($A429,'Extracted Varlist'!$B$1:$O$5060,13,0)</f>
        <v>26</v>
      </c>
      <c r="J429" t="str">
        <f>VLOOKUP($A429,'Extracted Varlist'!$B$1:$O$5060,14,0)</f>
        <v>MCHC</v>
      </c>
      <c r="L429" t="s">
        <v>10998</v>
      </c>
      <c r="M429" t="b">
        <f t="shared" si="8"/>
        <v>1</v>
      </c>
    </row>
    <row r="430" spans="1:13" hidden="1" x14ac:dyDescent="0.25">
      <c r="A430" t="s">
        <v>10783</v>
      </c>
      <c r="E430" t="str">
        <f>VLOOKUP($A430,'Extracted Varlist'!$B$1:$O$5060,3,0)</f>
        <v>mean corpuscular haemoglobin concentration (MCHC) (g/L)</v>
      </c>
      <c r="G430" t="str">
        <f>IF(ISBLANK(VLOOKUP($A430,'Extracted Varlist'!$B$1:$O$5060,4,0)),"",VLOOKUP($A430,'Extracted Varlist'!$B$1:$O$5060,4,0))</f>
        <v/>
      </c>
      <c r="H430">
        <f>VLOOKUP($A430,'Extracted Varlist'!$B$1:$O$5060,12,0)</f>
        <v>2</v>
      </c>
      <c r="I430">
        <f>VLOOKUP($A430,'Extracted Varlist'!$B$1:$O$5060,13,0)</f>
        <v>27</v>
      </c>
      <c r="J430" t="str">
        <f>VLOOKUP($A430,'Extracted Varlist'!$B$1:$O$5060,14,0)</f>
        <v>MCHC</v>
      </c>
      <c r="L430" t="s">
        <v>10998</v>
      </c>
      <c r="M430" t="b">
        <f t="shared" si="8"/>
        <v>1</v>
      </c>
    </row>
    <row r="431" spans="1:13" hidden="1" x14ac:dyDescent="0.25">
      <c r="A431" t="s">
        <v>10884</v>
      </c>
      <c r="E431" t="str">
        <f>VLOOKUP($A431,'Extracted Varlist'!$B$1:$O$5060,3,0)</f>
        <v>mean corpuscular haemoglobin concentration (MCHC) (g/L)</v>
      </c>
      <c r="G431" t="str">
        <f>IF(ISBLANK(VLOOKUP($A431,'Extracted Varlist'!$B$1:$O$5060,4,0)),"",VLOOKUP($A431,'Extracted Varlist'!$B$1:$O$5060,4,0))</f>
        <v/>
      </c>
      <c r="H431">
        <f>VLOOKUP($A431,'Extracted Varlist'!$B$1:$O$5060,12,0)</f>
        <v>2</v>
      </c>
      <c r="I431">
        <f>VLOOKUP($A431,'Extracted Varlist'!$B$1:$O$5060,13,0)</f>
        <v>28</v>
      </c>
      <c r="J431" t="str">
        <f>VLOOKUP($A431,'Extracted Varlist'!$B$1:$O$5060,14,0)</f>
        <v>MCHC</v>
      </c>
      <c r="L431" t="s">
        <v>10998</v>
      </c>
      <c r="M431" t="b">
        <f t="shared" si="8"/>
        <v>1</v>
      </c>
    </row>
    <row r="432" spans="1:13" hidden="1" x14ac:dyDescent="0.25">
      <c r="A432" t="s">
        <v>9972</v>
      </c>
      <c r="E432" t="str">
        <f>VLOOKUP($A432,'Extracted Varlist'!$B$1:$O$5060,3,0)</f>
        <v>MCV (fL)</v>
      </c>
      <c r="G432" t="str">
        <f>IF(ISBLANK(VLOOKUP($A432,'Extracted Varlist'!$B$1:$O$5060,4,0)),"",VLOOKUP($A432,'Extracted Varlist'!$B$1:$O$5060,4,0))</f>
        <v/>
      </c>
      <c r="H432">
        <f>VLOOKUP($A432,'Extracted Varlist'!$B$1:$O$5060,12,0)</f>
        <v>2</v>
      </c>
      <c r="I432">
        <f>VLOOKUP($A432,'Extracted Varlist'!$B$1:$O$5060,13,0)</f>
        <v>17</v>
      </c>
      <c r="J432" t="str">
        <f>VLOOKUP($A432,'Extracted Varlist'!$B$1:$O$5060,14,0)</f>
        <v>MCV</v>
      </c>
      <c r="L432" t="s">
        <v>10998</v>
      </c>
      <c r="M432" t="b">
        <f t="shared" si="8"/>
        <v>0</v>
      </c>
    </row>
    <row r="433" spans="1:13" hidden="1" x14ac:dyDescent="0.25">
      <c r="A433" t="s">
        <v>10490</v>
      </c>
      <c r="E433" t="str">
        <f>VLOOKUP($A433,'Extracted Varlist'!$B$1:$O$5060,3,0)</f>
        <v>MCV</v>
      </c>
      <c r="G433" t="str">
        <f>IF(ISBLANK(VLOOKUP($A433,'Extracted Varlist'!$B$1:$O$5060,4,0)),"",VLOOKUP($A433,'Extracted Varlist'!$B$1:$O$5060,4,0))</f>
        <v>999="Missing"</v>
      </c>
      <c r="H433">
        <f>VLOOKUP($A433,'Extracted Varlist'!$B$1:$O$5060,12,0)</f>
        <v>2</v>
      </c>
      <c r="I433">
        <f>VLOOKUP($A433,'Extracted Varlist'!$B$1:$O$5060,13,0)</f>
        <v>22</v>
      </c>
      <c r="J433" t="str">
        <f>VLOOKUP($A433,'Extracted Varlist'!$B$1:$O$5060,14,0)</f>
        <v>mcv</v>
      </c>
      <c r="L433" t="s">
        <v>10998</v>
      </c>
      <c r="M433" t="b">
        <f t="shared" si="8"/>
        <v>1</v>
      </c>
    </row>
    <row r="434" spans="1:13" hidden="1" x14ac:dyDescent="0.25">
      <c r="A434" t="s">
        <v>11108</v>
      </c>
      <c r="E434" t="str">
        <f>VLOOKUP($A434,'Extracted Varlist'!$B$1:$O$5060,3,0)</f>
        <v>MCV (fL)</v>
      </c>
      <c r="G434" t="str">
        <f>IF(ISBLANK(VLOOKUP($A434,'Extracted Varlist'!$B$1:$O$5060,4,0)),"",VLOOKUP($A434,'Extracted Varlist'!$B$1:$O$5060,4,0))</f>
        <v/>
      </c>
      <c r="H434">
        <f>VLOOKUP($A434,'Extracted Varlist'!$B$1:$O$5060,12,0)</f>
        <v>1</v>
      </c>
      <c r="I434">
        <f>VLOOKUP($A434,'Extracted Varlist'!$B$1:$O$5060,13,0)</f>
        <v>26</v>
      </c>
      <c r="J434" t="str">
        <f>VLOOKUP($A434,'Extracted Varlist'!$B$1:$O$5060,14,0)</f>
        <v>MCV</v>
      </c>
      <c r="L434" t="s">
        <v>10998</v>
      </c>
      <c r="M434" t="b">
        <f t="shared" si="8"/>
        <v>1</v>
      </c>
    </row>
    <row r="435" spans="1:13" hidden="1" x14ac:dyDescent="0.25">
      <c r="A435" t="s">
        <v>10777</v>
      </c>
      <c r="E435" t="str">
        <f>VLOOKUP($A435,'Extracted Varlist'!$B$1:$O$5060,3,0)</f>
        <v>mean corpuscular volume (MCV) (fL)</v>
      </c>
      <c r="G435" t="str">
        <f>IF(ISBLANK(VLOOKUP($A435,'Extracted Varlist'!$B$1:$O$5060,4,0)),"",VLOOKUP($A435,'Extracted Varlist'!$B$1:$O$5060,4,0))</f>
        <v/>
      </c>
      <c r="H435">
        <f>VLOOKUP($A435,'Extracted Varlist'!$B$1:$O$5060,12,0)</f>
        <v>2</v>
      </c>
      <c r="I435">
        <f>VLOOKUP($A435,'Extracted Varlist'!$B$1:$O$5060,13,0)</f>
        <v>27</v>
      </c>
      <c r="J435" t="str">
        <f>VLOOKUP($A435,'Extracted Varlist'!$B$1:$O$5060,14,0)</f>
        <v>MCV</v>
      </c>
      <c r="L435" t="s">
        <v>10998</v>
      </c>
      <c r="M435" t="b">
        <f t="shared" si="8"/>
        <v>1</v>
      </c>
    </row>
    <row r="436" spans="1:13" hidden="1" x14ac:dyDescent="0.25">
      <c r="A436" t="s">
        <v>10880</v>
      </c>
      <c r="E436" t="str">
        <f>VLOOKUP($A436,'Extracted Varlist'!$B$1:$O$5060,3,0)</f>
        <v>mean corpuscular volume (MCV) (fL)</v>
      </c>
      <c r="G436" t="str">
        <f>IF(ISBLANK(VLOOKUP($A436,'Extracted Varlist'!$B$1:$O$5060,4,0)),"",VLOOKUP($A436,'Extracted Varlist'!$B$1:$O$5060,4,0))</f>
        <v/>
      </c>
      <c r="H436">
        <f>VLOOKUP($A436,'Extracted Varlist'!$B$1:$O$5060,12,0)</f>
        <v>2</v>
      </c>
      <c r="I436">
        <f>VLOOKUP($A436,'Extracted Varlist'!$B$1:$O$5060,13,0)</f>
        <v>28</v>
      </c>
      <c r="J436" t="str">
        <f>VLOOKUP($A436,'Extracted Varlist'!$B$1:$O$5060,14,0)</f>
        <v>MCV</v>
      </c>
      <c r="L436" t="s">
        <v>10998</v>
      </c>
      <c r="M436" t="b">
        <f t="shared" si="8"/>
        <v>1</v>
      </c>
    </row>
    <row r="437" spans="1:13" hidden="1" x14ac:dyDescent="0.25">
      <c r="A437" t="s">
        <v>9923</v>
      </c>
      <c r="E437" t="str">
        <f>VLOOKUP($A437,'Extracted Varlist'!$B$1:$O$5060,3,0)</f>
        <v>Monocytes (x 10x9 /L)</v>
      </c>
      <c r="G437" t="str">
        <f>IF(ISBLANK(VLOOKUP($A437,'Extracted Varlist'!$B$1:$O$5060,4,0)),"",VLOOKUP($A437,'Extracted Varlist'!$B$1:$O$5060,4,0))</f>
        <v/>
      </c>
      <c r="H437">
        <f>VLOOKUP($A437,'Extracted Varlist'!$B$1:$O$5060,12,0)</f>
        <v>2</v>
      </c>
      <c r="I437">
        <f>VLOOKUP($A437,'Extracted Varlist'!$B$1:$O$5060,13,0)</f>
        <v>14</v>
      </c>
      <c r="J437" t="str">
        <f>VLOOKUP($A437,'Extracted Varlist'!$B$1:$O$5060,14,0)</f>
        <v>MONO</v>
      </c>
      <c r="L437" t="s">
        <v>10998</v>
      </c>
      <c r="M437" t="b">
        <f t="shared" si="8"/>
        <v>0</v>
      </c>
    </row>
    <row r="438" spans="1:13" hidden="1" x14ac:dyDescent="0.25">
      <c r="A438" t="s">
        <v>9997</v>
      </c>
      <c r="E438" t="str">
        <f>VLOOKUP($A438,'Extracted Varlist'!$B$1:$O$5060,3,0)</f>
        <v>Monocytes (x 10x9 /L)</v>
      </c>
      <c r="G438" t="str">
        <f>IF(ISBLANK(VLOOKUP($A438,'Extracted Varlist'!$B$1:$O$5060,4,0)),"",VLOOKUP($A438,'Extracted Varlist'!$B$1:$O$5060,4,0))</f>
        <v/>
      </c>
      <c r="H438">
        <f>VLOOKUP($A438,'Extracted Varlist'!$B$1:$O$5060,12,0)</f>
        <v>2</v>
      </c>
      <c r="I438">
        <f>VLOOKUP($A438,'Extracted Varlist'!$B$1:$O$5060,13,0)</f>
        <v>17</v>
      </c>
      <c r="J438" t="str">
        <f>VLOOKUP($A438,'Extracted Varlist'!$B$1:$O$5060,14,0)</f>
        <v>MONO</v>
      </c>
      <c r="L438" t="s">
        <v>10998</v>
      </c>
      <c r="M438" t="b">
        <f t="shared" si="8"/>
        <v>1</v>
      </c>
    </row>
    <row r="439" spans="1:13" hidden="1" x14ac:dyDescent="0.25">
      <c r="A439" t="s">
        <v>10525</v>
      </c>
      <c r="E439" t="str">
        <f>VLOOKUP($A439,'Extracted Varlist'!$B$1:$O$5060,3,0)</f>
        <v>Monocytes</v>
      </c>
      <c r="G439" t="str">
        <f>IF(ISBLANK(VLOOKUP($A439,'Extracted Varlist'!$B$1:$O$5060,4,0)),"",VLOOKUP($A439,'Extracted Varlist'!$B$1:$O$5060,4,0))</f>
        <v>9="Missing"</v>
      </c>
      <c r="H439">
        <f>VLOOKUP($A439,'Extracted Varlist'!$B$1:$O$5060,12,0)</f>
        <v>2</v>
      </c>
      <c r="I439">
        <f>VLOOKUP($A439,'Extracted Varlist'!$B$1:$O$5060,13,0)</f>
        <v>22</v>
      </c>
      <c r="J439" t="str">
        <f>VLOOKUP($A439,'Extracted Varlist'!$B$1:$O$5060,14,0)</f>
        <v>mono</v>
      </c>
      <c r="L439" t="s">
        <v>10998</v>
      </c>
      <c r="M439" t="b">
        <f t="shared" si="8"/>
        <v>1</v>
      </c>
    </row>
    <row r="440" spans="1:13" hidden="1" x14ac:dyDescent="0.25">
      <c r="A440" t="s">
        <v>11126</v>
      </c>
      <c r="E440" t="str">
        <f>VLOOKUP($A440,'Extracted Varlist'!$B$1:$O$5060,3,0)</f>
        <v>Monocytes (x 10x9 /L)</v>
      </c>
      <c r="G440" t="str">
        <f>IF(ISBLANK(VLOOKUP($A440,'Extracted Varlist'!$B$1:$O$5060,4,0)),"",VLOOKUP($A440,'Extracted Varlist'!$B$1:$O$5060,4,0))</f>
        <v/>
      </c>
      <c r="H440">
        <f>VLOOKUP($A440,'Extracted Varlist'!$B$1:$O$5060,12,0)</f>
        <v>1</v>
      </c>
      <c r="I440">
        <f>VLOOKUP($A440,'Extracted Varlist'!$B$1:$O$5060,13,0)</f>
        <v>26</v>
      </c>
      <c r="J440" t="str">
        <f>VLOOKUP($A440,'Extracted Varlist'!$B$1:$O$5060,14,0)</f>
        <v>MONO</v>
      </c>
      <c r="L440" t="s">
        <v>10998</v>
      </c>
      <c r="M440" t="b">
        <f t="shared" si="8"/>
        <v>1</v>
      </c>
    </row>
    <row r="441" spans="1:13" hidden="1" x14ac:dyDescent="0.25">
      <c r="A441" t="s">
        <v>10801</v>
      </c>
      <c r="E441" t="str">
        <f>VLOOKUP($A441,'Extracted Varlist'!$B$1:$O$5060,3,0)</f>
        <v>Monocytes (x 10x9 /L)</v>
      </c>
      <c r="G441" t="str">
        <f>IF(ISBLANK(VLOOKUP($A441,'Extracted Varlist'!$B$1:$O$5060,4,0)),"",VLOOKUP($A441,'Extracted Varlist'!$B$1:$O$5060,4,0))</f>
        <v/>
      </c>
      <c r="H441">
        <f>VLOOKUP($A441,'Extracted Varlist'!$B$1:$O$5060,12,0)</f>
        <v>2</v>
      </c>
      <c r="I441">
        <f>VLOOKUP($A441,'Extracted Varlist'!$B$1:$O$5060,13,0)</f>
        <v>27</v>
      </c>
      <c r="J441" t="str">
        <f>VLOOKUP($A441,'Extracted Varlist'!$B$1:$O$5060,14,0)</f>
        <v>MONO</v>
      </c>
      <c r="L441" t="s">
        <v>10998</v>
      </c>
      <c r="M441" t="b">
        <f t="shared" si="8"/>
        <v>1</v>
      </c>
    </row>
    <row r="442" spans="1:13" hidden="1" x14ac:dyDescent="0.25">
      <c r="A442" t="s">
        <v>10898</v>
      </c>
      <c r="E442" t="str">
        <f>VLOOKUP($A442,'Extracted Varlist'!$B$1:$O$5060,3,0)</f>
        <v>Monocytes (x 10x9 /L)</v>
      </c>
      <c r="G442" t="str">
        <f>IF(ISBLANK(VLOOKUP($A442,'Extracted Varlist'!$B$1:$O$5060,4,0)),"",VLOOKUP($A442,'Extracted Varlist'!$B$1:$O$5060,4,0))</f>
        <v/>
      </c>
      <c r="H442">
        <f>VLOOKUP($A442,'Extracted Varlist'!$B$1:$O$5060,12,0)</f>
        <v>2</v>
      </c>
      <c r="I442">
        <f>VLOOKUP($A442,'Extracted Varlist'!$B$1:$O$5060,13,0)</f>
        <v>28</v>
      </c>
      <c r="J442" t="str">
        <f>VLOOKUP($A442,'Extracted Varlist'!$B$1:$O$5060,14,0)</f>
        <v>MONO</v>
      </c>
      <c r="L442" t="s">
        <v>10998</v>
      </c>
      <c r="M442" t="b">
        <f t="shared" si="8"/>
        <v>1</v>
      </c>
    </row>
    <row r="443" spans="1:13" hidden="1" x14ac:dyDescent="0.25">
      <c r="A443" t="s">
        <v>10523</v>
      </c>
      <c r="E443" t="str">
        <f>VLOOKUP($A443,'Extracted Varlist'!$B$1:$O$5060,3,0)</f>
        <v>Monocytes_percent</v>
      </c>
      <c r="G443" t="str">
        <f>IF(ISBLANK(VLOOKUP($A443,'Extracted Varlist'!$B$1:$O$5060,4,0)),"",VLOOKUP($A443,'Extracted Varlist'!$B$1:$O$5060,4,0))</f>
        <v>99="Missing"</v>
      </c>
      <c r="H443">
        <f>VLOOKUP($A443,'Extracted Varlist'!$B$1:$O$5060,12,0)</f>
        <v>2</v>
      </c>
      <c r="I443">
        <f>VLOOKUP($A443,'Extracted Varlist'!$B$1:$O$5060,13,0)</f>
        <v>22</v>
      </c>
      <c r="J443" t="str">
        <f>VLOOKUP($A443,'Extracted Varlist'!$B$1:$O$5060,14,0)</f>
        <v>mono_perc</v>
      </c>
      <c r="L443" t="s">
        <v>10998</v>
      </c>
      <c r="M443" t="b">
        <f t="shared" si="8"/>
        <v>0</v>
      </c>
    </row>
    <row r="444" spans="1:13" hidden="1" x14ac:dyDescent="0.25">
      <c r="A444" t="s">
        <v>10819</v>
      </c>
      <c r="E444" t="str">
        <f>VLOOKUP($A444,'Extracted Varlist'!$B$1:$O$5060,3,0)</f>
        <v>Monocytes (%)</v>
      </c>
      <c r="G444" t="str">
        <f>IF(ISBLANK(VLOOKUP($A444,'Extracted Varlist'!$B$1:$O$5060,4,0)),"",VLOOKUP($A444,'Extracted Varlist'!$B$1:$O$5060,4,0))</f>
        <v/>
      </c>
      <c r="H444">
        <f>VLOOKUP($A444,'Extracted Varlist'!$B$1:$O$5060,12,0)</f>
        <v>2</v>
      </c>
      <c r="I444">
        <f>VLOOKUP($A444,'Extracted Varlist'!$B$1:$O$5060,13,0)</f>
        <v>27</v>
      </c>
      <c r="J444" t="str">
        <f>VLOOKUP($A444,'Extracted Varlist'!$B$1:$O$5060,14,0)</f>
        <v>MONO_PERC</v>
      </c>
      <c r="L444" t="s">
        <v>10998</v>
      </c>
      <c r="M444" t="b">
        <f t="shared" si="8"/>
        <v>1</v>
      </c>
    </row>
    <row r="445" spans="1:13" hidden="1" x14ac:dyDescent="0.25">
      <c r="A445" t="s">
        <v>9987</v>
      </c>
      <c r="E445" t="str">
        <f>VLOOKUP($A445,'Extracted Varlist'!$B$1:$O$5060,3,0)</f>
        <v>MPV (fL)</v>
      </c>
      <c r="G445" t="str">
        <f>IF(ISBLANK(VLOOKUP($A445,'Extracted Varlist'!$B$1:$O$5060,4,0)),"",VLOOKUP($A445,'Extracted Varlist'!$B$1:$O$5060,4,0))</f>
        <v/>
      </c>
      <c r="H445">
        <f>VLOOKUP($A445,'Extracted Varlist'!$B$1:$O$5060,12,0)</f>
        <v>2</v>
      </c>
      <c r="I445">
        <f>VLOOKUP($A445,'Extracted Varlist'!$B$1:$O$5060,13,0)</f>
        <v>17</v>
      </c>
      <c r="J445" t="str">
        <f>VLOOKUP($A445,'Extracted Varlist'!$B$1:$O$5060,14,0)</f>
        <v>MPV</v>
      </c>
      <c r="L445" t="s">
        <v>10998</v>
      </c>
      <c r="M445" t="b">
        <f t="shared" si="8"/>
        <v>0</v>
      </c>
    </row>
    <row r="446" spans="1:13" hidden="1" x14ac:dyDescent="0.25">
      <c r="A446" t="s">
        <v>10505</v>
      </c>
      <c r="E446" t="str">
        <f>VLOOKUP($A446,'Extracted Varlist'!$B$1:$O$5060,3,0)</f>
        <v>MPV</v>
      </c>
      <c r="G446" t="str">
        <f>IF(ISBLANK(VLOOKUP($A446,'Extracted Varlist'!$B$1:$O$5060,4,0)),"",VLOOKUP($A446,'Extracted Varlist'!$B$1:$O$5060,4,0))</f>
        <v>99="Missing"</v>
      </c>
      <c r="H446">
        <f>VLOOKUP($A446,'Extracted Varlist'!$B$1:$O$5060,12,0)</f>
        <v>2</v>
      </c>
      <c r="I446">
        <f>VLOOKUP($A446,'Extracted Varlist'!$B$1:$O$5060,13,0)</f>
        <v>22</v>
      </c>
      <c r="J446" t="str">
        <f>VLOOKUP($A446,'Extracted Varlist'!$B$1:$O$5060,14,0)</f>
        <v>mpv</v>
      </c>
      <c r="L446" t="s">
        <v>10998</v>
      </c>
      <c r="M446" t="b">
        <f t="shared" si="8"/>
        <v>1</v>
      </c>
    </row>
    <row r="447" spans="1:13" hidden="1" x14ac:dyDescent="0.25">
      <c r="A447" t="s">
        <v>11118</v>
      </c>
      <c r="E447" t="str">
        <f>VLOOKUP($A447,'Extracted Varlist'!$B$1:$O$5060,3,0)</f>
        <v>MPV (fL)</v>
      </c>
      <c r="G447" t="str">
        <f>IF(ISBLANK(VLOOKUP($A447,'Extracted Varlist'!$B$1:$O$5060,4,0)),"",VLOOKUP($A447,'Extracted Varlist'!$B$1:$O$5060,4,0))</f>
        <v/>
      </c>
      <c r="H447">
        <f>VLOOKUP($A447,'Extracted Varlist'!$B$1:$O$5060,12,0)</f>
        <v>1</v>
      </c>
      <c r="I447">
        <f>VLOOKUP($A447,'Extracted Varlist'!$B$1:$O$5060,13,0)</f>
        <v>26</v>
      </c>
      <c r="J447" t="str">
        <f>VLOOKUP($A447,'Extracted Varlist'!$B$1:$O$5060,14,0)</f>
        <v>MPV</v>
      </c>
      <c r="L447" t="s">
        <v>10998</v>
      </c>
      <c r="M447" t="b">
        <f t="shared" si="8"/>
        <v>1</v>
      </c>
    </row>
    <row r="448" spans="1:13" hidden="1" x14ac:dyDescent="0.25">
      <c r="A448" t="s">
        <v>10791</v>
      </c>
      <c r="E448" t="str">
        <f>VLOOKUP($A448,'Extracted Varlist'!$B$1:$O$5060,3,0)</f>
        <v>mean platelet volume (MPV) (fL)</v>
      </c>
      <c r="G448" t="str">
        <f>IF(ISBLANK(VLOOKUP($A448,'Extracted Varlist'!$B$1:$O$5060,4,0)),"",VLOOKUP($A448,'Extracted Varlist'!$B$1:$O$5060,4,0))</f>
        <v/>
      </c>
      <c r="H448">
        <f>VLOOKUP($A448,'Extracted Varlist'!$B$1:$O$5060,12,0)</f>
        <v>2</v>
      </c>
      <c r="I448">
        <f>VLOOKUP($A448,'Extracted Varlist'!$B$1:$O$5060,13,0)</f>
        <v>27</v>
      </c>
      <c r="J448" t="str">
        <f>VLOOKUP($A448,'Extracted Varlist'!$B$1:$O$5060,14,0)</f>
        <v>MPV</v>
      </c>
      <c r="L448" t="s">
        <v>10998</v>
      </c>
      <c r="M448" t="b">
        <f t="shared" si="8"/>
        <v>1</v>
      </c>
    </row>
    <row r="449" spans="1:13" hidden="1" x14ac:dyDescent="0.25">
      <c r="A449" t="s">
        <v>10890</v>
      </c>
      <c r="E449" t="str">
        <f>VLOOKUP($A449,'Extracted Varlist'!$B$1:$O$5060,3,0)</f>
        <v>mean platelet volume (MPV) (fL)</v>
      </c>
      <c r="G449" t="str">
        <f>IF(ISBLANK(VLOOKUP($A449,'Extracted Varlist'!$B$1:$O$5060,4,0)),"",VLOOKUP($A449,'Extracted Varlist'!$B$1:$O$5060,4,0))</f>
        <v/>
      </c>
      <c r="H449">
        <f>VLOOKUP($A449,'Extracted Varlist'!$B$1:$O$5060,12,0)</f>
        <v>2</v>
      </c>
      <c r="I449">
        <f>VLOOKUP($A449,'Extracted Varlist'!$B$1:$O$5060,13,0)</f>
        <v>28</v>
      </c>
      <c r="J449" t="str">
        <f>VLOOKUP($A449,'Extracted Varlist'!$B$1:$O$5060,14,0)</f>
        <v>MPV</v>
      </c>
      <c r="L449" t="s">
        <v>10998</v>
      </c>
      <c r="M449" t="b">
        <f t="shared" si="8"/>
        <v>1</v>
      </c>
    </row>
    <row r="450" spans="1:13" hidden="1" x14ac:dyDescent="0.25">
      <c r="A450" t="s">
        <v>9917</v>
      </c>
      <c r="E450" t="str">
        <f>VLOOKUP($A450,'Extracted Varlist'!$B$1:$O$5060,3,0)</f>
        <v>Neutrophils (x 10x9 /L)</v>
      </c>
      <c r="G450" t="str">
        <f>IF(ISBLANK(VLOOKUP($A450,'Extracted Varlist'!$B$1:$O$5060,4,0)),"",VLOOKUP($A450,'Extracted Varlist'!$B$1:$O$5060,4,0))</f>
        <v/>
      </c>
      <c r="H450">
        <f>VLOOKUP($A450,'Extracted Varlist'!$B$1:$O$5060,12,0)</f>
        <v>2</v>
      </c>
      <c r="I450">
        <f>VLOOKUP($A450,'Extracted Varlist'!$B$1:$O$5060,13,0)</f>
        <v>14</v>
      </c>
      <c r="J450" t="str">
        <f>VLOOKUP($A450,'Extracted Varlist'!$B$1:$O$5060,14,0)</f>
        <v>NEUTRO</v>
      </c>
      <c r="L450" t="s">
        <v>10998</v>
      </c>
      <c r="M450" t="b">
        <f t="shared" ref="M450:M513" si="9">AND(J450=J449)</f>
        <v>0</v>
      </c>
    </row>
    <row r="451" spans="1:13" hidden="1" x14ac:dyDescent="0.25">
      <c r="A451" t="s">
        <v>9993</v>
      </c>
      <c r="E451" t="str">
        <f>VLOOKUP($A451,'Extracted Varlist'!$B$1:$O$5060,3,0)</f>
        <v>Neutrophils (x 10x9 /L)</v>
      </c>
      <c r="G451" t="str">
        <f>IF(ISBLANK(VLOOKUP($A451,'Extracted Varlist'!$B$1:$O$5060,4,0)),"",VLOOKUP($A451,'Extracted Varlist'!$B$1:$O$5060,4,0))</f>
        <v/>
      </c>
      <c r="H451">
        <f>VLOOKUP($A451,'Extracted Varlist'!$B$1:$O$5060,12,0)</f>
        <v>2</v>
      </c>
      <c r="I451">
        <f>VLOOKUP($A451,'Extracted Varlist'!$B$1:$O$5060,13,0)</f>
        <v>17</v>
      </c>
      <c r="J451" t="str">
        <f>VLOOKUP($A451,'Extracted Varlist'!$B$1:$O$5060,14,0)</f>
        <v>NEUTRO</v>
      </c>
      <c r="L451" t="s">
        <v>10998</v>
      </c>
      <c r="M451" t="b">
        <f t="shared" si="9"/>
        <v>1</v>
      </c>
    </row>
    <row r="452" spans="1:13" hidden="1" x14ac:dyDescent="0.25">
      <c r="A452" t="s">
        <v>10514</v>
      </c>
      <c r="E452" t="str">
        <f>VLOOKUP($A452,'Extracted Varlist'!$B$1:$O$5060,3,0)</f>
        <v>Neutrophils</v>
      </c>
      <c r="G452" t="str">
        <f>IF(ISBLANK(VLOOKUP($A452,'Extracted Varlist'!$B$1:$O$5060,4,0)),"",VLOOKUP($A452,'Extracted Varlist'!$B$1:$O$5060,4,0))</f>
        <v>999="Missing"</v>
      </c>
      <c r="H452">
        <f>VLOOKUP($A452,'Extracted Varlist'!$B$1:$O$5060,12,0)</f>
        <v>2</v>
      </c>
      <c r="I452">
        <f>VLOOKUP($A452,'Extracted Varlist'!$B$1:$O$5060,13,0)</f>
        <v>22</v>
      </c>
      <c r="J452" t="str">
        <f>VLOOKUP($A452,'Extracted Varlist'!$B$1:$O$5060,14,0)</f>
        <v>neutro</v>
      </c>
      <c r="L452" t="s">
        <v>10998</v>
      </c>
      <c r="M452" t="b">
        <f t="shared" si="9"/>
        <v>1</v>
      </c>
    </row>
    <row r="453" spans="1:13" hidden="1" x14ac:dyDescent="0.25">
      <c r="A453" t="s">
        <v>11122</v>
      </c>
      <c r="E453" t="str">
        <f>VLOOKUP($A453,'Extracted Varlist'!$B$1:$O$5060,3,0)</f>
        <v>Neutrophils (x 10x9 /L)</v>
      </c>
      <c r="G453" t="str">
        <f>IF(ISBLANK(VLOOKUP($A453,'Extracted Varlist'!$B$1:$O$5060,4,0)),"",VLOOKUP($A453,'Extracted Varlist'!$B$1:$O$5060,4,0))</f>
        <v/>
      </c>
      <c r="H453">
        <f>VLOOKUP($A453,'Extracted Varlist'!$B$1:$O$5060,12,0)</f>
        <v>1</v>
      </c>
      <c r="I453">
        <f>VLOOKUP($A453,'Extracted Varlist'!$B$1:$O$5060,13,0)</f>
        <v>26</v>
      </c>
      <c r="J453" t="str">
        <f>VLOOKUP($A453,'Extracted Varlist'!$B$1:$O$5060,14,0)</f>
        <v>NEUTRO</v>
      </c>
      <c r="L453" t="s">
        <v>10998</v>
      </c>
      <c r="M453" t="b">
        <f t="shared" si="9"/>
        <v>1</v>
      </c>
    </row>
    <row r="454" spans="1:13" hidden="1" x14ac:dyDescent="0.25">
      <c r="A454" t="s">
        <v>10797</v>
      </c>
      <c r="E454" t="str">
        <f>VLOOKUP($A454,'Extracted Varlist'!$B$1:$O$5060,3,0)</f>
        <v>Neutrophils (x 10x9 /L)</v>
      </c>
      <c r="G454" t="str">
        <f>IF(ISBLANK(VLOOKUP($A454,'Extracted Varlist'!$B$1:$O$5060,4,0)),"",VLOOKUP($A454,'Extracted Varlist'!$B$1:$O$5060,4,0))</f>
        <v/>
      </c>
      <c r="H454">
        <f>VLOOKUP($A454,'Extracted Varlist'!$B$1:$O$5060,12,0)</f>
        <v>2</v>
      </c>
      <c r="I454">
        <f>VLOOKUP($A454,'Extracted Varlist'!$B$1:$O$5060,13,0)</f>
        <v>27</v>
      </c>
      <c r="J454" t="str">
        <f>VLOOKUP($A454,'Extracted Varlist'!$B$1:$O$5060,14,0)</f>
        <v>NEUTRO</v>
      </c>
      <c r="L454" t="s">
        <v>10998</v>
      </c>
      <c r="M454" t="b">
        <f t="shared" si="9"/>
        <v>1</v>
      </c>
    </row>
    <row r="455" spans="1:13" hidden="1" x14ac:dyDescent="0.25">
      <c r="A455" t="s">
        <v>10894</v>
      </c>
      <c r="E455" t="str">
        <f>VLOOKUP($A455,'Extracted Varlist'!$B$1:$O$5060,3,0)</f>
        <v>Neutrophils (x 10x9 /L)</v>
      </c>
      <c r="G455" t="str">
        <f>IF(ISBLANK(VLOOKUP($A455,'Extracted Varlist'!$B$1:$O$5060,4,0)),"",VLOOKUP($A455,'Extracted Varlist'!$B$1:$O$5060,4,0))</f>
        <v/>
      </c>
      <c r="H455">
        <f>VLOOKUP($A455,'Extracted Varlist'!$B$1:$O$5060,12,0)</f>
        <v>2</v>
      </c>
      <c r="I455">
        <f>VLOOKUP($A455,'Extracted Varlist'!$B$1:$O$5060,13,0)</f>
        <v>28</v>
      </c>
      <c r="J455" t="str">
        <f>VLOOKUP($A455,'Extracted Varlist'!$B$1:$O$5060,14,0)</f>
        <v>NEUTRO</v>
      </c>
      <c r="L455" t="s">
        <v>10998</v>
      </c>
      <c r="M455" t="b">
        <f t="shared" si="9"/>
        <v>1</v>
      </c>
    </row>
    <row r="456" spans="1:13" hidden="1" x14ac:dyDescent="0.25">
      <c r="A456" t="s">
        <v>10511</v>
      </c>
      <c r="E456" t="str">
        <f>VLOOKUP($A456,'Extracted Varlist'!$B$1:$O$5060,3,0)</f>
        <v>Neutrophils_percent</v>
      </c>
      <c r="G456" t="str">
        <f>IF(ISBLANK(VLOOKUP($A456,'Extracted Varlist'!$B$1:$O$5060,4,0)),"",VLOOKUP($A456,'Extracted Varlist'!$B$1:$O$5060,4,0))</f>
        <v>999="Missing"</v>
      </c>
      <c r="H456">
        <f>VLOOKUP($A456,'Extracted Varlist'!$B$1:$O$5060,12,0)</f>
        <v>2</v>
      </c>
      <c r="I456">
        <f>VLOOKUP($A456,'Extracted Varlist'!$B$1:$O$5060,13,0)</f>
        <v>22</v>
      </c>
      <c r="J456" t="str">
        <f>VLOOKUP($A456,'Extracted Varlist'!$B$1:$O$5060,14,0)</f>
        <v>neutro_per</v>
      </c>
      <c r="L456" t="s">
        <v>10998</v>
      </c>
      <c r="M456" t="b">
        <f t="shared" si="9"/>
        <v>0</v>
      </c>
    </row>
    <row r="457" spans="1:13" hidden="1" x14ac:dyDescent="0.25">
      <c r="A457" t="s">
        <v>10813</v>
      </c>
      <c r="E457" t="str">
        <f>VLOOKUP($A457,'Extracted Varlist'!$B$1:$O$5060,3,0)</f>
        <v>Neutophils (%)</v>
      </c>
      <c r="G457" t="str">
        <f>IF(ISBLANK(VLOOKUP($A457,'Extracted Varlist'!$B$1:$O$5060,4,0)),"",VLOOKUP($A457,'Extracted Varlist'!$B$1:$O$5060,4,0))</f>
        <v/>
      </c>
      <c r="H457">
        <f>VLOOKUP($A457,'Extracted Varlist'!$B$1:$O$5060,12,0)</f>
        <v>2</v>
      </c>
      <c r="I457">
        <f>VLOOKUP($A457,'Extracted Varlist'!$B$1:$O$5060,13,0)</f>
        <v>27</v>
      </c>
      <c r="J457" t="str">
        <f>VLOOKUP($A457,'Extracted Varlist'!$B$1:$O$5060,14,0)</f>
        <v>NEUTRO_PERC</v>
      </c>
      <c r="L457" t="s">
        <v>10998</v>
      </c>
      <c r="M457" t="b">
        <f t="shared" si="9"/>
        <v>0</v>
      </c>
    </row>
    <row r="458" spans="1:13" hidden="1" x14ac:dyDescent="0.25">
      <c r="A458" t="s">
        <v>9984</v>
      </c>
      <c r="E458" t="str">
        <f>VLOOKUP($A458,'Extracted Varlist'!$B$1:$O$5060,3,0)</f>
        <v>Platelet Count (x 10x9 /L)</v>
      </c>
      <c r="G458" t="str">
        <f>IF(ISBLANK(VLOOKUP($A458,'Extracted Varlist'!$B$1:$O$5060,4,0)),"",VLOOKUP($A458,'Extracted Varlist'!$B$1:$O$5060,4,0))</f>
        <v/>
      </c>
      <c r="H458">
        <f>VLOOKUP($A458,'Extracted Varlist'!$B$1:$O$5060,12,0)</f>
        <v>2</v>
      </c>
      <c r="I458">
        <f>VLOOKUP($A458,'Extracted Varlist'!$B$1:$O$5060,13,0)</f>
        <v>17</v>
      </c>
      <c r="J458" t="str">
        <f>VLOOKUP($A458,'Extracted Varlist'!$B$1:$O$5060,14,0)</f>
        <v>PLAT</v>
      </c>
      <c r="L458" t="s">
        <v>10998</v>
      </c>
      <c r="M458" t="b">
        <f t="shared" si="9"/>
        <v>0</v>
      </c>
    </row>
    <row r="459" spans="1:13" hidden="1" x14ac:dyDescent="0.25">
      <c r="A459" t="s">
        <v>10502</v>
      </c>
      <c r="E459" t="str">
        <f>VLOOKUP($A459,'Extracted Varlist'!$B$1:$O$5060,3,0)</f>
        <v>Platelets</v>
      </c>
      <c r="G459" t="str">
        <f>IF(ISBLANK(VLOOKUP($A459,'Extracted Varlist'!$B$1:$O$5060,4,0)),"",VLOOKUP($A459,'Extracted Varlist'!$B$1:$O$5060,4,0))</f>
        <v>999="Missing"</v>
      </c>
      <c r="H459">
        <f>VLOOKUP($A459,'Extracted Varlist'!$B$1:$O$5060,12,0)</f>
        <v>2</v>
      </c>
      <c r="I459">
        <f>VLOOKUP($A459,'Extracted Varlist'!$B$1:$O$5060,13,0)</f>
        <v>22</v>
      </c>
      <c r="J459" t="str">
        <f>VLOOKUP($A459,'Extracted Varlist'!$B$1:$O$5060,14,0)</f>
        <v>plat</v>
      </c>
      <c r="L459" t="s">
        <v>10998</v>
      </c>
      <c r="M459" t="b">
        <f t="shared" si="9"/>
        <v>1</v>
      </c>
    </row>
    <row r="460" spans="1:13" hidden="1" x14ac:dyDescent="0.25">
      <c r="A460" t="s">
        <v>11116</v>
      </c>
      <c r="E460" t="str">
        <f>VLOOKUP($A460,'Extracted Varlist'!$B$1:$O$5060,3,0)</f>
        <v>Platelet Count (x 10x9 /L)</v>
      </c>
      <c r="G460" t="str">
        <f>IF(ISBLANK(VLOOKUP($A460,'Extracted Varlist'!$B$1:$O$5060,4,0)),"",VLOOKUP($A460,'Extracted Varlist'!$B$1:$O$5060,4,0))</f>
        <v/>
      </c>
      <c r="H460">
        <f>VLOOKUP($A460,'Extracted Varlist'!$B$1:$O$5060,12,0)</f>
        <v>1</v>
      </c>
      <c r="I460">
        <f>VLOOKUP($A460,'Extracted Varlist'!$B$1:$O$5060,13,0)</f>
        <v>26</v>
      </c>
      <c r="J460" t="str">
        <f>VLOOKUP($A460,'Extracted Varlist'!$B$1:$O$5060,14,0)</f>
        <v>PLAT</v>
      </c>
      <c r="L460" t="s">
        <v>10998</v>
      </c>
      <c r="M460" t="b">
        <f t="shared" si="9"/>
        <v>1</v>
      </c>
    </row>
    <row r="461" spans="1:13" hidden="1" x14ac:dyDescent="0.25">
      <c r="A461" t="s">
        <v>10789</v>
      </c>
      <c r="E461" t="str">
        <f>VLOOKUP($A461,'Extracted Varlist'!$B$1:$O$5060,3,0)</f>
        <v>Platelet Count (x 10x9 /L)</v>
      </c>
      <c r="G461" t="str">
        <f>IF(ISBLANK(VLOOKUP($A461,'Extracted Varlist'!$B$1:$O$5060,4,0)),"",VLOOKUP($A461,'Extracted Varlist'!$B$1:$O$5060,4,0))</f>
        <v/>
      </c>
      <c r="H461">
        <f>VLOOKUP($A461,'Extracted Varlist'!$B$1:$O$5060,12,0)</f>
        <v>2</v>
      </c>
      <c r="I461">
        <f>VLOOKUP($A461,'Extracted Varlist'!$B$1:$O$5060,13,0)</f>
        <v>27</v>
      </c>
      <c r="J461" t="str">
        <f>VLOOKUP($A461,'Extracted Varlist'!$B$1:$O$5060,14,0)</f>
        <v>PLAT</v>
      </c>
      <c r="L461" t="s">
        <v>10998</v>
      </c>
      <c r="M461" t="b">
        <f t="shared" si="9"/>
        <v>1</v>
      </c>
    </row>
    <row r="462" spans="1:13" hidden="1" x14ac:dyDescent="0.25">
      <c r="A462" t="s">
        <v>10888</v>
      </c>
      <c r="E462" t="str">
        <f>VLOOKUP($A462,'Extracted Varlist'!$B$1:$O$5060,3,0)</f>
        <v>Platelet Count (x 10x9 /L)</v>
      </c>
      <c r="G462" t="str">
        <f>IF(ISBLANK(VLOOKUP($A462,'Extracted Varlist'!$B$1:$O$5060,4,0)),"",VLOOKUP($A462,'Extracted Varlist'!$B$1:$O$5060,4,0))</f>
        <v/>
      </c>
      <c r="H462">
        <f>VLOOKUP($A462,'Extracted Varlist'!$B$1:$O$5060,12,0)</f>
        <v>2</v>
      </c>
      <c r="I462">
        <f>VLOOKUP($A462,'Extracted Varlist'!$B$1:$O$5060,13,0)</f>
        <v>28</v>
      </c>
      <c r="J462" t="str">
        <f>VLOOKUP($A462,'Extracted Varlist'!$B$1:$O$5060,14,0)</f>
        <v>PLAT</v>
      </c>
      <c r="L462" t="s">
        <v>10998</v>
      </c>
      <c r="M462" t="b">
        <f t="shared" si="9"/>
        <v>1</v>
      </c>
    </row>
    <row r="463" spans="1:13" hidden="1" x14ac:dyDescent="0.25">
      <c r="A463" s="40" t="s">
        <v>11708</v>
      </c>
      <c r="E463" t="str">
        <f>VLOOKUP($A463,'Extracted Varlist'!$B$1:$O$5060,3,0)</f>
        <v>polymorphonuclear neutrophils 13Y - neutrophil count (x109/L) at 13 years</v>
      </c>
      <c r="G463" t="str">
        <f>IF(ISBLANK(VLOOKUP($A463,'Extracted Varlist'!$B$1:$O$5060,4,0)),"",VLOOKUP($A463,'Extracted Varlist'!$B$1:$O$5060,4,0))</f>
        <v/>
      </c>
      <c r="H463">
        <f>VLOOKUP($A463,'Extracted Varlist'!$B$1:$O$5060,12,0)</f>
        <v>2</v>
      </c>
      <c r="I463">
        <f>VLOOKUP($A463,'Extracted Varlist'!$B$1:$O$5060,13,0)</f>
        <v>14</v>
      </c>
      <c r="J463" t="str">
        <f>VLOOKUP($A463,'Extracted Varlist'!$B$1:$O$5060,14,0)</f>
        <v>PMN</v>
      </c>
      <c r="L463" t="s">
        <v>10998</v>
      </c>
      <c r="M463" t="b">
        <f t="shared" si="9"/>
        <v>0</v>
      </c>
    </row>
    <row r="464" spans="1:13" hidden="1" x14ac:dyDescent="0.25">
      <c r="A464" t="s">
        <v>9966</v>
      </c>
      <c r="D464" t="s">
        <v>11071</v>
      </c>
      <c r="E464" t="str">
        <f>VLOOKUP($A464,'Extracted Varlist'!$B$1:$O$5060,3,0)</f>
        <v>RCC (x 10x12 /L)</v>
      </c>
      <c r="G464" t="str">
        <f>IF(ISBLANK(VLOOKUP($A464,'Extracted Varlist'!$B$1:$O$5060,4,0)),"",VLOOKUP($A464,'Extracted Varlist'!$B$1:$O$5060,4,0))</f>
        <v/>
      </c>
      <c r="H464">
        <f>VLOOKUP($A464,'Extracted Varlist'!$B$1:$O$5060,12,0)</f>
        <v>2</v>
      </c>
      <c r="I464">
        <f>VLOOKUP($A464,'Extracted Varlist'!$B$1:$O$5060,13,0)</f>
        <v>17</v>
      </c>
      <c r="J464" t="str">
        <f>VLOOKUP($A464,'Extracted Varlist'!$B$1:$O$5060,14,0)</f>
        <v>RCC</v>
      </c>
      <c r="L464" t="s">
        <v>10998</v>
      </c>
      <c r="M464" t="b">
        <f t="shared" si="9"/>
        <v>0</v>
      </c>
    </row>
    <row r="465" spans="1:13" hidden="1" x14ac:dyDescent="0.25">
      <c r="A465" t="s">
        <v>10484</v>
      </c>
      <c r="B465" t="str">
        <f>LEFT(A465,5)&amp;"RCC"</f>
        <v>G222_RCC</v>
      </c>
      <c r="D465" t="s">
        <v>11071</v>
      </c>
      <c r="E465" t="str">
        <f>VLOOKUP($A465,'Extracted Varlist'!$B$1:$O$5060,3,0)</f>
        <v>Red_Cells</v>
      </c>
      <c r="G465" t="str">
        <f>IF(ISBLANK(VLOOKUP($A465,'Extracted Varlist'!$B$1:$O$5060,4,0)),"",VLOOKUP($A465,'Extracted Varlist'!$B$1:$O$5060,4,0))</f>
        <v>99="Missing"</v>
      </c>
      <c r="H465">
        <f>VLOOKUP($A465,'Extracted Varlist'!$B$1:$O$5060,12,0)</f>
        <v>2</v>
      </c>
      <c r="I465">
        <f>VLOOKUP($A465,'Extracted Varlist'!$B$1:$O$5060,13,0)</f>
        <v>22</v>
      </c>
      <c r="J465" t="str">
        <f>VLOOKUP($A465,'Extracted Varlist'!$B$1:$O$5060,14,0)</f>
        <v>rcc</v>
      </c>
      <c r="L465" t="s">
        <v>10998</v>
      </c>
      <c r="M465" t="b">
        <f t="shared" si="9"/>
        <v>1</v>
      </c>
    </row>
    <row r="466" spans="1:13" hidden="1" x14ac:dyDescent="0.25">
      <c r="A466" t="s">
        <v>11104</v>
      </c>
      <c r="E466" t="str">
        <f>VLOOKUP($A466,'Extracted Varlist'!$B$1:$O$5060,3,0)</f>
        <v>RCC (x 10x12 /L)</v>
      </c>
      <c r="G466" t="str">
        <f>IF(ISBLANK(VLOOKUP($A466,'Extracted Varlist'!$B$1:$O$5060,4,0)),"",VLOOKUP($A466,'Extracted Varlist'!$B$1:$O$5060,4,0))</f>
        <v/>
      </c>
      <c r="H466">
        <f>VLOOKUP($A466,'Extracted Varlist'!$B$1:$O$5060,12,0)</f>
        <v>1</v>
      </c>
      <c r="I466">
        <f>VLOOKUP($A466,'Extracted Varlist'!$B$1:$O$5060,13,0)</f>
        <v>26</v>
      </c>
      <c r="J466" t="str">
        <f>VLOOKUP($A466,'Extracted Varlist'!$B$1:$O$5060,14,0)</f>
        <v>RCC</v>
      </c>
      <c r="L466" t="s">
        <v>10998</v>
      </c>
      <c r="M466" t="b">
        <f t="shared" si="9"/>
        <v>1</v>
      </c>
    </row>
    <row r="467" spans="1:13" hidden="1" x14ac:dyDescent="0.25">
      <c r="A467" t="s">
        <v>10771</v>
      </c>
      <c r="D467" t="s">
        <v>11071</v>
      </c>
      <c r="E467" t="str">
        <f>VLOOKUP($A467,'Extracted Varlist'!$B$1:$O$5060,3,0)</f>
        <v>red cell count (RCC) (x 10x12 /L)</v>
      </c>
      <c r="G467" t="str">
        <f>IF(ISBLANK(VLOOKUP($A467,'Extracted Varlist'!$B$1:$O$5060,4,0)),"",VLOOKUP($A467,'Extracted Varlist'!$B$1:$O$5060,4,0))</f>
        <v/>
      </c>
      <c r="H467">
        <f>VLOOKUP($A467,'Extracted Varlist'!$B$1:$O$5060,12,0)</f>
        <v>2</v>
      </c>
      <c r="I467">
        <f>VLOOKUP($A467,'Extracted Varlist'!$B$1:$O$5060,13,0)</f>
        <v>27</v>
      </c>
      <c r="J467" t="str">
        <f>VLOOKUP($A467,'Extracted Varlist'!$B$1:$O$5060,14,0)</f>
        <v>RCC</v>
      </c>
      <c r="L467" t="s">
        <v>10998</v>
      </c>
      <c r="M467" t="b">
        <f t="shared" si="9"/>
        <v>1</v>
      </c>
    </row>
    <row r="468" spans="1:13" hidden="1" x14ac:dyDescent="0.25">
      <c r="A468" t="s">
        <v>10876</v>
      </c>
      <c r="D468" t="s">
        <v>11071</v>
      </c>
      <c r="E468" t="str">
        <f>VLOOKUP($A468,'Extracted Varlist'!$B$1:$O$5060,3,0)</f>
        <v>red cell count (RCC) (x 10x12 /L)</v>
      </c>
      <c r="G468" t="str">
        <f>IF(ISBLANK(VLOOKUP($A468,'Extracted Varlist'!$B$1:$O$5060,4,0)),"",VLOOKUP($A468,'Extracted Varlist'!$B$1:$O$5060,4,0))</f>
        <v/>
      </c>
      <c r="H468">
        <f>VLOOKUP($A468,'Extracted Varlist'!$B$1:$O$5060,12,0)</f>
        <v>2</v>
      </c>
      <c r="I468">
        <f>VLOOKUP($A468,'Extracted Varlist'!$B$1:$O$5060,13,0)</f>
        <v>28</v>
      </c>
      <c r="J468" t="str">
        <f>VLOOKUP($A468,'Extracted Varlist'!$B$1:$O$5060,14,0)</f>
        <v>RCC</v>
      </c>
      <c r="L468" t="s">
        <v>10998</v>
      </c>
      <c r="M468" t="b">
        <f t="shared" si="9"/>
        <v>1</v>
      </c>
    </row>
    <row r="469" spans="1:13" hidden="1" x14ac:dyDescent="0.25">
      <c r="A469" t="s">
        <v>9981</v>
      </c>
      <c r="E469" t="str">
        <f>VLOOKUP($A469,'Extracted Varlist'!$B$1:$O$5060,3,0)</f>
        <v>rdw</v>
      </c>
      <c r="G469" t="str">
        <f>IF(ISBLANK(VLOOKUP($A469,'Extracted Varlist'!$B$1:$O$5060,4,0)),"",VLOOKUP($A469,'Extracted Varlist'!$B$1:$O$5060,4,0))</f>
        <v/>
      </c>
      <c r="H469">
        <f>VLOOKUP($A469,'Extracted Varlist'!$B$1:$O$5060,12,0)</f>
        <v>2</v>
      </c>
      <c r="I469">
        <f>VLOOKUP($A469,'Extracted Varlist'!$B$1:$O$5060,13,0)</f>
        <v>17</v>
      </c>
      <c r="J469" t="str">
        <f>VLOOKUP($A469,'Extracted Varlist'!$B$1:$O$5060,14,0)</f>
        <v>RDW</v>
      </c>
      <c r="L469" t="s">
        <v>10998</v>
      </c>
      <c r="M469" t="b">
        <f t="shared" si="9"/>
        <v>0</v>
      </c>
    </row>
    <row r="470" spans="1:13" hidden="1" x14ac:dyDescent="0.25">
      <c r="A470" t="s">
        <v>10499</v>
      </c>
      <c r="E470" t="str">
        <f>VLOOKUP($A470,'Extracted Varlist'!$B$1:$O$5060,3,0)</f>
        <v>RDW</v>
      </c>
      <c r="G470" t="str">
        <f>IF(ISBLANK(VLOOKUP($A470,'Extracted Varlist'!$B$1:$O$5060,4,0)),"",VLOOKUP($A470,'Extracted Varlist'!$B$1:$O$5060,4,0))</f>
        <v>99="Missing"</v>
      </c>
      <c r="H470">
        <f>VLOOKUP($A470,'Extracted Varlist'!$B$1:$O$5060,12,0)</f>
        <v>2</v>
      </c>
      <c r="I470">
        <f>VLOOKUP($A470,'Extracted Varlist'!$B$1:$O$5060,13,0)</f>
        <v>22</v>
      </c>
      <c r="J470" t="str">
        <f>VLOOKUP($A470,'Extracted Varlist'!$B$1:$O$5060,14,0)</f>
        <v>rdw</v>
      </c>
      <c r="L470" t="s">
        <v>10998</v>
      </c>
      <c r="M470" t="b">
        <f t="shared" si="9"/>
        <v>1</v>
      </c>
    </row>
    <row r="471" spans="1:13" hidden="1" x14ac:dyDescent="0.25">
      <c r="A471" t="s">
        <v>11114</v>
      </c>
      <c r="E471" t="str">
        <f>VLOOKUP($A471,'Extracted Varlist'!$B$1:$O$5060,3,0)</f>
        <v>Red Cell Distribution Width</v>
      </c>
      <c r="G471" t="str">
        <f>IF(ISBLANK(VLOOKUP($A471,'Extracted Varlist'!$B$1:$O$5060,4,0)),"",VLOOKUP($A471,'Extracted Varlist'!$B$1:$O$5060,4,0))</f>
        <v/>
      </c>
      <c r="H471">
        <f>VLOOKUP($A471,'Extracted Varlist'!$B$1:$O$5060,12,0)</f>
        <v>1</v>
      </c>
      <c r="I471">
        <f>VLOOKUP($A471,'Extracted Varlist'!$B$1:$O$5060,13,0)</f>
        <v>26</v>
      </c>
      <c r="J471" t="str">
        <f>VLOOKUP($A471,'Extracted Varlist'!$B$1:$O$5060,14,0)</f>
        <v>RDW</v>
      </c>
      <c r="L471" t="s">
        <v>10998</v>
      </c>
      <c r="M471" t="b">
        <f t="shared" si="9"/>
        <v>1</v>
      </c>
    </row>
    <row r="472" spans="1:13" hidden="1" x14ac:dyDescent="0.25">
      <c r="A472" t="s">
        <v>10786</v>
      </c>
      <c r="E472" t="str">
        <f>VLOOKUP($A472,'Extracted Varlist'!$B$1:$O$5060,3,0)</f>
        <v>Red Cell Distribution Width</v>
      </c>
      <c r="G472" t="str">
        <f>IF(ISBLANK(VLOOKUP($A472,'Extracted Varlist'!$B$1:$O$5060,4,0)),"",VLOOKUP($A472,'Extracted Varlist'!$B$1:$O$5060,4,0))</f>
        <v/>
      </c>
      <c r="H472">
        <f>VLOOKUP($A472,'Extracted Varlist'!$B$1:$O$5060,12,0)</f>
        <v>2</v>
      </c>
      <c r="I472">
        <f>VLOOKUP($A472,'Extracted Varlist'!$B$1:$O$5060,13,0)</f>
        <v>27</v>
      </c>
      <c r="J472" t="str">
        <f>VLOOKUP($A472,'Extracted Varlist'!$B$1:$O$5060,14,0)</f>
        <v>RDW</v>
      </c>
      <c r="L472" t="s">
        <v>10998</v>
      </c>
      <c r="M472" t="b">
        <f t="shared" si="9"/>
        <v>1</v>
      </c>
    </row>
    <row r="473" spans="1:13" hidden="1" x14ac:dyDescent="0.25">
      <c r="A473" t="s">
        <v>10886</v>
      </c>
      <c r="E473" t="str">
        <f>VLOOKUP($A473,'Extracted Varlist'!$B$1:$O$5060,3,0)</f>
        <v>Red Cell Distribution Width</v>
      </c>
      <c r="G473" t="str">
        <f>IF(ISBLANK(VLOOKUP($A473,'Extracted Varlist'!$B$1:$O$5060,4,0)),"",VLOOKUP($A473,'Extracted Varlist'!$B$1:$O$5060,4,0))</f>
        <v/>
      </c>
      <c r="H473">
        <f>VLOOKUP($A473,'Extracted Varlist'!$B$1:$O$5060,12,0)</f>
        <v>2</v>
      </c>
      <c r="I473">
        <f>VLOOKUP($A473,'Extracted Varlist'!$B$1:$O$5060,13,0)</f>
        <v>28</v>
      </c>
      <c r="J473" t="str">
        <f>VLOOKUP($A473,'Extracted Varlist'!$B$1:$O$5060,14,0)</f>
        <v>RDW</v>
      </c>
      <c r="L473" t="s">
        <v>10998</v>
      </c>
      <c r="M473" t="b">
        <f t="shared" si="9"/>
        <v>1</v>
      </c>
    </row>
    <row r="474" spans="1:13" hidden="1" x14ac:dyDescent="0.25">
      <c r="A474" t="s">
        <v>9990</v>
      </c>
      <c r="E474" t="str">
        <f>VLOOKUP($A474,'Extracted Varlist'!$B$1:$O$5060,3,0)</f>
        <v>White Cell Count (x 10x9 /L)</v>
      </c>
      <c r="G474" t="str">
        <f>IF(ISBLANK(VLOOKUP($A474,'Extracted Varlist'!$B$1:$O$5060,4,0)),"",VLOOKUP($A474,'Extracted Varlist'!$B$1:$O$5060,4,0))</f>
        <v/>
      </c>
      <c r="H474">
        <f>VLOOKUP($A474,'Extracted Varlist'!$B$1:$O$5060,12,0)</f>
        <v>2</v>
      </c>
      <c r="I474">
        <f>VLOOKUP($A474,'Extracted Varlist'!$B$1:$O$5060,13,0)</f>
        <v>17</v>
      </c>
      <c r="J474" t="str">
        <f>VLOOKUP($A474,'Extracted Varlist'!$B$1:$O$5060,14,0)</f>
        <v>WCC</v>
      </c>
      <c r="L474" t="s">
        <v>10998</v>
      </c>
      <c r="M474" t="b">
        <f t="shared" si="9"/>
        <v>0</v>
      </c>
    </row>
    <row r="475" spans="1:13" hidden="1" x14ac:dyDescent="0.25">
      <c r="A475" t="s">
        <v>10508</v>
      </c>
      <c r="E475" t="str">
        <f>VLOOKUP($A475,'Extracted Varlist'!$B$1:$O$5060,3,0)</f>
        <v>White_cells</v>
      </c>
      <c r="G475" t="str">
        <f>IF(ISBLANK(VLOOKUP($A475,'Extracted Varlist'!$B$1:$O$5060,4,0)),"",VLOOKUP($A475,'Extracted Varlist'!$B$1:$O$5060,4,0))</f>
        <v>99="Missing"</v>
      </c>
      <c r="H475">
        <f>VLOOKUP($A475,'Extracted Varlist'!$B$1:$O$5060,12,0)</f>
        <v>2</v>
      </c>
      <c r="I475">
        <f>VLOOKUP($A475,'Extracted Varlist'!$B$1:$O$5060,13,0)</f>
        <v>22</v>
      </c>
      <c r="J475" t="str">
        <f>VLOOKUP($A475,'Extracted Varlist'!$B$1:$O$5060,14,0)</f>
        <v>wcc</v>
      </c>
      <c r="L475" t="s">
        <v>10998</v>
      </c>
      <c r="M475" t="b">
        <f t="shared" si="9"/>
        <v>1</v>
      </c>
    </row>
    <row r="476" spans="1:13" hidden="1" x14ac:dyDescent="0.25">
      <c r="A476" t="s">
        <v>11120</v>
      </c>
      <c r="E476" t="str">
        <f>VLOOKUP($A476,'Extracted Varlist'!$B$1:$O$5060,3,0)</f>
        <v>White Cell Count (x 10x9 /L)</v>
      </c>
      <c r="G476" t="str">
        <f>IF(ISBLANK(VLOOKUP($A476,'Extracted Varlist'!$B$1:$O$5060,4,0)),"",VLOOKUP($A476,'Extracted Varlist'!$B$1:$O$5060,4,0))</f>
        <v/>
      </c>
      <c r="H476">
        <f>VLOOKUP($A476,'Extracted Varlist'!$B$1:$O$5060,12,0)</f>
        <v>1</v>
      </c>
      <c r="I476">
        <f>VLOOKUP($A476,'Extracted Varlist'!$B$1:$O$5060,13,0)</f>
        <v>26</v>
      </c>
      <c r="J476" t="str">
        <f>VLOOKUP($A476,'Extracted Varlist'!$B$1:$O$5060,14,0)</f>
        <v>WCC</v>
      </c>
      <c r="L476" t="s">
        <v>10998</v>
      </c>
      <c r="M476" t="b">
        <f t="shared" si="9"/>
        <v>1</v>
      </c>
    </row>
    <row r="477" spans="1:13" hidden="1" x14ac:dyDescent="0.25">
      <c r="A477" t="s">
        <v>10794</v>
      </c>
      <c r="E477" t="str">
        <f>VLOOKUP($A477,'Extracted Varlist'!$B$1:$O$5060,3,0)</f>
        <v>White Cell Count (WCC) (x 10x9 /L)</v>
      </c>
      <c r="G477" t="str">
        <f>IF(ISBLANK(VLOOKUP($A477,'Extracted Varlist'!$B$1:$O$5060,4,0)),"",VLOOKUP($A477,'Extracted Varlist'!$B$1:$O$5060,4,0))</f>
        <v/>
      </c>
      <c r="H477">
        <f>VLOOKUP($A477,'Extracted Varlist'!$B$1:$O$5060,12,0)</f>
        <v>2</v>
      </c>
      <c r="I477">
        <f>VLOOKUP($A477,'Extracted Varlist'!$B$1:$O$5060,13,0)</f>
        <v>27</v>
      </c>
      <c r="J477" t="str">
        <f>VLOOKUP($A477,'Extracted Varlist'!$B$1:$O$5060,14,0)</f>
        <v>WCC</v>
      </c>
      <c r="L477" t="s">
        <v>10998</v>
      </c>
      <c r="M477" t="b">
        <f t="shared" si="9"/>
        <v>1</v>
      </c>
    </row>
    <row r="478" spans="1:13" hidden="1" x14ac:dyDescent="0.25">
      <c r="A478" t="s">
        <v>10892</v>
      </c>
      <c r="E478" t="str">
        <f>VLOOKUP($A478,'Extracted Varlist'!$B$1:$O$5060,3,0)</f>
        <v>White Cell Count (WCC) (x 10x9 /L)</v>
      </c>
      <c r="G478" t="str">
        <f>IF(ISBLANK(VLOOKUP($A478,'Extracted Varlist'!$B$1:$O$5060,4,0)),"",VLOOKUP($A478,'Extracted Varlist'!$B$1:$O$5060,4,0))</f>
        <v/>
      </c>
      <c r="H478">
        <f>VLOOKUP($A478,'Extracted Varlist'!$B$1:$O$5060,12,0)</f>
        <v>2</v>
      </c>
      <c r="I478">
        <f>VLOOKUP($A478,'Extracted Varlist'!$B$1:$O$5060,13,0)</f>
        <v>28</v>
      </c>
      <c r="J478" t="str">
        <f>VLOOKUP($A478,'Extracted Varlist'!$B$1:$O$5060,14,0)</f>
        <v>WCC</v>
      </c>
      <c r="L478" t="s">
        <v>10998</v>
      </c>
      <c r="M478" t="b">
        <f t="shared" si="9"/>
        <v>1</v>
      </c>
    </row>
    <row r="479" spans="1:13" hidden="1" x14ac:dyDescent="0.25">
      <c r="A479" t="s">
        <v>9621</v>
      </c>
      <c r="E479" t="str">
        <f>VLOOKUP($A479,'Extracted Varlist'!$B$1:$O$5060,3,0)</f>
        <v>RBC_FattyAcids 14:00 (%)</v>
      </c>
      <c r="G479" t="str">
        <f>IF(ISBLANK(VLOOKUP($A479,'Extracted Varlist'!$B$1:$O$5060,4,0)),"",VLOOKUP($A479,'Extracted Varlist'!$B$1:$O$5060,4,0))</f>
        <v/>
      </c>
      <c r="H479">
        <f>VLOOKUP($A479,'Extracted Varlist'!$B$1:$O$5060,12,0)</f>
        <v>2</v>
      </c>
      <c r="I479">
        <f>VLOOKUP($A479,'Extracted Varlist'!$B$1:$O$5060,13,0)</f>
        <v>14</v>
      </c>
      <c r="J479" t="str">
        <f>VLOOKUP($A479,'Extracted Varlist'!$B$1:$O$5060,14,0)</f>
        <v>FA140</v>
      </c>
      <c r="K479" s="27" t="str">
        <f>IF(ISNUMBER(_xlfn.NUMBERVALUE(RIGHT(J479,1))),RIGHT(J479,LEN(J479)-2),MID(J479,3,LEN(J479)-3))</f>
        <v>140</v>
      </c>
      <c r="L479" t="s">
        <v>10999</v>
      </c>
      <c r="M479" t="b">
        <f t="shared" si="9"/>
        <v>0</v>
      </c>
    </row>
    <row r="480" spans="1:13" hidden="1" x14ac:dyDescent="0.25">
      <c r="A480" t="s">
        <v>10053</v>
      </c>
      <c r="E480" t="str">
        <f>VLOOKUP($A480,'Extracted Varlist'!$B$1:$O$5060,3,0)</f>
        <v>RBC_FattyAcids 14:00 (%)</v>
      </c>
      <c r="G480" t="str">
        <f>IF(ISBLANK(VLOOKUP($A480,'Extracted Varlist'!$B$1:$O$5060,4,0)),"",VLOOKUP($A480,'Extracted Varlist'!$B$1:$O$5060,4,0))</f>
        <v/>
      </c>
      <c r="H480">
        <f>VLOOKUP($A480,'Extracted Varlist'!$B$1:$O$5060,12,0)</f>
        <v>2</v>
      </c>
      <c r="I480">
        <f>VLOOKUP($A480,'Extracted Varlist'!$B$1:$O$5060,13,0)</f>
        <v>17</v>
      </c>
      <c r="J480" t="str">
        <f>VLOOKUP($A480,'Extracted Varlist'!$B$1:$O$5060,14,0)</f>
        <v>FA140</v>
      </c>
      <c r="L480" t="s">
        <v>10999</v>
      </c>
      <c r="M480" t="b">
        <f t="shared" si="9"/>
        <v>1</v>
      </c>
    </row>
    <row r="481" spans="1:13" hidden="1" x14ac:dyDescent="0.25">
      <c r="A481" t="s">
        <v>10376</v>
      </c>
      <c r="E481" t="str">
        <f>VLOOKUP($A481,'Extracted Varlist'!$B$1:$O$5060,3,0)</f>
        <v>RBC_FattyAcids 14:00 (%)</v>
      </c>
      <c r="G481" t="str">
        <f>IF(ISBLANK(VLOOKUP($A481,'Extracted Varlist'!$B$1:$O$5060,4,0)),"",VLOOKUP($A481,'Extracted Varlist'!$B$1:$O$5060,4,0))</f>
        <v/>
      </c>
      <c r="H481">
        <f>VLOOKUP($A481,'Extracted Varlist'!$B$1:$O$5060,12,0)</f>
        <v>2</v>
      </c>
      <c r="I481">
        <f>VLOOKUP($A481,'Extracted Varlist'!$B$1:$O$5060,13,0)</f>
        <v>20</v>
      </c>
      <c r="J481" t="str">
        <f>VLOOKUP($A481,'Extracted Varlist'!$B$1:$O$5060,14,0)</f>
        <v>FA140</v>
      </c>
      <c r="L481" t="s">
        <v>10999</v>
      </c>
      <c r="M481" t="b">
        <f t="shared" si="9"/>
        <v>1</v>
      </c>
    </row>
    <row r="482" spans="1:13" hidden="1" x14ac:dyDescent="0.25">
      <c r="A482" t="s">
        <v>9624</v>
      </c>
      <c r="E482" t="str">
        <f>VLOOKUP($A482,'Extracted Varlist'!$B$1:$O$5060,3,0)</f>
        <v>RBC_FattyAcids 16:00 (%)</v>
      </c>
      <c r="G482" t="str">
        <f>IF(ISBLANK(VLOOKUP($A482,'Extracted Varlist'!$B$1:$O$5060,4,0)),"",VLOOKUP($A482,'Extracted Varlist'!$B$1:$O$5060,4,0))</f>
        <v/>
      </c>
      <c r="H482">
        <f>VLOOKUP($A482,'Extracted Varlist'!$B$1:$O$5060,12,0)</f>
        <v>2</v>
      </c>
      <c r="I482">
        <f>VLOOKUP($A482,'Extracted Varlist'!$B$1:$O$5060,13,0)</f>
        <v>14</v>
      </c>
      <c r="J482" t="str">
        <f>VLOOKUP($A482,'Extracted Varlist'!$B$1:$O$5060,14,0)</f>
        <v>FA160</v>
      </c>
      <c r="K482" s="27" t="str">
        <f>IF(ISNUMBER(_xlfn.NUMBERVALUE(RIGHT(J482,1))),RIGHT(J482,LEN(J482)-2),MID(J482,3,LEN(J482)-3))</f>
        <v>160</v>
      </c>
      <c r="L482" t="s">
        <v>10999</v>
      </c>
      <c r="M482" t="b">
        <f t="shared" si="9"/>
        <v>0</v>
      </c>
    </row>
    <row r="483" spans="1:13" hidden="1" x14ac:dyDescent="0.25">
      <c r="A483" t="s">
        <v>10056</v>
      </c>
      <c r="E483" t="str">
        <f>VLOOKUP($A483,'Extracted Varlist'!$B$1:$O$5060,3,0)</f>
        <v>RBC_FattyAcids 16:00 (%)</v>
      </c>
      <c r="G483" t="str">
        <f>IF(ISBLANK(VLOOKUP($A483,'Extracted Varlist'!$B$1:$O$5060,4,0)),"",VLOOKUP($A483,'Extracted Varlist'!$B$1:$O$5060,4,0))</f>
        <v/>
      </c>
      <c r="H483">
        <f>VLOOKUP($A483,'Extracted Varlist'!$B$1:$O$5060,12,0)</f>
        <v>2</v>
      </c>
      <c r="I483">
        <f>VLOOKUP($A483,'Extracted Varlist'!$B$1:$O$5060,13,0)</f>
        <v>17</v>
      </c>
      <c r="J483" t="str">
        <f>VLOOKUP($A483,'Extracted Varlist'!$B$1:$O$5060,14,0)</f>
        <v>FA160</v>
      </c>
      <c r="L483" t="s">
        <v>10999</v>
      </c>
      <c r="M483" t="b">
        <f t="shared" si="9"/>
        <v>1</v>
      </c>
    </row>
    <row r="484" spans="1:13" hidden="1" x14ac:dyDescent="0.25">
      <c r="A484" t="s">
        <v>10378</v>
      </c>
      <c r="E484" t="str">
        <f>VLOOKUP($A484,'Extracted Varlist'!$B$1:$O$5060,3,0)</f>
        <v>RBC_FattyAcids 16:00 (%)</v>
      </c>
      <c r="G484" t="str">
        <f>IF(ISBLANK(VLOOKUP($A484,'Extracted Varlist'!$B$1:$O$5060,4,0)),"",VLOOKUP($A484,'Extracted Varlist'!$B$1:$O$5060,4,0))</f>
        <v/>
      </c>
      <c r="H484">
        <f>VLOOKUP($A484,'Extracted Varlist'!$B$1:$O$5060,12,0)</f>
        <v>2</v>
      </c>
      <c r="I484">
        <f>VLOOKUP($A484,'Extracted Varlist'!$B$1:$O$5060,13,0)</f>
        <v>20</v>
      </c>
      <c r="J484" t="str">
        <f>VLOOKUP($A484,'Extracted Varlist'!$B$1:$O$5060,14,0)</f>
        <v>FA160</v>
      </c>
      <c r="L484" t="s">
        <v>10999</v>
      </c>
      <c r="M484" t="b">
        <f t="shared" si="9"/>
        <v>1</v>
      </c>
    </row>
    <row r="485" spans="1:13" hidden="1" x14ac:dyDescent="0.25">
      <c r="A485" t="s">
        <v>9627</v>
      </c>
      <c r="E485" t="str">
        <f>VLOOKUP($A485,'Extracted Varlist'!$B$1:$O$5060,3,0)</f>
        <v>RBC_FattyAcids 16:1n7 (%)</v>
      </c>
      <c r="G485" t="str">
        <f>IF(ISBLANK(VLOOKUP($A485,'Extracted Varlist'!$B$1:$O$5060,4,0)),"",VLOOKUP($A485,'Extracted Varlist'!$B$1:$O$5060,4,0))</f>
        <v/>
      </c>
      <c r="H485">
        <f>VLOOKUP($A485,'Extracted Varlist'!$B$1:$O$5060,12,0)</f>
        <v>2</v>
      </c>
      <c r="I485">
        <f>VLOOKUP($A485,'Extracted Varlist'!$B$1:$O$5060,13,0)</f>
        <v>14</v>
      </c>
      <c r="J485" t="str">
        <f>VLOOKUP($A485,'Extracted Varlist'!$B$1:$O$5060,14,0)</f>
        <v>FA161N7</v>
      </c>
      <c r="K485" s="27" t="str">
        <f>IF(ISNUMBER(_xlfn.NUMBERVALUE(RIGHT(J485,1))),RIGHT(J485,LEN(J485)-2),MID(J485,3,LEN(J485)-3))</f>
        <v>161N7</v>
      </c>
      <c r="L485" t="s">
        <v>10999</v>
      </c>
      <c r="M485" t="b">
        <f t="shared" si="9"/>
        <v>0</v>
      </c>
    </row>
    <row r="486" spans="1:13" hidden="1" x14ac:dyDescent="0.25">
      <c r="A486" t="s">
        <v>10058</v>
      </c>
      <c r="E486" t="str">
        <f>VLOOKUP($A486,'Extracted Varlist'!$B$1:$O$5060,3,0)</f>
        <v>RBC_FattyAcids 16:1n7 (%)</v>
      </c>
      <c r="G486" t="str">
        <f>IF(ISBLANK(VLOOKUP($A486,'Extracted Varlist'!$B$1:$O$5060,4,0)),"",VLOOKUP($A486,'Extracted Varlist'!$B$1:$O$5060,4,0))</f>
        <v/>
      </c>
      <c r="H486">
        <f>VLOOKUP($A486,'Extracted Varlist'!$B$1:$O$5060,12,0)</f>
        <v>2</v>
      </c>
      <c r="I486">
        <f>VLOOKUP($A486,'Extracted Varlist'!$B$1:$O$5060,13,0)</f>
        <v>17</v>
      </c>
      <c r="J486" t="str">
        <f>VLOOKUP($A486,'Extracted Varlist'!$B$1:$O$5060,14,0)</f>
        <v>FA161N7</v>
      </c>
      <c r="L486" t="s">
        <v>10999</v>
      </c>
      <c r="M486" t="b">
        <f t="shared" si="9"/>
        <v>1</v>
      </c>
    </row>
    <row r="487" spans="1:13" hidden="1" x14ac:dyDescent="0.25">
      <c r="A487" t="s">
        <v>10380</v>
      </c>
      <c r="E487" t="str">
        <f>VLOOKUP($A487,'Extracted Varlist'!$B$1:$O$5060,3,0)</f>
        <v>RBC_FattyAcids 16:1n7 (%)</v>
      </c>
      <c r="G487" t="str">
        <f>IF(ISBLANK(VLOOKUP($A487,'Extracted Varlist'!$B$1:$O$5060,4,0)),"",VLOOKUP($A487,'Extracted Varlist'!$B$1:$O$5060,4,0))</f>
        <v/>
      </c>
      <c r="H487">
        <f>VLOOKUP($A487,'Extracted Varlist'!$B$1:$O$5060,12,0)</f>
        <v>2</v>
      </c>
      <c r="I487">
        <f>VLOOKUP($A487,'Extracted Varlist'!$B$1:$O$5060,13,0)</f>
        <v>20</v>
      </c>
      <c r="J487" t="str">
        <f>VLOOKUP($A487,'Extracted Varlist'!$B$1:$O$5060,14,0)</f>
        <v>FA161N7</v>
      </c>
      <c r="L487" t="s">
        <v>10999</v>
      </c>
      <c r="M487" t="b">
        <f t="shared" si="9"/>
        <v>1</v>
      </c>
    </row>
    <row r="488" spans="1:13" hidden="1" x14ac:dyDescent="0.25">
      <c r="A488" t="s">
        <v>9630</v>
      </c>
      <c r="E488" t="str">
        <f>VLOOKUP($A488,'Extracted Varlist'!$B$1:$O$5060,3,0)</f>
        <v>RBC_FattyAcids 18:00 (%)</v>
      </c>
      <c r="G488" t="str">
        <f>IF(ISBLANK(VLOOKUP($A488,'Extracted Varlist'!$B$1:$O$5060,4,0)),"",VLOOKUP($A488,'Extracted Varlist'!$B$1:$O$5060,4,0))</f>
        <v/>
      </c>
      <c r="H488">
        <f>VLOOKUP($A488,'Extracted Varlist'!$B$1:$O$5060,12,0)</f>
        <v>2</v>
      </c>
      <c r="I488">
        <f>VLOOKUP($A488,'Extracted Varlist'!$B$1:$O$5060,13,0)</f>
        <v>14</v>
      </c>
      <c r="J488" t="str">
        <f>VLOOKUP($A488,'Extracted Varlist'!$B$1:$O$5060,14,0)</f>
        <v>FA180</v>
      </c>
      <c r="K488" s="27" t="str">
        <f>IF(ISNUMBER(_xlfn.NUMBERVALUE(RIGHT(J488,1))),RIGHT(J488,LEN(J488)-2),MID(J488,3,LEN(J488)-3))</f>
        <v>180</v>
      </c>
      <c r="L488" t="s">
        <v>10999</v>
      </c>
      <c r="M488" t="b">
        <f t="shared" si="9"/>
        <v>0</v>
      </c>
    </row>
    <row r="489" spans="1:13" hidden="1" x14ac:dyDescent="0.25">
      <c r="A489" t="s">
        <v>10060</v>
      </c>
      <c r="E489" t="str">
        <f>VLOOKUP($A489,'Extracted Varlist'!$B$1:$O$5060,3,0)</f>
        <v>RBC_FattyAcids 18:00 (%)</v>
      </c>
      <c r="G489" t="str">
        <f>IF(ISBLANK(VLOOKUP($A489,'Extracted Varlist'!$B$1:$O$5060,4,0)),"",VLOOKUP($A489,'Extracted Varlist'!$B$1:$O$5060,4,0))</f>
        <v/>
      </c>
      <c r="H489">
        <f>VLOOKUP($A489,'Extracted Varlist'!$B$1:$O$5060,12,0)</f>
        <v>2</v>
      </c>
      <c r="I489">
        <f>VLOOKUP($A489,'Extracted Varlist'!$B$1:$O$5060,13,0)</f>
        <v>17</v>
      </c>
      <c r="J489" t="str">
        <f>VLOOKUP($A489,'Extracted Varlist'!$B$1:$O$5060,14,0)</f>
        <v>FA180</v>
      </c>
      <c r="L489" t="s">
        <v>10999</v>
      </c>
      <c r="M489" t="b">
        <f t="shared" si="9"/>
        <v>1</v>
      </c>
    </row>
    <row r="490" spans="1:13" hidden="1" x14ac:dyDescent="0.25">
      <c r="A490" t="s">
        <v>10382</v>
      </c>
      <c r="E490" t="str">
        <f>VLOOKUP($A490,'Extracted Varlist'!$B$1:$O$5060,3,0)</f>
        <v>RBC_FattyAcids 18:00 (%)</v>
      </c>
      <c r="G490" t="str">
        <f>IF(ISBLANK(VLOOKUP($A490,'Extracted Varlist'!$B$1:$O$5060,4,0)),"",VLOOKUP($A490,'Extracted Varlist'!$B$1:$O$5060,4,0))</f>
        <v/>
      </c>
      <c r="H490">
        <f>VLOOKUP($A490,'Extracted Varlist'!$B$1:$O$5060,12,0)</f>
        <v>2</v>
      </c>
      <c r="I490">
        <f>VLOOKUP($A490,'Extracted Varlist'!$B$1:$O$5060,13,0)</f>
        <v>20</v>
      </c>
      <c r="J490" t="str">
        <f>VLOOKUP($A490,'Extracted Varlist'!$B$1:$O$5060,14,0)</f>
        <v>FA180</v>
      </c>
      <c r="L490" t="s">
        <v>10999</v>
      </c>
      <c r="M490" t="b">
        <f t="shared" si="9"/>
        <v>1</v>
      </c>
    </row>
    <row r="491" spans="1:13" hidden="1" x14ac:dyDescent="0.25">
      <c r="A491" t="s">
        <v>9633</v>
      </c>
      <c r="E491" t="str">
        <f>VLOOKUP($A491,'Extracted Varlist'!$B$1:$O$5060,3,0)</f>
        <v>RBC_FattyAcids 18:1n9 (%)</v>
      </c>
      <c r="G491" t="str">
        <f>IF(ISBLANK(VLOOKUP($A491,'Extracted Varlist'!$B$1:$O$5060,4,0)),"",VLOOKUP($A491,'Extracted Varlist'!$B$1:$O$5060,4,0))</f>
        <v/>
      </c>
      <c r="H491">
        <f>VLOOKUP($A491,'Extracted Varlist'!$B$1:$O$5060,12,0)</f>
        <v>2</v>
      </c>
      <c r="I491">
        <f>VLOOKUP($A491,'Extracted Varlist'!$B$1:$O$5060,13,0)</f>
        <v>14</v>
      </c>
      <c r="J491" t="str">
        <f>VLOOKUP($A491,'Extracted Varlist'!$B$1:$O$5060,14,0)</f>
        <v>FA181N9</v>
      </c>
      <c r="K491" s="27" t="str">
        <f>IF(ISNUMBER(_xlfn.NUMBERVALUE(RIGHT(J491,1))),RIGHT(J491,LEN(J491)-2),MID(J491,3,LEN(J491)-3))</f>
        <v>181N9</v>
      </c>
      <c r="L491" t="s">
        <v>10999</v>
      </c>
      <c r="M491" t="b">
        <f t="shared" si="9"/>
        <v>0</v>
      </c>
    </row>
    <row r="492" spans="1:13" hidden="1" x14ac:dyDescent="0.25">
      <c r="A492" t="s">
        <v>10062</v>
      </c>
      <c r="E492" t="str">
        <f>VLOOKUP($A492,'Extracted Varlist'!$B$1:$O$5060,3,0)</f>
        <v>RBC_FattyAcids 18:1n9 (%)</v>
      </c>
      <c r="G492" t="str">
        <f>IF(ISBLANK(VLOOKUP($A492,'Extracted Varlist'!$B$1:$O$5060,4,0)),"",VLOOKUP($A492,'Extracted Varlist'!$B$1:$O$5060,4,0))</f>
        <v/>
      </c>
      <c r="H492">
        <f>VLOOKUP($A492,'Extracted Varlist'!$B$1:$O$5060,12,0)</f>
        <v>2</v>
      </c>
      <c r="I492">
        <f>VLOOKUP($A492,'Extracted Varlist'!$B$1:$O$5060,13,0)</f>
        <v>17</v>
      </c>
      <c r="J492" t="str">
        <f>VLOOKUP($A492,'Extracted Varlist'!$B$1:$O$5060,14,0)</f>
        <v>FA181N9</v>
      </c>
      <c r="L492" t="s">
        <v>10999</v>
      </c>
      <c r="M492" t="b">
        <f t="shared" si="9"/>
        <v>1</v>
      </c>
    </row>
    <row r="493" spans="1:13" hidden="1" x14ac:dyDescent="0.25">
      <c r="A493" t="s">
        <v>10384</v>
      </c>
      <c r="E493" t="str">
        <f>VLOOKUP($A493,'Extracted Varlist'!$B$1:$O$5060,3,0)</f>
        <v>RBC_FattyAcids 18:1n9 (%)</v>
      </c>
      <c r="G493" t="str">
        <f>IF(ISBLANK(VLOOKUP($A493,'Extracted Varlist'!$B$1:$O$5060,4,0)),"",VLOOKUP($A493,'Extracted Varlist'!$B$1:$O$5060,4,0))</f>
        <v/>
      </c>
      <c r="H493">
        <f>VLOOKUP($A493,'Extracted Varlist'!$B$1:$O$5060,12,0)</f>
        <v>2</v>
      </c>
      <c r="I493">
        <f>VLOOKUP($A493,'Extracted Varlist'!$B$1:$O$5060,13,0)</f>
        <v>20</v>
      </c>
      <c r="J493" t="str">
        <f>VLOOKUP($A493,'Extracted Varlist'!$B$1:$O$5060,14,0)</f>
        <v>FA181N9</v>
      </c>
      <c r="L493" t="s">
        <v>10999</v>
      </c>
      <c r="M493" t="b">
        <f t="shared" si="9"/>
        <v>1</v>
      </c>
    </row>
    <row r="494" spans="1:13" hidden="1" x14ac:dyDescent="0.25">
      <c r="A494" t="s">
        <v>9636</v>
      </c>
      <c r="E494" t="str">
        <f>VLOOKUP($A494,'Extracted Varlist'!$B$1:$O$5060,3,0)</f>
        <v>RBC_FattyAcids 18:2n6 (%)</v>
      </c>
      <c r="G494" t="str">
        <f>IF(ISBLANK(VLOOKUP($A494,'Extracted Varlist'!$B$1:$O$5060,4,0)),"",VLOOKUP($A494,'Extracted Varlist'!$B$1:$O$5060,4,0))</f>
        <v/>
      </c>
      <c r="H494">
        <f>VLOOKUP($A494,'Extracted Varlist'!$B$1:$O$5060,12,0)</f>
        <v>2</v>
      </c>
      <c r="I494">
        <f>VLOOKUP($A494,'Extracted Varlist'!$B$1:$O$5060,13,0)</f>
        <v>14</v>
      </c>
      <c r="J494" t="str">
        <f>VLOOKUP($A494,'Extracted Varlist'!$B$1:$O$5060,14,0)</f>
        <v>FA182N6</v>
      </c>
      <c r="K494" s="27" t="str">
        <f>IF(ISNUMBER(_xlfn.NUMBERVALUE(RIGHT(J494,1))),RIGHT(J494,LEN(J494)-2),MID(J494,3,LEN(J494)-3))</f>
        <v>182N6</v>
      </c>
      <c r="L494" t="s">
        <v>10999</v>
      </c>
      <c r="M494" t="b">
        <f t="shared" si="9"/>
        <v>0</v>
      </c>
    </row>
    <row r="495" spans="1:13" hidden="1" x14ac:dyDescent="0.25">
      <c r="A495" t="s">
        <v>10064</v>
      </c>
      <c r="E495" t="str">
        <f>VLOOKUP($A495,'Extracted Varlist'!$B$1:$O$5060,3,0)</f>
        <v>RBC_FattyAcids 18:2n6 (%)</v>
      </c>
      <c r="G495" t="str">
        <f>IF(ISBLANK(VLOOKUP($A495,'Extracted Varlist'!$B$1:$O$5060,4,0)),"",VLOOKUP($A495,'Extracted Varlist'!$B$1:$O$5060,4,0))</f>
        <v/>
      </c>
      <c r="H495">
        <f>VLOOKUP($A495,'Extracted Varlist'!$B$1:$O$5060,12,0)</f>
        <v>2</v>
      </c>
      <c r="I495">
        <f>VLOOKUP($A495,'Extracted Varlist'!$B$1:$O$5060,13,0)</f>
        <v>17</v>
      </c>
      <c r="J495" t="str">
        <f>VLOOKUP($A495,'Extracted Varlist'!$B$1:$O$5060,14,0)</f>
        <v>FA182N6</v>
      </c>
      <c r="L495" t="s">
        <v>10999</v>
      </c>
      <c r="M495" t="b">
        <f t="shared" si="9"/>
        <v>1</v>
      </c>
    </row>
    <row r="496" spans="1:13" hidden="1" x14ac:dyDescent="0.25">
      <c r="A496" t="s">
        <v>10386</v>
      </c>
      <c r="E496" t="str">
        <f>VLOOKUP($A496,'Extracted Varlist'!$B$1:$O$5060,3,0)</f>
        <v>RBC_FattyAcids 18:2n6 (%)</v>
      </c>
      <c r="G496" t="str">
        <f>IF(ISBLANK(VLOOKUP($A496,'Extracted Varlist'!$B$1:$O$5060,4,0)),"",VLOOKUP($A496,'Extracted Varlist'!$B$1:$O$5060,4,0))</f>
        <v/>
      </c>
      <c r="H496">
        <f>VLOOKUP($A496,'Extracted Varlist'!$B$1:$O$5060,12,0)</f>
        <v>2</v>
      </c>
      <c r="I496">
        <f>VLOOKUP($A496,'Extracted Varlist'!$B$1:$O$5060,13,0)</f>
        <v>20</v>
      </c>
      <c r="J496" t="str">
        <f>VLOOKUP($A496,'Extracted Varlist'!$B$1:$O$5060,14,0)</f>
        <v>FA182N6</v>
      </c>
      <c r="L496" t="s">
        <v>10999</v>
      </c>
      <c r="M496" t="b">
        <f t="shared" si="9"/>
        <v>1</v>
      </c>
    </row>
    <row r="497" spans="1:13" hidden="1" x14ac:dyDescent="0.25">
      <c r="A497" t="s">
        <v>9642</v>
      </c>
      <c r="E497" t="str">
        <f>VLOOKUP($A497,'Extracted Varlist'!$B$1:$O$5060,3,0)</f>
        <v>RBC_FattyAcids 18:3n3 (%)</v>
      </c>
      <c r="G497" t="str">
        <f>IF(ISBLANK(VLOOKUP($A497,'Extracted Varlist'!$B$1:$O$5060,4,0)),"",VLOOKUP($A497,'Extracted Varlist'!$B$1:$O$5060,4,0))</f>
        <v/>
      </c>
      <c r="H497">
        <f>VLOOKUP($A497,'Extracted Varlist'!$B$1:$O$5060,12,0)</f>
        <v>2</v>
      </c>
      <c r="I497">
        <f>VLOOKUP($A497,'Extracted Varlist'!$B$1:$O$5060,13,0)</f>
        <v>14</v>
      </c>
      <c r="J497" t="str">
        <f>VLOOKUP($A497,'Extracted Varlist'!$B$1:$O$5060,14,0)</f>
        <v>FA183N3</v>
      </c>
      <c r="K497" s="27" t="str">
        <f>IF(ISNUMBER(_xlfn.NUMBERVALUE(RIGHT(J497,1))),RIGHT(J497,LEN(J497)-2),MID(J497,3,LEN(J497)-3))</f>
        <v>183N3</v>
      </c>
      <c r="L497" t="s">
        <v>10999</v>
      </c>
      <c r="M497" t="b">
        <f t="shared" si="9"/>
        <v>0</v>
      </c>
    </row>
    <row r="498" spans="1:13" hidden="1" x14ac:dyDescent="0.25">
      <c r="A498" t="s">
        <v>10068</v>
      </c>
      <c r="E498" t="str">
        <f>VLOOKUP($A498,'Extracted Varlist'!$B$1:$O$5060,3,0)</f>
        <v>RBC_FattyAcids 18:3n3 (%)</v>
      </c>
      <c r="G498" t="str">
        <f>IF(ISBLANK(VLOOKUP($A498,'Extracted Varlist'!$B$1:$O$5060,4,0)),"",VLOOKUP($A498,'Extracted Varlist'!$B$1:$O$5060,4,0))</f>
        <v/>
      </c>
      <c r="H498">
        <f>VLOOKUP($A498,'Extracted Varlist'!$B$1:$O$5060,12,0)</f>
        <v>2</v>
      </c>
      <c r="I498">
        <f>VLOOKUP($A498,'Extracted Varlist'!$B$1:$O$5060,13,0)</f>
        <v>17</v>
      </c>
      <c r="J498" t="str">
        <f>VLOOKUP($A498,'Extracted Varlist'!$B$1:$O$5060,14,0)</f>
        <v>FA183N3</v>
      </c>
      <c r="L498" t="s">
        <v>10999</v>
      </c>
      <c r="M498" t="b">
        <f t="shared" si="9"/>
        <v>1</v>
      </c>
    </row>
    <row r="499" spans="1:13" hidden="1" x14ac:dyDescent="0.25">
      <c r="A499" t="s">
        <v>10390</v>
      </c>
      <c r="E499" t="str">
        <f>VLOOKUP($A499,'Extracted Varlist'!$B$1:$O$5060,3,0)</f>
        <v>RBC_FattyAcids 18:3n3 (%)</v>
      </c>
      <c r="G499" t="str">
        <f>IF(ISBLANK(VLOOKUP($A499,'Extracted Varlist'!$B$1:$O$5060,4,0)),"",VLOOKUP($A499,'Extracted Varlist'!$B$1:$O$5060,4,0))</f>
        <v/>
      </c>
      <c r="H499">
        <f>VLOOKUP($A499,'Extracted Varlist'!$B$1:$O$5060,12,0)</f>
        <v>2</v>
      </c>
      <c r="I499">
        <f>VLOOKUP($A499,'Extracted Varlist'!$B$1:$O$5060,13,0)</f>
        <v>20</v>
      </c>
      <c r="J499" t="str">
        <f>VLOOKUP($A499,'Extracted Varlist'!$B$1:$O$5060,14,0)</f>
        <v>FA183N3</v>
      </c>
      <c r="L499" t="s">
        <v>10999</v>
      </c>
      <c r="M499" t="b">
        <f t="shared" si="9"/>
        <v>1</v>
      </c>
    </row>
    <row r="500" spans="1:13" hidden="1" x14ac:dyDescent="0.25">
      <c r="A500" t="s">
        <v>9639</v>
      </c>
      <c r="E500" t="str">
        <f>VLOOKUP($A500,'Extracted Varlist'!$B$1:$O$5060,3,0)</f>
        <v>RBC_FattyAcids 18:3n6 (%)</v>
      </c>
      <c r="G500" t="str">
        <f>IF(ISBLANK(VLOOKUP($A500,'Extracted Varlist'!$B$1:$O$5060,4,0)),"",VLOOKUP($A500,'Extracted Varlist'!$B$1:$O$5060,4,0))</f>
        <v/>
      </c>
      <c r="H500">
        <f>VLOOKUP($A500,'Extracted Varlist'!$B$1:$O$5060,12,0)</f>
        <v>2</v>
      </c>
      <c r="I500">
        <f>VLOOKUP($A500,'Extracted Varlist'!$B$1:$O$5060,13,0)</f>
        <v>14</v>
      </c>
      <c r="J500" t="str">
        <f>VLOOKUP($A500,'Extracted Varlist'!$B$1:$O$5060,14,0)</f>
        <v>FA183N6</v>
      </c>
      <c r="K500" s="27" t="str">
        <f>IF(ISNUMBER(_xlfn.NUMBERVALUE(RIGHT(J500,1))),RIGHT(J500,LEN(J500)-2),MID(J500,3,LEN(J500)-3))</f>
        <v>183N6</v>
      </c>
      <c r="L500" t="s">
        <v>10999</v>
      </c>
      <c r="M500" t="b">
        <f t="shared" si="9"/>
        <v>0</v>
      </c>
    </row>
    <row r="501" spans="1:13" hidden="1" x14ac:dyDescent="0.25">
      <c r="A501" t="s">
        <v>10066</v>
      </c>
      <c r="E501" t="str">
        <f>VLOOKUP($A501,'Extracted Varlist'!$B$1:$O$5060,3,0)</f>
        <v>RBC_FattyAcids 18:3n6 (%)</v>
      </c>
      <c r="G501" t="str">
        <f>IF(ISBLANK(VLOOKUP($A501,'Extracted Varlist'!$B$1:$O$5060,4,0)),"",VLOOKUP($A501,'Extracted Varlist'!$B$1:$O$5060,4,0))</f>
        <v/>
      </c>
      <c r="H501">
        <f>VLOOKUP($A501,'Extracted Varlist'!$B$1:$O$5060,12,0)</f>
        <v>2</v>
      </c>
      <c r="I501">
        <f>VLOOKUP($A501,'Extracted Varlist'!$B$1:$O$5060,13,0)</f>
        <v>17</v>
      </c>
      <c r="J501" t="str">
        <f>VLOOKUP($A501,'Extracted Varlist'!$B$1:$O$5060,14,0)</f>
        <v>FA183N6</v>
      </c>
      <c r="L501" t="s">
        <v>10999</v>
      </c>
      <c r="M501" t="b">
        <f t="shared" si="9"/>
        <v>1</v>
      </c>
    </row>
    <row r="502" spans="1:13" hidden="1" x14ac:dyDescent="0.25">
      <c r="A502" t="s">
        <v>10388</v>
      </c>
      <c r="E502" t="str">
        <f>VLOOKUP($A502,'Extracted Varlist'!$B$1:$O$5060,3,0)</f>
        <v>RBC_FattyAcids 18:3n6 (%)</v>
      </c>
      <c r="G502" t="str">
        <f>IF(ISBLANK(VLOOKUP($A502,'Extracted Varlist'!$B$1:$O$5060,4,0)),"",VLOOKUP($A502,'Extracted Varlist'!$B$1:$O$5060,4,0))</f>
        <v/>
      </c>
      <c r="H502">
        <f>VLOOKUP($A502,'Extracted Varlist'!$B$1:$O$5060,12,0)</f>
        <v>2</v>
      </c>
      <c r="I502">
        <f>VLOOKUP($A502,'Extracted Varlist'!$B$1:$O$5060,13,0)</f>
        <v>20</v>
      </c>
      <c r="J502" t="str">
        <f>VLOOKUP($A502,'Extracted Varlist'!$B$1:$O$5060,14,0)</f>
        <v>FA183N6</v>
      </c>
      <c r="L502" t="s">
        <v>10999</v>
      </c>
      <c r="M502" t="b">
        <f t="shared" si="9"/>
        <v>1</v>
      </c>
    </row>
    <row r="503" spans="1:13" hidden="1" x14ac:dyDescent="0.25">
      <c r="A503" t="s">
        <v>10392</v>
      </c>
      <c r="E503" t="str">
        <f>VLOOKUP($A503,'Extracted Varlist'!$B$1:$O$5060,3,0)</f>
        <v>RBC_FattyAcids 20:2n6 (%)</v>
      </c>
      <c r="G503" t="str">
        <f>IF(ISBLANK(VLOOKUP($A503,'Extracted Varlist'!$B$1:$O$5060,4,0)),"",VLOOKUP($A503,'Extracted Varlist'!$B$1:$O$5060,4,0))</f>
        <v/>
      </c>
      <c r="H503">
        <f>VLOOKUP($A503,'Extracted Varlist'!$B$1:$O$5060,12,0)</f>
        <v>2</v>
      </c>
      <c r="I503">
        <f>VLOOKUP($A503,'Extracted Varlist'!$B$1:$O$5060,13,0)</f>
        <v>20</v>
      </c>
      <c r="J503" t="str">
        <f>VLOOKUP($A503,'Extracted Varlist'!$B$1:$O$5060,14,0)</f>
        <v>FA202N6</v>
      </c>
      <c r="L503" t="s">
        <v>10999</v>
      </c>
      <c r="M503" t="b">
        <f t="shared" si="9"/>
        <v>0</v>
      </c>
    </row>
    <row r="504" spans="1:13" hidden="1" x14ac:dyDescent="0.25">
      <c r="A504" t="s">
        <v>9645</v>
      </c>
      <c r="E504" t="str">
        <f>VLOOKUP($A504,'Extracted Varlist'!$B$1:$O$5060,3,0)</f>
        <v>RBC_FattyAcids 20:3n6 (%)</v>
      </c>
      <c r="G504" t="str">
        <f>IF(ISBLANK(VLOOKUP($A504,'Extracted Varlist'!$B$1:$O$5060,4,0)),"",VLOOKUP($A504,'Extracted Varlist'!$B$1:$O$5060,4,0))</f>
        <v/>
      </c>
      <c r="H504">
        <f>VLOOKUP($A504,'Extracted Varlist'!$B$1:$O$5060,12,0)</f>
        <v>2</v>
      </c>
      <c r="I504">
        <f>VLOOKUP($A504,'Extracted Varlist'!$B$1:$O$5060,13,0)</f>
        <v>14</v>
      </c>
      <c r="J504" t="str">
        <f>VLOOKUP($A504,'Extracted Varlist'!$B$1:$O$5060,14,0)</f>
        <v>FA203N6</v>
      </c>
      <c r="K504" s="27" t="str">
        <f>IF(ISNUMBER(_xlfn.NUMBERVALUE(RIGHT(J504,1))),RIGHT(J504,LEN(J504)-2),MID(J504,3,LEN(J504)-3))</f>
        <v>203N6</v>
      </c>
      <c r="L504" t="s">
        <v>10999</v>
      </c>
      <c r="M504" t="b">
        <f t="shared" si="9"/>
        <v>0</v>
      </c>
    </row>
    <row r="505" spans="1:13" hidden="1" x14ac:dyDescent="0.25">
      <c r="A505" t="s">
        <v>10070</v>
      </c>
      <c r="E505" t="str">
        <f>VLOOKUP($A505,'Extracted Varlist'!$B$1:$O$5060,3,0)</f>
        <v>RBC_FattyAcids 20:3n6 (%)</v>
      </c>
      <c r="G505" t="str">
        <f>IF(ISBLANK(VLOOKUP($A505,'Extracted Varlist'!$B$1:$O$5060,4,0)),"",VLOOKUP($A505,'Extracted Varlist'!$B$1:$O$5060,4,0))</f>
        <v/>
      </c>
      <c r="H505">
        <f>VLOOKUP($A505,'Extracted Varlist'!$B$1:$O$5060,12,0)</f>
        <v>2</v>
      </c>
      <c r="I505">
        <f>VLOOKUP($A505,'Extracted Varlist'!$B$1:$O$5060,13,0)</f>
        <v>17</v>
      </c>
      <c r="J505" t="str">
        <f>VLOOKUP($A505,'Extracted Varlist'!$B$1:$O$5060,14,0)</f>
        <v>FA203N6</v>
      </c>
      <c r="L505" t="s">
        <v>10999</v>
      </c>
      <c r="M505" t="b">
        <f t="shared" si="9"/>
        <v>1</v>
      </c>
    </row>
    <row r="506" spans="1:13" hidden="1" x14ac:dyDescent="0.25">
      <c r="A506" t="s">
        <v>10395</v>
      </c>
      <c r="E506" t="str">
        <f>VLOOKUP($A506,'Extracted Varlist'!$B$1:$O$5060,3,0)</f>
        <v>RBC_FattyAcids 20:3n6 (%)</v>
      </c>
      <c r="G506" t="str">
        <f>IF(ISBLANK(VLOOKUP($A506,'Extracted Varlist'!$B$1:$O$5060,4,0)),"",VLOOKUP($A506,'Extracted Varlist'!$B$1:$O$5060,4,0))</f>
        <v/>
      </c>
      <c r="H506">
        <f>VLOOKUP($A506,'Extracted Varlist'!$B$1:$O$5060,12,0)</f>
        <v>2</v>
      </c>
      <c r="I506">
        <f>VLOOKUP($A506,'Extracted Varlist'!$B$1:$O$5060,13,0)</f>
        <v>20</v>
      </c>
      <c r="J506" t="str">
        <f>VLOOKUP($A506,'Extracted Varlist'!$B$1:$O$5060,14,0)</f>
        <v>FA203N6</v>
      </c>
      <c r="L506" t="s">
        <v>10999</v>
      </c>
      <c r="M506" t="b">
        <f t="shared" si="9"/>
        <v>1</v>
      </c>
    </row>
    <row r="507" spans="1:13" hidden="1" x14ac:dyDescent="0.25">
      <c r="A507" t="s">
        <v>9648</v>
      </c>
      <c r="E507" t="str">
        <f>VLOOKUP($A507,'Extracted Varlist'!$B$1:$O$5060,3,0)</f>
        <v>RBC_FattyAcids 20:4n6 (%)</v>
      </c>
      <c r="G507" t="str">
        <f>IF(ISBLANK(VLOOKUP($A507,'Extracted Varlist'!$B$1:$O$5060,4,0)),"",VLOOKUP($A507,'Extracted Varlist'!$B$1:$O$5060,4,0))</f>
        <v/>
      </c>
      <c r="H507">
        <f>VLOOKUP($A507,'Extracted Varlist'!$B$1:$O$5060,12,0)</f>
        <v>2</v>
      </c>
      <c r="I507">
        <f>VLOOKUP($A507,'Extracted Varlist'!$B$1:$O$5060,13,0)</f>
        <v>14</v>
      </c>
      <c r="J507" t="str">
        <f>VLOOKUP($A507,'Extracted Varlist'!$B$1:$O$5060,14,0)</f>
        <v>FA204N6</v>
      </c>
      <c r="K507" s="27" t="str">
        <f>IF(ISNUMBER(_xlfn.NUMBERVALUE(RIGHT(J507,1))),RIGHT(J507,LEN(J507)-2),MID(J507,3,LEN(J507)-3))</f>
        <v>204N6</v>
      </c>
      <c r="L507" t="s">
        <v>10999</v>
      </c>
      <c r="M507" t="b">
        <f t="shared" si="9"/>
        <v>0</v>
      </c>
    </row>
    <row r="508" spans="1:13" hidden="1" x14ac:dyDescent="0.25">
      <c r="A508" t="s">
        <v>10072</v>
      </c>
      <c r="E508" t="str">
        <f>VLOOKUP($A508,'Extracted Varlist'!$B$1:$O$5060,3,0)</f>
        <v>RBC_FattyAcids 20:4n6 (%)</v>
      </c>
      <c r="G508" t="str">
        <f>IF(ISBLANK(VLOOKUP($A508,'Extracted Varlist'!$B$1:$O$5060,4,0)),"",VLOOKUP($A508,'Extracted Varlist'!$B$1:$O$5060,4,0))</f>
        <v/>
      </c>
      <c r="H508">
        <f>VLOOKUP($A508,'Extracted Varlist'!$B$1:$O$5060,12,0)</f>
        <v>2</v>
      </c>
      <c r="I508">
        <f>VLOOKUP($A508,'Extracted Varlist'!$B$1:$O$5060,13,0)</f>
        <v>17</v>
      </c>
      <c r="J508" t="str">
        <f>VLOOKUP($A508,'Extracted Varlist'!$B$1:$O$5060,14,0)</f>
        <v>FA204N6</v>
      </c>
      <c r="L508" t="s">
        <v>10999</v>
      </c>
      <c r="M508" t="b">
        <f t="shared" si="9"/>
        <v>1</v>
      </c>
    </row>
    <row r="509" spans="1:13" hidden="1" x14ac:dyDescent="0.25">
      <c r="A509" t="s">
        <v>10397</v>
      </c>
      <c r="E509" t="str">
        <f>VLOOKUP($A509,'Extracted Varlist'!$B$1:$O$5060,3,0)</f>
        <v>RBC_FattyAcids 20:4n6 (%)</v>
      </c>
      <c r="G509" t="str">
        <f>IF(ISBLANK(VLOOKUP($A509,'Extracted Varlist'!$B$1:$O$5060,4,0)),"",VLOOKUP($A509,'Extracted Varlist'!$B$1:$O$5060,4,0))</f>
        <v/>
      </c>
      <c r="H509">
        <f>VLOOKUP($A509,'Extracted Varlist'!$B$1:$O$5060,12,0)</f>
        <v>2</v>
      </c>
      <c r="I509">
        <f>VLOOKUP($A509,'Extracted Varlist'!$B$1:$O$5060,13,0)</f>
        <v>20</v>
      </c>
      <c r="J509" t="str">
        <f>VLOOKUP($A509,'Extracted Varlist'!$B$1:$O$5060,14,0)</f>
        <v>FA204N6</v>
      </c>
      <c r="L509" t="s">
        <v>10999</v>
      </c>
      <c r="M509" t="b">
        <f t="shared" si="9"/>
        <v>1</v>
      </c>
    </row>
    <row r="510" spans="1:13" hidden="1" x14ac:dyDescent="0.25">
      <c r="A510" t="s">
        <v>9651</v>
      </c>
      <c r="E510" t="str">
        <f>VLOOKUP($A510,'Extracted Varlist'!$B$1:$O$5060,3,0)</f>
        <v>RBC_FattyAcids 20:5n3 (%)</v>
      </c>
      <c r="G510" t="str">
        <f>IF(ISBLANK(VLOOKUP($A510,'Extracted Varlist'!$B$1:$O$5060,4,0)),"",VLOOKUP($A510,'Extracted Varlist'!$B$1:$O$5060,4,0))</f>
        <v/>
      </c>
      <c r="H510">
        <f>VLOOKUP($A510,'Extracted Varlist'!$B$1:$O$5060,12,0)</f>
        <v>2</v>
      </c>
      <c r="I510">
        <f>VLOOKUP($A510,'Extracted Varlist'!$B$1:$O$5060,13,0)</f>
        <v>14</v>
      </c>
      <c r="J510" t="str">
        <f>VLOOKUP($A510,'Extracted Varlist'!$B$1:$O$5060,14,0)</f>
        <v>FA205N3</v>
      </c>
      <c r="K510" s="27" t="str">
        <f>IF(ISNUMBER(_xlfn.NUMBERVALUE(RIGHT(J510,1))),RIGHT(J510,LEN(J510)-2),MID(J510,3,LEN(J510)-3))</f>
        <v>205N3</v>
      </c>
      <c r="L510" t="s">
        <v>10999</v>
      </c>
      <c r="M510" t="b">
        <f t="shared" si="9"/>
        <v>0</v>
      </c>
    </row>
    <row r="511" spans="1:13" hidden="1" x14ac:dyDescent="0.25">
      <c r="A511" t="s">
        <v>10074</v>
      </c>
      <c r="E511" t="str">
        <f>VLOOKUP($A511,'Extracted Varlist'!$B$1:$O$5060,3,0)</f>
        <v>RBC_FattyAcids 20:5n3 (%)</v>
      </c>
      <c r="G511" t="str">
        <f>IF(ISBLANK(VLOOKUP($A511,'Extracted Varlist'!$B$1:$O$5060,4,0)),"",VLOOKUP($A511,'Extracted Varlist'!$B$1:$O$5060,4,0))</f>
        <v/>
      </c>
      <c r="H511">
        <f>VLOOKUP($A511,'Extracted Varlist'!$B$1:$O$5060,12,0)</f>
        <v>2</v>
      </c>
      <c r="I511">
        <f>VLOOKUP($A511,'Extracted Varlist'!$B$1:$O$5060,13,0)</f>
        <v>17</v>
      </c>
      <c r="J511" t="str">
        <f>VLOOKUP($A511,'Extracted Varlist'!$B$1:$O$5060,14,0)</f>
        <v>FA205N3</v>
      </c>
      <c r="L511" t="s">
        <v>10999</v>
      </c>
      <c r="M511" t="b">
        <f t="shared" si="9"/>
        <v>1</v>
      </c>
    </row>
    <row r="512" spans="1:13" hidden="1" x14ac:dyDescent="0.25">
      <c r="A512" t="s">
        <v>10399</v>
      </c>
      <c r="E512" t="str">
        <f>VLOOKUP($A512,'Extracted Varlist'!$B$1:$O$5060,3,0)</f>
        <v>RBC_FattyAcids 20:5n3 (%)</v>
      </c>
      <c r="G512" t="str">
        <f>IF(ISBLANK(VLOOKUP($A512,'Extracted Varlist'!$B$1:$O$5060,4,0)),"",VLOOKUP($A512,'Extracted Varlist'!$B$1:$O$5060,4,0))</f>
        <v/>
      </c>
      <c r="H512">
        <f>VLOOKUP($A512,'Extracted Varlist'!$B$1:$O$5060,12,0)</f>
        <v>2</v>
      </c>
      <c r="I512">
        <f>VLOOKUP($A512,'Extracted Varlist'!$B$1:$O$5060,13,0)</f>
        <v>20</v>
      </c>
      <c r="J512" t="str">
        <f>VLOOKUP($A512,'Extracted Varlist'!$B$1:$O$5060,14,0)</f>
        <v>FA205N3</v>
      </c>
      <c r="L512" t="s">
        <v>10999</v>
      </c>
      <c r="M512" t="b">
        <f t="shared" si="9"/>
        <v>1</v>
      </c>
    </row>
    <row r="513" spans="1:13" hidden="1" x14ac:dyDescent="0.25">
      <c r="A513" t="s">
        <v>9654</v>
      </c>
      <c r="E513" t="str">
        <f>VLOOKUP($A513,'Extracted Varlist'!$B$1:$O$5060,3,0)</f>
        <v>RBC_FattyAcids 22:3n6 (%)</v>
      </c>
      <c r="G513" t="str">
        <f>IF(ISBLANK(VLOOKUP($A513,'Extracted Varlist'!$B$1:$O$5060,4,0)),"",VLOOKUP($A513,'Extracted Varlist'!$B$1:$O$5060,4,0))</f>
        <v/>
      </c>
      <c r="H513">
        <f>VLOOKUP($A513,'Extracted Varlist'!$B$1:$O$5060,12,0)</f>
        <v>2</v>
      </c>
      <c r="I513">
        <f>VLOOKUP($A513,'Extracted Varlist'!$B$1:$O$5060,13,0)</f>
        <v>14</v>
      </c>
      <c r="J513" t="str">
        <f>VLOOKUP($A513,'Extracted Varlist'!$B$1:$O$5060,14,0)</f>
        <v>FA223N6</v>
      </c>
      <c r="K513" s="27" t="str">
        <f>IF(ISNUMBER(_xlfn.NUMBERVALUE(RIGHT(J513,1))),RIGHT(J513,LEN(J513)-2),MID(J513,3,LEN(J513)-3))</f>
        <v>223N6</v>
      </c>
      <c r="L513" t="s">
        <v>10999</v>
      </c>
      <c r="M513" t="b">
        <f t="shared" si="9"/>
        <v>0</v>
      </c>
    </row>
    <row r="514" spans="1:13" hidden="1" x14ac:dyDescent="0.25">
      <c r="A514" t="s">
        <v>10076</v>
      </c>
      <c r="E514" t="str">
        <f>VLOOKUP($A514,'Extracted Varlist'!$B$1:$O$5060,3,0)</f>
        <v>RBC_FattyAcids 22:3n6 (%)</v>
      </c>
      <c r="G514" t="str">
        <f>IF(ISBLANK(VLOOKUP($A514,'Extracted Varlist'!$B$1:$O$5060,4,0)),"",VLOOKUP($A514,'Extracted Varlist'!$B$1:$O$5060,4,0))</f>
        <v/>
      </c>
      <c r="H514">
        <f>VLOOKUP($A514,'Extracted Varlist'!$B$1:$O$5060,12,0)</f>
        <v>2</v>
      </c>
      <c r="I514">
        <f>VLOOKUP($A514,'Extracted Varlist'!$B$1:$O$5060,13,0)</f>
        <v>17</v>
      </c>
      <c r="J514" t="str">
        <f>VLOOKUP($A514,'Extracted Varlist'!$B$1:$O$5060,14,0)</f>
        <v>FA223N6</v>
      </c>
      <c r="L514" t="s">
        <v>10999</v>
      </c>
      <c r="M514" t="b">
        <f t="shared" ref="M514:M577" si="10">AND(J514=J513)</f>
        <v>1</v>
      </c>
    </row>
    <row r="515" spans="1:13" hidden="1" x14ac:dyDescent="0.25">
      <c r="A515" t="s">
        <v>9657</v>
      </c>
      <c r="E515" t="str">
        <f>VLOOKUP($A515,'Extracted Varlist'!$B$1:$O$5060,3,0)</f>
        <v>RBC_FattyAcids 22:4n6 (%)</v>
      </c>
      <c r="G515" t="str">
        <f>IF(ISBLANK(VLOOKUP($A515,'Extracted Varlist'!$B$1:$O$5060,4,0)),"",VLOOKUP($A515,'Extracted Varlist'!$B$1:$O$5060,4,0))</f>
        <v/>
      </c>
      <c r="H515">
        <f>VLOOKUP($A515,'Extracted Varlist'!$B$1:$O$5060,12,0)</f>
        <v>2</v>
      </c>
      <c r="I515">
        <f>VLOOKUP($A515,'Extracted Varlist'!$B$1:$O$5060,13,0)</f>
        <v>14</v>
      </c>
      <c r="J515" t="str">
        <f>VLOOKUP($A515,'Extracted Varlist'!$B$1:$O$5060,14,0)</f>
        <v>FA224N6</v>
      </c>
      <c r="K515" s="27" t="str">
        <f>IF(ISNUMBER(_xlfn.NUMBERVALUE(RIGHT(J515,1))),RIGHT(J515,LEN(J515)-2),MID(J515,3,LEN(J515)-3))</f>
        <v>224N6</v>
      </c>
      <c r="L515" t="s">
        <v>10999</v>
      </c>
      <c r="M515" t="b">
        <f t="shared" si="10"/>
        <v>0</v>
      </c>
    </row>
    <row r="516" spans="1:13" hidden="1" x14ac:dyDescent="0.25">
      <c r="A516" t="s">
        <v>10078</v>
      </c>
      <c r="E516" t="str">
        <f>VLOOKUP($A516,'Extracted Varlist'!$B$1:$O$5060,3,0)</f>
        <v>RBC_FattyAcids 22:4n6 (%)</v>
      </c>
      <c r="G516" t="str">
        <f>IF(ISBLANK(VLOOKUP($A516,'Extracted Varlist'!$B$1:$O$5060,4,0)),"",VLOOKUP($A516,'Extracted Varlist'!$B$1:$O$5060,4,0))</f>
        <v/>
      </c>
      <c r="H516">
        <f>VLOOKUP($A516,'Extracted Varlist'!$B$1:$O$5060,12,0)</f>
        <v>2</v>
      </c>
      <c r="I516">
        <f>VLOOKUP($A516,'Extracted Varlist'!$B$1:$O$5060,13,0)</f>
        <v>17</v>
      </c>
      <c r="J516" t="str">
        <f>VLOOKUP($A516,'Extracted Varlist'!$B$1:$O$5060,14,0)</f>
        <v>FA224N6</v>
      </c>
      <c r="L516" t="s">
        <v>10999</v>
      </c>
      <c r="M516" t="b">
        <f t="shared" si="10"/>
        <v>1</v>
      </c>
    </row>
    <row r="517" spans="1:13" hidden="1" x14ac:dyDescent="0.25">
      <c r="A517" t="s">
        <v>10401</v>
      </c>
      <c r="E517" t="str">
        <f>VLOOKUP($A517,'Extracted Varlist'!$B$1:$O$5060,3,0)</f>
        <v>RBC_FattyAcids 22:4n6 (%)</v>
      </c>
      <c r="G517" t="str">
        <f>IF(ISBLANK(VLOOKUP($A517,'Extracted Varlist'!$B$1:$O$5060,4,0)),"",VLOOKUP($A517,'Extracted Varlist'!$B$1:$O$5060,4,0))</f>
        <v/>
      </c>
      <c r="H517">
        <f>VLOOKUP($A517,'Extracted Varlist'!$B$1:$O$5060,12,0)</f>
        <v>2</v>
      </c>
      <c r="I517">
        <f>VLOOKUP($A517,'Extracted Varlist'!$B$1:$O$5060,13,0)</f>
        <v>20</v>
      </c>
      <c r="J517" t="str">
        <f>VLOOKUP($A517,'Extracted Varlist'!$B$1:$O$5060,14,0)</f>
        <v>FA224N6</v>
      </c>
      <c r="L517" t="s">
        <v>10999</v>
      </c>
      <c r="M517" t="b">
        <f t="shared" si="10"/>
        <v>1</v>
      </c>
    </row>
    <row r="518" spans="1:13" hidden="1" x14ac:dyDescent="0.25">
      <c r="A518" t="s">
        <v>9660</v>
      </c>
      <c r="E518" t="str">
        <f>VLOOKUP($A518,'Extracted Varlist'!$B$1:$O$5060,3,0)</f>
        <v>RBC_FattyAcids 22:5n3 (%)</v>
      </c>
      <c r="G518" t="str">
        <f>IF(ISBLANK(VLOOKUP($A518,'Extracted Varlist'!$B$1:$O$5060,4,0)),"",VLOOKUP($A518,'Extracted Varlist'!$B$1:$O$5060,4,0))</f>
        <v/>
      </c>
      <c r="H518">
        <f>VLOOKUP($A518,'Extracted Varlist'!$B$1:$O$5060,12,0)</f>
        <v>2</v>
      </c>
      <c r="I518">
        <f>VLOOKUP($A518,'Extracted Varlist'!$B$1:$O$5060,13,0)</f>
        <v>14</v>
      </c>
      <c r="J518" t="str">
        <f>VLOOKUP($A518,'Extracted Varlist'!$B$1:$O$5060,14,0)</f>
        <v>FA225N3</v>
      </c>
      <c r="K518" s="27" t="str">
        <f>IF(ISNUMBER(_xlfn.NUMBERVALUE(RIGHT(J518,1))),RIGHT(J518,LEN(J518)-2),MID(J518,3,LEN(J518)-3))</f>
        <v>225N3</v>
      </c>
      <c r="L518" t="s">
        <v>10999</v>
      </c>
      <c r="M518" t="b">
        <f t="shared" si="10"/>
        <v>0</v>
      </c>
    </row>
    <row r="519" spans="1:13" hidden="1" x14ac:dyDescent="0.25">
      <c r="A519" t="s">
        <v>10080</v>
      </c>
      <c r="E519" t="str">
        <f>VLOOKUP($A519,'Extracted Varlist'!$B$1:$O$5060,3,0)</f>
        <v>RBC_FattyAcids 22:5n3 (%)</v>
      </c>
      <c r="G519" t="str">
        <f>IF(ISBLANK(VLOOKUP($A519,'Extracted Varlist'!$B$1:$O$5060,4,0)),"",VLOOKUP($A519,'Extracted Varlist'!$B$1:$O$5060,4,0))</f>
        <v/>
      </c>
      <c r="H519">
        <f>VLOOKUP($A519,'Extracted Varlist'!$B$1:$O$5060,12,0)</f>
        <v>2</v>
      </c>
      <c r="I519">
        <f>VLOOKUP($A519,'Extracted Varlist'!$B$1:$O$5060,13,0)</f>
        <v>17</v>
      </c>
      <c r="J519" t="str">
        <f>VLOOKUP($A519,'Extracted Varlist'!$B$1:$O$5060,14,0)</f>
        <v>FA225N3</v>
      </c>
      <c r="L519" t="s">
        <v>10999</v>
      </c>
      <c r="M519" t="b">
        <f t="shared" si="10"/>
        <v>1</v>
      </c>
    </row>
    <row r="520" spans="1:13" hidden="1" x14ac:dyDescent="0.25">
      <c r="A520" t="s">
        <v>10406</v>
      </c>
      <c r="E520" t="str">
        <f>VLOOKUP($A520,'Extracted Varlist'!$B$1:$O$5060,3,0)</f>
        <v>RBC_FattyAcids 22:5n3 (%)</v>
      </c>
      <c r="G520" t="str">
        <f>IF(ISBLANK(VLOOKUP($A520,'Extracted Varlist'!$B$1:$O$5060,4,0)),"",VLOOKUP($A520,'Extracted Varlist'!$B$1:$O$5060,4,0))</f>
        <v/>
      </c>
      <c r="H520">
        <f>VLOOKUP($A520,'Extracted Varlist'!$B$1:$O$5060,12,0)</f>
        <v>2</v>
      </c>
      <c r="I520">
        <f>VLOOKUP($A520,'Extracted Varlist'!$B$1:$O$5060,13,0)</f>
        <v>20</v>
      </c>
      <c r="J520" t="str">
        <f>VLOOKUP($A520,'Extracted Varlist'!$B$1:$O$5060,14,0)</f>
        <v>FA225N3</v>
      </c>
      <c r="L520" t="s">
        <v>10999</v>
      </c>
      <c r="M520" t="b">
        <f t="shared" si="10"/>
        <v>1</v>
      </c>
    </row>
    <row r="521" spans="1:13" hidden="1" x14ac:dyDescent="0.25">
      <c r="A521" t="s">
        <v>10403</v>
      </c>
      <c r="E521" t="str">
        <f>VLOOKUP($A521,'Extracted Varlist'!$B$1:$O$5060,3,0)</f>
        <v>RBC_FattyAcids 22:5n6 (%)</v>
      </c>
      <c r="G521" t="str">
        <f>IF(ISBLANK(VLOOKUP($A521,'Extracted Varlist'!$B$1:$O$5060,4,0)),"",VLOOKUP($A521,'Extracted Varlist'!$B$1:$O$5060,4,0))</f>
        <v/>
      </c>
      <c r="H521">
        <f>VLOOKUP($A521,'Extracted Varlist'!$B$1:$O$5060,12,0)</f>
        <v>2</v>
      </c>
      <c r="I521">
        <f>VLOOKUP($A521,'Extracted Varlist'!$B$1:$O$5060,13,0)</f>
        <v>20</v>
      </c>
      <c r="J521" t="str">
        <f>VLOOKUP($A521,'Extracted Varlist'!$B$1:$O$5060,14,0)</f>
        <v>FA225N6</v>
      </c>
      <c r="L521" t="s">
        <v>10999</v>
      </c>
      <c r="M521" t="b">
        <f t="shared" si="10"/>
        <v>0</v>
      </c>
    </row>
    <row r="522" spans="1:13" hidden="1" x14ac:dyDescent="0.25">
      <c r="A522" t="s">
        <v>9663</v>
      </c>
      <c r="E522" t="str">
        <f>VLOOKUP($A522,'Extracted Varlist'!$B$1:$O$5060,3,0)</f>
        <v>RBC_FattyAcids 22:6n3 (%)</v>
      </c>
      <c r="G522" t="str">
        <f>IF(ISBLANK(VLOOKUP($A522,'Extracted Varlist'!$B$1:$O$5060,4,0)),"",VLOOKUP($A522,'Extracted Varlist'!$B$1:$O$5060,4,0))</f>
        <v/>
      </c>
      <c r="H522">
        <f>VLOOKUP($A522,'Extracted Varlist'!$B$1:$O$5060,12,0)</f>
        <v>2</v>
      </c>
      <c r="I522">
        <f>VLOOKUP($A522,'Extracted Varlist'!$B$1:$O$5060,13,0)</f>
        <v>14</v>
      </c>
      <c r="J522" t="str">
        <f>VLOOKUP($A522,'Extracted Varlist'!$B$1:$O$5060,14,0)</f>
        <v>FA226N3</v>
      </c>
      <c r="K522" s="27" t="str">
        <f>IF(ISNUMBER(_xlfn.NUMBERVALUE(RIGHT(J522,1))),RIGHT(J522,LEN(J522)-2),MID(J522,3,LEN(J522)-3))</f>
        <v>226N3</v>
      </c>
      <c r="L522" t="s">
        <v>10999</v>
      </c>
      <c r="M522" t="b">
        <f t="shared" si="10"/>
        <v>0</v>
      </c>
    </row>
    <row r="523" spans="1:13" hidden="1" x14ac:dyDescent="0.25">
      <c r="A523" t="s">
        <v>10082</v>
      </c>
      <c r="E523" t="str">
        <f>VLOOKUP($A523,'Extracted Varlist'!$B$1:$O$5060,3,0)</f>
        <v>RBC_FattyAcids 22:6n3 (%)</v>
      </c>
      <c r="G523" t="str">
        <f>IF(ISBLANK(VLOOKUP($A523,'Extracted Varlist'!$B$1:$O$5060,4,0)),"",VLOOKUP($A523,'Extracted Varlist'!$B$1:$O$5060,4,0))</f>
        <v/>
      </c>
      <c r="H523">
        <f>VLOOKUP($A523,'Extracted Varlist'!$B$1:$O$5060,12,0)</f>
        <v>2</v>
      </c>
      <c r="I523">
        <f>VLOOKUP($A523,'Extracted Varlist'!$B$1:$O$5060,13,0)</f>
        <v>17</v>
      </c>
      <c r="J523" t="str">
        <f>VLOOKUP($A523,'Extracted Varlist'!$B$1:$O$5060,14,0)</f>
        <v>FA226N3</v>
      </c>
      <c r="L523" t="s">
        <v>10999</v>
      </c>
      <c r="M523" t="b">
        <f t="shared" si="10"/>
        <v>1</v>
      </c>
    </row>
    <row r="524" spans="1:13" hidden="1" x14ac:dyDescent="0.25">
      <c r="A524" t="s">
        <v>10408</v>
      </c>
      <c r="E524" t="str">
        <f>VLOOKUP($A524,'Extracted Varlist'!$B$1:$O$5060,3,0)</f>
        <v>RBC_FattyAcids 22:6n3 (%)</v>
      </c>
      <c r="G524" t="str">
        <f>IF(ISBLANK(VLOOKUP($A524,'Extracted Varlist'!$B$1:$O$5060,4,0)),"",VLOOKUP($A524,'Extracted Varlist'!$B$1:$O$5060,4,0))</f>
        <v/>
      </c>
      <c r="H524">
        <f>VLOOKUP($A524,'Extracted Varlist'!$B$1:$O$5060,12,0)</f>
        <v>2</v>
      </c>
      <c r="I524">
        <f>VLOOKUP($A524,'Extracted Varlist'!$B$1:$O$5060,13,0)</f>
        <v>20</v>
      </c>
      <c r="J524" t="str">
        <f>VLOOKUP($A524,'Extracted Varlist'!$B$1:$O$5060,14,0)</f>
        <v>FA226N3</v>
      </c>
      <c r="L524" t="s">
        <v>10999</v>
      </c>
      <c r="M524" t="b">
        <f t="shared" si="10"/>
        <v>1</v>
      </c>
    </row>
    <row r="525" spans="1:13" hidden="1" x14ac:dyDescent="0.25">
      <c r="A525" t="s">
        <v>9669</v>
      </c>
      <c r="E525" t="str">
        <f>VLOOKUP($A525,'Extracted Varlist'!$B$1:$O$5060,3,0)</f>
        <v>Sum of FattyAcids</v>
      </c>
      <c r="G525" t="str">
        <f>IF(ISBLANK(VLOOKUP($A525,'Extracted Varlist'!$B$1:$O$5060,4,0)),"",VLOOKUP($A525,'Extracted Varlist'!$B$1:$O$5060,4,0))</f>
        <v/>
      </c>
      <c r="H525">
        <f>VLOOKUP($A525,'Extracted Varlist'!$B$1:$O$5060,12,0)</f>
        <v>2</v>
      </c>
      <c r="I525">
        <f>VLOOKUP($A525,'Extracted Varlist'!$B$1:$O$5060,13,0)</f>
        <v>14</v>
      </c>
      <c r="J525" t="str">
        <f>VLOOKUP($A525,'Extracted Varlist'!$B$1:$O$5060,14,0)</f>
        <v>SUMFA</v>
      </c>
      <c r="L525" t="s">
        <v>10999</v>
      </c>
      <c r="M525" t="b">
        <f t="shared" si="10"/>
        <v>0</v>
      </c>
    </row>
    <row r="526" spans="1:13" hidden="1" x14ac:dyDescent="0.25">
      <c r="A526" t="s">
        <v>9666</v>
      </c>
      <c r="E526" t="str">
        <f>VLOOKUP($A526,'Extracted Varlist'!$B$1:$O$5060,3,0)</f>
        <v>COMPUTE w3Index = fa205n3 + fa226n3</v>
      </c>
      <c r="G526" t="str">
        <f>IF(ISBLANK(VLOOKUP($A526,'Extracted Varlist'!$B$1:$O$5060,4,0)),"",VLOOKUP($A526,'Extracted Varlist'!$B$1:$O$5060,4,0))</f>
        <v/>
      </c>
      <c r="H526">
        <f>VLOOKUP($A526,'Extracted Varlist'!$B$1:$O$5060,12,0)</f>
        <v>2</v>
      </c>
      <c r="I526">
        <f>VLOOKUP($A526,'Extracted Varlist'!$B$1:$O$5060,13,0)</f>
        <v>14</v>
      </c>
      <c r="J526" t="str">
        <f>VLOOKUP($A526,'Extracted Varlist'!$B$1:$O$5060,14,0)</f>
        <v>W3INDEX</v>
      </c>
      <c r="L526" t="s">
        <v>10999</v>
      </c>
      <c r="M526" t="b">
        <f t="shared" si="10"/>
        <v>0</v>
      </c>
    </row>
    <row r="527" spans="1:13" x14ac:dyDescent="0.25">
      <c r="A527" t="s">
        <v>11281</v>
      </c>
      <c r="E527" t="str">
        <f>VLOOKUP($A527,'Extracted Varlist'!$B$1:$O$5060,3,0)</f>
        <v>medical condition -Currently taking any non prescribed medication</v>
      </c>
      <c r="G527" t="str">
        <f>IF(ISBLANK(VLOOKUP($A527,'Extracted Varlist'!$B$1:$O$5060,4,0)),"",VLOOKUP($A527,'Extracted Varlist'!$B$1:$O$5060,4,0))</f>
        <v>0="no";1="yes"</v>
      </c>
      <c r="H527">
        <f>VLOOKUP($A527,'Extracted Varlist'!$B$1:$O$5060,12,0)</f>
        <v>1</v>
      </c>
      <c r="I527">
        <f>VLOOKUP($A527,'Extracted Varlist'!$B$1:$O$5060,13,0)</f>
        <v>26</v>
      </c>
      <c r="J527" t="str">
        <f>VLOOKUP($A527,'Extracted Varlist'!$B$1:$O$5060,14,0)</f>
        <v>BLD_CMED</v>
      </c>
      <c r="L527" t="s">
        <v>11003</v>
      </c>
      <c r="M527" t="b">
        <f t="shared" si="10"/>
        <v>0</v>
      </c>
    </row>
    <row r="528" spans="1:13" x14ac:dyDescent="0.25">
      <c r="A528" t="s">
        <v>11166</v>
      </c>
      <c r="E528" t="str">
        <f>VLOOKUP($A528,'Extracted Varlist'!$B$1:$O$5060,3,0)</f>
        <v>Comments</v>
      </c>
      <c r="G528" t="str">
        <f>IF(ISBLANK(VLOOKUP($A528,'Extracted Varlist'!$B$1:$O$5060,4,0)),"",VLOOKUP($A528,'Extracted Varlist'!$B$1:$O$5060,4,0))</f>
        <v/>
      </c>
      <c r="H528">
        <f>VLOOKUP($A528,'Extracted Varlist'!$B$1:$O$5060,12,0)</f>
        <v>1</v>
      </c>
      <c r="I528">
        <f>VLOOKUP($A528,'Extracted Varlist'!$B$1:$O$5060,13,0)</f>
        <v>26</v>
      </c>
      <c r="J528" t="str">
        <f>VLOOKUP($A528,'Extracted Varlist'!$B$1:$O$5060,14,0)</f>
        <v>BLD_COM</v>
      </c>
      <c r="L528" t="s">
        <v>11003</v>
      </c>
      <c r="M528" t="b">
        <f t="shared" si="10"/>
        <v>0</v>
      </c>
    </row>
    <row r="529" spans="1:13" x14ac:dyDescent="0.25">
      <c r="A529" t="s">
        <v>11135</v>
      </c>
      <c r="E529" t="str">
        <f>VLOOKUP($A529,'Extracted Varlist'!$B$1:$O$5060,3,0)</f>
        <v>medical condition -Diabetes diet controlled</v>
      </c>
      <c r="G529" t="str">
        <f>IF(ISBLANK(VLOOKUP($A529,'Extracted Varlist'!$B$1:$O$5060,4,0)),"",VLOOKUP($A529,'Extracted Varlist'!$B$1:$O$5060,4,0))</f>
        <v>0="no";1="yes";88="NA"</v>
      </c>
      <c r="H529">
        <f>VLOOKUP($A529,'Extracted Varlist'!$B$1:$O$5060,12,0)</f>
        <v>1</v>
      </c>
      <c r="I529">
        <f>VLOOKUP($A529,'Extracted Varlist'!$B$1:$O$5060,13,0)</f>
        <v>26</v>
      </c>
      <c r="J529" t="str">
        <f>VLOOKUP($A529,'Extracted Varlist'!$B$1:$O$5060,14,0)</f>
        <v>BLD_DDC</v>
      </c>
      <c r="L529" t="s">
        <v>11003</v>
      </c>
      <c r="M529" t="b">
        <f t="shared" si="10"/>
        <v>0</v>
      </c>
    </row>
    <row r="530" spans="1:13" x14ac:dyDescent="0.25">
      <c r="A530" t="s">
        <v>11164</v>
      </c>
      <c r="E530" t="str">
        <f>VLOOKUP($A530,'Extracted Varlist'!$B$1:$O$5060,3,0)</f>
        <v>medical condition -Regular use of recreational drugs eg daily, most weekends</v>
      </c>
      <c r="G530" t="str">
        <f>IF(ISBLANK(VLOOKUP($A530,'Extracted Varlist'!$B$1:$O$5060,4,0)),"",VLOOKUP($A530,'Extracted Varlist'!$B$1:$O$5060,4,0))</f>
        <v>0="no";1="yes"</v>
      </c>
      <c r="H530">
        <f>VLOOKUP($A530,'Extracted Varlist'!$B$1:$O$5060,12,0)</f>
        <v>1</v>
      </c>
      <c r="I530">
        <f>VLOOKUP($A530,'Extracted Varlist'!$B$1:$O$5060,13,0)</f>
        <v>26</v>
      </c>
      <c r="J530" t="str">
        <f>VLOOKUP($A530,'Extracted Varlist'!$B$1:$O$5060,14,0)</f>
        <v>BLD_DG24</v>
      </c>
      <c r="L530" t="s">
        <v>11003</v>
      </c>
      <c r="M530" t="b">
        <f t="shared" si="10"/>
        <v>0</v>
      </c>
    </row>
    <row r="531" spans="1:13" x14ac:dyDescent="0.25">
      <c r="A531" t="s">
        <v>11132</v>
      </c>
      <c r="E531" t="str">
        <f>VLOOKUP($A531,'Extracted Varlist'!$B$1:$O$5060,3,0)</f>
        <v>medical condition -Are you diabetic?</v>
      </c>
      <c r="G531" t="str">
        <f>IF(ISBLANK(VLOOKUP($A531,'Extracted Varlist'!$B$1:$O$5060,4,0)),"",VLOOKUP($A531,'Extracted Varlist'!$B$1:$O$5060,4,0))</f>
        <v>0="no";1="yes"</v>
      </c>
      <c r="H531">
        <f>VLOOKUP($A531,'Extracted Varlist'!$B$1:$O$5060,12,0)</f>
        <v>1</v>
      </c>
      <c r="I531">
        <f>VLOOKUP($A531,'Extracted Varlist'!$B$1:$O$5060,13,0)</f>
        <v>26</v>
      </c>
      <c r="J531" t="str">
        <f>VLOOKUP($A531,'Extracted Varlist'!$B$1:$O$5060,14,0)</f>
        <v>BLD_diab</v>
      </c>
      <c r="L531" t="s">
        <v>11003</v>
      </c>
      <c r="M531" t="b">
        <f t="shared" si="10"/>
        <v>0</v>
      </c>
    </row>
    <row r="532" spans="1:13" x14ac:dyDescent="0.25">
      <c r="A532" t="s">
        <v>11147</v>
      </c>
      <c r="E532" t="str">
        <f>VLOOKUP($A532,'Extracted Varlist'!$B$1:$O$5060,3,0)</f>
        <v>medical condition -Recent illness</v>
      </c>
      <c r="G532" t="str">
        <f>IF(ISBLANK(VLOOKUP($A532,'Extracted Varlist'!$B$1:$O$5060,4,0)),"",VLOOKUP($A532,'Extracted Varlist'!$B$1:$O$5060,4,0))</f>
        <v>0="no";1="yes"</v>
      </c>
      <c r="H532">
        <f>VLOOKUP($A532,'Extracted Varlist'!$B$1:$O$5060,12,0)</f>
        <v>1</v>
      </c>
      <c r="I532">
        <f>VLOOKUP($A532,'Extracted Varlist'!$B$1:$O$5060,13,0)</f>
        <v>26</v>
      </c>
      <c r="J532" t="str">
        <f>VLOOKUP($A532,'Extracted Varlist'!$B$1:$O$5060,14,0)</f>
        <v>BLD_ILL</v>
      </c>
      <c r="L532" t="s">
        <v>11003</v>
      </c>
      <c r="M532" t="b">
        <f t="shared" si="10"/>
        <v>0</v>
      </c>
    </row>
    <row r="533" spans="1:13" x14ac:dyDescent="0.25">
      <c r="A533" t="s">
        <v>11149</v>
      </c>
      <c r="E533" t="str">
        <f>VLOOKUP($A533,'Extracted Varlist'!$B$1:$O$5060,3,0)</f>
        <v>medical condition -Explanation of recent illness</v>
      </c>
      <c r="G533" t="str">
        <f>IF(ISBLANK(VLOOKUP($A533,'Extracted Varlist'!$B$1:$O$5060,4,0)),"",VLOOKUP($A533,'Extracted Varlist'!$B$1:$O$5060,4,0))</f>
        <v>1="cold";2="bronchitis/ chest infection";3="psycosis";4="flu";5="UTI";6="shoulder injury / surgery";7="wisdom teeth removed";8="golden staph infection &gt;6 months";9="hayfever";10="broken neck, collar bone";11="throat infection / tonsilitis";12="drink spiked";13="bacterial infection-ureaplasma";14="hives";15="bursitis";16="glandular fever";17="ureaplasma";18="alergic reaction";19="sinusitis";20="recreational drug withdrawal";21="abcessed tooth";22="removal of tumor - teratoma abdominal";23="whooping cough";24="cough";25="giardia";26="migraine";27="pneumonia &gt; 6 months";28="pneumonia&lt;6 months";29="skin infection";30="Pyelonephritis";31="stroke";32="virus";33="ear infection";34="food poisoning - salmonella";35="Ulcer on gum";36="H. pylori bacterial infection";37="Red infected lumps under arms";38="post op bleeding";888="NA";999="missing"</v>
      </c>
      <c r="H533">
        <f>VLOOKUP($A533,'Extracted Varlist'!$B$1:$O$5060,12,0)</f>
        <v>1</v>
      </c>
      <c r="I533">
        <f>VLOOKUP($A533,'Extracted Varlist'!$B$1:$O$5060,13,0)</f>
        <v>26</v>
      </c>
      <c r="J533" t="str">
        <f>VLOOKUP($A533,'Extracted Varlist'!$B$1:$O$5060,14,0)</f>
        <v>BLD_ILL1</v>
      </c>
      <c r="L533" t="s">
        <v>11003</v>
      </c>
      <c r="M533" t="b">
        <f t="shared" si="10"/>
        <v>0</v>
      </c>
    </row>
    <row r="534" spans="1:13" x14ac:dyDescent="0.25">
      <c r="A534" t="s">
        <v>11152</v>
      </c>
      <c r="E534" t="str">
        <f>VLOOKUP($A534,'Extracted Varlist'!$B$1:$O$5060,3,0)</f>
        <v>medical condition -Explanation of recent illness</v>
      </c>
      <c r="G534" t="str">
        <f>IF(ISBLANK(VLOOKUP($A534,'Extracted Varlist'!$B$1:$O$5060,4,0)),"",VLOOKUP($A534,'Extracted Varlist'!$B$1:$O$5060,4,0))</f>
        <v>1="cold";2="bronchitis/ chest infection";3="psycosis";4="flu";5="UTI";6="shoulder injury / surgery";7="wisdom teeth removed";8="golden staph infection &gt;6 months";9="hayfever";10="broken neck, collar bone";11="throat infection / tonsilitis";12="drink spiked";13="bacterial infection-ureaplasma";14="hives";15="bursitis";16="glandular fever";17="ureaplasma";18="alergic reaction";19="sinusitis";20="recreational drug withdrawal";21="abcessed tooth";22="removal of tumor - teratoma abdominal";23="whooping cough";24="cough";25="giardia";26="migraine";27="pneumonia &gt; 6 months";28="pneumonia&lt;6 months";29="skin infection";30="Pyelonephritis";31="stroke";32="virus";33="ear infection";34="food poisoning - salmonella";35="Ulcer on gum";36="H. pylori bacterial infection";37="Red infected lumps under arms";38="post op bleeding";888="NA";999="missing"</v>
      </c>
      <c r="H534">
        <f>VLOOKUP($A534,'Extracted Varlist'!$B$1:$O$5060,12,0)</f>
        <v>1</v>
      </c>
      <c r="I534">
        <f>VLOOKUP($A534,'Extracted Varlist'!$B$1:$O$5060,13,0)</f>
        <v>26</v>
      </c>
      <c r="J534" t="str">
        <f>VLOOKUP($A534,'Extracted Varlist'!$B$1:$O$5060,14,0)</f>
        <v>BLD_ILL2</v>
      </c>
      <c r="L534" t="s">
        <v>11003</v>
      </c>
      <c r="M534" t="b">
        <f t="shared" si="10"/>
        <v>0</v>
      </c>
    </row>
    <row r="535" spans="1:13" x14ac:dyDescent="0.25">
      <c r="A535" t="s">
        <v>11154</v>
      </c>
      <c r="E535" t="str">
        <f>VLOOKUP($A535,'Extracted Varlist'!$B$1:$O$5060,3,0)</f>
        <v>medical condition -Explanation of recent illness</v>
      </c>
      <c r="G535" t="str">
        <f>IF(ISBLANK(VLOOKUP($A535,'Extracted Varlist'!$B$1:$O$5060,4,0)),"",VLOOKUP($A535,'Extracted Varlist'!$B$1:$O$5060,4,0))</f>
        <v>1="cold";2="bronchitis/ chest infection";3="psycosis";4="flu";5="UTI";6="shoulder injury / surgery";7="wisdom teeth removed";8="golden staph infection &gt;6 months";9="hayfever";10="broken neck, collar bone";11="throat infection / tonsilitis";12="drink spiked";13="bacterial infection-ureaplasma";14="hives";15="bursitis";16="glandular fever";17="ureaplasma";18="alergic reaction";19="sinusitis";20="recreational drug withdrawal";21="abcessed tooth";22="removal of tumor - teratoma abdominal";23="whooping cough";24="cough";25="giardia";26="migraine";27="pneumonia &gt; 6 months";28="pneumonia&lt;6 months";29="skin infection";30="Pyelonephritis";31="stroke";32="virus";33="ear infection";34="food poisoning - salmonella";35="Ulcer on gum";36="H. pylori bacterial infection";37="Red infected lumps under arms";38="post op bleeding";888="NA";999="missing"</v>
      </c>
      <c r="H535">
        <f>VLOOKUP($A535,'Extracted Varlist'!$B$1:$O$5060,12,0)</f>
        <v>1</v>
      </c>
      <c r="I535">
        <f>VLOOKUP($A535,'Extracted Varlist'!$B$1:$O$5060,13,0)</f>
        <v>26</v>
      </c>
      <c r="J535" t="str">
        <f>VLOOKUP($A535,'Extracted Varlist'!$B$1:$O$5060,14,0)</f>
        <v>BLD_ILL3</v>
      </c>
      <c r="L535" t="s">
        <v>11003</v>
      </c>
      <c r="M535" t="b">
        <f t="shared" si="10"/>
        <v>0</v>
      </c>
    </row>
    <row r="536" spans="1:13" x14ac:dyDescent="0.25">
      <c r="A536" t="s">
        <v>11155</v>
      </c>
      <c r="E536" t="str">
        <f>VLOOKUP($A536,'Extracted Varlist'!$B$1:$O$5060,3,0)</f>
        <v>medical condition -Medical condition</v>
      </c>
      <c r="G536" t="str">
        <f>IF(ISBLANK(VLOOKUP($A536,'Extracted Varlist'!$B$1:$O$5060,4,0)),"",VLOOKUP($A536,'Extracted Varlist'!$B$1:$O$5060,4,0))</f>
        <v>0="no";1="yes"</v>
      </c>
      <c r="H536">
        <f>VLOOKUP($A536,'Extracted Varlist'!$B$1:$O$5060,12,0)</f>
        <v>1</v>
      </c>
      <c r="I536">
        <f>VLOOKUP($A536,'Extracted Varlist'!$B$1:$O$5060,13,0)</f>
        <v>26</v>
      </c>
      <c r="J536" t="str">
        <f>VLOOKUP($A536,'Extracted Varlist'!$B$1:$O$5060,14,0)</f>
        <v>BLD_MEDC</v>
      </c>
      <c r="L536" t="s">
        <v>11003</v>
      </c>
      <c r="M536" t="b">
        <f t="shared" si="10"/>
        <v>0</v>
      </c>
    </row>
    <row r="537" spans="1:13" x14ac:dyDescent="0.25">
      <c r="A537" t="s">
        <v>11157</v>
      </c>
      <c r="E537" t="str">
        <f>VLOOKUP($A537,'Extracted Varlist'!$B$1:$O$5060,3,0)</f>
        <v>medical condition -Medical condition 1</v>
      </c>
      <c r="G537" t="str">
        <f>IF(ISBLANK(VLOOKUP($A537,'Extracted Varlist'!$B$1:$O$5060,4,0)),"",VLOOKUP($A537,'Extracted Varlist'!$B$1:$O$5060,4,0))</f>
        <v>1="polycystic ovary syndrome";2="diabetes";3="bi polar disorder/schizophrenia/major depression/ OCD/ADHD";4="cerebral palsy";5="asthma / bronchitis";6="blood disorder - red blood cell disorder/thalassemia";7="down syndrome";8="wegeners granulomatosis-kidney impairment";9="heart murmur";10="lupis";11="under active thyroid";12="factor V";13="crohn's disease";14="heart condition";15="transverse myelitis";16="bleeding under the skin";17="clotting disorder";18="over production of insulin";19="postural orthotacycardia";20="gender realignment";21="autism";22="liver damage through heavy drinking";23="pulmonary embolism from travel";24="idiopathic intracranal hypertension IIH";25="non hodgkins lymphoma";26="on list for kidney and pancreas transplant";27="HIV+";28="haemochromatosis";29="hepatitis";30="cancer";31="rheumatoid arthritis";32="Multiple Sclerosis";33="degenerative spine disease";34="tortuous esophagus";35="hernia";36="ovarian cysts";37="post traumatic stress syndrome";38="kidney condition";888="NA";999="missing"</v>
      </c>
      <c r="H537">
        <f>VLOOKUP($A537,'Extracted Varlist'!$B$1:$O$5060,12,0)</f>
        <v>1</v>
      </c>
      <c r="I537">
        <f>VLOOKUP($A537,'Extracted Varlist'!$B$1:$O$5060,13,0)</f>
        <v>26</v>
      </c>
      <c r="J537" t="str">
        <f>VLOOKUP($A537,'Extracted Varlist'!$B$1:$O$5060,14,0)</f>
        <v>BLD_MEDC1</v>
      </c>
      <c r="L537" t="s">
        <v>11003</v>
      </c>
      <c r="M537" t="b">
        <f t="shared" si="10"/>
        <v>0</v>
      </c>
    </row>
    <row r="538" spans="1:13" x14ac:dyDescent="0.25">
      <c r="A538" t="s">
        <v>11161</v>
      </c>
      <c r="E538" t="str">
        <f>VLOOKUP($A538,'Extracted Varlist'!$B$1:$O$5060,3,0)</f>
        <v>medical condition -Medical condition 2</v>
      </c>
      <c r="G538" t="str">
        <f>IF(ISBLANK(VLOOKUP($A538,'Extracted Varlist'!$B$1:$O$5060,4,0)),"",VLOOKUP($A538,'Extracted Varlist'!$B$1:$O$5060,4,0))</f>
        <v>1="polycystic ovary syndrome";2="diabetes";3="bi polar disorder/schizophrenia/major depression/ OCD/ADHD";4="cerebral palsy";5="asthma / bronchitis";6="blood disorder - red blood cell disorder/thalassemia";7="down syndrome";8="wegeners granulomatosis-kidney impairment";9="heart murmur";10="lupis";11="under active thyroid";12="factor V";13="crohn's disease";14="heart condition";15="transverse myelitis";16="bleeding under the skin";17="clotting disorder";18="over production of insulin";19="postural orthotacycardia";20="gender realignment";21="autism";22="liver damage through heavy drinking";23="pulmonary embolism from travel";24="idiopathic intracranal hypertension IIH";25="non hodgkins lymphoma";26="on list for kidney and pancreas transplant";27="HIV+";28="haemochromatosis";29="hepatitis";30="cancer";31="rheumatoid arthritis";32="Multiple Sclerosis";33="degenerative spine disease";34="tortuous esophagus";35="hernia";36="ovarian cysts";37="post traumatic stress syndrome";38="kidney condition";888="NA";999="missing"</v>
      </c>
      <c r="H538">
        <f>VLOOKUP($A538,'Extracted Varlist'!$B$1:$O$5060,12,0)</f>
        <v>1</v>
      </c>
      <c r="I538">
        <f>VLOOKUP($A538,'Extracted Varlist'!$B$1:$O$5060,13,0)</f>
        <v>26</v>
      </c>
      <c r="J538" t="str">
        <f>VLOOKUP($A538,'Extracted Varlist'!$B$1:$O$5060,14,0)</f>
        <v>BLD_MEDC2</v>
      </c>
      <c r="L538" t="s">
        <v>11003</v>
      </c>
      <c r="M538" t="b">
        <f t="shared" si="10"/>
        <v>0</v>
      </c>
    </row>
    <row r="539" spans="1:13" x14ac:dyDescent="0.25">
      <c r="A539" t="s">
        <v>11138</v>
      </c>
      <c r="E539" t="str">
        <f>VLOOKUP($A539,'Extracted Varlist'!$B$1:$O$5060,3,0)</f>
        <v>medical condition -Date of first day of last period</v>
      </c>
      <c r="G539" t="str">
        <f>IF(ISBLANK(VLOOKUP($A539,'Extracted Varlist'!$B$1:$O$5060,4,0)),"",VLOOKUP($A539,'Extracted Varlist'!$B$1:$O$5060,4,0))</f>
        <v/>
      </c>
      <c r="H539">
        <f>VLOOKUP($A539,'Extracted Varlist'!$B$1:$O$5060,12,0)</f>
        <v>1</v>
      </c>
      <c r="I539">
        <f>VLOOKUP($A539,'Extracted Varlist'!$B$1:$O$5060,13,0)</f>
        <v>26</v>
      </c>
      <c r="J539" t="str">
        <f>VLOOKUP($A539,'Extracted Varlist'!$B$1:$O$5060,14,0)</f>
        <v>BLD_MEN2</v>
      </c>
      <c r="L539" t="s">
        <v>11003</v>
      </c>
      <c r="M539" t="b">
        <f t="shared" si="10"/>
        <v>0</v>
      </c>
    </row>
    <row r="540" spans="1:13" x14ac:dyDescent="0.25">
      <c r="A540" t="s">
        <v>11140</v>
      </c>
      <c r="E540" t="str">
        <f>VLOOKUP($A540,'Extracted Varlist'!$B$1:$O$5060,3,0)</f>
        <v>medical condition -Year of last period</v>
      </c>
      <c r="G540" t="str">
        <f>IF(ISBLANK(VLOOKUP($A540,'Extracted Varlist'!$B$1:$O$5060,4,0)),"",VLOOKUP($A540,'Extracted Varlist'!$B$1:$O$5060,4,0))</f>
        <v>88888="NA";99999="missing"</v>
      </c>
      <c r="H540">
        <f>VLOOKUP($A540,'Extracted Varlist'!$B$1:$O$5060,12,0)</f>
        <v>1</v>
      </c>
      <c r="I540">
        <f>VLOOKUP($A540,'Extracted Varlist'!$B$1:$O$5060,13,0)</f>
        <v>26</v>
      </c>
      <c r="J540" t="str">
        <f>VLOOKUP($A540,'Extracted Varlist'!$B$1:$O$5060,14,0)</f>
        <v>BLD_MEN2_YR</v>
      </c>
      <c r="L540" t="s">
        <v>11003</v>
      </c>
      <c r="M540" t="b">
        <f t="shared" si="10"/>
        <v>0</v>
      </c>
    </row>
    <row r="541" spans="1:13" x14ac:dyDescent="0.25">
      <c r="A541" t="s">
        <v>11245</v>
      </c>
      <c r="E541" t="str">
        <f>VLOOKUP($A541,'Extracted Varlist'!$B$1:$O$5060,3,0)</f>
        <v>medical condition -Currently taking any prescribed medication</v>
      </c>
      <c r="G541" t="str">
        <f>IF(ISBLANK(VLOOKUP($A541,'Extracted Varlist'!$B$1:$O$5060,4,0)),"",VLOOKUP($A541,'Extracted Varlist'!$B$1:$O$5060,4,0))</f>
        <v>0="no";1="yes"</v>
      </c>
      <c r="H541">
        <f>VLOOKUP($A541,'Extracted Varlist'!$B$1:$O$5060,12,0)</f>
        <v>1</v>
      </c>
      <c r="I541">
        <f>VLOOKUP($A541,'Extracted Varlist'!$B$1:$O$5060,13,0)</f>
        <v>26</v>
      </c>
      <c r="J541" t="str">
        <f>VLOOKUP($A541,'Extracted Varlist'!$B$1:$O$5060,14,0)</f>
        <v>BLD_PMED</v>
      </c>
      <c r="L541" t="s">
        <v>11003</v>
      </c>
      <c r="M541" t="b">
        <f t="shared" si="10"/>
        <v>0</v>
      </c>
    </row>
    <row r="542" spans="1:13" x14ac:dyDescent="0.25">
      <c r="A542" t="s">
        <v>11144</v>
      </c>
      <c r="E542" t="str">
        <f>VLOOKUP($A542,'Extracted Varlist'!$B$1:$O$5060,3,0)</f>
        <v>medical condition -Pregnant</v>
      </c>
      <c r="G542" t="str">
        <f>IF(ISBLANK(VLOOKUP($A542,'Extracted Varlist'!$B$1:$O$5060,4,0)),"",VLOOKUP($A542,'Extracted Varlist'!$B$1:$O$5060,4,0))</f>
        <v>0="no";1="yes";88="NA";99="missing"</v>
      </c>
      <c r="H542">
        <f>VLOOKUP($A542,'Extracted Varlist'!$B$1:$O$5060,12,0)</f>
        <v>1</v>
      </c>
      <c r="I542">
        <f>VLOOKUP($A542,'Extracted Varlist'!$B$1:$O$5060,13,0)</f>
        <v>26</v>
      </c>
      <c r="J542" t="str">
        <f>VLOOKUP($A542,'Extracted Varlist'!$B$1:$O$5060,14,0)</f>
        <v>BLD_SX63</v>
      </c>
      <c r="L542" t="s">
        <v>11003</v>
      </c>
      <c r="M542" t="b">
        <f t="shared" si="10"/>
        <v>0</v>
      </c>
    </row>
    <row r="543" spans="1:13" x14ac:dyDescent="0.25">
      <c r="A543" t="s">
        <v>11290</v>
      </c>
      <c r="E543" t="str">
        <f>VLOOKUP($A543,'Extracted Varlist'!$B$1:$O$5060,3,0)</f>
        <v>medical condition -Atc code non prescribed medication 1</v>
      </c>
      <c r="G543" t="str">
        <f>IF(ISBLANK(VLOOKUP($A543,'Extracted Varlist'!$B$1:$O$5060,4,0)),"",VLOOKUP($A543,'Extracted Varlist'!$B$1:$O$5060,4,0))</f>
        <v/>
      </c>
      <c r="H543">
        <f>VLOOKUP($A543,'Extracted Varlist'!$B$1:$O$5060,12,0)</f>
        <v>1</v>
      </c>
      <c r="I543">
        <f>VLOOKUP($A543,'Extracted Varlist'!$B$1:$O$5060,13,0)</f>
        <v>26</v>
      </c>
      <c r="J543" t="str">
        <f>VLOOKUP($A543,'Extracted Varlist'!$B$1:$O$5060,14,0)</f>
        <v>CM_ACT1</v>
      </c>
      <c r="L543" t="s">
        <v>11003</v>
      </c>
      <c r="M543" t="b">
        <f t="shared" si="10"/>
        <v>0</v>
      </c>
    </row>
    <row r="544" spans="1:13" x14ac:dyDescent="0.25">
      <c r="A544" t="s">
        <v>11292</v>
      </c>
      <c r="E544" t="str">
        <f>VLOOKUP($A544,'Extracted Varlist'!$B$1:$O$5060,3,0)</f>
        <v>medical condition -Atc code non prescribed medication 2</v>
      </c>
      <c r="G544" t="str">
        <f>IF(ISBLANK(VLOOKUP($A544,'Extracted Varlist'!$B$1:$O$5060,4,0)),"",VLOOKUP($A544,'Extracted Varlist'!$B$1:$O$5060,4,0))</f>
        <v/>
      </c>
      <c r="H544">
        <f>VLOOKUP($A544,'Extracted Varlist'!$B$1:$O$5060,12,0)</f>
        <v>1</v>
      </c>
      <c r="I544">
        <f>VLOOKUP($A544,'Extracted Varlist'!$B$1:$O$5060,13,0)</f>
        <v>26</v>
      </c>
      <c r="J544" t="str">
        <f>VLOOKUP($A544,'Extracted Varlist'!$B$1:$O$5060,14,0)</f>
        <v>CM_ACT2</v>
      </c>
      <c r="L544" t="s">
        <v>11003</v>
      </c>
      <c r="M544" t="b">
        <f t="shared" si="10"/>
        <v>0</v>
      </c>
    </row>
    <row r="545" spans="1:13" x14ac:dyDescent="0.25">
      <c r="A545" t="s">
        <v>11294</v>
      </c>
      <c r="E545" t="str">
        <f>VLOOKUP($A545,'Extracted Varlist'!$B$1:$O$5060,3,0)</f>
        <v>medical condition -Atc code non prescribed medication 3</v>
      </c>
      <c r="G545" t="str">
        <f>IF(ISBLANK(VLOOKUP($A545,'Extracted Varlist'!$B$1:$O$5060,4,0)),"",VLOOKUP($A545,'Extracted Varlist'!$B$1:$O$5060,4,0))</f>
        <v/>
      </c>
      <c r="H545">
        <f>VLOOKUP($A545,'Extracted Varlist'!$B$1:$O$5060,12,0)</f>
        <v>1</v>
      </c>
      <c r="I545">
        <f>VLOOKUP($A545,'Extracted Varlist'!$B$1:$O$5060,13,0)</f>
        <v>26</v>
      </c>
      <c r="J545" t="str">
        <f>VLOOKUP($A545,'Extracted Varlist'!$B$1:$O$5060,14,0)</f>
        <v>CM_ACT3</v>
      </c>
      <c r="L545" t="s">
        <v>11003</v>
      </c>
      <c r="M545" t="b">
        <f t="shared" si="10"/>
        <v>0</v>
      </c>
    </row>
    <row r="546" spans="1:13" x14ac:dyDescent="0.25">
      <c r="A546" t="s">
        <v>11283</v>
      </c>
      <c r="E546" t="str">
        <f>VLOOKUP($A546,'Extracted Varlist'!$B$1:$O$5060,3,0)</f>
        <v>medical condition -Non prescribed medication 1</v>
      </c>
      <c r="G546" t="str">
        <f>IF(ISBLANK(VLOOKUP($A546,'Extracted Varlist'!$B$1:$O$5060,4,0)),"",VLOOKUP($A546,'Extracted Varlist'!$B$1:$O$5060,4,0))</f>
        <v>1="antihistamine-loratadine";2="antidiarrhoels-loperamide";3="bronchodilator aerosols-ventolin";4="laxative-bisalax,soflax,movicol";5="ocular lubricants-poly visc, optive, liquifilm";6="expectorants, mucolytics-difflam, solmux";7="hyperacidity, reflux-somac";8="urinary antiseptics-sodibic,uracol";9="antiangina agents-nitrolingingual pumpspray";10="simple analgesics-aspro clear, solprin, aspirin";11="NSAID-naprosyn, nurofen";12="topical nasopharyngeal-beconase nasal spray";13="rubefacients, topical analgesics/NSAID-nurofen gel";14="digestive supplement-IBS support, creon";15="sedative-restavit";16="anticoagulant, antithrombotic - cartia, aspirin";17="combination simple analgesics - mersyndol";18="antifungal - hydrozole cream";19="adrenergic stimulant - epipen";20="topical anorectal - proctosedyl";888="NA";999="missing"</v>
      </c>
      <c r="H546">
        <f>VLOOKUP($A546,'Extracted Varlist'!$B$1:$O$5060,12,0)</f>
        <v>1</v>
      </c>
      <c r="I546">
        <f>VLOOKUP($A546,'Extracted Varlist'!$B$1:$O$5060,13,0)</f>
        <v>26</v>
      </c>
      <c r="J546" t="str">
        <f>VLOOKUP($A546,'Extracted Varlist'!$B$1:$O$5060,14,0)</f>
        <v>CM_MED1</v>
      </c>
      <c r="L546" t="s">
        <v>11003</v>
      </c>
      <c r="M546" t="b">
        <f t="shared" si="10"/>
        <v>0</v>
      </c>
    </row>
    <row r="547" spans="1:13" x14ac:dyDescent="0.25">
      <c r="A547" t="s">
        <v>11286</v>
      </c>
      <c r="E547" t="str">
        <f>VLOOKUP($A547,'Extracted Varlist'!$B$1:$O$5060,3,0)</f>
        <v>medical condition -Non prescribed medication 2</v>
      </c>
      <c r="G547" t="str">
        <f>IF(ISBLANK(VLOOKUP($A547,'Extracted Varlist'!$B$1:$O$5060,4,0)),"",VLOOKUP($A547,'Extracted Varlist'!$B$1:$O$5060,4,0))</f>
        <v>1="antihistamine-loratadine";2="antidiarrhoels-loperamide";3="bronchodilator aerosols-ventolin";4="laxative-bisalax,soflax,movicol";5="ocular lubricants-poly visc, optive, liquifilm";6="expectorants, mucolytics-difflam, solmux";7="hyperacidity, reflux-somac";8="urinary antiseptics-sodibic,uracol";9="antiangina agents-nitrolingingual pumpspray";10="simple analgesics-aspro clear, solprin, aspirin";11="NSAID-naprosyn, nurofen";12="topical nasopharyngeal-beconase nasal spray";13="rubefacients, topical analgesics/NSAID-nurofen gel";14="digestive supplement-IBS support, creon";15="sedative-restavit";16="anticoagulant, antithrombotic - cartia, aspirin";17="combination simple analgesics - mersyndol";18="antifungal - hydrozole cream";19="adrenergic stimulant - epipen";20="topical anorectal - proctosedyl";888="NA";999="missing"</v>
      </c>
      <c r="H547">
        <f>VLOOKUP($A547,'Extracted Varlist'!$B$1:$O$5060,12,0)</f>
        <v>1</v>
      </c>
      <c r="I547">
        <f>VLOOKUP($A547,'Extracted Varlist'!$B$1:$O$5060,13,0)</f>
        <v>26</v>
      </c>
      <c r="J547" t="str">
        <f>VLOOKUP($A547,'Extracted Varlist'!$B$1:$O$5060,14,0)</f>
        <v>CM_MED2</v>
      </c>
      <c r="L547" t="s">
        <v>11003</v>
      </c>
      <c r="M547" t="b">
        <f t="shared" si="10"/>
        <v>0</v>
      </c>
    </row>
    <row r="548" spans="1:13" x14ac:dyDescent="0.25">
      <c r="A548" t="s">
        <v>11288</v>
      </c>
      <c r="E548" t="str">
        <f>VLOOKUP($A548,'Extracted Varlist'!$B$1:$O$5060,3,0)</f>
        <v>medical condition -Non prescribed medication 3</v>
      </c>
      <c r="G548" t="str">
        <f>IF(ISBLANK(VLOOKUP($A548,'Extracted Varlist'!$B$1:$O$5060,4,0)),"",VLOOKUP($A548,'Extracted Varlist'!$B$1:$O$5060,4,0))</f>
        <v>1="antihistamine-loratadine";2="antidiarrhoels-loperamide";3="bronchodilator aerosols-ventolin";4="laxative-bisalax,soflax,movicol";5="ocular lubricants-poly visc, optive, liquifilm";6="expectorants, mucolytics-difflam, solmux";7="hyperacidity, reflux-somac";8="urinary antiseptics-sodibic,uracol";9="antiangina agents-nitrolingingual pumpspray";10="simple analgesics-aspro clear, solprin, aspirin";11="NSAID-naprosyn, nurofen";12="topical nasopharyngeal-beconase nasal spray";13="rubefacients, topical analgesics/NSAID-nurofen gel";14="digestive supplement-IBS support, creon";15="sedative-restavit";16="anticoagulant, antithrombotic - cartia, aspirin";17="combination simple analgesics - mersyndol";18="antifungal - hydrozole cream";19="adrenergic stimulant - epipen";20="topical anorectal - proctosedyl";888="NA";999="missing"</v>
      </c>
      <c r="H548">
        <f>VLOOKUP($A548,'Extracted Varlist'!$B$1:$O$5060,12,0)</f>
        <v>1</v>
      </c>
      <c r="I548">
        <f>VLOOKUP($A548,'Extracted Varlist'!$B$1:$O$5060,13,0)</f>
        <v>26</v>
      </c>
      <c r="J548" t="str">
        <f>VLOOKUP($A548,'Extracted Varlist'!$B$1:$O$5060,14,0)</f>
        <v>CM_MED3</v>
      </c>
      <c r="L548" t="s">
        <v>11003</v>
      </c>
      <c r="M548" t="b">
        <f t="shared" si="10"/>
        <v>0</v>
      </c>
    </row>
    <row r="549" spans="1:13" x14ac:dyDescent="0.25">
      <c r="A549" t="s">
        <v>11329</v>
      </c>
      <c r="E549" t="str">
        <f>VLOOKUP($A549,'Extracted Varlist'!$B$1:$O$5060,3,0)</f>
        <v>medical condition -Taking any pain-killing medication</v>
      </c>
      <c r="G549" t="str">
        <f>IF(ISBLANK(VLOOKUP($A549,'Extracted Varlist'!$B$1:$O$5060,4,0)),"",VLOOKUP($A549,'Extracted Varlist'!$B$1:$O$5060,4,0))</f>
        <v>0="no";1="yes"</v>
      </c>
      <c r="H549">
        <f>VLOOKUP($A549,'Extracted Varlist'!$B$1:$O$5060,12,0)</f>
        <v>1</v>
      </c>
      <c r="I549">
        <f>VLOOKUP($A549,'Extracted Varlist'!$B$1:$O$5060,13,0)</f>
        <v>26</v>
      </c>
      <c r="J549" t="str">
        <f>VLOOKUP($A549,'Extracted Varlist'!$B$1:$O$5060,14,0)</f>
        <v>CM_SUPP</v>
      </c>
      <c r="L549" t="s">
        <v>11003</v>
      </c>
      <c r="M549" t="b">
        <f t="shared" si="10"/>
        <v>0</v>
      </c>
    </row>
    <row r="550" spans="1:13" x14ac:dyDescent="0.25">
      <c r="A550" t="s">
        <v>11331</v>
      </c>
      <c r="E550" t="str">
        <f>VLOOKUP($A550,'Extracted Varlist'!$B$1:$O$5060,3,0)</f>
        <v>medical condition -Non prescribed supplements 1</v>
      </c>
      <c r="G550" t="str">
        <f>IF(ISBLANK(VLOOKUP($A550,'Extracted Varlist'!$B$1:$O$5060,4,0)),"",VLOOKUP($A550,'Extracted Varlist'!$B$1:$O$5060,4,0))</f>
        <v>1="glucosamine";2="vitamins other than vit B12, vit E, vit D";3="minerals";4="garlic";5="herbal";6="antioxidants";7="fibre supplement";8="iron supplements";9="amino acids";10="probiotics";11="other-melatonin";12="homeopathic";13="enzyme";88="NA"</v>
      </c>
      <c r="H550">
        <f>VLOOKUP($A550,'Extracted Varlist'!$B$1:$O$5060,12,0)</f>
        <v>1</v>
      </c>
      <c r="I550">
        <f>VLOOKUP($A550,'Extracted Varlist'!$B$1:$O$5060,13,0)</f>
        <v>26</v>
      </c>
      <c r="J550" t="str">
        <f>VLOOKUP($A550,'Extracted Varlist'!$B$1:$O$5060,14,0)</f>
        <v>CM_SUPP1</v>
      </c>
      <c r="L550" t="s">
        <v>11003</v>
      </c>
      <c r="M550" t="b">
        <f t="shared" si="10"/>
        <v>0</v>
      </c>
    </row>
    <row r="551" spans="1:13" x14ac:dyDescent="0.25">
      <c r="A551" t="s">
        <v>11334</v>
      </c>
      <c r="E551" t="str">
        <f>VLOOKUP($A551,'Extracted Varlist'!$B$1:$O$5060,3,0)</f>
        <v>medical condition -Non prescribed supplements 2</v>
      </c>
      <c r="G551" t="str">
        <f>IF(ISBLANK(VLOOKUP($A551,'Extracted Varlist'!$B$1:$O$5060,4,0)),"",VLOOKUP($A551,'Extracted Varlist'!$B$1:$O$5060,4,0))</f>
        <v>1="glucosamine";2="vitamins other than vit B12, vit E, vit D";3="minerals";4="garlic";5="herbal";6="antioxidants";7="fibre supplement";8="iron supplements";9="amino acids";10="probiotics";11="other-melatonin";12="homeopathic";13="enzyme";88="NA"</v>
      </c>
      <c r="H551">
        <f>VLOOKUP($A551,'Extracted Varlist'!$B$1:$O$5060,12,0)</f>
        <v>1</v>
      </c>
      <c r="I551">
        <f>VLOOKUP($A551,'Extracted Varlist'!$B$1:$O$5060,13,0)</f>
        <v>26</v>
      </c>
      <c r="J551" t="str">
        <f>VLOOKUP($A551,'Extracted Varlist'!$B$1:$O$5060,14,0)</f>
        <v>CM_SUPP2</v>
      </c>
      <c r="L551" t="s">
        <v>11003</v>
      </c>
      <c r="M551" t="b">
        <f t="shared" si="10"/>
        <v>0</v>
      </c>
    </row>
    <row r="552" spans="1:13" x14ac:dyDescent="0.25">
      <c r="A552" t="s">
        <v>11336</v>
      </c>
      <c r="E552" t="str">
        <f>VLOOKUP($A552,'Extracted Varlist'!$B$1:$O$5060,3,0)</f>
        <v>medical condition -Non prescribed supplements 3</v>
      </c>
      <c r="G552" t="str">
        <f>IF(ISBLANK(VLOOKUP($A552,'Extracted Varlist'!$B$1:$O$5060,4,0)),"",VLOOKUP($A552,'Extracted Varlist'!$B$1:$O$5060,4,0))</f>
        <v>1="glucosamine";2="vitamins other than vit B12, vit E, vit D";3="minerals";4="garlic";5="herbal";6="antioxidants";7="fibre supplement";8="iron supplements";9="amino acids";10="probiotics";11="other-melatonin";12="homeopathic";13="enzyme";88="NA"</v>
      </c>
      <c r="H552">
        <f>VLOOKUP($A552,'Extracted Varlist'!$B$1:$O$5060,12,0)</f>
        <v>1</v>
      </c>
      <c r="I552">
        <f>VLOOKUP($A552,'Extracted Varlist'!$B$1:$O$5060,13,0)</f>
        <v>26</v>
      </c>
      <c r="J552" t="str">
        <f>VLOOKUP($A552,'Extracted Varlist'!$B$1:$O$5060,14,0)</f>
        <v>CM_SUPP3</v>
      </c>
      <c r="L552" t="s">
        <v>11003</v>
      </c>
      <c r="M552" t="b">
        <f t="shared" si="10"/>
        <v>0</v>
      </c>
    </row>
    <row r="553" spans="1:13" x14ac:dyDescent="0.25">
      <c r="A553" t="s">
        <v>11338</v>
      </c>
      <c r="E553" t="str">
        <f>VLOOKUP($A553,'Extracted Varlist'!$B$1:$O$5060,3,0)</f>
        <v>medical condition -Non prescribed supplements 4</v>
      </c>
      <c r="G553" t="str">
        <f>IF(ISBLANK(VLOOKUP($A553,'Extracted Varlist'!$B$1:$O$5060,4,0)),"",VLOOKUP($A553,'Extracted Varlist'!$B$1:$O$5060,4,0))</f>
        <v>1="glucosamine";2="vitamins other than vit B12, vit E, vit D";3="minerals";4="garlic";5="herbal";6="antioxidants";7="fibre supplement";8="iron supplements";9="amino acids";10="probiotics";11="other-melatonin";12="homeopathic";13="enzyme";88="NA"</v>
      </c>
      <c r="H553">
        <f>VLOOKUP($A553,'Extracted Varlist'!$B$1:$O$5060,12,0)</f>
        <v>1</v>
      </c>
      <c r="I553">
        <f>VLOOKUP($A553,'Extracted Varlist'!$B$1:$O$5060,13,0)</f>
        <v>26</v>
      </c>
      <c r="J553" t="str">
        <f>VLOOKUP($A553,'Extracted Varlist'!$B$1:$O$5060,14,0)</f>
        <v>CM_SUPP4</v>
      </c>
      <c r="L553" t="s">
        <v>11003</v>
      </c>
      <c r="M553" t="b">
        <f t="shared" si="10"/>
        <v>0</v>
      </c>
    </row>
    <row r="554" spans="1:13" x14ac:dyDescent="0.25">
      <c r="A554" t="s">
        <v>11340</v>
      </c>
      <c r="E554" t="str">
        <f>VLOOKUP($A554,'Extracted Varlist'!$B$1:$O$5060,3,0)</f>
        <v>medical condition -Non prescribed supplements 5</v>
      </c>
      <c r="G554" t="str">
        <f>IF(ISBLANK(VLOOKUP($A554,'Extracted Varlist'!$B$1:$O$5060,4,0)),"",VLOOKUP($A554,'Extracted Varlist'!$B$1:$O$5060,4,0))</f>
        <v>1="glucosamine";2="vitamins other than vit B12, vit E, vit D";3="minerals";4="garlic";5="herbal";6="antioxidants";7="fibre supplement";8="iron supplements";9="amino acids";10="probiotics";11="other-melatonin";12="homeopathic";13="enzyme";88="NA"</v>
      </c>
      <c r="H554">
        <f>VLOOKUP($A554,'Extracted Varlist'!$B$1:$O$5060,12,0)</f>
        <v>1</v>
      </c>
      <c r="I554">
        <f>VLOOKUP($A554,'Extracted Varlist'!$B$1:$O$5060,13,0)</f>
        <v>26</v>
      </c>
      <c r="J554" t="str">
        <f>VLOOKUP($A554,'Extracted Varlist'!$B$1:$O$5060,14,0)</f>
        <v>CM_SUPP5</v>
      </c>
      <c r="L554" t="s">
        <v>11003</v>
      </c>
      <c r="M554" t="b">
        <f t="shared" si="10"/>
        <v>0</v>
      </c>
    </row>
    <row r="555" spans="1:13" x14ac:dyDescent="0.25">
      <c r="A555" t="s">
        <v>11342</v>
      </c>
      <c r="E555" t="str">
        <f>VLOOKUP($A555,'Extracted Varlist'!$B$1:$O$5060,3,0)</f>
        <v>medical condition -Non prescribed supplements 6</v>
      </c>
      <c r="G555" t="str">
        <f>IF(ISBLANK(VLOOKUP($A555,'Extracted Varlist'!$B$1:$O$5060,4,0)),"",VLOOKUP($A555,'Extracted Varlist'!$B$1:$O$5060,4,0))</f>
        <v>1="glucosamine";2="vitamins other than vit B12, vit E, vit D";3="minerals";4="garlic";5="herbal";6="antioxidants";7="fibre supplement";8="iron supplements";9="amino acids";10="probiotics";11="other-melatonin";12="homeopathic";13="enzyme";88="NA"</v>
      </c>
      <c r="H555">
        <f>VLOOKUP($A555,'Extracted Varlist'!$B$1:$O$5060,12,0)</f>
        <v>1</v>
      </c>
      <c r="I555">
        <f>VLOOKUP($A555,'Extracted Varlist'!$B$1:$O$5060,13,0)</f>
        <v>26</v>
      </c>
      <c r="J555" t="str">
        <f>VLOOKUP($A555,'Extracted Varlist'!$B$1:$O$5060,14,0)</f>
        <v>CM_SUPP6</v>
      </c>
      <c r="L555" t="s">
        <v>11003</v>
      </c>
      <c r="M555" t="b">
        <f t="shared" si="10"/>
        <v>0</v>
      </c>
    </row>
    <row r="556" spans="1:13" x14ac:dyDescent="0.25">
      <c r="A556" t="s">
        <v>11344</v>
      </c>
      <c r="E556" t="str">
        <f>VLOOKUP($A556,'Extracted Varlist'!$B$1:$O$5060,3,0)</f>
        <v>medical condition -Non prescribed supplements 7</v>
      </c>
      <c r="G556" t="str">
        <f>IF(ISBLANK(VLOOKUP($A556,'Extracted Varlist'!$B$1:$O$5060,4,0)),"",VLOOKUP($A556,'Extracted Varlist'!$B$1:$O$5060,4,0))</f>
        <v>1="glucosamine";2="vitamins other than vit B12, vit E, vit D";3="minerals";4="garlic";5="herbal";6="antioxidants";7="fibre supplement";8="iron supplements";9="amino acids";10="probiotics";11="other-melatonin";12="homeopathic";13="enzyme";88="NA"</v>
      </c>
      <c r="H556">
        <f>VLOOKUP($A556,'Extracted Varlist'!$B$1:$O$5060,12,0)</f>
        <v>1</v>
      </c>
      <c r="I556">
        <f>VLOOKUP($A556,'Extracted Varlist'!$B$1:$O$5060,13,0)</f>
        <v>26</v>
      </c>
      <c r="J556" t="str">
        <f>VLOOKUP($A556,'Extracted Varlist'!$B$1:$O$5060,14,0)</f>
        <v>CM_SUPP7</v>
      </c>
      <c r="L556" t="s">
        <v>11003</v>
      </c>
      <c r="M556" t="b">
        <f t="shared" si="10"/>
        <v>0</v>
      </c>
    </row>
    <row r="557" spans="1:13" x14ac:dyDescent="0.25">
      <c r="A557" t="s">
        <v>11347</v>
      </c>
      <c r="E557" t="str">
        <f>VLOOKUP($A557,'Extracted Varlist'!$B$1:$O$5060,3,0)</f>
        <v>medical condition -Non prescribed supplements 8</v>
      </c>
      <c r="G557" t="str">
        <f>IF(ISBLANK(VLOOKUP($A557,'Extracted Varlist'!$B$1:$O$5060,4,0)),"",VLOOKUP($A557,'Extracted Varlist'!$B$1:$O$5060,4,0))</f>
        <v>1="glucosamine";2="vitamins other than vit B12, vit E, vit D";3="minerals";4="garlic";5="herbal";6="antioxidants";7="fibre supplement";8="iron supplements";9="amino acids";10="probiotics";11="other-melatonin";12="homeopathic";13="enzyme";88="NA"</v>
      </c>
      <c r="H557">
        <f>VLOOKUP($A557,'Extracted Varlist'!$B$1:$O$5060,12,0)</f>
        <v>1</v>
      </c>
      <c r="I557">
        <f>VLOOKUP($A557,'Extracted Varlist'!$B$1:$O$5060,13,0)</f>
        <v>26</v>
      </c>
      <c r="J557" t="str">
        <f>VLOOKUP($A557,'Extracted Varlist'!$B$1:$O$5060,14,0)</f>
        <v>CM_SUPP8</v>
      </c>
      <c r="L557" t="s">
        <v>11003</v>
      </c>
      <c r="M557" t="b">
        <f t="shared" si="10"/>
        <v>0</v>
      </c>
    </row>
    <row r="558" spans="1:13" x14ac:dyDescent="0.25">
      <c r="A558" t="s">
        <v>11350</v>
      </c>
      <c r="E558" t="str">
        <f>VLOOKUP($A558,'Extracted Varlist'!$B$1:$O$5060,3,0)</f>
        <v>medical condition -Atc code of non prescribed supplements 1</v>
      </c>
      <c r="G558" t="str">
        <f>IF(ISBLANK(VLOOKUP($A558,'Extracted Varlist'!$B$1:$O$5060,4,0)),"",VLOOKUP($A558,'Extracted Varlist'!$B$1:$O$5060,4,0))</f>
        <v/>
      </c>
      <c r="H558">
        <f>VLOOKUP($A558,'Extracted Varlist'!$B$1:$O$5060,12,0)</f>
        <v>1</v>
      </c>
      <c r="I558">
        <f>VLOOKUP($A558,'Extracted Varlist'!$B$1:$O$5060,13,0)</f>
        <v>26</v>
      </c>
      <c r="J558" t="str">
        <f>VLOOKUP($A558,'Extracted Varlist'!$B$1:$O$5060,14,0)</f>
        <v>CMSUP_ACT1</v>
      </c>
      <c r="L558" t="s">
        <v>11003</v>
      </c>
      <c r="M558" t="b">
        <f t="shared" si="10"/>
        <v>0</v>
      </c>
    </row>
    <row r="559" spans="1:13" x14ac:dyDescent="0.25">
      <c r="A559" t="s">
        <v>11352</v>
      </c>
      <c r="E559" t="str">
        <f>VLOOKUP($A559,'Extracted Varlist'!$B$1:$O$5060,3,0)</f>
        <v>medical condition -Atc code of non prescribed supplements 2</v>
      </c>
      <c r="G559" t="str">
        <f>IF(ISBLANK(VLOOKUP($A559,'Extracted Varlist'!$B$1:$O$5060,4,0)),"",VLOOKUP($A559,'Extracted Varlist'!$B$1:$O$5060,4,0))</f>
        <v/>
      </c>
      <c r="H559">
        <f>VLOOKUP($A559,'Extracted Varlist'!$B$1:$O$5060,12,0)</f>
        <v>1</v>
      </c>
      <c r="I559">
        <f>VLOOKUP($A559,'Extracted Varlist'!$B$1:$O$5060,13,0)</f>
        <v>26</v>
      </c>
      <c r="J559" t="str">
        <f>VLOOKUP($A559,'Extracted Varlist'!$B$1:$O$5060,14,0)</f>
        <v>CMSUP_ACT2</v>
      </c>
      <c r="L559" t="s">
        <v>11003</v>
      </c>
      <c r="M559" t="b">
        <f t="shared" si="10"/>
        <v>0</v>
      </c>
    </row>
    <row r="560" spans="1:13" x14ac:dyDescent="0.25">
      <c r="A560" t="s">
        <v>11354</v>
      </c>
      <c r="E560" t="str">
        <f>VLOOKUP($A560,'Extracted Varlist'!$B$1:$O$5060,3,0)</f>
        <v>medical condition -Atc code of non prescribed supplements 3</v>
      </c>
      <c r="G560" t="str">
        <f>IF(ISBLANK(VLOOKUP($A560,'Extracted Varlist'!$B$1:$O$5060,4,0)),"",VLOOKUP($A560,'Extracted Varlist'!$B$1:$O$5060,4,0))</f>
        <v/>
      </c>
      <c r="H560">
        <f>VLOOKUP($A560,'Extracted Varlist'!$B$1:$O$5060,12,0)</f>
        <v>1</v>
      </c>
      <c r="I560">
        <f>VLOOKUP($A560,'Extracted Varlist'!$B$1:$O$5060,13,0)</f>
        <v>26</v>
      </c>
      <c r="J560" t="str">
        <f>VLOOKUP($A560,'Extracted Varlist'!$B$1:$O$5060,14,0)</f>
        <v>CMSUP_ACT3</v>
      </c>
      <c r="L560" t="s">
        <v>11003</v>
      </c>
      <c r="M560" t="b">
        <f t="shared" si="10"/>
        <v>0</v>
      </c>
    </row>
    <row r="561" spans="1:13" x14ac:dyDescent="0.25">
      <c r="A561" t="s">
        <v>11356</v>
      </c>
      <c r="E561" t="str">
        <f>VLOOKUP($A561,'Extracted Varlist'!$B$1:$O$5060,3,0)</f>
        <v>medical condition -Atc code of non prescribed supplements 4</v>
      </c>
      <c r="G561" t="str">
        <f>IF(ISBLANK(VLOOKUP($A561,'Extracted Varlist'!$B$1:$O$5060,4,0)),"",VLOOKUP($A561,'Extracted Varlist'!$B$1:$O$5060,4,0))</f>
        <v/>
      </c>
      <c r="H561">
        <f>VLOOKUP($A561,'Extracted Varlist'!$B$1:$O$5060,12,0)</f>
        <v>1</v>
      </c>
      <c r="I561">
        <f>VLOOKUP($A561,'Extracted Varlist'!$B$1:$O$5060,13,0)</f>
        <v>26</v>
      </c>
      <c r="J561" t="str">
        <f>VLOOKUP($A561,'Extracted Varlist'!$B$1:$O$5060,14,0)</f>
        <v>CMSUP_ACT4</v>
      </c>
      <c r="L561" t="s">
        <v>11003</v>
      </c>
      <c r="M561" t="b">
        <f t="shared" si="10"/>
        <v>0</v>
      </c>
    </row>
    <row r="562" spans="1:13" x14ac:dyDescent="0.25">
      <c r="A562" t="s">
        <v>11358</v>
      </c>
      <c r="E562" t="str">
        <f>VLOOKUP($A562,'Extracted Varlist'!$B$1:$O$5060,3,0)</f>
        <v>medical condition -Atc code of non prescribed supplements 5</v>
      </c>
      <c r="G562" t="str">
        <f>IF(ISBLANK(VLOOKUP($A562,'Extracted Varlist'!$B$1:$O$5060,4,0)),"",VLOOKUP($A562,'Extracted Varlist'!$B$1:$O$5060,4,0))</f>
        <v/>
      </c>
      <c r="H562">
        <f>VLOOKUP($A562,'Extracted Varlist'!$B$1:$O$5060,12,0)</f>
        <v>1</v>
      </c>
      <c r="I562">
        <f>VLOOKUP($A562,'Extracted Varlist'!$B$1:$O$5060,13,0)</f>
        <v>26</v>
      </c>
      <c r="J562" t="str">
        <f>VLOOKUP($A562,'Extracted Varlist'!$B$1:$O$5060,14,0)</f>
        <v>CMSUP_ACT5</v>
      </c>
      <c r="L562" t="s">
        <v>11003</v>
      </c>
      <c r="M562" t="b">
        <f t="shared" si="10"/>
        <v>0</v>
      </c>
    </row>
    <row r="563" spans="1:13" x14ac:dyDescent="0.25">
      <c r="A563" t="s">
        <v>11360</v>
      </c>
      <c r="E563" t="str">
        <f>VLOOKUP($A563,'Extracted Varlist'!$B$1:$O$5060,3,0)</f>
        <v>medical condition -Atc code of non prescribed supplements 6</v>
      </c>
      <c r="G563" t="str">
        <f>IF(ISBLANK(VLOOKUP($A563,'Extracted Varlist'!$B$1:$O$5060,4,0)),"",VLOOKUP($A563,'Extracted Varlist'!$B$1:$O$5060,4,0))</f>
        <v/>
      </c>
      <c r="H563">
        <f>VLOOKUP($A563,'Extracted Varlist'!$B$1:$O$5060,12,0)</f>
        <v>1</v>
      </c>
      <c r="I563">
        <f>VLOOKUP($A563,'Extracted Varlist'!$B$1:$O$5060,13,0)</f>
        <v>26</v>
      </c>
      <c r="J563" t="str">
        <f>VLOOKUP($A563,'Extracted Varlist'!$B$1:$O$5060,14,0)</f>
        <v>CMSUP_ACT6</v>
      </c>
      <c r="L563" t="s">
        <v>11003</v>
      </c>
      <c r="M563" t="b">
        <f t="shared" si="10"/>
        <v>0</v>
      </c>
    </row>
    <row r="564" spans="1:13" x14ac:dyDescent="0.25">
      <c r="A564" t="s">
        <v>11362</v>
      </c>
      <c r="E564" t="str">
        <f>VLOOKUP($A564,'Extracted Varlist'!$B$1:$O$5060,3,0)</f>
        <v>medical condition -Atc code of non prescribed supplements 7</v>
      </c>
      <c r="G564" t="str">
        <f>IF(ISBLANK(VLOOKUP($A564,'Extracted Varlist'!$B$1:$O$5060,4,0)),"",VLOOKUP($A564,'Extracted Varlist'!$B$1:$O$5060,4,0))</f>
        <v/>
      </c>
      <c r="H564">
        <f>VLOOKUP($A564,'Extracted Varlist'!$B$1:$O$5060,12,0)</f>
        <v>1</v>
      </c>
      <c r="I564">
        <f>VLOOKUP($A564,'Extracted Varlist'!$B$1:$O$5060,13,0)</f>
        <v>26</v>
      </c>
      <c r="J564" t="str">
        <f>VLOOKUP($A564,'Extracted Varlist'!$B$1:$O$5060,14,0)</f>
        <v>CMSUP_ACT7</v>
      </c>
      <c r="L564" t="s">
        <v>11003</v>
      </c>
      <c r="M564" t="b">
        <f t="shared" si="10"/>
        <v>0</v>
      </c>
    </row>
    <row r="565" spans="1:13" x14ac:dyDescent="0.25">
      <c r="A565" t="s">
        <v>11364</v>
      </c>
      <c r="E565" t="str">
        <f>VLOOKUP($A565,'Extracted Varlist'!$B$1:$O$5060,3,0)</f>
        <v>medical condition -Atc code of non prescribed supplements 8</v>
      </c>
      <c r="G565" t="str">
        <f>IF(ISBLANK(VLOOKUP($A565,'Extracted Varlist'!$B$1:$O$5060,4,0)),"",VLOOKUP($A565,'Extracted Varlist'!$B$1:$O$5060,4,0))</f>
        <v/>
      </c>
      <c r="H565">
        <f>VLOOKUP($A565,'Extracted Varlist'!$B$1:$O$5060,12,0)</f>
        <v>1</v>
      </c>
      <c r="I565">
        <f>VLOOKUP($A565,'Extracted Varlist'!$B$1:$O$5060,13,0)</f>
        <v>26</v>
      </c>
      <c r="J565" t="str">
        <f>VLOOKUP($A565,'Extracted Varlist'!$B$1:$O$5060,14,0)</f>
        <v>CMSUP_ACT8</v>
      </c>
      <c r="L565" t="s">
        <v>11003</v>
      </c>
      <c r="M565" t="b">
        <f t="shared" si="10"/>
        <v>0</v>
      </c>
    </row>
    <row r="566" spans="1:13" x14ac:dyDescent="0.25">
      <c r="A566" t="s">
        <v>11241</v>
      </c>
      <c r="E566" t="str">
        <f>VLOOKUP($A566,'Extracted Varlist'!$B$1:$O$5060,3,0)</f>
        <v>medical condition -Atc code antidepressant medication 1</v>
      </c>
      <c r="G566" t="str">
        <f>IF(ISBLANK(VLOOKUP($A566,'Extracted Varlist'!$B$1:$O$5060,4,0)),"",VLOOKUP($A566,'Extracted Varlist'!$B$1:$O$5060,4,0))</f>
        <v/>
      </c>
      <c r="H566">
        <f>VLOOKUP($A566,'Extracted Varlist'!$B$1:$O$5060,12,0)</f>
        <v>1</v>
      </c>
      <c r="I566">
        <f>VLOOKUP($A566,'Extracted Varlist'!$B$1:$O$5060,13,0)</f>
        <v>26</v>
      </c>
      <c r="J566" t="str">
        <f>VLOOKUP($A566,'Extracted Varlist'!$B$1:$O$5060,14,0)</f>
        <v>DEPR_ACT1</v>
      </c>
      <c r="L566" t="s">
        <v>11003</v>
      </c>
      <c r="M566" t="b">
        <f t="shared" si="10"/>
        <v>0</v>
      </c>
    </row>
    <row r="567" spans="1:13" x14ac:dyDescent="0.25">
      <c r="A567" t="s">
        <v>11243</v>
      </c>
      <c r="E567" t="str">
        <f>VLOOKUP($A567,'Extracted Varlist'!$B$1:$O$5060,3,0)</f>
        <v>medical condition -Atc code antidepressant medication 2</v>
      </c>
      <c r="G567" t="str">
        <f>IF(ISBLANK(VLOOKUP($A567,'Extracted Varlist'!$B$1:$O$5060,4,0)),"",VLOOKUP($A567,'Extracted Varlist'!$B$1:$O$5060,4,0))</f>
        <v/>
      </c>
      <c r="H567">
        <f>VLOOKUP($A567,'Extracted Varlist'!$B$1:$O$5060,12,0)</f>
        <v>1</v>
      </c>
      <c r="I567">
        <f>VLOOKUP($A567,'Extracted Varlist'!$B$1:$O$5060,13,0)</f>
        <v>26</v>
      </c>
      <c r="J567" t="str">
        <f>VLOOKUP($A567,'Extracted Varlist'!$B$1:$O$5060,14,0)</f>
        <v>DEPR_ACT2</v>
      </c>
      <c r="L567" t="s">
        <v>11003</v>
      </c>
      <c r="M567" t="b">
        <f t="shared" si="10"/>
        <v>0</v>
      </c>
    </row>
    <row r="568" spans="1:13" x14ac:dyDescent="0.25">
      <c r="A568" t="s">
        <v>11235</v>
      </c>
      <c r="E568" t="str">
        <f>VLOOKUP($A568,'Extracted Varlist'!$B$1:$O$5060,3,0)</f>
        <v>medical condition -Currently taking antidepressant medication</v>
      </c>
      <c r="G568" t="str">
        <f>IF(ISBLANK(VLOOKUP($A568,'Extracted Varlist'!$B$1:$O$5060,4,0)),"",VLOOKUP($A568,'Extracted Varlist'!$B$1:$O$5060,4,0))</f>
        <v>0="no";1="yes"</v>
      </c>
      <c r="H568">
        <f>VLOOKUP($A568,'Extracted Varlist'!$B$1:$O$5060,12,0)</f>
        <v>1</v>
      </c>
      <c r="I568">
        <f>VLOOKUP($A568,'Extracted Varlist'!$B$1:$O$5060,13,0)</f>
        <v>26</v>
      </c>
      <c r="J568" t="str">
        <f>VLOOKUP($A568,'Extracted Varlist'!$B$1:$O$5060,14,0)</f>
        <v>DEPR_MED</v>
      </c>
      <c r="L568" t="s">
        <v>11003</v>
      </c>
      <c r="M568" t="b">
        <f t="shared" si="10"/>
        <v>0</v>
      </c>
    </row>
    <row r="569" spans="1:13" x14ac:dyDescent="0.25">
      <c r="A569" t="s">
        <v>11237</v>
      </c>
      <c r="E569" t="str">
        <f>VLOOKUP($A569,'Extracted Varlist'!$B$1:$O$5060,3,0)</f>
        <v>medical condition -Type of antidepressant medication</v>
      </c>
      <c r="G569" t="str">
        <f>IF(ISBLANK(VLOOKUP($A569,'Extracted Varlist'!$B$1:$O$5060,4,0)),"",VLOOKUP($A569,'Extracted Varlist'!$B$1:$O$5060,4,0))</f>
        <v>1="SSRI";2="tricyclic";3="tetracyclic";4="SNRI";5="NaSSA";6="melatonergic";7="RIMA";88="NA";99="missing"</v>
      </c>
      <c r="H569">
        <f>VLOOKUP($A569,'Extracted Varlist'!$B$1:$O$5060,12,0)</f>
        <v>1</v>
      </c>
      <c r="I569">
        <f>VLOOKUP($A569,'Extracted Varlist'!$B$1:$O$5060,13,0)</f>
        <v>26</v>
      </c>
      <c r="J569" t="str">
        <f>VLOOKUP($A569,'Extracted Varlist'!$B$1:$O$5060,14,0)</f>
        <v>DEPR_MED_T1</v>
      </c>
      <c r="L569" t="s">
        <v>11003</v>
      </c>
      <c r="M569" t="b">
        <f t="shared" si="10"/>
        <v>0</v>
      </c>
    </row>
    <row r="570" spans="1:13" x14ac:dyDescent="0.25">
      <c r="A570" t="s">
        <v>11240</v>
      </c>
      <c r="E570" t="str">
        <f>VLOOKUP($A570,'Extracted Varlist'!$B$1:$O$5060,3,0)</f>
        <v>medical condition -Type of antidepressant medication</v>
      </c>
      <c r="G570" t="str">
        <f>IF(ISBLANK(VLOOKUP($A570,'Extracted Varlist'!$B$1:$O$5060,4,0)),"",VLOOKUP($A570,'Extracted Varlist'!$B$1:$O$5060,4,0))</f>
        <v>1="SSRI";2="tricyclic";3="tetracyclic";4="SNRI";5="NaSSA";6="melatonergic";7="RIMA";88="NA";99="missing"</v>
      </c>
      <c r="H570">
        <f>VLOOKUP($A570,'Extracted Varlist'!$B$1:$O$5060,12,0)</f>
        <v>1</v>
      </c>
      <c r="I570">
        <f>VLOOKUP($A570,'Extracted Varlist'!$B$1:$O$5060,13,0)</f>
        <v>26</v>
      </c>
      <c r="J570" t="str">
        <f>VLOOKUP($A570,'Extracted Varlist'!$B$1:$O$5060,14,0)</f>
        <v>DEPR_MED_T2</v>
      </c>
      <c r="L570" t="s">
        <v>11003</v>
      </c>
      <c r="M570" t="b">
        <f t="shared" si="10"/>
        <v>0</v>
      </c>
    </row>
    <row r="571" spans="1:13" x14ac:dyDescent="0.25">
      <c r="A571" t="s">
        <v>11225</v>
      </c>
      <c r="E571" t="str">
        <f>VLOOKUP($A571,'Extracted Varlist'!$B$1:$O$5060,3,0)</f>
        <v>medical condition -Atc code diabetic medication 1</v>
      </c>
      <c r="G571" t="str">
        <f>IF(ISBLANK(VLOOKUP($A571,'Extracted Varlist'!$B$1:$O$5060,4,0)),"",VLOOKUP($A571,'Extracted Varlist'!$B$1:$O$5060,4,0))</f>
        <v/>
      </c>
      <c r="H571">
        <f>VLOOKUP($A571,'Extracted Varlist'!$B$1:$O$5060,12,0)</f>
        <v>1</v>
      </c>
      <c r="I571">
        <f>VLOOKUP($A571,'Extracted Varlist'!$B$1:$O$5060,13,0)</f>
        <v>26</v>
      </c>
      <c r="J571" t="str">
        <f>VLOOKUP($A571,'Extracted Varlist'!$B$1:$O$5060,14,0)</f>
        <v>DIAB_ACT1</v>
      </c>
      <c r="L571" t="s">
        <v>11003</v>
      </c>
      <c r="M571" t="b">
        <f t="shared" si="10"/>
        <v>0</v>
      </c>
    </row>
    <row r="572" spans="1:13" x14ac:dyDescent="0.25">
      <c r="A572" t="s">
        <v>11227</v>
      </c>
      <c r="E572" t="str">
        <f>VLOOKUP($A572,'Extracted Varlist'!$B$1:$O$5060,3,0)</f>
        <v>medical condition -Atc code diabetic medication 2</v>
      </c>
      <c r="G572" t="str">
        <f>IF(ISBLANK(VLOOKUP($A572,'Extracted Varlist'!$B$1:$O$5060,4,0)),"",VLOOKUP($A572,'Extracted Varlist'!$B$1:$O$5060,4,0))</f>
        <v/>
      </c>
      <c r="H572">
        <f>VLOOKUP($A572,'Extracted Varlist'!$B$1:$O$5060,12,0)</f>
        <v>1</v>
      </c>
      <c r="I572">
        <f>VLOOKUP($A572,'Extracted Varlist'!$B$1:$O$5060,13,0)</f>
        <v>26</v>
      </c>
      <c r="J572" t="str">
        <f>VLOOKUP($A572,'Extracted Varlist'!$B$1:$O$5060,14,0)</f>
        <v>DIAB_ACT2</v>
      </c>
      <c r="L572" t="s">
        <v>11003</v>
      </c>
      <c r="M572" t="b">
        <f t="shared" si="10"/>
        <v>0</v>
      </c>
    </row>
    <row r="573" spans="1:13" x14ac:dyDescent="0.25">
      <c r="A573" t="s">
        <v>11229</v>
      </c>
      <c r="E573" t="str">
        <f>VLOOKUP($A573,'Extracted Varlist'!$B$1:$O$5060,3,0)</f>
        <v>medical condition -Atc code diabetic medication 3</v>
      </c>
      <c r="G573" t="str">
        <f>IF(ISBLANK(VLOOKUP($A573,'Extracted Varlist'!$B$1:$O$5060,4,0)),"",VLOOKUP($A573,'Extracted Varlist'!$B$1:$O$5060,4,0))</f>
        <v/>
      </c>
      <c r="H573">
        <f>VLOOKUP($A573,'Extracted Varlist'!$B$1:$O$5060,12,0)</f>
        <v>1</v>
      </c>
      <c r="I573">
        <f>VLOOKUP($A573,'Extracted Varlist'!$B$1:$O$5060,13,0)</f>
        <v>26</v>
      </c>
      <c r="J573" t="str">
        <f>VLOOKUP($A573,'Extracted Varlist'!$B$1:$O$5060,14,0)</f>
        <v>DIAB_ACT3</v>
      </c>
      <c r="L573" t="s">
        <v>11003</v>
      </c>
      <c r="M573" t="b">
        <f t="shared" si="10"/>
        <v>0</v>
      </c>
    </row>
    <row r="574" spans="1:13" x14ac:dyDescent="0.25">
      <c r="A574" t="s">
        <v>11231</v>
      </c>
      <c r="E574" t="str">
        <f>VLOOKUP($A574,'Extracted Varlist'!$B$1:$O$5060,3,0)</f>
        <v>medical condition -Atc code diabetic medication 4</v>
      </c>
      <c r="G574" t="str">
        <f>IF(ISBLANK(VLOOKUP($A574,'Extracted Varlist'!$B$1:$O$5060,4,0)),"",VLOOKUP($A574,'Extracted Varlist'!$B$1:$O$5060,4,0))</f>
        <v/>
      </c>
      <c r="H574">
        <f>VLOOKUP($A574,'Extracted Varlist'!$B$1:$O$5060,12,0)</f>
        <v>1</v>
      </c>
      <c r="I574">
        <f>VLOOKUP($A574,'Extracted Varlist'!$B$1:$O$5060,13,0)</f>
        <v>26</v>
      </c>
      <c r="J574" t="str">
        <f>VLOOKUP($A574,'Extracted Varlist'!$B$1:$O$5060,14,0)</f>
        <v>DIAB_ACT4</v>
      </c>
      <c r="L574" t="s">
        <v>11003</v>
      </c>
      <c r="M574" t="b">
        <f t="shared" si="10"/>
        <v>0</v>
      </c>
    </row>
    <row r="575" spans="1:13" x14ac:dyDescent="0.25">
      <c r="A575" t="s">
        <v>11233</v>
      </c>
      <c r="E575" t="str">
        <f>VLOOKUP($A575,'Extracted Varlist'!$B$1:$O$5060,3,0)</f>
        <v>medical condition -Atc code diabetic medication 5</v>
      </c>
      <c r="G575" t="str">
        <f>IF(ISBLANK(VLOOKUP($A575,'Extracted Varlist'!$B$1:$O$5060,4,0)),"",VLOOKUP($A575,'Extracted Varlist'!$B$1:$O$5060,4,0))</f>
        <v/>
      </c>
      <c r="H575">
        <f>VLOOKUP($A575,'Extracted Varlist'!$B$1:$O$5060,12,0)</f>
        <v>1</v>
      </c>
      <c r="I575">
        <f>VLOOKUP($A575,'Extracted Varlist'!$B$1:$O$5060,13,0)</f>
        <v>26</v>
      </c>
      <c r="J575" t="str">
        <f>VLOOKUP($A575,'Extracted Varlist'!$B$1:$O$5060,14,0)</f>
        <v>DIAB_ACT5</v>
      </c>
      <c r="L575" t="s">
        <v>11003</v>
      </c>
      <c r="M575" t="b">
        <f t="shared" si="10"/>
        <v>0</v>
      </c>
    </row>
    <row r="576" spans="1:13" x14ac:dyDescent="0.25">
      <c r="A576" t="s">
        <v>11198</v>
      </c>
      <c r="E576" t="str">
        <f>VLOOKUP($A576,'Extracted Varlist'!$B$1:$O$5060,3,0)</f>
        <v>medical condition -Currently taking diabetic medication</v>
      </c>
      <c r="G576" t="str">
        <f>IF(ISBLANK(VLOOKUP($A576,'Extracted Varlist'!$B$1:$O$5060,4,0)),"",VLOOKUP($A576,'Extracted Varlist'!$B$1:$O$5060,4,0))</f>
        <v>0="no";1="yes";88="NA"</v>
      </c>
      <c r="H576">
        <f>VLOOKUP($A576,'Extracted Varlist'!$B$1:$O$5060,12,0)</f>
        <v>1</v>
      </c>
      <c r="I576">
        <f>VLOOKUP($A576,'Extracted Varlist'!$B$1:$O$5060,13,0)</f>
        <v>26</v>
      </c>
      <c r="J576" t="str">
        <f>VLOOKUP($A576,'Extracted Varlist'!$B$1:$O$5060,14,0)</f>
        <v>DIAB_MED</v>
      </c>
      <c r="L576" t="s">
        <v>11003</v>
      </c>
      <c r="M576" t="b">
        <f t="shared" si="10"/>
        <v>0</v>
      </c>
    </row>
    <row r="577" spans="1:13" x14ac:dyDescent="0.25">
      <c r="A577" t="s">
        <v>11214</v>
      </c>
      <c r="E577" t="str">
        <f>VLOOKUP($A577,'Extracted Varlist'!$B$1:$O$5060,3,0)</f>
        <v>medical condition -Type of diabetic medication 1</v>
      </c>
      <c r="G577" t="str">
        <f>IF(ISBLANK(VLOOKUP($A577,'Extracted Varlist'!$B$1:$O$5060,4,0)),"",VLOOKUP($A577,'Extracted Varlist'!$B$1:$O$5060,4,0))</f>
        <v>1="oral";2="insulin injection";3="insulin pen";88="NA"</v>
      </c>
      <c r="H577">
        <f>VLOOKUP($A577,'Extracted Varlist'!$B$1:$O$5060,12,0)</f>
        <v>1</v>
      </c>
      <c r="I577">
        <f>VLOOKUP($A577,'Extracted Varlist'!$B$1:$O$5060,13,0)</f>
        <v>26</v>
      </c>
      <c r="J577" t="str">
        <f>VLOOKUP($A577,'Extracted Varlist'!$B$1:$O$5060,14,0)</f>
        <v>DIAB_MED_t1</v>
      </c>
      <c r="L577" t="s">
        <v>11003</v>
      </c>
      <c r="M577" t="b">
        <f t="shared" si="10"/>
        <v>0</v>
      </c>
    </row>
    <row r="578" spans="1:13" x14ac:dyDescent="0.25">
      <c r="A578" t="s">
        <v>11217</v>
      </c>
      <c r="E578" t="str">
        <f>VLOOKUP($A578,'Extracted Varlist'!$B$1:$O$5060,3,0)</f>
        <v>medical condition -Type of diabetic medication 2</v>
      </c>
      <c r="G578" t="str">
        <f>IF(ISBLANK(VLOOKUP($A578,'Extracted Varlist'!$B$1:$O$5060,4,0)),"",VLOOKUP($A578,'Extracted Varlist'!$B$1:$O$5060,4,0))</f>
        <v>1="oral";2="insulin injection";3="insulin pen";88="NA"</v>
      </c>
      <c r="H578">
        <f>VLOOKUP($A578,'Extracted Varlist'!$B$1:$O$5060,12,0)</f>
        <v>1</v>
      </c>
      <c r="I578">
        <f>VLOOKUP($A578,'Extracted Varlist'!$B$1:$O$5060,13,0)</f>
        <v>26</v>
      </c>
      <c r="J578" t="str">
        <f>VLOOKUP($A578,'Extracted Varlist'!$B$1:$O$5060,14,0)</f>
        <v>DIAB_MED_t2</v>
      </c>
      <c r="L578" t="s">
        <v>11003</v>
      </c>
      <c r="M578" t="b">
        <f t="shared" ref="M578:M641" si="11">AND(J578=J577)</f>
        <v>0</v>
      </c>
    </row>
    <row r="579" spans="1:13" x14ac:dyDescent="0.25">
      <c r="A579" t="s">
        <v>11219</v>
      </c>
      <c r="E579" t="str">
        <f>VLOOKUP($A579,'Extracted Varlist'!$B$1:$O$5060,3,0)</f>
        <v>medical condition -Type of diabetic medication 3</v>
      </c>
      <c r="G579" t="str">
        <f>IF(ISBLANK(VLOOKUP($A579,'Extracted Varlist'!$B$1:$O$5060,4,0)),"",VLOOKUP($A579,'Extracted Varlist'!$B$1:$O$5060,4,0))</f>
        <v>1="oral";2="insulin injection";3="insulin pen";88="NA"</v>
      </c>
      <c r="H579">
        <f>VLOOKUP($A579,'Extracted Varlist'!$B$1:$O$5060,12,0)</f>
        <v>1</v>
      </c>
      <c r="I579">
        <f>VLOOKUP($A579,'Extracted Varlist'!$B$1:$O$5060,13,0)</f>
        <v>26</v>
      </c>
      <c r="J579" t="str">
        <f>VLOOKUP($A579,'Extracted Varlist'!$B$1:$O$5060,14,0)</f>
        <v>DIAB_MED_t3</v>
      </c>
      <c r="L579" t="s">
        <v>11003</v>
      </c>
      <c r="M579" t="b">
        <f t="shared" si="11"/>
        <v>0</v>
      </c>
    </row>
    <row r="580" spans="1:13" x14ac:dyDescent="0.25">
      <c r="A580" t="s">
        <v>11221</v>
      </c>
      <c r="E580" t="str">
        <f>VLOOKUP($A580,'Extracted Varlist'!$B$1:$O$5060,3,0)</f>
        <v>medical condition -Type of diabetic medication 4</v>
      </c>
      <c r="G580" t="str">
        <f>IF(ISBLANK(VLOOKUP($A580,'Extracted Varlist'!$B$1:$O$5060,4,0)),"",VLOOKUP($A580,'Extracted Varlist'!$B$1:$O$5060,4,0))</f>
        <v>1="oral";2="insulin injection";3="insulin pen";88="NA"</v>
      </c>
      <c r="H580">
        <f>VLOOKUP($A580,'Extracted Varlist'!$B$1:$O$5060,12,0)</f>
        <v>1</v>
      </c>
      <c r="I580">
        <f>VLOOKUP($A580,'Extracted Varlist'!$B$1:$O$5060,13,0)</f>
        <v>26</v>
      </c>
      <c r="J580" t="str">
        <f>VLOOKUP($A580,'Extracted Varlist'!$B$1:$O$5060,14,0)</f>
        <v>DIAB_MED_t4</v>
      </c>
      <c r="L580" t="s">
        <v>11003</v>
      </c>
      <c r="M580" t="b">
        <f t="shared" si="11"/>
        <v>0</v>
      </c>
    </row>
    <row r="581" spans="1:13" x14ac:dyDescent="0.25">
      <c r="A581" t="s">
        <v>11223</v>
      </c>
      <c r="E581" t="str">
        <f>VLOOKUP($A581,'Extracted Varlist'!$B$1:$O$5060,3,0)</f>
        <v>medical condition -Type of diabetic medication 5</v>
      </c>
      <c r="G581" t="str">
        <f>IF(ISBLANK(VLOOKUP($A581,'Extracted Varlist'!$B$1:$O$5060,4,0)),"",VLOOKUP($A581,'Extracted Varlist'!$B$1:$O$5060,4,0))</f>
        <v>1="oral";2="insulin injection";3="insulin pen";88="NA"</v>
      </c>
      <c r="H581">
        <f>VLOOKUP($A581,'Extracted Varlist'!$B$1:$O$5060,12,0)</f>
        <v>1</v>
      </c>
      <c r="I581">
        <f>VLOOKUP($A581,'Extracted Varlist'!$B$1:$O$5060,13,0)</f>
        <v>26</v>
      </c>
      <c r="J581" t="str">
        <f>VLOOKUP($A581,'Extracted Varlist'!$B$1:$O$5060,14,0)</f>
        <v>DIAB_MED_t5</v>
      </c>
      <c r="L581" t="s">
        <v>11003</v>
      </c>
      <c r="M581" t="b">
        <f t="shared" si="11"/>
        <v>0</v>
      </c>
    </row>
    <row r="582" spans="1:13" x14ac:dyDescent="0.25">
      <c r="A582" t="s">
        <v>11200</v>
      </c>
      <c r="E582" t="str">
        <f>VLOOKUP($A582,'Extracted Varlist'!$B$1:$O$5060,3,0)</f>
        <v>medical condition -Diabetic medication 1</v>
      </c>
      <c r="G582" t="str">
        <f>IF(ISBLANK(VLOOKUP($A582,'Extracted Varlist'!$B$1:$O$5060,4,0)),"",VLOOKUP($A582,'Extracted Varlist'!$B$1:$O$5060,4,0))</f>
        <v>1="metformin hydrochloride-diabex, diaformin";2="gliclazide-diamicron,melizide,glyade";3="insulin-lantus, humalog, novorapid, novomix";4="glibenclamide-glimel";5="glibenclamide + metformin-glucovance";6="glimepiride-amaryl, aylide";7="Chlorpropamide-glucamide";8="gliflozin class -  dapagliflozin - forxiga, empagliflozin - Jardiance";9="liraglutide - victoza";10="sitagliptin + metformin - janumet";11="vildagliptin + metformin - galvumet";88="NA";99="missing"</v>
      </c>
      <c r="H582">
        <f>VLOOKUP($A582,'Extracted Varlist'!$B$1:$O$5060,12,0)</f>
        <v>1</v>
      </c>
      <c r="I582">
        <f>VLOOKUP($A582,'Extracted Varlist'!$B$1:$O$5060,13,0)</f>
        <v>26</v>
      </c>
      <c r="J582" t="str">
        <f>VLOOKUP($A582,'Extracted Varlist'!$B$1:$O$5060,14,0)</f>
        <v>DIAB_MED1</v>
      </c>
      <c r="L582" t="s">
        <v>11003</v>
      </c>
      <c r="M582" t="b">
        <f t="shared" si="11"/>
        <v>0</v>
      </c>
    </row>
    <row r="583" spans="1:13" x14ac:dyDescent="0.25">
      <c r="A583" t="s">
        <v>11203</v>
      </c>
      <c r="E583" t="str">
        <f>VLOOKUP($A583,'Extracted Varlist'!$B$1:$O$5060,3,0)</f>
        <v>medical condition -Diabetic medication 2</v>
      </c>
      <c r="G583" t="str">
        <f>IF(ISBLANK(VLOOKUP($A583,'Extracted Varlist'!$B$1:$O$5060,4,0)),"",VLOOKUP($A583,'Extracted Varlist'!$B$1:$O$5060,4,0))</f>
        <v>1="metformin hydrochloride-diabex, diaformin";2="gliclazide-diamicron,melizide,glyade";3="insulin-lantus, humalog, novorapid, novomix";4="glibenclamide-glimel";5="glibenclamide + metformin-glucovance";6="glimepiride-amaryl, aylide";7="Chlorpropamide-glucamide";8="gliflozin class -  dapagliflozin - forxiga, empagliflozin - Jardiance";9="liraglutide - victoza";10="sitagliptin + metformin - janumet";11="vildagliptin + metformin - galvumet";88="NA";99="missing"</v>
      </c>
      <c r="H583">
        <f>VLOOKUP($A583,'Extracted Varlist'!$B$1:$O$5060,12,0)</f>
        <v>1</v>
      </c>
      <c r="I583">
        <f>VLOOKUP($A583,'Extracted Varlist'!$B$1:$O$5060,13,0)</f>
        <v>26</v>
      </c>
      <c r="J583" t="str">
        <f>VLOOKUP($A583,'Extracted Varlist'!$B$1:$O$5060,14,0)</f>
        <v>DIAB_MED2</v>
      </c>
      <c r="L583" t="s">
        <v>11003</v>
      </c>
      <c r="M583" t="b">
        <f t="shared" si="11"/>
        <v>0</v>
      </c>
    </row>
    <row r="584" spans="1:13" x14ac:dyDescent="0.25">
      <c r="A584" t="s">
        <v>11206</v>
      </c>
      <c r="E584" t="str">
        <f>VLOOKUP($A584,'Extracted Varlist'!$B$1:$O$5060,3,0)</f>
        <v>medical condition -Diabetic medication 3</v>
      </c>
      <c r="G584" t="str">
        <f>IF(ISBLANK(VLOOKUP($A584,'Extracted Varlist'!$B$1:$O$5060,4,0)),"",VLOOKUP($A584,'Extracted Varlist'!$B$1:$O$5060,4,0))</f>
        <v>1="metformin hydrochloride-diabex, diaformin";2="gliclazide-diamicron,melizide,glyade";3="insulin-lantus, humalog, novorapid, novomix";4="glibenclamide-glimel";5="glibenclamide + metformin-glucovance";6="glimepiride-amaryl, aylide";7="Chlorpropamide-glucamide";8="gliflozin class -  dapagliflozin - forxiga, empagliflozin - Jardiance";9="liraglutide - victoza";10="sitagliptin + metformin - janumet";11="vildagliptin + metformin - galvumet";88="NA";99="missing"</v>
      </c>
      <c r="H584">
        <f>VLOOKUP($A584,'Extracted Varlist'!$B$1:$O$5060,12,0)</f>
        <v>1</v>
      </c>
      <c r="I584">
        <f>VLOOKUP($A584,'Extracted Varlist'!$B$1:$O$5060,13,0)</f>
        <v>26</v>
      </c>
      <c r="J584" t="str">
        <f>VLOOKUP($A584,'Extracted Varlist'!$B$1:$O$5060,14,0)</f>
        <v>DIAB_MED3</v>
      </c>
      <c r="L584" t="s">
        <v>11003</v>
      </c>
      <c r="M584" t="b">
        <f t="shared" si="11"/>
        <v>0</v>
      </c>
    </row>
    <row r="585" spans="1:13" x14ac:dyDescent="0.25">
      <c r="A585" t="s">
        <v>11208</v>
      </c>
      <c r="E585" t="str">
        <f>VLOOKUP($A585,'Extracted Varlist'!$B$1:$O$5060,3,0)</f>
        <v>medical condition -Diabetic medication 4</v>
      </c>
      <c r="G585" t="str">
        <f>IF(ISBLANK(VLOOKUP($A585,'Extracted Varlist'!$B$1:$O$5060,4,0)),"",VLOOKUP($A585,'Extracted Varlist'!$B$1:$O$5060,4,0))</f>
        <v>1="metformin hydrochloride-diabex, diaformin";2="gliclazide-diamicron,melizide,glyade";3="insulin-lantus, humalog, novorapid, novomix";4="glibenclamide-glimel";5="glibenclamide + metformin-glucovance";6="glimepiride-amaryl, aylide";7="Chlorpropamide-glucamide";8="gliflozin class -  dapagliflozin - forxiga, empagliflozin - Jardiance";9="liraglutide - victoza";10="sitagliptin + metformin - janumet";11="vildagliptin + metformin - galvumet";88="NA";99="missing"</v>
      </c>
      <c r="H585">
        <f>VLOOKUP($A585,'Extracted Varlist'!$B$1:$O$5060,12,0)</f>
        <v>1</v>
      </c>
      <c r="I585">
        <f>VLOOKUP($A585,'Extracted Varlist'!$B$1:$O$5060,13,0)</f>
        <v>26</v>
      </c>
      <c r="J585" t="str">
        <f>VLOOKUP($A585,'Extracted Varlist'!$B$1:$O$5060,14,0)</f>
        <v>DIAB_MED4</v>
      </c>
      <c r="L585" t="s">
        <v>11003</v>
      </c>
      <c r="M585" t="b">
        <f t="shared" si="11"/>
        <v>0</v>
      </c>
    </row>
    <row r="586" spans="1:13" x14ac:dyDescent="0.25">
      <c r="A586" t="s">
        <v>11211</v>
      </c>
      <c r="E586" t="str">
        <f>VLOOKUP($A586,'Extracted Varlist'!$B$1:$O$5060,3,0)</f>
        <v>medical condition -Diabetic medication 5</v>
      </c>
      <c r="G586" t="str">
        <f>IF(ISBLANK(VLOOKUP($A586,'Extracted Varlist'!$B$1:$O$5060,4,0)),"",VLOOKUP($A586,'Extracted Varlist'!$B$1:$O$5060,4,0))</f>
        <v>1="metformin hydrochloride-diabex, diaformin";2="gliclazide-diamicron,melizide,glyade";3="insulin-lantus, humalog, novorapid, novomix";4="glibenclamide-glimel";5="glibenclamide + metformin-glucovance";6="glimepiride-amaryl, aylide";7="Chlorpropamide-glucamide";8="gliflozin class -  dapagliflozin - forxiga, empagliflozin - Jardiance";9="liraglutide - victoza";10="sitagliptin + metformin - janumet";11="vildagliptin + metformin - galvumet";88="NA";99="missing"</v>
      </c>
      <c r="H586">
        <f>VLOOKUP($A586,'Extracted Varlist'!$B$1:$O$5060,12,0)</f>
        <v>1</v>
      </c>
      <c r="I586">
        <f>VLOOKUP($A586,'Extracted Varlist'!$B$1:$O$5060,13,0)</f>
        <v>26</v>
      </c>
      <c r="J586" t="str">
        <f>VLOOKUP($A586,'Extracted Varlist'!$B$1:$O$5060,14,0)</f>
        <v>DIAB_MED5</v>
      </c>
      <c r="L586" t="s">
        <v>11003</v>
      </c>
      <c r="M586" t="b">
        <f t="shared" si="11"/>
        <v>0</v>
      </c>
    </row>
    <row r="587" spans="1:13" x14ac:dyDescent="0.25">
      <c r="A587" s="30" t="s">
        <v>10261</v>
      </c>
      <c r="E587" t="str">
        <f>VLOOKUP($A587,'Extracted Varlist'!$B$1:$O$5060,3,0)</f>
        <v>Medications last 4 weeks - amphetamines - when taken</v>
      </c>
      <c r="G587" t="str">
        <f>IF(ISBLANK(VLOOKUP($A587,'Extracted Varlist'!$B$1:$O$5060,4,0)),"",VLOOKUP($A587,'Extracted Varlist'!$B$1:$O$5060,4,0))</f>
        <v>-99="Missing";-88="N/A";0="No";1="Yes"</v>
      </c>
      <c r="H587">
        <f>VLOOKUP($A587,'Extracted Varlist'!$B$1:$O$5060,12,0)</f>
        <v>2</v>
      </c>
      <c r="I587">
        <f>VLOOKUP($A587,'Extracted Varlist'!$B$1:$O$5060,13,0)</f>
        <v>17</v>
      </c>
      <c r="J587" t="str">
        <f>VLOOKUP($A587,'Extracted Varlist'!$B$1:$O$5060,14,0)</f>
        <v>MD10A</v>
      </c>
      <c r="L587" t="s">
        <v>11003</v>
      </c>
      <c r="M587" t="b">
        <f t="shared" si="11"/>
        <v>0</v>
      </c>
    </row>
    <row r="588" spans="1:13" x14ac:dyDescent="0.25">
      <c r="A588" s="30" t="s">
        <v>10262</v>
      </c>
      <c r="E588" t="str">
        <f>VLOOKUP($A588,'Extracted Varlist'!$B$1:$O$5060,3,0)</f>
        <v>Medications last 4 weeks - ritalin - when taken</v>
      </c>
      <c r="G588" t="str">
        <f>IF(ISBLANK(VLOOKUP($A588,'Extracted Varlist'!$B$1:$O$5060,4,0)),"",VLOOKUP($A588,'Extracted Varlist'!$B$1:$O$5060,4,0))</f>
        <v/>
      </c>
      <c r="H588">
        <f>VLOOKUP($A588,'Extracted Varlist'!$B$1:$O$5060,12,0)</f>
        <v>2</v>
      </c>
      <c r="I588">
        <f>VLOOKUP($A588,'Extracted Varlist'!$B$1:$O$5060,13,0)</f>
        <v>17</v>
      </c>
      <c r="J588" t="str">
        <f>VLOOKUP($A588,'Extracted Varlist'!$B$1:$O$5060,14,0)</f>
        <v>MD10B</v>
      </c>
      <c r="L588" t="s">
        <v>11003</v>
      </c>
      <c r="M588" t="b">
        <f t="shared" si="11"/>
        <v>0</v>
      </c>
    </row>
    <row r="589" spans="1:13" x14ac:dyDescent="0.25">
      <c r="A589" s="30" t="s">
        <v>10263</v>
      </c>
      <c r="E589" t="str">
        <f>VLOOKUP($A589,'Extracted Varlist'!$B$1:$O$5060,3,0)</f>
        <v>Medications last 4 weeks - clonidine - when taken</v>
      </c>
      <c r="G589" t="str">
        <f>IF(ISBLANK(VLOOKUP($A589,'Extracted Varlist'!$B$1:$O$5060,4,0)),"",VLOOKUP($A589,'Extracted Varlist'!$B$1:$O$5060,4,0))</f>
        <v>-99="Missing";-88="N/A";0="No";1="Yes"</v>
      </c>
      <c r="H589">
        <f>VLOOKUP($A589,'Extracted Varlist'!$B$1:$O$5060,12,0)</f>
        <v>2</v>
      </c>
      <c r="I589">
        <f>VLOOKUP($A589,'Extracted Varlist'!$B$1:$O$5060,13,0)</f>
        <v>17</v>
      </c>
      <c r="J589" t="str">
        <f>VLOOKUP($A589,'Extracted Varlist'!$B$1:$O$5060,14,0)</f>
        <v>MD10C</v>
      </c>
      <c r="L589" t="s">
        <v>11003</v>
      </c>
      <c r="M589" t="b">
        <f t="shared" si="11"/>
        <v>0</v>
      </c>
    </row>
    <row r="590" spans="1:13" x14ac:dyDescent="0.25">
      <c r="A590" s="30" t="s">
        <v>10264</v>
      </c>
      <c r="E590" t="str">
        <f>VLOOKUP($A590,'Extracted Varlist'!$B$1:$O$5060,3,0)</f>
        <v>Medications last 4 weeks - strattera - when taken</v>
      </c>
      <c r="G590" t="str">
        <f>IF(ISBLANK(VLOOKUP($A590,'Extracted Varlist'!$B$1:$O$5060,4,0)),"",VLOOKUP($A590,'Extracted Varlist'!$B$1:$O$5060,4,0))</f>
        <v/>
      </c>
      <c r="H590">
        <f>VLOOKUP($A590,'Extracted Varlist'!$B$1:$O$5060,12,0)</f>
        <v>2</v>
      </c>
      <c r="I590">
        <f>VLOOKUP($A590,'Extracted Varlist'!$B$1:$O$5060,13,0)</f>
        <v>17</v>
      </c>
      <c r="J590" t="str">
        <f>VLOOKUP($A590,'Extracted Varlist'!$B$1:$O$5060,14,0)</f>
        <v>MD10D</v>
      </c>
      <c r="L590" t="s">
        <v>11003</v>
      </c>
      <c r="M590" t="b">
        <f t="shared" si="11"/>
        <v>0</v>
      </c>
    </row>
    <row r="591" spans="1:13" x14ac:dyDescent="0.25">
      <c r="A591" s="30" t="s">
        <v>10266</v>
      </c>
      <c r="E591" t="str">
        <f>VLOOKUP($A591,'Extracted Varlist'!$B$1:$O$5060,3,0)</f>
        <v>Medications last 4 weeks - anticonvulsants - when taken</v>
      </c>
      <c r="G591" t="str">
        <f>IF(ISBLANK(VLOOKUP($A591,'Extracted Varlist'!$B$1:$O$5060,4,0)),"",VLOOKUP($A591,'Extracted Varlist'!$B$1:$O$5060,4,0))</f>
        <v>-99="Missing";-88="N/A";0="No";1="Yes"</v>
      </c>
      <c r="H591">
        <f>VLOOKUP($A591,'Extracted Varlist'!$B$1:$O$5060,12,0)</f>
        <v>2</v>
      </c>
      <c r="I591">
        <f>VLOOKUP($A591,'Extracted Varlist'!$B$1:$O$5060,13,0)</f>
        <v>17</v>
      </c>
      <c r="J591" t="str">
        <f>VLOOKUP($A591,'Extracted Varlist'!$B$1:$O$5060,14,0)</f>
        <v>MD11A</v>
      </c>
      <c r="L591" t="s">
        <v>11003</v>
      </c>
      <c r="M591" t="b">
        <f t="shared" si="11"/>
        <v>0</v>
      </c>
    </row>
    <row r="592" spans="1:13" x14ac:dyDescent="0.25">
      <c r="A592" s="30" t="s">
        <v>10269</v>
      </c>
      <c r="E592" t="str">
        <f>VLOOKUP($A592,'Extracted Varlist'!$B$1:$O$5060,3,0)</f>
        <v>Medications last 4 weeks - hypnotics - when taken</v>
      </c>
      <c r="G592" t="str">
        <f>IF(ISBLANK(VLOOKUP($A592,'Extracted Varlist'!$B$1:$O$5060,4,0)),"",VLOOKUP($A592,'Extracted Varlist'!$B$1:$O$5060,4,0))</f>
        <v>-99="Missing";-88="N/A";0="No";1="Yes"</v>
      </c>
      <c r="H592">
        <f>VLOOKUP($A592,'Extracted Varlist'!$B$1:$O$5060,12,0)</f>
        <v>2</v>
      </c>
      <c r="I592">
        <f>VLOOKUP($A592,'Extracted Varlist'!$B$1:$O$5060,13,0)</f>
        <v>17</v>
      </c>
      <c r="J592" t="str">
        <f>VLOOKUP($A592,'Extracted Varlist'!$B$1:$O$5060,14,0)</f>
        <v>MD12A</v>
      </c>
      <c r="L592" t="s">
        <v>11003</v>
      </c>
      <c r="M592" t="b">
        <f t="shared" si="11"/>
        <v>0</v>
      </c>
    </row>
    <row r="593" spans="1:13" x14ac:dyDescent="0.25">
      <c r="A593" s="30" t="s">
        <v>10273</v>
      </c>
      <c r="E593" t="str">
        <f>VLOOKUP($A593,'Extracted Varlist'!$B$1:$O$5060,3,0)</f>
        <v>Medications last 4 weeks - appetite suppressants - when taken</v>
      </c>
      <c r="G593" t="str">
        <f>IF(ISBLANK(VLOOKUP($A593,'Extracted Varlist'!$B$1:$O$5060,4,0)),"",VLOOKUP($A593,'Extracted Varlist'!$B$1:$O$5060,4,0))</f>
        <v>-99="Missing";-88="N/A";0="No";1="Yes"</v>
      </c>
      <c r="H593">
        <f>VLOOKUP($A593,'Extracted Varlist'!$B$1:$O$5060,12,0)</f>
        <v>2</v>
      </c>
      <c r="I593">
        <f>VLOOKUP($A593,'Extracted Varlist'!$B$1:$O$5060,13,0)</f>
        <v>17</v>
      </c>
      <c r="J593" t="str">
        <f>VLOOKUP($A593,'Extracted Varlist'!$B$1:$O$5060,14,0)</f>
        <v>MD13A</v>
      </c>
      <c r="L593" t="s">
        <v>11003</v>
      </c>
      <c r="M593" t="b">
        <f t="shared" si="11"/>
        <v>0</v>
      </c>
    </row>
    <row r="594" spans="1:13" x14ac:dyDescent="0.25">
      <c r="A594" s="30" t="s">
        <v>10276</v>
      </c>
      <c r="E594" t="str">
        <f>VLOOKUP($A594,'Extracted Varlist'!$B$1:$O$5060,3,0)</f>
        <v>Medications last 4 weeks - nasal decongestants - sprays - when taken</v>
      </c>
      <c r="G594" t="str">
        <f>IF(ISBLANK(VLOOKUP($A594,'Extracted Varlist'!$B$1:$O$5060,4,0)),"",VLOOKUP($A594,'Extracted Varlist'!$B$1:$O$5060,4,0))</f>
        <v/>
      </c>
      <c r="H594">
        <f>VLOOKUP($A594,'Extracted Varlist'!$B$1:$O$5060,12,0)</f>
        <v>2</v>
      </c>
      <c r="I594">
        <f>VLOOKUP($A594,'Extracted Varlist'!$B$1:$O$5060,13,0)</f>
        <v>17</v>
      </c>
      <c r="J594" t="str">
        <f>VLOOKUP($A594,'Extracted Varlist'!$B$1:$O$5060,14,0)</f>
        <v>MD14A</v>
      </c>
      <c r="L594" t="s">
        <v>11003</v>
      </c>
      <c r="M594" t="b">
        <f t="shared" si="11"/>
        <v>0</v>
      </c>
    </row>
    <row r="595" spans="1:13" x14ac:dyDescent="0.25">
      <c r="A595" s="30" t="s">
        <v>10278</v>
      </c>
      <c r="E595" t="str">
        <f>VLOOKUP($A595,'Extracted Varlist'!$B$1:$O$5060,3,0)</f>
        <v>Medications last 4 weeks - nasal decongestants - oral - when taken</v>
      </c>
      <c r="G595" t="str">
        <f>IF(ISBLANK(VLOOKUP($A595,'Extracted Varlist'!$B$1:$O$5060,4,0)),"",VLOOKUP($A595,'Extracted Varlist'!$B$1:$O$5060,4,0))</f>
        <v>-99="Missing";-88="N/A";0="No";1="Yes"</v>
      </c>
      <c r="H595">
        <f>VLOOKUP($A595,'Extracted Varlist'!$B$1:$O$5060,12,0)</f>
        <v>2</v>
      </c>
      <c r="I595">
        <f>VLOOKUP($A595,'Extracted Varlist'!$B$1:$O$5060,13,0)</f>
        <v>17</v>
      </c>
      <c r="J595" t="str">
        <f>VLOOKUP($A595,'Extracted Varlist'!$B$1:$O$5060,14,0)</f>
        <v>MD14B</v>
      </c>
      <c r="L595" t="s">
        <v>11003</v>
      </c>
      <c r="M595" t="b">
        <f t="shared" si="11"/>
        <v>0</v>
      </c>
    </row>
    <row r="596" spans="1:13" x14ac:dyDescent="0.25">
      <c r="A596" s="30" t="s">
        <v>10281</v>
      </c>
      <c r="E596" t="str">
        <f>VLOOKUP($A596,'Extracted Varlist'!$B$1:$O$5060,3,0)</f>
        <v>Medications last 4 weeks - antihistamine - when taken</v>
      </c>
      <c r="G596" t="str">
        <f>IF(ISBLANK(VLOOKUP($A596,'Extracted Varlist'!$B$1:$O$5060,4,0)),"",VLOOKUP($A596,'Extracted Varlist'!$B$1:$O$5060,4,0))</f>
        <v>-99="Missing";-88="N/A";0="No";1="Yes"</v>
      </c>
      <c r="H596">
        <f>VLOOKUP($A596,'Extracted Varlist'!$B$1:$O$5060,12,0)</f>
        <v>2</v>
      </c>
      <c r="I596">
        <f>VLOOKUP($A596,'Extracted Varlist'!$B$1:$O$5060,13,0)</f>
        <v>17</v>
      </c>
      <c r="J596" t="str">
        <f>VLOOKUP($A596,'Extracted Varlist'!$B$1:$O$5060,14,0)</f>
        <v>MD15A</v>
      </c>
      <c r="L596" t="s">
        <v>11003</v>
      </c>
      <c r="M596" t="b">
        <f t="shared" si="11"/>
        <v>0</v>
      </c>
    </row>
    <row r="597" spans="1:13" x14ac:dyDescent="0.25">
      <c r="A597" s="30" t="s">
        <v>10283</v>
      </c>
      <c r="E597" t="str">
        <f>VLOOKUP($A597,'Extracted Varlist'!$B$1:$O$5060,3,0)</f>
        <v>Medications last 4 weeks - other medication 1</v>
      </c>
      <c r="G597" t="str">
        <f>IF(ISBLANK(VLOOKUP($A597,'Extracted Varlist'!$B$1:$O$5060,4,0)),"",VLOOKUP($A597,'Extracted Varlist'!$B$1:$O$5060,4,0))</f>
        <v>-99="Missing";-88="N/A";0="No";1="Yes"</v>
      </c>
      <c r="H597">
        <f>VLOOKUP($A597,'Extracted Varlist'!$B$1:$O$5060,12,0)</f>
        <v>2</v>
      </c>
      <c r="I597">
        <f>VLOOKUP($A597,'Extracted Varlist'!$B$1:$O$5060,13,0)</f>
        <v>17</v>
      </c>
      <c r="J597" t="str">
        <f>VLOOKUP($A597,'Extracted Varlist'!$B$1:$O$5060,14,0)</f>
        <v>MD16A</v>
      </c>
      <c r="L597" t="s">
        <v>11003</v>
      </c>
      <c r="M597" t="b">
        <f t="shared" si="11"/>
        <v>0</v>
      </c>
    </row>
    <row r="598" spans="1:13" x14ac:dyDescent="0.25">
      <c r="A598" s="30" t="s">
        <v>10286</v>
      </c>
      <c r="E598" t="str">
        <f>VLOOKUP($A598,'Extracted Varlist'!$B$1:$O$5060,3,0)</f>
        <v>Medications last 4 weeks - other medication 1 - when taken</v>
      </c>
      <c r="G598" t="str">
        <f>IF(ISBLANK(VLOOKUP($A598,'Extracted Varlist'!$B$1:$O$5060,4,0)),"",VLOOKUP($A598,'Extracted Varlist'!$B$1:$O$5060,4,0))</f>
        <v/>
      </c>
      <c r="H598">
        <f>VLOOKUP($A598,'Extracted Varlist'!$B$1:$O$5060,12,0)</f>
        <v>2</v>
      </c>
      <c r="I598">
        <f>VLOOKUP($A598,'Extracted Varlist'!$B$1:$O$5060,13,0)</f>
        <v>17</v>
      </c>
      <c r="J598" t="str">
        <f>VLOOKUP($A598,'Extracted Varlist'!$B$1:$O$5060,14,0)</f>
        <v>MD16B</v>
      </c>
      <c r="L598" t="s">
        <v>11003</v>
      </c>
      <c r="M598" t="b">
        <f t="shared" si="11"/>
        <v>0</v>
      </c>
    </row>
    <row r="599" spans="1:13" x14ac:dyDescent="0.25">
      <c r="A599" s="30" t="s">
        <v>10288</v>
      </c>
      <c r="E599" t="str">
        <f>VLOOKUP($A599,'Extracted Varlist'!$B$1:$O$5060,3,0)</f>
        <v>Medications last 4 weeks - other medication 2</v>
      </c>
      <c r="G599" t="str">
        <f>IF(ISBLANK(VLOOKUP($A599,'Extracted Varlist'!$B$1:$O$5060,4,0)),"",VLOOKUP($A599,'Extracted Varlist'!$B$1:$O$5060,4,0))</f>
        <v>-99="Missing";-88="N/A";0="No";1="Yes"</v>
      </c>
      <c r="H599">
        <f>VLOOKUP($A599,'Extracted Varlist'!$B$1:$O$5060,12,0)</f>
        <v>2</v>
      </c>
      <c r="I599">
        <f>VLOOKUP($A599,'Extracted Varlist'!$B$1:$O$5060,13,0)</f>
        <v>17</v>
      </c>
      <c r="J599" t="str">
        <f>VLOOKUP($A599,'Extracted Varlist'!$B$1:$O$5060,14,0)</f>
        <v>MD17A</v>
      </c>
      <c r="L599" t="s">
        <v>11003</v>
      </c>
      <c r="M599" t="b">
        <f t="shared" si="11"/>
        <v>0</v>
      </c>
    </row>
    <row r="600" spans="1:13" x14ac:dyDescent="0.25">
      <c r="A600" s="30" t="s">
        <v>10290</v>
      </c>
      <c r="E600" t="str">
        <f>VLOOKUP($A600,'Extracted Varlist'!$B$1:$O$5060,3,0)</f>
        <v>Medications last 4 weeks - other medication 2 - when taken</v>
      </c>
      <c r="G600" t="str">
        <f>IF(ISBLANK(VLOOKUP($A600,'Extracted Varlist'!$B$1:$O$5060,4,0)),"",VLOOKUP($A600,'Extracted Varlist'!$B$1:$O$5060,4,0))</f>
        <v/>
      </c>
      <c r="H600">
        <f>VLOOKUP($A600,'Extracted Varlist'!$B$1:$O$5060,12,0)</f>
        <v>2</v>
      </c>
      <c r="I600">
        <f>VLOOKUP($A600,'Extracted Varlist'!$B$1:$O$5060,13,0)</f>
        <v>17</v>
      </c>
      <c r="J600" t="str">
        <f>VLOOKUP($A600,'Extracted Varlist'!$B$1:$O$5060,14,0)</f>
        <v>MD17B</v>
      </c>
      <c r="L600" t="s">
        <v>11003</v>
      </c>
      <c r="M600" t="b">
        <f t="shared" si="11"/>
        <v>0</v>
      </c>
    </row>
    <row r="601" spans="1:13" x14ac:dyDescent="0.25">
      <c r="A601" s="30" t="s">
        <v>10292</v>
      </c>
      <c r="E601" t="str">
        <f>VLOOKUP($A601,'Extracted Varlist'!$B$1:$O$5060,3,0)</f>
        <v>Medications last 4 weeks - other medication 3</v>
      </c>
      <c r="G601" t="str">
        <f>IF(ISBLANK(VLOOKUP($A601,'Extracted Varlist'!$B$1:$O$5060,4,0)),"",VLOOKUP($A601,'Extracted Varlist'!$B$1:$O$5060,4,0))</f>
        <v/>
      </c>
      <c r="H601">
        <f>VLOOKUP($A601,'Extracted Varlist'!$B$1:$O$5060,12,0)</f>
        <v>2</v>
      </c>
      <c r="I601">
        <f>VLOOKUP($A601,'Extracted Varlist'!$B$1:$O$5060,13,0)</f>
        <v>17</v>
      </c>
      <c r="J601" t="str">
        <f>VLOOKUP($A601,'Extracted Varlist'!$B$1:$O$5060,14,0)</f>
        <v>MD18A</v>
      </c>
      <c r="L601" t="s">
        <v>11003</v>
      </c>
      <c r="M601" t="b">
        <f t="shared" si="11"/>
        <v>0</v>
      </c>
    </row>
    <row r="602" spans="1:13" x14ac:dyDescent="0.25">
      <c r="A602" s="30" t="s">
        <v>10294</v>
      </c>
      <c r="E602" t="str">
        <f>VLOOKUP($A602,'Extracted Varlist'!$B$1:$O$5060,3,0)</f>
        <v>Medications last 4 weeks - other medication 3 - when taken</v>
      </c>
      <c r="G602" t="str">
        <f>IF(ISBLANK(VLOOKUP($A602,'Extracted Varlist'!$B$1:$O$5060,4,0)),"",VLOOKUP($A602,'Extracted Varlist'!$B$1:$O$5060,4,0))</f>
        <v>-99="Missing";-88="N/A";0="No";1="Yes"</v>
      </c>
      <c r="H602">
        <f>VLOOKUP($A602,'Extracted Varlist'!$B$1:$O$5060,12,0)</f>
        <v>2</v>
      </c>
      <c r="I602">
        <f>VLOOKUP($A602,'Extracted Varlist'!$B$1:$O$5060,13,0)</f>
        <v>17</v>
      </c>
      <c r="J602" t="str">
        <f>VLOOKUP($A602,'Extracted Varlist'!$B$1:$O$5060,14,0)</f>
        <v>MD18B</v>
      </c>
      <c r="L602" t="s">
        <v>11003</v>
      </c>
      <c r="M602" t="b">
        <f t="shared" si="11"/>
        <v>0</v>
      </c>
    </row>
    <row r="603" spans="1:13" x14ac:dyDescent="0.25">
      <c r="A603" s="30" t="s">
        <v>10296</v>
      </c>
      <c r="E603" t="str">
        <f>VLOOKUP($A603,'Extracted Varlist'!$B$1:$O$5060,3,0)</f>
        <v>Medications last 4 weeks - other medication 4</v>
      </c>
      <c r="G603" t="str">
        <f>IF(ISBLANK(VLOOKUP($A603,'Extracted Varlist'!$B$1:$O$5060,4,0)),"",VLOOKUP($A603,'Extracted Varlist'!$B$1:$O$5060,4,0))</f>
        <v/>
      </c>
      <c r="H603">
        <f>VLOOKUP($A603,'Extracted Varlist'!$B$1:$O$5060,12,0)</f>
        <v>2</v>
      </c>
      <c r="I603">
        <f>VLOOKUP($A603,'Extracted Varlist'!$B$1:$O$5060,13,0)</f>
        <v>17</v>
      </c>
      <c r="J603" t="str">
        <f>VLOOKUP($A603,'Extracted Varlist'!$B$1:$O$5060,14,0)</f>
        <v>MD19A</v>
      </c>
      <c r="L603" t="s">
        <v>11003</v>
      </c>
      <c r="M603" t="b">
        <f t="shared" si="11"/>
        <v>0</v>
      </c>
    </row>
    <row r="604" spans="1:13" x14ac:dyDescent="0.25">
      <c r="A604" s="30" t="s">
        <v>10298</v>
      </c>
      <c r="E604" t="str">
        <f>VLOOKUP($A604,'Extracted Varlist'!$B$1:$O$5060,3,0)</f>
        <v>Medications last 4 weeks - other medication 4 - when taken</v>
      </c>
      <c r="G604" t="str">
        <f>IF(ISBLANK(VLOOKUP($A604,'Extracted Varlist'!$B$1:$O$5060,4,0)),"",VLOOKUP($A604,'Extracted Varlist'!$B$1:$O$5060,4,0))</f>
        <v/>
      </c>
      <c r="H604">
        <f>VLOOKUP($A604,'Extracted Varlist'!$B$1:$O$5060,12,0)</f>
        <v>2</v>
      </c>
      <c r="I604">
        <f>VLOOKUP($A604,'Extracted Varlist'!$B$1:$O$5060,13,0)</f>
        <v>17</v>
      </c>
      <c r="J604" t="str">
        <f>VLOOKUP($A604,'Extracted Varlist'!$B$1:$O$5060,14,0)</f>
        <v>MD19B</v>
      </c>
      <c r="L604" t="s">
        <v>11003</v>
      </c>
      <c r="M604" t="b">
        <f t="shared" si="11"/>
        <v>0</v>
      </c>
    </row>
    <row r="605" spans="1:13" x14ac:dyDescent="0.25">
      <c r="A605" s="30" t="s">
        <v>10223</v>
      </c>
      <c r="E605" t="str">
        <f>VLOOKUP($A605,'Extracted Varlist'!$B$1:$O$5060,3,0)</f>
        <v>Medications last 4 weeks - ace inhibitor - when taken</v>
      </c>
      <c r="G605" t="str">
        <f>IF(ISBLANK(VLOOKUP($A605,'Extracted Varlist'!$B$1:$O$5060,4,0)),"",VLOOKUP($A605,'Extracted Varlist'!$B$1:$O$5060,4,0))</f>
        <v/>
      </c>
      <c r="H605">
        <f>VLOOKUP($A605,'Extracted Varlist'!$B$1:$O$5060,12,0)</f>
        <v>2</v>
      </c>
      <c r="I605">
        <f>VLOOKUP($A605,'Extracted Varlist'!$B$1:$O$5060,13,0)</f>
        <v>17</v>
      </c>
      <c r="J605" t="str">
        <f>VLOOKUP($A605,'Extracted Varlist'!$B$1:$O$5060,14,0)</f>
        <v>MD1A</v>
      </c>
      <c r="L605" t="s">
        <v>11003</v>
      </c>
      <c r="M605" t="b">
        <f t="shared" si="11"/>
        <v>0</v>
      </c>
    </row>
    <row r="606" spans="1:13" x14ac:dyDescent="0.25">
      <c r="A606" s="30" t="s">
        <v>10224</v>
      </c>
      <c r="E606" t="str">
        <f>VLOOKUP($A606,'Extracted Varlist'!$B$1:$O$5060,3,0)</f>
        <v>Medications last 4 weeks - diuretic - when taken</v>
      </c>
      <c r="G606" t="str">
        <f>IF(ISBLANK(VLOOKUP($A606,'Extracted Varlist'!$B$1:$O$5060,4,0)),"",VLOOKUP($A606,'Extracted Varlist'!$B$1:$O$5060,4,0))</f>
        <v/>
      </c>
      <c r="H606">
        <f>VLOOKUP($A606,'Extracted Varlist'!$B$1:$O$5060,12,0)</f>
        <v>2</v>
      </c>
      <c r="I606">
        <f>VLOOKUP($A606,'Extracted Varlist'!$B$1:$O$5060,13,0)</f>
        <v>17</v>
      </c>
      <c r="J606" t="str">
        <f>VLOOKUP($A606,'Extracted Varlist'!$B$1:$O$5060,14,0)</f>
        <v>MD1B</v>
      </c>
      <c r="L606" t="s">
        <v>11003</v>
      </c>
      <c r="M606" t="b">
        <f t="shared" si="11"/>
        <v>0</v>
      </c>
    </row>
    <row r="607" spans="1:13" x14ac:dyDescent="0.25">
      <c r="A607" s="30" t="s">
        <v>10225</v>
      </c>
      <c r="E607" t="str">
        <f>VLOOKUP($A607,'Extracted Varlist'!$B$1:$O$5060,3,0)</f>
        <v>Medications last 4 weeks - all antagonist - when taken</v>
      </c>
      <c r="G607" t="str">
        <f>IF(ISBLANK(VLOOKUP($A607,'Extracted Varlist'!$B$1:$O$5060,4,0)),"",VLOOKUP($A607,'Extracted Varlist'!$B$1:$O$5060,4,0))</f>
        <v/>
      </c>
      <c r="H607">
        <f>VLOOKUP($A607,'Extracted Varlist'!$B$1:$O$5060,12,0)</f>
        <v>2</v>
      </c>
      <c r="I607">
        <f>VLOOKUP($A607,'Extracted Varlist'!$B$1:$O$5060,13,0)</f>
        <v>17</v>
      </c>
      <c r="J607" t="str">
        <f>VLOOKUP($A607,'Extracted Varlist'!$B$1:$O$5060,14,0)</f>
        <v>MD1C</v>
      </c>
      <c r="L607" t="s">
        <v>11003</v>
      </c>
      <c r="M607" t="b">
        <f t="shared" si="11"/>
        <v>0</v>
      </c>
    </row>
    <row r="608" spans="1:13" x14ac:dyDescent="0.25">
      <c r="A608" s="30" t="s">
        <v>10226</v>
      </c>
      <c r="E608" t="str">
        <f>VLOOKUP($A608,'Extracted Varlist'!$B$1:$O$5060,3,0)</f>
        <v>Medications last 4 weeks - bblocker - when taken</v>
      </c>
      <c r="G608" t="str">
        <f>IF(ISBLANK(VLOOKUP($A608,'Extracted Varlist'!$B$1:$O$5060,4,0)),"",VLOOKUP($A608,'Extracted Varlist'!$B$1:$O$5060,4,0))</f>
        <v/>
      </c>
      <c r="H608">
        <f>VLOOKUP($A608,'Extracted Varlist'!$B$1:$O$5060,12,0)</f>
        <v>2</v>
      </c>
      <c r="I608">
        <f>VLOOKUP($A608,'Extracted Varlist'!$B$1:$O$5060,13,0)</f>
        <v>17</v>
      </c>
      <c r="J608" t="str">
        <f>VLOOKUP($A608,'Extracted Varlist'!$B$1:$O$5060,14,0)</f>
        <v>MD1D</v>
      </c>
      <c r="L608" t="s">
        <v>11003</v>
      </c>
      <c r="M608" t="b">
        <f t="shared" si="11"/>
        <v>0</v>
      </c>
    </row>
    <row r="609" spans="1:13" x14ac:dyDescent="0.25">
      <c r="A609" s="30" t="s">
        <v>10227</v>
      </c>
      <c r="E609" t="str">
        <f>VLOOKUP($A609,'Extracted Varlist'!$B$1:$O$5060,3,0)</f>
        <v>Medications last 4 weeks - ca channel blocker - when taken</v>
      </c>
      <c r="G609" t="str">
        <f>IF(ISBLANK(VLOOKUP($A609,'Extracted Varlist'!$B$1:$O$5060,4,0)),"",VLOOKUP($A609,'Extracted Varlist'!$B$1:$O$5060,4,0))</f>
        <v>-99="Missing";-88="N/A";0="No";1="Yes"</v>
      </c>
      <c r="H609">
        <f>VLOOKUP($A609,'Extracted Varlist'!$B$1:$O$5060,12,0)</f>
        <v>2</v>
      </c>
      <c r="I609">
        <f>VLOOKUP($A609,'Extracted Varlist'!$B$1:$O$5060,13,0)</f>
        <v>17</v>
      </c>
      <c r="J609" t="str">
        <f>VLOOKUP($A609,'Extracted Varlist'!$B$1:$O$5060,14,0)</f>
        <v>MD1E</v>
      </c>
      <c r="L609" t="s">
        <v>11003</v>
      </c>
      <c r="M609" t="b">
        <f t="shared" si="11"/>
        <v>0</v>
      </c>
    </row>
    <row r="610" spans="1:13" x14ac:dyDescent="0.25">
      <c r="A610" s="30" t="s">
        <v>10228</v>
      </c>
      <c r="E610" t="str">
        <f>VLOOKUP($A610,'Extracted Varlist'!$B$1:$O$5060,3,0)</f>
        <v>Medications last 4 weeks - other antihypertensives - when taken</v>
      </c>
      <c r="G610" t="str">
        <f>IF(ISBLANK(VLOOKUP($A610,'Extracted Varlist'!$B$1:$O$5060,4,0)),"",VLOOKUP($A610,'Extracted Varlist'!$B$1:$O$5060,4,0))</f>
        <v>-99="Missing";-88="N/A";0="No";1="Yes"</v>
      </c>
      <c r="H610">
        <f>VLOOKUP($A610,'Extracted Varlist'!$B$1:$O$5060,12,0)</f>
        <v>2</v>
      </c>
      <c r="I610">
        <f>VLOOKUP($A610,'Extracted Varlist'!$B$1:$O$5060,13,0)</f>
        <v>17</v>
      </c>
      <c r="J610" t="str">
        <f>VLOOKUP($A610,'Extracted Varlist'!$B$1:$O$5060,14,0)</f>
        <v>MD1F</v>
      </c>
      <c r="L610" t="s">
        <v>11003</v>
      </c>
      <c r="M610" t="b">
        <f t="shared" si="11"/>
        <v>0</v>
      </c>
    </row>
    <row r="611" spans="1:13" x14ac:dyDescent="0.25">
      <c r="A611" s="30" t="s">
        <v>10300</v>
      </c>
      <c r="E611" t="str">
        <f>VLOOKUP($A611,'Extracted Varlist'!$B$1:$O$5060,3,0)</f>
        <v>Medications last 4 weeks - other medication 5</v>
      </c>
      <c r="G611" t="str">
        <f>IF(ISBLANK(VLOOKUP($A611,'Extracted Varlist'!$B$1:$O$5060,4,0)),"",VLOOKUP($A611,'Extracted Varlist'!$B$1:$O$5060,4,0))</f>
        <v/>
      </c>
      <c r="H611">
        <f>VLOOKUP($A611,'Extracted Varlist'!$B$1:$O$5060,12,0)</f>
        <v>2</v>
      </c>
      <c r="I611">
        <f>VLOOKUP($A611,'Extracted Varlist'!$B$1:$O$5060,13,0)</f>
        <v>17</v>
      </c>
      <c r="J611" t="str">
        <f>VLOOKUP($A611,'Extracted Varlist'!$B$1:$O$5060,14,0)</f>
        <v>MD20A</v>
      </c>
      <c r="L611" t="s">
        <v>11003</v>
      </c>
      <c r="M611" t="b">
        <f t="shared" si="11"/>
        <v>0</v>
      </c>
    </row>
    <row r="612" spans="1:13" x14ac:dyDescent="0.25">
      <c r="A612" s="30" t="s">
        <v>10302</v>
      </c>
      <c r="E612" t="str">
        <f>VLOOKUP($A612,'Extracted Varlist'!$B$1:$O$5060,3,0)</f>
        <v>Medications last 4 weeks - other medication 5 - when taken</v>
      </c>
      <c r="G612" t="str">
        <f>IF(ISBLANK(VLOOKUP($A612,'Extracted Varlist'!$B$1:$O$5060,4,0)),"",VLOOKUP($A612,'Extracted Varlist'!$B$1:$O$5060,4,0))</f>
        <v/>
      </c>
      <c r="H612">
        <f>VLOOKUP($A612,'Extracted Varlist'!$B$1:$O$5060,12,0)</f>
        <v>2</v>
      </c>
      <c r="I612">
        <f>VLOOKUP($A612,'Extracted Varlist'!$B$1:$O$5060,13,0)</f>
        <v>17</v>
      </c>
      <c r="J612" t="str">
        <f>VLOOKUP($A612,'Extracted Varlist'!$B$1:$O$5060,14,0)</f>
        <v>MD20B</v>
      </c>
      <c r="L612" t="s">
        <v>11003</v>
      </c>
      <c r="M612" t="b">
        <f t="shared" si="11"/>
        <v>0</v>
      </c>
    </row>
    <row r="613" spans="1:13" x14ac:dyDescent="0.25">
      <c r="A613" s="30" t="s">
        <v>10304</v>
      </c>
      <c r="E613" t="str">
        <f>VLOOKUP($A613,'Extracted Varlist'!$B$1:$O$5060,3,0)</f>
        <v>Medications last 4 weeks - other medication 6</v>
      </c>
      <c r="G613" t="str">
        <f>IF(ISBLANK(VLOOKUP($A613,'Extracted Varlist'!$B$1:$O$5060,4,0)),"",VLOOKUP($A613,'Extracted Varlist'!$B$1:$O$5060,4,0))</f>
        <v/>
      </c>
      <c r="H613">
        <f>VLOOKUP($A613,'Extracted Varlist'!$B$1:$O$5060,12,0)</f>
        <v>2</v>
      </c>
      <c r="I613">
        <f>VLOOKUP($A613,'Extracted Varlist'!$B$1:$O$5060,13,0)</f>
        <v>17</v>
      </c>
      <c r="J613" t="str">
        <f>VLOOKUP($A613,'Extracted Varlist'!$B$1:$O$5060,14,0)</f>
        <v>MD21A</v>
      </c>
      <c r="L613" t="s">
        <v>11003</v>
      </c>
      <c r="M613" t="b">
        <f t="shared" si="11"/>
        <v>0</v>
      </c>
    </row>
    <row r="614" spans="1:13" x14ac:dyDescent="0.25">
      <c r="A614" s="30" t="s">
        <v>10306</v>
      </c>
      <c r="E614" t="str">
        <f>VLOOKUP($A614,'Extracted Varlist'!$B$1:$O$5060,3,0)</f>
        <v>Medications last 4 weeks - other medication 6 - when taken</v>
      </c>
      <c r="G614" t="str">
        <f>IF(ISBLANK(VLOOKUP($A614,'Extracted Varlist'!$B$1:$O$5060,4,0)),"",VLOOKUP($A614,'Extracted Varlist'!$B$1:$O$5060,4,0))</f>
        <v/>
      </c>
      <c r="H614">
        <f>VLOOKUP($A614,'Extracted Varlist'!$B$1:$O$5060,12,0)</f>
        <v>2</v>
      </c>
      <c r="I614">
        <f>VLOOKUP($A614,'Extracted Varlist'!$B$1:$O$5060,13,0)</f>
        <v>17</v>
      </c>
      <c r="J614" t="str">
        <f>VLOOKUP($A614,'Extracted Varlist'!$B$1:$O$5060,14,0)</f>
        <v>MD21B</v>
      </c>
      <c r="L614" t="s">
        <v>11003</v>
      </c>
      <c r="M614" t="b">
        <f t="shared" si="11"/>
        <v>0</v>
      </c>
    </row>
    <row r="615" spans="1:13" x14ac:dyDescent="0.25">
      <c r="A615" s="30" t="s">
        <v>10230</v>
      </c>
      <c r="E615" t="str">
        <f>VLOOKUP($A615,'Extracted Varlist'!$B$1:$O$5060,3,0)</f>
        <v>Medications last 4 weeks - insulin - when taken</v>
      </c>
      <c r="G615" t="str">
        <f>IF(ISBLANK(VLOOKUP($A615,'Extracted Varlist'!$B$1:$O$5060,4,0)),"",VLOOKUP($A615,'Extracted Varlist'!$B$1:$O$5060,4,0))</f>
        <v>-99="Missing";-88="N/A";0="No";1="Yes"</v>
      </c>
      <c r="H615">
        <f>VLOOKUP($A615,'Extracted Varlist'!$B$1:$O$5060,12,0)</f>
        <v>2</v>
      </c>
      <c r="I615">
        <f>VLOOKUP($A615,'Extracted Varlist'!$B$1:$O$5060,13,0)</f>
        <v>17</v>
      </c>
      <c r="J615" t="str">
        <f>VLOOKUP($A615,'Extracted Varlist'!$B$1:$O$5060,14,0)</f>
        <v>MD2A</v>
      </c>
      <c r="L615" t="s">
        <v>11003</v>
      </c>
      <c r="M615" t="b">
        <f t="shared" si="11"/>
        <v>0</v>
      </c>
    </row>
    <row r="616" spans="1:13" x14ac:dyDescent="0.25">
      <c r="A616" s="30" t="s">
        <v>10231</v>
      </c>
      <c r="E616" t="str">
        <f>VLOOKUP($A616,'Extracted Varlist'!$B$1:$O$5060,3,0)</f>
        <v>Medications last 4 weeks - other hypoglycaemic ag - when taken</v>
      </c>
      <c r="G616" t="str">
        <f>IF(ISBLANK(VLOOKUP($A616,'Extracted Varlist'!$B$1:$O$5060,4,0)),"",VLOOKUP($A616,'Extracted Varlist'!$B$1:$O$5060,4,0))</f>
        <v>-99="Missing";-88="N/A";0="No";1="Yes"</v>
      </c>
      <c r="H616">
        <f>VLOOKUP($A616,'Extracted Varlist'!$B$1:$O$5060,12,0)</f>
        <v>2</v>
      </c>
      <c r="I616">
        <f>VLOOKUP($A616,'Extracted Varlist'!$B$1:$O$5060,13,0)</f>
        <v>17</v>
      </c>
      <c r="J616" t="str">
        <f>VLOOKUP($A616,'Extracted Varlist'!$B$1:$O$5060,14,0)</f>
        <v>MD2B</v>
      </c>
      <c r="L616" t="s">
        <v>11003</v>
      </c>
      <c r="M616" t="b">
        <f t="shared" si="11"/>
        <v>0</v>
      </c>
    </row>
    <row r="617" spans="1:13" x14ac:dyDescent="0.25">
      <c r="A617" s="30" t="s">
        <v>10232</v>
      </c>
      <c r="E617" t="str">
        <f>VLOOKUP($A617,'Extracted Varlist'!$B$1:$O$5060,3,0)</f>
        <v>Medications last 4 weeks - metformin - when taken</v>
      </c>
      <c r="G617" t="str">
        <f>IF(ISBLANK(VLOOKUP($A617,'Extracted Varlist'!$B$1:$O$5060,4,0)),"",VLOOKUP($A617,'Extracted Varlist'!$B$1:$O$5060,4,0))</f>
        <v>-99="Missing";-88="N/A";0="No";1="Yes"</v>
      </c>
      <c r="H617">
        <f>VLOOKUP($A617,'Extracted Varlist'!$B$1:$O$5060,12,0)</f>
        <v>2</v>
      </c>
      <c r="I617">
        <f>VLOOKUP($A617,'Extracted Varlist'!$B$1:$O$5060,13,0)</f>
        <v>17</v>
      </c>
      <c r="J617" t="str">
        <f>VLOOKUP($A617,'Extracted Varlist'!$B$1:$O$5060,14,0)</f>
        <v>MD2C</v>
      </c>
      <c r="L617" t="s">
        <v>11003</v>
      </c>
      <c r="M617" t="b">
        <f t="shared" si="11"/>
        <v>0</v>
      </c>
    </row>
    <row r="618" spans="1:13" x14ac:dyDescent="0.25">
      <c r="A618" s="30" t="s">
        <v>10234</v>
      </c>
      <c r="E618" t="str">
        <f>VLOOKUP($A618,'Extracted Varlist'!$B$1:$O$5060,3,0)</f>
        <v>Medications last 4 weeks - fibrates - when taken</v>
      </c>
      <c r="G618" t="str">
        <f>IF(ISBLANK(VLOOKUP($A618,'Extracted Varlist'!$B$1:$O$5060,4,0)),"",VLOOKUP($A618,'Extracted Varlist'!$B$1:$O$5060,4,0))</f>
        <v>-99="Missing";-88="N/A";0="No";1="Yes"</v>
      </c>
      <c r="H618">
        <f>VLOOKUP($A618,'Extracted Varlist'!$B$1:$O$5060,12,0)</f>
        <v>2</v>
      </c>
      <c r="I618">
        <f>VLOOKUP($A618,'Extracted Varlist'!$B$1:$O$5060,13,0)</f>
        <v>17</v>
      </c>
      <c r="J618" t="str">
        <f>VLOOKUP($A618,'Extracted Varlist'!$B$1:$O$5060,14,0)</f>
        <v>MD3A</v>
      </c>
      <c r="L618" t="s">
        <v>11003</v>
      </c>
      <c r="M618" t="b">
        <f t="shared" si="11"/>
        <v>0</v>
      </c>
    </row>
    <row r="619" spans="1:13" x14ac:dyDescent="0.25">
      <c r="A619" s="30" t="s">
        <v>10235</v>
      </c>
      <c r="E619" t="str">
        <f>VLOOKUP($A619,'Extracted Varlist'!$B$1:$O$5060,3,0)</f>
        <v>Medications last 4 weeks - statins - when taken</v>
      </c>
      <c r="G619" t="str">
        <f>IF(ISBLANK(VLOOKUP($A619,'Extracted Varlist'!$B$1:$O$5060,4,0)),"",VLOOKUP($A619,'Extracted Varlist'!$B$1:$O$5060,4,0))</f>
        <v>-99="Missing";-88="N/A";0="No";1="Yes"</v>
      </c>
      <c r="H619">
        <f>VLOOKUP($A619,'Extracted Varlist'!$B$1:$O$5060,12,0)</f>
        <v>2</v>
      </c>
      <c r="I619">
        <f>VLOOKUP($A619,'Extracted Varlist'!$B$1:$O$5060,13,0)</f>
        <v>17</v>
      </c>
      <c r="J619" t="str">
        <f>VLOOKUP($A619,'Extracted Varlist'!$B$1:$O$5060,14,0)</f>
        <v>MD3B</v>
      </c>
      <c r="L619" t="s">
        <v>11003</v>
      </c>
      <c r="M619" t="b">
        <f t="shared" si="11"/>
        <v>0</v>
      </c>
    </row>
    <row r="620" spans="1:13" x14ac:dyDescent="0.25">
      <c r="A620" s="30" t="s">
        <v>10236</v>
      </c>
      <c r="E620" t="str">
        <f>VLOOKUP($A620,'Extracted Varlist'!$B$1:$O$5060,3,0)</f>
        <v>Medications last 4 weeks - fish oil - when taken</v>
      </c>
      <c r="G620" t="str">
        <f>IF(ISBLANK(VLOOKUP($A620,'Extracted Varlist'!$B$1:$O$5060,4,0)),"",VLOOKUP($A620,'Extracted Varlist'!$B$1:$O$5060,4,0))</f>
        <v>-99="Missing";-88="N/A";0="No";1="Yes"</v>
      </c>
      <c r="H620">
        <f>VLOOKUP($A620,'Extracted Varlist'!$B$1:$O$5060,12,0)</f>
        <v>2</v>
      </c>
      <c r="I620">
        <f>VLOOKUP($A620,'Extracted Varlist'!$B$1:$O$5060,13,0)</f>
        <v>17</v>
      </c>
      <c r="J620" t="str">
        <f>VLOOKUP($A620,'Extracted Varlist'!$B$1:$O$5060,14,0)</f>
        <v>MD3C</v>
      </c>
      <c r="L620" t="s">
        <v>11003</v>
      </c>
      <c r="M620" t="b">
        <f t="shared" si="11"/>
        <v>0</v>
      </c>
    </row>
    <row r="621" spans="1:13" x14ac:dyDescent="0.25">
      <c r="A621" s="30" t="s">
        <v>10237</v>
      </c>
      <c r="E621" t="str">
        <f>VLOOKUP($A621,'Extracted Varlist'!$B$1:$O$5060,3,0)</f>
        <v>Medications last 4 weeks - other - when taken</v>
      </c>
      <c r="G621" t="str">
        <f>IF(ISBLANK(VLOOKUP($A621,'Extracted Varlist'!$B$1:$O$5060,4,0)),"",VLOOKUP($A621,'Extracted Varlist'!$B$1:$O$5060,4,0))</f>
        <v>-99="Missing";-88="N/A";0="No";1="Yes"</v>
      </c>
      <c r="H621">
        <f>VLOOKUP($A621,'Extracted Varlist'!$B$1:$O$5060,12,0)</f>
        <v>2</v>
      </c>
      <c r="I621">
        <f>VLOOKUP($A621,'Extracted Varlist'!$B$1:$O$5060,13,0)</f>
        <v>17</v>
      </c>
      <c r="J621" t="str">
        <f>VLOOKUP($A621,'Extracted Varlist'!$B$1:$O$5060,14,0)</f>
        <v>MD3D</v>
      </c>
      <c r="L621" t="s">
        <v>11003</v>
      </c>
      <c r="M621" t="b">
        <f t="shared" si="11"/>
        <v>0</v>
      </c>
    </row>
    <row r="622" spans="1:13" x14ac:dyDescent="0.25">
      <c r="A622" s="30" t="s">
        <v>10239</v>
      </c>
      <c r="E622" t="str">
        <f>VLOOKUP($A622,'Extracted Varlist'!$B$1:$O$5060,3,0)</f>
        <v>Medications last 4 weeks - Nonsteroid Anti-inflammatory - when taken</v>
      </c>
      <c r="G622" t="str">
        <f>IF(ISBLANK(VLOOKUP($A622,'Extracted Varlist'!$B$1:$O$5060,4,0)),"",VLOOKUP($A622,'Extracted Varlist'!$B$1:$O$5060,4,0))</f>
        <v>-99="Missing";-88="N/A";0="No";1="Yes"</v>
      </c>
      <c r="H622">
        <f>VLOOKUP($A622,'Extracted Varlist'!$B$1:$O$5060,12,0)</f>
        <v>2</v>
      </c>
      <c r="I622">
        <f>VLOOKUP($A622,'Extracted Varlist'!$B$1:$O$5060,13,0)</f>
        <v>17</v>
      </c>
      <c r="J622" t="str">
        <f>VLOOKUP($A622,'Extracted Varlist'!$B$1:$O$5060,14,0)</f>
        <v>MD4A</v>
      </c>
      <c r="L622" t="s">
        <v>11003</v>
      </c>
      <c r="M622" t="b">
        <f t="shared" si="11"/>
        <v>0</v>
      </c>
    </row>
    <row r="623" spans="1:13" x14ac:dyDescent="0.25">
      <c r="A623" s="30" t="s">
        <v>10242</v>
      </c>
      <c r="E623" t="str">
        <f>VLOOKUP($A623,'Extracted Varlist'!$B$1:$O$5060,3,0)</f>
        <v>Medications last 4 weeks - aspirin - when taken</v>
      </c>
      <c r="G623" t="str">
        <f>IF(ISBLANK(VLOOKUP($A623,'Extracted Varlist'!$B$1:$O$5060,4,0)),"",VLOOKUP($A623,'Extracted Varlist'!$B$1:$O$5060,4,0))</f>
        <v>-99="Missing";-88="N/A";0="No";1="Yes"</v>
      </c>
      <c r="H623">
        <f>VLOOKUP($A623,'Extracted Varlist'!$B$1:$O$5060,12,0)</f>
        <v>2</v>
      </c>
      <c r="I623">
        <f>VLOOKUP($A623,'Extracted Varlist'!$B$1:$O$5060,13,0)</f>
        <v>17</v>
      </c>
      <c r="J623" t="str">
        <f>VLOOKUP($A623,'Extracted Varlist'!$B$1:$O$5060,14,0)</f>
        <v>MD5A</v>
      </c>
      <c r="L623" t="s">
        <v>11003</v>
      </c>
      <c r="M623" t="b">
        <f t="shared" si="11"/>
        <v>0</v>
      </c>
    </row>
    <row r="624" spans="1:13" x14ac:dyDescent="0.25">
      <c r="A624" s="30" t="s">
        <v>10245</v>
      </c>
      <c r="E624" t="str">
        <f>VLOOKUP($A624,'Extracted Varlist'!$B$1:$O$5060,3,0)</f>
        <v>Medications last 4 weeks - vitamin C - when taken</v>
      </c>
      <c r="G624" t="str">
        <f>IF(ISBLANK(VLOOKUP($A624,'Extracted Varlist'!$B$1:$O$5060,4,0)),"",VLOOKUP($A624,'Extracted Varlist'!$B$1:$O$5060,4,0))</f>
        <v>-99="Missing";-88="N/A";0="No";1="Yes"</v>
      </c>
      <c r="H624">
        <f>VLOOKUP($A624,'Extracted Varlist'!$B$1:$O$5060,12,0)</f>
        <v>2</v>
      </c>
      <c r="I624">
        <f>VLOOKUP($A624,'Extracted Varlist'!$B$1:$O$5060,13,0)</f>
        <v>17</v>
      </c>
      <c r="J624" t="str">
        <f>VLOOKUP($A624,'Extracted Varlist'!$B$1:$O$5060,14,0)</f>
        <v>MD6A</v>
      </c>
      <c r="L624" t="s">
        <v>11003</v>
      </c>
      <c r="M624" t="b">
        <f t="shared" si="11"/>
        <v>0</v>
      </c>
    </row>
    <row r="625" spans="1:13" x14ac:dyDescent="0.25">
      <c r="A625" s="30" t="s">
        <v>10247</v>
      </c>
      <c r="E625" t="str">
        <f>VLOOKUP($A625,'Extracted Varlist'!$B$1:$O$5060,3,0)</f>
        <v>Medications last 4 weeks - multivitamins - when taken</v>
      </c>
      <c r="G625" t="str">
        <f>IF(ISBLANK(VLOOKUP($A625,'Extracted Varlist'!$B$1:$O$5060,4,0)),"",VLOOKUP($A625,'Extracted Varlist'!$B$1:$O$5060,4,0))</f>
        <v>-99="Missing";-88="N/A";0="No";1="Yes"</v>
      </c>
      <c r="H625">
        <f>VLOOKUP($A625,'Extracted Varlist'!$B$1:$O$5060,12,0)</f>
        <v>2</v>
      </c>
      <c r="I625">
        <f>VLOOKUP($A625,'Extracted Varlist'!$B$1:$O$5060,13,0)</f>
        <v>17</v>
      </c>
      <c r="J625" t="str">
        <f>VLOOKUP($A625,'Extracted Varlist'!$B$1:$O$5060,14,0)</f>
        <v>MD6B</v>
      </c>
      <c r="L625" t="s">
        <v>11003</v>
      </c>
      <c r="M625" t="b">
        <f t="shared" si="11"/>
        <v>0</v>
      </c>
    </row>
    <row r="626" spans="1:13" x14ac:dyDescent="0.25">
      <c r="A626" s="30" t="s">
        <v>10249</v>
      </c>
      <c r="E626" t="str">
        <f>VLOOKUP($A626,'Extracted Varlist'!$B$1:$O$5060,3,0)</f>
        <v>Medications last 4 weeks - vitamins - other - when taken</v>
      </c>
      <c r="G626" t="str">
        <f>IF(ISBLANK(VLOOKUP($A626,'Extracted Varlist'!$B$1:$O$5060,4,0)),"",VLOOKUP($A626,'Extracted Varlist'!$B$1:$O$5060,4,0))</f>
        <v/>
      </c>
      <c r="H626">
        <f>VLOOKUP($A626,'Extracted Varlist'!$B$1:$O$5060,12,0)</f>
        <v>2</v>
      </c>
      <c r="I626">
        <f>VLOOKUP($A626,'Extracted Varlist'!$B$1:$O$5060,13,0)</f>
        <v>17</v>
      </c>
      <c r="J626" t="str">
        <f>VLOOKUP($A626,'Extracted Varlist'!$B$1:$O$5060,14,0)</f>
        <v>MD6C</v>
      </c>
      <c r="L626" t="s">
        <v>11003</v>
      </c>
      <c r="M626" t="b">
        <f t="shared" si="11"/>
        <v>0</v>
      </c>
    </row>
    <row r="627" spans="1:13" x14ac:dyDescent="0.25">
      <c r="A627" s="30" t="s">
        <v>10252</v>
      </c>
      <c r="E627" t="str">
        <f>VLOOKUP($A627,'Extracted Varlist'!$B$1:$O$5060,3,0)</f>
        <v>Medications last 4 weeks - iron/haemopoetics - when taken</v>
      </c>
      <c r="G627" t="str">
        <f>IF(ISBLANK(VLOOKUP($A627,'Extracted Varlist'!$B$1:$O$5060,4,0)),"",VLOOKUP($A627,'Extracted Varlist'!$B$1:$O$5060,4,0))</f>
        <v/>
      </c>
      <c r="H627">
        <f>VLOOKUP($A627,'Extracted Varlist'!$B$1:$O$5060,12,0)</f>
        <v>2</v>
      </c>
      <c r="I627">
        <f>VLOOKUP($A627,'Extracted Varlist'!$B$1:$O$5060,13,0)</f>
        <v>17</v>
      </c>
      <c r="J627" t="str">
        <f>VLOOKUP($A627,'Extracted Varlist'!$B$1:$O$5060,14,0)</f>
        <v>MD7A</v>
      </c>
      <c r="L627" t="s">
        <v>11003</v>
      </c>
      <c r="M627" t="b">
        <f t="shared" si="11"/>
        <v>0</v>
      </c>
    </row>
    <row r="628" spans="1:13" x14ac:dyDescent="0.25">
      <c r="A628" s="30" t="s">
        <v>10255</v>
      </c>
      <c r="E628" t="str">
        <f>VLOOKUP($A628,'Extracted Varlist'!$B$1:$O$5060,3,0)</f>
        <v>Medications last 4 weeks - antidepr/anxiety - when taken</v>
      </c>
      <c r="G628" t="str">
        <f>IF(ISBLANK(VLOOKUP($A628,'Extracted Varlist'!$B$1:$O$5060,4,0)),"",VLOOKUP($A628,'Extracted Varlist'!$B$1:$O$5060,4,0))</f>
        <v/>
      </c>
      <c r="H628">
        <f>VLOOKUP($A628,'Extracted Varlist'!$B$1:$O$5060,12,0)</f>
        <v>2</v>
      </c>
      <c r="I628">
        <f>VLOOKUP($A628,'Extracted Varlist'!$B$1:$O$5060,13,0)</f>
        <v>17</v>
      </c>
      <c r="J628" t="str">
        <f>VLOOKUP($A628,'Extracted Varlist'!$B$1:$O$5060,14,0)</f>
        <v>MD8A</v>
      </c>
      <c r="L628" t="s">
        <v>11003</v>
      </c>
      <c r="M628" t="b">
        <f t="shared" si="11"/>
        <v>0</v>
      </c>
    </row>
    <row r="629" spans="1:13" x14ac:dyDescent="0.25">
      <c r="A629" s="30" t="s">
        <v>10258</v>
      </c>
      <c r="E629" t="str">
        <f>VLOOKUP($A629,'Extracted Varlist'!$B$1:$O$5060,3,0)</f>
        <v>Medications last 4 weeks - Antidiarrhoeals - when taken</v>
      </c>
      <c r="G629" t="str">
        <f>IF(ISBLANK(VLOOKUP($A629,'Extracted Varlist'!$B$1:$O$5060,4,0)),"",VLOOKUP($A629,'Extracted Varlist'!$B$1:$O$5060,4,0))</f>
        <v/>
      </c>
      <c r="H629">
        <f>VLOOKUP($A629,'Extracted Varlist'!$B$1:$O$5060,12,0)</f>
        <v>2</v>
      </c>
      <c r="I629">
        <f>VLOOKUP($A629,'Extracted Varlist'!$B$1:$O$5060,13,0)</f>
        <v>17</v>
      </c>
      <c r="J629" t="str">
        <f>VLOOKUP($A629,'Extracted Varlist'!$B$1:$O$5060,14,0)</f>
        <v>MD9A</v>
      </c>
      <c r="L629" t="s">
        <v>11003</v>
      </c>
      <c r="M629" t="b">
        <f t="shared" si="11"/>
        <v>0</v>
      </c>
    </row>
    <row r="630" spans="1:13" x14ac:dyDescent="0.25">
      <c r="A630" s="30" t="s">
        <v>10259</v>
      </c>
      <c r="E630" t="str">
        <f>VLOOKUP($A630,'Extracted Varlist'!$B$1:$O$5060,3,0)</f>
        <v>Medications last 4 weeks - laxitives - when taken</v>
      </c>
      <c r="G630" t="str">
        <f>IF(ISBLANK(VLOOKUP($A630,'Extracted Varlist'!$B$1:$O$5060,4,0)),"",VLOOKUP($A630,'Extracted Varlist'!$B$1:$O$5060,4,0))</f>
        <v>-99="Missing";-88="N/A";0="No";1="Yes"</v>
      </c>
      <c r="H630">
        <f>VLOOKUP($A630,'Extracted Varlist'!$B$1:$O$5060,12,0)</f>
        <v>2</v>
      </c>
      <c r="I630">
        <f>VLOOKUP($A630,'Extracted Varlist'!$B$1:$O$5060,13,0)</f>
        <v>17</v>
      </c>
      <c r="J630" t="str">
        <f>VLOOKUP($A630,'Extracted Varlist'!$B$1:$O$5060,14,0)</f>
        <v>MD9B</v>
      </c>
      <c r="L630" t="s">
        <v>11003</v>
      </c>
      <c r="M630" t="b">
        <f t="shared" si="11"/>
        <v>0</v>
      </c>
    </row>
    <row r="631" spans="1:13" x14ac:dyDescent="0.25">
      <c r="A631" t="s">
        <v>11186</v>
      </c>
      <c r="E631" t="str">
        <f>VLOOKUP($A631,'Extracted Varlist'!$B$1:$O$5060,3,0)</f>
        <v>medical condition -Currently taking cholesterol medication</v>
      </c>
      <c r="G631" t="str">
        <f>IF(ISBLANK(VLOOKUP($A631,'Extracted Varlist'!$B$1:$O$5060,4,0)),"",VLOOKUP($A631,'Extracted Varlist'!$B$1:$O$5060,4,0))</f>
        <v>0="no";1="yes"</v>
      </c>
      <c r="H631">
        <f>VLOOKUP($A631,'Extracted Varlist'!$B$1:$O$5060,12,0)</f>
        <v>1</v>
      </c>
      <c r="I631">
        <f>VLOOKUP($A631,'Extracted Varlist'!$B$1:$O$5060,13,0)</f>
        <v>26</v>
      </c>
      <c r="J631" t="str">
        <f>VLOOKUP($A631,'Extracted Varlist'!$B$1:$O$5060,14,0)</f>
        <v>MED_CHOL</v>
      </c>
      <c r="L631" t="s">
        <v>11003</v>
      </c>
      <c r="M631" t="b">
        <f t="shared" si="11"/>
        <v>0</v>
      </c>
    </row>
    <row r="632" spans="1:13" x14ac:dyDescent="0.25">
      <c r="A632" t="s">
        <v>11188</v>
      </c>
      <c r="E632" t="str">
        <f>VLOOKUP($A632,'Extracted Varlist'!$B$1:$O$5060,3,0)</f>
        <v>medical condition -Combined cholesterol medication bp + cholesterol</v>
      </c>
      <c r="G632" t="str">
        <f>IF(ISBLANK(VLOOKUP($A632,'Extracted Varlist'!$B$1:$O$5060,4,0)),"",VLOOKUP($A632,'Extracted Varlist'!$B$1:$O$5060,4,0))</f>
        <v>0="no";1="yes"</v>
      </c>
      <c r="H632">
        <f>VLOOKUP($A632,'Extracted Varlist'!$B$1:$O$5060,12,0)</f>
        <v>1</v>
      </c>
      <c r="I632">
        <f>VLOOKUP($A632,'Extracted Varlist'!$B$1:$O$5060,13,0)</f>
        <v>26</v>
      </c>
      <c r="J632" t="str">
        <f>VLOOKUP($A632,'Extracted Varlist'!$B$1:$O$5060,14,0)</f>
        <v>MED_CHOL_BP</v>
      </c>
      <c r="L632" t="s">
        <v>11003</v>
      </c>
      <c r="M632" t="b">
        <f t="shared" si="11"/>
        <v>0</v>
      </c>
    </row>
    <row r="633" spans="1:13" x14ac:dyDescent="0.25">
      <c r="A633" s="30" t="s">
        <v>10222</v>
      </c>
      <c r="E633" t="str">
        <f>VLOOKUP($A633,'Extracted Varlist'!$B$1:$O$5060,3,0)</f>
        <v>Medications last 4 weeks - antihypertensives - yes/no</v>
      </c>
      <c r="G633" t="str">
        <f>IF(ISBLANK(VLOOKUP($A633,'Extracted Varlist'!$B$1:$O$5060,4,0)),"",VLOOKUP($A633,'Extracted Varlist'!$B$1:$O$5060,4,0))</f>
        <v/>
      </c>
      <c r="H633">
        <f>VLOOKUP($A633,'Extracted Varlist'!$B$1:$O$5060,12,0)</f>
        <v>2</v>
      </c>
      <c r="I633">
        <f>VLOOKUP($A633,'Extracted Varlist'!$B$1:$O$5060,13,0)</f>
        <v>17</v>
      </c>
      <c r="J633" t="str">
        <f>VLOOKUP($A633,'Extracted Varlist'!$B$1:$O$5060,14,0)</f>
        <v>MED1</v>
      </c>
      <c r="L633" t="s">
        <v>11003</v>
      </c>
      <c r="M633" t="b">
        <f t="shared" si="11"/>
        <v>0</v>
      </c>
    </row>
    <row r="634" spans="1:13" x14ac:dyDescent="0.25">
      <c r="A634" s="30" t="s">
        <v>10260</v>
      </c>
      <c r="E634" t="str">
        <f>VLOOKUP($A634,'Extracted Varlist'!$B$1:$O$5060,3,0)</f>
        <v>Medications last 4 weeks - ADHD medication - yes/no</v>
      </c>
      <c r="G634" t="str">
        <f>IF(ISBLANK(VLOOKUP($A634,'Extracted Varlist'!$B$1:$O$5060,4,0)),"",VLOOKUP($A634,'Extracted Varlist'!$B$1:$O$5060,4,0))</f>
        <v/>
      </c>
      <c r="H634">
        <f>VLOOKUP($A634,'Extracted Varlist'!$B$1:$O$5060,12,0)</f>
        <v>2</v>
      </c>
      <c r="I634">
        <f>VLOOKUP($A634,'Extracted Varlist'!$B$1:$O$5060,13,0)</f>
        <v>17</v>
      </c>
      <c r="J634" t="str">
        <f>VLOOKUP($A634,'Extracted Varlist'!$B$1:$O$5060,14,0)</f>
        <v>MED10</v>
      </c>
      <c r="L634" t="s">
        <v>11003</v>
      </c>
      <c r="M634" t="b">
        <f t="shared" si="11"/>
        <v>0</v>
      </c>
    </row>
    <row r="635" spans="1:13" x14ac:dyDescent="0.25">
      <c r="A635" s="30" t="s">
        <v>10265</v>
      </c>
      <c r="E635" t="str">
        <f>VLOOKUP($A635,'Extracted Varlist'!$B$1:$O$5060,3,0)</f>
        <v>Medications last 4 weeks - anticonvulsants - yes/no</v>
      </c>
      <c r="G635" t="str">
        <f>IF(ISBLANK(VLOOKUP($A635,'Extracted Varlist'!$B$1:$O$5060,4,0)),"",VLOOKUP($A635,'Extracted Varlist'!$B$1:$O$5060,4,0))</f>
        <v/>
      </c>
      <c r="H635">
        <f>VLOOKUP($A635,'Extracted Varlist'!$B$1:$O$5060,12,0)</f>
        <v>2</v>
      </c>
      <c r="I635">
        <f>VLOOKUP($A635,'Extracted Varlist'!$B$1:$O$5060,13,0)</f>
        <v>17</v>
      </c>
      <c r="J635" t="str">
        <f>VLOOKUP($A635,'Extracted Varlist'!$B$1:$O$5060,14,0)</f>
        <v>MED11</v>
      </c>
      <c r="L635" t="s">
        <v>11003</v>
      </c>
      <c r="M635" t="b">
        <f t="shared" si="11"/>
        <v>0</v>
      </c>
    </row>
    <row r="636" spans="1:13" x14ac:dyDescent="0.25">
      <c r="A636" s="30" t="s">
        <v>10268</v>
      </c>
      <c r="E636" t="str">
        <f>VLOOKUP($A636,'Extracted Varlist'!$B$1:$O$5060,3,0)</f>
        <v>Medications last 4 weeks - hypnotics</v>
      </c>
      <c r="G636" t="str">
        <f>IF(ISBLANK(VLOOKUP($A636,'Extracted Varlist'!$B$1:$O$5060,4,0)),"",VLOOKUP($A636,'Extracted Varlist'!$B$1:$O$5060,4,0))</f>
        <v>-99="Missing";-88="N/A";0="No";1="Yes"</v>
      </c>
      <c r="H636">
        <f>VLOOKUP($A636,'Extracted Varlist'!$B$1:$O$5060,12,0)</f>
        <v>2</v>
      </c>
      <c r="I636">
        <f>VLOOKUP($A636,'Extracted Varlist'!$B$1:$O$5060,13,0)</f>
        <v>17</v>
      </c>
      <c r="J636" t="str">
        <f>VLOOKUP($A636,'Extracted Varlist'!$B$1:$O$5060,14,0)</f>
        <v>MED12</v>
      </c>
      <c r="L636" t="s">
        <v>11003</v>
      </c>
      <c r="M636" t="b">
        <f t="shared" si="11"/>
        <v>0</v>
      </c>
    </row>
    <row r="637" spans="1:13" x14ac:dyDescent="0.25">
      <c r="A637" s="30" t="s">
        <v>10272</v>
      </c>
      <c r="E637" t="str">
        <f>VLOOKUP($A637,'Extracted Varlist'!$B$1:$O$5060,3,0)</f>
        <v>Medications last 4 weeks - appetite suppressants - yes/no</v>
      </c>
      <c r="G637" t="str">
        <f>IF(ISBLANK(VLOOKUP($A637,'Extracted Varlist'!$B$1:$O$5060,4,0)),"",VLOOKUP($A637,'Extracted Varlist'!$B$1:$O$5060,4,0))</f>
        <v>-99="Missing";-88="N/A";0="No";1="Yes"</v>
      </c>
      <c r="H637">
        <f>VLOOKUP($A637,'Extracted Varlist'!$B$1:$O$5060,12,0)</f>
        <v>2</v>
      </c>
      <c r="I637">
        <f>VLOOKUP($A637,'Extracted Varlist'!$B$1:$O$5060,13,0)</f>
        <v>17</v>
      </c>
      <c r="J637" t="str">
        <f>VLOOKUP($A637,'Extracted Varlist'!$B$1:$O$5060,14,0)</f>
        <v>MED13</v>
      </c>
      <c r="L637" t="s">
        <v>11003</v>
      </c>
      <c r="M637" t="b">
        <f t="shared" si="11"/>
        <v>0</v>
      </c>
    </row>
    <row r="638" spans="1:13" x14ac:dyDescent="0.25">
      <c r="A638" s="30" t="s">
        <v>10275</v>
      </c>
      <c r="E638" t="str">
        <f>VLOOKUP($A638,'Extracted Varlist'!$B$1:$O$5060,3,0)</f>
        <v>Medications last 4 weeks - naasal decongestants - yes/no</v>
      </c>
      <c r="G638" t="str">
        <f>IF(ISBLANK(VLOOKUP($A638,'Extracted Varlist'!$B$1:$O$5060,4,0)),"",VLOOKUP($A638,'Extracted Varlist'!$B$1:$O$5060,4,0))</f>
        <v>-99="Missing";-88="N/A";0="No";1="Yes"</v>
      </c>
      <c r="H638">
        <f>VLOOKUP($A638,'Extracted Varlist'!$B$1:$O$5060,12,0)</f>
        <v>2</v>
      </c>
      <c r="I638">
        <f>VLOOKUP($A638,'Extracted Varlist'!$B$1:$O$5060,13,0)</f>
        <v>17</v>
      </c>
      <c r="J638" t="str">
        <f>VLOOKUP($A638,'Extracted Varlist'!$B$1:$O$5060,14,0)</f>
        <v>MED14</v>
      </c>
      <c r="L638" t="s">
        <v>11003</v>
      </c>
      <c r="M638" t="b">
        <f t="shared" si="11"/>
        <v>0</v>
      </c>
    </row>
    <row r="639" spans="1:13" x14ac:dyDescent="0.25">
      <c r="A639" s="30" t="s">
        <v>10280</v>
      </c>
      <c r="E639" t="str">
        <f>VLOOKUP($A639,'Extracted Varlist'!$B$1:$O$5060,3,0)</f>
        <v>Medications last 4 weeks - antihistamine - yes/no</v>
      </c>
      <c r="G639" t="str">
        <f>IF(ISBLANK(VLOOKUP($A639,'Extracted Varlist'!$B$1:$O$5060,4,0)),"",VLOOKUP($A639,'Extracted Varlist'!$B$1:$O$5060,4,0))</f>
        <v/>
      </c>
      <c r="H639">
        <f>VLOOKUP($A639,'Extracted Varlist'!$B$1:$O$5060,12,0)</f>
        <v>2</v>
      </c>
      <c r="I639">
        <f>VLOOKUP($A639,'Extracted Varlist'!$B$1:$O$5060,13,0)</f>
        <v>17</v>
      </c>
      <c r="J639" t="str">
        <f>VLOOKUP($A639,'Extracted Varlist'!$B$1:$O$5060,14,0)</f>
        <v>MED15</v>
      </c>
      <c r="L639" t="s">
        <v>11003</v>
      </c>
      <c r="M639" t="b">
        <f t="shared" si="11"/>
        <v>0</v>
      </c>
    </row>
    <row r="640" spans="1:13" x14ac:dyDescent="0.25">
      <c r="A640" s="30" t="s">
        <v>10282</v>
      </c>
      <c r="E640" t="str">
        <f>VLOOKUP($A640,'Extracted Varlist'!$B$1:$O$5060,3,0)</f>
        <v>Medications last 4 weeks - other medications - yes/no</v>
      </c>
      <c r="G640" t="str">
        <f>IF(ISBLANK(VLOOKUP($A640,'Extracted Varlist'!$B$1:$O$5060,4,0)),"",VLOOKUP($A640,'Extracted Varlist'!$B$1:$O$5060,4,0))</f>
        <v/>
      </c>
      <c r="H640">
        <f>VLOOKUP($A640,'Extracted Varlist'!$B$1:$O$5060,12,0)</f>
        <v>2</v>
      </c>
      <c r="I640">
        <f>VLOOKUP($A640,'Extracted Varlist'!$B$1:$O$5060,13,0)</f>
        <v>17</v>
      </c>
      <c r="J640" t="str">
        <f>VLOOKUP($A640,'Extracted Varlist'!$B$1:$O$5060,14,0)</f>
        <v>MED16</v>
      </c>
      <c r="L640" t="s">
        <v>11003</v>
      </c>
      <c r="M640" t="b">
        <f t="shared" si="11"/>
        <v>0</v>
      </c>
    </row>
    <row r="641" spans="1:13" x14ac:dyDescent="0.25">
      <c r="A641" s="30" t="s">
        <v>10229</v>
      </c>
      <c r="E641" t="str">
        <f>VLOOKUP($A641,'Extracted Varlist'!$B$1:$O$5060,3,0)</f>
        <v>Medications last 4 weeks - hypoglycaemic agents - yes/no</v>
      </c>
      <c r="G641" t="str">
        <f>IF(ISBLANK(VLOOKUP($A641,'Extracted Varlist'!$B$1:$O$5060,4,0)),"",VLOOKUP($A641,'Extracted Varlist'!$B$1:$O$5060,4,0))</f>
        <v>-99="Missing";-88="N/A";0="No";1="Yes"</v>
      </c>
      <c r="H641">
        <f>VLOOKUP($A641,'Extracted Varlist'!$B$1:$O$5060,12,0)</f>
        <v>2</v>
      </c>
      <c r="I641">
        <f>VLOOKUP($A641,'Extracted Varlist'!$B$1:$O$5060,13,0)</f>
        <v>17</v>
      </c>
      <c r="J641" t="str">
        <f>VLOOKUP($A641,'Extracted Varlist'!$B$1:$O$5060,14,0)</f>
        <v>MED2</v>
      </c>
      <c r="L641" t="s">
        <v>11003</v>
      </c>
      <c r="M641" t="b">
        <f t="shared" si="11"/>
        <v>0</v>
      </c>
    </row>
    <row r="642" spans="1:13" x14ac:dyDescent="0.25">
      <c r="A642" s="30" t="s">
        <v>10233</v>
      </c>
      <c r="E642" t="str">
        <f>VLOOKUP($A642,'Extracted Varlist'!$B$1:$O$5060,3,0)</f>
        <v>Medications last 4 weeks - lipid lowering agents - yes/no</v>
      </c>
      <c r="G642" t="str">
        <f>IF(ISBLANK(VLOOKUP($A642,'Extracted Varlist'!$B$1:$O$5060,4,0)),"",VLOOKUP($A642,'Extracted Varlist'!$B$1:$O$5060,4,0))</f>
        <v>-99="Missing";-88="N/A";0="No";1="Yes"</v>
      </c>
      <c r="H642">
        <f>VLOOKUP($A642,'Extracted Varlist'!$B$1:$O$5060,12,0)</f>
        <v>2</v>
      </c>
      <c r="I642">
        <f>VLOOKUP($A642,'Extracted Varlist'!$B$1:$O$5060,13,0)</f>
        <v>17</v>
      </c>
      <c r="J642" t="str">
        <f>VLOOKUP($A642,'Extracted Varlist'!$B$1:$O$5060,14,0)</f>
        <v>MED3</v>
      </c>
      <c r="L642" t="s">
        <v>11003</v>
      </c>
      <c r="M642" t="b">
        <f t="shared" ref="M642:M705" si="12">AND(J642=J641)</f>
        <v>0</v>
      </c>
    </row>
    <row r="643" spans="1:13" x14ac:dyDescent="0.25">
      <c r="A643" s="30" t="s">
        <v>10238</v>
      </c>
      <c r="E643" t="str">
        <f>VLOOKUP($A643,'Extracted Varlist'!$B$1:$O$5060,3,0)</f>
        <v>Medications last 4 weeks - Nonsteroid Anti-inflammatory - yes/no</v>
      </c>
      <c r="G643" t="str">
        <f>IF(ISBLANK(VLOOKUP($A643,'Extracted Varlist'!$B$1:$O$5060,4,0)),"",VLOOKUP($A643,'Extracted Varlist'!$B$1:$O$5060,4,0))</f>
        <v>-99="Missing";-88="N/A";0="No";1="Yes"</v>
      </c>
      <c r="H643">
        <f>VLOOKUP($A643,'Extracted Varlist'!$B$1:$O$5060,12,0)</f>
        <v>2</v>
      </c>
      <c r="I643">
        <f>VLOOKUP($A643,'Extracted Varlist'!$B$1:$O$5060,13,0)</f>
        <v>17</v>
      </c>
      <c r="J643" t="str">
        <f>VLOOKUP($A643,'Extracted Varlist'!$B$1:$O$5060,14,0)</f>
        <v>MED4</v>
      </c>
      <c r="L643" t="s">
        <v>11003</v>
      </c>
      <c r="M643" t="b">
        <f t="shared" si="12"/>
        <v>0</v>
      </c>
    </row>
    <row r="644" spans="1:13" x14ac:dyDescent="0.25">
      <c r="A644" s="30" t="s">
        <v>10241</v>
      </c>
      <c r="E644" t="str">
        <f>VLOOKUP($A644,'Extracted Varlist'!$B$1:$O$5060,3,0)</f>
        <v>Medications last 4 weeks - aspirin - yes/no</v>
      </c>
      <c r="G644" t="str">
        <f>IF(ISBLANK(VLOOKUP($A644,'Extracted Varlist'!$B$1:$O$5060,4,0)),"",VLOOKUP($A644,'Extracted Varlist'!$B$1:$O$5060,4,0))</f>
        <v>-99="Missing";-88="N/A";0="No";1="Yes"</v>
      </c>
      <c r="H644">
        <f>VLOOKUP($A644,'Extracted Varlist'!$B$1:$O$5060,12,0)</f>
        <v>2</v>
      </c>
      <c r="I644">
        <f>VLOOKUP($A644,'Extracted Varlist'!$B$1:$O$5060,13,0)</f>
        <v>17</v>
      </c>
      <c r="J644" t="str">
        <f>VLOOKUP($A644,'Extracted Varlist'!$B$1:$O$5060,14,0)</f>
        <v>MED5</v>
      </c>
      <c r="L644" t="s">
        <v>11003</v>
      </c>
      <c r="M644" t="b">
        <f t="shared" si="12"/>
        <v>0</v>
      </c>
    </row>
    <row r="645" spans="1:13" x14ac:dyDescent="0.25">
      <c r="A645" s="30" t="s">
        <v>10244</v>
      </c>
      <c r="E645" t="str">
        <f>VLOOKUP($A645,'Extracted Varlist'!$B$1:$O$5060,3,0)</f>
        <v>Medications last 4 weeks - vitamins - yes/no</v>
      </c>
      <c r="G645" t="str">
        <f>IF(ISBLANK(VLOOKUP($A645,'Extracted Varlist'!$B$1:$O$5060,4,0)),"",VLOOKUP($A645,'Extracted Varlist'!$B$1:$O$5060,4,0))</f>
        <v>-99="Missing";-88="N/A";0="No";1="Yes"</v>
      </c>
      <c r="H645">
        <f>VLOOKUP($A645,'Extracted Varlist'!$B$1:$O$5060,12,0)</f>
        <v>2</v>
      </c>
      <c r="I645">
        <f>VLOOKUP($A645,'Extracted Varlist'!$B$1:$O$5060,13,0)</f>
        <v>17</v>
      </c>
      <c r="J645" t="str">
        <f>VLOOKUP($A645,'Extracted Varlist'!$B$1:$O$5060,14,0)</f>
        <v>MED6</v>
      </c>
      <c r="L645" t="s">
        <v>11003</v>
      </c>
      <c r="M645" t="b">
        <f t="shared" si="12"/>
        <v>0</v>
      </c>
    </row>
    <row r="646" spans="1:13" x14ac:dyDescent="0.25">
      <c r="A646" s="30" t="s">
        <v>10251</v>
      </c>
      <c r="E646" t="str">
        <f>VLOOKUP($A646,'Extracted Varlist'!$B$1:$O$5060,3,0)</f>
        <v>Medications last 4 weeks - iron/haemopoetics - yes/no</v>
      </c>
      <c r="G646" t="str">
        <f>IF(ISBLANK(VLOOKUP($A646,'Extracted Varlist'!$B$1:$O$5060,4,0)),"",VLOOKUP($A646,'Extracted Varlist'!$B$1:$O$5060,4,0))</f>
        <v>-99="Missing";-88="N/A";0="No";1="Yes"</v>
      </c>
      <c r="H646">
        <f>VLOOKUP($A646,'Extracted Varlist'!$B$1:$O$5060,12,0)</f>
        <v>2</v>
      </c>
      <c r="I646">
        <f>VLOOKUP($A646,'Extracted Varlist'!$B$1:$O$5060,13,0)</f>
        <v>17</v>
      </c>
      <c r="J646" t="str">
        <f>VLOOKUP($A646,'Extracted Varlist'!$B$1:$O$5060,14,0)</f>
        <v>MED7</v>
      </c>
      <c r="L646" t="s">
        <v>11003</v>
      </c>
      <c r="M646" t="b">
        <f t="shared" si="12"/>
        <v>0</v>
      </c>
    </row>
    <row r="647" spans="1:13" x14ac:dyDescent="0.25">
      <c r="A647" s="30" t="s">
        <v>10254</v>
      </c>
      <c r="E647" t="str">
        <f>VLOOKUP($A647,'Extracted Varlist'!$B$1:$O$5060,3,0)</f>
        <v>Medications last 4 weeks - antidepr/anxiety - yes/no</v>
      </c>
      <c r="G647" t="str">
        <f>IF(ISBLANK(VLOOKUP($A647,'Extracted Varlist'!$B$1:$O$5060,4,0)),"",VLOOKUP($A647,'Extracted Varlist'!$B$1:$O$5060,4,0))</f>
        <v>-99="Missing";-88="N/A";0="No";1="Yes"</v>
      </c>
      <c r="H647">
        <f>VLOOKUP($A647,'Extracted Varlist'!$B$1:$O$5060,12,0)</f>
        <v>2</v>
      </c>
      <c r="I647">
        <f>VLOOKUP($A647,'Extracted Varlist'!$B$1:$O$5060,13,0)</f>
        <v>17</v>
      </c>
      <c r="J647" t="str">
        <f>VLOOKUP($A647,'Extracted Varlist'!$B$1:$O$5060,14,0)</f>
        <v>MED8</v>
      </c>
      <c r="L647" t="s">
        <v>11003</v>
      </c>
      <c r="M647" t="b">
        <f t="shared" si="12"/>
        <v>0</v>
      </c>
    </row>
    <row r="648" spans="1:13" x14ac:dyDescent="0.25">
      <c r="A648" s="30" t="s">
        <v>10257</v>
      </c>
      <c r="E648" t="str">
        <f>VLOOKUP($A648,'Extracted Varlist'!$B$1:$O$5060,3,0)</f>
        <v>Medications last 4 weeks - GI medication - yes/no</v>
      </c>
      <c r="G648" t="str">
        <f>IF(ISBLANK(VLOOKUP($A648,'Extracted Varlist'!$B$1:$O$5060,4,0)),"",VLOOKUP($A648,'Extracted Varlist'!$B$1:$O$5060,4,0))</f>
        <v/>
      </c>
      <c r="H648">
        <f>VLOOKUP($A648,'Extracted Varlist'!$B$1:$O$5060,12,0)</f>
        <v>2</v>
      </c>
      <c r="I648">
        <f>VLOOKUP($A648,'Extracted Varlist'!$B$1:$O$5060,13,0)</f>
        <v>17</v>
      </c>
      <c r="J648" t="str">
        <f>VLOOKUP($A648,'Extracted Varlist'!$B$1:$O$5060,14,0)</f>
        <v>MED9</v>
      </c>
      <c r="L648" t="s">
        <v>11003</v>
      </c>
      <c r="M648" t="b">
        <f t="shared" si="12"/>
        <v>0</v>
      </c>
    </row>
    <row r="649" spans="1:13" x14ac:dyDescent="0.25">
      <c r="A649" s="30" t="s">
        <v>10221</v>
      </c>
      <c r="E649" t="str">
        <f>VLOOKUP($A649,'Extracted Varlist'!$B$1:$O$5060,3,0)</f>
        <v>Medications last 4 weeks - taking any medications - yes/no</v>
      </c>
      <c r="G649" t="str">
        <f>IF(ISBLANK(VLOOKUP($A649,'Extracted Varlist'!$B$1:$O$5060,4,0)),"",VLOOKUP($A649,'Extracted Varlist'!$B$1:$O$5060,4,0))</f>
        <v/>
      </c>
      <c r="H649">
        <f>VLOOKUP($A649,'Extracted Varlist'!$B$1:$O$5060,12,0)</f>
        <v>2</v>
      </c>
      <c r="I649">
        <f>VLOOKUP($A649,'Extracted Varlist'!$B$1:$O$5060,13,0)</f>
        <v>17</v>
      </c>
      <c r="J649" t="str">
        <f>VLOOKUP($A649,'Extracted Varlist'!$B$1:$O$5060,14,0)</f>
        <v>MEDS</v>
      </c>
      <c r="L649" t="s">
        <v>11003</v>
      </c>
      <c r="M649" t="b">
        <f t="shared" si="12"/>
        <v>0</v>
      </c>
    </row>
    <row r="650" spans="1:13" x14ac:dyDescent="0.25">
      <c r="A650" t="s">
        <v>11265</v>
      </c>
      <c r="E650" t="str">
        <f>VLOOKUP($A650,'Extracted Varlist'!$B$1:$O$5060,3,0)</f>
        <v>medical condition -Atc code prescribed medication 1</v>
      </c>
      <c r="G650" t="str">
        <f>IF(ISBLANK(VLOOKUP($A650,'Extracted Varlist'!$B$1:$O$5060,4,0)),"",VLOOKUP($A650,'Extracted Varlist'!$B$1:$O$5060,4,0))</f>
        <v/>
      </c>
      <c r="H650">
        <f>VLOOKUP($A650,'Extracted Varlist'!$B$1:$O$5060,12,0)</f>
        <v>1</v>
      </c>
      <c r="I650">
        <f>VLOOKUP($A650,'Extracted Varlist'!$B$1:$O$5060,13,0)</f>
        <v>26</v>
      </c>
      <c r="J650" t="str">
        <f>VLOOKUP($A650,'Extracted Varlist'!$B$1:$O$5060,14,0)</f>
        <v>PM_ACT1</v>
      </c>
      <c r="L650" t="s">
        <v>11003</v>
      </c>
      <c r="M650" t="b">
        <f t="shared" si="12"/>
        <v>0</v>
      </c>
    </row>
    <row r="651" spans="1:13" x14ac:dyDescent="0.25">
      <c r="A651" t="s">
        <v>11267</v>
      </c>
      <c r="E651" t="str">
        <f>VLOOKUP($A651,'Extracted Varlist'!$B$1:$O$5060,3,0)</f>
        <v>medical condition -Atc code prescribed medication 2</v>
      </c>
      <c r="G651" t="str">
        <f>IF(ISBLANK(VLOOKUP($A651,'Extracted Varlist'!$B$1:$O$5060,4,0)),"",VLOOKUP($A651,'Extracted Varlist'!$B$1:$O$5060,4,0))</f>
        <v/>
      </c>
      <c r="H651">
        <f>VLOOKUP($A651,'Extracted Varlist'!$B$1:$O$5060,12,0)</f>
        <v>1</v>
      </c>
      <c r="I651">
        <f>VLOOKUP($A651,'Extracted Varlist'!$B$1:$O$5060,13,0)</f>
        <v>26</v>
      </c>
      <c r="J651" t="str">
        <f>VLOOKUP($A651,'Extracted Varlist'!$B$1:$O$5060,14,0)</f>
        <v>PM_ACT2</v>
      </c>
      <c r="L651" t="s">
        <v>11003</v>
      </c>
      <c r="M651" t="b">
        <f t="shared" si="12"/>
        <v>0</v>
      </c>
    </row>
    <row r="652" spans="1:13" x14ac:dyDescent="0.25">
      <c r="A652" t="s">
        <v>11269</v>
      </c>
      <c r="E652" t="str">
        <f>VLOOKUP($A652,'Extracted Varlist'!$B$1:$O$5060,3,0)</f>
        <v>medical condition -Atc code prescribed medication 3</v>
      </c>
      <c r="G652" t="str">
        <f>IF(ISBLANK(VLOOKUP($A652,'Extracted Varlist'!$B$1:$O$5060,4,0)),"",VLOOKUP($A652,'Extracted Varlist'!$B$1:$O$5060,4,0))</f>
        <v/>
      </c>
      <c r="H652">
        <f>VLOOKUP($A652,'Extracted Varlist'!$B$1:$O$5060,12,0)</f>
        <v>1</v>
      </c>
      <c r="I652">
        <f>VLOOKUP($A652,'Extracted Varlist'!$B$1:$O$5060,13,0)</f>
        <v>26</v>
      </c>
      <c r="J652" t="str">
        <f>VLOOKUP($A652,'Extracted Varlist'!$B$1:$O$5060,14,0)</f>
        <v>PM_ACT3</v>
      </c>
      <c r="L652" t="s">
        <v>11003</v>
      </c>
      <c r="M652" t="b">
        <f t="shared" si="12"/>
        <v>0</v>
      </c>
    </row>
    <row r="653" spans="1:13" x14ac:dyDescent="0.25">
      <c r="A653" t="s">
        <v>11271</v>
      </c>
      <c r="E653" t="str">
        <f>VLOOKUP($A653,'Extracted Varlist'!$B$1:$O$5060,3,0)</f>
        <v>medical condition -Atc code prescribed medication 4</v>
      </c>
      <c r="G653" t="str">
        <f>IF(ISBLANK(VLOOKUP($A653,'Extracted Varlist'!$B$1:$O$5060,4,0)),"",VLOOKUP($A653,'Extracted Varlist'!$B$1:$O$5060,4,0))</f>
        <v/>
      </c>
      <c r="H653">
        <f>VLOOKUP($A653,'Extracted Varlist'!$B$1:$O$5060,12,0)</f>
        <v>1</v>
      </c>
      <c r="I653">
        <f>VLOOKUP($A653,'Extracted Varlist'!$B$1:$O$5060,13,0)</f>
        <v>26</v>
      </c>
      <c r="J653" t="str">
        <f>VLOOKUP($A653,'Extracted Varlist'!$B$1:$O$5060,14,0)</f>
        <v>PM_ACT4</v>
      </c>
      <c r="L653" t="s">
        <v>11003</v>
      </c>
      <c r="M653" t="b">
        <f t="shared" si="12"/>
        <v>0</v>
      </c>
    </row>
    <row r="654" spans="1:13" x14ac:dyDescent="0.25">
      <c r="A654" t="s">
        <v>11273</v>
      </c>
      <c r="E654" t="str">
        <f>VLOOKUP($A654,'Extracted Varlist'!$B$1:$O$5060,3,0)</f>
        <v>medical condition -Atc code prescribed medication 5</v>
      </c>
      <c r="G654" t="str">
        <f>IF(ISBLANK(VLOOKUP($A654,'Extracted Varlist'!$B$1:$O$5060,4,0)),"",VLOOKUP($A654,'Extracted Varlist'!$B$1:$O$5060,4,0))</f>
        <v/>
      </c>
      <c r="H654">
        <f>VLOOKUP($A654,'Extracted Varlist'!$B$1:$O$5060,12,0)</f>
        <v>1</v>
      </c>
      <c r="I654">
        <f>VLOOKUP($A654,'Extracted Varlist'!$B$1:$O$5060,13,0)</f>
        <v>26</v>
      </c>
      <c r="J654" t="str">
        <f>VLOOKUP($A654,'Extracted Varlist'!$B$1:$O$5060,14,0)</f>
        <v>PM_ACT5</v>
      </c>
      <c r="L654" t="s">
        <v>11003</v>
      </c>
      <c r="M654" t="b">
        <f t="shared" si="12"/>
        <v>0</v>
      </c>
    </row>
    <row r="655" spans="1:13" x14ac:dyDescent="0.25">
      <c r="A655" t="s">
        <v>11275</v>
      </c>
      <c r="E655" t="str">
        <f>VLOOKUP($A655,'Extracted Varlist'!$B$1:$O$5060,3,0)</f>
        <v>medical condition -Atc code prescribed medication 6</v>
      </c>
      <c r="G655" t="str">
        <f>IF(ISBLANK(VLOOKUP($A655,'Extracted Varlist'!$B$1:$O$5060,4,0)),"",VLOOKUP($A655,'Extracted Varlist'!$B$1:$O$5060,4,0))</f>
        <v/>
      </c>
      <c r="H655">
        <f>VLOOKUP($A655,'Extracted Varlist'!$B$1:$O$5060,12,0)</f>
        <v>1</v>
      </c>
      <c r="I655">
        <f>VLOOKUP($A655,'Extracted Varlist'!$B$1:$O$5060,13,0)</f>
        <v>26</v>
      </c>
      <c r="J655" t="str">
        <f>VLOOKUP($A655,'Extracted Varlist'!$B$1:$O$5060,14,0)</f>
        <v>PM_ACT6</v>
      </c>
      <c r="L655" t="s">
        <v>11003</v>
      </c>
      <c r="M655" t="b">
        <f t="shared" si="12"/>
        <v>0</v>
      </c>
    </row>
    <row r="656" spans="1:13" x14ac:dyDescent="0.25">
      <c r="A656" t="s">
        <v>11277</v>
      </c>
      <c r="E656" t="str">
        <f>VLOOKUP($A656,'Extracted Varlist'!$B$1:$O$5060,3,0)</f>
        <v>medical condition -Atc code prescribed medication 7</v>
      </c>
      <c r="G656" t="str">
        <f>IF(ISBLANK(VLOOKUP($A656,'Extracted Varlist'!$B$1:$O$5060,4,0)),"",VLOOKUP($A656,'Extracted Varlist'!$B$1:$O$5060,4,0))</f>
        <v/>
      </c>
      <c r="H656">
        <f>VLOOKUP($A656,'Extracted Varlist'!$B$1:$O$5060,12,0)</f>
        <v>1</v>
      </c>
      <c r="I656">
        <f>VLOOKUP($A656,'Extracted Varlist'!$B$1:$O$5060,13,0)</f>
        <v>26</v>
      </c>
      <c r="J656" t="str">
        <f>VLOOKUP($A656,'Extracted Varlist'!$B$1:$O$5060,14,0)</f>
        <v>PM_ACT7</v>
      </c>
      <c r="L656" t="s">
        <v>11003</v>
      </c>
      <c r="M656" t="b">
        <f t="shared" si="12"/>
        <v>0</v>
      </c>
    </row>
    <row r="657" spans="1:13" x14ac:dyDescent="0.25">
      <c r="A657" t="s">
        <v>11279</v>
      </c>
      <c r="E657" t="str">
        <f>VLOOKUP($A657,'Extracted Varlist'!$B$1:$O$5060,3,0)</f>
        <v>medical condition -Atc code prescribed medication 8</v>
      </c>
      <c r="G657" t="str">
        <f>IF(ISBLANK(VLOOKUP($A657,'Extracted Varlist'!$B$1:$O$5060,4,0)),"",VLOOKUP($A657,'Extracted Varlist'!$B$1:$O$5060,4,0))</f>
        <v/>
      </c>
      <c r="H657">
        <f>VLOOKUP($A657,'Extracted Varlist'!$B$1:$O$5060,12,0)</f>
        <v>1</v>
      </c>
      <c r="I657">
        <f>VLOOKUP($A657,'Extracted Varlist'!$B$1:$O$5060,13,0)</f>
        <v>26</v>
      </c>
      <c r="J657" t="str">
        <f>VLOOKUP($A657,'Extracted Varlist'!$B$1:$O$5060,14,0)</f>
        <v>PM_ACT8</v>
      </c>
      <c r="L657" t="s">
        <v>11003</v>
      </c>
      <c r="M657" t="b">
        <f t="shared" si="12"/>
        <v>0</v>
      </c>
    </row>
    <row r="658" spans="1:13" x14ac:dyDescent="0.25">
      <c r="A658" t="s">
        <v>11167</v>
      </c>
      <c r="E658" t="str">
        <f>VLOOKUP($A658,'Extracted Varlist'!$B$1:$O$5060,3,0)</f>
        <v>medical condition -Currently taking any prescribed blood pressure medication</v>
      </c>
      <c r="G658" t="str">
        <f>IF(ISBLANK(VLOOKUP($A658,'Extracted Varlist'!$B$1:$O$5060,4,0)),"",VLOOKUP($A658,'Extracted Varlist'!$B$1:$O$5060,4,0))</f>
        <v>0="no";1="yes";99="missing"</v>
      </c>
      <c r="H658">
        <f>VLOOKUP($A658,'Extracted Varlist'!$B$1:$O$5060,12,0)</f>
        <v>1</v>
      </c>
      <c r="I658">
        <f>VLOOKUP($A658,'Extracted Varlist'!$B$1:$O$5060,13,0)</f>
        <v>26</v>
      </c>
      <c r="J658" t="str">
        <f>VLOOKUP($A658,'Extracted Varlist'!$B$1:$O$5060,14,0)</f>
        <v>PM_BP</v>
      </c>
      <c r="L658" t="s">
        <v>11003</v>
      </c>
      <c r="M658" t="b">
        <f t="shared" si="12"/>
        <v>0</v>
      </c>
    </row>
    <row r="659" spans="1:13" x14ac:dyDescent="0.25">
      <c r="A659" t="s">
        <v>11247</v>
      </c>
      <c r="E659" t="str">
        <f>VLOOKUP($A659,'Extracted Varlist'!$B$1:$O$5060,3,0)</f>
        <v>medical condition -Prescribed medication 1</v>
      </c>
      <c r="G659" t="str">
        <f>IF(ISBLANK(VLOOKUP($A659,'Extracted Varlist'!$B$1:$O$5060,4,0)),"",VLOOKUP($A659,'Extracted Varlist'!$B$1:$O$5060,4,0))</f>
        <v>1="hyperacidity, reflux-zantac, somac, nexium, zoton, pariet, rani 2";2="anticoagulant - warfarin, plavix";3="NSAID-mobic, movalis, celebrex";4="sedative-temaze";5="cardiac intropic agents";6="agents affecting calcium and bone metabolism-fosomax";7="topical nasopharyngeal";8="gonadal hormone-testogel, livial";9="preventitive aerosols-seretide,qvar, symbicort, alvesco";10="antimetabolites-methoblastin";11="adrenal steroid hormone-panafcortlone, florinet";12="gout + hyperuricaemia - allopurinol";13="bladder function disorders-oxybutynin, duodart";14="movement disorder-sinemet";15="antiphsychotic-risperidone, quentapine, olanzapine";16="topical ocular anti-infective preparations-chlorsig";17="topical ocular steroid preparations-fluorometholone";18="thyroid hormone+ antithyroid - oroxine";19="topical corticosteroid-advantan";20="other antibiotics + anti-infectives - flagyl, bactrim";21="cephalosporin-keflex";22="antispasmodics + mobility agents-colofac";23="topical vaginal medication-vagifem";24="glaucoma preparations-xalatan,duotrav";25="antiemetic, antinauseants-stemzine,stemitol,nausetil";26="antidiarrhoeals-lofenoxal";27="erectile dysfunction-viagra";28="quinolones-norfloxacin";29="antianxiety-oxazepam";30="hormonal antineoplastic agent-tamoxifen citrate";31="bronchodilator aerosols-spiriva";32="anticonvulsant-carbamazepine, gabapentin";33="antiarrythmic-sotalol";34="antiangina-monodur";35="antifungal-terbinafine";36="narcotic analgesics-oxycontin";37="antirheumatoid-plaquenil";38="penicillins-amoxycillin";39="muscle relaxant-appese";40="mucolytic agent - aprinol";41="immunomodifier - cimzia";42="other central nervous system-dexamphetamine, ritalin, concerta, strattera";43="tetracyclines - doxycycline";44="antimigraine - maxalt";45="combination simple analgesics - paracetamol + codeine";46="other dermatological preparations - finasteride";47="antiviral agents - valtrex";48="other antineoplastic agent - tasigna";49="anorectic + weight reducing agent - duromine";50="antiallergy preparations - allergen extracts";51="other cardiovascular agents - sildenafil";52="agents used in drug dependence";53="acne, keratolytics - roaccutane";888="NA";999="missing"</v>
      </c>
      <c r="H659">
        <f>VLOOKUP($A659,'Extracted Varlist'!$B$1:$O$5060,12,0)</f>
        <v>1</v>
      </c>
      <c r="I659">
        <f>VLOOKUP($A659,'Extracted Varlist'!$B$1:$O$5060,13,0)</f>
        <v>26</v>
      </c>
      <c r="J659" t="str">
        <f>VLOOKUP($A659,'Extracted Varlist'!$B$1:$O$5060,14,0)</f>
        <v>PM_MED1</v>
      </c>
      <c r="L659" t="s">
        <v>11003</v>
      </c>
      <c r="M659" t="b">
        <f t="shared" si="12"/>
        <v>0</v>
      </c>
    </row>
    <row r="660" spans="1:13" x14ac:dyDescent="0.25">
      <c r="A660" t="s">
        <v>11250</v>
      </c>
      <c r="E660" t="str">
        <f>VLOOKUP($A660,'Extracted Varlist'!$B$1:$O$5060,3,0)</f>
        <v>medical condition -Prescribed medication 2</v>
      </c>
      <c r="G660" t="str">
        <f>IF(ISBLANK(VLOOKUP($A660,'Extracted Varlist'!$B$1:$O$5060,4,0)),"",VLOOKUP($A660,'Extracted Varlist'!$B$1:$O$5060,4,0))</f>
        <v>1="hyperacidity, reflux-zantac, somac, nexium, zoton, pariet, rani 2";2="anticoagulant - warfarin, plavix";3="NSAID-mobic, movalis, celebrex";4="sedative-temaze";5="cardiac intropic agents";6="agents affecting calcium and bone metabolism-fosomax";7="topical nasopharyngeal";8="gonadal hormone-testogel, livial";9="preventitive aerosols-seretide,qvar, symbicort, alvesco";10="antimetabolites-methoblastin";11="adrenal steroid hormone-panafcortlone, florinet";12="gout + hyperuricaemia - allopurinol";13="bladder function disorders-oxybutynin, duodart";14="movement disorder-sinemet";15="antiphsychotic-risperidone, quentapine, olanzapine";16="topical ocular anti-infective preparations-chlorsig";17="topical ocular steroid preparations-fluorometholone";18="thyroid hormone+ antithyroid - oroxine";19="topical corticosteroid-advantan";20="other antibiotics + anti-infectives - flagyl, bactrim";21="cephalosporin-keflex";22="antispasmodics + mobility agents-colofac";23="topical vaginal medication-vagifem";24="glaucoma preparations-xalatan,duotrav";25="antiemetic, antinauseants-stemzine,stemitol,nausetil";26="antidiarrhoeals-lofenoxal";27="erectile dysfunction-viagra";28="quinolones-norfloxacin";29="antianxiety-oxazepam";30="hormonal antineoplastic agent-tamoxifen citrate";31="bronchodilator aerosols-spiriva";32="anticonvulsant-carbamazepine, gabapentin";33="antiarrythmic-sotalol";34="antiangina-monodur";35="antifungal-terbinafine";36="narcotic analgesics-oxycontin";37="antirheumatoid-plaquenil";38="penicillins-amoxycillin";39="muscle relaxant-appese";40="mucolytic agent - aprinol";41="immunomodifier - cimzia";42="other central nervous system-dexamphetamine, ritalin, concerta, strattera";43="tetracyclines - doxycycline";44="antimigraine - maxalt";45="combination simple analgesics - paracetamol + codeine";46="other dermatological preparations - finasteride";47="antiviral agents - valtrex";48="other antineoplastic agent - tasigna";49="anorectic + weight reducing agent - duromine";50="antiallergy preparations - allergen extracts";51="other cardiovascular agents - sildenafil";52="agents used in drug dependence";53="acne, keratolytics - roaccutane";888="NA";999="missing"</v>
      </c>
      <c r="H660">
        <f>VLOOKUP($A660,'Extracted Varlist'!$B$1:$O$5060,12,0)</f>
        <v>1</v>
      </c>
      <c r="I660">
        <f>VLOOKUP($A660,'Extracted Varlist'!$B$1:$O$5060,13,0)</f>
        <v>26</v>
      </c>
      <c r="J660" t="str">
        <f>VLOOKUP($A660,'Extracted Varlist'!$B$1:$O$5060,14,0)</f>
        <v>PM_MED2</v>
      </c>
      <c r="L660" t="s">
        <v>11003</v>
      </c>
      <c r="M660" t="b">
        <f t="shared" si="12"/>
        <v>0</v>
      </c>
    </row>
    <row r="661" spans="1:13" x14ac:dyDescent="0.25">
      <c r="A661" t="s">
        <v>11252</v>
      </c>
      <c r="E661" t="str">
        <f>VLOOKUP($A661,'Extracted Varlist'!$B$1:$O$5060,3,0)</f>
        <v>medical condition -Prescribed medication 3</v>
      </c>
      <c r="G661" t="str">
        <f>IF(ISBLANK(VLOOKUP($A661,'Extracted Varlist'!$B$1:$O$5060,4,0)),"",VLOOKUP($A661,'Extracted Varlist'!$B$1:$O$5060,4,0))</f>
        <v>1="hyperacidity, reflux-zantac, somac, nexium, zoton, pariet, rani 2";2="anticoagulant - warfarin, plavix";3="NSAID-mobic, movalis, celebrex";4="sedative-temaze";5="cardiac intropic agents";6="agents affecting calcium and bone metabolism-fosomax";7="topical nasopharyngeal";8="gonadal hormone-testogel, livial";9="preventitive aerosols-seretide,qvar, symbicort, alvesco";10="antimetabolites-methoblastin";11="adrenal steroid hormone-panafcortlone, florinet";12="gout + hyperuricaemia - allopurinol";13="bladder function disorders-oxybutynin, duodart";14="movement disorder-sinemet";15="antiphsychotic-risperidone, quentapine, olanzapine";16="topical ocular anti-infective preparations-chlorsig";17="topical ocular steroid preparations-fluorometholone";18="thyroid hormone+ antithyroid - oroxine";19="topical corticosteroid-advantan";20="other antibiotics + anti-infectives - flagyl, bactrim";21="cephalosporin-keflex";22="antispasmodics + mobility agents-colofac";23="topical vaginal medication-vagifem";24="glaucoma preparations-xalatan,duotrav";25="antiemetic, antinauseants-stemzine,stemitol,nausetil";26="antidiarrhoeals-lofenoxal";27="erectile dysfunction-viagra";28="quinolones-norfloxacin";29="antianxiety-oxazepam";30="hormonal antineoplastic agent-tamoxifen citrate";31="bronchodilator aerosols-spiriva";32="anticonvulsant-carbamazepine, gabapentin";33="antiarrythmic-sotalol";34="antiangina-monodur";35="antifungal-terbinafine";36="narcotic analgesics-oxycontin";37="antirheumatoid-plaquenil";38="penicillins-amoxycillin";39="muscle relaxant-appese";40="mucolytic agent - aprinol";41="immunomodifier - cimzia";42="other central nervous system-dexamphetamine, ritalin, concerta, strattera";43="tetracyclines - doxycycline";44="antimigraine - maxalt";45="combination simple analgesics - paracetamol + codeine";46="other dermatological preparations - finasteride";47="antiviral agents - valtrex";48="other antineoplastic agent - tasigna";49="anorectic + weight reducing agent - duromine";50="antiallergy preparations - allergen extracts";51="other cardiovascular agents - sildenafil";52="agents used in drug dependence";53="acne, keratolytics - roaccutane";888="NA";999="missing"</v>
      </c>
      <c r="H661">
        <f>VLOOKUP($A661,'Extracted Varlist'!$B$1:$O$5060,12,0)</f>
        <v>1</v>
      </c>
      <c r="I661">
        <f>VLOOKUP($A661,'Extracted Varlist'!$B$1:$O$5060,13,0)</f>
        <v>26</v>
      </c>
      <c r="J661" t="str">
        <f>VLOOKUP($A661,'Extracted Varlist'!$B$1:$O$5060,14,0)</f>
        <v>PM_MED3</v>
      </c>
      <c r="L661" t="s">
        <v>11003</v>
      </c>
      <c r="M661" t="b">
        <f t="shared" si="12"/>
        <v>0</v>
      </c>
    </row>
    <row r="662" spans="1:13" x14ac:dyDescent="0.25">
      <c r="A662" t="s">
        <v>11254</v>
      </c>
      <c r="E662" t="str">
        <f>VLOOKUP($A662,'Extracted Varlist'!$B$1:$O$5060,3,0)</f>
        <v>medical condition -Prescribed medication 4</v>
      </c>
      <c r="G662" t="str">
        <f>IF(ISBLANK(VLOOKUP($A662,'Extracted Varlist'!$B$1:$O$5060,4,0)),"",VLOOKUP($A662,'Extracted Varlist'!$B$1:$O$5060,4,0))</f>
        <v>1="hyperacidity, reflux-zantac, somac, nexium, zoton, pariet, rani 2";2="anticoagulant - warfarin, plavix";3="NSAID-mobic, movalis, celebrex";4="sedative-temaze";5="cardiac intropic agents";6="agents affecting calcium and bone metabolism-fosomax";7="topical nasopharyngeal";8="gonadal hormone-testogel, livial";9="preventitive aerosols-seretide,qvar, symbicort, alvesco";10="antimetabolites-methoblastin";11="adrenal steroid hormone-panafcortlone, florinet";12="gout + hyperuricaemia - allopurinol";13="bladder function disorders-oxybutynin, duodart";14="movement disorder-sinemet";15="antiphsychotic-risperidone, quentapine, olanzapine";16="topical ocular anti-infective preparations-chlorsig";17="topical ocular steroid preparations-fluorometholone";18="thyroid hormone+ antithyroid - oroxine";19="topical corticosteroid-advantan";20="other antibiotics + anti-infectives - flagyl, bactrim";21="cephalosporin-keflex";22="antispasmodics + mobility agents-colofac";23="topical vaginal medication-vagifem";24="glaucoma preparations-xalatan,duotrav";25="antiemetic, antinauseants-stemzine,stemitol,nausetil";26="antidiarrhoeals-lofenoxal";27="erectile dysfunction-viagra";28="quinolones-norfloxacin";29="antianxiety-oxazepam";30="hormonal antineoplastic agent-tamoxifen citrate";31="bronchodilator aerosols-spiriva";32="anticonvulsant-carbamazepine, gabapentin";33="antiarrythmic-sotalol";34="antiangina-monodur";35="antifungal-terbinafine";36="narcotic analgesics-oxycontin";37="antirheumatoid-plaquenil";38="penicillins-amoxycillin";39="muscle relaxant-appese";40="mucolytic agent - aprinol";41="immunomodifier - cimzia";42="other central nervous system-dexamphetamine, ritalin, concerta, strattera";43="tetracyclines - doxycycline";44="antimigraine - maxalt";45="combination simple analgesics - paracetamol + codeine";46="other dermatological preparations - finasteride";47="antiviral agents - valtrex";48="other antineoplastic agent - tasigna";49="anorectic + weight reducing agent - duromine";50="antiallergy preparations - allergen extracts";51="other cardiovascular agents - sildenafil";52="agents used in drug dependence";53="acne, keratolytics - roaccutane";888="NA";999="missing"</v>
      </c>
      <c r="H662">
        <f>VLOOKUP($A662,'Extracted Varlist'!$B$1:$O$5060,12,0)</f>
        <v>1</v>
      </c>
      <c r="I662">
        <f>VLOOKUP($A662,'Extracted Varlist'!$B$1:$O$5060,13,0)</f>
        <v>26</v>
      </c>
      <c r="J662" t="str">
        <f>VLOOKUP($A662,'Extracted Varlist'!$B$1:$O$5060,14,0)</f>
        <v>PM_MED4</v>
      </c>
      <c r="L662" t="s">
        <v>11003</v>
      </c>
      <c r="M662" t="b">
        <f t="shared" si="12"/>
        <v>0</v>
      </c>
    </row>
    <row r="663" spans="1:13" x14ac:dyDescent="0.25">
      <c r="A663" t="s">
        <v>11256</v>
      </c>
      <c r="E663" t="str">
        <f>VLOOKUP($A663,'Extracted Varlist'!$B$1:$O$5060,3,0)</f>
        <v>medical condition -Prescribed medication 5</v>
      </c>
      <c r="G663" t="str">
        <f>IF(ISBLANK(VLOOKUP($A663,'Extracted Varlist'!$B$1:$O$5060,4,0)),"",VLOOKUP($A663,'Extracted Varlist'!$B$1:$O$5060,4,0))</f>
        <v>1="hyperacidity, reflux-zantac, somac, nexium, zoton, pariet, rani 2";2="anticoagulant - warfarin, plavix";3="NSAID-mobic, movalis, celebrex";4="sedative-temaze";5="cardiac intropic agents";6="agents affecting calcium and bone metabolism-fosomax";7="topical nasopharyngeal";8="gonadal hormone-testogel, livial";9="preventitive aerosols-seretide,qvar, symbicort, alvesco";10="antimetabolites-methoblastin";11="adrenal steroid hormone-panafcortlone, florinet";12="gout + hyperuricaemia - allopurinol";13="bladder function disorders-oxybutynin, duodart";14="movement disorder-sinemet";15="antiphsychotic-risperidone, quentapine, olanzapine";16="topical ocular anti-infective preparations-chlorsig";17="topical ocular steroid preparations-fluorometholone";18="thyroid hormone+ antithyroid - oroxine";19="topical corticosteroid-advantan";20="other antibiotics + anti-infectives - flagyl, bactrim";21="cephalosporin-keflex";22="antispasmodics + mobility agents-colofac";23="topical vaginal medication-vagifem";24="glaucoma preparations-xalatan,duotrav";25="antiemetic, antinauseants-stemzine,stemitol,nausetil";26="antidiarrhoeals-lofenoxal";27="erectile dysfunction-viagra";28="quinolones-norfloxacin";29="antianxiety-oxazepam";30="hormonal antineoplastic agent-tamoxifen citrate";31="bronchodilator aerosols-spiriva";32="anticonvulsant-carbamazepine, gabapentin";33="antiarrythmic-sotalol";34="antiangina-monodur";35="antifungal-terbinafine";36="narcotic analgesics-oxycontin";37="antirheumatoid-plaquenil";38="penicillins-amoxycillin";39="muscle relaxant-appese";40="mucolytic agent - aprinol";41="immunomodifier - cimzia";42="other central nervous system-dexamphetamine, ritalin, concerta, strattera";43="tetracyclines - doxycycline";44="antimigraine - maxalt";45="combination simple analgesics - paracetamol + codeine";46="other dermatological preparations - finasteride";47="antiviral agents - valtrex";48="other antineoplastic agent - tasigna";49="anorectic + weight reducing agent - duromine";50="antiallergy preparations - allergen extracts";51="other cardiovascular agents - sildenafil";52="agents used in drug dependence";53="acne, keratolytics - roaccutane";888="NA";999="missing"</v>
      </c>
      <c r="H663">
        <f>VLOOKUP($A663,'Extracted Varlist'!$B$1:$O$5060,12,0)</f>
        <v>1</v>
      </c>
      <c r="I663">
        <f>VLOOKUP($A663,'Extracted Varlist'!$B$1:$O$5060,13,0)</f>
        <v>26</v>
      </c>
      <c r="J663" t="str">
        <f>VLOOKUP($A663,'Extracted Varlist'!$B$1:$O$5060,14,0)</f>
        <v>PM_MED5</v>
      </c>
      <c r="L663" t="s">
        <v>11003</v>
      </c>
      <c r="M663" t="b">
        <f t="shared" si="12"/>
        <v>0</v>
      </c>
    </row>
    <row r="664" spans="1:13" x14ac:dyDescent="0.25">
      <c r="A664" t="s">
        <v>11258</v>
      </c>
      <c r="E664" t="str">
        <f>VLOOKUP($A664,'Extracted Varlist'!$B$1:$O$5060,3,0)</f>
        <v>medical condition -Prescribed medication 6</v>
      </c>
      <c r="G664" t="str">
        <f>IF(ISBLANK(VLOOKUP($A664,'Extracted Varlist'!$B$1:$O$5060,4,0)),"",VLOOKUP($A664,'Extracted Varlist'!$B$1:$O$5060,4,0))</f>
        <v>1="hyperacidity, reflux-zantac, somac, nexium, zoton, pariet, rani 2";2="anticoagulant - warfarin, plavix";3="NSAID-mobic, movalis, celebrex";4="sedative-temaze";5="cardiac intropic agents";6="agents affecting calcium and bone metabolism-fosomax";7="topical nasopharyngeal";8="gonadal hormone-testogel, livial";9="preventitive aerosols-seretide,qvar, symbicort, alvesco";10="antimetabolites-methoblastin";11="adrenal steroid hormone-panafcortlone, florinet";12="gout + hyperuricaemia - allopurinol";13="bladder function disorders-oxybutynin, duodart";14="movement disorder-sinemet";15="antiphsychotic-risperidone, quentapine, olanzapine";16="topical ocular anti-infective preparations-chlorsig";17="topical ocular steroid preparations-fluorometholone";18="thyroid hormone+ antithyroid - oroxine";19="topical corticosteroid-advantan";20="other antibiotics + anti-infectives - flagyl, bactrim";21="cephalosporin-keflex";22="antispasmodics + mobility agents-colofac";23="topical vaginal medication-vagifem";24="glaucoma preparations-xalatan,duotrav";25="antiemetic, antinauseants-stemzine,stemitol,nausetil";26="antidiarrhoeals-lofenoxal";27="erectile dysfunction-viagra";28="quinolones-norfloxacin";29="antianxiety-oxazepam";30="hormonal antineoplastic agent-tamoxifen citrate";31="bronchodilator aerosols-spiriva";32="anticonvulsant-carbamazepine, gabapentin";33="antiarrythmic-sotalol";34="antiangina-monodur";35="antifungal-terbinafine";36="narcotic analgesics-oxycontin";37="antirheumatoid-plaquenil";38="penicillins-amoxycillin";39="muscle relaxant-appese";40="mucolytic agent - aprinol";41="immunomodifier - cimzia";42="other central nervous system-dexamphetamine, ritalin, concerta, strattera";43="tetracyclines - doxycycline";44="antimigraine - maxalt";45="combination simple analgesics - paracetamol + codeine";46="other dermatological preparations - finasteride";47="antiviral agents - valtrex";48="other antineoplastic agent - tasigna";49="anorectic + weight reducing agent - duromine";50="antiallergy preparations - allergen extracts";51="other cardiovascular agents - sildenafil";52="agents used in drug dependence";53="acne, keratolytics - roaccutane";888="NA";999="missing"</v>
      </c>
      <c r="H664">
        <f>VLOOKUP($A664,'Extracted Varlist'!$B$1:$O$5060,12,0)</f>
        <v>1</v>
      </c>
      <c r="I664">
        <f>VLOOKUP($A664,'Extracted Varlist'!$B$1:$O$5060,13,0)</f>
        <v>26</v>
      </c>
      <c r="J664" t="str">
        <f>VLOOKUP($A664,'Extracted Varlist'!$B$1:$O$5060,14,0)</f>
        <v>PM_MED6</v>
      </c>
      <c r="L664" t="s">
        <v>11003</v>
      </c>
      <c r="M664" t="b">
        <f t="shared" si="12"/>
        <v>0</v>
      </c>
    </row>
    <row r="665" spans="1:13" x14ac:dyDescent="0.25">
      <c r="A665" t="s">
        <v>11260</v>
      </c>
      <c r="E665" t="str">
        <f>VLOOKUP($A665,'Extracted Varlist'!$B$1:$O$5060,3,0)</f>
        <v>medical condition -Prescribed medication 7</v>
      </c>
      <c r="G665" t="str">
        <f>IF(ISBLANK(VLOOKUP($A665,'Extracted Varlist'!$B$1:$O$5060,4,0)),"",VLOOKUP($A665,'Extracted Varlist'!$B$1:$O$5060,4,0))</f>
        <v>1="hyperacidity, reflux-zantac, somac, nexium, zoton, pariet, rani 2";2="anticoagulant - warfarin, plavix";3="NSAID-mobic, movalis, celebrex";4="sedative-temaze";5="cardiac intropic agents";6="agents affecting calcium and bone metabolism-fosomax";7="topical nasopharyngeal";8="gonadal hormone-testogel, livial";9="preventitive aerosols-seretide,qvar, symbicort, alvesco";10="antimetabolites-methoblastin";11="adrenal steroid hormone-panafcortlone, florinet";12="gout + hyperuricaemia - allopurinol";13="bladder function disorders-oxybutynin, duodart";14="movement disorder-sinemet";15="antiphsychotic-risperidone, quentapine, olanzapine";16="topical ocular anti-infective preparations-chlorsig";17="topical ocular steroid preparations-fluorometholone";18="thyroid hormone+ antithyroid - oroxine";19="topical corticosteroid-advantan";20="other antibiotics + anti-infectives - flagyl, bactrim";21="cephalosporin-keflex";22="antispasmodics + mobility agents-colofac";23="topical vaginal medication-vagifem";24="glaucoma preparations-xalatan,duotrav";25="antiemetic, antinauseants-stemzine,stemitol,nausetil";26="antidiarrhoeals-lofenoxal";27="erectile dysfunction-viagra";28="quinolones-norfloxacin";29="antianxiety-oxazepam";30="hormonal antineoplastic agent-tamoxifen citrate";31="bronchodilator aerosols-spiriva";32="anticonvulsant-carbamazepine, gabapentin";33="antiarrythmic-sotalol";34="antiangina-monodur";35="antifungal-terbinafine";36="narcotic analgesics-oxycontin";37="antirheumatoid-plaquenil";38="penicillins-amoxycillin";39="muscle relaxant-appese";40="mucolytic agent - aprinol";41="immunomodifier - cimzia";42="other central nervous system-dexamphetamine, ritalin, concerta, strattera";43="tetracyclines - doxycycline";44="antimigraine - maxalt";45="combination simple analgesics - paracetamol + codeine";46="other dermatological preparations - finasteride";47="antiviral agents - valtrex";48="other antineoplastic agent - tasigna";49="anorectic + weight reducing agent - duromine";50="antiallergy preparations - allergen extracts";51="other cardiovascular agents - sildenafil";52="agents used in drug dependence";53="acne, keratolytics - roaccutane";888="NA";999="missing"</v>
      </c>
      <c r="H665">
        <f>VLOOKUP($A665,'Extracted Varlist'!$B$1:$O$5060,12,0)</f>
        <v>1</v>
      </c>
      <c r="I665">
        <f>VLOOKUP($A665,'Extracted Varlist'!$B$1:$O$5060,13,0)</f>
        <v>26</v>
      </c>
      <c r="J665" t="str">
        <f>VLOOKUP($A665,'Extracted Varlist'!$B$1:$O$5060,14,0)</f>
        <v>PM_MED7</v>
      </c>
      <c r="L665" t="s">
        <v>11003</v>
      </c>
      <c r="M665" t="b">
        <f t="shared" si="12"/>
        <v>0</v>
      </c>
    </row>
    <row r="666" spans="1:13" x14ac:dyDescent="0.25">
      <c r="A666" t="s">
        <v>11263</v>
      </c>
      <c r="E666" t="str">
        <f>VLOOKUP($A666,'Extracted Varlist'!$B$1:$O$5060,3,0)</f>
        <v>medical condition -Prescribed medication 8</v>
      </c>
      <c r="G666" t="str">
        <f>IF(ISBLANK(VLOOKUP($A666,'Extracted Varlist'!$B$1:$O$5060,4,0)),"",VLOOKUP($A666,'Extracted Varlist'!$B$1:$O$5060,4,0))</f>
        <v>1="hyperacidity, reflux-zantac, somac, nexium, zoton, pariet, rani 2";2="anticoagulant - warfarin, plavix";3="NSAID-mobic, movalis, celebrex";4="sedative-temaze";5="cardiac intropic agents";6="agents affecting calcium and bone metabolism-fosomax";7="topical nasopharyngeal";8="gonadal hormone-testogel, livial";9="preventitive aerosols-seretide,qvar, symbicort, alvesco";10="antimetabolites-methoblastin";11="adrenal steroid hormone-panafcortlone, florinet";12="gout + hyperuricaemia - allopurinol";13="bladder function disorders-oxybutynin, duodart";14="movement disorder-sinemet";15="antiphsychotic-risperidone, quentapine, olanzapine";16="topical ocular anti-infective preparations-chlorsig";17="topical ocular steroid preparations-fluorometholone";18="thyroid hormone+ antithyroid - oroxine";19="topical corticosteroid-advantan";20="other antibiotics + anti-infectives - flagyl, bactrim";21="cephalosporin-keflex";22="antispasmodics + mobility agents-colofac";23="topical vaginal medication-vagifem";24="glaucoma preparations-xalatan,duotrav";25="antiemetic, antinauseants-stemzine,stemitol,nausetil";26="antidiarrhoeals-lofenoxal";27="erectile dysfunction-viagra";28="quinolones-norfloxacin";29="antianxiety-oxazepam";30="hormonal antineoplastic agent-tamoxifen citrate";31="bronchodilator aerosols-spiriva";32="anticonvulsant-carbamazepine, gabapentin";33="antiarrythmic-sotalol";34="antiangina-monodur";35="antifungal-terbinafine";36="narcotic analgesics-oxycontin";37="antirheumatoid-plaquenil";38="penicillins-amoxycillin";39="muscle relaxant-appese";40="mucolytic agent - aprinol";41="immunomodifier - cimzia";42="other central nervous system-dexamphetamine, ritalin, concerta, strattera";43="tetracyclines - doxycycline";44="antimigraine - maxalt";45="combination simple analgesics - paracetamol + codeine";46="other dermatological preparations - finasteride";47="antiviral agents - valtrex";48="other antineoplastic agent - tasigna";49="anorectic + weight reducing agent - duromine";50="antiallergy preparations - allergen extracts";51="other cardiovascular agents - sildenafil";52="agents used in drug dependence";53="acne, keratolytics - roaccutane";888="NA";999="missing"</v>
      </c>
      <c r="H666">
        <f>VLOOKUP($A666,'Extracted Varlist'!$B$1:$O$5060,12,0)</f>
        <v>1</v>
      </c>
      <c r="I666">
        <f>VLOOKUP($A666,'Extracted Varlist'!$B$1:$O$5060,13,0)</f>
        <v>26</v>
      </c>
      <c r="J666" t="str">
        <f>VLOOKUP($A666,'Extracted Varlist'!$B$1:$O$5060,14,0)</f>
        <v>PM_MED8</v>
      </c>
      <c r="L666" t="s">
        <v>11003</v>
      </c>
      <c r="M666" t="b">
        <f t="shared" si="12"/>
        <v>0</v>
      </c>
    </row>
    <row r="667" spans="1:13" x14ac:dyDescent="0.25">
      <c r="A667" t="s">
        <v>11178</v>
      </c>
      <c r="E667" t="str">
        <f>VLOOKUP($A667,'Extracted Varlist'!$B$1:$O$5060,3,0)</f>
        <v>medical condition -Atc code bp medication 1</v>
      </c>
      <c r="G667" t="str">
        <f>IF(ISBLANK(VLOOKUP($A667,'Extracted Varlist'!$B$1:$O$5060,4,0)),"",VLOOKUP($A667,'Extracted Varlist'!$B$1:$O$5060,4,0))</f>
        <v/>
      </c>
      <c r="H667">
        <f>VLOOKUP($A667,'Extracted Varlist'!$B$1:$O$5060,12,0)</f>
        <v>1</v>
      </c>
      <c r="I667">
        <f>VLOOKUP($A667,'Extracted Varlist'!$B$1:$O$5060,13,0)</f>
        <v>26</v>
      </c>
      <c r="J667" t="str">
        <f>VLOOKUP($A667,'Extracted Varlist'!$B$1:$O$5060,14,0)</f>
        <v>PMBP_ACT1</v>
      </c>
      <c r="L667" t="s">
        <v>11003</v>
      </c>
      <c r="M667" t="b">
        <f t="shared" si="12"/>
        <v>0</v>
      </c>
    </row>
    <row r="668" spans="1:13" x14ac:dyDescent="0.25">
      <c r="A668" t="s">
        <v>11180</v>
      </c>
      <c r="E668" t="str">
        <f>VLOOKUP($A668,'Extracted Varlist'!$B$1:$O$5060,3,0)</f>
        <v>medical condition -Atc code bp medication 2</v>
      </c>
      <c r="G668" t="str">
        <f>IF(ISBLANK(VLOOKUP($A668,'Extracted Varlist'!$B$1:$O$5060,4,0)),"",VLOOKUP($A668,'Extracted Varlist'!$B$1:$O$5060,4,0))</f>
        <v/>
      </c>
      <c r="H668">
        <f>VLOOKUP($A668,'Extracted Varlist'!$B$1:$O$5060,12,0)</f>
        <v>1</v>
      </c>
      <c r="I668">
        <f>VLOOKUP($A668,'Extracted Varlist'!$B$1:$O$5060,13,0)</f>
        <v>26</v>
      </c>
      <c r="J668" t="str">
        <f>VLOOKUP($A668,'Extracted Varlist'!$B$1:$O$5060,14,0)</f>
        <v>PMBP_ACT2</v>
      </c>
      <c r="L668" t="s">
        <v>11003</v>
      </c>
      <c r="M668" t="b">
        <f t="shared" si="12"/>
        <v>0</v>
      </c>
    </row>
    <row r="669" spans="1:13" x14ac:dyDescent="0.25">
      <c r="A669" t="s">
        <v>11182</v>
      </c>
      <c r="E669" t="str">
        <f>VLOOKUP($A669,'Extracted Varlist'!$B$1:$O$5060,3,0)</f>
        <v>medical condition -Atc code bp medication 3</v>
      </c>
      <c r="G669" t="str">
        <f>IF(ISBLANK(VLOOKUP($A669,'Extracted Varlist'!$B$1:$O$5060,4,0)),"",VLOOKUP($A669,'Extracted Varlist'!$B$1:$O$5060,4,0))</f>
        <v/>
      </c>
      <c r="H669">
        <f>VLOOKUP($A669,'Extracted Varlist'!$B$1:$O$5060,12,0)</f>
        <v>1</v>
      </c>
      <c r="I669">
        <f>VLOOKUP($A669,'Extracted Varlist'!$B$1:$O$5060,13,0)</f>
        <v>26</v>
      </c>
      <c r="J669" t="str">
        <f>VLOOKUP($A669,'Extracted Varlist'!$B$1:$O$5060,14,0)</f>
        <v>PMBP_ACT3</v>
      </c>
      <c r="L669" t="s">
        <v>11003</v>
      </c>
      <c r="M669" t="b">
        <f t="shared" si="12"/>
        <v>0</v>
      </c>
    </row>
    <row r="670" spans="1:13" x14ac:dyDescent="0.25">
      <c r="A670" t="s">
        <v>11184</v>
      </c>
      <c r="E670" t="str">
        <f>VLOOKUP($A670,'Extracted Varlist'!$B$1:$O$5060,3,0)</f>
        <v>medical condition -Atc code bp medication 4</v>
      </c>
      <c r="G670" t="str">
        <f>IF(ISBLANK(VLOOKUP($A670,'Extracted Varlist'!$B$1:$O$5060,4,0)),"",VLOOKUP($A670,'Extracted Varlist'!$B$1:$O$5060,4,0))</f>
        <v/>
      </c>
      <c r="H670">
        <f>VLOOKUP($A670,'Extracted Varlist'!$B$1:$O$5060,12,0)</f>
        <v>1</v>
      </c>
      <c r="I670">
        <f>VLOOKUP($A670,'Extracted Varlist'!$B$1:$O$5060,13,0)</f>
        <v>26</v>
      </c>
      <c r="J670" t="str">
        <f>VLOOKUP($A670,'Extracted Varlist'!$B$1:$O$5060,14,0)</f>
        <v>PMBP_ACT4</v>
      </c>
      <c r="L670" t="s">
        <v>11003</v>
      </c>
      <c r="M670" t="b">
        <f t="shared" si="12"/>
        <v>0</v>
      </c>
    </row>
    <row r="671" spans="1:13" x14ac:dyDescent="0.25">
      <c r="A671" t="s">
        <v>11169</v>
      </c>
      <c r="E671" t="str">
        <f>VLOOKUP($A671,'Extracted Varlist'!$B$1:$O$5060,3,0)</f>
        <v>medical condition -Type of bp medication 1</v>
      </c>
      <c r="G671" t="str">
        <f>IF(ISBLANK(VLOOKUP($A671,'Extracted Varlist'!$B$1:$O$5060,4,0)),"",VLOOKUP($A671,'Extracted Varlist'!$B$1:$O$5060,4,0))</f>
        <v>1="Ca channel blocker";2="ACE inhibitor";3="B-Blocker";4="Diuretic";5="Angiotension II receptor antagonist";6="Angiotension II receptor antagonist and diuretic";7="ACE inhibitor and diuretic";8="Angiotension II receptor + calcium channel blocker";9="Ace inihibitor + calcium channel blocker";10="Other";88="NA";99="missing"</v>
      </c>
      <c r="H671">
        <f>VLOOKUP($A671,'Extracted Varlist'!$B$1:$O$5060,12,0)</f>
        <v>1</v>
      </c>
      <c r="I671">
        <f>VLOOKUP($A671,'Extracted Varlist'!$B$1:$O$5060,13,0)</f>
        <v>26</v>
      </c>
      <c r="J671" t="str">
        <f>VLOOKUP($A671,'Extracted Varlist'!$B$1:$O$5060,14,0)</f>
        <v>PMBP_MED1</v>
      </c>
      <c r="L671" t="s">
        <v>11003</v>
      </c>
      <c r="M671" t="b">
        <f t="shared" si="12"/>
        <v>0</v>
      </c>
    </row>
    <row r="672" spans="1:13" x14ac:dyDescent="0.25">
      <c r="A672" t="s">
        <v>11172</v>
      </c>
      <c r="E672" t="str">
        <f>VLOOKUP($A672,'Extracted Varlist'!$B$1:$O$5060,3,0)</f>
        <v>medical condition -Type of bp medication 2</v>
      </c>
      <c r="G672" t="str">
        <f>IF(ISBLANK(VLOOKUP($A672,'Extracted Varlist'!$B$1:$O$5060,4,0)),"",VLOOKUP($A672,'Extracted Varlist'!$B$1:$O$5060,4,0))</f>
        <v>1="Ca channel blocker";2="ACE inhibitor";3="B-Blocker";4="Diuretic";5="Angiotension II receptor antagonist";6="Angiotension II receptor antagonist and diuretic";7="ACE inhibitor and diuretic";8="Angiotension II receptor + calcium channel blocker";9="Ace inihibitor + calcium channel blocker";10="Other";88="NA";99="missing"</v>
      </c>
      <c r="H672">
        <f>VLOOKUP($A672,'Extracted Varlist'!$B$1:$O$5060,12,0)</f>
        <v>1</v>
      </c>
      <c r="I672">
        <f>VLOOKUP($A672,'Extracted Varlist'!$B$1:$O$5060,13,0)</f>
        <v>26</v>
      </c>
      <c r="J672" t="str">
        <f>VLOOKUP($A672,'Extracted Varlist'!$B$1:$O$5060,14,0)</f>
        <v>PMBP_MED2</v>
      </c>
      <c r="L672" t="s">
        <v>11003</v>
      </c>
      <c r="M672" t="b">
        <f t="shared" si="12"/>
        <v>0</v>
      </c>
    </row>
    <row r="673" spans="1:13" x14ac:dyDescent="0.25">
      <c r="A673" t="s">
        <v>11174</v>
      </c>
      <c r="E673" t="str">
        <f>VLOOKUP($A673,'Extracted Varlist'!$B$1:$O$5060,3,0)</f>
        <v>medical condition -Type of bp medication 3</v>
      </c>
      <c r="G673" t="str">
        <f>IF(ISBLANK(VLOOKUP($A673,'Extracted Varlist'!$B$1:$O$5060,4,0)),"",VLOOKUP($A673,'Extracted Varlist'!$B$1:$O$5060,4,0))</f>
        <v>1="Ca channel blocker";2="ACE inhibitor";3="B-Blocker";4="Diuretic";5="Angiotension II receptor antagonist";6="Angiotension II receptor antagonist and diuretic";7="ACE inhibitor and diuretic";8="Angiotension II receptor + calcium channel blocker";9="Ace inihibitor + calcium channel blocker";10="Other";88="NA";99="missing"</v>
      </c>
      <c r="H673">
        <f>VLOOKUP($A673,'Extracted Varlist'!$B$1:$O$5060,12,0)</f>
        <v>1</v>
      </c>
      <c r="I673">
        <f>VLOOKUP($A673,'Extracted Varlist'!$B$1:$O$5060,13,0)</f>
        <v>26</v>
      </c>
      <c r="J673" t="str">
        <f>VLOOKUP($A673,'Extracted Varlist'!$B$1:$O$5060,14,0)</f>
        <v>PMBP_MED3</v>
      </c>
      <c r="L673" t="s">
        <v>11003</v>
      </c>
      <c r="M673" t="b">
        <f t="shared" si="12"/>
        <v>0</v>
      </c>
    </row>
    <row r="674" spans="1:13" x14ac:dyDescent="0.25">
      <c r="A674" t="s">
        <v>11176</v>
      </c>
      <c r="E674" t="str">
        <f>VLOOKUP($A674,'Extracted Varlist'!$B$1:$O$5060,3,0)</f>
        <v>medical condition -Type of bp medication 4</v>
      </c>
      <c r="G674" t="str">
        <f>IF(ISBLANK(VLOOKUP($A674,'Extracted Varlist'!$B$1:$O$5060,4,0)),"",VLOOKUP($A674,'Extracted Varlist'!$B$1:$O$5060,4,0))</f>
        <v>1="Ca channel blocker";2="ACE inhibitor";3="B-Blocker";4="Diuretic";5="Angiotension II receptor antagonist";6="Angiotension II receptor antagonist and diuretic";7="ACE inhibitor and diuretic";8="Angiotension II receptor + calcium channel blocker";9="Ace inihibitor + calcium channel blocker";10="Other";88="NA";99="missing"</v>
      </c>
      <c r="H674">
        <f>VLOOKUP($A674,'Extracted Varlist'!$B$1:$O$5060,12,0)</f>
        <v>1</v>
      </c>
      <c r="I674">
        <f>VLOOKUP($A674,'Extracted Varlist'!$B$1:$O$5060,13,0)</f>
        <v>26</v>
      </c>
      <c r="J674" t="str">
        <f>VLOOKUP($A674,'Extracted Varlist'!$B$1:$O$5060,14,0)</f>
        <v>PMBP_MED4</v>
      </c>
      <c r="L674" t="s">
        <v>11003</v>
      </c>
      <c r="M674" t="b">
        <f t="shared" si="12"/>
        <v>0</v>
      </c>
    </row>
    <row r="675" spans="1:13" x14ac:dyDescent="0.25">
      <c r="A675" t="s">
        <v>11194</v>
      </c>
      <c r="E675" t="str">
        <f>VLOOKUP($A675,'Extracted Varlist'!$B$1:$O$5060,3,0)</f>
        <v>medical condition -Atc code cholesterol medication 1</v>
      </c>
      <c r="G675" t="str">
        <f>IF(ISBLANK(VLOOKUP($A675,'Extracted Varlist'!$B$1:$O$5060,4,0)),"",VLOOKUP($A675,'Extracted Varlist'!$B$1:$O$5060,4,0))</f>
        <v/>
      </c>
      <c r="H675">
        <f>VLOOKUP($A675,'Extracted Varlist'!$B$1:$O$5060,12,0)</f>
        <v>1</v>
      </c>
      <c r="I675">
        <f>VLOOKUP($A675,'Extracted Varlist'!$B$1:$O$5060,13,0)</f>
        <v>26</v>
      </c>
      <c r="J675" t="str">
        <f>VLOOKUP($A675,'Extracted Varlist'!$B$1:$O$5060,14,0)</f>
        <v>PMCHOL_ACT1</v>
      </c>
      <c r="L675" t="s">
        <v>11003</v>
      </c>
      <c r="M675" t="b">
        <f t="shared" si="12"/>
        <v>0</v>
      </c>
    </row>
    <row r="676" spans="1:13" x14ac:dyDescent="0.25">
      <c r="A676" t="s">
        <v>11196</v>
      </c>
      <c r="E676" t="str">
        <f>VLOOKUP($A676,'Extracted Varlist'!$B$1:$O$5060,3,0)</f>
        <v>medical condition -Atc code cholesterol medication 2</v>
      </c>
      <c r="G676" t="str">
        <f>IF(ISBLANK(VLOOKUP($A676,'Extracted Varlist'!$B$1:$O$5060,4,0)),"",VLOOKUP($A676,'Extracted Varlist'!$B$1:$O$5060,4,0))</f>
        <v/>
      </c>
      <c r="H676">
        <f>VLOOKUP($A676,'Extracted Varlist'!$B$1:$O$5060,12,0)</f>
        <v>1</v>
      </c>
      <c r="I676">
        <f>VLOOKUP($A676,'Extracted Varlist'!$B$1:$O$5060,13,0)</f>
        <v>26</v>
      </c>
      <c r="J676" t="str">
        <f>VLOOKUP($A676,'Extracted Varlist'!$B$1:$O$5060,14,0)</f>
        <v>PMCHOL_ACT2</v>
      </c>
      <c r="L676" t="s">
        <v>11003</v>
      </c>
      <c r="M676" t="b">
        <f t="shared" si="12"/>
        <v>0</v>
      </c>
    </row>
    <row r="677" spans="1:13" x14ac:dyDescent="0.25">
      <c r="A677" t="s">
        <v>11190</v>
      </c>
      <c r="E677" t="str">
        <f>VLOOKUP($A677,'Extracted Varlist'!$B$1:$O$5060,3,0)</f>
        <v>medical condition -Type of cholesterol medication</v>
      </c>
      <c r="G677" t="str">
        <f>IF(ISBLANK(VLOOKUP($A677,'Extracted Varlist'!$B$1:$O$5060,4,0)),"",VLOOKUP($A677,'Extracted Varlist'!$B$1:$O$5060,4,0))</f>
        <v>1="Fibrates";2="Statins";3="Cholestyramine";4="Other";5="Combination";88="NA";99="missing"</v>
      </c>
      <c r="H677">
        <f>VLOOKUP($A677,'Extracted Varlist'!$B$1:$O$5060,12,0)</f>
        <v>1</v>
      </c>
      <c r="I677">
        <f>VLOOKUP($A677,'Extracted Varlist'!$B$1:$O$5060,13,0)</f>
        <v>26</v>
      </c>
      <c r="J677" t="str">
        <f>VLOOKUP($A677,'Extracted Varlist'!$B$1:$O$5060,14,0)</f>
        <v>PMCHOL_MED1</v>
      </c>
      <c r="L677" t="s">
        <v>11003</v>
      </c>
      <c r="M677" t="b">
        <f t="shared" si="12"/>
        <v>0</v>
      </c>
    </row>
    <row r="678" spans="1:13" x14ac:dyDescent="0.25">
      <c r="A678" t="s">
        <v>11193</v>
      </c>
      <c r="E678" t="str">
        <f>VLOOKUP($A678,'Extracted Varlist'!$B$1:$O$5060,3,0)</f>
        <v>medical condition -Type of cholesterol medication</v>
      </c>
      <c r="G678" t="str">
        <f>IF(ISBLANK(VLOOKUP($A678,'Extracted Varlist'!$B$1:$O$5060,4,0)),"",VLOOKUP($A678,'Extracted Varlist'!$B$1:$O$5060,4,0))</f>
        <v>1="Fibrates";2="Statins";3="Cholestyramine";4="Other";5="Combination";88="NA";99="missing"</v>
      </c>
      <c r="H678">
        <f>VLOOKUP($A678,'Extracted Varlist'!$B$1:$O$5060,12,0)</f>
        <v>1</v>
      </c>
      <c r="I678">
        <f>VLOOKUP($A678,'Extracted Varlist'!$B$1:$O$5060,13,0)</f>
        <v>26</v>
      </c>
      <c r="J678" t="str">
        <f>VLOOKUP($A678,'Extracted Varlist'!$B$1:$O$5060,14,0)</f>
        <v>PMCHOL_MED2</v>
      </c>
      <c r="L678" t="s">
        <v>11003</v>
      </c>
      <c r="M678" t="b">
        <f t="shared" si="12"/>
        <v>0</v>
      </c>
    </row>
    <row r="679" spans="1:13" x14ac:dyDescent="0.25">
      <c r="A679" t="s">
        <v>11303</v>
      </c>
      <c r="E679" t="str">
        <f>VLOOKUP($A679,'Extracted Varlist'!$B$1:$O$5060,3,0)</f>
        <v>medical condition -Atc code pain medication</v>
      </c>
      <c r="G679" t="str">
        <f>IF(ISBLANK(VLOOKUP($A679,'Extracted Varlist'!$B$1:$O$5060,4,0)),"",VLOOKUP($A679,'Extracted Varlist'!$B$1:$O$5060,4,0))</f>
        <v/>
      </c>
      <c r="H679">
        <f>VLOOKUP($A679,'Extracted Varlist'!$B$1:$O$5060,12,0)</f>
        <v>1</v>
      </c>
      <c r="I679">
        <f>VLOOKUP($A679,'Extracted Varlist'!$B$1:$O$5060,13,0)</f>
        <v>26</v>
      </c>
      <c r="J679" t="str">
        <f>VLOOKUP($A679,'Extracted Varlist'!$B$1:$O$5060,14,0)</f>
        <v>PN_ACT1</v>
      </c>
      <c r="L679" t="s">
        <v>11003</v>
      </c>
      <c r="M679" t="b">
        <f t="shared" si="12"/>
        <v>0</v>
      </c>
    </row>
    <row r="680" spans="1:13" x14ac:dyDescent="0.25">
      <c r="A680" t="s">
        <v>11305</v>
      </c>
      <c r="E680" t="str">
        <f>VLOOKUP($A680,'Extracted Varlist'!$B$1:$O$5060,3,0)</f>
        <v>medical condition -Atc code pain medication</v>
      </c>
      <c r="G680" t="str">
        <f>IF(ISBLANK(VLOOKUP($A680,'Extracted Varlist'!$B$1:$O$5060,4,0)),"",VLOOKUP($A680,'Extracted Varlist'!$B$1:$O$5060,4,0))</f>
        <v/>
      </c>
      <c r="H680">
        <f>VLOOKUP($A680,'Extracted Varlist'!$B$1:$O$5060,12,0)</f>
        <v>1</v>
      </c>
      <c r="I680">
        <f>VLOOKUP($A680,'Extracted Varlist'!$B$1:$O$5060,13,0)</f>
        <v>26</v>
      </c>
      <c r="J680" t="str">
        <f>VLOOKUP($A680,'Extracted Varlist'!$B$1:$O$5060,14,0)</f>
        <v>PN_ACT2</v>
      </c>
      <c r="L680" t="s">
        <v>11003</v>
      </c>
      <c r="M680" t="b">
        <f t="shared" si="12"/>
        <v>0</v>
      </c>
    </row>
    <row r="681" spans="1:13" x14ac:dyDescent="0.25">
      <c r="A681" t="s">
        <v>11296</v>
      </c>
      <c r="E681" t="str">
        <f>VLOOKUP($A681,'Extracted Varlist'!$B$1:$O$5060,3,0)</f>
        <v>medical condition -Currently taking any pain-killing medication</v>
      </c>
      <c r="G681" t="str">
        <f>IF(ISBLANK(VLOOKUP($A681,'Extracted Varlist'!$B$1:$O$5060,4,0)),"",VLOOKUP($A681,'Extracted Varlist'!$B$1:$O$5060,4,0))</f>
        <v>0="no";1="yes"</v>
      </c>
      <c r="H681">
        <f>VLOOKUP($A681,'Extracted Varlist'!$B$1:$O$5060,12,0)</f>
        <v>1</v>
      </c>
      <c r="I681">
        <f>VLOOKUP($A681,'Extracted Varlist'!$B$1:$O$5060,13,0)</f>
        <v>26</v>
      </c>
      <c r="J681" t="str">
        <f>VLOOKUP($A681,'Extracted Varlist'!$B$1:$O$5060,14,0)</f>
        <v>PN_MED</v>
      </c>
      <c r="L681" t="s">
        <v>11003</v>
      </c>
      <c r="M681" t="b">
        <f t="shared" si="12"/>
        <v>0</v>
      </c>
    </row>
    <row r="682" spans="1:13" x14ac:dyDescent="0.25">
      <c r="A682" t="s">
        <v>11298</v>
      </c>
      <c r="E682" t="str">
        <f>VLOOKUP($A682,'Extracted Varlist'!$B$1:$O$5060,3,0)</f>
        <v>medical condition -Pain medication 1</v>
      </c>
      <c r="G682" t="str">
        <f>IF(ISBLANK(VLOOKUP($A682,'Extracted Varlist'!$B$1:$O$5060,4,0)),"",VLOOKUP($A682,'Extracted Varlist'!$B$1:$O$5060,4,0))</f>
        <v>1="paracetomol";2="panadeine";88="NA"</v>
      </c>
      <c r="H682">
        <f>VLOOKUP($A682,'Extracted Varlist'!$B$1:$O$5060,12,0)</f>
        <v>1</v>
      </c>
      <c r="I682">
        <f>VLOOKUP($A682,'Extracted Varlist'!$B$1:$O$5060,13,0)</f>
        <v>26</v>
      </c>
      <c r="J682" t="str">
        <f>VLOOKUP($A682,'Extracted Varlist'!$B$1:$O$5060,14,0)</f>
        <v>PN_MED1</v>
      </c>
      <c r="L682" t="s">
        <v>11003</v>
      </c>
      <c r="M682" t="b">
        <f t="shared" si="12"/>
        <v>0</v>
      </c>
    </row>
    <row r="683" spans="1:13" x14ac:dyDescent="0.25">
      <c r="A683" t="s">
        <v>11301</v>
      </c>
      <c r="E683" t="str">
        <f>VLOOKUP($A683,'Extracted Varlist'!$B$1:$O$5060,3,0)</f>
        <v>medical condition -Pain medication 2</v>
      </c>
      <c r="G683" t="str">
        <f>IF(ISBLANK(VLOOKUP($A683,'Extracted Varlist'!$B$1:$O$5060,4,0)),"",VLOOKUP($A683,'Extracted Varlist'!$B$1:$O$5060,4,0))</f>
        <v>1="paracetomol";2="panadeine";88="NA"</v>
      </c>
      <c r="H683">
        <f>VLOOKUP($A683,'Extracted Varlist'!$B$1:$O$5060,12,0)</f>
        <v>1</v>
      </c>
      <c r="I683">
        <f>VLOOKUP($A683,'Extracted Varlist'!$B$1:$O$5060,13,0)</f>
        <v>26</v>
      </c>
      <c r="J683" t="str">
        <f>VLOOKUP($A683,'Extracted Varlist'!$B$1:$O$5060,14,0)</f>
        <v>PN_MED2</v>
      </c>
      <c r="L683" t="s">
        <v>11003</v>
      </c>
      <c r="M683" t="b">
        <f t="shared" si="12"/>
        <v>0</v>
      </c>
    </row>
    <row r="684" spans="1:13" x14ac:dyDescent="0.25">
      <c r="A684" t="s">
        <v>11316</v>
      </c>
      <c r="E684" t="str">
        <f>VLOOKUP($A684,'Extracted Varlist'!$B$1:$O$5060,3,0)</f>
        <v>medical condition -Currently taking any other supplements</v>
      </c>
      <c r="G684" t="str">
        <f>IF(ISBLANK(VLOOKUP($A684,'Extracted Varlist'!$B$1:$O$5060,4,0)),"",VLOOKUP($A684,'Extracted Varlist'!$B$1:$O$5060,4,0))</f>
        <v>0="no";1="Yes"</v>
      </c>
      <c r="H684">
        <f>VLOOKUP($A684,'Extracted Varlist'!$B$1:$O$5060,12,0)</f>
        <v>1</v>
      </c>
      <c r="I684">
        <f>VLOOKUP($A684,'Extracted Varlist'!$B$1:$O$5060,13,0)</f>
        <v>26</v>
      </c>
      <c r="J684" t="str">
        <f>VLOOKUP($A684,'Extracted Varlist'!$B$1:$O$5060,14,0)</f>
        <v>SUPP</v>
      </c>
      <c r="L684" t="s">
        <v>11003</v>
      </c>
      <c r="M684" t="b">
        <f t="shared" si="12"/>
        <v>0</v>
      </c>
    </row>
    <row r="685" spans="1:13" x14ac:dyDescent="0.25">
      <c r="A685" t="s">
        <v>11306</v>
      </c>
      <c r="E685" t="str">
        <f>VLOOKUP($A685,'Extracted Varlist'!$B$1:$O$5060,3,0)</f>
        <v>medical condition -Currently taking vitamin b12 orally</v>
      </c>
      <c r="G685" t="str">
        <f>IF(ISBLANK(VLOOKUP($A685,'Extracted Varlist'!$B$1:$O$5060,4,0)),"",VLOOKUP($A685,'Extracted Varlist'!$B$1:$O$5060,4,0))</f>
        <v>0="no";1="yes"</v>
      </c>
      <c r="H685">
        <f>VLOOKUP($A685,'Extracted Varlist'!$B$1:$O$5060,12,0)</f>
        <v>1</v>
      </c>
      <c r="I685">
        <f>VLOOKUP($A685,'Extracted Varlist'!$B$1:$O$5060,13,0)</f>
        <v>26</v>
      </c>
      <c r="J685" t="str">
        <f>VLOOKUP($A685,'Extracted Varlist'!$B$1:$O$5060,14,0)</f>
        <v>VITB12A</v>
      </c>
      <c r="L685" t="s">
        <v>11003</v>
      </c>
      <c r="M685" t="b">
        <f t="shared" si="12"/>
        <v>0</v>
      </c>
    </row>
    <row r="686" spans="1:13" x14ac:dyDescent="0.25">
      <c r="A686" t="s">
        <v>11319</v>
      </c>
      <c r="E686" t="str">
        <f>VLOOKUP($A686,'Extracted Varlist'!$B$1:$O$5060,3,0)</f>
        <v>medical condition -Atc code vitamin b12 orally medication</v>
      </c>
      <c r="G686" t="str">
        <f>IF(ISBLANK(VLOOKUP($A686,'Extracted Varlist'!$B$1:$O$5060,4,0)),"",VLOOKUP($A686,'Extracted Varlist'!$B$1:$O$5060,4,0))</f>
        <v/>
      </c>
      <c r="H686">
        <f>VLOOKUP($A686,'Extracted Varlist'!$B$1:$O$5060,12,0)</f>
        <v>1</v>
      </c>
      <c r="I686">
        <f>VLOOKUP($A686,'Extracted Varlist'!$B$1:$O$5060,13,0)</f>
        <v>26</v>
      </c>
      <c r="J686" t="str">
        <f>VLOOKUP($A686,'Extracted Varlist'!$B$1:$O$5060,14,0)</f>
        <v>VITB12A_ACT</v>
      </c>
      <c r="L686" t="s">
        <v>11003</v>
      </c>
      <c r="M686" t="b">
        <f t="shared" si="12"/>
        <v>0</v>
      </c>
    </row>
    <row r="687" spans="1:13" x14ac:dyDescent="0.25">
      <c r="A687" t="s">
        <v>11308</v>
      </c>
      <c r="E687" t="str">
        <f>VLOOKUP($A687,'Extracted Varlist'!$B$1:$O$5060,3,0)</f>
        <v>medical condition -Currently taking vitamin b12 injection</v>
      </c>
      <c r="G687" t="str">
        <f>IF(ISBLANK(VLOOKUP($A687,'Extracted Varlist'!$B$1:$O$5060,4,0)),"",VLOOKUP($A687,'Extracted Varlist'!$B$1:$O$5060,4,0))</f>
        <v>0="no";1="yes"</v>
      </c>
      <c r="H687">
        <f>VLOOKUP($A687,'Extracted Varlist'!$B$1:$O$5060,12,0)</f>
        <v>1</v>
      </c>
      <c r="I687">
        <f>VLOOKUP($A687,'Extracted Varlist'!$B$1:$O$5060,13,0)</f>
        <v>26</v>
      </c>
      <c r="J687" t="str">
        <f>VLOOKUP($A687,'Extracted Varlist'!$B$1:$O$5060,14,0)</f>
        <v>VITB12B</v>
      </c>
      <c r="L687" t="s">
        <v>11003</v>
      </c>
      <c r="M687" t="b">
        <f t="shared" si="12"/>
        <v>0</v>
      </c>
    </row>
    <row r="688" spans="1:13" x14ac:dyDescent="0.25">
      <c r="A688" t="s">
        <v>11321</v>
      </c>
      <c r="E688" t="str">
        <f>VLOOKUP($A688,'Extracted Varlist'!$B$1:$O$5060,3,0)</f>
        <v>medical condition -Atc code vitamin b12 injections medication</v>
      </c>
      <c r="G688" t="str">
        <f>IF(ISBLANK(VLOOKUP($A688,'Extracted Varlist'!$B$1:$O$5060,4,0)),"",VLOOKUP($A688,'Extracted Varlist'!$B$1:$O$5060,4,0))</f>
        <v/>
      </c>
      <c r="H688">
        <f>VLOOKUP($A688,'Extracted Varlist'!$B$1:$O$5060,12,0)</f>
        <v>1</v>
      </c>
      <c r="I688">
        <f>VLOOKUP($A688,'Extracted Varlist'!$B$1:$O$5060,13,0)</f>
        <v>26</v>
      </c>
      <c r="J688" t="str">
        <f>VLOOKUP($A688,'Extracted Varlist'!$B$1:$O$5060,14,0)</f>
        <v>VITB12B_ACT</v>
      </c>
      <c r="L688" t="s">
        <v>11003</v>
      </c>
      <c r="M688" t="b">
        <f t="shared" si="12"/>
        <v>0</v>
      </c>
    </row>
    <row r="689" spans="1:13" x14ac:dyDescent="0.25">
      <c r="A689" t="s">
        <v>11312</v>
      </c>
      <c r="E689" t="str">
        <f>VLOOKUP($A689,'Extracted Varlist'!$B$1:$O$5060,3,0)</f>
        <v>medical condition -Currently taking vitamin d</v>
      </c>
      <c r="G689" t="str">
        <f>IF(ISBLANK(VLOOKUP($A689,'Extracted Varlist'!$B$1:$O$5060,4,0)),"",VLOOKUP($A689,'Extracted Varlist'!$B$1:$O$5060,4,0))</f>
        <v>0="no";1="yes"</v>
      </c>
      <c r="H689">
        <f>VLOOKUP($A689,'Extracted Varlist'!$B$1:$O$5060,12,0)</f>
        <v>1</v>
      </c>
      <c r="I689">
        <f>VLOOKUP($A689,'Extracted Varlist'!$B$1:$O$5060,13,0)</f>
        <v>26</v>
      </c>
      <c r="J689" t="str">
        <f>VLOOKUP($A689,'Extracted Varlist'!$B$1:$O$5060,14,0)</f>
        <v>VITD</v>
      </c>
      <c r="L689" t="s">
        <v>11003</v>
      </c>
      <c r="M689" t="b">
        <f t="shared" si="12"/>
        <v>0</v>
      </c>
    </row>
    <row r="690" spans="1:13" x14ac:dyDescent="0.25">
      <c r="A690" t="s">
        <v>11325</v>
      </c>
      <c r="E690" t="str">
        <f>VLOOKUP($A690,'Extracted Varlist'!$B$1:$O$5060,3,0)</f>
        <v>medical condition -Atc code vitamin d</v>
      </c>
      <c r="G690" t="str">
        <f>IF(ISBLANK(VLOOKUP($A690,'Extracted Varlist'!$B$1:$O$5060,4,0)),"",VLOOKUP($A690,'Extracted Varlist'!$B$1:$O$5060,4,0))</f>
        <v/>
      </c>
      <c r="H690">
        <f>VLOOKUP($A690,'Extracted Varlist'!$B$1:$O$5060,12,0)</f>
        <v>1</v>
      </c>
      <c r="I690">
        <f>VLOOKUP($A690,'Extracted Varlist'!$B$1:$O$5060,13,0)</f>
        <v>26</v>
      </c>
      <c r="J690" t="str">
        <f>VLOOKUP($A690,'Extracted Varlist'!$B$1:$O$5060,14,0)</f>
        <v>VITD_ACT</v>
      </c>
      <c r="L690" t="s">
        <v>11003</v>
      </c>
      <c r="M690" t="b">
        <f t="shared" si="12"/>
        <v>0</v>
      </c>
    </row>
    <row r="691" spans="1:13" x14ac:dyDescent="0.25">
      <c r="A691" t="s">
        <v>11314</v>
      </c>
      <c r="E691" t="str">
        <f>VLOOKUP($A691,'Extracted Varlist'!$B$1:$O$5060,3,0)</f>
        <v>medical condition -Currently taking fish oil capsules</v>
      </c>
      <c r="G691" t="str">
        <f>IF(ISBLANK(VLOOKUP($A691,'Extracted Varlist'!$B$1:$O$5060,4,0)),"",VLOOKUP($A691,'Extracted Varlist'!$B$1:$O$5060,4,0))</f>
        <v>0="no";1="yes"</v>
      </c>
      <c r="H691">
        <f>VLOOKUP($A691,'Extracted Varlist'!$B$1:$O$5060,12,0)</f>
        <v>1</v>
      </c>
      <c r="I691">
        <f>VLOOKUP($A691,'Extracted Varlist'!$B$1:$O$5060,13,0)</f>
        <v>26</v>
      </c>
      <c r="J691" t="str">
        <f>VLOOKUP($A691,'Extracted Varlist'!$B$1:$O$5060,14,0)</f>
        <v>VITD3</v>
      </c>
      <c r="L691" t="s">
        <v>11003</v>
      </c>
      <c r="M691" t="b">
        <f t="shared" si="12"/>
        <v>0</v>
      </c>
    </row>
    <row r="692" spans="1:13" x14ac:dyDescent="0.25">
      <c r="A692" t="s">
        <v>11327</v>
      </c>
      <c r="E692" t="str">
        <f>VLOOKUP($A692,'Extracted Varlist'!$B$1:$O$5060,3,0)</f>
        <v>medical condition -Atc code fish oil capsule</v>
      </c>
      <c r="G692" t="str">
        <f>IF(ISBLANK(VLOOKUP($A692,'Extracted Varlist'!$B$1:$O$5060,4,0)),"",VLOOKUP($A692,'Extracted Varlist'!$B$1:$O$5060,4,0))</f>
        <v/>
      </c>
      <c r="H692">
        <f>VLOOKUP($A692,'Extracted Varlist'!$B$1:$O$5060,12,0)</f>
        <v>1</v>
      </c>
      <c r="I692">
        <f>VLOOKUP($A692,'Extracted Varlist'!$B$1:$O$5060,13,0)</f>
        <v>26</v>
      </c>
      <c r="J692" t="str">
        <f>VLOOKUP($A692,'Extracted Varlist'!$B$1:$O$5060,14,0)</f>
        <v>VITD3_ACT</v>
      </c>
      <c r="L692" t="s">
        <v>11003</v>
      </c>
      <c r="M692" t="b">
        <f t="shared" si="12"/>
        <v>0</v>
      </c>
    </row>
    <row r="693" spans="1:13" x14ac:dyDescent="0.25">
      <c r="A693" t="s">
        <v>11310</v>
      </c>
      <c r="E693" t="str">
        <f>VLOOKUP($A693,'Extracted Varlist'!$B$1:$O$5060,3,0)</f>
        <v>medical condition -Currently taking vitamin e</v>
      </c>
      <c r="G693" t="str">
        <f>IF(ISBLANK(VLOOKUP($A693,'Extracted Varlist'!$B$1:$O$5060,4,0)),"",VLOOKUP($A693,'Extracted Varlist'!$B$1:$O$5060,4,0))</f>
        <v>0="no";1="yes"</v>
      </c>
      <c r="H693">
        <f>VLOOKUP($A693,'Extracted Varlist'!$B$1:$O$5060,12,0)</f>
        <v>1</v>
      </c>
      <c r="I693">
        <f>VLOOKUP($A693,'Extracted Varlist'!$B$1:$O$5060,13,0)</f>
        <v>26</v>
      </c>
      <c r="J693" t="str">
        <f>VLOOKUP($A693,'Extracted Varlist'!$B$1:$O$5060,14,0)</f>
        <v>VITE</v>
      </c>
      <c r="L693" t="s">
        <v>11003</v>
      </c>
      <c r="M693" t="b">
        <f t="shared" si="12"/>
        <v>0</v>
      </c>
    </row>
    <row r="694" spans="1:13" x14ac:dyDescent="0.25">
      <c r="A694" t="s">
        <v>11323</v>
      </c>
      <c r="E694" t="str">
        <f>VLOOKUP($A694,'Extracted Varlist'!$B$1:$O$5060,3,0)</f>
        <v>medical condition -Atc code vitamin e</v>
      </c>
      <c r="G694" t="str">
        <f>IF(ISBLANK(VLOOKUP($A694,'Extracted Varlist'!$B$1:$O$5060,4,0)),"",VLOOKUP($A694,'Extracted Varlist'!$B$1:$O$5060,4,0))</f>
        <v/>
      </c>
      <c r="H694">
        <f>VLOOKUP($A694,'Extracted Varlist'!$B$1:$O$5060,12,0)</f>
        <v>1</v>
      </c>
      <c r="I694">
        <f>VLOOKUP($A694,'Extracted Varlist'!$B$1:$O$5060,13,0)</f>
        <v>26</v>
      </c>
      <c r="J694" t="str">
        <f>VLOOKUP($A694,'Extracted Varlist'!$B$1:$O$5060,14,0)</f>
        <v>VITE_ACT</v>
      </c>
      <c r="L694" t="s">
        <v>11003</v>
      </c>
      <c r="M694" t="b">
        <f t="shared" si="12"/>
        <v>0</v>
      </c>
    </row>
    <row r="695" spans="1:13" x14ac:dyDescent="0.25">
      <c r="A695" t="s">
        <v>10143</v>
      </c>
      <c r="E695" t="str">
        <f>VLOOKUP($A695,'Extracted Varlist'!$B$1:$O$5060,3,0)</f>
        <v>adipo in mg/L</v>
      </c>
      <c r="G695" t="str">
        <f>IF(ISBLANK(VLOOKUP($A695,'Extracted Varlist'!$B$1:$O$5060,4,0)),"",VLOOKUP($A695,'Extracted Varlist'!$B$1:$O$5060,4,0))</f>
        <v/>
      </c>
      <c r="H695">
        <f>VLOOKUP($A695,'Extracted Varlist'!$B$1:$O$5060,12,0)</f>
        <v>2</v>
      </c>
      <c r="I695">
        <f>VLOOKUP($A695,'Extracted Varlist'!$B$1:$O$5060,13,0)</f>
        <v>17</v>
      </c>
      <c r="J695" t="str">
        <f>VLOOKUP($A695,'Extracted Varlist'!$B$1:$O$5060,14,0)</f>
        <v>ADIPONECTIN</v>
      </c>
      <c r="L695" t="s">
        <v>10995</v>
      </c>
      <c r="M695" t="b">
        <f t="shared" si="12"/>
        <v>0</v>
      </c>
    </row>
    <row r="696" spans="1:13" x14ac:dyDescent="0.25">
      <c r="A696" t="s">
        <v>10427</v>
      </c>
      <c r="E696" t="str">
        <f>VLOOKUP($A696,'Extracted Varlist'!$B$1:$O$5060,3,0)</f>
        <v>Serum Adiponectin (mg/L)</v>
      </c>
      <c r="G696" t="str">
        <f>IF(ISBLANK(VLOOKUP($A696,'Extracted Varlist'!$B$1:$O$5060,4,0)),"",VLOOKUP($A696,'Extracted Varlist'!$B$1:$O$5060,4,0))</f>
        <v/>
      </c>
      <c r="H696">
        <f>VLOOKUP($A696,'Extracted Varlist'!$B$1:$O$5060,12,0)</f>
        <v>2</v>
      </c>
      <c r="I696">
        <f>VLOOKUP($A696,'Extracted Varlist'!$B$1:$O$5060,13,0)</f>
        <v>20</v>
      </c>
      <c r="J696" t="str">
        <f>VLOOKUP($A696,'Extracted Varlist'!$B$1:$O$5060,14,0)</f>
        <v>Adiponectin</v>
      </c>
      <c r="L696" t="s">
        <v>10995</v>
      </c>
      <c r="M696" t="b">
        <f t="shared" si="12"/>
        <v>1</v>
      </c>
    </row>
    <row r="697" spans="1:13" hidden="1" x14ac:dyDescent="0.25">
      <c r="A697" t="s">
        <v>11698</v>
      </c>
      <c r="E697" t="str">
        <f>VLOOKUP($A697,'Extracted Varlist'!$B$1:$O$5060,3,0)</f>
        <v>Plasma Eosinophil Cationic Protein (ECP) at 13 years.  (µg/L)</v>
      </c>
      <c r="G697" t="str">
        <f>IF(ISBLANK(VLOOKUP($A697,'Extracted Varlist'!$B$1:$O$5060,4,0)),"",VLOOKUP($A697,'Extracted Varlist'!$B$1:$O$5060,4,0))</f>
        <v/>
      </c>
      <c r="H697">
        <f>VLOOKUP($A697,'Extracted Varlist'!$B$1:$O$5060,12,0)</f>
        <v>2</v>
      </c>
      <c r="I697">
        <f>VLOOKUP($A697,'Extracted Varlist'!$B$1:$O$5060,13,0)</f>
        <v>14</v>
      </c>
      <c r="J697" t="str">
        <f>VLOOKUP($A697,'Extracted Varlist'!$B$1:$O$5060,14,0)</f>
        <v>ECP</v>
      </c>
      <c r="L697" t="s">
        <v>10994</v>
      </c>
      <c r="M697" t="b">
        <f t="shared" si="12"/>
        <v>0</v>
      </c>
    </row>
    <row r="698" spans="1:13" x14ac:dyDescent="0.25">
      <c r="A698" t="s">
        <v>10025</v>
      </c>
      <c r="E698" t="str">
        <f>VLOOKUP($A698,'Extracted Varlist'!$B$1:$O$5060,3,0)</f>
        <v>ACTH in plasma (units pg/ml)</v>
      </c>
      <c r="G698" t="str">
        <f>IF(ISBLANK(VLOOKUP($A698,'Extracted Varlist'!$B$1:$O$5060,4,0)),"",VLOOKUP($A698,'Extracted Varlist'!$B$1:$O$5060,4,0))</f>
        <v/>
      </c>
      <c r="H698">
        <f>VLOOKUP($A698,'Extracted Varlist'!$B$1:$O$5060,12,0)</f>
        <v>2</v>
      </c>
      <c r="I698">
        <f>VLOOKUP($A698,'Extracted Varlist'!$B$1:$O$5060,13,0)</f>
        <v>17</v>
      </c>
      <c r="J698" t="str">
        <f>VLOOKUP($A698,'Extracted Varlist'!$B$1:$O$5060,14,0)</f>
        <v>P_ACTH_PGML</v>
      </c>
      <c r="L698" t="s">
        <v>10995</v>
      </c>
      <c r="M698" t="b">
        <f t="shared" si="12"/>
        <v>0</v>
      </c>
    </row>
    <row r="699" spans="1:13" x14ac:dyDescent="0.25">
      <c r="A699" t="s">
        <v>10016</v>
      </c>
      <c r="E699" t="str">
        <f>VLOOKUP($A699,'Extracted Varlist'!$B$1:$O$5060,3,0)</f>
        <v>CBG in plasma (units</v>
      </c>
      <c r="G699" t="str">
        <f>IF(ISBLANK(VLOOKUP($A699,'Extracted Varlist'!$B$1:$O$5060,4,0)),"",VLOOKUP($A699,'Extracted Varlist'!$B$1:$O$5060,4,0))</f>
        <v/>
      </c>
      <c r="H699">
        <f>VLOOKUP($A699,'Extracted Varlist'!$B$1:$O$5060,12,0)</f>
        <v>2</v>
      </c>
      <c r="I699">
        <f>VLOOKUP($A699,'Extracted Varlist'!$B$1:$O$5060,13,0)</f>
        <v>17</v>
      </c>
      <c r="J699" t="str">
        <f>VLOOKUP($A699,'Extracted Varlist'!$B$1:$O$5060,14,0)</f>
        <v>P_CBG_UGML</v>
      </c>
      <c r="L699" t="s">
        <v>10995</v>
      </c>
      <c r="M699" t="b">
        <f t="shared" si="12"/>
        <v>0</v>
      </c>
    </row>
    <row r="700" spans="1:13" x14ac:dyDescent="0.25">
      <c r="A700" t="s">
        <v>10019</v>
      </c>
      <c r="E700" t="str">
        <f>VLOOKUP($A700,'Extracted Varlist'!$B$1:$O$5060,3,0)</f>
        <v>free cortisol in plasma calculated by Coolens equation (this requires measuremen</v>
      </c>
      <c r="G700" t="str">
        <f>IF(ISBLANK(VLOOKUP($A700,'Extracted Varlist'!$B$1:$O$5060,4,0)),"",VLOOKUP($A700,'Extracted Varlist'!$B$1:$O$5060,4,0))</f>
        <v/>
      </c>
      <c r="H700">
        <f>VLOOKUP($A700,'Extracted Varlist'!$B$1:$O$5060,12,0)</f>
        <v>2</v>
      </c>
      <c r="I700">
        <f>VLOOKUP($A700,'Extracted Varlist'!$B$1:$O$5060,13,0)</f>
        <v>17</v>
      </c>
      <c r="J700" t="str">
        <f>VLOOKUP($A700,'Extracted Varlist'!$B$1:$O$5060,14,0)</f>
        <v>P_CFRF_NM</v>
      </c>
      <c r="L700" t="s">
        <v>10995</v>
      </c>
      <c r="M700" t="b">
        <f t="shared" si="12"/>
        <v>0</v>
      </c>
    </row>
    <row r="701" spans="1:13" x14ac:dyDescent="0.25">
      <c r="A701" t="s">
        <v>10022</v>
      </c>
      <c r="E701" t="str">
        <f>VLOOKUP($A701,'Extracted Varlist'!$B$1:$O$5060,3,0)</f>
        <v>percent of free / total cortisol in plasma</v>
      </c>
      <c r="G701" t="str">
        <f>IF(ISBLANK(VLOOKUP($A701,'Extracted Varlist'!$B$1:$O$5060,4,0)),"",VLOOKUP($A701,'Extracted Varlist'!$B$1:$O$5060,4,0))</f>
        <v/>
      </c>
      <c r="H701">
        <f>VLOOKUP($A701,'Extracted Varlist'!$B$1:$O$5060,12,0)</f>
        <v>2</v>
      </c>
      <c r="I701">
        <f>VLOOKUP($A701,'Extracted Varlist'!$B$1:$O$5060,13,0)</f>
        <v>17</v>
      </c>
      <c r="J701" t="str">
        <f>VLOOKUP($A701,'Extracted Varlist'!$B$1:$O$5060,14,0)</f>
        <v>P_PCFRF</v>
      </c>
      <c r="L701" t="s">
        <v>10995</v>
      </c>
      <c r="M701" t="b">
        <f t="shared" si="12"/>
        <v>0</v>
      </c>
    </row>
    <row r="702" spans="1:13" x14ac:dyDescent="0.25">
      <c r="A702" t="s">
        <v>10013</v>
      </c>
      <c r="E702" t="str">
        <f>VLOOKUP($A702,'Extracted Varlist'!$B$1:$O$5060,3,0)</f>
        <v>total cortisol in plasma (units nM)</v>
      </c>
      <c r="G702" t="str">
        <f>IF(ISBLANK(VLOOKUP($A702,'Extracted Varlist'!$B$1:$O$5060,4,0)),"",VLOOKUP($A702,'Extracted Varlist'!$B$1:$O$5060,4,0))</f>
        <v/>
      </c>
      <c r="H702">
        <f>VLOOKUP($A702,'Extracted Varlist'!$B$1:$O$5060,12,0)</f>
        <v>2</v>
      </c>
      <c r="I702">
        <f>VLOOKUP($A702,'Extracted Varlist'!$B$1:$O$5060,13,0)</f>
        <v>17</v>
      </c>
      <c r="J702" t="str">
        <f>VLOOKUP($A702,'Extracted Varlist'!$B$1:$O$5060,14,0)</f>
        <v>P_TOT_F_NM</v>
      </c>
      <c r="L702" t="s">
        <v>10995</v>
      </c>
      <c r="M702" t="b">
        <f t="shared" si="12"/>
        <v>0</v>
      </c>
    </row>
    <row r="703" spans="1:13" hidden="1" x14ac:dyDescent="0.25">
      <c r="A703" t="s">
        <v>10910</v>
      </c>
      <c r="E703" t="str">
        <f>VLOOKUP($A703,'Extracted Varlist'!$B$1:$O$5060,3,0)</f>
        <v>Vitamin D: Epi-25(OH)D3 (in nM)</v>
      </c>
      <c r="G703" t="str">
        <f>IF(ISBLANK(VLOOKUP($A703,'Extracted Varlist'!$B$1:$O$5060,4,0)),"",VLOOKUP($A703,'Extracted Varlist'!$B$1:$O$5060,4,0))</f>
        <v/>
      </c>
      <c r="H703">
        <f>VLOOKUP($A703,'Extracted Varlist'!$B$1:$O$5060,12,0)</f>
        <v>2</v>
      </c>
      <c r="I703">
        <f>VLOOKUP($A703,'Extracted Varlist'!$B$1:$O$5060,13,0)</f>
        <v>28</v>
      </c>
      <c r="J703" t="str">
        <f>VLOOKUP($A703,'Extracted Varlist'!$B$1:$O$5060,14,0)</f>
        <v>EPI_25OHD3</v>
      </c>
      <c r="L703" t="s">
        <v>11009</v>
      </c>
      <c r="M703" t="b">
        <f t="shared" si="12"/>
        <v>0</v>
      </c>
    </row>
    <row r="704" spans="1:13" hidden="1" x14ac:dyDescent="0.25">
      <c r="A704" t="s">
        <v>11366</v>
      </c>
      <c r="E704" t="str">
        <f>VLOOKUP($A704,'Extracted Varlist'!$B$1:$O$5060,3,0)</f>
        <v>Maternal (18 weeks) Vit D [25(OH)D] concentration (immunoassay)  nmol/L</v>
      </c>
      <c r="G704" t="str">
        <f>IF(ISBLANK(VLOOKUP($A704,'Extracted Varlist'!$B$1:$O$5060,4,0)),"",VLOOKUP($A704,'Extracted Varlist'!$B$1:$O$5060,4,0))</f>
        <v/>
      </c>
      <c r="H704">
        <f>VLOOKUP($A704,'Extracted Varlist'!$B$1:$O$5060,12,0)</f>
        <v>1</v>
      </c>
      <c r="I704">
        <f>VLOOKUP($A704,'Extracted Varlist'!$B$1:$O$5060,13,0)</f>
        <v>0</v>
      </c>
      <c r="J704" t="str">
        <f>VLOOKUP($A704,'Extracted Varlist'!$B$1:$O$5060,14,0)</f>
        <v>VITD</v>
      </c>
      <c r="L704" t="s">
        <v>11005</v>
      </c>
      <c r="M704" t="b">
        <f t="shared" si="12"/>
        <v>0</v>
      </c>
    </row>
    <row r="705" spans="1:13" hidden="1" x14ac:dyDescent="0.25">
      <c r="A705" t="s">
        <v>10943</v>
      </c>
      <c r="E705" t="str">
        <f>VLOOKUP($A705,'Extracted Varlist'!$B$1:$O$5060,3,0)</f>
        <v>Vit D - immunoassay measured (nmol/L)</v>
      </c>
      <c r="G705" t="str">
        <f>IF(ISBLANK(VLOOKUP($A705,'Extracted Varlist'!$B$1:$O$5060,4,0)),"",VLOOKUP($A705,'Extracted Varlist'!$B$1:$O$5060,4,0))</f>
        <v>8888="NA";9999="Missing/Not stated"</v>
      </c>
      <c r="H705">
        <f>VLOOKUP($A705,'Extracted Varlist'!$B$1:$O$5060,12,0)</f>
        <v>2</v>
      </c>
      <c r="I705">
        <f>VLOOKUP($A705,'Extracted Varlist'!$B$1:$O$5060,13,0)</f>
        <v>5</v>
      </c>
      <c r="J705" t="str">
        <f>VLOOKUP($A705,'Extracted Varlist'!$B$1:$O$5060,14,0)</f>
        <v>VitD</v>
      </c>
      <c r="L705" t="s">
        <v>11005</v>
      </c>
      <c r="M705" t="b">
        <f t="shared" si="12"/>
        <v>1</v>
      </c>
    </row>
    <row r="706" spans="1:13" hidden="1" x14ac:dyDescent="0.25">
      <c r="A706" t="s">
        <v>9907</v>
      </c>
      <c r="E706" t="str">
        <f>VLOOKUP($A706,'Extracted Varlist'!$B$1:$O$5060,3,0)</f>
        <v>Vit D [25(OH)D] concentration (immunoassay)  nmol/L</v>
      </c>
      <c r="G706" t="str">
        <f>IF(ISBLANK(VLOOKUP($A706,'Extracted Varlist'!$B$1:$O$5060,4,0)),"",VLOOKUP($A706,'Extracted Varlist'!$B$1:$O$5060,4,0))</f>
        <v/>
      </c>
      <c r="H706">
        <f>VLOOKUP($A706,'Extracted Varlist'!$B$1:$O$5060,12,0)</f>
        <v>2</v>
      </c>
      <c r="I706">
        <f>VLOOKUP($A706,'Extracted Varlist'!$B$1:$O$5060,13,0)</f>
        <v>14</v>
      </c>
      <c r="J706" t="str">
        <f>VLOOKUP($A706,'Extracted Varlist'!$B$1:$O$5060,14,0)</f>
        <v>VITD</v>
      </c>
      <c r="L706" t="s">
        <v>11005</v>
      </c>
      <c r="M706" t="b">
        <f t="shared" ref="M706:M727" si="13">AND(J706=J705)</f>
        <v>1</v>
      </c>
    </row>
    <row r="707" spans="1:13" hidden="1" x14ac:dyDescent="0.25">
      <c r="A707" t="s">
        <v>10916</v>
      </c>
      <c r="E707" t="str">
        <f>VLOOKUP($A707,'Extracted Varlist'!$B$1:$O$5060,3,0)</f>
        <v>Vitamin D: 25(OH)D2 (in nM)</v>
      </c>
      <c r="G707" t="str">
        <f>IF(ISBLANK(VLOOKUP($A707,'Extracted Varlist'!$B$1:$O$5060,4,0)),"",VLOOKUP($A707,'Extracted Varlist'!$B$1:$O$5060,4,0))</f>
        <v/>
      </c>
      <c r="H707">
        <f>VLOOKUP($A707,'Extracted Varlist'!$B$1:$O$5060,12,0)</f>
        <v>2</v>
      </c>
      <c r="I707">
        <f>VLOOKUP($A707,'Extracted Varlist'!$B$1:$O$5060,13,0)</f>
        <v>28</v>
      </c>
      <c r="J707" t="str">
        <f>VLOOKUP($A707,'Extracted Varlist'!$B$1:$O$5060,14,0)</f>
        <v>VITD_25OHD2</v>
      </c>
      <c r="L707" t="s">
        <v>11005</v>
      </c>
      <c r="M707" t="b">
        <f t="shared" si="13"/>
        <v>0</v>
      </c>
    </row>
    <row r="708" spans="1:13" hidden="1" x14ac:dyDescent="0.25">
      <c r="A708" t="s">
        <v>10912</v>
      </c>
      <c r="E708" t="str">
        <f>VLOOKUP($A708,'Extracted Varlist'!$B$1:$O$5060,3,0)</f>
        <v>Vitamin D: 25(OH)D3 (in nM)</v>
      </c>
      <c r="G708" t="str">
        <f>IF(ISBLANK(VLOOKUP($A708,'Extracted Varlist'!$B$1:$O$5060,4,0)),"",VLOOKUP($A708,'Extracted Varlist'!$B$1:$O$5060,4,0))</f>
        <v/>
      </c>
      <c r="H708">
        <f>VLOOKUP($A708,'Extracted Varlist'!$B$1:$O$5060,12,0)</f>
        <v>2</v>
      </c>
      <c r="I708">
        <f>VLOOKUP($A708,'Extracted Varlist'!$B$1:$O$5060,13,0)</f>
        <v>28</v>
      </c>
      <c r="J708" t="str">
        <f>VLOOKUP($A708,'Extracted Varlist'!$B$1:$O$5060,14,0)</f>
        <v>VITD_25OHD3</v>
      </c>
      <c r="L708" t="s">
        <v>11005</v>
      </c>
      <c r="M708" t="b">
        <f t="shared" si="13"/>
        <v>0</v>
      </c>
    </row>
    <row r="709" spans="1:13" hidden="1" x14ac:dyDescent="0.25">
      <c r="A709" t="s">
        <v>10918</v>
      </c>
      <c r="E709" t="str">
        <f>VLOOKUP($A709,'Extracted Varlist'!$B$1:$O$5060,3,0)</f>
        <v>Vitamin D: Comments</v>
      </c>
      <c r="G709" t="str">
        <f>IF(ISBLANK(VLOOKUP($A709,'Extracted Varlist'!$B$1:$O$5060,4,0)),"",VLOOKUP($A709,'Extracted Varlist'!$B$1:$O$5060,4,0))</f>
        <v/>
      </c>
      <c r="H709">
        <f>VLOOKUP($A709,'Extracted Varlist'!$B$1:$O$5060,12,0)</f>
        <v>2</v>
      </c>
      <c r="I709">
        <f>VLOOKUP($A709,'Extracted Varlist'!$B$1:$O$5060,13,0)</f>
        <v>28</v>
      </c>
      <c r="J709" t="str">
        <f>VLOOKUP($A709,'Extracted Varlist'!$B$1:$O$5060,14,0)</f>
        <v>VITD_COMMENTS</v>
      </c>
      <c r="L709" t="s">
        <v>11005</v>
      </c>
      <c r="M709" t="b">
        <f t="shared" si="13"/>
        <v>0</v>
      </c>
    </row>
    <row r="710" spans="1:13" hidden="1" x14ac:dyDescent="0.25">
      <c r="A710" t="s">
        <v>11369</v>
      </c>
      <c r="E710" t="str">
        <f>VLOOKUP($A710,'Extracted Varlist'!$B$1:$O$5060,3,0)</f>
        <v>Maternal (18 weeks) deseasonalised Vit D [25(OH)D] concentration  nmol/L</v>
      </c>
      <c r="G710" t="b">
        <f>IF(ISBLANK(VLOOKUP($A710,'Extracted Varlist'!$B$1:$O$5060,4,0)),"",VLOOKUP($A710,'Extracted Varlist'!$B$1:$O$5060,4,0))</f>
        <v>0</v>
      </c>
      <c r="H710">
        <f>VLOOKUP($A710,'Extracted Varlist'!$B$1:$O$5060,12,0)</f>
        <v>1</v>
      </c>
      <c r="I710">
        <f>VLOOKUP($A710,'Extracted Varlist'!$B$1:$O$5060,13,0)</f>
        <v>0</v>
      </c>
      <c r="J710" t="str">
        <f>VLOOKUP($A710,'Extracted Varlist'!$B$1:$O$5060,14,0)</f>
        <v>VITD_DS</v>
      </c>
      <c r="L710" t="s">
        <v>11005</v>
      </c>
      <c r="M710" t="b">
        <f t="shared" si="13"/>
        <v>0</v>
      </c>
    </row>
    <row r="711" spans="1:13" hidden="1" x14ac:dyDescent="0.25">
      <c r="A711" t="s">
        <v>10946</v>
      </c>
      <c r="E711" t="str">
        <f>VLOOKUP($A711,'Extracted Varlist'!$B$1:$O$5060,3,0)</f>
        <v>Deseasonalised Vit D - adjust month of blood collection (nmol/L)</v>
      </c>
      <c r="G711" t="str">
        <f>IF(ISBLANK(VLOOKUP($A711,'Extracted Varlist'!$B$1:$O$5060,4,0)),"",VLOOKUP($A711,'Extracted Varlist'!$B$1:$O$5060,4,0))</f>
        <v>8888="NA";9999="Missing/Not stated"</v>
      </c>
      <c r="H711">
        <f>VLOOKUP($A711,'Extracted Varlist'!$B$1:$O$5060,12,0)</f>
        <v>2</v>
      </c>
      <c r="I711">
        <f>VLOOKUP($A711,'Extracted Varlist'!$B$1:$O$5060,13,0)</f>
        <v>5</v>
      </c>
      <c r="J711" t="str">
        <f>VLOOKUP($A711,'Extracted Varlist'!$B$1:$O$5060,14,0)</f>
        <v>VitD_DS</v>
      </c>
      <c r="L711" t="s">
        <v>11005</v>
      </c>
      <c r="M711" t="b">
        <f t="shared" si="13"/>
        <v>1</v>
      </c>
    </row>
    <row r="712" spans="1:13" hidden="1" x14ac:dyDescent="0.25">
      <c r="A712" t="s">
        <v>9911</v>
      </c>
      <c r="E712" t="str">
        <f>VLOOKUP($A712,'Extracted Varlist'!$B$1:$O$5060,3,0)</f>
        <v>Deseasonalised Vit D [25(OH)D] concentration  nmol/L</v>
      </c>
      <c r="G712" t="str">
        <f>IF(ISBLANK(VLOOKUP($A712,'Extracted Varlist'!$B$1:$O$5060,4,0)),"",VLOOKUP($A712,'Extracted Varlist'!$B$1:$O$5060,4,0))</f>
        <v/>
      </c>
      <c r="H712">
        <f>VLOOKUP($A712,'Extracted Varlist'!$B$1:$O$5060,12,0)</f>
        <v>2</v>
      </c>
      <c r="I712">
        <f>VLOOKUP($A712,'Extracted Varlist'!$B$1:$O$5060,13,0)</f>
        <v>14</v>
      </c>
      <c r="J712" t="str">
        <f>VLOOKUP($A712,'Extracted Varlist'!$B$1:$O$5060,14,0)</f>
        <v>VITD_DS</v>
      </c>
      <c r="L712" t="s">
        <v>11005</v>
      </c>
      <c r="M712" t="b">
        <f t="shared" si="13"/>
        <v>1</v>
      </c>
    </row>
    <row r="713" spans="1:13" hidden="1" x14ac:dyDescent="0.25">
      <c r="A713" t="s">
        <v>10949</v>
      </c>
      <c r="E713" t="str">
        <f>VLOOKUP($A713,'Extracted Varlist'!$B$1:$O$5060,3,0)</f>
        <v>Standardised Vit D - predicted LC-MS/MS measures (nmol/L)</v>
      </c>
      <c r="G713" t="str">
        <f>IF(ISBLANK(VLOOKUP($A713,'Extracted Varlist'!$B$1:$O$5060,4,0)),"",VLOOKUP($A713,'Extracted Varlist'!$B$1:$O$5060,4,0))</f>
        <v>8888="NA";9999="Missing/Not stated"</v>
      </c>
      <c r="H713">
        <f>VLOOKUP($A713,'Extracted Varlist'!$B$1:$O$5060,12,0)</f>
        <v>2</v>
      </c>
      <c r="I713">
        <f>VLOOKUP($A713,'Extracted Varlist'!$B$1:$O$5060,13,0)</f>
        <v>5</v>
      </c>
      <c r="J713" t="str">
        <f>VLOOKUP($A713,'Extracted Varlist'!$B$1:$O$5060,14,0)</f>
        <v>VitD_STD</v>
      </c>
      <c r="L713" t="s">
        <v>11005</v>
      </c>
      <c r="M713" t="b">
        <f t="shared" si="13"/>
        <v>0</v>
      </c>
    </row>
    <row r="714" spans="1:13" hidden="1" x14ac:dyDescent="0.25">
      <c r="A714" t="s">
        <v>10952</v>
      </c>
      <c r="E714" t="str">
        <f>VLOOKUP($A714,'Extracted Varlist'!$B$1:$O$5060,3,0)</f>
        <v>Deseasonalised standardised Vit D (nmol/L)</v>
      </c>
      <c r="G714" t="str">
        <f>IF(ISBLANK(VLOOKUP($A714,'Extracted Varlist'!$B$1:$O$5060,4,0)),"",VLOOKUP($A714,'Extracted Varlist'!$B$1:$O$5060,4,0))</f>
        <v>8888="NA";9999="Missing/Not stated"</v>
      </c>
      <c r="H714">
        <f>VLOOKUP($A714,'Extracted Varlist'!$B$1:$O$5060,12,0)</f>
        <v>2</v>
      </c>
      <c r="I714">
        <f>VLOOKUP($A714,'Extracted Varlist'!$B$1:$O$5060,13,0)</f>
        <v>5</v>
      </c>
      <c r="J714" t="str">
        <f>VLOOKUP($A714,'Extracted Varlist'!$B$1:$O$5060,14,0)</f>
        <v>VitD_STD_DS</v>
      </c>
      <c r="L714" t="s">
        <v>11005</v>
      </c>
      <c r="M714" t="b">
        <f t="shared" si="13"/>
        <v>0</v>
      </c>
    </row>
    <row r="715" spans="1:13" hidden="1" x14ac:dyDescent="0.25">
      <c r="A715" t="s">
        <v>9915</v>
      </c>
      <c r="E715" t="str">
        <f>VLOOKUP($A715,'Extracted Varlist'!$B$1:$O$5060,3,0)</f>
        <v>Standardised to ID-LC-MS/MS &amp; deseasonalised Vit D [25(OH)D] concentration  nmol</v>
      </c>
      <c r="G715" t="str">
        <f>IF(ISBLANK(VLOOKUP($A715,'Extracted Varlist'!$B$1:$O$5060,4,0)),"",VLOOKUP($A715,'Extracted Varlist'!$B$1:$O$5060,4,0))</f>
        <v/>
      </c>
      <c r="H715">
        <f>VLOOKUP($A715,'Extracted Varlist'!$B$1:$O$5060,12,0)</f>
        <v>2</v>
      </c>
      <c r="I715">
        <f>VLOOKUP($A715,'Extracted Varlist'!$B$1:$O$5060,13,0)</f>
        <v>14</v>
      </c>
      <c r="J715" t="str">
        <f>VLOOKUP($A715,'Extracted Varlist'!$B$1:$O$5060,14,0)</f>
        <v>VITD_STD_DS</v>
      </c>
      <c r="L715" t="s">
        <v>11005</v>
      </c>
      <c r="M715" t="b">
        <f t="shared" si="13"/>
        <v>1</v>
      </c>
    </row>
    <row r="716" spans="1:13" hidden="1" x14ac:dyDescent="0.25">
      <c r="A716" t="s">
        <v>10422</v>
      </c>
      <c r="E716" t="str">
        <f>VLOOKUP($A716,'Extracted Varlist'!$B$1:$O$5060,3,0)</f>
        <v>Y20 total Vit D (G220_VitD3_DS+G220_VitD2)  nmol/L</v>
      </c>
      <c r="G716" t="str">
        <f>IF(ISBLANK(VLOOKUP($A716,'Extracted Varlist'!$B$1:$O$5060,4,0)),"",VLOOKUP($A716,'Extracted Varlist'!$B$1:$O$5060,4,0))</f>
        <v/>
      </c>
      <c r="H716">
        <f>VLOOKUP($A716,'Extracted Varlist'!$B$1:$O$5060,12,0)</f>
        <v>2</v>
      </c>
      <c r="I716">
        <f>VLOOKUP($A716,'Extracted Varlist'!$B$1:$O$5060,13,0)</f>
        <v>20</v>
      </c>
      <c r="J716" t="str">
        <f>VLOOKUP($A716,'Extracted Varlist'!$B$1:$O$5060,14,0)</f>
        <v>VitD_TOT</v>
      </c>
      <c r="L716" t="s">
        <v>11005</v>
      </c>
      <c r="M716" t="b">
        <f t="shared" si="13"/>
        <v>0</v>
      </c>
    </row>
    <row r="717" spans="1:13" hidden="1" x14ac:dyDescent="0.25">
      <c r="A717" t="s">
        <v>10106</v>
      </c>
      <c r="E717" t="str">
        <f>VLOOKUP($A717,'Extracted Varlist'!$B$1:$O$5060,3,0)</f>
        <v>Y17 total Vit D (Y17_VitD3_DS+Y17_VitD2)  nmol/L</v>
      </c>
      <c r="G717" t="str">
        <f>IF(ISBLANK(VLOOKUP($A717,'Extracted Varlist'!$B$1:$O$5060,4,0)),"",VLOOKUP($A717,'Extracted Varlist'!$B$1:$O$5060,4,0))</f>
        <v/>
      </c>
      <c r="H717">
        <f>VLOOKUP($A717,'Extracted Varlist'!$B$1:$O$5060,12,0)</f>
        <v>2</v>
      </c>
      <c r="I717">
        <f>VLOOKUP($A717,'Extracted Varlist'!$B$1:$O$5060,13,0)</f>
        <v>17</v>
      </c>
      <c r="J717" t="str">
        <f>VLOOKUP($A717,'Extracted Varlist'!$B$1:$O$5060,14,0)</f>
        <v>VITD_TOTAL</v>
      </c>
      <c r="L717" t="s">
        <v>11005</v>
      </c>
      <c r="M717" t="b">
        <f t="shared" si="13"/>
        <v>0</v>
      </c>
    </row>
    <row r="718" spans="1:13" hidden="1" x14ac:dyDescent="0.25">
      <c r="A718" t="s">
        <v>10100</v>
      </c>
      <c r="E718" t="str">
        <f>VLOOKUP($A718,'Extracted Varlist'!$B$1:$O$5060,3,0)</f>
        <v>Y17 Vit D2 [25(OH)D2] concentration (LC-MS/MS)  nmol/L</v>
      </c>
      <c r="G718" t="str">
        <f>IF(ISBLANK(VLOOKUP($A718,'Extracted Varlist'!$B$1:$O$5060,4,0)),"",VLOOKUP($A718,'Extracted Varlist'!$B$1:$O$5060,4,0))</f>
        <v/>
      </c>
      <c r="H718">
        <f>VLOOKUP($A718,'Extracted Varlist'!$B$1:$O$5060,12,0)</f>
        <v>2</v>
      </c>
      <c r="I718">
        <f>VLOOKUP($A718,'Extracted Varlist'!$B$1:$O$5060,13,0)</f>
        <v>17</v>
      </c>
      <c r="J718" t="str">
        <f>VLOOKUP($A718,'Extracted Varlist'!$B$1:$O$5060,14,0)</f>
        <v>VITD2</v>
      </c>
      <c r="L718" t="s">
        <v>11005</v>
      </c>
      <c r="M718" t="b">
        <f t="shared" si="13"/>
        <v>0</v>
      </c>
    </row>
    <row r="719" spans="1:13" hidden="1" x14ac:dyDescent="0.25">
      <c r="A719" t="s">
        <v>10419</v>
      </c>
      <c r="E719" t="str">
        <f>VLOOKUP($A719,'Extracted Varlist'!$B$1:$O$5060,3,0)</f>
        <v>Y20 Vit D2 [25(OH)D2] concentration (LC-MS/MS)  nmol/L</v>
      </c>
      <c r="G719" t="str">
        <f>IF(ISBLANK(VLOOKUP($A719,'Extracted Varlist'!$B$1:$O$5060,4,0)),"",VLOOKUP($A719,'Extracted Varlist'!$B$1:$O$5060,4,0))</f>
        <v/>
      </c>
      <c r="H719">
        <f>VLOOKUP($A719,'Extracted Varlist'!$B$1:$O$5060,12,0)</f>
        <v>2</v>
      </c>
      <c r="I719">
        <f>VLOOKUP($A719,'Extracted Varlist'!$B$1:$O$5060,13,0)</f>
        <v>20</v>
      </c>
      <c r="J719" t="str">
        <f>VLOOKUP($A719,'Extracted Varlist'!$B$1:$O$5060,14,0)</f>
        <v>VitD2</v>
      </c>
      <c r="L719" t="s">
        <v>11005</v>
      </c>
      <c r="M719" t="b">
        <f t="shared" si="13"/>
        <v>1</v>
      </c>
    </row>
    <row r="720" spans="1:13" hidden="1" x14ac:dyDescent="0.25">
      <c r="A720" t="s">
        <v>10096</v>
      </c>
      <c r="E720" t="str">
        <f>VLOOKUP($A720,'Extracted Varlist'!$B$1:$O$5060,3,0)</f>
        <v>Y17 Vit D3 [25(OH)D3] concentration (LC-MS/MS)  nmol/L</v>
      </c>
      <c r="G720" t="str">
        <f>IF(ISBLANK(VLOOKUP($A720,'Extracted Varlist'!$B$1:$O$5060,4,0)),"",VLOOKUP($A720,'Extracted Varlist'!$B$1:$O$5060,4,0))</f>
        <v/>
      </c>
      <c r="H720">
        <f>VLOOKUP($A720,'Extracted Varlist'!$B$1:$O$5060,12,0)</f>
        <v>2</v>
      </c>
      <c r="I720">
        <f>VLOOKUP($A720,'Extracted Varlist'!$B$1:$O$5060,13,0)</f>
        <v>17</v>
      </c>
      <c r="J720" t="str">
        <f>VLOOKUP($A720,'Extracted Varlist'!$B$1:$O$5060,14,0)</f>
        <v>VITD3</v>
      </c>
      <c r="L720" t="s">
        <v>11005</v>
      </c>
      <c r="M720" t="b">
        <f t="shared" si="13"/>
        <v>0</v>
      </c>
    </row>
    <row r="721" spans="1:13" hidden="1" x14ac:dyDescent="0.25">
      <c r="A721" t="s">
        <v>10413</v>
      </c>
      <c r="E721" t="str">
        <f>VLOOKUP($A721,'Extracted Varlist'!$B$1:$O$5060,3,0)</f>
        <v>Y20 Vit D3 [25(OH)D3] concentration (LC-MS/MS)  nmol/L</v>
      </c>
      <c r="G721" t="str">
        <f>IF(ISBLANK(VLOOKUP($A721,'Extracted Varlist'!$B$1:$O$5060,4,0)),"",VLOOKUP($A721,'Extracted Varlist'!$B$1:$O$5060,4,0))</f>
        <v/>
      </c>
      <c r="H721">
        <f>VLOOKUP($A721,'Extracted Varlist'!$B$1:$O$5060,12,0)</f>
        <v>2</v>
      </c>
      <c r="I721">
        <f>VLOOKUP($A721,'Extracted Varlist'!$B$1:$O$5060,13,0)</f>
        <v>20</v>
      </c>
      <c r="J721" t="str">
        <f>VLOOKUP($A721,'Extracted Varlist'!$B$1:$O$5060,14,0)</f>
        <v>VitD3</v>
      </c>
      <c r="L721" t="s">
        <v>11005</v>
      </c>
      <c r="M721" t="b">
        <f t="shared" si="13"/>
        <v>1</v>
      </c>
    </row>
    <row r="722" spans="1:13" hidden="1" x14ac:dyDescent="0.25">
      <c r="A722" t="s">
        <v>10103</v>
      </c>
      <c r="E722" t="str">
        <f>VLOOKUP($A722,'Extracted Varlist'!$B$1:$O$5060,3,0)</f>
        <v>Y17 deseasonalised Vit D3 [25(OH)D3] concentration (LC-MS/MS)  nmol/L</v>
      </c>
      <c r="G722" t="str">
        <f>IF(ISBLANK(VLOOKUP($A722,'Extracted Varlist'!$B$1:$O$5060,4,0)),"",VLOOKUP($A722,'Extracted Varlist'!$B$1:$O$5060,4,0))</f>
        <v/>
      </c>
      <c r="H722">
        <f>VLOOKUP($A722,'Extracted Varlist'!$B$1:$O$5060,12,0)</f>
        <v>2</v>
      </c>
      <c r="I722">
        <f>VLOOKUP($A722,'Extracted Varlist'!$B$1:$O$5060,13,0)</f>
        <v>17</v>
      </c>
      <c r="J722" t="str">
        <f>VLOOKUP($A722,'Extracted Varlist'!$B$1:$O$5060,14,0)</f>
        <v>VITD3_DS</v>
      </c>
      <c r="L722" t="s">
        <v>11005</v>
      </c>
      <c r="M722" t="b">
        <f t="shared" si="13"/>
        <v>0</v>
      </c>
    </row>
    <row r="723" spans="1:13" hidden="1" x14ac:dyDescent="0.25">
      <c r="A723" t="s">
        <v>10416</v>
      </c>
      <c r="E723" t="str">
        <f>VLOOKUP($A723,'Extracted Varlist'!$B$1:$O$5060,3,0)</f>
        <v>Y20 deseasonalised Vit D3 [25(OH)D3] concentration (LC-MS/MS)  nmol/L</v>
      </c>
      <c r="G723" t="str">
        <f>IF(ISBLANK(VLOOKUP($A723,'Extracted Varlist'!$B$1:$O$5060,4,0)),"",VLOOKUP($A723,'Extracted Varlist'!$B$1:$O$5060,4,0))</f>
        <v/>
      </c>
      <c r="H723">
        <f>VLOOKUP($A723,'Extracted Varlist'!$B$1:$O$5060,12,0)</f>
        <v>2</v>
      </c>
      <c r="I723">
        <f>VLOOKUP($A723,'Extracted Varlist'!$B$1:$O$5060,13,0)</f>
        <v>20</v>
      </c>
      <c r="J723" t="str">
        <f>VLOOKUP($A723,'Extracted Varlist'!$B$1:$O$5060,14,0)</f>
        <v>VitD3_DS</v>
      </c>
      <c r="L723" t="s">
        <v>11005</v>
      </c>
      <c r="M723" t="b">
        <f t="shared" si="13"/>
        <v>1</v>
      </c>
    </row>
    <row r="724" spans="1:13" x14ac:dyDescent="0.25">
      <c r="A724" t="s">
        <v>9618</v>
      </c>
      <c r="E724" t="str">
        <f>VLOOKUP($A724,'Extracted Varlist'!$B$1:$O$5060,3,0)</f>
        <v>Metabolic Cluster</v>
      </c>
      <c r="G724" t="str">
        <f>IF(ISBLANK(VLOOKUP($A724,'Extracted Varlist'!$B$1:$O$5060,4,0)),"",VLOOKUP($A724,'Extracted Varlist'!$B$1:$O$5060,4,0))</f>
        <v>1="Low risk at 14";2="High risk at 14"</v>
      </c>
      <c r="H724">
        <f>VLOOKUP($A724,'Extracted Varlist'!$B$1:$O$5060,12,0)</f>
        <v>2</v>
      </c>
      <c r="I724">
        <f>VLOOKUP($A724,'Extracted Varlist'!$B$1:$O$5060,13,0)</f>
        <v>14</v>
      </c>
      <c r="J724" t="str">
        <f>VLOOKUP($A724,'Extracted Varlist'!$B$1:$O$5060,14,0)</f>
        <v>MET</v>
      </c>
      <c r="K724" s="27" t="str">
        <f>IF(ISNUMBER(_xlfn.NUMBERVALUE(RIGHT(J724,1))),RIGHT(J724,LEN(J724)-2),MID(J724,3,LEN(J724)-3))</f>
        <v/>
      </c>
      <c r="L724" t="s">
        <v>11008</v>
      </c>
      <c r="M724" t="b">
        <f t="shared" si="13"/>
        <v>0</v>
      </c>
    </row>
    <row r="725" spans="1:13" x14ac:dyDescent="0.25">
      <c r="A725" t="s">
        <v>10308</v>
      </c>
      <c r="E725" t="str">
        <f>VLOOKUP($A725,'Extracted Varlist'!$B$1:$O$5060,3,0)</f>
        <v>Metabolic Cluster</v>
      </c>
      <c r="G725" t="str">
        <f>IF(ISBLANK(VLOOKUP($A725,'Extracted Varlist'!$B$1:$O$5060,4,0)),"",VLOOKUP($A725,'Extracted Varlist'!$B$1:$O$5060,4,0))</f>
        <v/>
      </c>
      <c r="H725">
        <f>VLOOKUP($A725,'Extracted Varlist'!$B$1:$O$5060,12,0)</f>
        <v>2</v>
      </c>
      <c r="I725">
        <f>VLOOKUP($A725,'Extracted Varlist'!$B$1:$O$5060,13,0)</f>
        <v>17</v>
      </c>
      <c r="J725" t="str">
        <f>VLOOKUP($A725,'Extracted Varlist'!$B$1:$O$5060,14,0)</f>
        <v>MET</v>
      </c>
      <c r="L725" t="s">
        <v>11008</v>
      </c>
      <c r="M725" t="b">
        <f t="shared" si="13"/>
        <v>1</v>
      </c>
    </row>
    <row r="726" spans="1:13" x14ac:dyDescent="0.25">
      <c r="A726" t="s">
        <v>10430</v>
      </c>
      <c r="E726" t="str">
        <f>VLOOKUP($A726,'Extracted Varlist'!$B$1:$O$5060,3,0)</f>
        <v>Metabolic cluster at 20</v>
      </c>
      <c r="G726" t="str">
        <f>IF(ISBLANK(VLOOKUP($A726,'Extracted Varlist'!$B$1:$O$5060,4,0)),"",VLOOKUP($A726,'Extracted Varlist'!$B$1:$O$5060,4,0))</f>
        <v>1="low risk";2="high risk";9999="Missing"</v>
      </c>
      <c r="H726">
        <f>VLOOKUP($A726,'Extracted Varlist'!$B$1:$O$5060,12,0)</f>
        <v>2</v>
      </c>
      <c r="I726">
        <f>VLOOKUP($A726,'Extracted Varlist'!$B$1:$O$5060,13,0)</f>
        <v>20</v>
      </c>
      <c r="J726" t="str">
        <f>VLOOKUP($A726,'Extracted Varlist'!$B$1:$O$5060,14,0)</f>
        <v>MET</v>
      </c>
      <c r="L726" t="s">
        <v>11008</v>
      </c>
      <c r="M726" t="b">
        <f t="shared" si="13"/>
        <v>1</v>
      </c>
    </row>
    <row r="727" spans="1:13" x14ac:dyDescent="0.25">
      <c r="A727" t="s">
        <v>10170</v>
      </c>
      <c r="E727" t="str">
        <f>VLOOKUP($A727,'Extracted Varlist'!$B$1:$O$5060,3,0)</f>
        <v>B Cells proportion</v>
      </c>
      <c r="G727" t="str">
        <f>IF(ISBLANK(VLOOKUP($A727,'Extracted Varlist'!$B$1:$O$5060,4,0)),"",VLOOKUP($A727,'Extracted Varlist'!$B$1:$O$5060,4,0))</f>
        <v/>
      </c>
      <c r="H727">
        <f>VLOOKUP($A727,'Extracted Varlist'!$B$1:$O$5060,12,0)</f>
        <v>2</v>
      </c>
      <c r="I727">
        <f>VLOOKUP($A727,'Extracted Varlist'!$B$1:$O$5060,13,0)</f>
        <v>17</v>
      </c>
      <c r="J727" t="str">
        <f>VLOOKUP($A727,'Extracted Varlist'!$B$1:$O$5060,14,0)</f>
        <v>BCELL</v>
      </c>
      <c r="L727" t="s">
        <v>11006</v>
      </c>
      <c r="M727" t="b">
        <f t="shared" si="13"/>
        <v>0</v>
      </c>
    </row>
    <row r="728" spans="1:13" x14ac:dyDescent="0.25">
      <c r="A728" t="s">
        <v>10164</v>
      </c>
      <c r="E728" t="str">
        <f>VLOOKUP($A728,'Extracted Varlist'!$B$1:$O$5060,3,0)</f>
        <v>CD4+ TCells proportion</v>
      </c>
      <c r="G728" t="str">
        <f>IF(ISBLANK(VLOOKUP($A728,'Extracted Varlist'!$B$1:$O$5060,4,0)),"",VLOOKUP($A728,'Extracted Varlist'!$B$1:$O$5060,4,0))</f>
        <v/>
      </c>
      <c r="H728">
        <f>VLOOKUP($A728,'Extracted Varlist'!$B$1:$O$5060,12,0)</f>
        <v>2</v>
      </c>
      <c r="I728">
        <f>VLOOKUP($A728,'Extracted Varlist'!$B$1:$O$5060,13,0)</f>
        <v>17</v>
      </c>
      <c r="J728" t="str">
        <f>VLOOKUP($A728,'Extracted Varlist'!$B$1:$O$5060,14,0)</f>
        <v>CD4T</v>
      </c>
      <c r="L728" t="s">
        <v>11006</v>
      </c>
      <c r="M728" t="e">
        <f>AND(J728=#REF!)</f>
        <v>#REF!</v>
      </c>
    </row>
    <row r="729" spans="1:13" x14ac:dyDescent="0.25">
      <c r="A729" t="s">
        <v>10160</v>
      </c>
      <c r="E729" t="str">
        <f>VLOOKUP($A729,'Extracted Varlist'!$B$1:$O$5060,3,0)</f>
        <v>CD8+ TCells proportion</v>
      </c>
      <c r="G729" t="str">
        <f>IF(ISBLANK(VLOOKUP($A729,'Extracted Varlist'!$B$1:$O$5060,4,0)),"",VLOOKUP($A729,'Extracted Varlist'!$B$1:$O$5060,4,0))</f>
        <v/>
      </c>
      <c r="H729">
        <f>VLOOKUP($A729,'Extracted Varlist'!$B$1:$O$5060,12,0)</f>
        <v>2</v>
      </c>
      <c r="I729">
        <f>VLOOKUP($A729,'Extracted Varlist'!$B$1:$O$5060,13,0)</f>
        <v>17</v>
      </c>
      <c r="J729" t="str">
        <f>VLOOKUP($A729,'Extracted Varlist'!$B$1:$O$5060,14,0)</f>
        <v>CD8T</v>
      </c>
      <c r="L729" t="s">
        <v>11006</v>
      </c>
      <c r="M729" t="b">
        <f t="shared" ref="M729:M760" si="14">AND(J729=J728)</f>
        <v>0</v>
      </c>
    </row>
    <row r="730" spans="1:13" x14ac:dyDescent="0.25">
      <c r="A730" t="s">
        <v>10193</v>
      </c>
      <c r="E730" t="str">
        <f>VLOOKUP($A730,'Extracted Varlist'!$B$1:$O$5060,3,0)</f>
        <v>DNA methylation CpG CDKN2A - 1st site</v>
      </c>
      <c r="G730" t="str">
        <f>IF(ISBLANK(VLOOKUP($A730,'Extracted Varlist'!$B$1:$O$5060,4,0)),"",VLOOKUP($A730,'Extracted Varlist'!$B$1:$O$5060,4,0))</f>
        <v/>
      </c>
      <c r="H730">
        <f>VLOOKUP($A730,'Extracted Varlist'!$B$1:$O$5060,12,0)</f>
        <v>2</v>
      </c>
      <c r="I730">
        <f>VLOOKUP($A730,'Extracted Varlist'!$B$1:$O$5060,13,0)</f>
        <v>17</v>
      </c>
      <c r="J730" t="str">
        <f>VLOOKUP($A730,'Extracted Varlist'!$B$1:$O$5060,14,0)</f>
        <v>CPG1_CDK</v>
      </c>
      <c r="L730" t="s">
        <v>11006</v>
      </c>
      <c r="M730" t="b">
        <f t="shared" si="14"/>
        <v>0</v>
      </c>
    </row>
    <row r="731" spans="1:13" x14ac:dyDescent="0.25">
      <c r="A731" t="s">
        <v>10196</v>
      </c>
      <c r="E731" t="str">
        <f>VLOOKUP($A731,'Extracted Varlist'!$B$1:$O$5060,3,0)</f>
        <v>DNA methylation CpG CDKN2A - 2nd site</v>
      </c>
      <c r="G731" t="str">
        <f>IF(ISBLANK(VLOOKUP($A731,'Extracted Varlist'!$B$1:$O$5060,4,0)),"",VLOOKUP($A731,'Extracted Varlist'!$B$1:$O$5060,4,0))</f>
        <v/>
      </c>
      <c r="H731">
        <f>VLOOKUP($A731,'Extracted Varlist'!$B$1:$O$5060,12,0)</f>
        <v>2</v>
      </c>
      <c r="I731">
        <f>VLOOKUP($A731,'Extracted Varlist'!$B$1:$O$5060,13,0)</f>
        <v>17</v>
      </c>
      <c r="J731" t="str">
        <f>VLOOKUP($A731,'Extracted Varlist'!$B$1:$O$5060,14,0)</f>
        <v>CPG2_CDK</v>
      </c>
      <c r="L731" t="s">
        <v>11006</v>
      </c>
      <c r="M731" t="b">
        <f t="shared" si="14"/>
        <v>0</v>
      </c>
    </row>
    <row r="732" spans="1:13" x14ac:dyDescent="0.25">
      <c r="A732" t="s">
        <v>10199</v>
      </c>
      <c r="E732" t="str">
        <f>VLOOKUP($A732,'Extracted Varlist'!$B$1:$O$5060,3,0)</f>
        <v>DNA methylation CpG CDKN2A - 3rd site</v>
      </c>
      <c r="G732" t="str">
        <f>IF(ISBLANK(VLOOKUP($A732,'Extracted Varlist'!$B$1:$O$5060,4,0)),"",VLOOKUP($A732,'Extracted Varlist'!$B$1:$O$5060,4,0))</f>
        <v/>
      </c>
      <c r="H732">
        <f>VLOOKUP($A732,'Extracted Varlist'!$B$1:$O$5060,12,0)</f>
        <v>2</v>
      </c>
      <c r="I732">
        <f>VLOOKUP($A732,'Extracted Varlist'!$B$1:$O$5060,13,0)</f>
        <v>17</v>
      </c>
      <c r="J732" t="str">
        <f>VLOOKUP($A732,'Extracted Varlist'!$B$1:$O$5060,14,0)</f>
        <v>CPG3_CDK</v>
      </c>
      <c r="L732" t="s">
        <v>11006</v>
      </c>
      <c r="M732" t="b">
        <f t="shared" si="14"/>
        <v>0</v>
      </c>
    </row>
    <row r="733" spans="1:13" x14ac:dyDescent="0.25">
      <c r="A733" t="s">
        <v>10202</v>
      </c>
      <c r="E733" t="str">
        <f>VLOOKUP($A733,'Extracted Varlist'!$B$1:$O$5060,3,0)</f>
        <v>DNA methylation CpG CDKN2A - 4th site</v>
      </c>
      <c r="G733" t="str">
        <f>IF(ISBLANK(VLOOKUP($A733,'Extracted Varlist'!$B$1:$O$5060,4,0)),"",VLOOKUP($A733,'Extracted Varlist'!$B$1:$O$5060,4,0))</f>
        <v/>
      </c>
      <c r="H733">
        <f>VLOOKUP($A733,'Extracted Varlist'!$B$1:$O$5060,12,0)</f>
        <v>2</v>
      </c>
      <c r="I733">
        <f>VLOOKUP($A733,'Extracted Varlist'!$B$1:$O$5060,13,0)</f>
        <v>17</v>
      </c>
      <c r="J733" t="str">
        <f>VLOOKUP($A733,'Extracted Varlist'!$B$1:$O$5060,14,0)</f>
        <v>CPG4_CDK</v>
      </c>
      <c r="L733" t="s">
        <v>11006</v>
      </c>
      <c r="M733" t="b">
        <f t="shared" si="14"/>
        <v>0</v>
      </c>
    </row>
    <row r="734" spans="1:13" x14ac:dyDescent="0.25">
      <c r="A734" t="s">
        <v>10205</v>
      </c>
      <c r="E734" t="str">
        <f>VLOOKUP($A734,'Extracted Varlist'!$B$1:$O$5060,3,0)</f>
        <v>DNA methylation CpG CDKN2A - 5th site</v>
      </c>
      <c r="G734" t="str">
        <f>IF(ISBLANK(VLOOKUP($A734,'Extracted Varlist'!$B$1:$O$5060,4,0)),"",VLOOKUP($A734,'Extracted Varlist'!$B$1:$O$5060,4,0))</f>
        <v/>
      </c>
      <c r="H734">
        <f>VLOOKUP($A734,'Extracted Varlist'!$B$1:$O$5060,12,0)</f>
        <v>2</v>
      </c>
      <c r="I734">
        <f>VLOOKUP($A734,'Extracted Varlist'!$B$1:$O$5060,13,0)</f>
        <v>17</v>
      </c>
      <c r="J734" t="str">
        <f>VLOOKUP($A734,'Extracted Varlist'!$B$1:$O$5060,14,0)</f>
        <v>CPG5_CDK</v>
      </c>
      <c r="L734" t="s">
        <v>11006</v>
      </c>
      <c r="M734" t="b">
        <f t="shared" si="14"/>
        <v>0</v>
      </c>
    </row>
    <row r="735" spans="1:13" x14ac:dyDescent="0.25">
      <c r="A735" t="s">
        <v>10208</v>
      </c>
      <c r="E735" t="str">
        <f>VLOOKUP($A735,'Extracted Varlist'!$B$1:$O$5060,3,0)</f>
        <v>DNA methylation CpG CDKN2A - 6th site</v>
      </c>
      <c r="G735" t="str">
        <f>IF(ISBLANK(VLOOKUP($A735,'Extracted Varlist'!$B$1:$O$5060,4,0)),"",VLOOKUP($A735,'Extracted Varlist'!$B$1:$O$5060,4,0))</f>
        <v/>
      </c>
      <c r="H735">
        <f>VLOOKUP($A735,'Extracted Varlist'!$B$1:$O$5060,12,0)</f>
        <v>2</v>
      </c>
      <c r="I735">
        <f>VLOOKUP($A735,'Extracted Varlist'!$B$1:$O$5060,13,0)</f>
        <v>17</v>
      </c>
      <c r="J735" t="str">
        <f>VLOOKUP($A735,'Extracted Varlist'!$B$1:$O$5060,14,0)</f>
        <v>CPG6_CDK</v>
      </c>
      <c r="L735" t="s">
        <v>11006</v>
      </c>
      <c r="M735" t="b">
        <f t="shared" si="14"/>
        <v>0</v>
      </c>
    </row>
    <row r="736" spans="1:13" x14ac:dyDescent="0.25">
      <c r="A736" t="s">
        <v>10211</v>
      </c>
      <c r="E736" t="str">
        <f>VLOOKUP($A736,'Extracted Varlist'!$B$1:$O$5060,3,0)</f>
        <v>DNA methylation CpG CDKN2A - 7th site</v>
      </c>
      <c r="G736" t="str">
        <f>IF(ISBLANK(VLOOKUP($A736,'Extracted Varlist'!$B$1:$O$5060,4,0)),"",VLOOKUP($A736,'Extracted Varlist'!$B$1:$O$5060,4,0))</f>
        <v/>
      </c>
      <c r="H736">
        <f>VLOOKUP($A736,'Extracted Varlist'!$B$1:$O$5060,12,0)</f>
        <v>2</v>
      </c>
      <c r="I736">
        <f>VLOOKUP($A736,'Extracted Varlist'!$B$1:$O$5060,13,0)</f>
        <v>17</v>
      </c>
      <c r="J736" t="str">
        <f>VLOOKUP($A736,'Extracted Varlist'!$B$1:$O$5060,14,0)</f>
        <v>CPG7_CDK</v>
      </c>
      <c r="L736" t="s">
        <v>11006</v>
      </c>
      <c r="M736" t="b">
        <f t="shared" si="14"/>
        <v>0</v>
      </c>
    </row>
    <row r="737" spans="1:13" x14ac:dyDescent="0.25">
      <c r="A737" t="s">
        <v>10214</v>
      </c>
      <c r="E737" t="str">
        <f>VLOOKUP($A737,'Extracted Varlist'!$B$1:$O$5060,3,0)</f>
        <v>DNA methylation CpG CDKN2A - 8th site</v>
      </c>
      <c r="G737" t="str">
        <f>IF(ISBLANK(VLOOKUP($A737,'Extracted Varlist'!$B$1:$O$5060,4,0)),"",VLOOKUP($A737,'Extracted Varlist'!$B$1:$O$5060,4,0))</f>
        <v/>
      </c>
      <c r="H737">
        <f>VLOOKUP($A737,'Extracted Varlist'!$B$1:$O$5060,12,0)</f>
        <v>2</v>
      </c>
      <c r="I737">
        <f>VLOOKUP($A737,'Extracted Varlist'!$B$1:$O$5060,13,0)</f>
        <v>17</v>
      </c>
      <c r="J737" t="str">
        <f>VLOOKUP($A737,'Extracted Varlist'!$B$1:$O$5060,14,0)</f>
        <v>CPG8_CDK</v>
      </c>
      <c r="L737" t="s">
        <v>11006</v>
      </c>
      <c r="M737" t="b">
        <f t="shared" si="14"/>
        <v>0</v>
      </c>
    </row>
    <row r="738" spans="1:13" x14ac:dyDescent="0.25">
      <c r="A738" t="s">
        <v>10217</v>
      </c>
      <c r="E738" t="str">
        <f>VLOOKUP($A738,'Extracted Varlist'!$B$1:$O$5060,3,0)</f>
        <v>DNA methylation CpG CDKN2A - 9th site</v>
      </c>
      <c r="G738" t="str">
        <f>IF(ISBLANK(VLOOKUP($A738,'Extracted Varlist'!$B$1:$O$5060,4,0)),"",VLOOKUP($A738,'Extracted Varlist'!$B$1:$O$5060,4,0))</f>
        <v/>
      </c>
      <c r="H738">
        <f>VLOOKUP($A738,'Extracted Varlist'!$B$1:$O$5060,12,0)</f>
        <v>2</v>
      </c>
      <c r="I738">
        <f>VLOOKUP($A738,'Extracted Varlist'!$B$1:$O$5060,13,0)</f>
        <v>17</v>
      </c>
      <c r="J738" t="str">
        <f>VLOOKUP($A738,'Extracted Varlist'!$B$1:$O$5060,14,0)</f>
        <v>CPG9_CDK</v>
      </c>
      <c r="L738" t="s">
        <v>11006</v>
      </c>
      <c r="M738" t="b">
        <f t="shared" si="14"/>
        <v>0</v>
      </c>
    </row>
    <row r="739" spans="1:13" x14ac:dyDescent="0.25">
      <c r="A739" t="s">
        <v>10151</v>
      </c>
      <c r="E739" t="str">
        <f>VLOOKUP($A739,'Extracted Varlist'!$B$1:$O$5060,3,0)</f>
        <v>DNA methylation age (years) at Y17</v>
      </c>
      <c r="G739" t="str">
        <f>IF(ISBLANK(VLOOKUP($A739,'Extracted Varlist'!$B$1:$O$5060,4,0)),"",VLOOKUP($A739,'Extracted Varlist'!$B$1:$O$5060,4,0))</f>
        <v/>
      </c>
      <c r="H739">
        <f>VLOOKUP($A739,'Extracted Varlist'!$B$1:$O$5060,12,0)</f>
        <v>2</v>
      </c>
      <c r="I739">
        <f>VLOOKUP($A739,'Extracted Varlist'!$B$1:$O$5060,13,0)</f>
        <v>17</v>
      </c>
      <c r="J739" t="str">
        <f>VLOOKUP($A739,'Extracted Varlist'!$B$1:$O$5060,14,0)</f>
        <v>DNAMAGE</v>
      </c>
      <c r="L739" t="s">
        <v>11006</v>
      </c>
      <c r="M739" t="b">
        <f t="shared" si="14"/>
        <v>0</v>
      </c>
    </row>
    <row r="740" spans="1:13" x14ac:dyDescent="0.25">
      <c r="A740" t="s">
        <v>10176</v>
      </c>
      <c r="E740" t="str">
        <f>VLOOKUP($A740,'Extracted Varlist'!$B$1:$O$5060,3,0)</f>
        <v>Granulocytes proportion</v>
      </c>
      <c r="G740" t="str">
        <f>IF(ISBLANK(VLOOKUP($A740,'Extracted Varlist'!$B$1:$O$5060,4,0)),"",VLOOKUP($A740,'Extracted Varlist'!$B$1:$O$5060,4,0))</f>
        <v/>
      </c>
      <c r="H740">
        <f>VLOOKUP($A740,'Extracted Varlist'!$B$1:$O$5060,12,0)</f>
        <v>2</v>
      </c>
      <c r="I740">
        <f>VLOOKUP($A740,'Extracted Varlist'!$B$1:$O$5060,13,0)</f>
        <v>17</v>
      </c>
      <c r="J740" t="str">
        <f>VLOOKUP($A740,'Extracted Varlist'!$B$1:$O$5060,14,0)</f>
        <v>GRAN</v>
      </c>
      <c r="L740" t="s">
        <v>11006</v>
      </c>
      <c r="M740" t="b">
        <f t="shared" si="14"/>
        <v>0</v>
      </c>
    </row>
    <row r="741" spans="1:13" x14ac:dyDescent="0.25">
      <c r="A741" t="s">
        <v>10186</v>
      </c>
      <c r="E741" t="str">
        <f>VLOOKUP($A741,'Extracted Varlist'!$B$1:$O$5060,3,0)</f>
        <v>Houseman_BCells</v>
      </c>
      <c r="G741" t="str">
        <f>IF(ISBLANK(VLOOKUP($A741,'Extracted Varlist'!$B$1:$O$5060,4,0)),"",VLOOKUP($A741,'Extracted Varlist'!$B$1:$O$5060,4,0))</f>
        <v/>
      </c>
      <c r="H741">
        <f>VLOOKUP($A741,'Extracted Varlist'!$B$1:$O$5060,12,0)</f>
        <v>2</v>
      </c>
      <c r="I741">
        <f>VLOOKUP($A741,'Extracted Varlist'!$B$1:$O$5060,13,0)</f>
        <v>17</v>
      </c>
      <c r="J741" t="str">
        <f>VLOOKUP($A741,'Extracted Varlist'!$B$1:$O$5060,14,0)</f>
        <v>H_BCELL</v>
      </c>
      <c r="L741" t="s">
        <v>11006</v>
      </c>
      <c r="M741" t="b">
        <f t="shared" si="14"/>
        <v>0</v>
      </c>
    </row>
    <row r="742" spans="1:13" x14ac:dyDescent="0.25">
      <c r="A742" t="s">
        <v>10181</v>
      </c>
      <c r="E742" t="str">
        <f>VLOOKUP($A742,'Extracted Varlist'!$B$1:$O$5060,3,0)</f>
        <v>Houseman_CD4+ TCells</v>
      </c>
      <c r="G742" t="str">
        <f>IF(ISBLANK(VLOOKUP($A742,'Extracted Varlist'!$B$1:$O$5060,4,0)),"",VLOOKUP($A742,'Extracted Varlist'!$B$1:$O$5060,4,0))</f>
        <v/>
      </c>
      <c r="H742">
        <f>VLOOKUP($A742,'Extracted Varlist'!$B$1:$O$5060,12,0)</f>
        <v>2</v>
      </c>
      <c r="I742">
        <f>VLOOKUP($A742,'Extracted Varlist'!$B$1:$O$5060,13,0)</f>
        <v>17</v>
      </c>
      <c r="J742" t="str">
        <f>VLOOKUP($A742,'Extracted Varlist'!$B$1:$O$5060,14,0)</f>
        <v>H_CD4T</v>
      </c>
      <c r="L742" t="s">
        <v>11006</v>
      </c>
      <c r="M742" t="b">
        <f t="shared" si="14"/>
        <v>0</v>
      </c>
    </row>
    <row r="743" spans="1:13" x14ac:dyDescent="0.25">
      <c r="A743" t="s">
        <v>10179</v>
      </c>
      <c r="E743" t="str">
        <f>VLOOKUP($A743,'Extracted Varlist'!$B$1:$O$5060,3,0)</f>
        <v>Houseman_CD8+ TCells</v>
      </c>
      <c r="G743" t="str">
        <f>IF(ISBLANK(VLOOKUP($A743,'Extracted Varlist'!$B$1:$O$5060,4,0)),"",VLOOKUP($A743,'Extracted Varlist'!$B$1:$O$5060,4,0))</f>
        <v/>
      </c>
      <c r="H743">
        <f>VLOOKUP($A743,'Extracted Varlist'!$B$1:$O$5060,12,0)</f>
        <v>2</v>
      </c>
      <c r="I743">
        <f>VLOOKUP($A743,'Extracted Varlist'!$B$1:$O$5060,13,0)</f>
        <v>17</v>
      </c>
      <c r="J743" t="str">
        <f>VLOOKUP($A743,'Extracted Varlist'!$B$1:$O$5060,14,0)</f>
        <v>H_CD8T</v>
      </c>
      <c r="L743" t="s">
        <v>11006</v>
      </c>
      <c r="M743" t="b">
        <f t="shared" si="14"/>
        <v>0</v>
      </c>
    </row>
    <row r="744" spans="1:13" x14ac:dyDescent="0.25">
      <c r="A744" t="s">
        <v>10191</v>
      </c>
      <c r="E744" t="str">
        <f>VLOOKUP($A744,'Extracted Varlist'!$B$1:$O$5060,3,0)</f>
        <v>Houseman_Granulocytes</v>
      </c>
      <c r="G744" t="str">
        <f>IF(ISBLANK(VLOOKUP($A744,'Extracted Varlist'!$B$1:$O$5060,4,0)),"",VLOOKUP($A744,'Extracted Varlist'!$B$1:$O$5060,4,0))</f>
        <v/>
      </c>
      <c r="H744">
        <f>VLOOKUP($A744,'Extracted Varlist'!$B$1:$O$5060,12,0)</f>
        <v>2</v>
      </c>
      <c r="I744">
        <f>VLOOKUP($A744,'Extracted Varlist'!$B$1:$O$5060,13,0)</f>
        <v>17</v>
      </c>
      <c r="J744" t="str">
        <f>VLOOKUP($A744,'Extracted Varlist'!$B$1:$O$5060,14,0)</f>
        <v>H_GRAN</v>
      </c>
      <c r="L744" t="s">
        <v>11006</v>
      </c>
      <c r="M744" t="b">
        <f t="shared" si="14"/>
        <v>0</v>
      </c>
    </row>
    <row r="745" spans="1:13" x14ac:dyDescent="0.25">
      <c r="A745" t="s">
        <v>10188</v>
      </c>
      <c r="E745" t="str">
        <f>VLOOKUP($A745,'Extracted Varlist'!$B$1:$O$5060,3,0)</f>
        <v>Houseman_Monocytes</v>
      </c>
      <c r="G745" t="str">
        <f>IF(ISBLANK(VLOOKUP($A745,'Extracted Varlist'!$B$1:$O$5060,4,0)),"",VLOOKUP($A745,'Extracted Varlist'!$B$1:$O$5060,4,0))</f>
        <v/>
      </c>
      <c r="H745">
        <f>VLOOKUP($A745,'Extracted Varlist'!$B$1:$O$5060,12,0)</f>
        <v>2</v>
      </c>
      <c r="I745">
        <f>VLOOKUP($A745,'Extracted Varlist'!$B$1:$O$5060,13,0)</f>
        <v>17</v>
      </c>
      <c r="J745" t="str">
        <f>VLOOKUP($A745,'Extracted Varlist'!$B$1:$O$5060,14,0)</f>
        <v>H_MONO</v>
      </c>
      <c r="L745" t="s">
        <v>11006</v>
      </c>
      <c r="M745" t="b">
        <f t="shared" si="14"/>
        <v>0</v>
      </c>
    </row>
    <row r="746" spans="1:13" x14ac:dyDescent="0.25">
      <c r="A746" t="s">
        <v>10184</v>
      </c>
      <c r="E746" t="str">
        <f>VLOOKUP($A746,'Extracted Varlist'!$B$1:$O$5060,3,0)</f>
        <v>Houseman_NaturalKillerCells</v>
      </c>
      <c r="G746" t="str">
        <f>IF(ISBLANK(VLOOKUP($A746,'Extracted Varlist'!$B$1:$O$5060,4,0)),"",VLOOKUP($A746,'Extracted Varlist'!$B$1:$O$5060,4,0))</f>
        <v/>
      </c>
      <c r="H746">
        <f>VLOOKUP($A746,'Extracted Varlist'!$B$1:$O$5060,12,0)</f>
        <v>2</v>
      </c>
      <c r="I746">
        <f>VLOOKUP($A746,'Extracted Varlist'!$B$1:$O$5060,13,0)</f>
        <v>17</v>
      </c>
      <c r="J746" t="str">
        <f>VLOOKUP($A746,'Extracted Varlist'!$B$1:$O$5060,14,0)</f>
        <v>H_NK</v>
      </c>
      <c r="L746" t="s">
        <v>11006</v>
      </c>
      <c r="M746" t="b">
        <f t="shared" si="14"/>
        <v>0</v>
      </c>
    </row>
    <row r="747" spans="1:13" x14ac:dyDescent="0.25">
      <c r="A747" t="s">
        <v>10173</v>
      </c>
      <c r="E747" t="str">
        <f>VLOOKUP($A747,'Extracted Varlist'!$B$1:$O$5060,3,0)</f>
        <v>Monocytes proportion</v>
      </c>
      <c r="G747" t="str">
        <f>IF(ISBLANK(VLOOKUP($A747,'Extracted Varlist'!$B$1:$O$5060,4,0)),"",VLOOKUP($A747,'Extracted Varlist'!$B$1:$O$5060,4,0))</f>
        <v/>
      </c>
      <c r="H747">
        <f>VLOOKUP($A747,'Extracted Varlist'!$B$1:$O$5060,12,0)</f>
        <v>2</v>
      </c>
      <c r="I747">
        <f>VLOOKUP($A747,'Extracted Varlist'!$B$1:$O$5060,13,0)</f>
        <v>17</v>
      </c>
      <c r="J747" t="str">
        <f>VLOOKUP($A747,'Extracted Varlist'!$B$1:$O$5060,14,0)</f>
        <v>MONOP</v>
      </c>
      <c r="L747" t="s">
        <v>11006</v>
      </c>
      <c r="M747" t="b">
        <f t="shared" si="14"/>
        <v>0</v>
      </c>
    </row>
    <row r="748" spans="1:13" x14ac:dyDescent="0.25">
      <c r="A748" t="s">
        <v>10156</v>
      </c>
      <c r="E748" t="str">
        <f>VLOOKUP($A748,'Extracted Varlist'!$B$1:$O$5060,3,0)</f>
        <v>Methylation array plate number</v>
      </c>
      <c r="G748" t="str">
        <f>IF(ISBLANK(VLOOKUP($A748,'Extracted Varlist'!$B$1:$O$5060,4,0)),"",VLOOKUP($A748,'Extracted Varlist'!$B$1:$O$5060,4,0))</f>
        <v/>
      </c>
      <c r="H748">
        <f>VLOOKUP($A748,'Extracted Varlist'!$B$1:$O$5060,12,0)</f>
        <v>2</v>
      </c>
      <c r="I748">
        <f>VLOOKUP($A748,'Extracted Varlist'!$B$1:$O$5060,13,0)</f>
        <v>17</v>
      </c>
      <c r="J748" t="str">
        <f>VLOOKUP($A748,'Extracted Varlist'!$B$1:$O$5060,14,0)</f>
        <v>PLATENO</v>
      </c>
      <c r="L748" t="s">
        <v>11006</v>
      </c>
      <c r="M748" t="b">
        <f t="shared" si="14"/>
        <v>0</v>
      </c>
    </row>
    <row r="749" spans="1:13" x14ac:dyDescent="0.25">
      <c r="A749" t="s">
        <v>10158</v>
      </c>
      <c r="E749" t="str">
        <f>VLOOKUP($A749,'Extracted Varlist'!$B$1:$O$5060,3,0)</f>
        <v>Methylaton array pool ID</v>
      </c>
      <c r="G749" t="str">
        <f>IF(ISBLANK(VLOOKUP($A749,'Extracted Varlist'!$B$1:$O$5060,4,0)),"",VLOOKUP($A749,'Extracted Varlist'!$B$1:$O$5060,4,0))</f>
        <v/>
      </c>
      <c r="H749">
        <f>VLOOKUP($A749,'Extracted Varlist'!$B$1:$O$5060,12,0)</f>
        <v>2</v>
      </c>
      <c r="I749">
        <f>VLOOKUP($A749,'Extracted Varlist'!$B$1:$O$5060,13,0)</f>
        <v>17</v>
      </c>
      <c r="J749" t="str">
        <f>VLOOKUP($A749,'Extracted Varlist'!$B$1:$O$5060,14,0)</f>
        <v>POOLID</v>
      </c>
      <c r="L749" t="s">
        <v>11006</v>
      </c>
      <c r="M749" t="b">
        <f t="shared" si="14"/>
        <v>0</v>
      </c>
    </row>
    <row r="750" spans="1:13" x14ac:dyDescent="0.25">
      <c r="A750" t="s">
        <v>10154</v>
      </c>
      <c r="E750" t="str">
        <f>VLOOKUP($A750,'Extracted Varlist'!$B$1:$O$5060,3,0)</f>
        <v>Methylation array well number</v>
      </c>
      <c r="G750" t="str">
        <f>IF(ISBLANK(VLOOKUP($A750,'Extracted Varlist'!$B$1:$O$5060,4,0)),"",VLOOKUP($A750,'Extracted Varlist'!$B$1:$O$5060,4,0))</f>
        <v/>
      </c>
      <c r="H750">
        <f>VLOOKUP($A750,'Extracted Varlist'!$B$1:$O$5060,12,0)</f>
        <v>2</v>
      </c>
      <c r="I750">
        <f>VLOOKUP($A750,'Extracted Varlist'!$B$1:$O$5060,13,0)</f>
        <v>17</v>
      </c>
      <c r="J750" t="str">
        <f>VLOOKUP($A750,'Extracted Varlist'!$B$1:$O$5060,14,0)</f>
        <v>WELLNO</v>
      </c>
      <c r="L750" t="s">
        <v>11006</v>
      </c>
      <c r="M750" t="b">
        <f t="shared" si="14"/>
        <v>0</v>
      </c>
    </row>
    <row r="751" spans="1:13" x14ac:dyDescent="0.25">
      <c r="A751" t="s">
        <v>10312</v>
      </c>
      <c r="E751" t="str">
        <f>VLOOKUP($A751,'Extracted Varlist'!$B$1:$O$5060,3,0)</f>
        <v>Telomere normalised relative T/S ratio</v>
      </c>
      <c r="G751" t="str">
        <f>IF(ISBLANK(VLOOKUP($A751,'Extracted Varlist'!$B$1:$O$5060,4,0)),"",VLOOKUP($A751,'Extracted Varlist'!$B$1:$O$5060,4,0))</f>
        <v/>
      </c>
      <c r="H751">
        <f>VLOOKUP($A751,'Extracted Varlist'!$B$1:$O$5060,12,0)</f>
        <v>2</v>
      </c>
      <c r="I751">
        <f>VLOOKUP($A751,'Extracted Varlist'!$B$1:$O$5060,13,0)</f>
        <v>17</v>
      </c>
      <c r="J751" t="str">
        <f>VLOOKUP($A751,'Extracted Varlist'!$B$1:$O$5060,14,0)</f>
        <v>TL_NORM</v>
      </c>
      <c r="L751" t="s">
        <v>11007</v>
      </c>
      <c r="M751" t="b">
        <f t="shared" si="14"/>
        <v>0</v>
      </c>
    </row>
    <row r="752" spans="1:13" x14ac:dyDescent="0.25">
      <c r="A752" t="s">
        <v>10310</v>
      </c>
      <c r="E752" t="str">
        <f>VLOOKUP($A752,'Extracted Varlist'!$B$1:$O$5060,3,0)</f>
        <v>Telomere relative T/S ratio</v>
      </c>
      <c r="G752" t="str">
        <f>IF(ISBLANK(VLOOKUP($A752,'Extracted Varlist'!$B$1:$O$5060,4,0)),"",VLOOKUP($A752,'Extracted Varlist'!$B$1:$O$5060,4,0))</f>
        <v/>
      </c>
      <c r="H752">
        <f>VLOOKUP($A752,'Extracted Varlist'!$B$1:$O$5060,12,0)</f>
        <v>2</v>
      </c>
      <c r="I752">
        <f>VLOOKUP($A752,'Extracted Varlist'!$B$1:$O$5060,13,0)</f>
        <v>17</v>
      </c>
      <c r="J752" t="str">
        <f>VLOOKUP($A752,'Extracted Varlist'!$B$1:$O$5060,14,0)</f>
        <v>TL_REL</v>
      </c>
      <c r="L752" t="s">
        <v>11007</v>
      </c>
      <c r="M752" t="b">
        <f t="shared" si="14"/>
        <v>0</v>
      </c>
    </row>
    <row r="753" spans="1:13" x14ac:dyDescent="0.25">
      <c r="A753" t="s">
        <v>10028</v>
      </c>
      <c r="E753" t="str">
        <f>VLOOKUP($A753,'Extracted Varlist'!$B$1:$O$5060,3,0)</f>
        <v>Date of first saliva sample (S1)</v>
      </c>
      <c r="G753" t="str">
        <f>IF(ISBLANK(VLOOKUP($A753,'Extracted Varlist'!$B$1:$O$5060,4,0)),"",VLOOKUP($A753,'Extracted Varlist'!$B$1:$O$5060,4,0))</f>
        <v/>
      </c>
      <c r="H753">
        <f>VLOOKUP($A753,'Extracted Varlist'!$B$1:$O$5060,12,0)</f>
        <v>2</v>
      </c>
      <c r="I753">
        <f>VLOOKUP($A753,'Extracted Varlist'!$B$1:$O$5060,13,0)</f>
        <v>17</v>
      </c>
      <c r="J753" t="str">
        <f>VLOOKUP($A753,'Extracted Varlist'!$B$1:$O$5060,14,0)</f>
        <v>S1_DATE</v>
      </c>
      <c r="L753" t="s">
        <v>11004</v>
      </c>
      <c r="M753" t="b">
        <f t="shared" si="14"/>
        <v>0</v>
      </c>
    </row>
    <row r="754" spans="1:13" x14ac:dyDescent="0.25">
      <c r="A754" t="s">
        <v>10032</v>
      </c>
      <c r="E754" t="str">
        <f>VLOOKUP($A754,'Extracted Varlist'!$B$1:$O$5060,3,0)</f>
        <v>cortisol in saliva on day 1 (units nM)</v>
      </c>
      <c r="G754" t="str">
        <f>IF(ISBLANK(VLOOKUP($A754,'Extracted Varlist'!$B$1:$O$5060,4,0)),"",VLOOKUP($A754,'Extracted Varlist'!$B$1:$O$5060,4,0))</f>
        <v/>
      </c>
      <c r="H754">
        <f>VLOOKUP($A754,'Extracted Varlist'!$B$1:$O$5060,12,0)</f>
        <v>2</v>
      </c>
      <c r="I754">
        <f>VLOOKUP($A754,'Extracted Varlist'!$B$1:$O$5060,13,0)</f>
        <v>17</v>
      </c>
      <c r="J754" t="str">
        <f>VLOOKUP($A754,'Extracted Varlist'!$B$1:$O$5060,14,0)</f>
        <v>S1_F_NM</v>
      </c>
      <c r="L754" t="s">
        <v>11004</v>
      </c>
      <c r="M754" t="b">
        <f t="shared" si="14"/>
        <v>0</v>
      </c>
    </row>
    <row r="755" spans="1:13" x14ac:dyDescent="0.25">
      <c r="A755" t="s">
        <v>10030</v>
      </c>
      <c r="E755" t="str">
        <f>VLOOKUP($A755,'Extracted Varlist'!$B$1:$O$5060,3,0)</f>
        <v>Time of first saliva sample (S1)</v>
      </c>
      <c r="G755" t="str">
        <f>IF(ISBLANK(VLOOKUP($A755,'Extracted Varlist'!$B$1:$O$5060,4,0)),"",VLOOKUP($A755,'Extracted Varlist'!$B$1:$O$5060,4,0))</f>
        <v/>
      </c>
      <c r="H755">
        <f>VLOOKUP($A755,'Extracted Varlist'!$B$1:$O$5060,12,0)</f>
        <v>2</v>
      </c>
      <c r="I755">
        <f>VLOOKUP($A755,'Extracted Varlist'!$B$1:$O$5060,13,0)</f>
        <v>17</v>
      </c>
      <c r="J755" t="str">
        <f>VLOOKUP($A755,'Extracted Varlist'!$B$1:$O$5060,14,0)</f>
        <v>S1_TIME</v>
      </c>
      <c r="L755" t="s">
        <v>11004</v>
      </c>
      <c r="M755" t="b">
        <f t="shared" si="14"/>
        <v>0</v>
      </c>
    </row>
    <row r="756" spans="1:13" x14ac:dyDescent="0.25">
      <c r="A756" t="s">
        <v>10035</v>
      </c>
      <c r="E756" t="str">
        <f>VLOOKUP($A756,'Extracted Varlist'!$B$1:$O$5060,3,0)</f>
        <v>Date of second saliva sample (S2)</v>
      </c>
      <c r="G756" t="str">
        <f>IF(ISBLANK(VLOOKUP($A756,'Extracted Varlist'!$B$1:$O$5060,4,0)),"",VLOOKUP($A756,'Extracted Varlist'!$B$1:$O$5060,4,0))</f>
        <v/>
      </c>
      <c r="H756">
        <f>VLOOKUP($A756,'Extracted Varlist'!$B$1:$O$5060,12,0)</f>
        <v>2</v>
      </c>
      <c r="I756">
        <f>VLOOKUP($A756,'Extracted Varlist'!$B$1:$O$5060,13,0)</f>
        <v>17</v>
      </c>
      <c r="J756" t="str">
        <f>VLOOKUP($A756,'Extracted Varlist'!$B$1:$O$5060,14,0)</f>
        <v>S2_DATE</v>
      </c>
      <c r="L756" t="s">
        <v>11004</v>
      </c>
      <c r="M756" t="b">
        <f t="shared" si="14"/>
        <v>0</v>
      </c>
    </row>
    <row r="757" spans="1:13" x14ac:dyDescent="0.25">
      <c r="A757" t="s">
        <v>10039</v>
      </c>
      <c r="E757" t="str">
        <f>VLOOKUP($A757,'Extracted Varlist'!$B$1:$O$5060,3,0)</f>
        <v>cortisol in saliva on day 2 (units nM)</v>
      </c>
      <c r="G757" t="str">
        <f>IF(ISBLANK(VLOOKUP($A757,'Extracted Varlist'!$B$1:$O$5060,4,0)),"",VLOOKUP($A757,'Extracted Varlist'!$B$1:$O$5060,4,0))</f>
        <v/>
      </c>
      <c r="H757">
        <f>VLOOKUP($A757,'Extracted Varlist'!$B$1:$O$5060,12,0)</f>
        <v>2</v>
      </c>
      <c r="I757">
        <f>VLOOKUP($A757,'Extracted Varlist'!$B$1:$O$5060,13,0)</f>
        <v>17</v>
      </c>
      <c r="J757" t="str">
        <f>VLOOKUP($A757,'Extracted Varlist'!$B$1:$O$5060,14,0)</f>
        <v>S2_F_NM</v>
      </c>
      <c r="L757" t="s">
        <v>11004</v>
      </c>
      <c r="M757" t="b">
        <f t="shared" si="14"/>
        <v>0</v>
      </c>
    </row>
    <row r="758" spans="1:13" x14ac:dyDescent="0.25">
      <c r="A758" t="s">
        <v>10037</v>
      </c>
      <c r="E758" t="str">
        <f>VLOOKUP($A758,'Extracted Varlist'!$B$1:$O$5060,3,0)</f>
        <v>Time of second saliva sample (S2)</v>
      </c>
      <c r="G758" t="str">
        <f>IF(ISBLANK(VLOOKUP($A758,'Extracted Varlist'!$B$1:$O$5060,4,0)),"",VLOOKUP($A758,'Extracted Varlist'!$B$1:$O$5060,4,0))</f>
        <v/>
      </c>
      <c r="H758">
        <f>VLOOKUP($A758,'Extracted Varlist'!$B$1:$O$5060,12,0)</f>
        <v>2</v>
      </c>
      <c r="I758">
        <f>VLOOKUP($A758,'Extracted Varlist'!$B$1:$O$5060,13,0)</f>
        <v>17</v>
      </c>
      <c r="J758" t="str">
        <f>VLOOKUP($A758,'Extracted Varlist'!$B$1:$O$5060,14,0)</f>
        <v>S2_TIME</v>
      </c>
      <c r="L758" t="s">
        <v>11004</v>
      </c>
      <c r="M758" t="b">
        <f t="shared" si="14"/>
        <v>0</v>
      </c>
    </row>
    <row r="759" spans="1:13" x14ac:dyDescent="0.25">
      <c r="A759" t="s">
        <v>10042</v>
      </c>
      <c r="E759" t="str">
        <f>VLOOKUP($A759,'Extracted Varlist'!$B$1:$O$5060,3,0)</f>
        <v>Date of third saliva sample (S3)</v>
      </c>
      <c r="G759" t="str">
        <f>IF(ISBLANK(VLOOKUP($A759,'Extracted Varlist'!$B$1:$O$5060,4,0)),"",VLOOKUP($A759,'Extracted Varlist'!$B$1:$O$5060,4,0))</f>
        <v/>
      </c>
      <c r="H759">
        <f>VLOOKUP($A759,'Extracted Varlist'!$B$1:$O$5060,12,0)</f>
        <v>2</v>
      </c>
      <c r="I759">
        <f>VLOOKUP($A759,'Extracted Varlist'!$B$1:$O$5060,13,0)</f>
        <v>17</v>
      </c>
      <c r="J759" t="str">
        <f>VLOOKUP($A759,'Extracted Varlist'!$B$1:$O$5060,14,0)</f>
        <v>S3_DATE</v>
      </c>
      <c r="L759" t="s">
        <v>11004</v>
      </c>
      <c r="M759" t="b">
        <f t="shared" si="14"/>
        <v>0</v>
      </c>
    </row>
    <row r="760" spans="1:13" x14ac:dyDescent="0.25">
      <c r="A760" t="s">
        <v>10046</v>
      </c>
      <c r="E760" t="str">
        <f>VLOOKUP($A760,'Extracted Varlist'!$B$1:$O$5060,3,0)</f>
        <v>cortisol in saliva on day 3 (units nM)</v>
      </c>
      <c r="G760" t="str">
        <f>IF(ISBLANK(VLOOKUP($A760,'Extracted Varlist'!$B$1:$O$5060,4,0)),"",VLOOKUP($A760,'Extracted Varlist'!$B$1:$O$5060,4,0))</f>
        <v/>
      </c>
      <c r="H760">
        <f>VLOOKUP($A760,'Extracted Varlist'!$B$1:$O$5060,12,0)</f>
        <v>2</v>
      </c>
      <c r="I760">
        <f>VLOOKUP($A760,'Extracted Varlist'!$B$1:$O$5060,13,0)</f>
        <v>17</v>
      </c>
      <c r="J760" t="str">
        <f>VLOOKUP($A760,'Extracted Varlist'!$B$1:$O$5060,14,0)</f>
        <v>S3_F_NM</v>
      </c>
      <c r="L760" t="s">
        <v>11004</v>
      </c>
      <c r="M760" t="b">
        <f t="shared" si="14"/>
        <v>0</v>
      </c>
    </row>
    <row r="761" spans="1:13" x14ac:dyDescent="0.25">
      <c r="A761" t="s">
        <v>10044</v>
      </c>
      <c r="E761" t="str">
        <f>VLOOKUP($A761,'Extracted Varlist'!$B$1:$O$5060,3,0)</f>
        <v>Time of third saliva sample (S3)</v>
      </c>
      <c r="G761" t="str">
        <f>IF(ISBLANK(VLOOKUP($A761,'Extracted Varlist'!$B$1:$O$5060,4,0)),"",VLOOKUP($A761,'Extracted Varlist'!$B$1:$O$5060,4,0))</f>
        <v/>
      </c>
      <c r="H761">
        <f>VLOOKUP($A761,'Extracted Varlist'!$B$1:$O$5060,12,0)</f>
        <v>2</v>
      </c>
      <c r="I761">
        <f>VLOOKUP($A761,'Extracted Varlist'!$B$1:$O$5060,13,0)</f>
        <v>17</v>
      </c>
      <c r="J761" t="str">
        <f>VLOOKUP($A761,'Extracted Varlist'!$B$1:$O$5060,14,0)</f>
        <v>S3_TIME</v>
      </c>
      <c r="L761" t="s">
        <v>11004</v>
      </c>
      <c r="M761" t="b">
        <f t="shared" ref="M761:M795" si="15">AND(J761=J760)</f>
        <v>0</v>
      </c>
    </row>
    <row r="762" spans="1:13" x14ac:dyDescent="0.25">
      <c r="A762" t="s">
        <v>10122</v>
      </c>
      <c r="E762" t="str">
        <f>VLOOKUP($A762,'Extracted Varlist'!$B$1:$O$5060,3,0)</f>
        <v>urine sodium mmol/L</v>
      </c>
      <c r="G762" t="str">
        <f>IF(ISBLANK(VLOOKUP($A762,'Extracted Varlist'!$B$1:$O$5060,4,0)),"",VLOOKUP($A762,'Extracted Varlist'!$B$1:$O$5060,4,0))</f>
        <v>-99="Missing";-88="N/A"</v>
      </c>
      <c r="H762">
        <f>VLOOKUP($A762,'Extracted Varlist'!$B$1:$O$5060,12,0)</f>
        <v>2</v>
      </c>
      <c r="I762">
        <f>VLOOKUP($A762,'Extracted Varlist'!$B$1:$O$5060,13,0)</f>
        <v>17</v>
      </c>
      <c r="J762" t="str">
        <f>VLOOKUP($A762,'Extracted Varlist'!$B$1:$O$5060,14,0)</f>
        <v>CU1</v>
      </c>
      <c r="L762" t="s">
        <v>11000</v>
      </c>
      <c r="M762" t="b">
        <f t="shared" si="15"/>
        <v>0</v>
      </c>
    </row>
    <row r="763" spans="1:13" x14ac:dyDescent="0.25">
      <c r="A763" t="s">
        <v>10807</v>
      </c>
      <c r="E763" t="str">
        <f>VLOOKUP($A763,'Extracted Varlist'!$B$1:$O$5060,3,0)</f>
        <v>urine sodium mmol/L</v>
      </c>
      <c r="G763" t="str">
        <f>IF(ISBLANK(VLOOKUP($A763,'Extracted Varlist'!$B$1:$O$5060,4,0)),"",VLOOKUP($A763,'Extracted Varlist'!$B$1:$O$5060,4,0))</f>
        <v/>
      </c>
      <c r="H763">
        <f>VLOOKUP($A763,'Extracted Varlist'!$B$1:$O$5060,12,0)</f>
        <v>2</v>
      </c>
      <c r="I763">
        <f>VLOOKUP($A763,'Extracted Varlist'!$B$1:$O$5060,13,0)</f>
        <v>27</v>
      </c>
      <c r="J763" t="str">
        <f>VLOOKUP($A763,'Extracted Varlist'!$B$1:$O$5060,14,0)</f>
        <v>CU1</v>
      </c>
      <c r="L763" t="s">
        <v>11000</v>
      </c>
      <c r="M763" t="b">
        <f t="shared" si="15"/>
        <v>1</v>
      </c>
    </row>
    <row r="764" spans="1:13" x14ac:dyDescent="0.25">
      <c r="A764" t="s">
        <v>10125</v>
      </c>
      <c r="E764" t="str">
        <f>VLOOKUP($A764,'Extracted Varlist'!$B$1:$O$5060,3,0)</f>
        <v>urine potassium mmol/L</v>
      </c>
      <c r="G764" t="str">
        <f>IF(ISBLANK(VLOOKUP($A764,'Extracted Varlist'!$B$1:$O$5060,4,0)),"",VLOOKUP($A764,'Extracted Varlist'!$B$1:$O$5060,4,0))</f>
        <v>-99="Missing";-88="N/A"</v>
      </c>
      <c r="H764">
        <f>VLOOKUP($A764,'Extracted Varlist'!$B$1:$O$5060,12,0)</f>
        <v>2</v>
      </c>
      <c r="I764">
        <f>VLOOKUP($A764,'Extracted Varlist'!$B$1:$O$5060,13,0)</f>
        <v>17</v>
      </c>
      <c r="J764" t="str">
        <f>VLOOKUP($A764,'Extracted Varlist'!$B$1:$O$5060,14,0)</f>
        <v>CU2</v>
      </c>
      <c r="L764" t="s">
        <v>11000</v>
      </c>
      <c r="M764" t="b">
        <f t="shared" si="15"/>
        <v>0</v>
      </c>
    </row>
    <row r="765" spans="1:13" x14ac:dyDescent="0.25">
      <c r="A765" t="s">
        <v>10809</v>
      </c>
      <c r="E765" t="str">
        <f>VLOOKUP($A765,'Extracted Varlist'!$B$1:$O$5060,3,0)</f>
        <v>urine potassium mmol/L</v>
      </c>
      <c r="G765" t="str">
        <f>IF(ISBLANK(VLOOKUP($A765,'Extracted Varlist'!$B$1:$O$5060,4,0)),"",VLOOKUP($A765,'Extracted Varlist'!$B$1:$O$5060,4,0))</f>
        <v/>
      </c>
      <c r="H765">
        <f>VLOOKUP($A765,'Extracted Varlist'!$B$1:$O$5060,12,0)</f>
        <v>2</v>
      </c>
      <c r="I765">
        <f>VLOOKUP($A765,'Extracted Varlist'!$B$1:$O$5060,13,0)</f>
        <v>27</v>
      </c>
      <c r="J765" t="str">
        <f>VLOOKUP($A765,'Extracted Varlist'!$B$1:$O$5060,14,0)</f>
        <v>CU2</v>
      </c>
      <c r="L765" t="s">
        <v>11000</v>
      </c>
      <c r="M765" t="b">
        <f t="shared" si="15"/>
        <v>1</v>
      </c>
    </row>
    <row r="766" spans="1:13" x14ac:dyDescent="0.25">
      <c r="A766" t="s">
        <v>10128</v>
      </c>
      <c r="E766" t="str">
        <f>VLOOKUP($A766,'Extracted Varlist'!$B$1:$O$5060,3,0)</f>
        <v>urine creatinine mmol/L</v>
      </c>
      <c r="G766" t="str">
        <f>IF(ISBLANK(VLOOKUP($A766,'Extracted Varlist'!$B$1:$O$5060,4,0)),"",VLOOKUP($A766,'Extracted Varlist'!$B$1:$O$5060,4,0))</f>
        <v>-99="Missing";-88="N/A"</v>
      </c>
      <c r="H766">
        <f>VLOOKUP($A766,'Extracted Varlist'!$B$1:$O$5060,12,0)</f>
        <v>2</v>
      </c>
      <c r="I766">
        <f>VLOOKUP($A766,'Extracted Varlist'!$B$1:$O$5060,13,0)</f>
        <v>17</v>
      </c>
      <c r="J766" t="str">
        <f>VLOOKUP($A766,'Extracted Varlist'!$B$1:$O$5060,14,0)</f>
        <v>CU3</v>
      </c>
      <c r="L766" t="s">
        <v>11000</v>
      </c>
      <c r="M766" t="b">
        <f t="shared" si="15"/>
        <v>0</v>
      </c>
    </row>
    <row r="767" spans="1:13" x14ac:dyDescent="0.25">
      <c r="A767" t="s">
        <v>10811</v>
      </c>
      <c r="E767" t="str">
        <f>VLOOKUP($A767,'Extracted Varlist'!$B$1:$O$5060,3,0)</f>
        <v>urine creatinine mmol/L</v>
      </c>
      <c r="G767" t="str">
        <f>IF(ISBLANK(VLOOKUP($A767,'Extracted Varlist'!$B$1:$O$5060,4,0)),"",VLOOKUP($A767,'Extracted Varlist'!$B$1:$O$5060,4,0))</f>
        <v/>
      </c>
      <c r="H767">
        <f>VLOOKUP($A767,'Extracted Varlist'!$B$1:$O$5060,12,0)</f>
        <v>2</v>
      </c>
      <c r="I767">
        <f>VLOOKUP($A767,'Extracted Varlist'!$B$1:$O$5060,13,0)</f>
        <v>27</v>
      </c>
      <c r="J767" t="str">
        <f>VLOOKUP($A767,'Extracted Varlist'!$B$1:$O$5060,14,0)</f>
        <v>CU3</v>
      </c>
      <c r="L767" t="s">
        <v>11000</v>
      </c>
      <c r="M767" t="b">
        <f t="shared" si="15"/>
        <v>1</v>
      </c>
    </row>
    <row r="768" spans="1:13" x14ac:dyDescent="0.25">
      <c r="A768" t="s">
        <v>10131</v>
      </c>
      <c r="E768" t="str">
        <f>VLOOKUP($A768,'Extracted Varlist'!$B$1:$O$5060,3,0)</f>
        <v>urine microalbumin mg/mmol Cr</v>
      </c>
      <c r="G768" t="str">
        <f>IF(ISBLANK(VLOOKUP($A768,'Extracted Varlist'!$B$1:$O$5060,4,0)),"",VLOOKUP($A768,'Extracted Varlist'!$B$1:$O$5060,4,0))</f>
        <v/>
      </c>
      <c r="H768">
        <f>VLOOKUP($A768,'Extracted Varlist'!$B$1:$O$5060,12,0)</f>
        <v>2</v>
      </c>
      <c r="I768">
        <f>VLOOKUP($A768,'Extracted Varlist'!$B$1:$O$5060,13,0)</f>
        <v>17</v>
      </c>
      <c r="J768" t="str">
        <f>VLOOKUP($A768,'Extracted Varlist'!$B$1:$O$5060,14,0)</f>
        <v>CU4</v>
      </c>
      <c r="L768" t="s">
        <v>11000</v>
      </c>
      <c r="M768" t="b">
        <f t="shared" si="15"/>
        <v>0</v>
      </c>
    </row>
    <row r="769" spans="1:13" x14ac:dyDescent="0.25">
      <c r="A769" t="s">
        <v>10134</v>
      </c>
      <c r="E769" t="str">
        <f>VLOOKUP($A769,'Extracted Varlist'!$B$1:$O$5060,3,0)</f>
        <v>urine calcium mmol/L</v>
      </c>
      <c r="G769" t="str">
        <f>IF(ISBLANK(VLOOKUP($A769,'Extracted Varlist'!$B$1:$O$5060,4,0)),"",VLOOKUP($A769,'Extracted Varlist'!$B$1:$O$5060,4,0))</f>
        <v/>
      </c>
      <c r="H769">
        <f>VLOOKUP($A769,'Extracted Varlist'!$B$1:$O$5060,12,0)</f>
        <v>2</v>
      </c>
      <c r="I769">
        <f>VLOOKUP($A769,'Extracted Varlist'!$B$1:$O$5060,13,0)</f>
        <v>17</v>
      </c>
      <c r="J769" t="str">
        <f>VLOOKUP($A769,'Extracted Varlist'!$B$1:$O$5060,14,0)</f>
        <v>CU5</v>
      </c>
      <c r="L769" t="s">
        <v>11000</v>
      </c>
      <c r="M769" t="b">
        <f t="shared" si="15"/>
        <v>0</v>
      </c>
    </row>
    <row r="770" spans="1:13" x14ac:dyDescent="0.25">
      <c r="A770" t="s">
        <v>10137</v>
      </c>
      <c r="E770" t="str">
        <f>VLOOKUP($A770,'Extracted Varlist'!$B$1:$O$5060,3,0)</f>
        <v>urine albumin mg/L</v>
      </c>
      <c r="G770" t="str">
        <f>IF(ISBLANK(VLOOKUP($A770,'Extracted Varlist'!$B$1:$O$5060,4,0)),"",VLOOKUP($A770,'Extracted Varlist'!$B$1:$O$5060,4,0))</f>
        <v/>
      </c>
      <c r="H770">
        <f>VLOOKUP($A770,'Extracted Varlist'!$B$1:$O$5060,12,0)</f>
        <v>2</v>
      </c>
      <c r="I770">
        <f>VLOOKUP($A770,'Extracted Varlist'!$B$1:$O$5060,13,0)</f>
        <v>17</v>
      </c>
      <c r="J770" t="str">
        <f>VLOOKUP($A770,'Extracted Varlist'!$B$1:$O$5060,14,0)</f>
        <v>CU6</v>
      </c>
      <c r="L770" t="s">
        <v>11000</v>
      </c>
      <c r="M770" t="b">
        <f t="shared" si="15"/>
        <v>0</v>
      </c>
    </row>
    <row r="771" spans="1:13" x14ac:dyDescent="0.25">
      <c r="A771" t="s">
        <v>11700</v>
      </c>
      <c r="E771" t="str">
        <f>VLOOKUP($A771,'Extracted Varlist'!$B$1:$O$5060,3,0)</f>
        <v>Urinary Eosinphil Protein X at 13 years.  (µg/mmol Creatinine)</v>
      </c>
      <c r="G771" t="str">
        <f>IF(ISBLANK(VLOOKUP($A771,'Extracted Varlist'!$B$1:$O$5060,4,0)),"",VLOOKUP($A771,'Extracted Varlist'!$B$1:$O$5060,4,0))</f>
        <v/>
      </c>
      <c r="H771">
        <f>VLOOKUP($A771,'Extracted Varlist'!$B$1:$O$5060,12,0)</f>
        <v>2</v>
      </c>
      <c r="I771">
        <f>VLOOKUP($A771,'Extracted Varlist'!$B$1:$O$5060,13,0)</f>
        <v>14</v>
      </c>
      <c r="J771" t="str">
        <f>VLOOKUP($A771,'Extracted Varlist'!$B$1:$O$5060,14,0)</f>
        <v>EPX</v>
      </c>
      <c r="L771" t="s">
        <v>11000</v>
      </c>
      <c r="M771" t="b">
        <f t="shared" si="15"/>
        <v>0</v>
      </c>
    </row>
    <row r="772" spans="1:13" x14ac:dyDescent="0.25">
      <c r="A772" t="s">
        <v>11702</v>
      </c>
      <c r="E772" t="str">
        <f>VLOOKUP($A772,'Extracted Varlist'!$B$1:$O$5060,3,0)</f>
        <v>Urinary PGFa at 13 years. (ng/mmol Creatinine).  11b-Prostaglandin F2a</v>
      </c>
      <c r="G772" t="str">
        <f>IF(ISBLANK(VLOOKUP($A772,'Extracted Varlist'!$B$1:$O$5060,4,0)),"",VLOOKUP($A772,'Extracted Varlist'!$B$1:$O$5060,4,0))</f>
        <v/>
      </c>
      <c r="H772">
        <f>VLOOKUP($A772,'Extracted Varlist'!$B$1:$O$5060,12,0)</f>
        <v>2</v>
      </c>
      <c r="I772">
        <f>VLOOKUP($A772,'Extracted Varlist'!$B$1:$O$5060,13,0)</f>
        <v>14</v>
      </c>
      <c r="J772" t="str">
        <f>VLOOKUP($A772,'Extracted Varlist'!$B$1:$O$5060,14,0)</f>
        <v>PGFA</v>
      </c>
      <c r="L772" t="s">
        <v>11000</v>
      </c>
      <c r="M772" t="b">
        <f t="shared" si="15"/>
        <v>0</v>
      </c>
    </row>
    <row r="773" spans="1:13" x14ac:dyDescent="0.25">
      <c r="A773" t="s">
        <v>10549</v>
      </c>
      <c r="E773" t="str">
        <f>VLOOKUP($A773,'Extracted Varlist'!$B$1:$O$5060,3,0)</f>
        <v>Atopic sensitisation: 1=positive, 0=negative, atopic if they have specific IgE</v>
      </c>
      <c r="G773" t="str">
        <f>IF(ISBLANK(VLOOKUP($A773,'Extracted Varlist'!$B$1:$O$5060,4,0)),"",VLOOKUP($A773,'Extracted Varlist'!$B$1:$O$5060,4,0))</f>
        <v>0="Negative";1="Positive";9="Missing"</v>
      </c>
      <c r="H773">
        <f>VLOOKUP($A773,'Extracted Varlist'!$B$1:$O$5060,12,0)</f>
        <v>2</v>
      </c>
      <c r="I773">
        <f>VLOOKUP($A773,'Extracted Varlist'!$B$1:$O$5060,13,0)</f>
        <v>22</v>
      </c>
      <c r="J773" t="str">
        <f>VLOOKUP($A773,'Extracted Varlist'!$B$1:$O$5060,14,0)</f>
        <v>ATOPY</v>
      </c>
      <c r="M773" t="b">
        <f t="shared" si="15"/>
        <v>0</v>
      </c>
    </row>
    <row r="774" spans="1:13" x14ac:dyDescent="0.25">
      <c r="A774" t="s">
        <v>10149</v>
      </c>
      <c r="E774" t="str">
        <f>VLOOKUP($A774,'Extracted Varlist'!$B$1:$O$5060,3,0)</f>
        <v>Extrinsic epigenetic age acceleration (years) at Y17 - Hannum model adjusting Ge</v>
      </c>
      <c r="G774" t="str">
        <f>IF(ISBLANK(VLOOKUP($A774,'Extracted Varlist'!$B$1:$O$5060,4,0)),"",VLOOKUP($A774,'Extracted Varlist'!$B$1:$O$5060,4,0))</f>
        <v/>
      </c>
      <c r="H774">
        <f>VLOOKUP($A774,'Extracted Varlist'!$B$1:$O$5060,12,0)</f>
        <v>2</v>
      </c>
      <c r="I774">
        <f>VLOOKUP($A774,'Extracted Varlist'!$B$1:$O$5060,13,0)</f>
        <v>17</v>
      </c>
      <c r="J774" t="str">
        <f>VLOOKUP($A774,'Extracted Varlist'!$B$1:$O$5060,14,0)</f>
        <v>BIOAGE4HA</v>
      </c>
      <c r="M774" t="b">
        <f t="shared" si="15"/>
        <v>0</v>
      </c>
    </row>
    <row r="775" spans="1:13" x14ac:dyDescent="0.25">
      <c r="A775" t="s">
        <v>10146</v>
      </c>
      <c r="E775" t="str">
        <f>VLOOKUP($A775,'Extracted Varlist'!$B$1:$O$5060,3,0)</f>
        <v>Intrinsic epigenetic age acceleration (years) at Y17 - Horvath model adjusting G</v>
      </c>
      <c r="G775" t="str">
        <f>IF(ISBLANK(VLOOKUP($A775,'Extracted Varlist'!$B$1:$O$5060,4,0)),"",VLOOKUP($A775,'Extracted Varlist'!$B$1:$O$5060,4,0))</f>
        <v/>
      </c>
      <c r="H775">
        <f>VLOOKUP($A775,'Extracted Varlist'!$B$1:$O$5060,12,0)</f>
        <v>2</v>
      </c>
      <c r="I775">
        <f>VLOOKUP($A775,'Extracted Varlist'!$B$1:$O$5060,13,0)</f>
        <v>17</v>
      </c>
      <c r="J775" t="str">
        <f>VLOOKUP($A775,'Extracted Varlist'!$B$1:$O$5060,14,0)</f>
        <v>BIOAGE4HO</v>
      </c>
      <c r="M775" t="b">
        <f t="shared" si="15"/>
        <v>0</v>
      </c>
    </row>
    <row r="776" spans="1:13" x14ac:dyDescent="0.25">
      <c r="A776" t="s">
        <v>10220</v>
      </c>
      <c r="E776" t="str">
        <f>VLOOKUP($A776,'Extracted Varlist'!$B$1:$O$5060,3,0)</f>
        <v>Cholesterol lowering spreads used regularly in last 4 weeks</v>
      </c>
      <c r="G776" t="str">
        <f>IF(ISBLANK(VLOOKUP($A776,'Extracted Varlist'!$B$1:$O$5060,4,0)),"",VLOOKUP($A776,'Extracted Varlist'!$B$1:$O$5060,4,0))</f>
        <v/>
      </c>
      <c r="H776">
        <f>VLOOKUP($A776,'Extracted Varlist'!$B$1:$O$5060,12,0)</f>
        <v>2</v>
      </c>
      <c r="I776">
        <f>VLOOKUP($A776,'Extracted Varlist'!$B$1:$O$5060,13,0)</f>
        <v>17</v>
      </c>
      <c r="J776" t="str">
        <f>VLOOKUP($A776,'Extracted Varlist'!$B$1:$O$5060,14,0)</f>
        <v>CHOL</v>
      </c>
      <c r="M776" t="b">
        <f t="shared" si="15"/>
        <v>0</v>
      </c>
    </row>
    <row r="777" spans="1:13" x14ac:dyDescent="0.25">
      <c r="A777" t="s">
        <v>10543</v>
      </c>
      <c r="E777" t="str">
        <f>VLOOKUP($A777,'Extracted Varlist'!$B$1:$O$5060,3,0)</f>
        <v>Eosinophil-derived neurotoxin</v>
      </c>
      <c r="G777" t="str">
        <f>IF(ISBLANK(VLOOKUP($A777,'Extracted Varlist'!$B$1:$O$5060,4,0)),"",VLOOKUP($A777,'Extracted Varlist'!$B$1:$O$5060,4,0))</f>
        <v>999="Missing"</v>
      </c>
      <c r="H777">
        <f>VLOOKUP($A777,'Extracted Varlist'!$B$1:$O$5060,12,0)</f>
        <v>2</v>
      </c>
      <c r="I777">
        <f>VLOOKUP($A777,'Extracted Varlist'!$B$1:$O$5060,13,0)</f>
        <v>22</v>
      </c>
      <c r="J777" t="str">
        <f>VLOOKUP($A777,'Extracted Varlist'!$B$1:$O$5060,14,0)</f>
        <v>EDN</v>
      </c>
      <c r="L777" t="s">
        <v>11751</v>
      </c>
      <c r="M777" t="b">
        <f t="shared" si="15"/>
        <v>0</v>
      </c>
    </row>
    <row r="778" spans="1:13" x14ac:dyDescent="0.25">
      <c r="A778" t="s">
        <v>9891</v>
      </c>
      <c r="E778" t="str">
        <f>VLOOKUP($A778,'Extracted Varlist'!$B$1:$O$5060,3,0)</f>
        <v>Anti-Thyroid Peroxidase antibodies</v>
      </c>
      <c r="G778" t="str">
        <f>IF(ISBLANK(VLOOKUP($A778,'Extracted Varlist'!$B$1:$O$5060,4,0)),"",VLOOKUP($A778,'Extracted Varlist'!$B$1:$O$5060,4,0))</f>
        <v/>
      </c>
      <c r="H778">
        <f>VLOOKUP($A778,'Extracted Varlist'!$B$1:$O$5060,12,0)</f>
        <v>2</v>
      </c>
      <c r="I778">
        <f>VLOOKUP($A778,'Extracted Varlist'!$B$1:$O$5060,13,0)</f>
        <v>14</v>
      </c>
      <c r="J778" t="str">
        <f>VLOOKUP($A778,'Extracted Varlist'!$B$1:$O$5060,14,0)</f>
        <v>IANTI_TPO</v>
      </c>
      <c r="M778" t="b">
        <f t="shared" si="15"/>
        <v>0</v>
      </c>
    </row>
    <row r="779" spans="1:13" x14ac:dyDescent="0.25">
      <c r="A779" t="s">
        <v>9904</v>
      </c>
      <c r="E779" t="str">
        <f>VLOOKUP($A779,'Extracted Varlist'!$B$1:$O$5060,3,0)</f>
        <v>Anti-Thyroid Peroxidase antibodies  - repeat measure</v>
      </c>
      <c r="G779" t="str">
        <f>IF(ISBLANK(VLOOKUP($A779,'Extracted Varlist'!$B$1:$O$5060,4,0)),"",VLOOKUP($A779,'Extracted Varlist'!$B$1:$O$5060,4,0))</f>
        <v/>
      </c>
      <c r="H779">
        <f>VLOOKUP($A779,'Extracted Varlist'!$B$1:$O$5060,12,0)</f>
        <v>2</v>
      </c>
      <c r="I779">
        <f>VLOOKUP($A779,'Extracted Varlist'!$B$1:$O$5060,13,0)</f>
        <v>14</v>
      </c>
      <c r="J779" t="str">
        <f>VLOOKUP($A779,'Extracted Varlist'!$B$1:$O$5060,14,0)</f>
        <v>IANTI_TPO_2</v>
      </c>
      <c r="M779" t="b">
        <f t="shared" si="15"/>
        <v>0</v>
      </c>
    </row>
    <row r="780" spans="1:13" x14ac:dyDescent="0.25">
      <c r="A780" t="s">
        <v>9894</v>
      </c>
      <c r="E780" t="str">
        <f>VLOOKUP($A780,'Extracted Varlist'!$B$1:$O$5060,3,0)</f>
        <v>Serum free T3</v>
      </c>
      <c r="G780" t="str">
        <f>IF(ISBLANK(VLOOKUP($A780,'Extracted Varlist'!$B$1:$O$5060,4,0)),"",VLOOKUP($A780,'Extracted Varlist'!$B$1:$O$5060,4,0))</f>
        <v/>
      </c>
      <c r="H780">
        <f>VLOOKUP($A780,'Extracted Varlist'!$B$1:$O$5060,12,0)</f>
        <v>2</v>
      </c>
      <c r="I780">
        <f>VLOOKUP($A780,'Extracted Varlist'!$B$1:$O$5060,13,0)</f>
        <v>14</v>
      </c>
      <c r="J780" t="str">
        <f>VLOOKUP($A780,'Extracted Varlist'!$B$1:$O$5060,14,0)</f>
        <v>IFT3</v>
      </c>
      <c r="M780" t="b">
        <f t="shared" si="15"/>
        <v>0</v>
      </c>
    </row>
    <row r="781" spans="1:13" x14ac:dyDescent="0.25">
      <c r="A781" t="s">
        <v>9897</v>
      </c>
      <c r="E781" t="str">
        <f>VLOOKUP($A781,'Extracted Varlist'!$B$1:$O$5060,3,0)</f>
        <v>Serum free T4</v>
      </c>
      <c r="G781" t="str">
        <f>IF(ISBLANK(VLOOKUP($A781,'Extracted Varlist'!$B$1:$O$5060,4,0)),"",VLOOKUP($A781,'Extracted Varlist'!$B$1:$O$5060,4,0))</f>
        <v/>
      </c>
      <c r="H781">
        <f>VLOOKUP($A781,'Extracted Varlist'!$B$1:$O$5060,12,0)</f>
        <v>2</v>
      </c>
      <c r="I781">
        <f>VLOOKUP($A781,'Extracted Varlist'!$B$1:$O$5060,13,0)</f>
        <v>14</v>
      </c>
      <c r="J781" t="str">
        <f>VLOOKUP($A781,'Extracted Varlist'!$B$1:$O$5060,14,0)</f>
        <v>IFT4_6</v>
      </c>
      <c r="M781" t="b">
        <f t="shared" si="15"/>
        <v>0</v>
      </c>
    </row>
    <row r="782" spans="1:13" x14ac:dyDescent="0.25">
      <c r="A782" t="s">
        <v>10093</v>
      </c>
      <c r="E782" t="str">
        <f>VLOOKUP($A782,'Extracted Varlist'!$B$1:$O$5060,3,0)</f>
        <v>ELISA IL-18 (pg/mL)</v>
      </c>
      <c r="G782" t="str">
        <f>IF(ISBLANK(VLOOKUP($A782,'Extracted Varlist'!$B$1:$O$5060,4,0)),"",VLOOKUP($A782,'Extracted Varlist'!$B$1:$O$5060,4,0))</f>
        <v/>
      </c>
      <c r="H782">
        <f>VLOOKUP($A782,'Extracted Varlist'!$B$1:$O$5060,12,0)</f>
        <v>2</v>
      </c>
      <c r="I782">
        <f>VLOOKUP($A782,'Extracted Varlist'!$B$1:$O$5060,13,0)</f>
        <v>17</v>
      </c>
      <c r="J782" t="str">
        <f>VLOOKUP($A782,'Extracted Varlist'!$B$1:$O$5060,14,0)</f>
        <v>IL18</v>
      </c>
      <c r="M782" t="b">
        <f t="shared" si="15"/>
        <v>0</v>
      </c>
    </row>
    <row r="783" spans="1:13" x14ac:dyDescent="0.25">
      <c r="A783" t="s">
        <v>10084</v>
      </c>
      <c r="E783" t="str">
        <f>VLOOKUP($A783,'Extracted Varlist'!$B$1:$O$5060,3,0)</f>
        <v>CBA IP-10 (pg/mL)</v>
      </c>
      <c r="G783" t="str">
        <f>IF(ISBLANK(VLOOKUP($A783,'Extracted Varlist'!$B$1:$O$5060,4,0)),"",VLOOKUP($A783,'Extracted Varlist'!$B$1:$O$5060,4,0))</f>
        <v/>
      </c>
      <c r="H783">
        <f>VLOOKUP($A783,'Extracted Varlist'!$B$1:$O$5060,12,0)</f>
        <v>2</v>
      </c>
      <c r="I783">
        <f>VLOOKUP($A783,'Extracted Varlist'!$B$1:$O$5060,13,0)</f>
        <v>17</v>
      </c>
      <c r="J783" t="str">
        <f>VLOOKUP($A783,'Extracted Varlist'!$B$1:$O$5060,14,0)</f>
        <v>IP10</v>
      </c>
      <c r="M783" t="b">
        <f t="shared" si="15"/>
        <v>0</v>
      </c>
    </row>
    <row r="784" spans="1:13" x14ac:dyDescent="0.25">
      <c r="A784" t="s">
        <v>9889</v>
      </c>
      <c r="E784" t="str">
        <f>VLOOKUP($A784,'Extracted Varlist'!$B$1:$O$5060,3,0)</f>
        <v>Incomplete tests due to insufficient vol</v>
      </c>
      <c r="G784" t="str">
        <f>IF(ISBLANK(VLOOKUP($A784,'Extracted Varlist'!$B$1:$O$5060,4,0)),"",VLOOKUP($A784,'Extracted Varlist'!$B$1:$O$5060,4,0))</f>
        <v/>
      </c>
      <c r="H784">
        <f>VLOOKUP($A784,'Extracted Varlist'!$B$1:$O$5060,12,0)</f>
        <v>2</v>
      </c>
      <c r="I784">
        <f>VLOOKUP($A784,'Extracted Varlist'!$B$1:$O$5060,13,0)</f>
        <v>14</v>
      </c>
      <c r="J784" t="str">
        <f>VLOOKUP($A784,'Extracted Varlist'!$B$1:$O$5060,14,0)</f>
        <v>ITEST</v>
      </c>
      <c r="M784" t="b">
        <f t="shared" si="15"/>
        <v>0</v>
      </c>
    </row>
    <row r="785" spans="1:13" x14ac:dyDescent="0.25">
      <c r="A785" t="s">
        <v>9901</v>
      </c>
      <c r="E785" t="str">
        <f>VLOOKUP($A785,'Extracted Varlist'!$B$1:$O$5060,3,0)</f>
        <v>Serum Thyroid Stimulating Hormone (also called thyrotrophin)</v>
      </c>
      <c r="G785" t="str">
        <f>IF(ISBLANK(VLOOKUP($A785,'Extracted Varlist'!$B$1:$O$5060,4,0)),"",VLOOKUP($A785,'Extracted Varlist'!$B$1:$O$5060,4,0))</f>
        <v/>
      </c>
      <c r="H785">
        <f>VLOOKUP($A785,'Extracted Varlist'!$B$1:$O$5060,12,0)</f>
        <v>2</v>
      </c>
      <c r="I785">
        <f>VLOOKUP($A785,'Extracted Varlist'!$B$1:$O$5060,13,0)</f>
        <v>14</v>
      </c>
      <c r="J785" t="str">
        <f>VLOOKUP($A785,'Extracted Varlist'!$B$1:$O$5060,14,0)</f>
        <v>ITSH</v>
      </c>
      <c r="M785" t="b">
        <f t="shared" si="15"/>
        <v>0</v>
      </c>
    </row>
    <row r="786" spans="1:13" x14ac:dyDescent="0.25">
      <c r="A786" t="s">
        <v>10546</v>
      </c>
      <c r="E786" t="str">
        <f>VLOOKUP($A786,'Extracted Varlist'!$B$1:$O$5060,3,0)</f>
        <v>log10 Eosinophil-derived neurotoxin</v>
      </c>
      <c r="G786" t="str">
        <f>IF(ISBLANK(VLOOKUP($A786,'Extracted Varlist'!$B$1:$O$5060,4,0)),"",VLOOKUP($A786,'Extracted Varlist'!$B$1:$O$5060,4,0))</f>
        <v>9="Missing"</v>
      </c>
      <c r="H786">
        <f>VLOOKUP($A786,'Extracted Varlist'!$B$1:$O$5060,12,0)</f>
        <v>2</v>
      </c>
      <c r="I786">
        <f>VLOOKUP($A786,'Extracted Varlist'!$B$1:$O$5060,13,0)</f>
        <v>22</v>
      </c>
      <c r="J786" t="str">
        <f>VLOOKUP($A786,'Extracted Varlist'!$B$1:$O$5060,14,0)</f>
        <v>LEDN</v>
      </c>
      <c r="L786" t="s">
        <v>11751</v>
      </c>
      <c r="M786" t="b">
        <f t="shared" si="15"/>
        <v>0</v>
      </c>
    </row>
    <row r="787" spans="1:13" x14ac:dyDescent="0.25">
      <c r="A787" t="s">
        <v>10140</v>
      </c>
      <c r="E787" t="str">
        <f>VLOOKUP($A787,'Extracted Varlist'!$B$1:$O$5060,3,0)</f>
        <v>leptin in ug/L</v>
      </c>
      <c r="G787" t="str">
        <f>IF(ISBLANK(VLOOKUP($A787,'Extracted Varlist'!$B$1:$O$5060,4,0)),"",VLOOKUP($A787,'Extracted Varlist'!$B$1:$O$5060,4,0))</f>
        <v/>
      </c>
      <c r="H787">
        <f>VLOOKUP($A787,'Extracted Varlist'!$B$1:$O$5060,12,0)</f>
        <v>2</v>
      </c>
      <c r="I787">
        <f>VLOOKUP($A787,'Extracted Varlist'!$B$1:$O$5060,13,0)</f>
        <v>17</v>
      </c>
      <c r="J787" t="str">
        <f>VLOOKUP($A787,'Extracted Varlist'!$B$1:$O$5060,14,0)</f>
        <v>LEPTIN</v>
      </c>
      <c r="M787" t="b">
        <f t="shared" si="15"/>
        <v>0</v>
      </c>
    </row>
    <row r="788" spans="1:13" x14ac:dyDescent="0.25">
      <c r="A788" t="s">
        <v>10424</v>
      </c>
      <c r="E788" t="str">
        <f>VLOOKUP($A788,'Extracted Varlist'!$B$1:$O$5060,3,0)</f>
        <v>Serum Leptin (ug/L)</v>
      </c>
      <c r="G788" t="str">
        <f>IF(ISBLANK(VLOOKUP($A788,'Extracted Varlist'!$B$1:$O$5060,4,0)),"",VLOOKUP($A788,'Extracted Varlist'!$B$1:$O$5060,4,0))</f>
        <v/>
      </c>
      <c r="H788">
        <f>VLOOKUP($A788,'Extracted Varlist'!$B$1:$O$5060,12,0)</f>
        <v>2</v>
      </c>
      <c r="I788">
        <f>VLOOKUP($A788,'Extracted Varlist'!$B$1:$O$5060,13,0)</f>
        <v>20</v>
      </c>
      <c r="J788" t="str">
        <f>VLOOKUP($A788,'Extracted Varlist'!$B$1:$O$5060,14,0)</f>
        <v>Leptin</v>
      </c>
      <c r="M788" t="b">
        <f t="shared" si="15"/>
        <v>1</v>
      </c>
    </row>
    <row r="789" spans="1:13" x14ac:dyDescent="0.25">
      <c r="A789" t="s">
        <v>10167</v>
      </c>
      <c r="E789" t="str">
        <f>VLOOKUP($A789,'Extracted Varlist'!$B$1:$O$5060,3,0)</f>
        <v>Natural Killer Cells proportion</v>
      </c>
      <c r="G789" t="str">
        <f>IF(ISBLANK(VLOOKUP($A789,'Extracted Varlist'!$B$1:$O$5060,4,0)),"",VLOOKUP($A789,'Extracted Varlist'!$B$1:$O$5060,4,0))</f>
        <v/>
      </c>
      <c r="H789">
        <f>VLOOKUP($A789,'Extracted Varlist'!$B$1:$O$5060,12,0)</f>
        <v>2</v>
      </c>
      <c r="I789">
        <f>VLOOKUP($A789,'Extracted Varlist'!$B$1:$O$5060,13,0)</f>
        <v>17</v>
      </c>
      <c r="J789" t="str">
        <f>VLOOKUP($A789,'Extracted Varlist'!$B$1:$O$5060,14,0)</f>
        <v>NK</v>
      </c>
      <c r="M789" t="b">
        <f t="shared" si="15"/>
        <v>0</v>
      </c>
    </row>
    <row r="790" spans="1:13" x14ac:dyDescent="0.25">
      <c r="A790" t="s">
        <v>10009</v>
      </c>
      <c r="E790" t="str">
        <f>VLOOKUP($A790,'Extracted Varlist'!$B$1:$O$5060,3,0)</f>
        <v>OCP use in females</v>
      </c>
      <c r="G790" t="str">
        <f>IF(ISBLANK(VLOOKUP($A790,'Extracted Varlist'!$B$1:$O$5060,4,0)),"",VLOOKUP($A790,'Extracted Varlist'!$B$1:$O$5060,4,0))</f>
        <v/>
      </c>
      <c r="H790">
        <f>VLOOKUP($A790,'Extracted Varlist'!$B$1:$O$5060,12,0)</f>
        <v>2</v>
      </c>
      <c r="I790">
        <f>VLOOKUP($A790,'Extracted Varlist'!$B$1:$O$5060,13,0)</f>
        <v>17</v>
      </c>
      <c r="J790" t="str">
        <f>VLOOKUP($A790,'Extracted Varlist'!$B$1:$O$5060,14,0)</f>
        <v>OCP_FINAL</v>
      </c>
      <c r="M790" t="b">
        <f t="shared" si="15"/>
        <v>0</v>
      </c>
    </row>
    <row r="791" spans="1:13" x14ac:dyDescent="0.25">
      <c r="A791" t="s">
        <v>9931</v>
      </c>
      <c r="E791" t="str">
        <f>VLOOKUP($A791,'Extracted Varlist'!$B$1:$O$5060,3,0)</f>
        <v>epx: Serum EPX</v>
      </c>
      <c r="G791" t="str">
        <f>IF(ISBLANK(VLOOKUP($A791,'Extracted Varlist'!$B$1:$O$5060,4,0)),"",VLOOKUP($A791,'Extracted Varlist'!$B$1:$O$5060,4,0))</f>
        <v>-99="Missing";-88="N/A"</v>
      </c>
      <c r="H791">
        <f>VLOOKUP($A791,'Extracted Varlist'!$B$1:$O$5060,12,0)</f>
        <v>2</v>
      </c>
      <c r="I791">
        <f>VLOOKUP($A791,'Extracted Varlist'!$B$1:$O$5060,13,0)</f>
        <v>14</v>
      </c>
      <c r="J791" t="str">
        <f>VLOOKUP($A791,'Extracted Varlist'!$B$1:$O$5060,14,0)</f>
        <v>SEPX</v>
      </c>
      <c r="M791" t="b">
        <f t="shared" si="15"/>
        <v>0</v>
      </c>
    </row>
    <row r="792" spans="1:13" x14ac:dyDescent="0.25">
      <c r="A792" t="s">
        <v>10410</v>
      </c>
      <c r="E792" t="str">
        <f>VLOOKUP($A792,'Extracted Varlist'!$B$1:$O$5060,3,0)</f>
        <v>(Serum Vitamin E (umol/L)</v>
      </c>
      <c r="G792" t="str">
        <f>IF(ISBLANK(VLOOKUP($A792,'Extracted Varlist'!$B$1:$O$5060,4,0)),"",VLOOKUP($A792,'Extracted Varlist'!$B$1:$O$5060,4,0))</f>
        <v/>
      </c>
      <c r="H792">
        <f>VLOOKUP($A792,'Extracted Varlist'!$B$1:$O$5060,12,0)</f>
        <v>2</v>
      </c>
      <c r="I792">
        <f>VLOOKUP($A792,'Extracted Varlist'!$B$1:$O$5060,13,0)</f>
        <v>20</v>
      </c>
      <c r="J792" t="str">
        <f>VLOOKUP($A792,'Extracted Varlist'!$B$1:$O$5060,14,0)</f>
        <v>SerumVitE</v>
      </c>
      <c r="M792" t="b">
        <f t="shared" si="15"/>
        <v>0</v>
      </c>
    </row>
    <row r="793" spans="1:13" x14ac:dyDescent="0.25">
      <c r="A793" t="s">
        <v>10003</v>
      </c>
      <c r="E793" t="str">
        <f>VLOOKUP($A793,'Extracted Varlist'!$B$1:$O$5060,3,0)</f>
        <v>Smear cell</v>
      </c>
      <c r="G793" t="str">
        <f>IF(ISBLANK(VLOOKUP($A793,'Extracted Varlist'!$B$1:$O$5060,4,0)),"",VLOOKUP($A793,'Extracted Varlist'!$B$1:$O$5060,4,0))</f>
        <v/>
      </c>
      <c r="H793">
        <f>VLOOKUP($A793,'Extracted Varlist'!$B$1:$O$5060,12,0)</f>
        <v>2</v>
      </c>
      <c r="I793">
        <f>VLOOKUP($A793,'Extracted Varlist'!$B$1:$O$5060,13,0)</f>
        <v>17</v>
      </c>
      <c r="J793" t="str">
        <f>VLOOKUP($A793,'Extracted Varlist'!$B$1:$O$5060,14,0)</f>
        <v>SMEAR</v>
      </c>
      <c r="M793" t="b">
        <f t="shared" si="15"/>
        <v>0</v>
      </c>
    </row>
    <row r="794" spans="1:13" x14ac:dyDescent="0.25">
      <c r="A794" t="s">
        <v>10087</v>
      </c>
      <c r="E794" t="str">
        <f>VLOOKUP($A794,'Extracted Varlist'!$B$1:$O$5060,3,0)</f>
        <v>CBA sTNFR1 (pg/mL)</v>
      </c>
      <c r="G794" t="str">
        <f>IF(ISBLANK(VLOOKUP($A794,'Extracted Varlist'!$B$1:$O$5060,4,0)),"",VLOOKUP($A794,'Extracted Varlist'!$B$1:$O$5060,4,0))</f>
        <v/>
      </c>
      <c r="H794">
        <f>VLOOKUP($A794,'Extracted Varlist'!$B$1:$O$5060,12,0)</f>
        <v>2</v>
      </c>
      <c r="I794">
        <f>VLOOKUP($A794,'Extracted Varlist'!$B$1:$O$5060,13,0)</f>
        <v>17</v>
      </c>
      <c r="J794" t="str">
        <f>VLOOKUP($A794,'Extracted Varlist'!$B$1:$O$5060,14,0)</f>
        <v>STNFR1</v>
      </c>
      <c r="M794" t="b">
        <f t="shared" si="15"/>
        <v>0</v>
      </c>
    </row>
    <row r="795" spans="1:13" x14ac:dyDescent="0.25">
      <c r="A795" t="s">
        <v>10090</v>
      </c>
      <c r="E795" t="str">
        <f>VLOOKUP($A795,'Extracted Varlist'!$B$1:$O$5060,3,0)</f>
        <v>CBA sTNFR2 (pg/mL)</v>
      </c>
      <c r="G795" t="str">
        <f>IF(ISBLANK(VLOOKUP($A795,'Extracted Varlist'!$B$1:$O$5060,4,0)),"",VLOOKUP($A795,'Extracted Varlist'!$B$1:$O$5060,4,0))</f>
        <v/>
      </c>
      <c r="H795">
        <f>VLOOKUP($A795,'Extracted Varlist'!$B$1:$O$5060,12,0)</f>
        <v>2</v>
      </c>
      <c r="I795">
        <f>VLOOKUP($A795,'Extracted Varlist'!$B$1:$O$5060,13,0)</f>
        <v>17</v>
      </c>
      <c r="J795" t="str">
        <f>VLOOKUP($A795,'Extracted Varlist'!$B$1:$O$5060,14,0)</f>
        <v>STNFR2</v>
      </c>
      <c r="M795" t="b">
        <f t="shared" si="15"/>
        <v>0</v>
      </c>
    </row>
  </sheetData>
  <autoFilter ref="A1:M795">
    <filterColumn colId="11">
      <filters blank="1">
        <filter val="Blood testing - medications"/>
        <filter val="Blood testing - other"/>
        <filter val="Cluster analysis?"/>
        <filter val="DNA Methylation Testing"/>
        <filter val="DNA Testing"/>
        <filter val="Saliva testing"/>
        <filter val="Urine testing"/>
        <filter val="Urine testing?"/>
      </filters>
    </filterColumn>
    <sortState ref="A2:M795">
      <sortCondition ref="L2:L795"/>
      <sortCondition ref="J2:J795"/>
      <sortCondition ref="I2:I795"/>
    </sortState>
  </autoFilter>
  <sortState ref="A2:M795">
    <sortCondition ref="L2:L795"/>
    <sortCondition ref="J2:J795"/>
    <sortCondition ref="I2:I795"/>
    <sortCondition ref="H2:H795"/>
  </sortState>
  <conditionalFormatting sqref="A1:L795">
    <cfRule type="expression" dxfId="2" priority="7">
      <formula>NOT($M2)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workbookViewId="0">
      <selection activeCell="C8" sqref="C8"/>
    </sheetView>
  </sheetViews>
  <sheetFormatPr defaultRowHeight="15" x14ac:dyDescent="0.25"/>
  <cols>
    <col min="1" max="1" width="6" customWidth="1"/>
    <col min="2" max="2" width="30.5703125" customWidth="1"/>
    <col min="5" max="5" width="56" bestFit="1" customWidth="1"/>
    <col min="7" max="7" width="18.7109375" bestFit="1" customWidth="1"/>
    <col min="10" max="10" width="11.85546875" bestFit="1" customWidth="1"/>
  </cols>
  <sheetData>
    <row r="2" spans="1:10" ht="45" x14ac:dyDescent="0.25">
      <c r="B2" s="11" t="s">
        <v>0</v>
      </c>
      <c r="C2" s="16" t="s">
        <v>743</v>
      </c>
      <c r="D2" s="13" t="s">
        <v>1</v>
      </c>
      <c r="G2" s="7"/>
      <c r="H2" s="7"/>
      <c r="I2" s="7"/>
      <c r="J2" s="8"/>
    </row>
    <row r="3" spans="1:10" x14ac:dyDescent="0.25">
      <c r="B3" s="11" t="s">
        <v>16</v>
      </c>
      <c r="C3" s="12">
        <v>99</v>
      </c>
      <c r="D3" s="22">
        <f>C3/$C$20*100</f>
        <v>1.9152640742890308</v>
      </c>
      <c r="G3" s="7"/>
      <c r="H3" s="7"/>
      <c r="I3" s="7"/>
      <c r="J3" s="7"/>
    </row>
    <row r="4" spans="1:10" x14ac:dyDescent="0.25">
      <c r="B4" s="6" t="s">
        <v>17</v>
      </c>
      <c r="C4" s="7">
        <v>20</v>
      </c>
      <c r="D4" s="23">
        <f t="shared" ref="D4:D19" si="0">C4/$C$20*100</f>
        <v>0.3869220352099052</v>
      </c>
      <c r="G4" s="7"/>
      <c r="H4" s="7"/>
      <c r="I4" s="7"/>
      <c r="J4" s="7"/>
    </row>
    <row r="5" spans="1:10" x14ac:dyDescent="0.25">
      <c r="B5" s="6" t="s">
        <v>18</v>
      </c>
      <c r="C5" s="7">
        <v>69</v>
      </c>
      <c r="D5" s="23">
        <f t="shared" si="0"/>
        <v>1.3348810214741729</v>
      </c>
      <c r="G5" s="7"/>
      <c r="H5" s="7"/>
      <c r="I5" s="7"/>
      <c r="J5" s="7"/>
    </row>
    <row r="6" spans="1:10" x14ac:dyDescent="0.25">
      <c r="B6" s="6" t="s">
        <v>19</v>
      </c>
      <c r="C6" s="7">
        <v>75</v>
      </c>
      <c r="D6" s="23">
        <f t="shared" si="0"/>
        <v>1.4509576320371445</v>
      </c>
      <c r="G6" s="7"/>
      <c r="H6" s="21"/>
      <c r="I6" s="7"/>
      <c r="J6" s="7"/>
    </row>
    <row r="7" spans="1:10" x14ac:dyDescent="0.25">
      <c r="B7" s="9" t="s">
        <v>20</v>
      </c>
      <c r="C7" s="10">
        <v>647</v>
      </c>
      <c r="D7" s="24">
        <f t="shared" si="0"/>
        <v>12.516927839040434</v>
      </c>
    </row>
    <row r="8" spans="1:10" x14ac:dyDescent="0.25">
      <c r="A8" s="17">
        <f>SUM(C8:C19)</f>
        <v>4259</v>
      </c>
      <c r="B8" s="18" t="s">
        <v>739</v>
      </c>
      <c r="C8" s="19">
        <f>COUNTIF('Extracted Varlist'!$A$4:$A$4857,"G201_Quest_PA.sav")</f>
        <v>169</v>
      </c>
      <c r="D8" s="23">
        <f t="shared" si="0"/>
        <v>3.2694911975236987</v>
      </c>
      <c r="E8" s="20" t="s">
        <v>9554</v>
      </c>
    </row>
    <row r="9" spans="1:10" x14ac:dyDescent="0.25">
      <c r="B9" s="18" t="s">
        <v>740</v>
      </c>
      <c r="C9" s="19">
        <f>COUNTIF('Extracted Varlist'!$A$4:$A$4857,"G202_Quest_PA.sav")</f>
        <v>98</v>
      </c>
      <c r="D9" s="23">
        <f t="shared" si="0"/>
        <v>1.8959179725285356</v>
      </c>
      <c r="E9" s="20" t="s">
        <v>744</v>
      </c>
    </row>
    <row r="10" spans="1:10" x14ac:dyDescent="0.25">
      <c r="B10" s="18" t="s">
        <v>741</v>
      </c>
      <c r="C10" s="19">
        <f>COUNTIF('Extracted Varlist'!$A$4:$A$4857,"G203_Quest_PA.sav")</f>
        <v>105</v>
      </c>
      <c r="D10" s="23">
        <f t="shared" si="0"/>
        <v>2.0313406848520024</v>
      </c>
      <c r="E10" s="20" t="s">
        <v>745</v>
      </c>
    </row>
    <row r="11" spans="1:10" x14ac:dyDescent="0.25">
      <c r="B11" s="15" t="s">
        <v>21</v>
      </c>
      <c r="C11" s="19">
        <f>COUNTIF('Extracted Varlist'!$A$4:$A$4857,B11)</f>
        <v>164</v>
      </c>
      <c r="D11" s="23">
        <f t="shared" si="0"/>
        <v>3.1727606887212225</v>
      </c>
    </row>
    <row r="12" spans="1:10" x14ac:dyDescent="0.25">
      <c r="B12" s="15" t="s">
        <v>22</v>
      </c>
      <c r="C12" s="19">
        <f>COUNTIF('Extracted Varlist'!$A$4:$A$4857,B12)</f>
        <v>104</v>
      </c>
      <c r="D12" s="23">
        <f t="shared" si="0"/>
        <v>2.0119945830915071</v>
      </c>
    </row>
    <row r="13" spans="1:10" x14ac:dyDescent="0.25">
      <c r="B13" s="15" t="s">
        <v>23</v>
      </c>
      <c r="C13" s="19">
        <f>COUNTIF('Extracted Varlist'!$A$4:$A$4857,B13)</f>
        <v>153</v>
      </c>
      <c r="D13" s="23">
        <f t="shared" si="0"/>
        <v>2.959953569355775</v>
      </c>
    </row>
    <row r="14" spans="1:10" x14ac:dyDescent="0.25">
      <c r="B14" s="15" t="s">
        <v>24</v>
      </c>
      <c r="C14" s="19">
        <f>COUNTIF('Extracted Varlist'!$A$4:$A$4857,B14)</f>
        <v>422</v>
      </c>
      <c r="D14" s="23">
        <f t="shared" si="0"/>
        <v>8.164054942928999</v>
      </c>
    </row>
    <row r="15" spans="1:10" x14ac:dyDescent="0.25">
      <c r="B15" s="15" t="s">
        <v>25</v>
      </c>
      <c r="C15" s="19">
        <f>COUNTIF('Extracted Varlist'!$A$4:$A$4857,B15)</f>
        <v>620</v>
      </c>
      <c r="D15" s="23">
        <f t="shared" si="0"/>
        <v>11.994583091507062</v>
      </c>
    </row>
    <row r="16" spans="1:10" x14ac:dyDescent="0.25">
      <c r="B16" s="15" t="s">
        <v>26</v>
      </c>
      <c r="C16" s="19">
        <f>COUNTIF('Extracted Varlist'!$A$4:$A$4857,B16)</f>
        <v>617</v>
      </c>
      <c r="D16" s="23">
        <f t="shared" si="0"/>
        <v>11.936544786225575</v>
      </c>
    </row>
    <row r="17" spans="2:6" x14ac:dyDescent="0.25">
      <c r="B17" s="15" t="s">
        <v>27</v>
      </c>
      <c r="C17" s="19">
        <f>COUNTIF('Extracted Varlist'!$A$4:$A$4857,B17)</f>
        <v>878</v>
      </c>
      <c r="D17" s="23">
        <f t="shared" si="0"/>
        <v>16.98587734571484</v>
      </c>
    </row>
    <row r="18" spans="2:6" x14ac:dyDescent="0.25">
      <c r="B18" s="15" t="s">
        <v>28</v>
      </c>
      <c r="C18" s="19">
        <f>COUNTIF('Extracted Varlist'!$A$4:$A$4857,B18)</f>
        <v>470</v>
      </c>
      <c r="D18" s="23">
        <f t="shared" si="0"/>
        <v>9.0926678274327717</v>
      </c>
    </row>
    <row r="19" spans="2:6" x14ac:dyDescent="0.25">
      <c r="B19" s="15" t="s">
        <v>29</v>
      </c>
      <c r="C19" s="19">
        <f>COUNTIF('Extracted Varlist'!$A$4:$A$4857,B19)</f>
        <v>459</v>
      </c>
      <c r="D19" s="23">
        <f t="shared" si="0"/>
        <v>8.8798607080673246</v>
      </c>
      <c r="F19" s="17"/>
    </row>
    <row r="20" spans="2:6" x14ac:dyDescent="0.25">
      <c r="B20" s="11" t="s">
        <v>14</v>
      </c>
      <c r="C20" s="14">
        <f>SUM(C3:C19)</f>
        <v>5169</v>
      </c>
      <c r="D20" s="13">
        <v>100</v>
      </c>
    </row>
    <row r="22" spans="2:6" x14ac:dyDescent="0.25">
      <c r="B22" t="s">
        <v>742</v>
      </c>
    </row>
    <row r="23" spans="2:6" x14ac:dyDescent="0.25">
      <c r="B23" t="s">
        <v>9564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60"/>
  <sheetViews>
    <sheetView topLeftCell="A3943" workbookViewId="0">
      <selection activeCell="A3428" sqref="A3428"/>
    </sheetView>
  </sheetViews>
  <sheetFormatPr defaultRowHeight="15" x14ac:dyDescent="0.25"/>
  <cols>
    <col min="1" max="1" width="42.42578125" bestFit="1" customWidth="1"/>
    <col min="2" max="2" width="10.28515625" bestFit="1" customWidth="1"/>
    <col min="3" max="3" width="9.7109375" bestFit="1" customWidth="1"/>
    <col min="4" max="4" width="39" bestFit="1" customWidth="1"/>
    <col min="5" max="5" width="221.85546875" bestFit="1" customWidth="1"/>
    <col min="6" max="6" width="16" bestFit="1" customWidth="1"/>
    <col min="7" max="7" width="174.140625" bestFit="1" customWidth="1"/>
    <col min="8" max="8" width="5.85546875" customWidth="1"/>
    <col min="9" max="9" width="5.85546875" bestFit="1" customWidth="1"/>
    <col min="10" max="10" width="11.140625" bestFit="1" customWidth="1"/>
    <col min="11" max="11" width="8.42578125" bestFit="1" customWidth="1"/>
    <col min="12" max="12" width="22.28515625" bestFit="1" customWidth="1"/>
  </cols>
  <sheetData>
    <row r="1" spans="1:13" x14ac:dyDescent="0.25">
      <c r="A1" t="s">
        <v>9534</v>
      </c>
      <c r="B1" t="s">
        <v>9535</v>
      </c>
      <c r="C1" t="s">
        <v>9536</v>
      </c>
      <c r="D1" t="s">
        <v>9537</v>
      </c>
      <c r="E1" t="s">
        <v>9538</v>
      </c>
      <c r="F1" t="s">
        <v>9539</v>
      </c>
      <c r="G1" t="s">
        <v>9540</v>
      </c>
      <c r="H1" t="s">
        <v>9553</v>
      </c>
      <c r="I1" t="s">
        <v>9532</v>
      </c>
      <c r="J1" t="s">
        <v>9533</v>
      </c>
      <c r="K1" s="25"/>
      <c r="L1" t="s">
        <v>9542</v>
      </c>
    </row>
    <row r="2" spans="1:13" x14ac:dyDescent="0.25">
      <c r="A2" t="s">
        <v>9106</v>
      </c>
      <c r="E2" t="str">
        <f>VLOOKUP($A2,'Extracted Varlist'!$B$1:$O$4857,3,0)</f>
        <v>Skin Prick Cat SPT wheal size (mm)</v>
      </c>
      <c r="G2" t="str">
        <f>IF(ISBLANK(VLOOKUP($A2,'Extracted Varlist'!$B$1:$O$4857,4,0)),"",VLOOKUP($A2,'Extracted Varlist'!$B$1:$O$4857,4,0))</f>
        <v>-99="Missing";-88="N/A"</v>
      </c>
      <c r="H2">
        <v>2</v>
      </c>
      <c r="I2">
        <f>VLOOKUP($A2,'Extracted Varlist'!$B$1:$O$4857,12,0)</f>
        <v>2</v>
      </c>
      <c r="J2">
        <f>VLOOKUP($A2,'Extracted Varlist'!$B$1:$O$4857,13,0)</f>
        <v>5</v>
      </c>
      <c r="K2" t="e">
        <f t="shared" ref="K2:K33" si="0">IF(ISNUMBER(_xlfn.NUMBERVALUE(RIGHT(J2,1))),RIGHT(J2,LEN(J2)-2),MID(J2,3,LEN(J2)-3))</f>
        <v>#VALUE!</v>
      </c>
      <c r="L2" t="s">
        <v>9545</v>
      </c>
      <c r="M2" t="b">
        <f t="shared" ref="M2:M65" si="1">AND(J2=J1)</f>
        <v>0</v>
      </c>
    </row>
    <row r="3" spans="1:13" x14ac:dyDescent="0.25">
      <c r="A3" t="s">
        <v>1543</v>
      </c>
      <c r="E3" t="str">
        <f>VLOOKUP($A3,'Extracted Varlist'!$B$1:$O$4857,3,0)</f>
        <v>Skin Prick Cat SPT wheal size (mm)</v>
      </c>
      <c r="G3" t="str">
        <f>IF(ISBLANK(VLOOKUP($A3,'Extracted Varlist'!$B$1:$O$4857,4,0)),"",VLOOKUP($A3,'Extracted Varlist'!$B$1:$O$4857,4,0))</f>
        <v>-99="Missing";-88="N/A"</v>
      </c>
      <c r="H3">
        <v>2</v>
      </c>
      <c r="I3">
        <f>VLOOKUP($A3,'Extracted Varlist'!$B$1:$O$4857,12,0)</f>
        <v>2</v>
      </c>
      <c r="J3">
        <f>VLOOKUP($A3,'Extracted Varlist'!$B$1:$O$4857,13,0)</f>
        <v>14</v>
      </c>
      <c r="K3" t="str">
        <f t="shared" si="0"/>
        <v/>
      </c>
      <c r="L3" t="s">
        <v>9545</v>
      </c>
      <c r="M3" t="b">
        <f t="shared" si="1"/>
        <v>0</v>
      </c>
    </row>
    <row r="4" spans="1:13" x14ac:dyDescent="0.25">
      <c r="A4" t="s">
        <v>5225</v>
      </c>
      <c r="E4" t="str">
        <f>VLOOKUP($A4,'Extracted Varlist'!$B$1:$O$4857,3,0)</f>
        <v>Skin Prick Cat SPT wheal size (mm)</v>
      </c>
      <c r="G4" t="str">
        <f>IF(ISBLANK(VLOOKUP($A4,'Extracted Varlist'!$B$1:$O$4857,4,0)),"",VLOOKUP($A4,'Extracted Varlist'!$B$1:$O$4857,4,0))</f>
        <v>-99="Missing";-88="N/A"</v>
      </c>
      <c r="H4">
        <v>2</v>
      </c>
      <c r="I4">
        <f>VLOOKUP($A4,'Extracted Varlist'!$B$1:$O$4857,12,0)</f>
        <v>2</v>
      </c>
      <c r="J4">
        <f>VLOOKUP($A4,'Extracted Varlist'!$B$1:$O$4857,13,0)</f>
        <v>22</v>
      </c>
      <c r="K4" t="str">
        <f t="shared" si="0"/>
        <v/>
      </c>
      <c r="L4" t="s">
        <v>9545</v>
      </c>
      <c r="M4" t="b">
        <f t="shared" si="1"/>
        <v>0</v>
      </c>
    </row>
    <row r="5" spans="1:13" x14ac:dyDescent="0.25">
      <c r="A5" t="s">
        <v>5227</v>
      </c>
      <c r="E5" t="str">
        <f>VLOOKUP($A5,'Extracted Varlist'!$B$1:$O$4857,3,0)</f>
        <v>Allergy Skin test - cat hair width</v>
      </c>
      <c r="G5" t="str">
        <f>IF(ISBLANK(VLOOKUP($A5,'Extracted Varlist'!$B$1:$O$4857,4,0)),"",VLOOKUP($A5,'Extracted Varlist'!$B$1:$O$4857,4,0))</f>
        <v>-99="Missing"</v>
      </c>
      <c r="H5">
        <v>2</v>
      </c>
      <c r="I5">
        <f>VLOOKUP($A5,'Extracted Varlist'!$B$1:$O$4857,12,0)</f>
        <v>2</v>
      </c>
      <c r="J5">
        <f>VLOOKUP($A5,'Extracted Varlist'!$B$1:$O$4857,13,0)</f>
        <v>22</v>
      </c>
      <c r="K5" t="str">
        <f t="shared" si="0"/>
        <v/>
      </c>
      <c r="L5" t="s">
        <v>9545</v>
      </c>
      <c r="M5" t="b">
        <f t="shared" si="1"/>
        <v>1</v>
      </c>
    </row>
    <row r="6" spans="1:13" x14ac:dyDescent="0.25">
      <c r="A6" t="s">
        <v>5230</v>
      </c>
      <c r="E6" t="str">
        <f>VLOOKUP($A6,'Extracted Varlist'!$B$1:$O$4857,3,0)</f>
        <v>Allergy Skin test - cat hair length</v>
      </c>
      <c r="G6" t="str">
        <f>IF(ISBLANK(VLOOKUP($A6,'Extracted Varlist'!$B$1:$O$4857,4,0)),"",VLOOKUP($A6,'Extracted Varlist'!$B$1:$O$4857,4,0))</f>
        <v>-99="Missing"</v>
      </c>
      <c r="H6">
        <v>2</v>
      </c>
      <c r="I6">
        <f>VLOOKUP($A6,'Extracted Varlist'!$B$1:$O$4857,12,0)</f>
        <v>2</v>
      </c>
      <c r="J6">
        <f>VLOOKUP($A6,'Extracted Varlist'!$B$1:$O$4857,13,0)</f>
        <v>22</v>
      </c>
      <c r="K6" t="str">
        <f t="shared" si="0"/>
        <v/>
      </c>
      <c r="L6" t="s">
        <v>9545</v>
      </c>
      <c r="M6" t="b">
        <f t="shared" si="1"/>
        <v>1</v>
      </c>
    </row>
    <row r="7" spans="1:13" x14ac:dyDescent="0.25">
      <c r="A7" t="s">
        <v>9107</v>
      </c>
      <c r="E7" t="str">
        <f>VLOOKUP($A7,'Extracted Varlist'!$B$1:$O$4857,3,0)</f>
        <v>Allergy Skin test - cat hair positive (length &gt;=3mm)</v>
      </c>
      <c r="G7" t="str">
        <f>IF(ISBLANK(VLOOKUP($A7,'Extracted Varlist'!$B$1:$O$4857,4,0)),"",VLOOKUP($A7,'Extracted Varlist'!$B$1:$O$4857,4,0))</f>
        <v>0="No (negative length &lt;3mm)";1="Yes (positive length &gt;3mm)";9="Missing"</v>
      </c>
      <c r="H7">
        <v>2</v>
      </c>
      <c r="I7">
        <f>VLOOKUP($A7,'Extracted Varlist'!$B$1:$O$4857,12,0)</f>
        <v>2</v>
      </c>
      <c r="J7">
        <f>VLOOKUP($A7,'Extracted Varlist'!$B$1:$O$4857,13,0)</f>
        <v>5</v>
      </c>
      <c r="K7" t="e">
        <f t="shared" si="0"/>
        <v>#VALUE!</v>
      </c>
      <c r="L7" t="s">
        <v>9545</v>
      </c>
      <c r="M7" t="b">
        <f t="shared" si="1"/>
        <v>0</v>
      </c>
    </row>
    <row r="8" spans="1:13" x14ac:dyDescent="0.25">
      <c r="A8" t="s">
        <v>1562</v>
      </c>
      <c r="E8" t="str">
        <f>VLOOKUP($A8,'Extracted Varlist'!$B$1:$O$4857,3,0)</f>
        <v>Allergy Skin test - cat hair positive (length &gt;=3mm)</v>
      </c>
      <c r="G8" t="str">
        <f>IF(ISBLANK(VLOOKUP($A8,'Extracted Varlist'!$B$1:$O$4857,4,0)),"",VLOOKUP($A8,'Extracted Varlist'!$B$1:$O$4857,4,0))</f>
        <v>0="No (negative length &lt;3mm)";1="Yes (positive length &gt;3mm)";9="Missing"</v>
      </c>
      <c r="H8">
        <v>2</v>
      </c>
      <c r="I8">
        <f>VLOOKUP($A8,'Extracted Varlist'!$B$1:$O$4857,12,0)</f>
        <v>2</v>
      </c>
      <c r="J8">
        <f>VLOOKUP($A8,'Extracted Varlist'!$B$1:$O$4857,13,0)</f>
        <v>14</v>
      </c>
      <c r="K8" t="str">
        <f t="shared" si="0"/>
        <v/>
      </c>
      <c r="L8" t="s">
        <v>9545</v>
      </c>
      <c r="M8" t="b">
        <f t="shared" si="1"/>
        <v>0</v>
      </c>
    </row>
    <row r="9" spans="1:13" x14ac:dyDescent="0.25">
      <c r="A9" t="s">
        <v>5232</v>
      </c>
      <c r="E9" t="str">
        <f>VLOOKUP($A9,'Extracted Varlist'!$B$1:$O$4857,3,0)</f>
        <v>Allergy Skin test - cat hair positive (length &gt;=3mm)</v>
      </c>
      <c r="G9" t="str">
        <f>IF(ISBLANK(VLOOKUP($A9,'Extracted Varlist'!$B$1:$O$4857,4,0)),"",VLOOKUP($A9,'Extracted Varlist'!$B$1:$O$4857,4,0))</f>
        <v>0="No (negative length &lt;3mm)";1="Yes (positive length &gt;3mm)";9="Missing"</v>
      </c>
      <c r="H9">
        <v>2</v>
      </c>
      <c r="I9">
        <f>VLOOKUP($A9,'Extracted Varlist'!$B$1:$O$4857,12,0)</f>
        <v>2</v>
      </c>
      <c r="J9">
        <f>VLOOKUP($A9,'Extracted Varlist'!$B$1:$O$4857,13,0)</f>
        <v>22</v>
      </c>
      <c r="K9" t="str">
        <f t="shared" si="0"/>
        <v/>
      </c>
      <c r="L9" t="s">
        <v>9545</v>
      </c>
      <c r="M9" t="b">
        <f t="shared" si="1"/>
        <v>0</v>
      </c>
    </row>
    <row r="10" spans="1:13" x14ac:dyDescent="0.25">
      <c r="A10" t="s">
        <v>9108</v>
      </c>
      <c r="E10" t="str">
        <f>VLOOKUP($A10,'Extracted Varlist'!$B$1:$O$4857,3,0)</f>
        <v>Skin Prick HDM SPT wheal size (mm)</v>
      </c>
      <c r="G10" t="str">
        <f>IF(ISBLANK(VLOOKUP($A10,'Extracted Varlist'!$B$1:$O$4857,4,0)),"",VLOOKUP($A10,'Extracted Varlist'!$B$1:$O$4857,4,0))</f>
        <v>-99="Missing";-88="N/A"</v>
      </c>
      <c r="H10">
        <v>2</v>
      </c>
      <c r="I10">
        <f>VLOOKUP($A10,'Extracted Varlist'!$B$1:$O$4857,12,0)</f>
        <v>2</v>
      </c>
      <c r="J10">
        <f>VLOOKUP($A10,'Extracted Varlist'!$B$1:$O$4857,13,0)</f>
        <v>5</v>
      </c>
      <c r="K10" t="e">
        <f t="shared" si="0"/>
        <v>#VALUE!</v>
      </c>
      <c r="L10" t="s">
        <v>9545</v>
      </c>
      <c r="M10" t="b">
        <f t="shared" si="1"/>
        <v>0</v>
      </c>
    </row>
    <row r="11" spans="1:13" x14ac:dyDescent="0.25">
      <c r="A11" t="s">
        <v>1540</v>
      </c>
      <c r="E11" t="str">
        <f>VLOOKUP($A11,'Extracted Varlist'!$B$1:$O$4857,3,0)</f>
        <v>Skin Prick HDM SPT wheal size (mm)</v>
      </c>
      <c r="G11" t="str">
        <f>IF(ISBLANK(VLOOKUP($A11,'Extracted Varlist'!$B$1:$O$4857,4,0)),"",VLOOKUP($A11,'Extracted Varlist'!$B$1:$O$4857,4,0))</f>
        <v>-99="Missing";-88="N/A"</v>
      </c>
      <c r="H11">
        <v>2</v>
      </c>
      <c r="I11">
        <f>VLOOKUP($A11,'Extracted Varlist'!$B$1:$O$4857,12,0)</f>
        <v>2</v>
      </c>
      <c r="J11">
        <f>VLOOKUP($A11,'Extracted Varlist'!$B$1:$O$4857,13,0)</f>
        <v>14</v>
      </c>
      <c r="K11" t="str">
        <f t="shared" si="0"/>
        <v/>
      </c>
      <c r="L11" t="s">
        <v>9545</v>
      </c>
      <c r="M11" t="b">
        <f t="shared" si="1"/>
        <v>0</v>
      </c>
    </row>
    <row r="12" spans="1:13" x14ac:dyDescent="0.25">
      <c r="A12" t="s">
        <v>9109</v>
      </c>
      <c r="E12" t="str">
        <f>VLOOKUP($A12,'Extracted Varlist'!$B$1:$O$4857,3,0)</f>
        <v>Allergy Skin test - HDM positive (length &gt;=3mm)</v>
      </c>
      <c r="G12" t="str">
        <f>IF(ISBLANK(VLOOKUP($A12,'Extracted Varlist'!$B$1:$O$4857,4,0)),"",VLOOKUP($A12,'Extracted Varlist'!$B$1:$O$4857,4,0))</f>
        <v>0="No (negative length &lt;3mm)";1="Yes (positive length &gt;3mm)";9="Missing"</v>
      </c>
      <c r="H12">
        <v>2</v>
      </c>
      <c r="I12">
        <f>VLOOKUP($A12,'Extracted Varlist'!$B$1:$O$4857,12,0)</f>
        <v>2</v>
      </c>
      <c r="J12">
        <f>VLOOKUP($A12,'Extracted Varlist'!$B$1:$O$4857,13,0)</f>
        <v>5</v>
      </c>
      <c r="K12" t="e">
        <f t="shared" si="0"/>
        <v>#VALUE!</v>
      </c>
      <c r="L12" t="s">
        <v>9545</v>
      </c>
      <c r="M12" t="b">
        <f t="shared" si="1"/>
        <v>0</v>
      </c>
    </row>
    <row r="13" spans="1:13" x14ac:dyDescent="0.25">
      <c r="A13" t="s">
        <v>1565</v>
      </c>
      <c r="E13" t="str">
        <f>VLOOKUP($A13,'Extracted Varlist'!$B$1:$O$4857,3,0)</f>
        <v>Allergy Skin test - HDM positive (length &gt;=3mm)</v>
      </c>
      <c r="G13" t="str">
        <f>IF(ISBLANK(VLOOKUP($A13,'Extracted Varlist'!$B$1:$O$4857,4,0)),"",VLOOKUP($A13,'Extracted Varlist'!$B$1:$O$4857,4,0))</f>
        <v>0="No (negative length &lt;3mm)";1="Yes (positive length &gt;3mm)";9="Missing"</v>
      </c>
      <c r="H13">
        <v>2</v>
      </c>
      <c r="I13">
        <f>VLOOKUP($A13,'Extracted Varlist'!$B$1:$O$4857,12,0)</f>
        <v>2</v>
      </c>
      <c r="J13">
        <f>VLOOKUP($A13,'Extracted Varlist'!$B$1:$O$4857,13,0)</f>
        <v>14</v>
      </c>
      <c r="K13" t="str">
        <f t="shared" si="0"/>
        <v/>
      </c>
      <c r="L13" t="s">
        <v>9545</v>
      </c>
      <c r="M13" t="b">
        <f t="shared" si="1"/>
        <v>0</v>
      </c>
    </row>
    <row r="14" spans="1:13" x14ac:dyDescent="0.25">
      <c r="A14" t="s">
        <v>9110</v>
      </c>
      <c r="E14" t="str">
        <f>VLOOKUP($A14,'Extracted Varlist'!$B$1:$O$4857,3,0)</f>
        <v>Allergy Skin test - egg white weal</v>
      </c>
      <c r="G14" t="str">
        <f>IF(ISBLANK(VLOOKUP($A14,'Extracted Varlist'!$B$1:$O$4857,4,0)),"",VLOOKUP($A14,'Extracted Varlist'!$B$1:$O$4857,4,0))</f>
        <v>-99="Missing";-88="N/A"</v>
      </c>
      <c r="H14">
        <v>2</v>
      </c>
      <c r="I14">
        <f>VLOOKUP($A14,'Extracted Varlist'!$B$1:$O$4857,12,0)</f>
        <v>2</v>
      </c>
      <c r="J14">
        <f>VLOOKUP($A14,'Extracted Varlist'!$B$1:$O$4857,13,0)</f>
        <v>5</v>
      </c>
      <c r="K14" t="e">
        <f t="shared" si="0"/>
        <v>#VALUE!</v>
      </c>
      <c r="L14" t="s">
        <v>9545</v>
      </c>
      <c r="M14" t="b">
        <f t="shared" si="1"/>
        <v>0</v>
      </c>
    </row>
    <row r="15" spans="1:13" x14ac:dyDescent="0.25">
      <c r="A15" t="s">
        <v>5233</v>
      </c>
      <c r="E15" t="str">
        <f>VLOOKUP($A15,'Extracted Varlist'!$B$1:$O$4857,3,0)</f>
        <v>Allergy Skin test - egg white weal</v>
      </c>
      <c r="G15" t="str">
        <f>IF(ISBLANK(VLOOKUP($A15,'Extracted Varlist'!$B$1:$O$4857,4,0)),"",VLOOKUP($A15,'Extracted Varlist'!$B$1:$O$4857,4,0))</f>
        <v>-99="Missing";-88="N/A"</v>
      </c>
      <c r="H15">
        <v>2</v>
      </c>
      <c r="I15">
        <f>VLOOKUP($A15,'Extracted Varlist'!$B$1:$O$4857,12,0)</f>
        <v>2</v>
      </c>
      <c r="J15">
        <f>VLOOKUP($A15,'Extracted Varlist'!$B$1:$O$4857,13,0)</f>
        <v>22</v>
      </c>
      <c r="K15" t="str">
        <f t="shared" si="0"/>
        <v/>
      </c>
      <c r="L15" t="s">
        <v>9545</v>
      </c>
      <c r="M15" t="b">
        <f t="shared" si="1"/>
        <v>0</v>
      </c>
    </row>
    <row r="16" spans="1:13" x14ac:dyDescent="0.25">
      <c r="A16" t="s">
        <v>5235</v>
      </c>
      <c r="E16" t="str">
        <f>VLOOKUP($A16,'Extracted Varlist'!$B$1:$O$4857,3,0)</f>
        <v>Allergy Skin test - egg white width</v>
      </c>
      <c r="G16" t="str">
        <f>IF(ISBLANK(VLOOKUP($A16,'Extracted Varlist'!$B$1:$O$4857,4,0)),"",VLOOKUP($A16,'Extracted Varlist'!$B$1:$O$4857,4,0))</f>
        <v>-99="Missing"</v>
      </c>
      <c r="H16">
        <v>2</v>
      </c>
      <c r="I16">
        <f>VLOOKUP($A16,'Extracted Varlist'!$B$1:$O$4857,12,0)</f>
        <v>2</v>
      </c>
      <c r="J16">
        <f>VLOOKUP($A16,'Extracted Varlist'!$B$1:$O$4857,13,0)</f>
        <v>22</v>
      </c>
      <c r="K16" t="str">
        <f t="shared" si="0"/>
        <v/>
      </c>
      <c r="L16" t="s">
        <v>9545</v>
      </c>
      <c r="M16" t="b">
        <f t="shared" si="1"/>
        <v>1</v>
      </c>
    </row>
    <row r="17" spans="1:13" x14ac:dyDescent="0.25">
      <c r="A17" t="s">
        <v>5238</v>
      </c>
      <c r="E17" t="str">
        <f>VLOOKUP($A17,'Extracted Varlist'!$B$1:$O$4857,3,0)</f>
        <v>Allergy Skin test - egg white length</v>
      </c>
      <c r="G17" t="str">
        <f>IF(ISBLANK(VLOOKUP($A17,'Extracted Varlist'!$B$1:$O$4857,4,0)),"",VLOOKUP($A17,'Extracted Varlist'!$B$1:$O$4857,4,0))</f>
        <v>-99="Missing"</v>
      </c>
      <c r="H17">
        <v>2</v>
      </c>
      <c r="I17">
        <f>VLOOKUP($A17,'Extracted Varlist'!$B$1:$O$4857,12,0)</f>
        <v>2</v>
      </c>
      <c r="J17">
        <f>VLOOKUP($A17,'Extracted Varlist'!$B$1:$O$4857,13,0)</f>
        <v>22</v>
      </c>
      <c r="K17" t="str">
        <f t="shared" si="0"/>
        <v/>
      </c>
      <c r="L17" t="s">
        <v>9545</v>
      </c>
      <c r="M17" t="b">
        <f t="shared" si="1"/>
        <v>1</v>
      </c>
    </row>
    <row r="18" spans="1:13" x14ac:dyDescent="0.25">
      <c r="A18" t="s">
        <v>9111</v>
      </c>
      <c r="E18" t="str">
        <f>VLOOKUP($A18,'Extracted Varlist'!$B$1:$O$4857,3,0)</f>
        <v>Allergy Skin test - egg white positive (length &gt;=3mm)</v>
      </c>
      <c r="G18" t="str">
        <f>IF(ISBLANK(VLOOKUP($A18,'Extracted Varlist'!$B$1:$O$4857,4,0)),"",VLOOKUP($A18,'Extracted Varlist'!$B$1:$O$4857,4,0))</f>
        <v>0="No (negative length &lt;3mm)";1="Yes (positive length &gt;3mm)";9="Missing"</v>
      </c>
      <c r="H18">
        <v>2</v>
      </c>
      <c r="I18">
        <f>VLOOKUP($A18,'Extracted Varlist'!$B$1:$O$4857,12,0)</f>
        <v>2</v>
      </c>
      <c r="J18">
        <f>VLOOKUP($A18,'Extracted Varlist'!$B$1:$O$4857,13,0)</f>
        <v>5</v>
      </c>
      <c r="K18" t="e">
        <f t="shared" si="0"/>
        <v>#VALUE!</v>
      </c>
      <c r="L18" t="s">
        <v>9545</v>
      </c>
      <c r="M18" t="b">
        <f t="shared" si="1"/>
        <v>0</v>
      </c>
    </row>
    <row r="19" spans="1:13" x14ac:dyDescent="0.25">
      <c r="A19" t="s">
        <v>5240</v>
      </c>
      <c r="E19" t="str">
        <f>VLOOKUP($A19,'Extracted Varlist'!$B$1:$O$4857,3,0)</f>
        <v>Allergy Skin test - egg white positive (length &gt;=3mm)</v>
      </c>
      <c r="G19" t="str">
        <f>IF(ISBLANK(VLOOKUP($A19,'Extracted Varlist'!$B$1:$O$4857,4,0)),"",VLOOKUP($A19,'Extracted Varlist'!$B$1:$O$4857,4,0))</f>
        <v>0="No (negative length &lt;3mm)";1="Yes (positive length &gt;3mm)";9="Missing"</v>
      </c>
      <c r="H19">
        <v>2</v>
      </c>
      <c r="I19">
        <f>VLOOKUP($A19,'Extracted Varlist'!$B$1:$O$4857,12,0)</f>
        <v>2</v>
      </c>
      <c r="J19">
        <f>VLOOKUP($A19,'Extracted Varlist'!$B$1:$O$4857,13,0)</f>
        <v>22</v>
      </c>
      <c r="K19" t="str">
        <f t="shared" si="0"/>
        <v/>
      </c>
      <c r="L19" t="s">
        <v>9545</v>
      </c>
      <c r="M19" t="b">
        <f t="shared" si="1"/>
        <v>0</v>
      </c>
    </row>
    <row r="20" spans="1:13" x14ac:dyDescent="0.25">
      <c r="A20" t="s">
        <v>9112</v>
      </c>
      <c r="E20" t="str">
        <f>VLOOKUP($A20,'Extracted Varlist'!$B$1:$O$4857,3,0)</f>
        <v>Skin Prick Rye grass SPT wheal size (mm)</v>
      </c>
      <c r="G20" t="str">
        <f>IF(ISBLANK(VLOOKUP($A20,'Extracted Varlist'!$B$1:$O$4857,4,0)),"",VLOOKUP($A20,'Extracted Varlist'!$B$1:$O$4857,4,0))</f>
        <v>-99="Missing";-88="N/A"</v>
      </c>
      <c r="H20">
        <v>2</v>
      </c>
      <c r="I20">
        <f>VLOOKUP($A20,'Extracted Varlist'!$B$1:$O$4857,12,0)</f>
        <v>2</v>
      </c>
      <c r="J20">
        <f>VLOOKUP($A20,'Extracted Varlist'!$B$1:$O$4857,13,0)</f>
        <v>5</v>
      </c>
      <c r="K20" t="e">
        <f t="shared" si="0"/>
        <v>#VALUE!</v>
      </c>
      <c r="L20" t="s">
        <v>9545</v>
      </c>
      <c r="M20" t="b">
        <f t="shared" si="1"/>
        <v>0</v>
      </c>
    </row>
    <row r="21" spans="1:13" x14ac:dyDescent="0.25">
      <c r="A21" t="s">
        <v>1555</v>
      </c>
      <c r="E21" t="str">
        <f>VLOOKUP($A21,'Extracted Varlist'!$B$1:$O$4857,3,0)</f>
        <v>Skin Prick Rye grass SPT wheal size (mm)</v>
      </c>
      <c r="G21" t="str">
        <f>IF(ISBLANK(VLOOKUP($A21,'Extracted Varlist'!$B$1:$O$4857,4,0)),"",VLOOKUP($A21,'Extracted Varlist'!$B$1:$O$4857,4,0))</f>
        <v>-99="Missing";-88="N/A"</v>
      </c>
      <c r="H21">
        <v>2</v>
      </c>
      <c r="I21">
        <f>VLOOKUP($A21,'Extracted Varlist'!$B$1:$O$4857,12,0)</f>
        <v>2</v>
      </c>
      <c r="J21">
        <f>VLOOKUP($A21,'Extracted Varlist'!$B$1:$O$4857,13,0)</f>
        <v>14</v>
      </c>
      <c r="K21" t="str">
        <f t="shared" si="0"/>
        <v/>
      </c>
      <c r="L21" t="s">
        <v>9545</v>
      </c>
      <c r="M21" t="b">
        <f t="shared" si="1"/>
        <v>0</v>
      </c>
    </row>
    <row r="22" spans="1:13" x14ac:dyDescent="0.25">
      <c r="A22" t="s">
        <v>5324</v>
      </c>
      <c r="E22" t="str">
        <f>VLOOKUP($A22,'Extracted Varlist'!$B$1:$O$4857,3,0)</f>
        <v>Skin Prick Rye grass SPT wheal size (mm)</v>
      </c>
      <c r="G22" t="str">
        <f>IF(ISBLANK(VLOOKUP($A22,'Extracted Varlist'!$B$1:$O$4857,4,0)),"",VLOOKUP($A22,'Extracted Varlist'!$B$1:$O$4857,4,0))</f>
        <v>-99="Missing";-88="N/A"</v>
      </c>
      <c r="H22">
        <v>2</v>
      </c>
      <c r="I22">
        <f>VLOOKUP($A22,'Extracted Varlist'!$B$1:$O$4857,12,0)</f>
        <v>2</v>
      </c>
      <c r="J22">
        <f>VLOOKUP($A22,'Extracted Varlist'!$B$1:$O$4857,13,0)</f>
        <v>22</v>
      </c>
      <c r="K22" t="str">
        <f t="shared" si="0"/>
        <v/>
      </c>
      <c r="L22" t="s">
        <v>9545</v>
      </c>
      <c r="M22" t="b">
        <f t="shared" si="1"/>
        <v>0</v>
      </c>
    </row>
    <row r="23" spans="1:13" x14ac:dyDescent="0.25">
      <c r="A23" t="s">
        <v>5326</v>
      </c>
      <c r="E23" t="str">
        <f>VLOOKUP($A23,'Extracted Varlist'!$B$1:$O$4857,3,0)</f>
        <v>Allergy Skin test - grass pollen width</v>
      </c>
      <c r="G23" t="str">
        <f>IF(ISBLANK(VLOOKUP($A23,'Extracted Varlist'!$B$1:$O$4857,4,0)),"",VLOOKUP($A23,'Extracted Varlist'!$B$1:$O$4857,4,0))</f>
        <v>-99="Missing"</v>
      </c>
      <c r="H23">
        <v>2</v>
      </c>
      <c r="I23">
        <f>VLOOKUP($A23,'Extracted Varlist'!$B$1:$O$4857,12,0)</f>
        <v>2</v>
      </c>
      <c r="J23">
        <f>VLOOKUP($A23,'Extracted Varlist'!$B$1:$O$4857,13,0)</f>
        <v>22</v>
      </c>
      <c r="K23" t="str">
        <f t="shared" si="0"/>
        <v/>
      </c>
      <c r="L23" t="s">
        <v>9545</v>
      </c>
      <c r="M23" t="b">
        <f t="shared" si="1"/>
        <v>1</v>
      </c>
    </row>
    <row r="24" spans="1:13" x14ac:dyDescent="0.25">
      <c r="A24" t="s">
        <v>5329</v>
      </c>
      <c r="E24" t="str">
        <f>VLOOKUP($A24,'Extracted Varlist'!$B$1:$O$4857,3,0)</f>
        <v>Allergy Skin test - grass pollen length</v>
      </c>
      <c r="G24" t="str">
        <f>IF(ISBLANK(VLOOKUP($A24,'Extracted Varlist'!$B$1:$O$4857,4,0)),"",VLOOKUP($A24,'Extracted Varlist'!$B$1:$O$4857,4,0))</f>
        <v>-99="Missing"</v>
      </c>
      <c r="H24">
        <v>2</v>
      </c>
      <c r="I24">
        <f>VLOOKUP($A24,'Extracted Varlist'!$B$1:$O$4857,12,0)</f>
        <v>2</v>
      </c>
      <c r="J24">
        <f>VLOOKUP($A24,'Extracted Varlist'!$B$1:$O$4857,13,0)</f>
        <v>22</v>
      </c>
      <c r="K24" t="str">
        <f t="shared" si="0"/>
        <v/>
      </c>
      <c r="L24" t="s">
        <v>9545</v>
      </c>
      <c r="M24" t="b">
        <f t="shared" si="1"/>
        <v>1</v>
      </c>
    </row>
    <row r="25" spans="1:13" x14ac:dyDescent="0.25">
      <c r="A25" t="s">
        <v>9113</v>
      </c>
      <c r="E25" t="str">
        <f>VLOOKUP($A25,'Extracted Varlist'!$B$1:$O$4857,3,0)</f>
        <v>Allergy Skin test - grass pollen rye positive (length &gt;=3mm)</v>
      </c>
      <c r="G25" t="str">
        <f>IF(ISBLANK(VLOOKUP($A25,'Extracted Varlist'!$B$1:$O$4857,4,0)),"",VLOOKUP($A25,'Extracted Varlist'!$B$1:$O$4857,4,0))</f>
        <v>0="No (negative length &lt;3mm)";1="Yes (positive length &gt;3mm)";9="Missing"</v>
      </c>
      <c r="H25">
        <v>2</v>
      </c>
      <c r="I25">
        <f>VLOOKUP($A25,'Extracted Varlist'!$B$1:$O$4857,12,0)</f>
        <v>2</v>
      </c>
      <c r="J25">
        <f>VLOOKUP($A25,'Extracted Varlist'!$B$1:$O$4857,13,0)</f>
        <v>5</v>
      </c>
      <c r="K25" t="e">
        <f t="shared" si="0"/>
        <v>#VALUE!</v>
      </c>
      <c r="L25" t="s">
        <v>9545</v>
      </c>
      <c r="M25" t="b">
        <f t="shared" si="1"/>
        <v>0</v>
      </c>
    </row>
    <row r="26" spans="1:13" x14ac:dyDescent="0.25">
      <c r="A26" t="s">
        <v>1567</v>
      </c>
      <c r="E26" t="str">
        <f>VLOOKUP($A26,'Extracted Varlist'!$B$1:$O$4857,3,0)</f>
        <v>Allergy Skin test - grass pollen rye positive (length &gt;=3mm)</v>
      </c>
      <c r="G26" t="str">
        <f>IF(ISBLANK(VLOOKUP($A26,'Extracted Varlist'!$B$1:$O$4857,4,0)),"",VLOOKUP($A26,'Extracted Varlist'!$B$1:$O$4857,4,0))</f>
        <v>0="No (negative length &lt;3mm)";1="Yes (positive length &gt;3mm)";9="Missing"</v>
      </c>
      <c r="H26">
        <v>2</v>
      </c>
      <c r="I26">
        <f>VLOOKUP($A26,'Extracted Varlist'!$B$1:$O$4857,12,0)</f>
        <v>2</v>
      </c>
      <c r="J26">
        <f>VLOOKUP($A26,'Extracted Varlist'!$B$1:$O$4857,13,0)</f>
        <v>14</v>
      </c>
      <c r="K26" t="str">
        <f t="shared" si="0"/>
        <v/>
      </c>
      <c r="L26" t="s">
        <v>9545</v>
      </c>
      <c r="M26" t="b">
        <f t="shared" si="1"/>
        <v>0</v>
      </c>
    </row>
    <row r="27" spans="1:13" x14ac:dyDescent="0.25">
      <c r="A27" t="s">
        <v>5331</v>
      </c>
      <c r="E27" t="str">
        <f>VLOOKUP($A27,'Extracted Varlist'!$B$1:$O$4857,3,0)</f>
        <v>Allergy Skin test - grass pollen rye positive (length &gt;=3mm)</v>
      </c>
      <c r="G27" t="str">
        <f>IF(ISBLANK(VLOOKUP($A27,'Extracted Varlist'!$B$1:$O$4857,4,0)),"",VLOOKUP($A27,'Extracted Varlist'!$B$1:$O$4857,4,0))</f>
        <v>0="No (negative length &lt;3mm)";1="Yes (positive length &gt;3mm)";9="Missing"</v>
      </c>
      <c r="H27">
        <v>2</v>
      </c>
      <c r="I27">
        <f>VLOOKUP($A27,'Extracted Varlist'!$B$1:$O$4857,12,0)</f>
        <v>2</v>
      </c>
      <c r="J27">
        <f>VLOOKUP($A27,'Extracted Varlist'!$B$1:$O$4857,13,0)</f>
        <v>22</v>
      </c>
      <c r="K27" t="str">
        <f t="shared" si="0"/>
        <v/>
      </c>
      <c r="L27" t="s">
        <v>9545</v>
      </c>
      <c r="M27" t="b">
        <f t="shared" si="1"/>
        <v>0</v>
      </c>
    </row>
    <row r="28" spans="1:13" x14ac:dyDescent="0.25">
      <c r="A28" t="s">
        <v>9114</v>
      </c>
      <c r="E28" t="str">
        <f>VLOOKUP($A28,'Extracted Varlist'!$B$1:$O$4857,3,0)</f>
        <v>Skin Prick Mould SPT wheal size (mm)</v>
      </c>
      <c r="G28" t="str">
        <f>IF(ISBLANK(VLOOKUP($A28,'Extracted Varlist'!$B$1:$O$4857,4,0)),"",VLOOKUP($A28,'Extracted Varlist'!$B$1:$O$4857,4,0))</f>
        <v>-99="Missing";-88="N/A"</v>
      </c>
      <c r="H28">
        <v>2</v>
      </c>
      <c r="I28">
        <f>VLOOKUP($A28,'Extracted Varlist'!$B$1:$O$4857,12,0)</f>
        <v>2</v>
      </c>
      <c r="J28">
        <f>VLOOKUP($A28,'Extracted Varlist'!$B$1:$O$4857,13,0)</f>
        <v>5</v>
      </c>
      <c r="K28" t="e">
        <f t="shared" si="0"/>
        <v>#VALUE!</v>
      </c>
      <c r="L28" t="s">
        <v>9545</v>
      </c>
      <c r="M28" t="b">
        <f t="shared" si="1"/>
        <v>0</v>
      </c>
    </row>
    <row r="29" spans="1:13" x14ac:dyDescent="0.25">
      <c r="A29" t="s">
        <v>1546</v>
      </c>
      <c r="E29" t="str">
        <f>VLOOKUP($A29,'Extracted Varlist'!$B$1:$O$4857,3,0)</f>
        <v>Skin Prick Mould SPT wheal size (mm)</v>
      </c>
      <c r="G29" t="str">
        <f>IF(ISBLANK(VLOOKUP($A29,'Extracted Varlist'!$B$1:$O$4857,4,0)),"",VLOOKUP($A29,'Extracted Varlist'!$B$1:$O$4857,4,0))</f>
        <v>-99="Missing";-88="N/A"</v>
      </c>
      <c r="H29">
        <v>2</v>
      </c>
      <c r="I29">
        <f>VLOOKUP($A29,'Extracted Varlist'!$B$1:$O$4857,12,0)</f>
        <v>2</v>
      </c>
      <c r="J29">
        <f>VLOOKUP($A29,'Extracted Varlist'!$B$1:$O$4857,13,0)</f>
        <v>14</v>
      </c>
      <c r="K29" t="str">
        <f t="shared" si="0"/>
        <v/>
      </c>
      <c r="L29" t="s">
        <v>9545</v>
      </c>
      <c r="M29" t="b">
        <f t="shared" si="1"/>
        <v>0</v>
      </c>
    </row>
    <row r="30" spans="1:13" x14ac:dyDescent="0.25">
      <c r="A30" t="s">
        <v>5242</v>
      </c>
      <c r="E30" t="str">
        <f>VLOOKUP($A30,'Extracted Varlist'!$B$1:$O$4857,3,0)</f>
        <v>Skin Prick Mould SPT wheal size (mm)</v>
      </c>
      <c r="G30" t="str">
        <f>IF(ISBLANK(VLOOKUP($A30,'Extracted Varlist'!$B$1:$O$4857,4,0)),"",VLOOKUP($A30,'Extracted Varlist'!$B$1:$O$4857,4,0))</f>
        <v>-99="Missing";-88="N/A"</v>
      </c>
      <c r="H30">
        <v>2</v>
      </c>
      <c r="I30">
        <f>VLOOKUP($A30,'Extracted Varlist'!$B$1:$O$4857,12,0)</f>
        <v>2</v>
      </c>
      <c r="J30">
        <f>VLOOKUP($A30,'Extracted Varlist'!$B$1:$O$4857,13,0)</f>
        <v>22</v>
      </c>
      <c r="K30" t="str">
        <f t="shared" si="0"/>
        <v/>
      </c>
      <c r="L30" t="s">
        <v>9545</v>
      </c>
      <c r="M30" t="b">
        <f t="shared" si="1"/>
        <v>0</v>
      </c>
    </row>
    <row r="31" spans="1:13" x14ac:dyDescent="0.25">
      <c r="A31" t="s">
        <v>5244</v>
      </c>
      <c r="E31" t="str">
        <f>VLOOKUP($A31,'Extracted Varlist'!$B$1:$O$4857,3,0)</f>
        <v>Allergy Skin test - mould width</v>
      </c>
      <c r="G31" t="str">
        <f>IF(ISBLANK(VLOOKUP($A31,'Extracted Varlist'!$B$1:$O$4857,4,0)),"",VLOOKUP($A31,'Extracted Varlist'!$B$1:$O$4857,4,0))</f>
        <v>-99="Missing"</v>
      </c>
      <c r="H31">
        <v>2</v>
      </c>
      <c r="I31">
        <f>VLOOKUP($A31,'Extracted Varlist'!$B$1:$O$4857,12,0)</f>
        <v>2</v>
      </c>
      <c r="J31">
        <f>VLOOKUP($A31,'Extracted Varlist'!$B$1:$O$4857,13,0)</f>
        <v>22</v>
      </c>
      <c r="K31" t="str">
        <f t="shared" si="0"/>
        <v/>
      </c>
      <c r="L31" t="s">
        <v>9545</v>
      </c>
      <c r="M31" t="b">
        <f t="shared" si="1"/>
        <v>1</v>
      </c>
    </row>
    <row r="32" spans="1:13" x14ac:dyDescent="0.25">
      <c r="A32" t="s">
        <v>5247</v>
      </c>
      <c r="E32" t="str">
        <f>VLOOKUP($A32,'Extracted Varlist'!$B$1:$O$4857,3,0)</f>
        <v>Allergy Skin test - mould length</v>
      </c>
      <c r="G32" t="str">
        <f>IF(ISBLANK(VLOOKUP($A32,'Extracted Varlist'!$B$1:$O$4857,4,0)),"",VLOOKUP($A32,'Extracted Varlist'!$B$1:$O$4857,4,0))</f>
        <v>-99="Missing"</v>
      </c>
      <c r="H32">
        <v>2</v>
      </c>
      <c r="I32">
        <f>VLOOKUP($A32,'Extracted Varlist'!$B$1:$O$4857,12,0)</f>
        <v>2</v>
      </c>
      <c r="J32">
        <f>VLOOKUP($A32,'Extracted Varlist'!$B$1:$O$4857,13,0)</f>
        <v>22</v>
      </c>
      <c r="K32" t="str">
        <f t="shared" si="0"/>
        <v/>
      </c>
      <c r="L32" t="s">
        <v>9545</v>
      </c>
      <c r="M32" t="b">
        <f t="shared" si="1"/>
        <v>1</v>
      </c>
    </row>
    <row r="33" spans="1:13" x14ac:dyDescent="0.25">
      <c r="A33" t="s">
        <v>9115</v>
      </c>
      <c r="E33" t="str">
        <f>VLOOKUP($A33,'Extracted Varlist'!$B$1:$O$4857,3,0)</f>
        <v>Allergy Skin test - mould positive (length &gt;=3mm)</v>
      </c>
      <c r="G33" t="str">
        <f>IF(ISBLANK(VLOOKUP($A33,'Extracted Varlist'!$B$1:$O$4857,4,0)),"",VLOOKUP($A33,'Extracted Varlist'!$B$1:$O$4857,4,0))</f>
        <v>-99="Missing";0="No (negative length &lt;3mm)";1="Yes (positive length &gt;3mm)"</v>
      </c>
      <c r="H33">
        <v>2</v>
      </c>
      <c r="I33">
        <f>VLOOKUP($A33,'Extracted Varlist'!$B$1:$O$4857,12,0)</f>
        <v>2</v>
      </c>
      <c r="J33">
        <f>VLOOKUP($A33,'Extracted Varlist'!$B$1:$O$4857,13,0)</f>
        <v>5</v>
      </c>
      <c r="K33" t="e">
        <f t="shared" si="0"/>
        <v>#VALUE!</v>
      </c>
      <c r="L33" t="s">
        <v>9545</v>
      </c>
      <c r="M33" t="b">
        <f t="shared" si="1"/>
        <v>0</v>
      </c>
    </row>
    <row r="34" spans="1:13" x14ac:dyDescent="0.25">
      <c r="A34" t="s">
        <v>1569</v>
      </c>
      <c r="E34" t="str">
        <f>VLOOKUP($A34,'Extracted Varlist'!$B$1:$O$4857,3,0)</f>
        <v>Allergy Skin test - mould positive (length &gt;=3mm)</v>
      </c>
      <c r="G34" t="str">
        <f>IF(ISBLANK(VLOOKUP($A34,'Extracted Varlist'!$B$1:$O$4857,4,0)),"",VLOOKUP($A34,'Extracted Varlist'!$B$1:$O$4857,4,0))</f>
        <v>-99="Missing";0="No (negative length &lt;3mm)";1="Yes (positive length &gt;3mm)"</v>
      </c>
      <c r="H34">
        <v>2</v>
      </c>
      <c r="I34">
        <f>VLOOKUP($A34,'Extracted Varlist'!$B$1:$O$4857,12,0)</f>
        <v>2</v>
      </c>
      <c r="J34">
        <f>VLOOKUP($A34,'Extracted Varlist'!$B$1:$O$4857,13,0)</f>
        <v>14</v>
      </c>
      <c r="K34" t="str">
        <f t="shared" ref="K34:K65" si="2">IF(ISNUMBER(_xlfn.NUMBERVALUE(RIGHT(J34,1))),RIGHT(J34,LEN(J34)-2),MID(J34,3,LEN(J34)-3))</f>
        <v/>
      </c>
      <c r="L34" t="s">
        <v>9545</v>
      </c>
      <c r="M34" t="b">
        <f t="shared" si="1"/>
        <v>0</v>
      </c>
    </row>
    <row r="35" spans="1:13" x14ac:dyDescent="0.25">
      <c r="A35" t="s">
        <v>5249</v>
      </c>
      <c r="E35" t="str">
        <f>VLOOKUP($A35,'Extracted Varlist'!$B$1:$O$4857,3,0)</f>
        <v>Allergy Skin test - mould positive (length &gt;=3mm)</v>
      </c>
      <c r="G35" t="str">
        <f>IF(ISBLANK(VLOOKUP($A35,'Extracted Varlist'!$B$1:$O$4857,4,0)),"",VLOOKUP($A35,'Extracted Varlist'!$B$1:$O$4857,4,0))</f>
        <v>-99="Missing";0="No (negative length &lt;3mm)";1="Yes (positive length &gt;3mm)"</v>
      </c>
      <c r="H35">
        <v>2</v>
      </c>
      <c r="I35">
        <f>VLOOKUP($A35,'Extracted Varlist'!$B$1:$O$4857,12,0)</f>
        <v>2</v>
      </c>
      <c r="J35">
        <f>VLOOKUP($A35,'Extracted Varlist'!$B$1:$O$4857,13,0)</f>
        <v>22</v>
      </c>
      <c r="K35" t="str">
        <f t="shared" si="2"/>
        <v/>
      </c>
      <c r="L35" t="s">
        <v>9545</v>
      </c>
      <c r="M35" t="b">
        <f t="shared" si="1"/>
        <v>0</v>
      </c>
    </row>
    <row r="36" spans="1:13" x14ac:dyDescent="0.25">
      <c r="A36" t="s">
        <v>9116</v>
      </c>
      <c r="E36" t="str">
        <f>VLOOKUP($A36,'Extracted Varlist'!$B$1:$O$4857,3,0)</f>
        <v>Skin Prick Negative control SPT wheal size (mm)</v>
      </c>
      <c r="G36" t="str">
        <f>IF(ISBLANK(VLOOKUP($A36,'Extracted Varlist'!$B$1:$O$4857,4,0)),"",VLOOKUP($A36,'Extracted Varlist'!$B$1:$O$4857,4,0))</f>
        <v>-99="Missing";-88="N/A"</v>
      </c>
      <c r="H36">
        <v>2</v>
      </c>
      <c r="I36">
        <f>VLOOKUP($A36,'Extracted Varlist'!$B$1:$O$4857,12,0)</f>
        <v>2</v>
      </c>
      <c r="J36">
        <f>VLOOKUP($A36,'Extracted Varlist'!$B$1:$O$4857,13,0)</f>
        <v>5</v>
      </c>
      <c r="K36" t="e">
        <f t="shared" si="2"/>
        <v>#VALUE!</v>
      </c>
      <c r="L36" t="s">
        <v>9545</v>
      </c>
      <c r="M36" t="b">
        <f t="shared" si="1"/>
        <v>0</v>
      </c>
    </row>
    <row r="37" spans="1:13" x14ac:dyDescent="0.25">
      <c r="A37" t="s">
        <v>1533</v>
      </c>
      <c r="E37" t="str">
        <f>VLOOKUP($A37,'Extracted Varlist'!$B$1:$O$4857,3,0)</f>
        <v>Skin Prick Negative control SPT wheal size (mm)</v>
      </c>
      <c r="G37" t="str">
        <f>IF(ISBLANK(VLOOKUP($A37,'Extracted Varlist'!$B$1:$O$4857,4,0)),"",VLOOKUP($A37,'Extracted Varlist'!$B$1:$O$4857,4,0))</f>
        <v>-99="Missing";-88="N/A"</v>
      </c>
      <c r="H37">
        <v>2</v>
      </c>
      <c r="I37">
        <f>VLOOKUP($A37,'Extracted Varlist'!$B$1:$O$4857,12,0)</f>
        <v>2</v>
      </c>
      <c r="J37">
        <f>VLOOKUP($A37,'Extracted Varlist'!$B$1:$O$4857,13,0)</f>
        <v>14</v>
      </c>
      <c r="K37" t="str">
        <f t="shared" si="2"/>
        <v/>
      </c>
      <c r="L37" t="s">
        <v>9545</v>
      </c>
      <c r="M37" t="b">
        <f t="shared" si="1"/>
        <v>0</v>
      </c>
    </row>
    <row r="38" spans="1:13" x14ac:dyDescent="0.25">
      <c r="A38" t="s">
        <v>5250</v>
      </c>
      <c r="E38" t="str">
        <f>VLOOKUP($A38,'Extracted Varlist'!$B$1:$O$4857,3,0)</f>
        <v>Skin Prick Negative control SPT wheal size (mm)</v>
      </c>
      <c r="G38" t="str">
        <f>IF(ISBLANK(VLOOKUP($A38,'Extracted Varlist'!$B$1:$O$4857,4,0)),"",VLOOKUP($A38,'Extracted Varlist'!$B$1:$O$4857,4,0))</f>
        <v>-99="Missing";-88="N/A"</v>
      </c>
      <c r="H38">
        <v>2</v>
      </c>
      <c r="I38">
        <f>VLOOKUP($A38,'Extracted Varlist'!$B$1:$O$4857,12,0)</f>
        <v>2</v>
      </c>
      <c r="J38">
        <f>VLOOKUP($A38,'Extracted Varlist'!$B$1:$O$4857,13,0)</f>
        <v>22</v>
      </c>
      <c r="K38" t="str">
        <f t="shared" si="2"/>
        <v/>
      </c>
      <c r="L38" t="s">
        <v>9545</v>
      </c>
      <c r="M38" t="b">
        <f t="shared" si="1"/>
        <v>0</v>
      </c>
    </row>
    <row r="39" spans="1:13" x14ac:dyDescent="0.25">
      <c r="A39" t="s">
        <v>5252</v>
      </c>
      <c r="E39" t="str">
        <f>VLOOKUP($A39,'Extracted Varlist'!$B$1:$O$4857,3,0)</f>
        <v>Allergy Skin test - -ve control width</v>
      </c>
      <c r="G39" t="str">
        <f>IF(ISBLANK(VLOOKUP($A39,'Extracted Varlist'!$B$1:$O$4857,4,0)),"",VLOOKUP($A39,'Extracted Varlist'!$B$1:$O$4857,4,0))</f>
        <v>-99="Missing"</v>
      </c>
      <c r="H39">
        <v>2</v>
      </c>
      <c r="I39">
        <f>VLOOKUP($A39,'Extracted Varlist'!$B$1:$O$4857,12,0)</f>
        <v>2</v>
      </c>
      <c r="J39">
        <f>VLOOKUP($A39,'Extracted Varlist'!$B$1:$O$4857,13,0)</f>
        <v>22</v>
      </c>
      <c r="K39" t="str">
        <f t="shared" si="2"/>
        <v/>
      </c>
      <c r="L39" t="s">
        <v>9545</v>
      </c>
      <c r="M39" t="b">
        <f t="shared" si="1"/>
        <v>1</v>
      </c>
    </row>
    <row r="40" spans="1:13" x14ac:dyDescent="0.25">
      <c r="A40" t="s">
        <v>5255</v>
      </c>
      <c r="E40" t="str">
        <f>VLOOKUP($A40,'Extracted Varlist'!$B$1:$O$4857,3,0)</f>
        <v>Allergy Skin test - -ve control length</v>
      </c>
      <c r="G40" t="str">
        <f>IF(ISBLANK(VLOOKUP($A40,'Extracted Varlist'!$B$1:$O$4857,4,0)),"",VLOOKUP($A40,'Extracted Varlist'!$B$1:$O$4857,4,0))</f>
        <v>-99="Missing"</v>
      </c>
      <c r="H40">
        <v>2</v>
      </c>
      <c r="I40">
        <f>VLOOKUP($A40,'Extracted Varlist'!$B$1:$O$4857,12,0)</f>
        <v>2</v>
      </c>
      <c r="J40">
        <f>VLOOKUP($A40,'Extracted Varlist'!$B$1:$O$4857,13,0)</f>
        <v>22</v>
      </c>
      <c r="K40" t="str">
        <f t="shared" si="2"/>
        <v/>
      </c>
      <c r="L40" t="s">
        <v>9545</v>
      </c>
      <c r="M40" t="b">
        <f t="shared" si="1"/>
        <v>1</v>
      </c>
    </row>
    <row r="41" spans="1:13" x14ac:dyDescent="0.25">
      <c r="A41" t="s">
        <v>9117</v>
      </c>
      <c r="E41" t="str">
        <f>VLOOKUP($A41,'Extracted Varlist'!$B$1:$O$4857,3,0)</f>
        <v>Allergy Skin test - -ve control positive (length &gt;=3mm)</v>
      </c>
      <c r="G41" t="str">
        <f>IF(ISBLANK(VLOOKUP($A41,'Extracted Varlist'!$B$1:$O$4857,4,0)),"",VLOOKUP($A41,'Extracted Varlist'!$B$1:$O$4857,4,0))</f>
        <v>-99="Missing";0="No (negative length &lt;3mm)";1="Yes (positive length &gt;3mm)"</v>
      </c>
      <c r="H41">
        <v>2</v>
      </c>
      <c r="I41">
        <f>VLOOKUP($A41,'Extracted Varlist'!$B$1:$O$4857,12,0)</f>
        <v>2</v>
      </c>
      <c r="J41">
        <f>VLOOKUP($A41,'Extracted Varlist'!$B$1:$O$4857,13,0)</f>
        <v>5</v>
      </c>
      <c r="K41" t="e">
        <f t="shared" si="2"/>
        <v>#VALUE!</v>
      </c>
      <c r="L41" t="s">
        <v>9545</v>
      </c>
      <c r="M41" t="b">
        <f t="shared" si="1"/>
        <v>0</v>
      </c>
    </row>
    <row r="42" spans="1:13" x14ac:dyDescent="0.25">
      <c r="A42" t="s">
        <v>1572</v>
      </c>
      <c r="E42" t="str">
        <f>VLOOKUP($A42,'Extracted Varlist'!$B$1:$O$4857,3,0)</f>
        <v>Allergy Skin test - -ve control positive (length &gt;=3mm)</v>
      </c>
      <c r="G42" t="str">
        <f>IF(ISBLANK(VLOOKUP($A42,'Extracted Varlist'!$B$1:$O$4857,4,0)),"",VLOOKUP($A42,'Extracted Varlist'!$B$1:$O$4857,4,0))</f>
        <v>-99="Missing";0="No (negative length &lt;3mm)";1="Yes (positive length &gt;3mm)"</v>
      </c>
      <c r="H42">
        <v>2</v>
      </c>
      <c r="I42">
        <f>VLOOKUP($A42,'Extracted Varlist'!$B$1:$O$4857,12,0)</f>
        <v>2</v>
      </c>
      <c r="J42">
        <f>VLOOKUP($A42,'Extracted Varlist'!$B$1:$O$4857,13,0)</f>
        <v>14</v>
      </c>
      <c r="K42" t="str">
        <f t="shared" si="2"/>
        <v/>
      </c>
      <c r="L42" t="s">
        <v>9545</v>
      </c>
      <c r="M42" t="b">
        <f t="shared" si="1"/>
        <v>0</v>
      </c>
    </row>
    <row r="43" spans="1:13" x14ac:dyDescent="0.25">
      <c r="A43" t="s">
        <v>5257</v>
      </c>
      <c r="E43" t="str">
        <f>VLOOKUP($A43,'Extracted Varlist'!$B$1:$O$4857,3,0)</f>
        <v>Allergy Skin test - -ve control positive (length &gt;=3mm)</v>
      </c>
      <c r="G43" t="str">
        <f>IF(ISBLANK(VLOOKUP($A43,'Extracted Varlist'!$B$1:$O$4857,4,0)),"",VLOOKUP($A43,'Extracted Varlist'!$B$1:$O$4857,4,0))</f>
        <v>-99="Missing";0="No (negative length &lt;3mm)";1="Yes (positive length &gt;3mm)"</v>
      </c>
      <c r="H43">
        <v>2</v>
      </c>
      <c r="I43">
        <f>VLOOKUP($A43,'Extracted Varlist'!$B$1:$O$4857,12,0)</f>
        <v>2</v>
      </c>
      <c r="J43">
        <f>VLOOKUP($A43,'Extracted Varlist'!$B$1:$O$4857,13,0)</f>
        <v>22</v>
      </c>
      <c r="K43" t="str">
        <f t="shared" si="2"/>
        <v/>
      </c>
      <c r="L43" t="s">
        <v>9545</v>
      </c>
      <c r="M43" t="b">
        <f t="shared" si="1"/>
        <v>0</v>
      </c>
    </row>
    <row r="44" spans="1:13" x14ac:dyDescent="0.25">
      <c r="A44" t="s">
        <v>9118</v>
      </c>
      <c r="E44" t="str">
        <f>VLOOKUP($A44,'Extracted Varlist'!$B$1:$O$4857,3,0)</f>
        <v>Skin Prick Positive control SPT wheal size (mm)</v>
      </c>
      <c r="G44" t="str">
        <f>IF(ISBLANK(VLOOKUP($A44,'Extracted Varlist'!$B$1:$O$4857,4,0)),"",VLOOKUP($A44,'Extracted Varlist'!$B$1:$O$4857,4,0))</f>
        <v>-99="Missing";-88="N/A"</v>
      </c>
      <c r="H44">
        <v>2</v>
      </c>
      <c r="I44">
        <f>VLOOKUP($A44,'Extracted Varlist'!$B$1:$O$4857,12,0)</f>
        <v>2</v>
      </c>
      <c r="J44">
        <f>VLOOKUP($A44,'Extracted Varlist'!$B$1:$O$4857,13,0)</f>
        <v>5</v>
      </c>
      <c r="K44" t="e">
        <f t="shared" si="2"/>
        <v>#VALUE!</v>
      </c>
      <c r="L44" t="s">
        <v>9545</v>
      </c>
      <c r="M44" t="b">
        <f t="shared" si="1"/>
        <v>0</v>
      </c>
    </row>
    <row r="45" spans="1:13" x14ac:dyDescent="0.25">
      <c r="A45" t="s">
        <v>1536</v>
      </c>
      <c r="E45" t="str">
        <f>VLOOKUP($A45,'Extracted Varlist'!$B$1:$O$4857,3,0)</f>
        <v>Skin Prick Positive control SPT wheal size (mm)</v>
      </c>
      <c r="G45" t="str">
        <f>IF(ISBLANK(VLOOKUP($A45,'Extracted Varlist'!$B$1:$O$4857,4,0)),"",VLOOKUP($A45,'Extracted Varlist'!$B$1:$O$4857,4,0))</f>
        <v>-99="Missing";-88="N/A"</v>
      </c>
      <c r="H45">
        <v>2</v>
      </c>
      <c r="I45">
        <f>VLOOKUP($A45,'Extracted Varlist'!$B$1:$O$4857,12,0)</f>
        <v>2</v>
      </c>
      <c r="J45">
        <f>VLOOKUP($A45,'Extracted Varlist'!$B$1:$O$4857,13,0)</f>
        <v>14</v>
      </c>
      <c r="K45" t="str">
        <f t="shared" si="2"/>
        <v/>
      </c>
      <c r="L45" t="s">
        <v>9545</v>
      </c>
      <c r="M45" t="b">
        <f t="shared" si="1"/>
        <v>0</v>
      </c>
    </row>
    <row r="46" spans="1:13" x14ac:dyDescent="0.25">
      <c r="A46" t="s">
        <v>5258</v>
      </c>
      <c r="E46" t="str">
        <f>VLOOKUP($A46,'Extracted Varlist'!$B$1:$O$4857,3,0)</f>
        <v>Skin Prick Positive control SPT wheal size (mm)</v>
      </c>
      <c r="G46" t="str">
        <f>IF(ISBLANK(VLOOKUP($A46,'Extracted Varlist'!$B$1:$O$4857,4,0)),"",VLOOKUP($A46,'Extracted Varlist'!$B$1:$O$4857,4,0))</f>
        <v>-99="Missing";-88="N/A"</v>
      </c>
      <c r="H46">
        <v>2</v>
      </c>
      <c r="I46">
        <f>VLOOKUP($A46,'Extracted Varlist'!$B$1:$O$4857,12,0)</f>
        <v>2</v>
      </c>
      <c r="J46">
        <f>VLOOKUP($A46,'Extracted Varlist'!$B$1:$O$4857,13,0)</f>
        <v>22</v>
      </c>
      <c r="K46" t="str">
        <f t="shared" si="2"/>
        <v/>
      </c>
      <c r="L46" t="s">
        <v>9545</v>
      </c>
      <c r="M46" t="b">
        <f t="shared" si="1"/>
        <v>0</v>
      </c>
    </row>
    <row r="47" spans="1:13" x14ac:dyDescent="0.25">
      <c r="A47" t="s">
        <v>5260</v>
      </c>
      <c r="E47" t="str">
        <f>VLOOKUP($A47,'Extracted Varlist'!$B$1:$O$4857,3,0)</f>
        <v>Allergy Skin test - +ve control width</v>
      </c>
      <c r="G47" t="str">
        <f>IF(ISBLANK(VLOOKUP($A47,'Extracted Varlist'!$B$1:$O$4857,4,0)),"",VLOOKUP($A47,'Extracted Varlist'!$B$1:$O$4857,4,0))</f>
        <v>-99="Missing"</v>
      </c>
      <c r="H47">
        <v>2</v>
      </c>
      <c r="I47">
        <f>VLOOKUP($A47,'Extracted Varlist'!$B$1:$O$4857,12,0)</f>
        <v>2</v>
      </c>
      <c r="J47">
        <f>VLOOKUP($A47,'Extracted Varlist'!$B$1:$O$4857,13,0)</f>
        <v>22</v>
      </c>
      <c r="K47" t="str">
        <f t="shared" si="2"/>
        <v/>
      </c>
      <c r="L47" t="s">
        <v>9545</v>
      </c>
      <c r="M47" t="b">
        <f t="shared" si="1"/>
        <v>1</v>
      </c>
    </row>
    <row r="48" spans="1:13" x14ac:dyDescent="0.25">
      <c r="A48" t="s">
        <v>5263</v>
      </c>
      <c r="E48" t="str">
        <f>VLOOKUP($A48,'Extracted Varlist'!$B$1:$O$4857,3,0)</f>
        <v>Allergy Skin test - +ve control length</v>
      </c>
      <c r="G48" t="str">
        <f>IF(ISBLANK(VLOOKUP($A48,'Extracted Varlist'!$B$1:$O$4857,4,0)),"",VLOOKUP($A48,'Extracted Varlist'!$B$1:$O$4857,4,0))</f>
        <v>-99="Missing"</v>
      </c>
      <c r="H48">
        <v>2</v>
      </c>
      <c r="I48">
        <f>VLOOKUP($A48,'Extracted Varlist'!$B$1:$O$4857,12,0)</f>
        <v>2</v>
      </c>
      <c r="J48">
        <f>VLOOKUP($A48,'Extracted Varlist'!$B$1:$O$4857,13,0)</f>
        <v>22</v>
      </c>
      <c r="K48" t="str">
        <f t="shared" si="2"/>
        <v/>
      </c>
      <c r="L48" t="s">
        <v>9545</v>
      </c>
      <c r="M48" t="b">
        <f t="shared" si="1"/>
        <v>1</v>
      </c>
    </row>
    <row r="49" spans="1:13" x14ac:dyDescent="0.25">
      <c r="A49" t="s">
        <v>9119</v>
      </c>
      <c r="E49" t="str">
        <f>VLOOKUP($A49,'Extracted Varlist'!$B$1:$O$4857,3,0)</f>
        <v>Allergy Skin test - +ve control positive (length &gt;=3mm)</v>
      </c>
      <c r="G49" t="str">
        <f>IF(ISBLANK(VLOOKUP($A49,'Extracted Varlist'!$B$1:$O$4857,4,0)),"",VLOOKUP($A49,'Extracted Varlist'!$B$1:$O$4857,4,0))</f>
        <v>-99="Missing";-88="N/A";0="No (negative skin prick &lt;3mm)";1="Yes (positive skin prick &gt;=3mm)"</v>
      </c>
      <c r="H49">
        <v>2</v>
      </c>
      <c r="I49">
        <f>VLOOKUP($A49,'Extracted Varlist'!$B$1:$O$4857,12,0)</f>
        <v>2</v>
      </c>
      <c r="J49">
        <f>VLOOKUP($A49,'Extracted Varlist'!$B$1:$O$4857,13,0)</f>
        <v>5</v>
      </c>
      <c r="K49" t="e">
        <f t="shared" si="2"/>
        <v>#VALUE!</v>
      </c>
      <c r="L49" t="s">
        <v>9545</v>
      </c>
      <c r="M49" t="b">
        <f t="shared" si="1"/>
        <v>0</v>
      </c>
    </row>
    <row r="50" spans="1:13" x14ac:dyDescent="0.25">
      <c r="A50" t="s">
        <v>1574</v>
      </c>
      <c r="E50" t="str">
        <f>VLOOKUP($A50,'Extracted Varlist'!$B$1:$O$4857,3,0)</f>
        <v>Allergy Skin test - +ve control positive (length &gt;=3mm)</v>
      </c>
      <c r="G50" t="str">
        <f>IF(ISBLANK(VLOOKUP($A50,'Extracted Varlist'!$B$1:$O$4857,4,0)),"",VLOOKUP($A50,'Extracted Varlist'!$B$1:$O$4857,4,0))</f>
        <v>-99="Missing";-88="N/A";0="No (negative skin prick &lt;3mm)";1="Yes (positive skin prick &gt;=3mm)"</v>
      </c>
      <c r="H50">
        <v>2</v>
      </c>
      <c r="I50">
        <f>VLOOKUP($A50,'Extracted Varlist'!$B$1:$O$4857,12,0)</f>
        <v>2</v>
      </c>
      <c r="J50">
        <f>VLOOKUP($A50,'Extracted Varlist'!$B$1:$O$4857,13,0)</f>
        <v>14</v>
      </c>
      <c r="K50" t="str">
        <f t="shared" si="2"/>
        <v/>
      </c>
      <c r="L50" t="s">
        <v>9545</v>
      </c>
      <c r="M50" t="b">
        <f t="shared" si="1"/>
        <v>0</v>
      </c>
    </row>
    <row r="51" spans="1:13" x14ac:dyDescent="0.25">
      <c r="A51" t="s">
        <v>5265</v>
      </c>
      <c r="E51" t="str">
        <f>VLOOKUP($A51,'Extracted Varlist'!$B$1:$O$4857,3,0)</f>
        <v>Allergy Skin test - +ve control positive (length &gt;=3mm)</v>
      </c>
      <c r="G51" t="str">
        <f>IF(ISBLANK(VLOOKUP($A51,'Extracted Varlist'!$B$1:$O$4857,4,0)),"",VLOOKUP($A51,'Extracted Varlist'!$B$1:$O$4857,4,0))</f>
        <v>-99="Missing";-88="N/A";0="No (negative skin prick &lt;3mm)";1="Yes (positive skin prick &gt;=3mm)"</v>
      </c>
      <c r="H51">
        <v>2</v>
      </c>
      <c r="I51">
        <f>VLOOKUP($A51,'Extracted Varlist'!$B$1:$O$4857,12,0)</f>
        <v>2</v>
      </c>
      <c r="J51">
        <f>VLOOKUP($A51,'Extracted Varlist'!$B$1:$O$4857,13,0)</f>
        <v>22</v>
      </c>
      <c r="K51" t="str">
        <f t="shared" si="2"/>
        <v/>
      </c>
      <c r="L51" t="s">
        <v>9545</v>
      </c>
      <c r="M51" t="b">
        <f t="shared" si="1"/>
        <v>0</v>
      </c>
    </row>
    <row r="52" spans="1:13" x14ac:dyDescent="0.25">
      <c r="A52" t="s">
        <v>1549</v>
      </c>
      <c r="E52" t="str">
        <f>VLOOKUP($A52,'Extracted Varlist'!$B$1:$O$4857,3,0)</f>
        <v>Skin Prick Maximum grass wheal size among rye, couch and grass mix (mm)</v>
      </c>
      <c r="G52" t="str">
        <f>IF(ISBLANK(VLOOKUP($A52,'Extracted Varlist'!$B$1:$O$4857,4,0)),"",VLOOKUP($A52,'Extracted Varlist'!$B$1:$O$4857,4,0))</f>
        <v/>
      </c>
      <c r="H52">
        <v>2</v>
      </c>
      <c r="I52">
        <f>VLOOKUP($A52,'Extracted Varlist'!$B$1:$O$4857,12,0)</f>
        <v>2</v>
      </c>
      <c r="J52">
        <f>VLOOKUP($A52,'Extracted Varlist'!$B$1:$O$4857,13,0)</f>
        <v>14</v>
      </c>
      <c r="K52" t="str">
        <f t="shared" si="2"/>
        <v/>
      </c>
      <c r="L52" t="s">
        <v>9545</v>
      </c>
      <c r="M52" t="b">
        <f t="shared" si="1"/>
        <v>0</v>
      </c>
    </row>
    <row r="53" spans="1:13" x14ac:dyDescent="0.25">
      <c r="A53" t="s">
        <v>1552</v>
      </c>
      <c r="E53" t="str">
        <f>VLOOKUP($A53,'Extracted Varlist'!$B$1:$O$4857,3,0)</f>
        <v>Skin Prick Peanut SPT wheal size (mm)</v>
      </c>
      <c r="G53" t="str">
        <f>IF(ISBLANK(VLOOKUP($A53,'Extracted Varlist'!$B$1:$O$4857,4,0)),"",VLOOKUP($A53,'Extracted Varlist'!$B$1:$O$4857,4,0))</f>
        <v/>
      </c>
      <c r="H53">
        <v>2</v>
      </c>
      <c r="I53">
        <f>VLOOKUP($A53,'Extracted Varlist'!$B$1:$O$4857,12,0)</f>
        <v>2</v>
      </c>
      <c r="J53">
        <f>VLOOKUP($A53,'Extracted Varlist'!$B$1:$O$4857,13,0)</f>
        <v>14</v>
      </c>
      <c r="K53" t="str">
        <f t="shared" si="2"/>
        <v/>
      </c>
      <c r="L53" t="s">
        <v>9545</v>
      </c>
      <c r="M53" t="b">
        <f t="shared" si="1"/>
        <v>1</v>
      </c>
    </row>
    <row r="54" spans="1:13" x14ac:dyDescent="0.25">
      <c r="A54" t="s">
        <v>1577</v>
      </c>
      <c r="E54" t="str">
        <f>VLOOKUP($A54,'Extracted Varlist'!$B$1:$O$4857,3,0)</f>
        <v>Allery Skin test - peanut  positive (length &gt;=3mm)</v>
      </c>
      <c r="G54" t="str">
        <f>IF(ISBLANK(VLOOKUP($A54,'Extracted Varlist'!$B$1:$O$4857,4,0)),"",VLOOKUP($A54,'Extracted Varlist'!$B$1:$O$4857,4,0))</f>
        <v>0="No";1="Yes"</v>
      </c>
      <c r="H54">
        <v>2</v>
      </c>
      <c r="I54">
        <f>VLOOKUP($A54,'Extracted Varlist'!$B$1:$O$4857,12,0)</f>
        <v>2</v>
      </c>
      <c r="J54">
        <f>VLOOKUP($A54,'Extracted Varlist'!$B$1:$O$4857,13,0)</f>
        <v>14</v>
      </c>
      <c r="K54" t="str">
        <f t="shared" si="2"/>
        <v/>
      </c>
      <c r="L54" t="s">
        <v>9545</v>
      </c>
      <c r="M54" t="b">
        <f t="shared" si="1"/>
        <v>1</v>
      </c>
    </row>
    <row r="55" spans="1:13" x14ac:dyDescent="0.25">
      <c r="A55" t="s">
        <v>1557</v>
      </c>
      <c r="E55" t="str">
        <f>VLOOKUP($A55,'Extracted Varlist'!$B$1:$O$4857,3,0)</f>
        <v>Skin Prick Couch grass SPT wheal size (mm)</v>
      </c>
      <c r="G55" t="str">
        <f>IF(ISBLANK(VLOOKUP($A55,'Extracted Varlist'!$B$1:$O$4857,4,0)),"",VLOOKUP($A55,'Extracted Varlist'!$B$1:$O$4857,4,0))</f>
        <v/>
      </c>
      <c r="H55">
        <v>2</v>
      </c>
      <c r="I55">
        <f>VLOOKUP($A55,'Extracted Varlist'!$B$1:$O$4857,12,0)</f>
        <v>2</v>
      </c>
      <c r="J55">
        <f>VLOOKUP($A55,'Extracted Varlist'!$B$1:$O$4857,13,0)</f>
        <v>14</v>
      </c>
      <c r="K55" t="str">
        <f t="shared" si="2"/>
        <v/>
      </c>
      <c r="L55" t="s">
        <v>9545</v>
      </c>
      <c r="M55" t="b">
        <f t="shared" si="1"/>
        <v>1</v>
      </c>
    </row>
    <row r="56" spans="1:13" x14ac:dyDescent="0.25">
      <c r="A56" t="s">
        <v>1580</v>
      </c>
      <c r="E56" t="str">
        <f>VLOOKUP($A56,'Extracted Varlist'!$B$1:$O$4857,3,0)</f>
        <v>Allergy skin test - couch grass  positive (length &gt;=3mm)</v>
      </c>
      <c r="G56" t="str">
        <f>IF(ISBLANK(VLOOKUP($A56,'Extracted Varlist'!$B$1:$O$4857,4,0)),"",VLOOKUP($A56,'Extracted Varlist'!$B$1:$O$4857,4,0))</f>
        <v>0="No";1="Yes"</v>
      </c>
      <c r="H56">
        <v>2</v>
      </c>
      <c r="I56">
        <f>VLOOKUP($A56,'Extracted Varlist'!$B$1:$O$4857,12,0)</f>
        <v>2</v>
      </c>
      <c r="J56">
        <f>VLOOKUP($A56,'Extracted Varlist'!$B$1:$O$4857,13,0)</f>
        <v>14</v>
      </c>
      <c r="K56" t="str">
        <f t="shared" si="2"/>
        <v/>
      </c>
      <c r="L56" t="s">
        <v>9545</v>
      </c>
      <c r="M56" t="b">
        <f t="shared" si="1"/>
        <v>1</v>
      </c>
    </row>
    <row r="57" spans="1:13" x14ac:dyDescent="0.25">
      <c r="A57" t="s">
        <v>1559</v>
      </c>
      <c r="E57" t="str">
        <f>VLOOKUP($A57,'Extracted Varlist'!$B$1:$O$4857,3,0)</f>
        <v>Skin Prick grass mix SPT wheal size (mm)</v>
      </c>
      <c r="G57" t="str">
        <f>IF(ISBLANK(VLOOKUP($A57,'Extracted Varlist'!$B$1:$O$4857,4,0)),"",VLOOKUP($A57,'Extracted Varlist'!$B$1:$O$4857,4,0))</f>
        <v>-99="Missing"</v>
      </c>
      <c r="H57">
        <v>2</v>
      </c>
      <c r="I57">
        <f>VLOOKUP($A57,'Extracted Varlist'!$B$1:$O$4857,12,0)</f>
        <v>2</v>
      </c>
      <c r="J57">
        <f>VLOOKUP($A57,'Extracted Varlist'!$B$1:$O$4857,13,0)</f>
        <v>14</v>
      </c>
      <c r="K57" t="str">
        <f t="shared" si="2"/>
        <v/>
      </c>
      <c r="L57" t="s">
        <v>9545</v>
      </c>
      <c r="M57" t="b">
        <f t="shared" si="1"/>
        <v>1</v>
      </c>
    </row>
    <row r="58" spans="1:13" x14ac:dyDescent="0.25">
      <c r="A58" t="s">
        <v>5266</v>
      </c>
      <c r="E58" t="str">
        <f>VLOOKUP($A58,'Extracted Varlist'!$B$1:$O$4857,3,0)</f>
        <v>Skin Prick grass mix SPT wheal size (mm)</v>
      </c>
      <c r="G58" t="str">
        <f>IF(ISBLANK(VLOOKUP($A58,'Extracted Varlist'!$B$1:$O$4857,4,0)),"",VLOOKUP($A58,'Extracted Varlist'!$B$1:$O$4857,4,0))</f>
        <v>-99="Missing"</v>
      </c>
      <c r="H58">
        <v>2</v>
      </c>
      <c r="I58">
        <f>VLOOKUP($A58,'Extracted Varlist'!$B$1:$O$4857,12,0)</f>
        <v>2</v>
      </c>
      <c r="J58">
        <f>VLOOKUP($A58,'Extracted Varlist'!$B$1:$O$4857,13,0)</f>
        <v>22</v>
      </c>
      <c r="K58" t="str">
        <f t="shared" si="2"/>
        <v/>
      </c>
      <c r="L58" t="s">
        <v>9545</v>
      </c>
      <c r="M58" t="b">
        <f t="shared" si="1"/>
        <v>0</v>
      </c>
    </row>
    <row r="59" spans="1:13" x14ac:dyDescent="0.25">
      <c r="A59" t="s">
        <v>5268</v>
      </c>
      <c r="E59" t="str">
        <f>VLOOKUP($A59,'Extracted Varlist'!$B$1:$O$4857,3,0)</f>
        <v>Allergy Skin test - grass mix width</v>
      </c>
      <c r="G59" t="str">
        <f>IF(ISBLANK(VLOOKUP($A59,'Extracted Varlist'!$B$1:$O$4857,4,0)),"",VLOOKUP($A59,'Extracted Varlist'!$B$1:$O$4857,4,0))</f>
        <v>-99="Missing"</v>
      </c>
      <c r="H59">
        <v>2</v>
      </c>
      <c r="I59">
        <f>VLOOKUP($A59,'Extracted Varlist'!$B$1:$O$4857,12,0)</f>
        <v>2</v>
      </c>
      <c r="J59">
        <f>VLOOKUP($A59,'Extracted Varlist'!$B$1:$O$4857,13,0)</f>
        <v>22</v>
      </c>
      <c r="K59" t="str">
        <f t="shared" si="2"/>
        <v/>
      </c>
      <c r="L59" t="s">
        <v>9545</v>
      </c>
      <c r="M59" t="b">
        <f t="shared" si="1"/>
        <v>1</v>
      </c>
    </row>
    <row r="60" spans="1:13" x14ac:dyDescent="0.25">
      <c r="A60" t="s">
        <v>5271</v>
      </c>
      <c r="E60" t="str">
        <f>VLOOKUP($A60,'Extracted Varlist'!$B$1:$O$4857,3,0)</f>
        <v>Allergy Skin test - grass mix length</v>
      </c>
      <c r="G60" t="str">
        <f>IF(ISBLANK(VLOOKUP($A60,'Extracted Varlist'!$B$1:$O$4857,4,0)),"",VLOOKUP($A60,'Extracted Varlist'!$B$1:$O$4857,4,0))</f>
        <v>-99="Missing"</v>
      </c>
      <c r="H60">
        <v>2</v>
      </c>
      <c r="I60">
        <f>VLOOKUP($A60,'Extracted Varlist'!$B$1:$O$4857,12,0)</f>
        <v>2</v>
      </c>
      <c r="J60">
        <f>VLOOKUP($A60,'Extracted Varlist'!$B$1:$O$4857,13,0)</f>
        <v>22</v>
      </c>
      <c r="K60" t="str">
        <f t="shared" si="2"/>
        <v/>
      </c>
      <c r="L60" t="s">
        <v>9545</v>
      </c>
      <c r="M60" t="b">
        <f t="shared" si="1"/>
        <v>1</v>
      </c>
    </row>
    <row r="61" spans="1:13" x14ac:dyDescent="0.25">
      <c r="A61" t="s">
        <v>1582</v>
      </c>
      <c r="E61" t="str">
        <f>VLOOKUP($A61,'Extracted Varlist'!$B$1:$O$4857,3,0)</f>
        <v>Allergy Skin test - grass mix positive (length &gt;=3mm)</v>
      </c>
      <c r="G61" t="str">
        <f>IF(ISBLANK(VLOOKUP($A61,'Extracted Varlist'!$B$1:$O$4857,4,0)),"",VLOOKUP($A61,'Extracted Varlist'!$B$1:$O$4857,4,0))</f>
        <v>-99="Missing";0="No (negative length &lt;3mm)";1="Yes (positive length &gt;3mm)"</v>
      </c>
      <c r="H61">
        <v>2</v>
      </c>
      <c r="I61">
        <f>VLOOKUP($A61,'Extracted Varlist'!$B$1:$O$4857,12,0)</f>
        <v>2</v>
      </c>
      <c r="J61">
        <f>VLOOKUP($A61,'Extracted Varlist'!$B$1:$O$4857,13,0)</f>
        <v>14</v>
      </c>
      <c r="K61" t="str">
        <f t="shared" si="2"/>
        <v/>
      </c>
      <c r="L61" t="s">
        <v>9545</v>
      </c>
      <c r="M61" t="b">
        <f t="shared" si="1"/>
        <v>0</v>
      </c>
    </row>
    <row r="62" spans="1:13" x14ac:dyDescent="0.25">
      <c r="A62" t="s">
        <v>5273</v>
      </c>
      <c r="E62" t="str">
        <f>VLOOKUP($A62,'Extracted Varlist'!$B$1:$O$4857,3,0)</f>
        <v>Allergy Skin test - grass mix positive (length &gt;=3mm)</v>
      </c>
      <c r="G62" t="str">
        <f>IF(ISBLANK(VLOOKUP($A62,'Extracted Varlist'!$B$1:$O$4857,4,0)),"",VLOOKUP($A62,'Extracted Varlist'!$B$1:$O$4857,4,0))</f>
        <v>-99="Missing";0="No (negative length &lt;3mm)";1="Yes (positive length &gt;3mm)"</v>
      </c>
      <c r="H62">
        <v>2</v>
      </c>
      <c r="I62">
        <f>VLOOKUP($A62,'Extracted Varlist'!$B$1:$O$4857,12,0)</f>
        <v>2</v>
      </c>
      <c r="J62">
        <f>VLOOKUP($A62,'Extracted Varlist'!$B$1:$O$4857,13,0)</f>
        <v>22</v>
      </c>
      <c r="K62" t="str">
        <f t="shared" si="2"/>
        <v/>
      </c>
      <c r="L62" t="s">
        <v>9545</v>
      </c>
      <c r="M62" t="b">
        <f t="shared" si="1"/>
        <v>0</v>
      </c>
    </row>
    <row r="63" spans="1:13" x14ac:dyDescent="0.25">
      <c r="A63" t="s">
        <v>5274</v>
      </c>
      <c r="E63" t="str">
        <f>VLOOKUP($A63,'Extracted Varlist'!$B$1:$O$4857,3,0)</f>
        <v>Allergy Skin test -  Dust mite DP weal</v>
      </c>
      <c r="G63" t="str">
        <f>IF(ISBLANK(VLOOKUP($A63,'Extracted Varlist'!$B$1:$O$4857,4,0)),"",VLOOKUP($A63,'Extracted Varlist'!$B$1:$O$4857,4,0))</f>
        <v>-99="Missing"</v>
      </c>
      <c r="H63">
        <v>2</v>
      </c>
      <c r="I63">
        <f>VLOOKUP($A63,'Extracted Varlist'!$B$1:$O$4857,12,0)</f>
        <v>2</v>
      </c>
      <c r="J63">
        <f>VLOOKUP($A63,'Extracted Varlist'!$B$1:$O$4857,13,0)</f>
        <v>22</v>
      </c>
      <c r="K63" t="str">
        <f t="shared" si="2"/>
        <v/>
      </c>
      <c r="L63" t="s">
        <v>9545</v>
      </c>
      <c r="M63" t="b">
        <f t="shared" si="1"/>
        <v>1</v>
      </c>
    </row>
    <row r="64" spans="1:13" x14ac:dyDescent="0.25">
      <c r="A64" t="s">
        <v>5277</v>
      </c>
      <c r="E64" t="str">
        <f>VLOOKUP($A64,'Extracted Varlist'!$B$1:$O$4857,3,0)</f>
        <v>Allergy Skin test - Dust mite DP width</v>
      </c>
      <c r="G64" t="str">
        <f>IF(ISBLANK(VLOOKUP($A64,'Extracted Varlist'!$B$1:$O$4857,4,0)),"",VLOOKUP($A64,'Extracted Varlist'!$B$1:$O$4857,4,0))</f>
        <v>-99="Missing"</v>
      </c>
      <c r="H64">
        <v>2</v>
      </c>
      <c r="I64">
        <f>VLOOKUP($A64,'Extracted Varlist'!$B$1:$O$4857,12,0)</f>
        <v>2</v>
      </c>
      <c r="J64">
        <f>VLOOKUP($A64,'Extracted Varlist'!$B$1:$O$4857,13,0)</f>
        <v>22</v>
      </c>
      <c r="K64" t="str">
        <f t="shared" si="2"/>
        <v/>
      </c>
      <c r="L64" t="s">
        <v>9545</v>
      </c>
      <c r="M64" t="b">
        <f t="shared" si="1"/>
        <v>1</v>
      </c>
    </row>
    <row r="65" spans="1:13" x14ac:dyDescent="0.25">
      <c r="A65" t="s">
        <v>5280</v>
      </c>
      <c r="E65" t="str">
        <f>VLOOKUP($A65,'Extracted Varlist'!$B$1:$O$4857,3,0)</f>
        <v>Allergy Skin test - Dust mite DP length</v>
      </c>
      <c r="G65" t="str">
        <f>IF(ISBLANK(VLOOKUP($A65,'Extracted Varlist'!$B$1:$O$4857,4,0)),"",VLOOKUP($A65,'Extracted Varlist'!$B$1:$O$4857,4,0))</f>
        <v>-99="Missing"</v>
      </c>
      <c r="H65">
        <v>2</v>
      </c>
      <c r="I65">
        <f>VLOOKUP($A65,'Extracted Varlist'!$B$1:$O$4857,12,0)</f>
        <v>2</v>
      </c>
      <c r="J65">
        <f>VLOOKUP($A65,'Extracted Varlist'!$B$1:$O$4857,13,0)</f>
        <v>22</v>
      </c>
      <c r="K65" t="str">
        <f t="shared" si="2"/>
        <v/>
      </c>
      <c r="L65" t="s">
        <v>9545</v>
      </c>
      <c r="M65" t="b">
        <f t="shared" si="1"/>
        <v>1</v>
      </c>
    </row>
    <row r="66" spans="1:13" x14ac:dyDescent="0.25">
      <c r="A66" t="s">
        <v>5282</v>
      </c>
      <c r="E66" t="str">
        <f>VLOOKUP($A66,'Extracted Varlist'!$B$1:$O$4857,3,0)</f>
        <v>Allergy Skin test - Dust mite DP positive (length &gt;=3mm)</v>
      </c>
      <c r="G66" t="str">
        <f>IF(ISBLANK(VLOOKUP($A66,'Extracted Varlist'!$B$1:$O$4857,4,0)),"",VLOOKUP($A66,'Extracted Varlist'!$B$1:$O$4857,4,0))</f>
        <v>-99="Missing";0="No (negative length &lt;3mm)";1="Yes (positive length &gt;3mm)"</v>
      </c>
      <c r="H66">
        <v>2</v>
      </c>
      <c r="I66">
        <f>VLOOKUP($A66,'Extracted Varlist'!$B$1:$O$4857,12,0)</f>
        <v>2</v>
      </c>
      <c r="J66">
        <f>VLOOKUP($A66,'Extracted Varlist'!$B$1:$O$4857,13,0)</f>
        <v>22</v>
      </c>
      <c r="K66" t="str">
        <f t="shared" ref="K66:K97" si="3">IF(ISNUMBER(_xlfn.NUMBERVALUE(RIGHT(J66,1))),RIGHT(J66,LEN(J66)-2),MID(J66,3,LEN(J66)-3))</f>
        <v/>
      </c>
      <c r="L66" t="s">
        <v>9545</v>
      </c>
      <c r="M66" t="b">
        <f t="shared" ref="M66:M129" si="4">AND(J66=J65)</f>
        <v>1</v>
      </c>
    </row>
    <row r="67" spans="1:13" x14ac:dyDescent="0.25">
      <c r="A67" t="s">
        <v>5284</v>
      </c>
      <c r="E67" t="str">
        <f>VLOOKUP($A67,'Extracted Varlist'!$B$1:$O$4857,3,0)</f>
        <v>Allergy Skin test - Dust mite DF weal</v>
      </c>
      <c r="G67" t="str">
        <f>IF(ISBLANK(VLOOKUP($A67,'Extracted Varlist'!$B$1:$O$4857,4,0)),"",VLOOKUP($A67,'Extracted Varlist'!$B$1:$O$4857,4,0))</f>
        <v>-99="Missing"</v>
      </c>
      <c r="H67">
        <v>2</v>
      </c>
      <c r="I67">
        <f>VLOOKUP($A67,'Extracted Varlist'!$B$1:$O$4857,12,0)</f>
        <v>2</v>
      </c>
      <c r="J67">
        <f>VLOOKUP($A67,'Extracted Varlist'!$B$1:$O$4857,13,0)</f>
        <v>22</v>
      </c>
      <c r="K67" t="str">
        <f t="shared" si="3"/>
        <v/>
      </c>
      <c r="L67" t="s">
        <v>9545</v>
      </c>
      <c r="M67" t="b">
        <f t="shared" si="4"/>
        <v>1</v>
      </c>
    </row>
    <row r="68" spans="1:13" x14ac:dyDescent="0.25">
      <c r="A68" t="s">
        <v>5287</v>
      </c>
      <c r="E68" t="str">
        <f>VLOOKUP($A68,'Extracted Varlist'!$B$1:$O$4857,3,0)</f>
        <v>Allergy Skin test - Dust mite DF width</v>
      </c>
      <c r="G68" t="str">
        <f>IF(ISBLANK(VLOOKUP($A68,'Extracted Varlist'!$B$1:$O$4857,4,0)),"",VLOOKUP($A68,'Extracted Varlist'!$B$1:$O$4857,4,0))</f>
        <v>-99="Missing"</v>
      </c>
      <c r="H68">
        <v>2</v>
      </c>
      <c r="I68">
        <f>VLOOKUP($A68,'Extracted Varlist'!$B$1:$O$4857,12,0)</f>
        <v>2</v>
      </c>
      <c r="J68">
        <f>VLOOKUP($A68,'Extracted Varlist'!$B$1:$O$4857,13,0)</f>
        <v>22</v>
      </c>
      <c r="K68" t="str">
        <f t="shared" si="3"/>
        <v/>
      </c>
      <c r="L68" t="s">
        <v>9545</v>
      </c>
      <c r="M68" t="b">
        <f t="shared" si="4"/>
        <v>1</v>
      </c>
    </row>
    <row r="69" spans="1:13" x14ac:dyDescent="0.25">
      <c r="A69" t="s">
        <v>5290</v>
      </c>
      <c r="E69" t="str">
        <f>VLOOKUP($A69,'Extracted Varlist'!$B$1:$O$4857,3,0)</f>
        <v>Allergy Skin test - Dust mite DF length</v>
      </c>
      <c r="G69" t="str">
        <f>IF(ISBLANK(VLOOKUP($A69,'Extracted Varlist'!$B$1:$O$4857,4,0)),"",VLOOKUP($A69,'Extracted Varlist'!$B$1:$O$4857,4,0))</f>
        <v>-99="Missing"</v>
      </c>
      <c r="H69">
        <v>2</v>
      </c>
      <c r="I69">
        <f>VLOOKUP($A69,'Extracted Varlist'!$B$1:$O$4857,12,0)</f>
        <v>2</v>
      </c>
      <c r="J69">
        <f>VLOOKUP($A69,'Extracted Varlist'!$B$1:$O$4857,13,0)</f>
        <v>22</v>
      </c>
      <c r="K69" t="str">
        <f t="shared" si="3"/>
        <v/>
      </c>
      <c r="L69" t="s">
        <v>9545</v>
      </c>
      <c r="M69" t="b">
        <f t="shared" si="4"/>
        <v>1</v>
      </c>
    </row>
    <row r="70" spans="1:13" x14ac:dyDescent="0.25">
      <c r="A70" t="s">
        <v>5292</v>
      </c>
      <c r="E70" t="str">
        <f>VLOOKUP($A70,'Extracted Varlist'!$B$1:$O$4857,3,0)</f>
        <v>Allergy Skin test - Dust mite DF positive (length &gt;=3mm)</v>
      </c>
      <c r="G70" t="str">
        <f>IF(ISBLANK(VLOOKUP($A70,'Extracted Varlist'!$B$1:$O$4857,4,0)),"",VLOOKUP($A70,'Extracted Varlist'!$B$1:$O$4857,4,0))</f>
        <v>-99="Missing";0="No (negative length &lt;3mm)";1="Yes (positive length &gt;3mm)"</v>
      </c>
      <c r="H70">
        <v>2</v>
      </c>
      <c r="I70">
        <f>VLOOKUP($A70,'Extracted Varlist'!$B$1:$O$4857,12,0)</f>
        <v>2</v>
      </c>
      <c r="J70">
        <f>VLOOKUP($A70,'Extracted Varlist'!$B$1:$O$4857,13,0)</f>
        <v>22</v>
      </c>
      <c r="K70" t="str">
        <f t="shared" si="3"/>
        <v/>
      </c>
      <c r="L70" t="s">
        <v>9545</v>
      </c>
      <c r="M70" t="b">
        <f t="shared" si="4"/>
        <v>1</v>
      </c>
    </row>
    <row r="71" spans="1:13" x14ac:dyDescent="0.25">
      <c r="A71" t="s">
        <v>5294</v>
      </c>
      <c r="E71" t="str">
        <f>VLOOKUP($A71,'Extracted Varlist'!$B$1:$O$4857,3,0)</f>
        <v>Allergy Skin test - Fungus weal</v>
      </c>
      <c r="G71" t="str">
        <f>IF(ISBLANK(VLOOKUP($A71,'Extracted Varlist'!$B$1:$O$4857,4,0)),"",VLOOKUP($A71,'Extracted Varlist'!$B$1:$O$4857,4,0))</f>
        <v>-99="Missing"</v>
      </c>
      <c r="H71">
        <v>2</v>
      </c>
      <c r="I71">
        <f>VLOOKUP($A71,'Extracted Varlist'!$B$1:$O$4857,12,0)</f>
        <v>2</v>
      </c>
      <c r="J71">
        <f>VLOOKUP($A71,'Extracted Varlist'!$B$1:$O$4857,13,0)</f>
        <v>22</v>
      </c>
      <c r="K71" t="str">
        <f t="shared" si="3"/>
        <v/>
      </c>
      <c r="L71" t="s">
        <v>9545</v>
      </c>
      <c r="M71" t="b">
        <f t="shared" si="4"/>
        <v>1</v>
      </c>
    </row>
    <row r="72" spans="1:13" x14ac:dyDescent="0.25">
      <c r="A72" t="s">
        <v>5297</v>
      </c>
      <c r="E72" t="str">
        <f>VLOOKUP($A72,'Extracted Varlist'!$B$1:$O$4857,3,0)</f>
        <v>Allergy Skin test - Fungus width</v>
      </c>
      <c r="G72" t="str">
        <f>IF(ISBLANK(VLOOKUP($A72,'Extracted Varlist'!$B$1:$O$4857,4,0)),"",VLOOKUP($A72,'Extracted Varlist'!$B$1:$O$4857,4,0))</f>
        <v>-99="Missing"</v>
      </c>
      <c r="H72">
        <v>2</v>
      </c>
      <c r="I72">
        <f>VLOOKUP($A72,'Extracted Varlist'!$B$1:$O$4857,12,0)</f>
        <v>2</v>
      </c>
      <c r="J72">
        <f>VLOOKUP($A72,'Extracted Varlist'!$B$1:$O$4857,13,0)</f>
        <v>22</v>
      </c>
      <c r="K72" t="str">
        <f t="shared" si="3"/>
        <v/>
      </c>
      <c r="L72" t="s">
        <v>9545</v>
      </c>
      <c r="M72" t="b">
        <f t="shared" si="4"/>
        <v>1</v>
      </c>
    </row>
    <row r="73" spans="1:13" x14ac:dyDescent="0.25">
      <c r="A73" t="s">
        <v>5300</v>
      </c>
      <c r="E73" t="str">
        <f>VLOOKUP($A73,'Extracted Varlist'!$B$1:$O$4857,3,0)</f>
        <v>Allergy Skin test - Fungus length</v>
      </c>
      <c r="G73" t="str">
        <f>IF(ISBLANK(VLOOKUP($A73,'Extracted Varlist'!$B$1:$O$4857,4,0)),"",VLOOKUP($A73,'Extracted Varlist'!$B$1:$O$4857,4,0))</f>
        <v>-99="Missing"</v>
      </c>
      <c r="H73">
        <v>2</v>
      </c>
      <c r="I73">
        <f>VLOOKUP($A73,'Extracted Varlist'!$B$1:$O$4857,12,0)</f>
        <v>2</v>
      </c>
      <c r="J73">
        <f>VLOOKUP($A73,'Extracted Varlist'!$B$1:$O$4857,13,0)</f>
        <v>22</v>
      </c>
      <c r="K73" t="str">
        <f t="shared" si="3"/>
        <v/>
      </c>
      <c r="L73" t="s">
        <v>9545</v>
      </c>
      <c r="M73" t="b">
        <f t="shared" si="4"/>
        <v>1</v>
      </c>
    </row>
    <row r="74" spans="1:13" x14ac:dyDescent="0.25">
      <c r="A74" t="s">
        <v>5302</v>
      </c>
      <c r="E74" t="str">
        <f>VLOOKUP($A74,'Extracted Varlist'!$B$1:$O$4857,3,0)</f>
        <v>Allergy Skin test - Fungus positive (length &gt;=3mm)</v>
      </c>
      <c r="G74" t="str">
        <f>IF(ISBLANK(VLOOKUP($A74,'Extracted Varlist'!$B$1:$O$4857,4,0)),"",VLOOKUP($A74,'Extracted Varlist'!$B$1:$O$4857,4,0))</f>
        <v>-99="Missing";0="No (negative length &lt;3mm)";1="Yes (positive length &gt;3mm)"</v>
      </c>
      <c r="H74">
        <v>2</v>
      </c>
      <c r="I74">
        <f>VLOOKUP($A74,'Extracted Varlist'!$B$1:$O$4857,12,0)</f>
        <v>2</v>
      </c>
      <c r="J74">
        <f>VLOOKUP($A74,'Extracted Varlist'!$B$1:$O$4857,13,0)</f>
        <v>22</v>
      </c>
      <c r="K74" t="str">
        <f t="shared" si="3"/>
        <v/>
      </c>
      <c r="L74" t="s">
        <v>9545</v>
      </c>
      <c r="M74" t="b">
        <f t="shared" si="4"/>
        <v>1</v>
      </c>
    </row>
    <row r="75" spans="1:13" x14ac:dyDescent="0.25">
      <c r="A75" t="s">
        <v>5304</v>
      </c>
      <c r="E75" t="str">
        <f>VLOOKUP($A75,'Extracted Varlist'!$B$1:$O$4857,3,0)</f>
        <v>Allergy Skin test - Dog hair weal</v>
      </c>
      <c r="G75" t="str">
        <f>IF(ISBLANK(VLOOKUP($A75,'Extracted Varlist'!$B$1:$O$4857,4,0)),"",VLOOKUP($A75,'Extracted Varlist'!$B$1:$O$4857,4,0))</f>
        <v>-99="Missing"</v>
      </c>
      <c r="H75">
        <v>2</v>
      </c>
      <c r="I75">
        <f>VLOOKUP($A75,'Extracted Varlist'!$B$1:$O$4857,12,0)</f>
        <v>2</v>
      </c>
      <c r="J75">
        <f>VLOOKUP($A75,'Extracted Varlist'!$B$1:$O$4857,13,0)</f>
        <v>22</v>
      </c>
      <c r="K75" t="str">
        <f t="shared" si="3"/>
        <v/>
      </c>
      <c r="L75" t="s">
        <v>9545</v>
      </c>
      <c r="M75" t="b">
        <f t="shared" si="4"/>
        <v>1</v>
      </c>
    </row>
    <row r="76" spans="1:13" x14ac:dyDescent="0.25">
      <c r="A76" t="s">
        <v>5307</v>
      </c>
      <c r="E76" t="str">
        <f>VLOOKUP($A76,'Extracted Varlist'!$B$1:$O$4857,3,0)</f>
        <v>Allergy Skin test - Dog hair width</v>
      </c>
      <c r="G76" t="str">
        <f>IF(ISBLANK(VLOOKUP($A76,'Extracted Varlist'!$B$1:$O$4857,4,0)),"",VLOOKUP($A76,'Extracted Varlist'!$B$1:$O$4857,4,0))</f>
        <v>-99="Missing"</v>
      </c>
      <c r="H76">
        <v>2</v>
      </c>
      <c r="I76">
        <f>VLOOKUP($A76,'Extracted Varlist'!$B$1:$O$4857,12,0)</f>
        <v>2</v>
      </c>
      <c r="J76">
        <f>VLOOKUP($A76,'Extracted Varlist'!$B$1:$O$4857,13,0)</f>
        <v>22</v>
      </c>
      <c r="K76" t="str">
        <f t="shared" si="3"/>
        <v/>
      </c>
      <c r="L76" t="s">
        <v>9545</v>
      </c>
      <c r="M76" t="b">
        <f t="shared" si="4"/>
        <v>1</v>
      </c>
    </row>
    <row r="77" spans="1:13" x14ac:dyDescent="0.25">
      <c r="A77" t="s">
        <v>5310</v>
      </c>
      <c r="E77" t="str">
        <f>VLOOKUP($A77,'Extracted Varlist'!$B$1:$O$4857,3,0)</f>
        <v>Allergy Skin test - Dog hair length</v>
      </c>
      <c r="G77" t="str">
        <f>IF(ISBLANK(VLOOKUP($A77,'Extracted Varlist'!$B$1:$O$4857,4,0)),"",VLOOKUP($A77,'Extracted Varlist'!$B$1:$O$4857,4,0))</f>
        <v>-99="Missing"</v>
      </c>
      <c r="H77">
        <v>2</v>
      </c>
      <c r="I77">
        <f>VLOOKUP($A77,'Extracted Varlist'!$B$1:$O$4857,12,0)</f>
        <v>2</v>
      </c>
      <c r="J77">
        <f>VLOOKUP($A77,'Extracted Varlist'!$B$1:$O$4857,13,0)</f>
        <v>22</v>
      </c>
      <c r="K77" t="str">
        <f t="shared" si="3"/>
        <v/>
      </c>
      <c r="L77" t="s">
        <v>9545</v>
      </c>
      <c r="M77" t="b">
        <f t="shared" si="4"/>
        <v>1</v>
      </c>
    </row>
    <row r="78" spans="1:13" x14ac:dyDescent="0.25">
      <c r="A78" t="s">
        <v>5312</v>
      </c>
      <c r="E78" t="str">
        <f>VLOOKUP($A78,'Extracted Varlist'!$B$1:$O$4857,3,0)</f>
        <v>Allergy Skin test - Dog hair positive (length &gt;=3mm)</v>
      </c>
      <c r="G78" t="str">
        <f>IF(ISBLANK(VLOOKUP($A78,'Extracted Varlist'!$B$1:$O$4857,4,0)),"",VLOOKUP($A78,'Extracted Varlist'!$B$1:$O$4857,4,0))</f>
        <v>-99="Missing";0="No (negative length &lt;3mm)";1="Yes (positive length &gt;3mm)"</v>
      </c>
      <c r="H78">
        <v>2</v>
      </c>
      <c r="I78">
        <f>VLOOKUP($A78,'Extracted Varlist'!$B$1:$O$4857,12,0)</f>
        <v>2</v>
      </c>
      <c r="J78">
        <f>VLOOKUP($A78,'Extracted Varlist'!$B$1:$O$4857,13,0)</f>
        <v>22</v>
      </c>
      <c r="K78" t="str">
        <f t="shared" si="3"/>
        <v/>
      </c>
      <c r="L78" t="s">
        <v>9545</v>
      </c>
      <c r="M78" t="b">
        <f t="shared" si="4"/>
        <v>1</v>
      </c>
    </row>
    <row r="79" spans="1:13" x14ac:dyDescent="0.25">
      <c r="A79" t="s">
        <v>5314</v>
      </c>
      <c r="E79" t="str">
        <f>VLOOKUP($A79,'Extracted Varlist'!$B$1:$O$4857,3,0)</f>
        <v>Allergy Skin test - Cow milk weal</v>
      </c>
      <c r="G79" t="str">
        <f>IF(ISBLANK(VLOOKUP($A79,'Extracted Varlist'!$B$1:$O$4857,4,0)),"",VLOOKUP($A79,'Extracted Varlist'!$B$1:$O$4857,4,0))</f>
        <v>-99="Missing"</v>
      </c>
      <c r="H79">
        <v>2</v>
      </c>
      <c r="I79">
        <f>VLOOKUP($A79,'Extracted Varlist'!$B$1:$O$4857,12,0)</f>
        <v>2</v>
      </c>
      <c r="J79">
        <f>VLOOKUP($A79,'Extracted Varlist'!$B$1:$O$4857,13,0)</f>
        <v>22</v>
      </c>
      <c r="K79" t="str">
        <f t="shared" si="3"/>
        <v/>
      </c>
      <c r="L79" t="s">
        <v>9545</v>
      </c>
      <c r="M79" t="b">
        <f t="shared" si="4"/>
        <v>1</v>
      </c>
    </row>
    <row r="80" spans="1:13" x14ac:dyDescent="0.25">
      <c r="A80" t="s">
        <v>5317</v>
      </c>
      <c r="E80" t="str">
        <f>VLOOKUP($A80,'Extracted Varlist'!$B$1:$O$4857,3,0)</f>
        <v>Allergy Skin test - cow milk width</v>
      </c>
      <c r="G80" t="str">
        <f>IF(ISBLANK(VLOOKUP($A80,'Extracted Varlist'!$B$1:$O$4857,4,0)),"",VLOOKUP($A80,'Extracted Varlist'!$B$1:$O$4857,4,0))</f>
        <v>-99="Missing"</v>
      </c>
      <c r="H80">
        <v>2</v>
      </c>
      <c r="I80">
        <f>VLOOKUP($A80,'Extracted Varlist'!$B$1:$O$4857,12,0)</f>
        <v>2</v>
      </c>
      <c r="J80">
        <f>VLOOKUP($A80,'Extracted Varlist'!$B$1:$O$4857,13,0)</f>
        <v>22</v>
      </c>
      <c r="K80" t="str">
        <f t="shared" si="3"/>
        <v/>
      </c>
      <c r="L80" t="s">
        <v>9545</v>
      </c>
      <c r="M80" t="b">
        <f t="shared" si="4"/>
        <v>1</v>
      </c>
    </row>
    <row r="81" spans="1:13" x14ac:dyDescent="0.25">
      <c r="A81" t="s">
        <v>5320</v>
      </c>
      <c r="E81" t="str">
        <f>VLOOKUP($A81,'Extracted Varlist'!$B$1:$O$4857,3,0)</f>
        <v>Allergy Skin test - cow milk length</v>
      </c>
      <c r="G81" t="str">
        <f>IF(ISBLANK(VLOOKUP($A81,'Extracted Varlist'!$B$1:$O$4857,4,0)),"",VLOOKUP($A81,'Extracted Varlist'!$B$1:$O$4857,4,0))</f>
        <v>-99="Missing"</v>
      </c>
      <c r="H81">
        <v>2</v>
      </c>
      <c r="I81">
        <f>VLOOKUP($A81,'Extracted Varlist'!$B$1:$O$4857,12,0)</f>
        <v>2</v>
      </c>
      <c r="J81">
        <f>VLOOKUP($A81,'Extracted Varlist'!$B$1:$O$4857,13,0)</f>
        <v>22</v>
      </c>
      <c r="K81" t="str">
        <f t="shared" si="3"/>
        <v/>
      </c>
      <c r="L81" t="s">
        <v>9545</v>
      </c>
      <c r="M81" t="b">
        <f t="shared" si="4"/>
        <v>1</v>
      </c>
    </row>
    <row r="82" spans="1:13" x14ac:dyDescent="0.25">
      <c r="A82" t="s">
        <v>5322</v>
      </c>
      <c r="E82" t="str">
        <f>VLOOKUP($A82,'Extracted Varlist'!$B$1:$O$4857,3,0)</f>
        <v>Allergy Skin test - cow milk positive (length &gt;=3mm)</v>
      </c>
      <c r="G82" t="str">
        <f>IF(ISBLANK(VLOOKUP($A82,'Extracted Varlist'!$B$1:$O$4857,4,0)),"",VLOOKUP($A82,'Extracted Varlist'!$B$1:$O$4857,4,0))</f>
        <v>-99="Missing";0="No (negative length &lt;3mm)";1="Yes (positive length &gt;3mm)"</v>
      </c>
      <c r="H82">
        <v>2</v>
      </c>
      <c r="I82">
        <f>VLOOKUP($A82,'Extracted Varlist'!$B$1:$O$4857,12,0)</f>
        <v>2</v>
      </c>
      <c r="J82">
        <f>VLOOKUP($A82,'Extracted Varlist'!$B$1:$O$4857,13,0)</f>
        <v>22</v>
      </c>
      <c r="K82" t="str">
        <f t="shared" si="3"/>
        <v/>
      </c>
      <c r="L82" t="s">
        <v>9545</v>
      </c>
      <c r="M82" t="b">
        <f t="shared" si="4"/>
        <v>1</v>
      </c>
    </row>
    <row r="83" spans="1:13" x14ac:dyDescent="0.25">
      <c r="A83" t="s">
        <v>5332</v>
      </c>
      <c r="E83" t="str">
        <f>VLOOKUP($A83,'Extracted Varlist'!$B$1:$O$4857,3,0)</f>
        <v>Allergy Skin test - cockroach weal</v>
      </c>
      <c r="G83" t="str">
        <f>IF(ISBLANK(VLOOKUP($A83,'Extracted Varlist'!$B$1:$O$4857,4,0)),"",VLOOKUP($A83,'Extracted Varlist'!$B$1:$O$4857,4,0))</f>
        <v>-99="Missing"</v>
      </c>
      <c r="H83">
        <v>2</v>
      </c>
      <c r="I83">
        <f>VLOOKUP($A83,'Extracted Varlist'!$B$1:$O$4857,12,0)</f>
        <v>2</v>
      </c>
      <c r="J83">
        <f>VLOOKUP($A83,'Extracted Varlist'!$B$1:$O$4857,13,0)</f>
        <v>22</v>
      </c>
      <c r="K83" t="str">
        <f t="shared" si="3"/>
        <v/>
      </c>
      <c r="L83" t="s">
        <v>9545</v>
      </c>
      <c r="M83" t="b">
        <f t="shared" si="4"/>
        <v>1</v>
      </c>
    </row>
    <row r="84" spans="1:13" x14ac:dyDescent="0.25">
      <c r="A84" t="s">
        <v>5335</v>
      </c>
      <c r="E84" t="str">
        <f>VLOOKUP($A84,'Extracted Varlist'!$B$1:$O$4857,3,0)</f>
        <v>Allergy Skin test - cockroach width</v>
      </c>
      <c r="G84" t="str">
        <f>IF(ISBLANK(VLOOKUP($A84,'Extracted Varlist'!$B$1:$O$4857,4,0)),"",VLOOKUP($A84,'Extracted Varlist'!$B$1:$O$4857,4,0))</f>
        <v>-99="Missing"</v>
      </c>
      <c r="H84">
        <v>2</v>
      </c>
      <c r="I84">
        <f>VLOOKUP($A84,'Extracted Varlist'!$B$1:$O$4857,12,0)</f>
        <v>2</v>
      </c>
      <c r="J84">
        <f>VLOOKUP($A84,'Extracted Varlist'!$B$1:$O$4857,13,0)</f>
        <v>22</v>
      </c>
      <c r="K84" t="str">
        <f t="shared" si="3"/>
        <v/>
      </c>
      <c r="L84" t="s">
        <v>9545</v>
      </c>
      <c r="M84" t="b">
        <f t="shared" si="4"/>
        <v>1</v>
      </c>
    </row>
    <row r="85" spans="1:13" x14ac:dyDescent="0.25">
      <c r="A85" t="s">
        <v>5338</v>
      </c>
      <c r="E85" t="str">
        <f>VLOOKUP($A85,'Extracted Varlist'!$B$1:$O$4857,3,0)</f>
        <v>Allergy Skin test - cockroach length</v>
      </c>
      <c r="G85" t="str">
        <f>IF(ISBLANK(VLOOKUP($A85,'Extracted Varlist'!$B$1:$O$4857,4,0)),"",VLOOKUP($A85,'Extracted Varlist'!$B$1:$O$4857,4,0))</f>
        <v>-99="Missing"</v>
      </c>
      <c r="H85">
        <v>2</v>
      </c>
      <c r="I85">
        <f>VLOOKUP($A85,'Extracted Varlist'!$B$1:$O$4857,12,0)</f>
        <v>2</v>
      </c>
      <c r="J85">
        <f>VLOOKUP($A85,'Extracted Varlist'!$B$1:$O$4857,13,0)</f>
        <v>22</v>
      </c>
      <c r="K85" t="str">
        <f t="shared" si="3"/>
        <v/>
      </c>
      <c r="L85" t="s">
        <v>9545</v>
      </c>
      <c r="M85" t="b">
        <f t="shared" si="4"/>
        <v>1</v>
      </c>
    </row>
    <row r="86" spans="1:13" x14ac:dyDescent="0.25">
      <c r="A86" t="s">
        <v>5340</v>
      </c>
      <c r="E86" t="str">
        <f>VLOOKUP($A86,'Extracted Varlist'!$B$1:$O$4857,3,0)</f>
        <v>Allergy Skin test - cockroach positive (length &gt;=3mm)</v>
      </c>
      <c r="G86" t="str">
        <f>IF(ISBLANK(VLOOKUP($A86,'Extracted Varlist'!$B$1:$O$4857,4,0)),"",VLOOKUP($A86,'Extracted Varlist'!$B$1:$O$4857,4,0))</f>
        <v>-99="Missing";0="No (negative length &lt;3mm)";1="Yes (positive length &gt;3mm)"</v>
      </c>
      <c r="H86">
        <v>2</v>
      </c>
      <c r="I86">
        <f>VLOOKUP($A86,'Extracted Varlist'!$B$1:$O$4857,12,0)</f>
        <v>2</v>
      </c>
      <c r="J86">
        <f>VLOOKUP($A86,'Extracted Varlist'!$B$1:$O$4857,13,0)</f>
        <v>22</v>
      </c>
      <c r="K86" t="str">
        <f t="shared" si="3"/>
        <v/>
      </c>
      <c r="L86" t="s">
        <v>9545</v>
      </c>
      <c r="M86" t="b">
        <f t="shared" si="4"/>
        <v>1</v>
      </c>
    </row>
    <row r="87" spans="1:13" x14ac:dyDescent="0.25">
      <c r="A87" t="s">
        <v>5346</v>
      </c>
      <c r="E87" t="str">
        <f>VLOOKUP($A87,'Extracted Varlist'!$B$1:$O$4857,3,0)</f>
        <v>Allergy comment</v>
      </c>
      <c r="G87" t="str">
        <f>IF(ISBLANK(VLOOKUP($A87,'Extracted Varlist'!$B$1:$O$4857,4,0)),"",VLOOKUP($A87,'Extracted Varlist'!$B$1:$O$4857,4,0))</f>
        <v/>
      </c>
      <c r="H87">
        <v>2</v>
      </c>
      <c r="I87">
        <f>VLOOKUP($A87,'Extracted Varlist'!$B$1:$O$4857,12,0)</f>
        <v>2</v>
      </c>
      <c r="J87">
        <f>VLOOKUP($A87,'Extracted Varlist'!$B$1:$O$4857,13,0)</f>
        <v>22</v>
      </c>
      <c r="K87" t="str">
        <f t="shared" si="3"/>
        <v/>
      </c>
      <c r="L87" t="s">
        <v>9545</v>
      </c>
      <c r="M87" t="b">
        <f t="shared" si="4"/>
        <v>1</v>
      </c>
    </row>
    <row r="88" spans="1:13" x14ac:dyDescent="0.25">
      <c r="A88" t="s">
        <v>5344</v>
      </c>
      <c r="E88" t="str">
        <f>VLOOKUP($A88,'Extracted Varlist'!$B$1:$O$4857,3,0)</f>
        <v>Allergy time completed</v>
      </c>
      <c r="G88" t="str">
        <f>IF(ISBLANK(VLOOKUP($A88,'Extracted Varlist'!$B$1:$O$4857,4,0)),"",VLOOKUP($A88,'Extracted Varlist'!$B$1:$O$4857,4,0))</f>
        <v/>
      </c>
      <c r="H88">
        <v>2</v>
      </c>
      <c r="I88">
        <f>VLOOKUP($A88,'Extracted Varlist'!$B$1:$O$4857,12,0)</f>
        <v>2</v>
      </c>
      <c r="J88">
        <f>VLOOKUP($A88,'Extracted Varlist'!$B$1:$O$4857,13,0)</f>
        <v>22</v>
      </c>
      <c r="K88" t="str">
        <f t="shared" si="3"/>
        <v/>
      </c>
      <c r="L88" t="s">
        <v>9545</v>
      </c>
      <c r="M88" t="b">
        <f t="shared" si="4"/>
        <v>1</v>
      </c>
    </row>
    <row r="89" spans="1:13" x14ac:dyDescent="0.25">
      <c r="A89" t="s">
        <v>81</v>
      </c>
      <c r="E89" t="str">
        <f>VLOOKUP($A89,'Extracted Varlist'!$B$1:$O$4857,3,0)</f>
        <v>Exam Systolic blood pressure</v>
      </c>
      <c r="G89" t="str">
        <f>IF(ISBLANK(VLOOKUP($A89,'Extracted Varlist'!$B$1:$O$4857,4,0)),"",VLOOKUP($A89,'Extracted Varlist'!$B$1:$O$4857,4,0))</f>
        <v>-99="Missing";-88="N/A"</v>
      </c>
      <c r="H89">
        <v>2</v>
      </c>
      <c r="I89">
        <f>VLOOKUP($A89,'Extracted Varlist'!$B$1:$O$4857,12,0)</f>
        <v>2</v>
      </c>
      <c r="J89">
        <f>VLOOKUP($A89,'Extracted Varlist'!$B$1:$O$4857,13,0)</f>
        <v>1</v>
      </c>
      <c r="K89" t="e">
        <f t="shared" si="3"/>
        <v>#VALUE!</v>
      </c>
      <c r="L89" t="s">
        <v>9543</v>
      </c>
      <c r="M89" t="b">
        <f t="shared" si="4"/>
        <v>0</v>
      </c>
    </row>
    <row r="90" spans="1:13" x14ac:dyDescent="0.25">
      <c r="A90" t="s">
        <v>488</v>
      </c>
      <c r="E90" t="str">
        <f>VLOOKUP($A90,'Extracted Varlist'!$B$1:$O$4857,3,0)</f>
        <v>Exam Systolic blood pressure</v>
      </c>
      <c r="G90" t="str">
        <f>IF(ISBLANK(VLOOKUP($A90,'Extracted Varlist'!$B$1:$O$4857,4,0)),"",VLOOKUP($A90,'Extracted Varlist'!$B$1:$O$4857,4,0))</f>
        <v>-99="Missing";-88="N/A"</v>
      </c>
      <c r="H90">
        <v>2</v>
      </c>
      <c r="I90">
        <f>VLOOKUP($A90,'Extracted Varlist'!$B$1:$O$4857,12,0)</f>
        <v>2</v>
      </c>
      <c r="J90">
        <f>VLOOKUP($A90,'Extracted Varlist'!$B$1:$O$4857,13,0)</f>
        <v>2</v>
      </c>
      <c r="K90" t="e">
        <f t="shared" si="3"/>
        <v>#VALUE!</v>
      </c>
      <c r="L90" t="s">
        <v>9543</v>
      </c>
      <c r="M90" t="b">
        <f t="shared" si="4"/>
        <v>0</v>
      </c>
    </row>
    <row r="91" spans="1:13" x14ac:dyDescent="0.25">
      <c r="A91" t="s">
        <v>620</v>
      </c>
      <c r="E91" t="str">
        <f>VLOOKUP($A91,'Extracted Varlist'!$B$1:$O$4857,3,0)</f>
        <v>Exam Systolic blood pressure</v>
      </c>
      <c r="G91" t="str">
        <f>IF(ISBLANK(VLOOKUP($A91,'Extracted Varlist'!$B$1:$O$4857,4,0)),"",VLOOKUP($A91,'Extracted Varlist'!$B$1:$O$4857,4,0))</f>
        <v>-99="Missing";-88="N/A"</v>
      </c>
      <c r="H91">
        <v>2</v>
      </c>
      <c r="I91">
        <f>VLOOKUP($A91,'Extracted Varlist'!$B$1:$O$4857,12,0)</f>
        <v>2</v>
      </c>
      <c r="J91">
        <f>VLOOKUP($A91,'Extracted Varlist'!$B$1:$O$4857,13,0)</f>
        <v>3</v>
      </c>
      <c r="K91" t="e">
        <f t="shared" si="3"/>
        <v>#VALUE!</v>
      </c>
      <c r="L91" t="s">
        <v>9543</v>
      </c>
      <c r="M91" t="b">
        <f t="shared" si="4"/>
        <v>0</v>
      </c>
    </row>
    <row r="92" spans="1:13" x14ac:dyDescent="0.25">
      <c r="A92" t="s">
        <v>8988</v>
      </c>
      <c r="E92" t="str">
        <f>VLOOKUP($A92,'Extracted Varlist'!$B$1:$O$4857,3,0)</f>
        <v>Exam Systolic blood pressure</v>
      </c>
      <c r="G92" t="str">
        <f>IF(ISBLANK(VLOOKUP($A92,'Extracted Varlist'!$B$1:$O$4857,4,0)),"",VLOOKUP($A92,'Extracted Varlist'!$B$1:$O$4857,4,0))</f>
        <v>-99="Missing";-88="N/A"</v>
      </c>
      <c r="H92">
        <v>2</v>
      </c>
      <c r="I92">
        <f>VLOOKUP($A92,'Extracted Varlist'!$B$1:$O$4857,12,0)</f>
        <v>2</v>
      </c>
      <c r="J92">
        <f>VLOOKUP($A92,'Extracted Varlist'!$B$1:$O$4857,13,0)</f>
        <v>5</v>
      </c>
      <c r="K92" t="e">
        <f t="shared" si="3"/>
        <v>#VALUE!</v>
      </c>
      <c r="L92" t="s">
        <v>9543</v>
      </c>
      <c r="M92" t="b">
        <f t="shared" si="4"/>
        <v>0</v>
      </c>
    </row>
    <row r="93" spans="1:13" x14ac:dyDescent="0.25">
      <c r="A93" t="s">
        <v>9468</v>
      </c>
      <c r="E93" t="str">
        <f>VLOOKUP($A93,'Extracted Varlist'!$B$1:$O$4857,3,0)</f>
        <v>Exam Systolic blood pressure</v>
      </c>
      <c r="G93" t="str">
        <f>IF(ISBLANK(VLOOKUP($A93,'Extracted Varlist'!$B$1:$O$4857,4,0)),"",VLOOKUP($A93,'Extracted Varlist'!$B$1:$O$4857,4,0))</f>
        <v>-99="Missing";-88="N/A"</v>
      </c>
      <c r="H93">
        <v>2</v>
      </c>
      <c r="I93">
        <f>VLOOKUP($A93,'Extracted Varlist'!$B$1:$O$4857,12,0)</f>
        <v>2</v>
      </c>
      <c r="J93">
        <f>VLOOKUP($A93,'Extracted Varlist'!$B$1:$O$4857,13,0)</f>
        <v>8</v>
      </c>
      <c r="K93" t="e">
        <f t="shared" si="3"/>
        <v>#VALUE!</v>
      </c>
      <c r="L93" t="s">
        <v>9543</v>
      </c>
      <c r="M93" t="b">
        <f t="shared" si="4"/>
        <v>0</v>
      </c>
    </row>
    <row r="94" spans="1:13" x14ac:dyDescent="0.25">
      <c r="A94" t="s">
        <v>771</v>
      </c>
      <c r="E94" t="str">
        <f>VLOOKUP($A94,'Extracted Varlist'!$B$1:$O$4857,3,0)</f>
        <v>Exam Systolic blood pressure</v>
      </c>
      <c r="G94" t="str">
        <f>IF(ISBLANK(VLOOKUP($A94,'Extracted Varlist'!$B$1:$O$4857,4,0)),"",VLOOKUP($A94,'Extracted Varlist'!$B$1:$O$4857,4,0))</f>
        <v>-99="Missing";-88="N/A"</v>
      </c>
      <c r="H94">
        <v>2</v>
      </c>
      <c r="I94">
        <f>VLOOKUP($A94,'Extracted Varlist'!$B$1:$O$4857,12,0)</f>
        <v>2</v>
      </c>
      <c r="J94">
        <f>VLOOKUP($A94,'Extracted Varlist'!$B$1:$O$4857,13,0)</f>
        <v>10</v>
      </c>
      <c r="K94" t="str">
        <f t="shared" si="3"/>
        <v/>
      </c>
      <c r="L94" t="s">
        <v>9543</v>
      </c>
      <c r="M94" t="b">
        <f t="shared" si="4"/>
        <v>0</v>
      </c>
    </row>
    <row r="95" spans="1:13" x14ac:dyDescent="0.25">
      <c r="A95" t="s">
        <v>1662</v>
      </c>
      <c r="E95" t="str">
        <f>VLOOKUP($A95,'Extracted Varlist'!$B$1:$O$4857,3,0)</f>
        <v>Exam Systolic blood pressure</v>
      </c>
      <c r="G95" t="str">
        <f>IF(ISBLANK(VLOOKUP($A95,'Extracted Varlist'!$B$1:$O$4857,4,0)),"",VLOOKUP($A95,'Extracted Varlist'!$B$1:$O$4857,4,0))</f>
        <v>-99="Missing";-88="N/A"</v>
      </c>
      <c r="H95">
        <v>2</v>
      </c>
      <c r="I95">
        <f>VLOOKUP($A95,'Extracted Varlist'!$B$1:$O$4857,12,0)</f>
        <v>2</v>
      </c>
      <c r="J95">
        <f>VLOOKUP($A95,'Extracted Varlist'!$B$1:$O$4857,13,0)</f>
        <v>14</v>
      </c>
      <c r="K95" t="str">
        <f t="shared" si="3"/>
        <v/>
      </c>
      <c r="L95" t="s">
        <v>9543</v>
      </c>
      <c r="M95" t="b">
        <f t="shared" si="4"/>
        <v>0</v>
      </c>
    </row>
    <row r="96" spans="1:13" x14ac:dyDescent="0.25">
      <c r="A96" t="s">
        <v>2143</v>
      </c>
      <c r="E96" t="str">
        <f>VLOOKUP($A96,'Extracted Varlist'!$B$1:$O$4857,3,0)</f>
        <v>Exam Systolic blood pressure</v>
      </c>
      <c r="G96" t="str">
        <f>IF(ISBLANK(VLOOKUP($A96,'Extracted Varlist'!$B$1:$O$4857,4,0)),"",VLOOKUP($A96,'Extracted Varlist'!$B$1:$O$4857,4,0))</f>
        <v>-99="Missing";-88="N/A"</v>
      </c>
      <c r="H96">
        <v>2</v>
      </c>
      <c r="I96">
        <f>VLOOKUP($A96,'Extracted Varlist'!$B$1:$O$4857,12,0)</f>
        <v>2</v>
      </c>
      <c r="J96">
        <f>VLOOKUP($A96,'Extracted Varlist'!$B$1:$O$4857,13,0)</f>
        <v>17</v>
      </c>
      <c r="K96" t="str">
        <f t="shared" si="3"/>
        <v/>
      </c>
      <c r="L96" t="s">
        <v>9543</v>
      </c>
      <c r="M96" t="b">
        <f t="shared" si="4"/>
        <v>0</v>
      </c>
    </row>
    <row r="97" spans="1:13" x14ac:dyDescent="0.25">
      <c r="A97" t="s">
        <v>3436</v>
      </c>
      <c r="E97" t="str">
        <f>VLOOKUP($A97,'Extracted Varlist'!$B$1:$O$4857,3,0)</f>
        <v>Exam Systolic blood pressure</v>
      </c>
      <c r="G97" t="str">
        <f>IF(ISBLANK(VLOOKUP($A97,'Extracted Varlist'!$B$1:$O$4857,4,0)),"",VLOOKUP($A97,'Extracted Varlist'!$B$1:$O$4857,4,0))</f>
        <v>-99="Missing";-88="N/A"</v>
      </c>
      <c r="H97">
        <v>2</v>
      </c>
      <c r="I97">
        <f>VLOOKUP($A97,'Extracted Varlist'!$B$1:$O$4857,12,0)</f>
        <v>2</v>
      </c>
      <c r="J97">
        <f>VLOOKUP($A97,'Extracted Varlist'!$B$1:$O$4857,13,0)</f>
        <v>20</v>
      </c>
      <c r="K97" t="str">
        <f t="shared" si="3"/>
        <v/>
      </c>
      <c r="L97" t="s">
        <v>9543</v>
      </c>
      <c r="M97" t="b">
        <f t="shared" si="4"/>
        <v>0</v>
      </c>
    </row>
    <row r="98" spans="1:13" x14ac:dyDescent="0.25">
      <c r="A98" s="1" t="s">
        <v>9473</v>
      </c>
      <c r="E98" t="str">
        <f>VLOOKUP($A98,'Extracted Varlist'!$B$1:$O$4857,3,0)</f>
        <v>Second Exam Systolic blood pressure</v>
      </c>
      <c r="G98" t="str">
        <f>IF(ISBLANK(VLOOKUP($A98,'Extracted Varlist'!$B$1:$O$4857,4,0)),"",VLOOKUP($A98,'Extracted Varlist'!$B$1:$O$4857,4,0))</f>
        <v>-99="Missing";-88="N/A"</v>
      </c>
      <c r="H98">
        <v>2</v>
      </c>
      <c r="I98">
        <f>VLOOKUP($A98,'Extracted Varlist'!$B$1:$O$4857,12,0)</f>
        <v>2</v>
      </c>
      <c r="J98">
        <f>VLOOKUP($A98,'Extracted Varlist'!$B$1:$O$4857,13,0)</f>
        <v>8</v>
      </c>
      <c r="K98">
        <v>1</v>
      </c>
      <c r="L98" t="s">
        <v>9543</v>
      </c>
      <c r="M98" t="b">
        <f t="shared" si="4"/>
        <v>0</v>
      </c>
    </row>
    <row r="99" spans="1:13" x14ac:dyDescent="0.25">
      <c r="A99" t="s">
        <v>85</v>
      </c>
      <c r="E99" t="str">
        <f>VLOOKUP($A99,'Extracted Varlist'!$B$1:$O$4857,3,0)</f>
        <v>Exam Diastolic blood pressure</v>
      </c>
      <c r="G99" t="str">
        <f>IF(ISBLANK(VLOOKUP($A99,'Extracted Varlist'!$B$1:$O$4857,4,0)),"",VLOOKUP($A99,'Extracted Varlist'!$B$1:$O$4857,4,0))</f>
        <v>-99="Missing";-88="N/A"</v>
      </c>
      <c r="H99">
        <v>2</v>
      </c>
      <c r="I99">
        <f>VLOOKUP($A99,'Extracted Varlist'!$B$1:$O$4857,12,0)</f>
        <v>2</v>
      </c>
      <c r="J99">
        <f>VLOOKUP($A99,'Extracted Varlist'!$B$1:$O$4857,13,0)</f>
        <v>1</v>
      </c>
      <c r="K99" t="e">
        <f t="shared" ref="K99:K107" si="5">IF(ISNUMBER(_xlfn.NUMBERVALUE(RIGHT(J99,1))),RIGHT(J99,LEN(J99)-2),MID(J99,3,LEN(J99)-3))</f>
        <v>#VALUE!</v>
      </c>
      <c r="L99" t="s">
        <v>9543</v>
      </c>
      <c r="M99" t="b">
        <f t="shared" si="4"/>
        <v>0</v>
      </c>
    </row>
    <row r="100" spans="1:13" x14ac:dyDescent="0.25">
      <c r="A100" t="s">
        <v>491</v>
      </c>
      <c r="E100" t="str">
        <f>VLOOKUP($A100,'Extracted Varlist'!$B$1:$O$4857,3,0)</f>
        <v>Exam Diastolic blood pressure</v>
      </c>
      <c r="G100" t="str">
        <f>IF(ISBLANK(VLOOKUP($A100,'Extracted Varlist'!$B$1:$O$4857,4,0)),"",VLOOKUP($A100,'Extracted Varlist'!$B$1:$O$4857,4,0))</f>
        <v>-99="Missing";-88="N/A"</v>
      </c>
      <c r="H100">
        <v>2</v>
      </c>
      <c r="I100">
        <f>VLOOKUP($A100,'Extracted Varlist'!$B$1:$O$4857,12,0)</f>
        <v>2</v>
      </c>
      <c r="J100">
        <f>VLOOKUP($A100,'Extracted Varlist'!$B$1:$O$4857,13,0)</f>
        <v>2</v>
      </c>
      <c r="K100" t="e">
        <f t="shared" si="5"/>
        <v>#VALUE!</v>
      </c>
      <c r="L100" t="s">
        <v>9543</v>
      </c>
      <c r="M100" t="b">
        <f t="shared" si="4"/>
        <v>0</v>
      </c>
    </row>
    <row r="101" spans="1:13" x14ac:dyDescent="0.25">
      <c r="A101" t="s">
        <v>622</v>
      </c>
      <c r="E101" t="str">
        <f>VLOOKUP($A101,'Extracted Varlist'!$B$1:$O$4857,3,0)</f>
        <v>Exam Diastolic blood pressure</v>
      </c>
      <c r="G101" t="str">
        <f>IF(ISBLANK(VLOOKUP($A101,'Extracted Varlist'!$B$1:$O$4857,4,0)),"",VLOOKUP($A101,'Extracted Varlist'!$B$1:$O$4857,4,0))</f>
        <v>-99="Missing";-88="N/A"</v>
      </c>
      <c r="H101">
        <v>2</v>
      </c>
      <c r="I101">
        <f>VLOOKUP($A101,'Extracted Varlist'!$B$1:$O$4857,12,0)</f>
        <v>2</v>
      </c>
      <c r="J101">
        <f>VLOOKUP($A101,'Extracted Varlist'!$B$1:$O$4857,13,0)</f>
        <v>3</v>
      </c>
      <c r="K101" t="e">
        <f t="shared" si="5"/>
        <v>#VALUE!</v>
      </c>
      <c r="L101" t="s">
        <v>9543</v>
      </c>
      <c r="M101" t="b">
        <f t="shared" si="4"/>
        <v>0</v>
      </c>
    </row>
    <row r="102" spans="1:13" x14ac:dyDescent="0.25">
      <c r="A102" t="s">
        <v>8990</v>
      </c>
      <c r="E102" t="str">
        <f>VLOOKUP($A102,'Extracted Varlist'!$B$1:$O$4857,3,0)</f>
        <v>Exam Diastolic blood pressure</v>
      </c>
      <c r="G102" t="str">
        <f>IF(ISBLANK(VLOOKUP($A102,'Extracted Varlist'!$B$1:$O$4857,4,0)),"",VLOOKUP($A102,'Extracted Varlist'!$B$1:$O$4857,4,0))</f>
        <v>-99="Missing";-88="N/A"</v>
      </c>
      <c r="H102">
        <v>2</v>
      </c>
      <c r="I102">
        <f>VLOOKUP($A102,'Extracted Varlist'!$B$1:$O$4857,12,0)</f>
        <v>2</v>
      </c>
      <c r="J102">
        <f>VLOOKUP($A102,'Extracted Varlist'!$B$1:$O$4857,13,0)</f>
        <v>5</v>
      </c>
      <c r="K102" t="e">
        <f t="shared" si="5"/>
        <v>#VALUE!</v>
      </c>
      <c r="L102" t="s">
        <v>9543</v>
      </c>
      <c r="M102" t="b">
        <f t="shared" si="4"/>
        <v>0</v>
      </c>
    </row>
    <row r="103" spans="1:13" x14ac:dyDescent="0.25">
      <c r="A103" t="s">
        <v>9469</v>
      </c>
      <c r="E103" t="str">
        <f>VLOOKUP($A103,'Extracted Varlist'!$B$1:$O$4857,3,0)</f>
        <v>Exam Diastolic blood pressure</v>
      </c>
      <c r="G103" t="str">
        <f>IF(ISBLANK(VLOOKUP($A103,'Extracted Varlist'!$B$1:$O$4857,4,0)),"",VLOOKUP($A103,'Extracted Varlist'!$B$1:$O$4857,4,0))</f>
        <v>-99="Missing";-88="N/A"</v>
      </c>
      <c r="H103">
        <v>2</v>
      </c>
      <c r="I103">
        <f>VLOOKUP($A103,'Extracted Varlist'!$B$1:$O$4857,12,0)</f>
        <v>2</v>
      </c>
      <c r="J103">
        <f>VLOOKUP($A103,'Extracted Varlist'!$B$1:$O$4857,13,0)</f>
        <v>8</v>
      </c>
      <c r="K103" t="e">
        <f t="shared" si="5"/>
        <v>#VALUE!</v>
      </c>
      <c r="L103" t="s">
        <v>9543</v>
      </c>
      <c r="M103" t="b">
        <f t="shared" si="4"/>
        <v>0</v>
      </c>
    </row>
    <row r="104" spans="1:13" x14ac:dyDescent="0.25">
      <c r="A104" t="s">
        <v>773</v>
      </c>
      <c r="E104" t="str">
        <f>VLOOKUP($A104,'Extracted Varlist'!$B$1:$O$4857,3,0)</f>
        <v>Exam Diastolic blood pressure</v>
      </c>
      <c r="G104" t="str">
        <f>IF(ISBLANK(VLOOKUP($A104,'Extracted Varlist'!$B$1:$O$4857,4,0)),"",VLOOKUP($A104,'Extracted Varlist'!$B$1:$O$4857,4,0))</f>
        <v>-99="Missing";-88="N/A"</v>
      </c>
      <c r="H104">
        <v>2</v>
      </c>
      <c r="I104">
        <f>VLOOKUP($A104,'Extracted Varlist'!$B$1:$O$4857,12,0)</f>
        <v>2</v>
      </c>
      <c r="J104">
        <f>VLOOKUP($A104,'Extracted Varlist'!$B$1:$O$4857,13,0)</f>
        <v>10</v>
      </c>
      <c r="K104" t="str">
        <f t="shared" si="5"/>
        <v/>
      </c>
      <c r="L104" t="s">
        <v>9543</v>
      </c>
      <c r="M104" t="b">
        <f t="shared" si="4"/>
        <v>0</v>
      </c>
    </row>
    <row r="105" spans="1:13" x14ac:dyDescent="0.25">
      <c r="A105" t="s">
        <v>1664</v>
      </c>
      <c r="E105" t="str">
        <f>VLOOKUP($A105,'Extracted Varlist'!$B$1:$O$4857,3,0)</f>
        <v>Exam Diastolic blood pressure</v>
      </c>
      <c r="G105" t="str">
        <f>IF(ISBLANK(VLOOKUP($A105,'Extracted Varlist'!$B$1:$O$4857,4,0)),"",VLOOKUP($A105,'Extracted Varlist'!$B$1:$O$4857,4,0))</f>
        <v>-99="Missing";-88="N/A"</v>
      </c>
      <c r="H105">
        <v>2</v>
      </c>
      <c r="I105">
        <f>VLOOKUP($A105,'Extracted Varlist'!$B$1:$O$4857,12,0)</f>
        <v>2</v>
      </c>
      <c r="J105">
        <f>VLOOKUP($A105,'Extracted Varlist'!$B$1:$O$4857,13,0)</f>
        <v>14</v>
      </c>
      <c r="K105" t="str">
        <f t="shared" si="5"/>
        <v/>
      </c>
      <c r="L105" t="s">
        <v>9543</v>
      </c>
      <c r="M105" t="b">
        <f t="shared" si="4"/>
        <v>0</v>
      </c>
    </row>
    <row r="106" spans="1:13" x14ac:dyDescent="0.25">
      <c r="A106" t="s">
        <v>2145</v>
      </c>
      <c r="E106" t="str">
        <f>VLOOKUP($A106,'Extracted Varlist'!$B$1:$O$4857,3,0)</f>
        <v>Exam Diastolic blood pressure</v>
      </c>
      <c r="G106" t="str">
        <f>IF(ISBLANK(VLOOKUP($A106,'Extracted Varlist'!$B$1:$O$4857,4,0)),"",VLOOKUP($A106,'Extracted Varlist'!$B$1:$O$4857,4,0))</f>
        <v>-99="Missing";-88="N/A"</v>
      </c>
      <c r="H106">
        <v>2</v>
      </c>
      <c r="I106">
        <f>VLOOKUP($A106,'Extracted Varlist'!$B$1:$O$4857,12,0)</f>
        <v>2</v>
      </c>
      <c r="J106">
        <f>VLOOKUP($A106,'Extracted Varlist'!$B$1:$O$4857,13,0)</f>
        <v>17</v>
      </c>
      <c r="K106" t="str">
        <f t="shared" si="5"/>
        <v/>
      </c>
      <c r="L106" t="s">
        <v>9543</v>
      </c>
      <c r="M106" t="b">
        <f t="shared" si="4"/>
        <v>0</v>
      </c>
    </row>
    <row r="107" spans="1:13" x14ac:dyDescent="0.25">
      <c r="A107" t="s">
        <v>3438</v>
      </c>
      <c r="E107" t="str">
        <f>VLOOKUP($A107,'Extracted Varlist'!$B$1:$O$4857,3,0)</f>
        <v>Exam Diastolic blood pressure</v>
      </c>
      <c r="G107" t="str">
        <f>IF(ISBLANK(VLOOKUP($A107,'Extracted Varlist'!$B$1:$O$4857,4,0)),"",VLOOKUP($A107,'Extracted Varlist'!$B$1:$O$4857,4,0))</f>
        <v>-99="Missing";-88="N/A"</v>
      </c>
      <c r="H107">
        <v>2</v>
      </c>
      <c r="I107">
        <f>VLOOKUP($A107,'Extracted Varlist'!$B$1:$O$4857,12,0)</f>
        <v>2</v>
      </c>
      <c r="J107">
        <f>VLOOKUP($A107,'Extracted Varlist'!$B$1:$O$4857,13,0)</f>
        <v>20</v>
      </c>
      <c r="K107" t="str">
        <f t="shared" si="5"/>
        <v/>
      </c>
      <c r="L107" t="s">
        <v>9543</v>
      </c>
      <c r="M107" t="b">
        <f t="shared" si="4"/>
        <v>0</v>
      </c>
    </row>
    <row r="108" spans="1:13" x14ac:dyDescent="0.25">
      <c r="A108" s="1" t="s">
        <v>9475</v>
      </c>
      <c r="E108" t="str">
        <f>VLOOKUP($A108,'Extracted Varlist'!$B$1:$O$4857,3,0)</f>
        <v>Second Exam Diastolic blood pressure</v>
      </c>
      <c r="G108" t="str">
        <f>IF(ISBLANK(VLOOKUP($A108,'Extracted Varlist'!$B$1:$O$4857,4,0)),"",VLOOKUP($A108,'Extracted Varlist'!$B$1:$O$4857,4,0))</f>
        <v>-99="Missing";-88="N/A"</v>
      </c>
      <c r="H108">
        <v>2</v>
      </c>
      <c r="I108">
        <f>VLOOKUP($A108,'Extracted Varlist'!$B$1:$O$4857,12,0)</f>
        <v>2</v>
      </c>
      <c r="J108">
        <f>VLOOKUP($A108,'Extracted Varlist'!$B$1:$O$4857,13,0)</f>
        <v>8</v>
      </c>
      <c r="K108">
        <v>2</v>
      </c>
      <c r="L108" t="s">
        <v>9543</v>
      </c>
      <c r="M108" t="b">
        <f t="shared" si="4"/>
        <v>0</v>
      </c>
    </row>
    <row r="109" spans="1:13" x14ac:dyDescent="0.25">
      <c r="A109" t="s">
        <v>88</v>
      </c>
      <c r="E109" t="str">
        <f>VLOOKUP($A109,'Extracted Varlist'!$B$1:$O$4857,3,0)</f>
        <v>Exam Blood pressure state</v>
      </c>
      <c r="G109" t="str">
        <f>IF(ISBLANK(VLOOKUP($A109,'Extracted Varlist'!$B$1:$O$4857,4,0)),"",VLOOKUP($A109,'Extracted Varlist'!$B$1:$O$4857,4,0))</f>
        <v>-99="Missing";-88="N/A";0="Sleeping";1="Awake, quiet";2="Awake, active/excited";3="Crying"</v>
      </c>
      <c r="H109">
        <v>2</v>
      </c>
      <c r="I109">
        <f>VLOOKUP($A109,'Extracted Varlist'!$B$1:$O$4857,12,0)</f>
        <v>2</v>
      </c>
      <c r="J109">
        <f>VLOOKUP($A109,'Extracted Varlist'!$B$1:$O$4857,13,0)</f>
        <v>1</v>
      </c>
      <c r="K109" t="e">
        <f t="shared" ref="K109:K116" si="6">IF(ISNUMBER(_xlfn.NUMBERVALUE(RIGHT(J109,1))),RIGHT(J109,LEN(J109)-2),MID(J109,3,LEN(J109)-3))</f>
        <v>#VALUE!</v>
      </c>
      <c r="L109" t="s">
        <v>9543</v>
      </c>
      <c r="M109" t="b">
        <f t="shared" si="4"/>
        <v>0</v>
      </c>
    </row>
    <row r="110" spans="1:13" x14ac:dyDescent="0.25">
      <c r="A110" t="s">
        <v>573</v>
      </c>
      <c r="E110" t="str">
        <f>VLOOKUP($A110,'Extracted Varlist'!$B$1:$O$4857,3,0)</f>
        <v>Exam Blood pressure state</v>
      </c>
      <c r="G110" t="str">
        <f>IF(ISBLANK(VLOOKUP($A110,'Extracted Varlist'!$B$1:$O$4857,4,0)),"",VLOOKUP($A110,'Extracted Varlist'!$B$1:$O$4857,4,0))</f>
        <v>-99="Missing";-88="N/A";0="Sleeping";1="Awake, quiet";2="Awake, active/excited";3="Crying"</v>
      </c>
      <c r="H110">
        <v>2</v>
      </c>
      <c r="I110">
        <f>VLOOKUP($A110,'Extracted Varlist'!$B$1:$O$4857,12,0)</f>
        <v>2</v>
      </c>
      <c r="J110">
        <f>VLOOKUP($A110,'Extracted Varlist'!$B$1:$O$4857,13,0)</f>
        <v>2</v>
      </c>
      <c r="K110" t="e">
        <f t="shared" si="6"/>
        <v>#VALUE!</v>
      </c>
      <c r="L110" t="s">
        <v>9543</v>
      </c>
      <c r="M110" t="b">
        <f t="shared" si="4"/>
        <v>0</v>
      </c>
    </row>
    <row r="111" spans="1:13" x14ac:dyDescent="0.25">
      <c r="A111" t="s">
        <v>624</v>
      </c>
      <c r="E111" t="str">
        <f>VLOOKUP($A111,'Extracted Varlist'!$B$1:$O$4857,3,0)</f>
        <v>Exam Blood pressure state</v>
      </c>
      <c r="G111" t="str">
        <f>IF(ISBLANK(VLOOKUP($A111,'Extracted Varlist'!$B$1:$O$4857,4,0)),"",VLOOKUP($A111,'Extracted Varlist'!$B$1:$O$4857,4,0))</f>
        <v>-99="Missing";-88="N/A";0="Sleeping";1="Awake, quiet";2="Awake, active/excited";3="Crying"</v>
      </c>
      <c r="H111">
        <v>2</v>
      </c>
      <c r="I111">
        <f>VLOOKUP($A111,'Extracted Varlist'!$B$1:$O$4857,12,0)</f>
        <v>2</v>
      </c>
      <c r="J111">
        <f>VLOOKUP($A111,'Extracted Varlist'!$B$1:$O$4857,13,0)</f>
        <v>3</v>
      </c>
      <c r="K111" t="e">
        <f t="shared" si="6"/>
        <v>#VALUE!</v>
      </c>
      <c r="L111" t="s">
        <v>9543</v>
      </c>
      <c r="M111" t="b">
        <f t="shared" si="4"/>
        <v>0</v>
      </c>
    </row>
    <row r="112" spans="1:13" x14ac:dyDescent="0.25">
      <c r="A112" t="s">
        <v>8992</v>
      </c>
      <c r="E112" t="str">
        <f>VLOOKUP($A112,'Extracted Varlist'!$B$1:$O$4857,3,0)</f>
        <v>Exam Blood pressure state</v>
      </c>
      <c r="G112" t="str">
        <f>IF(ISBLANK(VLOOKUP($A112,'Extracted Varlist'!$B$1:$O$4857,4,0)),"",VLOOKUP($A112,'Extracted Varlist'!$B$1:$O$4857,4,0))</f>
        <v>-99="Missing";-88="N/A";0="Sleeping";1="Awake, quiet";2="Awake, active/excited";3="Crying"</v>
      </c>
      <c r="H112">
        <v>2</v>
      </c>
      <c r="I112">
        <f>VLOOKUP($A112,'Extracted Varlist'!$B$1:$O$4857,12,0)</f>
        <v>2</v>
      </c>
      <c r="J112">
        <f>VLOOKUP($A112,'Extracted Varlist'!$B$1:$O$4857,13,0)</f>
        <v>5</v>
      </c>
      <c r="K112" t="e">
        <f t="shared" si="6"/>
        <v>#VALUE!</v>
      </c>
      <c r="L112" t="s">
        <v>9543</v>
      </c>
      <c r="M112" t="b">
        <f t="shared" si="4"/>
        <v>0</v>
      </c>
    </row>
    <row r="113" spans="1:13" x14ac:dyDescent="0.25">
      <c r="A113" t="s">
        <v>9472</v>
      </c>
      <c r="E113" t="str">
        <f>VLOOKUP($A113,'Extracted Varlist'!$B$1:$O$4857,3,0)</f>
        <v>Exam Blood pressure state</v>
      </c>
      <c r="G113" t="str">
        <f>IF(ISBLANK(VLOOKUP($A113,'Extracted Varlist'!$B$1:$O$4857,4,0)),"",VLOOKUP($A113,'Extracted Varlist'!$B$1:$O$4857,4,0))</f>
        <v>-99="Missing";-88="N/A";0="Sleeping";1="Awake, quiet";2="Awake, active/excited";3="Crying"</v>
      </c>
      <c r="H113">
        <v>2</v>
      </c>
      <c r="I113">
        <f>VLOOKUP($A113,'Extracted Varlist'!$B$1:$O$4857,12,0)</f>
        <v>2</v>
      </c>
      <c r="J113">
        <f>VLOOKUP($A113,'Extracted Varlist'!$B$1:$O$4857,13,0)</f>
        <v>8</v>
      </c>
      <c r="K113" t="e">
        <f t="shared" si="6"/>
        <v>#VALUE!</v>
      </c>
      <c r="L113" t="s">
        <v>9543</v>
      </c>
      <c r="M113" t="b">
        <f t="shared" si="4"/>
        <v>0</v>
      </c>
    </row>
    <row r="114" spans="1:13" x14ac:dyDescent="0.25">
      <c r="A114" t="s">
        <v>778</v>
      </c>
      <c r="E114" t="str">
        <f>VLOOKUP($A114,'Extracted Varlist'!$B$1:$O$4857,3,0)</f>
        <v>Exam Blood pressure state</v>
      </c>
      <c r="G114" t="str">
        <f>IF(ISBLANK(VLOOKUP($A114,'Extracted Varlist'!$B$1:$O$4857,4,0)),"",VLOOKUP($A114,'Extracted Varlist'!$B$1:$O$4857,4,0))</f>
        <v>-99="Missing";-88="N/A";0="Sleeping";1="Awake, quiet";2="Awake, active/excited";3="Crying"</v>
      </c>
      <c r="H114">
        <v>2</v>
      </c>
      <c r="I114">
        <f>VLOOKUP($A114,'Extracted Varlist'!$B$1:$O$4857,12,0)</f>
        <v>2</v>
      </c>
      <c r="J114">
        <f>VLOOKUP($A114,'Extracted Varlist'!$B$1:$O$4857,13,0)</f>
        <v>10</v>
      </c>
      <c r="K114" t="str">
        <f t="shared" si="6"/>
        <v/>
      </c>
      <c r="L114" t="s">
        <v>9543</v>
      </c>
      <c r="M114" t="b">
        <f t="shared" si="4"/>
        <v>0</v>
      </c>
    </row>
    <row r="115" spans="1:13" x14ac:dyDescent="0.25">
      <c r="A115" t="s">
        <v>1666</v>
      </c>
      <c r="E115" t="str">
        <f>VLOOKUP($A115,'Extracted Varlist'!$B$1:$O$4857,3,0)</f>
        <v>Exam Blood pressure state</v>
      </c>
      <c r="G115" t="str">
        <f>IF(ISBLANK(VLOOKUP($A115,'Extracted Varlist'!$B$1:$O$4857,4,0)),"",VLOOKUP($A115,'Extracted Varlist'!$B$1:$O$4857,4,0))</f>
        <v>-99="Missing";-88="N/A";0="Sleeping";1="Awake, quiet";2="Awake, active/excited";3="Crying"</v>
      </c>
      <c r="H115">
        <v>2</v>
      </c>
      <c r="I115">
        <f>VLOOKUP($A115,'Extracted Varlist'!$B$1:$O$4857,12,0)</f>
        <v>2</v>
      </c>
      <c r="J115">
        <f>VLOOKUP($A115,'Extracted Varlist'!$B$1:$O$4857,13,0)</f>
        <v>14</v>
      </c>
      <c r="K115" t="str">
        <f t="shared" si="6"/>
        <v/>
      </c>
      <c r="L115" t="s">
        <v>9543</v>
      </c>
      <c r="M115" t="b">
        <f t="shared" si="4"/>
        <v>0</v>
      </c>
    </row>
    <row r="116" spans="1:13" x14ac:dyDescent="0.25">
      <c r="A116" t="s">
        <v>2147</v>
      </c>
      <c r="E116" t="str">
        <f>VLOOKUP($A116,'Extracted Varlist'!$B$1:$O$4857,3,0)</f>
        <v>Exam Blood pressure state</v>
      </c>
      <c r="G116" t="str">
        <f>IF(ISBLANK(VLOOKUP($A116,'Extracted Varlist'!$B$1:$O$4857,4,0)),"",VLOOKUP($A116,'Extracted Varlist'!$B$1:$O$4857,4,0))</f>
        <v>-99="Missing";-88="N/A";0="Sleeping";1="Awake, quiet";2="Awake, active/excited";3="Crying"</v>
      </c>
      <c r="H116">
        <v>2</v>
      </c>
      <c r="I116">
        <f>VLOOKUP($A116,'Extracted Varlist'!$B$1:$O$4857,12,0)</f>
        <v>2</v>
      </c>
      <c r="J116">
        <f>VLOOKUP($A116,'Extracted Varlist'!$B$1:$O$4857,13,0)</f>
        <v>17</v>
      </c>
      <c r="K116" t="str">
        <f t="shared" si="6"/>
        <v/>
      </c>
      <c r="L116" t="s">
        <v>9543</v>
      </c>
      <c r="M116" t="b">
        <f t="shared" si="4"/>
        <v>0</v>
      </c>
    </row>
    <row r="117" spans="1:13" x14ac:dyDescent="0.25">
      <c r="A117" s="1" t="s">
        <v>9479</v>
      </c>
      <c r="E117" t="str">
        <f>VLOOKUP($A117,'Extracted Varlist'!$B$1:$O$4857,3,0)</f>
        <v>Second Exam Blood pressure state</v>
      </c>
      <c r="G117" t="str">
        <f>IF(ISBLANK(VLOOKUP($A117,'Extracted Varlist'!$B$1:$O$4857,4,0)),"",VLOOKUP($A117,'Extracted Varlist'!$B$1:$O$4857,4,0))</f>
        <v>-99="Missing";-88="N/A";0="Sleeping";1="Awake, quiet";2="Awake, active/excited";3="Crying"</v>
      </c>
      <c r="H117">
        <v>2</v>
      </c>
      <c r="I117">
        <f>VLOOKUP($A117,'Extracted Varlist'!$B$1:$O$4857,12,0)</f>
        <v>2</v>
      </c>
      <c r="J117">
        <f>VLOOKUP($A117,'Extracted Varlist'!$B$1:$O$4857,13,0)</f>
        <v>8</v>
      </c>
      <c r="K117">
        <v>3</v>
      </c>
      <c r="L117" t="s">
        <v>9543</v>
      </c>
      <c r="M117" t="b">
        <f t="shared" si="4"/>
        <v>0</v>
      </c>
    </row>
    <row r="118" spans="1:13" x14ac:dyDescent="0.25">
      <c r="A118" t="s">
        <v>93</v>
      </c>
      <c r="E118" t="str">
        <f>VLOOKUP($A118,'Extracted Varlist'!$B$1:$O$4857,3,0)</f>
        <v>Exam blood pressure instrument</v>
      </c>
      <c r="G118" t="str">
        <f>IF(ISBLANK(VLOOKUP($A118,'Extracted Varlist'!$B$1:$O$4857,4,0)),"",VLOOKUP($A118,'Extracted Varlist'!$B$1:$O$4857,4,0))</f>
        <v>-99="Missing";-88="N/A";1="Mercury sphygmomanometer";2="Aneroid sphygmomanometer";3="Dinamap bp recorder";4="Other electronic device (e.g. infrasonde)";5="Other (e.g. amual palpitation)"</v>
      </c>
      <c r="H118">
        <v>2</v>
      </c>
      <c r="I118">
        <f>VLOOKUP($A118,'Extracted Varlist'!$B$1:$O$4857,12,0)</f>
        <v>2</v>
      </c>
      <c r="J118">
        <f>VLOOKUP($A118,'Extracted Varlist'!$B$1:$O$4857,13,0)</f>
        <v>1</v>
      </c>
      <c r="K118" t="e">
        <f t="shared" ref="K118:K129" si="7">IF(ISNUMBER(_xlfn.NUMBERVALUE(RIGHT(J118,1))),RIGHT(J118,LEN(J118)-2),MID(J118,3,LEN(J118)-3))</f>
        <v>#VALUE!</v>
      </c>
      <c r="L118" t="s">
        <v>9543</v>
      </c>
      <c r="M118" t="b">
        <f t="shared" si="4"/>
        <v>0</v>
      </c>
    </row>
    <row r="119" spans="1:13" x14ac:dyDescent="0.25">
      <c r="A119" t="s">
        <v>574</v>
      </c>
      <c r="E119" t="str">
        <f>VLOOKUP($A119,'Extracted Varlist'!$B$1:$O$4857,3,0)</f>
        <v>Exam blood pressure instrument</v>
      </c>
      <c r="G119" t="str">
        <f>IF(ISBLANK(VLOOKUP($A119,'Extracted Varlist'!$B$1:$O$4857,4,0)),"",VLOOKUP($A119,'Extracted Varlist'!$B$1:$O$4857,4,0))</f>
        <v>-99="Missing";-88="N/A";1="Mercury sphygmomanometer";2="Aneroid sphygmomanometer";3="Dinamap bp recorder";4="Other electronic device (e.g. infrasonde)";5="Other (e.g. amual palpitation)"</v>
      </c>
      <c r="H119">
        <v>2</v>
      </c>
      <c r="I119">
        <f>VLOOKUP($A119,'Extracted Varlist'!$B$1:$O$4857,12,0)</f>
        <v>2</v>
      </c>
      <c r="J119">
        <f>VLOOKUP($A119,'Extracted Varlist'!$B$1:$O$4857,13,0)</f>
        <v>2</v>
      </c>
      <c r="K119" t="e">
        <f t="shared" si="7"/>
        <v>#VALUE!</v>
      </c>
      <c r="L119" t="s">
        <v>9543</v>
      </c>
      <c r="M119" t="b">
        <f t="shared" si="4"/>
        <v>0</v>
      </c>
    </row>
    <row r="120" spans="1:13" x14ac:dyDescent="0.25">
      <c r="A120" t="s">
        <v>625</v>
      </c>
      <c r="E120" t="str">
        <f>VLOOKUP($A120,'Extracted Varlist'!$B$1:$O$4857,3,0)</f>
        <v>Exam blood pressure instrument</v>
      </c>
      <c r="G120" t="str">
        <f>IF(ISBLANK(VLOOKUP($A120,'Extracted Varlist'!$B$1:$O$4857,4,0)),"",VLOOKUP($A120,'Extracted Varlist'!$B$1:$O$4857,4,0))</f>
        <v>-99="Missing";-88="N/A";1="Mercury sphygmomanometer";2="Aneroid sphygmomanometer";3="Dinamap bp recorder";4="Other electronic device (e.g. infrasonde)";5="Other (e.g. amual palpitation)"</v>
      </c>
      <c r="H120">
        <v>2</v>
      </c>
      <c r="I120">
        <f>VLOOKUP($A120,'Extracted Varlist'!$B$1:$O$4857,12,0)</f>
        <v>2</v>
      </c>
      <c r="J120">
        <f>VLOOKUP($A120,'Extracted Varlist'!$B$1:$O$4857,13,0)</f>
        <v>3</v>
      </c>
      <c r="K120" t="e">
        <f t="shared" si="7"/>
        <v>#VALUE!</v>
      </c>
      <c r="L120" t="s">
        <v>9543</v>
      </c>
      <c r="M120" t="b">
        <f t="shared" si="4"/>
        <v>0</v>
      </c>
    </row>
    <row r="121" spans="1:13" x14ac:dyDescent="0.25">
      <c r="A121" t="s">
        <v>8993</v>
      </c>
      <c r="E121" t="str">
        <f>VLOOKUP($A121,'Extracted Varlist'!$B$1:$O$4857,3,0)</f>
        <v>Exam blood pressure instrument</v>
      </c>
      <c r="G121" t="str">
        <f>IF(ISBLANK(VLOOKUP($A121,'Extracted Varlist'!$B$1:$O$4857,4,0)),"",VLOOKUP($A121,'Extracted Varlist'!$B$1:$O$4857,4,0))</f>
        <v>-99="Missing";-88="N/A";1="Mercury sphygmomanometer";2="Aneroid sphygmomanometer";3="Dinamap bp recorder";4="Other electronic device (e.g. infrasonde)";5="Other (e.g. amual palpitation)"</v>
      </c>
      <c r="H121">
        <v>2</v>
      </c>
      <c r="I121">
        <f>VLOOKUP($A121,'Extracted Varlist'!$B$1:$O$4857,12,0)</f>
        <v>2</v>
      </c>
      <c r="J121">
        <f>VLOOKUP($A121,'Extracted Varlist'!$B$1:$O$4857,13,0)</f>
        <v>5</v>
      </c>
      <c r="K121" t="e">
        <f t="shared" si="7"/>
        <v>#VALUE!</v>
      </c>
      <c r="L121" t="s">
        <v>9543</v>
      </c>
      <c r="M121" t="b">
        <f t="shared" si="4"/>
        <v>0</v>
      </c>
    </row>
    <row r="122" spans="1:13" x14ac:dyDescent="0.25">
      <c r="A122" t="s">
        <v>770</v>
      </c>
      <c r="E122" t="str">
        <f>VLOOKUP($A122,'Extracted Varlist'!$B$1:$O$4857,3,0)</f>
        <v>Exam blood pressure instrument</v>
      </c>
      <c r="G122" t="str">
        <f>IF(ISBLANK(VLOOKUP($A122,'Extracted Varlist'!$B$1:$O$4857,4,0)),"",VLOOKUP($A122,'Extracted Varlist'!$B$1:$O$4857,4,0))</f>
        <v>-99="Missing";-88="N/A";1="Mercury sphygmomanometer";2="Aneroid sphygmomanometer";3="Dinamap bp recorder";4="Other electronic device (e.g. infrasonde)";5="Other (e.g. amual palpitation)"</v>
      </c>
      <c r="H122">
        <v>2</v>
      </c>
      <c r="I122">
        <f>VLOOKUP($A122,'Extracted Varlist'!$B$1:$O$4857,12,0)</f>
        <v>2</v>
      </c>
      <c r="J122">
        <f>VLOOKUP($A122,'Extracted Varlist'!$B$1:$O$4857,13,0)</f>
        <v>10</v>
      </c>
      <c r="K122" t="str">
        <f t="shared" si="7"/>
        <v/>
      </c>
      <c r="L122" t="s">
        <v>9543</v>
      </c>
      <c r="M122" t="b">
        <f t="shared" si="4"/>
        <v>0</v>
      </c>
    </row>
    <row r="123" spans="1:13" x14ac:dyDescent="0.25">
      <c r="A123" t="s">
        <v>1667</v>
      </c>
      <c r="E123" t="str">
        <f>VLOOKUP($A123,'Extracted Varlist'!$B$1:$O$4857,3,0)</f>
        <v>Exam blood pressure instrument</v>
      </c>
      <c r="G123" t="str">
        <f>IF(ISBLANK(VLOOKUP($A123,'Extracted Varlist'!$B$1:$O$4857,4,0)),"",VLOOKUP($A123,'Extracted Varlist'!$B$1:$O$4857,4,0))</f>
        <v>-99="Missing";-88="N/A";1="Mercury sphygmomanometer";2="Aneroid sphygmomanometer";3="Dinamap bp recorder";4="Other electronic device (e.g. infrasonde)";5="Other (e.g. amual palpitation)"</v>
      </c>
      <c r="H123">
        <v>2</v>
      </c>
      <c r="I123">
        <f>VLOOKUP($A123,'Extracted Varlist'!$B$1:$O$4857,12,0)</f>
        <v>2</v>
      </c>
      <c r="J123">
        <f>VLOOKUP($A123,'Extracted Varlist'!$B$1:$O$4857,13,0)</f>
        <v>14</v>
      </c>
      <c r="K123" t="str">
        <f t="shared" si="7"/>
        <v/>
      </c>
      <c r="L123" t="s">
        <v>9543</v>
      </c>
      <c r="M123" t="b">
        <f t="shared" si="4"/>
        <v>0</v>
      </c>
    </row>
    <row r="124" spans="1:13" x14ac:dyDescent="0.25">
      <c r="A124" t="s">
        <v>8994</v>
      </c>
      <c r="E124" t="str">
        <f>VLOOKUP($A124,'Extracted Varlist'!$B$1:$O$4857,3,0)</f>
        <v>Exam Heart rate</v>
      </c>
      <c r="G124" t="str">
        <f>IF(ISBLANK(VLOOKUP($A124,'Extracted Varlist'!$B$1:$O$4857,4,0)),"",VLOOKUP($A124,'Extracted Varlist'!$B$1:$O$4857,4,0))</f>
        <v>-99="Missing";-88="N/A"</v>
      </c>
      <c r="H124">
        <v>2</v>
      </c>
      <c r="I124">
        <f>VLOOKUP($A124,'Extracted Varlist'!$B$1:$O$4857,12,0)</f>
        <v>2</v>
      </c>
      <c r="J124">
        <f>VLOOKUP($A124,'Extracted Varlist'!$B$1:$O$4857,13,0)</f>
        <v>5</v>
      </c>
      <c r="K124" t="e">
        <f t="shared" si="7"/>
        <v>#VALUE!</v>
      </c>
      <c r="L124" t="s">
        <v>9543</v>
      </c>
      <c r="M124" t="b">
        <f t="shared" si="4"/>
        <v>0</v>
      </c>
    </row>
    <row r="125" spans="1:13" x14ac:dyDescent="0.25">
      <c r="A125" t="s">
        <v>9471</v>
      </c>
      <c r="E125" t="str">
        <f>VLOOKUP($A125,'Extracted Varlist'!$B$1:$O$4857,3,0)</f>
        <v>Exam Heart rate</v>
      </c>
      <c r="G125" t="str">
        <f>IF(ISBLANK(VLOOKUP($A125,'Extracted Varlist'!$B$1:$O$4857,4,0)),"",VLOOKUP($A125,'Extracted Varlist'!$B$1:$O$4857,4,0))</f>
        <v>-99="Missing";-88="N/A"</v>
      </c>
      <c r="H125">
        <v>2</v>
      </c>
      <c r="I125">
        <f>VLOOKUP($A125,'Extracted Varlist'!$B$1:$O$4857,12,0)</f>
        <v>2</v>
      </c>
      <c r="J125">
        <f>VLOOKUP($A125,'Extracted Varlist'!$B$1:$O$4857,13,0)</f>
        <v>8</v>
      </c>
      <c r="K125" t="e">
        <f t="shared" si="7"/>
        <v>#VALUE!</v>
      </c>
      <c r="L125" t="s">
        <v>9543</v>
      </c>
      <c r="M125" t="b">
        <f t="shared" si="4"/>
        <v>0</v>
      </c>
    </row>
    <row r="126" spans="1:13" x14ac:dyDescent="0.25">
      <c r="A126" t="s">
        <v>775</v>
      </c>
      <c r="E126" t="str">
        <f>VLOOKUP($A126,'Extracted Varlist'!$B$1:$O$4857,3,0)</f>
        <v>Exam Heart rate</v>
      </c>
      <c r="G126" t="str">
        <f>IF(ISBLANK(VLOOKUP($A126,'Extracted Varlist'!$B$1:$O$4857,4,0)),"",VLOOKUP($A126,'Extracted Varlist'!$B$1:$O$4857,4,0))</f>
        <v>-99="Missing";-88="N/A"</v>
      </c>
      <c r="H126">
        <v>2</v>
      </c>
      <c r="I126">
        <f>VLOOKUP($A126,'Extracted Varlist'!$B$1:$O$4857,12,0)</f>
        <v>2</v>
      </c>
      <c r="J126">
        <f>VLOOKUP($A126,'Extracted Varlist'!$B$1:$O$4857,13,0)</f>
        <v>10</v>
      </c>
      <c r="K126" t="str">
        <f t="shared" si="7"/>
        <v/>
      </c>
      <c r="L126" t="s">
        <v>9543</v>
      </c>
      <c r="M126" t="b">
        <f t="shared" si="4"/>
        <v>0</v>
      </c>
    </row>
    <row r="127" spans="1:13" x14ac:dyDescent="0.25">
      <c r="A127" t="s">
        <v>1668</v>
      </c>
      <c r="E127" t="str">
        <f>VLOOKUP($A127,'Extracted Varlist'!$B$1:$O$4857,3,0)</f>
        <v>Exam Heart rate</v>
      </c>
      <c r="G127" t="str">
        <f>IF(ISBLANK(VLOOKUP($A127,'Extracted Varlist'!$B$1:$O$4857,4,0)),"",VLOOKUP($A127,'Extracted Varlist'!$B$1:$O$4857,4,0))</f>
        <v>-99="Missing";-88="N/A"</v>
      </c>
      <c r="H127">
        <v>2</v>
      </c>
      <c r="I127">
        <f>VLOOKUP($A127,'Extracted Varlist'!$B$1:$O$4857,12,0)</f>
        <v>2</v>
      </c>
      <c r="J127">
        <f>VLOOKUP($A127,'Extracted Varlist'!$B$1:$O$4857,13,0)</f>
        <v>14</v>
      </c>
      <c r="K127" t="str">
        <f t="shared" si="7"/>
        <v/>
      </c>
      <c r="L127" t="s">
        <v>9543</v>
      </c>
      <c r="M127" t="b">
        <f t="shared" si="4"/>
        <v>0</v>
      </c>
    </row>
    <row r="128" spans="1:13" x14ac:dyDescent="0.25">
      <c r="A128" t="s">
        <v>2149</v>
      </c>
      <c r="E128" t="str">
        <f>VLOOKUP($A128,'Extracted Varlist'!$B$1:$O$4857,3,0)</f>
        <v>Exam Heart rate</v>
      </c>
      <c r="G128" t="str">
        <f>IF(ISBLANK(VLOOKUP($A128,'Extracted Varlist'!$B$1:$O$4857,4,0)),"",VLOOKUP($A128,'Extracted Varlist'!$B$1:$O$4857,4,0))</f>
        <v>-99="Missing";-88="N/A"</v>
      </c>
      <c r="H128">
        <v>2</v>
      </c>
      <c r="I128">
        <f>VLOOKUP($A128,'Extracted Varlist'!$B$1:$O$4857,12,0)</f>
        <v>2</v>
      </c>
      <c r="J128">
        <f>VLOOKUP($A128,'Extracted Varlist'!$B$1:$O$4857,13,0)</f>
        <v>17</v>
      </c>
      <c r="K128" t="str">
        <f t="shared" si="7"/>
        <v/>
      </c>
      <c r="L128" t="s">
        <v>9543</v>
      </c>
      <c r="M128" t="b">
        <f t="shared" si="4"/>
        <v>0</v>
      </c>
    </row>
    <row r="129" spans="1:13" x14ac:dyDescent="0.25">
      <c r="A129" t="s">
        <v>3440</v>
      </c>
      <c r="E129" t="str">
        <f>VLOOKUP($A129,'Extracted Varlist'!$B$1:$O$4857,3,0)</f>
        <v>Exam Heart rate</v>
      </c>
      <c r="G129" t="str">
        <f>IF(ISBLANK(VLOOKUP($A129,'Extracted Varlist'!$B$1:$O$4857,4,0)),"",VLOOKUP($A129,'Extracted Varlist'!$B$1:$O$4857,4,0))</f>
        <v>-99="Missing";-88="N/A"</v>
      </c>
      <c r="H129">
        <v>2</v>
      </c>
      <c r="I129">
        <f>VLOOKUP($A129,'Extracted Varlist'!$B$1:$O$4857,12,0)</f>
        <v>2</v>
      </c>
      <c r="J129">
        <f>VLOOKUP($A129,'Extracted Varlist'!$B$1:$O$4857,13,0)</f>
        <v>20</v>
      </c>
      <c r="K129" t="str">
        <f t="shared" si="7"/>
        <v/>
      </c>
      <c r="L129" t="s">
        <v>9543</v>
      </c>
      <c r="M129" t="b">
        <f t="shared" si="4"/>
        <v>0</v>
      </c>
    </row>
    <row r="130" spans="1:13" x14ac:dyDescent="0.25">
      <c r="A130" s="1" t="s">
        <v>9477</v>
      </c>
      <c r="E130" t="str">
        <f>VLOOKUP($A130,'Extracted Varlist'!$B$1:$O$4857,3,0)</f>
        <v>Second Exam Heart rate</v>
      </c>
      <c r="G130" t="str">
        <f>IF(ISBLANK(VLOOKUP($A130,'Extracted Varlist'!$B$1:$O$4857,4,0)),"",VLOOKUP($A130,'Extracted Varlist'!$B$1:$O$4857,4,0))</f>
        <v>-99="Missing";-88="N/A"</v>
      </c>
      <c r="H130">
        <v>2</v>
      </c>
      <c r="I130">
        <f>VLOOKUP($A130,'Extracted Varlist'!$B$1:$O$4857,12,0)</f>
        <v>2</v>
      </c>
      <c r="J130">
        <f>VLOOKUP($A130,'Extracted Varlist'!$B$1:$O$4857,13,0)</f>
        <v>8</v>
      </c>
      <c r="K130">
        <v>5</v>
      </c>
      <c r="L130" t="s">
        <v>9543</v>
      </c>
      <c r="M130" t="b">
        <f t="shared" ref="M130:M193" si="8">AND(J130=J129)</f>
        <v>0</v>
      </c>
    </row>
    <row r="131" spans="1:13" x14ac:dyDescent="0.25">
      <c r="A131" t="s">
        <v>9481</v>
      </c>
      <c r="E131" t="str">
        <f>VLOOKUP($A131,'Extracted Varlist'!$B$1:$O$4857,3,0)</f>
        <v>Cycle baseline systolic pressure</v>
      </c>
      <c r="G131" t="str">
        <f>IF(ISBLANK(VLOOKUP($A131,'Extracted Varlist'!$B$1:$O$4857,4,0)),"",VLOOKUP($A131,'Extracted Varlist'!$B$1:$O$4857,4,0))</f>
        <v>-99="Missing";-88="N/A"</v>
      </c>
      <c r="H131">
        <v>2</v>
      </c>
      <c r="I131">
        <f>VLOOKUP($A131,'Extracted Varlist'!$B$1:$O$4857,12,0)</f>
        <v>2</v>
      </c>
      <c r="J131">
        <f>VLOOKUP($A131,'Extracted Varlist'!$B$1:$O$4857,13,0)</f>
        <v>8</v>
      </c>
      <c r="K131" t="e">
        <f t="shared" ref="K131:K194" si="9">IF(ISNUMBER(_xlfn.NUMBERVALUE(RIGHT(J131,1))),RIGHT(J131,LEN(J131)-2),MID(J131,3,LEN(J131)-3))</f>
        <v>#VALUE!</v>
      </c>
      <c r="L131" t="s">
        <v>9543</v>
      </c>
      <c r="M131" t="b">
        <f t="shared" si="8"/>
        <v>1</v>
      </c>
    </row>
    <row r="132" spans="1:13" x14ac:dyDescent="0.25">
      <c r="A132" t="s">
        <v>1159</v>
      </c>
      <c r="E132" t="str">
        <f>VLOOKUP($A132,'Extracted Varlist'!$B$1:$O$4857,3,0)</f>
        <v>Cycle baseline systolic pressure</v>
      </c>
      <c r="G132" t="str">
        <f>IF(ISBLANK(VLOOKUP($A132,'Extracted Varlist'!$B$1:$O$4857,4,0)),"",VLOOKUP($A132,'Extracted Varlist'!$B$1:$O$4857,4,0))</f>
        <v>-99="Missing";-88="N/A"</v>
      </c>
      <c r="H132">
        <v>2</v>
      </c>
      <c r="I132">
        <f>VLOOKUP($A132,'Extracted Varlist'!$B$1:$O$4857,12,0)</f>
        <v>2</v>
      </c>
      <c r="J132">
        <f>VLOOKUP($A132,'Extracted Varlist'!$B$1:$O$4857,13,0)</f>
        <v>14</v>
      </c>
      <c r="K132" t="str">
        <f t="shared" si="9"/>
        <v/>
      </c>
      <c r="L132" t="s">
        <v>9543</v>
      </c>
      <c r="M132" t="b">
        <f t="shared" si="8"/>
        <v>0</v>
      </c>
    </row>
    <row r="133" spans="1:13" x14ac:dyDescent="0.25">
      <c r="A133" t="s">
        <v>2352</v>
      </c>
      <c r="E133" t="str">
        <f>VLOOKUP($A133,'Extracted Varlist'!$B$1:$O$4857,3,0)</f>
        <v>Cycle baseline systolic pressure</v>
      </c>
      <c r="G133" t="str">
        <f>IF(ISBLANK(VLOOKUP($A133,'Extracted Varlist'!$B$1:$O$4857,4,0)),"",VLOOKUP($A133,'Extracted Varlist'!$B$1:$O$4857,4,0))</f>
        <v>-99="Missing";-88="N/A"</v>
      </c>
      <c r="H133">
        <v>2</v>
      </c>
      <c r="I133">
        <f>VLOOKUP($A133,'Extracted Varlist'!$B$1:$O$4857,12,0)</f>
        <v>2</v>
      </c>
      <c r="J133">
        <f>VLOOKUP($A133,'Extracted Varlist'!$B$1:$O$4857,13,0)</f>
        <v>17</v>
      </c>
      <c r="K133" t="str">
        <f t="shared" si="9"/>
        <v/>
      </c>
      <c r="L133" t="s">
        <v>9543</v>
      </c>
      <c r="M133" t="b">
        <f t="shared" si="8"/>
        <v>0</v>
      </c>
    </row>
    <row r="134" spans="1:13" x14ac:dyDescent="0.25">
      <c r="A134" t="s">
        <v>9482</v>
      </c>
      <c r="E134" t="str">
        <f>VLOOKUP($A134,'Extracted Varlist'!$B$1:$O$4857,3,0)</f>
        <v>Cycle baseline diastolic pressure</v>
      </c>
      <c r="G134" t="str">
        <f>IF(ISBLANK(VLOOKUP($A134,'Extracted Varlist'!$B$1:$O$4857,4,0)),"",VLOOKUP($A134,'Extracted Varlist'!$B$1:$O$4857,4,0))</f>
        <v>-99="Missing";-88="N/A"</v>
      </c>
      <c r="H134">
        <v>2</v>
      </c>
      <c r="I134">
        <f>VLOOKUP($A134,'Extracted Varlist'!$B$1:$O$4857,12,0)</f>
        <v>2</v>
      </c>
      <c r="J134">
        <f>VLOOKUP($A134,'Extracted Varlist'!$B$1:$O$4857,13,0)</f>
        <v>8</v>
      </c>
      <c r="K134" t="e">
        <f t="shared" si="9"/>
        <v>#VALUE!</v>
      </c>
      <c r="L134" t="s">
        <v>9543</v>
      </c>
      <c r="M134" t="b">
        <f t="shared" si="8"/>
        <v>0</v>
      </c>
    </row>
    <row r="135" spans="1:13" x14ac:dyDescent="0.25">
      <c r="A135" t="s">
        <v>1162</v>
      </c>
      <c r="E135" t="str">
        <f>VLOOKUP($A135,'Extracted Varlist'!$B$1:$O$4857,3,0)</f>
        <v>Cycle baseline diastolic pressure</v>
      </c>
      <c r="G135" t="str">
        <f>IF(ISBLANK(VLOOKUP($A135,'Extracted Varlist'!$B$1:$O$4857,4,0)),"",VLOOKUP($A135,'Extracted Varlist'!$B$1:$O$4857,4,0))</f>
        <v>-99="Missing";-88="N/A"</v>
      </c>
      <c r="H135">
        <v>2</v>
      </c>
      <c r="I135">
        <f>VLOOKUP($A135,'Extracted Varlist'!$B$1:$O$4857,12,0)</f>
        <v>2</v>
      </c>
      <c r="J135">
        <f>VLOOKUP($A135,'Extracted Varlist'!$B$1:$O$4857,13,0)</f>
        <v>14</v>
      </c>
      <c r="K135" t="str">
        <f t="shared" si="9"/>
        <v/>
      </c>
      <c r="L135" t="s">
        <v>9543</v>
      </c>
      <c r="M135" t="b">
        <f t="shared" si="8"/>
        <v>0</v>
      </c>
    </row>
    <row r="136" spans="1:13" x14ac:dyDescent="0.25">
      <c r="A136" t="s">
        <v>2353</v>
      </c>
      <c r="E136" t="str">
        <f>VLOOKUP($A136,'Extracted Varlist'!$B$1:$O$4857,3,0)</f>
        <v>Cycle baseline diastolic pressure</v>
      </c>
      <c r="G136" t="str">
        <f>IF(ISBLANK(VLOOKUP($A136,'Extracted Varlist'!$B$1:$O$4857,4,0)),"",VLOOKUP($A136,'Extracted Varlist'!$B$1:$O$4857,4,0))</f>
        <v>-99="Missing";-88="N/A"</v>
      </c>
      <c r="H136">
        <v>2</v>
      </c>
      <c r="I136">
        <f>VLOOKUP($A136,'Extracted Varlist'!$B$1:$O$4857,12,0)</f>
        <v>2</v>
      </c>
      <c r="J136">
        <f>VLOOKUP($A136,'Extracted Varlist'!$B$1:$O$4857,13,0)</f>
        <v>17</v>
      </c>
      <c r="K136" t="str">
        <f t="shared" si="9"/>
        <v/>
      </c>
      <c r="L136" t="s">
        <v>9543</v>
      </c>
      <c r="M136" t="b">
        <f t="shared" si="8"/>
        <v>0</v>
      </c>
    </row>
    <row r="137" spans="1:13" x14ac:dyDescent="0.25">
      <c r="A137" t="s">
        <v>9483</v>
      </c>
      <c r="E137" t="str">
        <f>VLOOKUP($A137,'Extracted Varlist'!$B$1:$O$4857,3,0)</f>
        <v>Cycle baseline - pulse</v>
      </c>
      <c r="G137" t="str">
        <f>IF(ISBLANK(VLOOKUP($A137,'Extracted Varlist'!$B$1:$O$4857,4,0)),"",VLOOKUP($A137,'Extracted Varlist'!$B$1:$O$4857,4,0))</f>
        <v>-99="Missing";-88="N/A"</v>
      </c>
      <c r="H137">
        <v>2</v>
      </c>
      <c r="I137">
        <f>VLOOKUP($A137,'Extracted Varlist'!$B$1:$O$4857,12,0)</f>
        <v>2</v>
      </c>
      <c r="J137">
        <f>VLOOKUP($A137,'Extracted Varlist'!$B$1:$O$4857,13,0)</f>
        <v>8</v>
      </c>
      <c r="K137" t="e">
        <f t="shared" si="9"/>
        <v>#VALUE!</v>
      </c>
      <c r="L137" t="s">
        <v>9543</v>
      </c>
      <c r="M137" t="b">
        <f t="shared" si="8"/>
        <v>0</v>
      </c>
    </row>
    <row r="138" spans="1:13" x14ac:dyDescent="0.25">
      <c r="A138" t="s">
        <v>1165</v>
      </c>
      <c r="E138" t="str">
        <f>VLOOKUP($A138,'Extracted Varlist'!$B$1:$O$4857,3,0)</f>
        <v>Cycle baseline - pulse</v>
      </c>
      <c r="G138" t="str">
        <f>IF(ISBLANK(VLOOKUP($A138,'Extracted Varlist'!$B$1:$O$4857,4,0)),"",VLOOKUP($A138,'Extracted Varlist'!$B$1:$O$4857,4,0))</f>
        <v>-99="Missing";-88="N/A"</v>
      </c>
      <c r="H138">
        <v>2</v>
      </c>
      <c r="I138">
        <f>VLOOKUP($A138,'Extracted Varlist'!$B$1:$O$4857,12,0)</f>
        <v>2</v>
      </c>
      <c r="J138">
        <f>VLOOKUP($A138,'Extracted Varlist'!$B$1:$O$4857,13,0)</f>
        <v>14</v>
      </c>
      <c r="K138" t="str">
        <f t="shared" si="9"/>
        <v/>
      </c>
      <c r="L138" t="s">
        <v>9543</v>
      </c>
      <c r="M138" t="b">
        <f t="shared" si="8"/>
        <v>0</v>
      </c>
    </row>
    <row r="139" spans="1:13" x14ac:dyDescent="0.25">
      <c r="A139" t="s">
        <v>2355</v>
      </c>
      <c r="E139" t="str">
        <f>VLOOKUP($A139,'Extracted Varlist'!$B$1:$O$4857,3,0)</f>
        <v>Cycle baseline - pulse</v>
      </c>
      <c r="G139" t="str">
        <f>IF(ISBLANK(VLOOKUP($A139,'Extracted Varlist'!$B$1:$O$4857,4,0)),"",VLOOKUP($A139,'Extracted Varlist'!$B$1:$O$4857,4,0))</f>
        <v>-99="Missing";-88="N/A"</v>
      </c>
      <c r="H139">
        <v>2</v>
      </c>
      <c r="I139">
        <f>VLOOKUP($A139,'Extracted Varlist'!$B$1:$O$4857,12,0)</f>
        <v>2</v>
      </c>
      <c r="J139">
        <f>VLOOKUP($A139,'Extracted Varlist'!$B$1:$O$4857,13,0)</f>
        <v>17</v>
      </c>
      <c r="K139" t="str">
        <f t="shared" si="9"/>
        <v/>
      </c>
      <c r="L139" t="s">
        <v>9543</v>
      </c>
      <c r="M139" t="b">
        <f t="shared" si="8"/>
        <v>0</v>
      </c>
    </row>
    <row r="140" spans="1:13" x14ac:dyDescent="0.25">
      <c r="A140" t="s">
        <v>1167</v>
      </c>
      <c r="E140" t="str">
        <f>VLOOKUP($A140,'Extracted Varlist'!$B$1:$O$4857,3,0)</f>
        <v>Exercise first stage pulse - 1 minute</v>
      </c>
      <c r="G140" t="str">
        <f>IF(ISBLANK(VLOOKUP($A140,'Extracted Varlist'!$B$1:$O$4857,4,0)),"",VLOOKUP($A140,'Extracted Varlist'!$B$1:$O$4857,4,0))</f>
        <v>-99="Missing";-88="N/A"</v>
      </c>
      <c r="H140">
        <v>2</v>
      </c>
      <c r="I140">
        <f>VLOOKUP($A140,'Extracted Varlist'!$B$1:$O$4857,12,0)</f>
        <v>2</v>
      </c>
      <c r="J140">
        <f>VLOOKUP($A140,'Extracted Varlist'!$B$1:$O$4857,13,0)</f>
        <v>14</v>
      </c>
      <c r="K140" t="str">
        <f t="shared" si="9"/>
        <v/>
      </c>
      <c r="L140" t="s">
        <v>9543</v>
      </c>
      <c r="M140" t="b">
        <f t="shared" si="8"/>
        <v>0</v>
      </c>
    </row>
    <row r="141" spans="1:13" x14ac:dyDescent="0.25">
      <c r="A141" t="s">
        <v>2356</v>
      </c>
      <c r="E141" t="str">
        <f>VLOOKUP($A141,'Extracted Varlist'!$B$1:$O$4857,3,0)</f>
        <v>Exercise first stage pulse - 1 minute</v>
      </c>
      <c r="G141" t="str">
        <f>IF(ISBLANK(VLOOKUP($A141,'Extracted Varlist'!$B$1:$O$4857,4,0)),"",VLOOKUP($A141,'Extracted Varlist'!$B$1:$O$4857,4,0))</f>
        <v>-99="Missing";-88="N/A"</v>
      </c>
      <c r="H141">
        <v>2</v>
      </c>
      <c r="I141">
        <f>VLOOKUP($A141,'Extracted Varlist'!$B$1:$O$4857,12,0)</f>
        <v>2</v>
      </c>
      <c r="J141">
        <f>VLOOKUP($A141,'Extracted Varlist'!$B$1:$O$4857,13,0)</f>
        <v>17</v>
      </c>
      <c r="K141" t="str">
        <f t="shared" si="9"/>
        <v/>
      </c>
      <c r="L141" t="s">
        <v>9543</v>
      </c>
      <c r="M141" t="b">
        <f t="shared" si="8"/>
        <v>0</v>
      </c>
    </row>
    <row r="142" spans="1:13" x14ac:dyDescent="0.25">
      <c r="A142" t="s">
        <v>1169</v>
      </c>
      <c r="E142" t="str">
        <f>VLOOKUP($A142,'Extracted Varlist'!$B$1:$O$4857,3,0)</f>
        <v>Exercise second stage pulse - 3 minutes</v>
      </c>
      <c r="G142" t="str">
        <f>IF(ISBLANK(VLOOKUP($A142,'Extracted Varlist'!$B$1:$O$4857,4,0)),"",VLOOKUP($A142,'Extracted Varlist'!$B$1:$O$4857,4,0))</f>
        <v>-99="Missing";-88="N/A"</v>
      </c>
      <c r="H142">
        <v>2</v>
      </c>
      <c r="I142">
        <f>VLOOKUP($A142,'Extracted Varlist'!$B$1:$O$4857,12,0)</f>
        <v>2</v>
      </c>
      <c r="J142">
        <f>VLOOKUP($A142,'Extracted Varlist'!$B$1:$O$4857,13,0)</f>
        <v>14</v>
      </c>
      <c r="K142" t="str">
        <f t="shared" si="9"/>
        <v/>
      </c>
      <c r="L142" t="s">
        <v>9543</v>
      </c>
      <c r="M142" t="b">
        <f t="shared" si="8"/>
        <v>0</v>
      </c>
    </row>
    <row r="143" spans="1:13" x14ac:dyDescent="0.25">
      <c r="A143" t="s">
        <v>2362</v>
      </c>
      <c r="E143" t="str">
        <f>VLOOKUP($A143,'Extracted Varlist'!$B$1:$O$4857,3,0)</f>
        <v>Exercise second stage pulse - 3 minutes</v>
      </c>
      <c r="G143" t="str">
        <f>IF(ISBLANK(VLOOKUP($A143,'Extracted Varlist'!$B$1:$O$4857,4,0)),"",VLOOKUP($A143,'Extracted Varlist'!$B$1:$O$4857,4,0))</f>
        <v>-99="Missing";-88="N/A"</v>
      </c>
      <c r="H143">
        <v>2</v>
      </c>
      <c r="I143">
        <f>VLOOKUP($A143,'Extracted Varlist'!$B$1:$O$4857,12,0)</f>
        <v>2</v>
      </c>
      <c r="J143">
        <f>VLOOKUP($A143,'Extracted Varlist'!$B$1:$O$4857,13,0)</f>
        <v>17</v>
      </c>
      <c r="K143" t="str">
        <f t="shared" si="9"/>
        <v/>
      </c>
      <c r="L143" t="s">
        <v>9543</v>
      </c>
      <c r="M143" t="b">
        <f t="shared" si="8"/>
        <v>0</v>
      </c>
    </row>
    <row r="144" spans="1:13" x14ac:dyDescent="0.25">
      <c r="A144" t="s">
        <v>1172</v>
      </c>
      <c r="E144" t="str">
        <f>VLOOKUP($A144,'Extracted Varlist'!$B$1:$O$4857,3,0)</f>
        <v>Exercise third stage pulse - 5 minutes</v>
      </c>
      <c r="G144" t="str">
        <f>IF(ISBLANK(VLOOKUP($A144,'Extracted Varlist'!$B$1:$O$4857,4,0)),"",VLOOKUP($A144,'Extracted Varlist'!$B$1:$O$4857,4,0))</f>
        <v>-99="Missing";-88="N/A"</v>
      </c>
      <c r="H144">
        <v>2</v>
      </c>
      <c r="I144">
        <f>VLOOKUP($A144,'Extracted Varlist'!$B$1:$O$4857,12,0)</f>
        <v>2</v>
      </c>
      <c r="J144">
        <f>VLOOKUP($A144,'Extracted Varlist'!$B$1:$O$4857,13,0)</f>
        <v>14</v>
      </c>
      <c r="K144" t="str">
        <f t="shared" si="9"/>
        <v/>
      </c>
      <c r="L144" t="s">
        <v>9543</v>
      </c>
      <c r="M144" t="b">
        <f t="shared" si="8"/>
        <v>0</v>
      </c>
    </row>
    <row r="145" spans="1:13" x14ac:dyDescent="0.25">
      <c r="A145" t="s">
        <v>2365</v>
      </c>
      <c r="E145" t="str">
        <f>VLOOKUP($A145,'Extracted Varlist'!$B$1:$O$4857,3,0)</f>
        <v>Exercise third stage pulse - 5 minutes</v>
      </c>
      <c r="G145" t="str">
        <f>IF(ISBLANK(VLOOKUP($A145,'Extracted Varlist'!$B$1:$O$4857,4,0)),"",VLOOKUP($A145,'Extracted Varlist'!$B$1:$O$4857,4,0))</f>
        <v>-99="Missing";-88="N/A"</v>
      </c>
      <c r="H145">
        <v>2</v>
      </c>
      <c r="I145">
        <f>VLOOKUP($A145,'Extracted Varlist'!$B$1:$O$4857,12,0)</f>
        <v>2</v>
      </c>
      <c r="J145">
        <f>VLOOKUP($A145,'Extracted Varlist'!$B$1:$O$4857,13,0)</f>
        <v>17</v>
      </c>
      <c r="K145" t="str">
        <f t="shared" si="9"/>
        <v/>
      </c>
      <c r="L145" t="s">
        <v>9543</v>
      </c>
      <c r="M145" t="b">
        <f t="shared" si="8"/>
        <v>0</v>
      </c>
    </row>
    <row r="146" spans="1:13" x14ac:dyDescent="0.25">
      <c r="A146" t="s">
        <v>9505</v>
      </c>
      <c r="E146" t="str">
        <f>VLOOKUP($A146,'Extracted Varlist'!$B$1:$O$4857,3,0)</f>
        <v>Post exercise first systolic blood pressure</v>
      </c>
      <c r="G146" t="str">
        <f>IF(ISBLANK(VLOOKUP($A146,'Extracted Varlist'!$B$1:$O$4857,4,0)),"",VLOOKUP($A146,'Extracted Varlist'!$B$1:$O$4857,4,0))</f>
        <v>-99="Missing";-88="N/A"</v>
      </c>
      <c r="H146">
        <v>2</v>
      </c>
      <c r="I146">
        <f>VLOOKUP($A146,'Extracted Varlist'!$B$1:$O$4857,12,0)</f>
        <v>2</v>
      </c>
      <c r="J146">
        <f>VLOOKUP($A146,'Extracted Varlist'!$B$1:$O$4857,13,0)</f>
        <v>8</v>
      </c>
      <c r="K146" t="e">
        <f t="shared" si="9"/>
        <v>#VALUE!</v>
      </c>
      <c r="L146" t="s">
        <v>9543</v>
      </c>
      <c r="M146" t="b">
        <f t="shared" si="8"/>
        <v>0</v>
      </c>
    </row>
    <row r="147" spans="1:13" x14ac:dyDescent="0.25">
      <c r="A147" t="s">
        <v>1175</v>
      </c>
      <c r="E147" t="str">
        <f>VLOOKUP($A147,'Extracted Varlist'!$B$1:$O$4857,3,0)</f>
        <v>Post exercise first systolic blood pressure</v>
      </c>
      <c r="G147" t="str">
        <f>IF(ISBLANK(VLOOKUP($A147,'Extracted Varlist'!$B$1:$O$4857,4,0)),"",VLOOKUP($A147,'Extracted Varlist'!$B$1:$O$4857,4,0))</f>
        <v>-99="Missing";-88="N/A"</v>
      </c>
      <c r="H147">
        <v>2</v>
      </c>
      <c r="I147">
        <f>VLOOKUP($A147,'Extracted Varlist'!$B$1:$O$4857,12,0)</f>
        <v>2</v>
      </c>
      <c r="J147">
        <f>VLOOKUP($A147,'Extracted Varlist'!$B$1:$O$4857,13,0)</f>
        <v>14</v>
      </c>
      <c r="K147" t="str">
        <f t="shared" si="9"/>
        <v/>
      </c>
      <c r="L147" t="s">
        <v>9543</v>
      </c>
      <c r="M147" t="b">
        <f t="shared" si="8"/>
        <v>0</v>
      </c>
    </row>
    <row r="148" spans="1:13" x14ac:dyDescent="0.25">
      <c r="A148" t="s">
        <v>2371</v>
      </c>
      <c r="E148" t="str">
        <f>VLOOKUP($A148,'Extracted Varlist'!$B$1:$O$4857,3,0)</f>
        <v>Post exercise first systolic blood pressure</v>
      </c>
      <c r="G148" t="str">
        <f>IF(ISBLANK(VLOOKUP($A148,'Extracted Varlist'!$B$1:$O$4857,4,0)),"",VLOOKUP($A148,'Extracted Varlist'!$B$1:$O$4857,4,0))</f>
        <v>-99="Missing";-88="N/A"</v>
      </c>
      <c r="H148">
        <v>2</v>
      </c>
      <c r="I148">
        <f>VLOOKUP($A148,'Extracted Varlist'!$B$1:$O$4857,12,0)</f>
        <v>2</v>
      </c>
      <c r="J148">
        <f>VLOOKUP($A148,'Extracted Varlist'!$B$1:$O$4857,13,0)</f>
        <v>17</v>
      </c>
      <c r="K148" t="str">
        <f t="shared" si="9"/>
        <v/>
      </c>
      <c r="L148" t="s">
        <v>9543</v>
      </c>
      <c r="M148" t="b">
        <f t="shared" si="8"/>
        <v>0</v>
      </c>
    </row>
    <row r="149" spans="1:13" x14ac:dyDescent="0.25">
      <c r="A149" t="s">
        <v>9506</v>
      </c>
      <c r="E149" t="str">
        <f>VLOOKUP($A149,'Extracted Varlist'!$B$1:$O$4857,3,0)</f>
        <v>Post exercise first diastolic blood pressure</v>
      </c>
      <c r="G149" t="str">
        <f>IF(ISBLANK(VLOOKUP($A149,'Extracted Varlist'!$B$1:$O$4857,4,0)),"",VLOOKUP($A149,'Extracted Varlist'!$B$1:$O$4857,4,0))</f>
        <v>-99="Missing";-88="N/A"</v>
      </c>
      <c r="H149">
        <v>2</v>
      </c>
      <c r="I149">
        <f>VLOOKUP($A149,'Extracted Varlist'!$B$1:$O$4857,12,0)</f>
        <v>2</v>
      </c>
      <c r="J149">
        <f>VLOOKUP($A149,'Extracted Varlist'!$B$1:$O$4857,13,0)</f>
        <v>8</v>
      </c>
      <c r="K149" t="e">
        <f t="shared" si="9"/>
        <v>#VALUE!</v>
      </c>
      <c r="L149" t="s">
        <v>9543</v>
      </c>
      <c r="M149" t="b">
        <f t="shared" si="8"/>
        <v>0</v>
      </c>
    </row>
    <row r="150" spans="1:13" x14ac:dyDescent="0.25">
      <c r="A150" t="s">
        <v>1178</v>
      </c>
      <c r="E150" t="str">
        <f>VLOOKUP($A150,'Extracted Varlist'!$B$1:$O$4857,3,0)</f>
        <v>Post exercise first diastolic blood pressure</v>
      </c>
      <c r="G150" t="str">
        <f>IF(ISBLANK(VLOOKUP($A150,'Extracted Varlist'!$B$1:$O$4857,4,0)),"",VLOOKUP($A150,'Extracted Varlist'!$B$1:$O$4857,4,0))</f>
        <v>-99="Missing";-88="N/A"</v>
      </c>
      <c r="H150">
        <v>2</v>
      </c>
      <c r="I150">
        <f>VLOOKUP($A150,'Extracted Varlist'!$B$1:$O$4857,12,0)</f>
        <v>2</v>
      </c>
      <c r="J150">
        <f>VLOOKUP($A150,'Extracted Varlist'!$B$1:$O$4857,13,0)</f>
        <v>14</v>
      </c>
      <c r="K150" t="str">
        <f t="shared" si="9"/>
        <v/>
      </c>
      <c r="L150" t="s">
        <v>9543</v>
      </c>
      <c r="M150" t="b">
        <f t="shared" si="8"/>
        <v>0</v>
      </c>
    </row>
    <row r="151" spans="1:13" x14ac:dyDescent="0.25">
      <c r="A151" t="s">
        <v>2373</v>
      </c>
      <c r="E151" t="str">
        <f>VLOOKUP($A151,'Extracted Varlist'!$B$1:$O$4857,3,0)</f>
        <v>Post exercise first diastolic blood pressure</v>
      </c>
      <c r="G151" t="str">
        <f>IF(ISBLANK(VLOOKUP($A151,'Extracted Varlist'!$B$1:$O$4857,4,0)),"",VLOOKUP($A151,'Extracted Varlist'!$B$1:$O$4857,4,0))</f>
        <v>-99="Missing";-88="N/A"</v>
      </c>
      <c r="H151">
        <v>2</v>
      </c>
      <c r="I151">
        <f>VLOOKUP($A151,'Extracted Varlist'!$B$1:$O$4857,12,0)</f>
        <v>2</v>
      </c>
      <c r="J151">
        <f>VLOOKUP($A151,'Extracted Varlist'!$B$1:$O$4857,13,0)</f>
        <v>17</v>
      </c>
      <c r="K151" t="str">
        <f t="shared" si="9"/>
        <v/>
      </c>
      <c r="L151" t="s">
        <v>9543</v>
      </c>
      <c r="M151" t="b">
        <f t="shared" si="8"/>
        <v>0</v>
      </c>
    </row>
    <row r="152" spans="1:13" x14ac:dyDescent="0.25">
      <c r="A152" t="s">
        <v>9508</v>
      </c>
      <c r="E152" t="str">
        <f>VLOOKUP($A152,'Extracted Varlist'!$B$1:$O$4857,3,0)</f>
        <v>Post exercise first pulse</v>
      </c>
      <c r="G152" t="str">
        <f>IF(ISBLANK(VLOOKUP($A152,'Extracted Varlist'!$B$1:$O$4857,4,0)),"",VLOOKUP($A152,'Extracted Varlist'!$B$1:$O$4857,4,0))</f>
        <v>-99="Missing";-88="N/A"</v>
      </c>
      <c r="H152">
        <v>2</v>
      </c>
      <c r="I152">
        <f>VLOOKUP($A152,'Extracted Varlist'!$B$1:$O$4857,12,0)</f>
        <v>2</v>
      </c>
      <c r="J152">
        <f>VLOOKUP($A152,'Extracted Varlist'!$B$1:$O$4857,13,0)</f>
        <v>8</v>
      </c>
      <c r="K152" t="e">
        <f t="shared" si="9"/>
        <v>#VALUE!</v>
      </c>
      <c r="L152" t="s">
        <v>9543</v>
      </c>
      <c r="M152" t="b">
        <f t="shared" si="8"/>
        <v>0</v>
      </c>
    </row>
    <row r="153" spans="1:13" x14ac:dyDescent="0.25">
      <c r="A153" t="s">
        <v>1181</v>
      </c>
      <c r="E153" t="str">
        <f>VLOOKUP($A153,'Extracted Varlist'!$B$1:$O$4857,3,0)</f>
        <v>Post exercise first pulse</v>
      </c>
      <c r="G153" t="str">
        <f>IF(ISBLANK(VLOOKUP($A153,'Extracted Varlist'!$B$1:$O$4857,4,0)),"",VLOOKUP($A153,'Extracted Varlist'!$B$1:$O$4857,4,0))</f>
        <v>-99="Missing";-88="N/A"</v>
      </c>
      <c r="H153">
        <v>2</v>
      </c>
      <c r="I153">
        <f>VLOOKUP($A153,'Extracted Varlist'!$B$1:$O$4857,12,0)</f>
        <v>2</v>
      </c>
      <c r="J153">
        <f>VLOOKUP($A153,'Extracted Varlist'!$B$1:$O$4857,13,0)</f>
        <v>14</v>
      </c>
      <c r="K153" t="str">
        <f t="shared" si="9"/>
        <v/>
      </c>
      <c r="L153" t="s">
        <v>9543</v>
      </c>
      <c r="M153" t="b">
        <f t="shared" si="8"/>
        <v>0</v>
      </c>
    </row>
    <row r="154" spans="1:13" x14ac:dyDescent="0.25">
      <c r="A154" t="s">
        <v>2375</v>
      </c>
      <c r="E154" t="str">
        <f>VLOOKUP($A154,'Extracted Varlist'!$B$1:$O$4857,3,0)</f>
        <v>Post exercise first pulse</v>
      </c>
      <c r="G154" t="str">
        <f>IF(ISBLANK(VLOOKUP($A154,'Extracted Varlist'!$B$1:$O$4857,4,0)),"",VLOOKUP($A154,'Extracted Varlist'!$B$1:$O$4857,4,0))</f>
        <v>-99="Missing";-88="N/A"</v>
      </c>
      <c r="H154">
        <v>2</v>
      </c>
      <c r="I154">
        <f>VLOOKUP($A154,'Extracted Varlist'!$B$1:$O$4857,12,0)</f>
        <v>2</v>
      </c>
      <c r="J154">
        <f>VLOOKUP($A154,'Extracted Varlist'!$B$1:$O$4857,13,0)</f>
        <v>17</v>
      </c>
      <c r="K154" t="str">
        <f t="shared" si="9"/>
        <v/>
      </c>
      <c r="L154" t="s">
        <v>9543</v>
      </c>
      <c r="M154" t="b">
        <f t="shared" si="8"/>
        <v>0</v>
      </c>
    </row>
    <row r="155" spans="1:13" x14ac:dyDescent="0.25">
      <c r="A155" t="s">
        <v>9510</v>
      </c>
      <c r="E155" t="str">
        <f>VLOOKUP($A155,'Extracted Varlist'!$B$1:$O$4857,3,0)</f>
        <v>Post exercise first state of rest</v>
      </c>
      <c r="G155" t="str">
        <f>IF(ISBLANK(VLOOKUP($A155,'Extracted Varlist'!$B$1:$O$4857,4,0)),"",VLOOKUP($A155,'Extracted Varlist'!$B$1:$O$4857,4,0))</f>
        <v>-99="Missing";-88="N/A";1="Awake and quiet";2="Excited and talkative"</v>
      </c>
      <c r="H155">
        <v>2</v>
      </c>
      <c r="I155">
        <f>VLOOKUP($A155,'Extracted Varlist'!$B$1:$O$4857,12,0)</f>
        <v>2</v>
      </c>
      <c r="J155">
        <f>VLOOKUP($A155,'Extracted Varlist'!$B$1:$O$4857,13,0)</f>
        <v>8</v>
      </c>
      <c r="K155" t="e">
        <f t="shared" si="9"/>
        <v>#VALUE!</v>
      </c>
      <c r="L155" t="s">
        <v>9543</v>
      </c>
      <c r="M155" t="b">
        <f t="shared" si="8"/>
        <v>0</v>
      </c>
    </row>
    <row r="156" spans="1:13" x14ac:dyDescent="0.25">
      <c r="A156" t="s">
        <v>1183</v>
      </c>
      <c r="E156" t="str">
        <f>VLOOKUP($A156,'Extracted Varlist'!$B$1:$O$4857,3,0)</f>
        <v>Post exercise first state of rest</v>
      </c>
      <c r="G156" t="str">
        <f>IF(ISBLANK(VLOOKUP($A156,'Extracted Varlist'!$B$1:$O$4857,4,0)),"",VLOOKUP($A156,'Extracted Varlist'!$B$1:$O$4857,4,0))</f>
        <v>-99="Missing";-88="N/A";1="Awake and quiet";2="Excited and talkative"</v>
      </c>
      <c r="H156">
        <v>2</v>
      </c>
      <c r="I156">
        <f>VLOOKUP($A156,'Extracted Varlist'!$B$1:$O$4857,12,0)</f>
        <v>2</v>
      </c>
      <c r="J156">
        <f>VLOOKUP($A156,'Extracted Varlist'!$B$1:$O$4857,13,0)</f>
        <v>14</v>
      </c>
      <c r="K156" t="str">
        <f t="shared" si="9"/>
        <v/>
      </c>
      <c r="L156" t="s">
        <v>9543</v>
      </c>
      <c r="M156" t="b">
        <f t="shared" si="8"/>
        <v>0</v>
      </c>
    </row>
    <row r="157" spans="1:13" x14ac:dyDescent="0.25">
      <c r="A157" t="s">
        <v>2410</v>
      </c>
      <c r="E157" t="str">
        <f>VLOOKUP($A157,'Extracted Varlist'!$B$1:$O$4857,3,0)</f>
        <v>Post exercise first state of rest</v>
      </c>
      <c r="G157" t="str">
        <f>IF(ISBLANK(VLOOKUP($A157,'Extracted Varlist'!$B$1:$O$4857,4,0)),"",VLOOKUP($A157,'Extracted Varlist'!$B$1:$O$4857,4,0))</f>
        <v>-99="Missing";-88="N/A";1="Awake and quiet";2="Excited and talkative"</v>
      </c>
      <c r="H157">
        <v>2</v>
      </c>
      <c r="I157">
        <f>VLOOKUP($A157,'Extracted Varlist'!$B$1:$O$4857,12,0)</f>
        <v>2</v>
      </c>
      <c r="J157">
        <f>VLOOKUP($A157,'Extracted Varlist'!$B$1:$O$4857,13,0)</f>
        <v>17</v>
      </c>
      <c r="K157" t="str">
        <f t="shared" si="9"/>
        <v/>
      </c>
      <c r="L157" t="s">
        <v>9543</v>
      </c>
      <c r="M157" t="b">
        <f t="shared" si="8"/>
        <v>0</v>
      </c>
    </row>
    <row r="158" spans="1:13" x14ac:dyDescent="0.25">
      <c r="A158" t="s">
        <v>9511</v>
      </c>
      <c r="E158" t="str">
        <f>VLOOKUP($A158,'Extracted Varlist'!$B$1:$O$4857,3,0)</f>
        <v>Post exercise second systolic blood pressure</v>
      </c>
      <c r="G158" t="str">
        <f>IF(ISBLANK(VLOOKUP($A158,'Extracted Varlist'!$B$1:$O$4857,4,0)),"",VLOOKUP($A158,'Extracted Varlist'!$B$1:$O$4857,4,0))</f>
        <v>-99="Missing";-88="N/A"</v>
      </c>
      <c r="H158">
        <v>2</v>
      </c>
      <c r="I158">
        <f>VLOOKUP($A158,'Extracted Varlist'!$B$1:$O$4857,12,0)</f>
        <v>2</v>
      </c>
      <c r="J158">
        <f>VLOOKUP($A158,'Extracted Varlist'!$B$1:$O$4857,13,0)</f>
        <v>8</v>
      </c>
      <c r="K158" t="e">
        <f t="shared" si="9"/>
        <v>#VALUE!</v>
      </c>
      <c r="L158" t="s">
        <v>9543</v>
      </c>
      <c r="M158" t="b">
        <f t="shared" si="8"/>
        <v>0</v>
      </c>
    </row>
    <row r="159" spans="1:13" x14ac:dyDescent="0.25">
      <c r="A159" t="s">
        <v>1186</v>
      </c>
      <c r="E159" t="str">
        <f>VLOOKUP($A159,'Extracted Varlist'!$B$1:$O$4857,3,0)</f>
        <v>Post exercise second systolic blood pressure</v>
      </c>
      <c r="G159" t="str">
        <f>IF(ISBLANK(VLOOKUP($A159,'Extracted Varlist'!$B$1:$O$4857,4,0)),"",VLOOKUP($A159,'Extracted Varlist'!$B$1:$O$4857,4,0))</f>
        <v>-99="Missing";-88="N/A"</v>
      </c>
      <c r="H159">
        <v>2</v>
      </c>
      <c r="I159">
        <f>VLOOKUP($A159,'Extracted Varlist'!$B$1:$O$4857,12,0)</f>
        <v>2</v>
      </c>
      <c r="J159">
        <f>VLOOKUP($A159,'Extracted Varlist'!$B$1:$O$4857,13,0)</f>
        <v>14</v>
      </c>
      <c r="K159" t="str">
        <f t="shared" si="9"/>
        <v/>
      </c>
      <c r="L159" t="s">
        <v>9543</v>
      </c>
      <c r="M159" t="b">
        <f t="shared" si="8"/>
        <v>0</v>
      </c>
    </row>
    <row r="160" spans="1:13" x14ac:dyDescent="0.25">
      <c r="A160" t="s">
        <v>2376</v>
      </c>
      <c r="E160" t="str">
        <f>VLOOKUP($A160,'Extracted Varlist'!$B$1:$O$4857,3,0)</f>
        <v>Post exercise second systolic blood pressure</v>
      </c>
      <c r="G160" t="str">
        <f>IF(ISBLANK(VLOOKUP($A160,'Extracted Varlist'!$B$1:$O$4857,4,0)),"",VLOOKUP($A160,'Extracted Varlist'!$B$1:$O$4857,4,0))</f>
        <v>-99="Missing";-88="N/A"</v>
      </c>
      <c r="H160">
        <v>2</v>
      </c>
      <c r="I160">
        <f>VLOOKUP($A160,'Extracted Varlist'!$B$1:$O$4857,12,0)</f>
        <v>2</v>
      </c>
      <c r="J160">
        <f>VLOOKUP($A160,'Extracted Varlist'!$B$1:$O$4857,13,0)</f>
        <v>17</v>
      </c>
      <c r="K160" t="str">
        <f t="shared" si="9"/>
        <v/>
      </c>
      <c r="L160" t="s">
        <v>9543</v>
      </c>
      <c r="M160" t="b">
        <f t="shared" si="8"/>
        <v>0</v>
      </c>
    </row>
    <row r="161" spans="1:13" x14ac:dyDescent="0.25">
      <c r="A161" t="s">
        <v>9512</v>
      </c>
      <c r="E161" t="str">
        <f>VLOOKUP($A161,'Extracted Varlist'!$B$1:$O$4857,3,0)</f>
        <v>Post exercise second diastolic blood pressure</v>
      </c>
      <c r="G161" t="str">
        <f>IF(ISBLANK(VLOOKUP($A161,'Extracted Varlist'!$B$1:$O$4857,4,0)),"",VLOOKUP($A161,'Extracted Varlist'!$B$1:$O$4857,4,0))</f>
        <v>-99="Missing";-88="N/A"</v>
      </c>
      <c r="H161">
        <v>2</v>
      </c>
      <c r="I161">
        <f>VLOOKUP($A161,'Extracted Varlist'!$B$1:$O$4857,12,0)</f>
        <v>2</v>
      </c>
      <c r="J161">
        <f>VLOOKUP($A161,'Extracted Varlist'!$B$1:$O$4857,13,0)</f>
        <v>8</v>
      </c>
      <c r="K161" t="e">
        <f t="shared" si="9"/>
        <v>#VALUE!</v>
      </c>
      <c r="L161" t="s">
        <v>9543</v>
      </c>
      <c r="M161" t="b">
        <f t="shared" si="8"/>
        <v>0</v>
      </c>
    </row>
    <row r="162" spans="1:13" x14ac:dyDescent="0.25">
      <c r="A162" t="s">
        <v>1189</v>
      </c>
      <c r="E162" t="str">
        <f>VLOOKUP($A162,'Extracted Varlist'!$B$1:$O$4857,3,0)</f>
        <v>Post exercise second diastolic blood pressure</v>
      </c>
      <c r="G162" t="str">
        <f>IF(ISBLANK(VLOOKUP($A162,'Extracted Varlist'!$B$1:$O$4857,4,0)),"",VLOOKUP($A162,'Extracted Varlist'!$B$1:$O$4857,4,0))</f>
        <v>-99="Missing";-88="N/A"</v>
      </c>
      <c r="H162">
        <v>2</v>
      </c>
      <c r="I162">
        <f>VLOOKUP($A162,'Extracted Varlist'!$B$1:$O$4857,12,0)</f>
        <v>2</v>
      </c>
      <c r="J162">
        <f>VLOOKUP($A162,'Extracted Varlist'!$B$1:$O$4857,13,0)</f>
        <v>14</v>
      </c>
      <c r="K162" t="str">
        <f t="shared" si="9"/>
        <v/>
      </c>
      <c r="L162" t="s">
        <v>9543</v>
      </c>
      <c r="M162" t="b">
        <f t="shared" si="8"/>
        <v>0</v>
      </c>
    </row>
    <row r="163" spans="1:13" x14ac:dyDescent="0.25">
      <c r="A163" t="s">
        <v>2378</v>
      </c>
      <c r="E163" t="str">
        <f>VLOOKUP($A163,'Extracted Varlist'!$B$1:$O$4857,3,0)</f>
        <v>Post exercise second diastolic blood pressure</v>
      </c>
      <c r="G163" t="str">
        <f>IF(ISBLANK(VLOOKUP($A163,'Extracted Varlist'!$B$1:$O$4857,4,0)),"",VLOOKUP($A163,'Extracted Varlist'!$B$1:$O$4857,4,0))</f>
        <v>-99="Missing";-88="N/A"</v>
      </c>
      <c r="H163">
        <v>2</v>
      </c>
      <c r="I163">
        <f>VLOOKUP($A163,'Extracted Varlist'!$B$1:$O$4857,12,0)</f>
        <v>2</v>
      </c>
      <c r="J163">
        <f>VLOOKUP($A163,'Extracted Varlist'!$B$1:$O$4857,13,0)</f>
        <v>17</v>
      </c>
      <c r="K163" t="str">
        <f t="shared" si="9"/>
        <v/>
      </c>
      <c r="L163" t="s">
        <v>9543</v>
      </c>
      <c r="M163" t="b">
        <f t="shared" si="8"/>
        <v>0</v>
      </c>
    </row>
    <row r="164" spans="1:13" x14ac:dyDescent="0.25">
      <c r="A164" t="s">
        <v>9513</v>
      </c>
      <c r="E164" t="str">
        <f>VLOOKUP($A164,'Extracted Varlist'!$B$1:$O$4857,3,0)</f>
        <v>Post exercise second pulse</v>
      </c>
      <c r="G164" t="str">
        <f>IF(ISBLANK(VLOOKUP($A164,'Extracted Varlist'!$B$1:$O$4857,4,0)),"",VLOOKUP($A164,'Extracted Varlist'!$B$1:$O$4857,4,0))</f>
        <v>-99="Missing";-88="N/A"</v>
      </c>
      <c r="H164">
        <v>2</v>
      </c>
      <c r="I164">
        <f>VLOOKUP($A164,'Extracted Varlist'!$B$1:$O$4857,12,0)</f>
        <v>2</v>
      </c>
      <c r="J164">
        <f>VLOOKUP($A164,'Extracted Varlist'!$B$1:$O$4857,13,0)</f>
        <v>8</v>
      </c>
      <c r="K164" t="e">
        <f t="shared" si="9"/>
        <v>#VALUE!</v>
      </c>
      <c r="L164" t="s">
        <v>9543</v>
      </c>
      <c r="M164" t="b">
        <f t="shared" si="8"/>
        <v>0</v>
      </c>
    </row>
    <row r="165" spans="1:13" x14ac:dyDescent="0.25">
      <c r="A165" t="s">
        <v>1192</v>
      </c>
      <c r="E165" t="str">
        <f>VLOOKUP($A165,'Extracted Varlist'!$B$1:$O$4857,3,0)</f>
        <v>Post exercise second pulse</v>
      </c>
      <c r="G165" t="str">
        <f>IF(ISBLANK(VLOOKUP($A165,'Extracted Varlist'!$B$1:$O$4857,4,0)),"",VLOOKUP($A165,'Extracted Varlist'!$B$1:$O$4857,4,0))</f>
        <v>-99="Missing";-88="N/A"</v>
      </c>
      <c r="H165">
        <v>2</v>
      </c>
      <c r="I165">
        <f>VLOOKUP($A165,'Extracted Varlist'!$B$1:$O$4857,12,0)</f>
        <v>2</v>
      </c>
      <c r="J165">
        <f>VLOOKUP($A165,'Extracted Varlist'!$B$1:$O$4857,13,0)</f>
        <v>14</v>
      </c>
      <c r="K165" t="str">
        <f t="shared" si="9"/>
        <v/>
      </c>
      <c r="L165" t="s">
        <v>9543</v>
      </c>
      <c r="M165" t="b">
        <f t="shared" si="8"/>
        <v>0</v>
      </c>
    </row>
    <row r="166" spans="1:13" x14ac:dyDescent="0.25">
      <c r="A166" t="s">
        <v>2380</v>
      </c>
      <c r="E166" t="str">
        <f>VLOOKUP($A166,'Extracted Varlist'!$B$1:$O$4857,3,0)</f>
        <v>Post exercise second pulse</v>
      </c>
      <c r="G166" t="str">
        <f>IF(ISBLANK(VLOOKUP($A166,'Extracted Varlist'!$B$1:$O$4857,4,0)),"",VLOOKUP($A166,'Extracted Varlist'!$B$1:$O$4857,4,0))</f>
        <v>-99="Missing";-88="N/A"</v>
      </c>
      <c r="H166">
        <v>2</v>
      </c>
      <c r="I166">
        <f>VLOOKUP($A166,'Extracted Varlist'!$B$1:$O$4857,12,0)</f>
        <v>2</v>
      </c>
      <c r="J166">
        <f>VLOOKUP($A166,'Extracted Varlist'!$B$1:$O$4857,13,0)</f>
        <v>17</v>
      </c>
      <c r="K166" t="str">
        <f t="shared" si="9"/>
        <v/>
      </c>
      <c r="L166" t="s">
        <v>9543</v>
      </c>
      <c r="M166" t="b">
        <f t="shared" si="8"/>
        <v>0</v>
      </c>
    </row>
    <row r="167" spans="1:13" x14ac:dyDescent="0.25">
      <c r="A167" t="s">
        <v>9514</v>
      </c>
      <c r="E167" t="str">
        <f>VLOOKUP($A167,'Extracted Varlist'!$B$1:$O$4857,3,0)</f>
        <v>Post exercise second state of rest</v>
      </c>
      <c r="G167" t="str">
        <f>IF(ISBLANK(VLOOKUP($A167,'Extracted Varlist'!$B$1:$O$4857,4,0)),"",VLOOKUP($A167,'Extracted Varlist'!$B$1:$O$4857,4,0))</f>
        <v>-99="Missing";-88="N/A";1="Awake and quiet";2="Excited and talkative"</v>
      </c>
      <c r="H167">
        <v>2</v>
      </c>
      <c r="I167">
        <f>VLOOKUP($A167,'Extracted Varlist'!$B$1:$O$4857,12,0)</f>
        <v>2</v>
      </c>
      <c r="J167">
        <f>VLOOKUP($A167,'Extracted Varlist'!$B$1:$O$4857,13,0)</f>
        <v>8</v>
      </c>
      <c r="K167" t="e">
        <f t="shared" si="9"/>
        <v>#VALUE!</v>
      </c>
      <c r="L167" t="s">
        <v>9543</v>
      </c>
      <c r="M167" t="b">
        <f t="shared" si="8"/>
        <v>0</v>
      </c>
    </row>
    <row r="168" spans="1:13" x14ac:dyDescent="0.25">
      <c r="A168" t="s">
        <v>1195</v>
      </c>
      <c r="E168" t="str">
        <f>VLOOKUP($A168,'Extracted Varlist'!$B$1:$O$4857,3,0)</f>
        <v>Post exercise second state of rest</v>
      </c>
      <c r="G168" t="str">
        <f>IF(ISBLANK(VLOOKUP($A168,'Extracted Varlist'!$B$1:$O$4857,4,0)),"",VLOOKUP($A168,'Extracted Varlist'!$B$1:$O$4857,4,0))</f>
        <v>-99="Missing";-88="N/A";1="Awake and quiet";2="Excited and talkative"</v>
      </c>
      <c r="H168">
        <v>2</v>
      </c>
      <c r="I168">
        <f>VLOOKUP($A168,'Extracted Varlist'!$B$1:$O$4857,12,0)</f>
        <v>2</v>
      </c>
      <c r="J168">
        <f>VLOOKUP($A168,'Extracted Varlist'!$B$1:$O$4857,13,0)</f>
        <v>14</v>
      </c>
      <c r="K168" t="str">
        <f t="shared" si="9"/>
        <v/>
      </c>
      <c r="L168" t="s">
        <v>9543</v>
      </c>
      <c r="M168" t="b">
        <f t="shared" si="8"/>
        <v>0</v>
      </c>
    </row>
    <row r="169" spans="1:13" x14ac:dyDescent="0.25">
      <c r="A169" t="s">
        <v>2411</v>
      </c>
      <c r="E169" t="str">
        <f>VLOOKUP($A169,'Extracted Varlist'!$B$1:$O$4857,3,0)</f>
        <v>Post exercise second state of rest</v>
      </c>
      <c r="G169" t="str">
        <f>IF(ISBLANK(VLOOKUP($A169,'Extracted Varlist'!$B$1:$O$4857,4,0)),"",VLOOKUP($A169,'Extracted Varlist'!$B$1:$O$4857,4,0))</f>
        <v>-99="Missing";-88="N/A";1="Awake and quiet";2="Excited and talkative"</v>
      </c>
      <c r="H169">
        <v>2</v>
      </c>
      <c r="I169">
        <f>VLOOKUP($A169,'Extracted Varlist'!$B$1:$O$4857,12,0)</f>
        <v>2</v>
      </c>
      <c r="J169">
        <f>VLOOKUP($A169,'Extracted Varlist'!$B$1:$O$4857,13,0)</f>
        <v>17</v>
      </c>
      <c r="K169" t="str">
        <f t="shared" si="9"/>
        <v/>
      </c>
      <c r="L169" t="s">
        <v>9543</v>
      </c>
      <c r="M169" t="b">
        <f t="shared" si="8"/>
        <v>0</v>
      </c>
    </row>
    <row r="170" spans="1:13" x14ac:dyDescent="0.25">
      <c r="A170" t="s">
        <v>9515</v>
      </c>
      <c r="E170" t="str">
        <f>VLOOKUP($A170,'Extracted Varlist'!$B$1:$O$4857,3,0)</f>
        <v>Post exercise third systolic blood pressure</v>
      </c>
      <c r="G170" t="str">
        <f>IF(ISBLANK(VLOOKUP($A170,'Extracted Varlist'!$B$1:$O$4857,4,0)),"",VLOOKUP($A170,'Extracted Varlist'!$B$1:$O$4857,4,0))</f>
        <v>-99="Missing";-88="N/A"</v>
      </c>
      <c r="H170">
        <v>2</v>
      </c>
      <c r="I170">
        <f>VLOOKUP($A170,'Extracted Varlist'!$B$1:$O$4857,12,0)</f>
        <v>2</v>
      </c>
      <c r="J170">
        <f>VLOOKUP($A170,'Extracted Varlist'!$B$1:$O$4857,13,0)</f>
        <v>8</v>
      </c>
      <c r="K170" t="e">
        <f t="shared" si="9"/>
        <v>#VALUE!</v>
      </c>
      <c r="L170" t="s">
        <v>9543</v>
      </c>
      <c r="M170" t="b">
        <f t="shared" si="8"/>
        <v>0</v>
      </c>
    </row>
    <row r="171" spans="1:13" x14ac:dyDescent="0.25">
      <c r="A171" t="s">
        <v>1197</v>
      </c>
      <c r="E171" t="str">
        <f>VLOOKUP($A171,'Extracted Varlist'!$B$1:$O$4857,3,0)</f>
        <v>Post exercise third systolic blood pressure</v>
      </c>
      <c r="G171" t="str">
        <f>IF(ISBLANK(VLOOKUP($A171,'Extracted Varlist'!$B$1:$O$4857,4,0)),"",VLOOKUP($A171,'Extracted Varlist'!$B$1:$O$4857,4,0))</f>
        <v>-99="Missing";-88="N/A"</v>
      </c>
      <c r="H171">
        <v>2</v>
      </c>
      <c r="I171">
        <f>VLOOKUP($A171,'Extracted Varlist'!$B$1:$O$4857,12,0)</f>
        <v>2</v>
      </c>
      <c r="J171">
        <f>VLOOKUP($A171,'Extracted Varlist'!$B$1:$O$4857,13,0)</f>
        <v>14</v>
      </c>
      <c r="K171" t="str">
        <f t="shared" si="9"/>
        <v/>
      </c>
      <c r="L171" t="s">
        <v>9543</v>
      </c>
      <c r="M171" t="b">
        <f t="shared" si="8"/>
        <v>0</v>
      </c>
    </row>
    <row r="172" spans="1:13" x14ac:dyDescent="0.25">
      <c r="A172" t="s">
        <v>2381</v>
      </c>
      <c r="E172" t="str">
        <f>VLOOKUP($A172,'Extracted Varlist'!$B$1:$O$4857,3,0)</f>
        <v>Post exercise third systolic blood pressure</v>
      </c>
      <c r="G172" t="str">
        <f>IF(ISBLANK(VLOOKUP($A172,'Extracted Varlist'!$B$1:$O$4857,4,0)),"",VLOOKUP($A172,'Extracted Varlist'!$B$1:$O$4857,4,0))</f>
        <v>-99="Missing";-88="N/A"</v>
      </c>
      <c r="H172">
        <v>2</v>
      </c>
      <c r="I172">
        <f>VLOOKUP($A172,'Extracted Varlist'!$B$1:$O$4857,12,0)</f>
        <v>2</v>
      </c>
      <c r="J172">
        <f>VLOOKUP($A172,'Extracted Varlist'!$B$1:$O$4857,13,0)</f>
        <v>17</v>
      </c>
      <c r="K172" t="str">
        <f t="shared" si="9"/>
        <v/>
      </c>
      <c r="L172" t="s">
        <v>9543</v>
      </c>
      <c r="M172" t="b">
        <f t="shared" si="8"/>
        <v>0</v>
      </c>
    </row>
    <row r="173" spans="1:13" x14ac:dyDescent="0.25">
      <c r="A173" t="s">
        <v>9517</v>
      </c>
      <c r="E173" t="str">
        <f>VLOOKUP($A173,'Extracted Varlist'!$B$1:$O$4857,3,0)</f>
        <v>Post exercise third diastolic blood pressure</v>
      </c>
      <c r="G173" t="str">
        <f>IF(ISBLANK(VLOOKUP($A173,'Extracted Varlist'!$B$1:$O$4857,4,0)),"",VLOOKUP($A173,'Extracted Varlist'!$B$1:$O$4857,4,0))</f>
        <v>-99="Missing";-88="N/A"</v>
      </c>
      <c r="H173">
        <v>2</v>
      </c>
      <c r="I173">
        <f>VLOOKUP($A173,'Extracted Varlist'!$B$1:$O$4857,12,0)</f>
        <v>2</v>
      </c>
      <c r="J173">
        <f>VLOOKUP($A173,'Extracted Varlist'!$B$1:$O$4857,13,0)</f>
        <v>8</v>
      </c>
      <c r="K173" t="e">
        <f t="shared" si="9"/>
        <v>#VALUE!</v>
      </c>
      <c r="L173" t="s">
        <v>9543</v>
      </c>
      <c r="M173" t="b">
        <f t="shared" si="8"/>
        <v>0</v>
      </c>
    </row>
    <row r="174" spans="1:13" x14ac:dyDescent="0.25">
      <c r="A174" t="s">
        <v>1200</v>
      </c>
      <c r="E174" t="str">
        <f>VLOOKUP($A174,'Extracted Varlist'!$B$1:$O$4857,3,0)</f>
        <v>Post exercise third diastolic blood pressure</v>
      </c>
      <c r="G174" t="str">
        <f>IF(ISBLANK(VLOOKUP($A174,'Extracted Varlist'!$B$1:$O$4857,4,0)),"",VLOOKUP($A174,'Extracted Varlist'!$B$1:$O$4857,4,0))</f>
        <v>-99="Missing";-88="N/A"</v>
      </c>
      <c r="H174">
        <v>2</v>
      </c>
      <c r="I174">
        <f>VLOOKUP($A174,'Extracted Varlist'!$B$1:$O$4857,12,0)</f>
        <v>2</v>
      </c>
      <c r="J174">
        <f>VLOOKUP($A174,'Extracted Varlist'!$B$1:$O$4857,13,0)</f>
        <v>14</v>
      </c>
      <c r="K174" t="str">
        <f t="shared" si="9"/>
        <v/>
      </c>
      <c r="L174" t="s">
        <v>9543</v>
      </c>
      <c r="M174" t="b">
        <f t="shared" si="8"/>
        <v>0</v>
      </c>
    </row>
    <row r="175" spans="1:13" x14ac:dyDescent="0.25">
      <c r="A175" t="s">
        <v>2382</v>
      </c>
      <c r="E175" t="str">
        <f>VLOOKUP($A175,'Extracted Varlist'!$B$1:$O$4857,3,0)</f>
        <v>Post exercise third diastolic blood pressure</v>
      </c>
      <c r="G175" t="str">
        <f>IF(ISBLANK(VLOOKUP($A175,'Extracted Varlist'!$B$1:$O$4857,4,0)),"",VLOOKUP($A175,'Extracted Varlist'!$B$1:$O$4857,4,0))</f>
        <v>-99="Missing";-88="N/A"</v>
      </c>
      <c r="H175">
        <v>2</v>
      </c>
      <c r="I175">
        <f>VLOOKUP($A175,'Extracted Varlist'!$B$1:$O$4857,12,0)</f>
        <v>2</v>
      </c>
      <c r="J175">
        <f>VLOOKUP($A175,'Extracted Varlist'!$B$1:$O$4857,13,0)</f>
        <v>17</v>
      </c>
      <c r="K175" t="str">
        <f t="shared" si="9"/>
        <v/>
      </c>
      <c r="L175" t="s">
        <v>9543</v>
      </c>
      <c r="M175" t="b">
        <f t="shared" si="8"/>
        <v>0</v>
      </c>
    </row>
    <row r="176" spans="1:13" x14ac:dyDescent="0.25">
      <c r="A176" t="s">
        <v>9518</v>
      </c>
      <c r="E176" t="str">
        <f>VLOOKUP($A176,'Extracted Varlist'!$B$1:$O$4857,3,0)</f>
        <v>Post exercise third pulse</v>
      </c>
      <c r="G176" t="str">
        <f>IF(ISBLANK(VLOOKUP($A176,'Extracted Varlist'!$B$1:$O$4857,4,0)),"",VLOOKUP($A176,'Extracted Varlist'!$B$1:$O$4857,4,0))</f>
        <v>-99="Missing";-88="N/A"</v>
      </c>
      <c r="H176">
        <v>2</v>
      </c>
      <c r="I176">
        <f>VLOOKUP($A176,'Extracted Varlist'!$B$1:$O$4857,12,0)</f>
        <v>2</v>
      </c>
      <c r="J176">
        <f>VLOOKUP($A176,'Extracted Varlist'!$B$1:$O$4857,13,0)</f>
        <v>8</v>
      </c>
      <c r="K176" t="e">
        <f t="shared" si="9"/>
        <v>#VALUE!</v>
      </c>
      <c r="L176" t="s">
        <v>9543</v>
      </c>
      <c r="M176" t="b">
        <f t="shared" si="8"/>
        <v>0</v>
      </c>
    </row>
    <row r="177" spans="1:13" x14ac:dyDescent="0.25">
      <c r="A177" t="s">
        <v>1203</v>
      </c>
      <c r="E177" t="str">
        <f>VLOOKUP($A177,'Extracted Varlist'!$B$1:$O$4857,3,0)</f>
        <v>Post exercise third pulse</v>
      </c>
      <c r="G177" t="str">
        <f>IF(ISBLANK(VLOOKUP($A177,'Extracted Varlist'!$B$1:$O$4857,4,0)),"",VLOOKUP($A177,'Extracted Varlist'!$B$1:$O$4857,4,0))</f>
        <v>-99="Missing";-88="N/A"</v>
      </c>
      <c r="H177">
        <v>2</v>
      </c>
      <c r="I177">
        <f>VLOOKUP($A177,'Extracted Varlist'!$B$1:$O$4857,12,0)</f>
        <v>2</v>
      </c>
      <c r="J177">
        <f>VLOOKUP($A177,'Extracted Varlist'!$B$1:$O$4857,13,0)</f>
        <v>14</v>
      </c>
      <c r="K177" t="str">
        <f t="shared" si="9"/>
        <v/>
      </c>
      <c r="L177" t="s">
        <v>9543</v>
      </c>
      <c r="M177" t="b">
        <f t="shared" si="8"/>
        <v>0</v>
      </c>
    </row>
    <row r="178" spans="1:13" x14ac:dyDescent="0.25">
      <c r="A178" t="s">
        <v>2383</v>
      </c>
      <c r="E178" t="str">
        <f>VLOOKUP($A178,'Extracted Varlist'!$B$1:$O$4857,3,0)</f>
        <v>Post exercise third pulse</v>
      </c>
      <c r="G178" t="str">
        <f>IF(ISBLANK(VLOOKUP($A178,'Extracted Varlist'!$B$1:$O$4857,4,0)),"",VLOOKUP($A178,'Extracted Varlist'!$B$1:$O$4857,4,0))</f>
        <v>-99="Missing";-88="N/A"</v>
      </c>
      <c r="H178">
        <v>2</v>
      </c>
      <c r="I178">
        <f>VLOOKUP($A178,'Extracted Varlist'!$B$1:$O$4857,12,0)</f>
        <v>2</v>
      </c>
      <c r="J178">
        <f>VLOOKUP($A178,'Extracted Varlist'!$B$1:$O$4857,13,0)</f>
        <v>17</v>
      </c>
      <c r="K178" t="str">
        <f t="shared" si="9"/>
        <v/>
      </c>
      <c r="L178" t="s">
        <v>9543</v>
      </c>
      <c r="M178" t="b">
        <f t="shared" si="8"/>
        <v>0</v>
      </c>
    </row>
    <row r="179" spans="1:13" x14ac:dyDescent="0.25">
      <c r="A179" t="s">
        <v>9519</v>
      </c>
      <c r="E179" t="str">
        <f>VLOOKUP($A179,'Extracted Varlist'!$B$1:$O$4857,3,0)</f>
        <v>Post exercise third state of rest</v>
      </c>
      <c r="G179" t="str">
        <f>IF(ISBLANK(VLOOKUP($A179,'Extracted Varlist'!$B$1:$O$4857,4,0)),"",VLOOKUP($A179,'Extracted Varlist'!$B$1:$O$4857,4,0))</f>
        <v>-99="Missing";-88="N/A";1="Awake and quiet";2="Excited and talkative"</v>
      </c>
      <c r="H179">
        <v>2</v>
      </c>
      <c r="I179">
        <f>VLOOKUP($A179,'Extracted Varlist'!$B$1:$O$4857,12,0)</f>
        <v>2</v>
      </c>
      <c r="J179">
        <f>VLOOKUP($A179,'Extracted Varlist'!$B$1:$O$4857,13,0)</f>
        <v>8</v>
      </c>
      <c r="K179" t="e">
        <f t="shared" si="9"/>
        <v>#VALUE!</v>
      </c>
      <c r="L179" t="s">
        <v>9543</v>
      </c>
      <c r="M179" t="b">
        <f t="shared" si="8"/>
        <v>0</v>
      </c>
    </row>
    <row r="180" spans="1:13" x14ac:dyDescent="0.25">
      <c r="A180" t="s">
        <v>1206</v>
      </c>
      <c r="E180" t="str">
        <f>VLOOKUP($A180,'Extracted Varlist'!$B$1:$O$4857,3,0)</f>
        <v>Post exercise third state of rest</v>
      </c>
      <c r="G180" t="str">
        <f>IF(ISBLANK(VLOOKUP($A180,'Extracted Varlist'!$B$1:$O$4857,4,0)),"",VLOOKUP($A180,'Extracted Varlist'!$B$1:$O$4857,4,0))</f>
        <v>-99="Missing";-88="N/A";1="Awake and quiet";2="Excited and talkative"</v>
      </c>
      <c r="H180">
        <v>2</v>
      </c>
      <c r="I180">
        <f>VLOOKUP($A180,'Extracted Varlist'!$B$1:$O$4857,12,0)</f>
        <v>2</v>
      </c>
      <c r="J180">
        <f>VLOOKUP($A180,'Extracted Varlist'!$B$1:$O$4857,13,0)</f>
        <v>14</v>
      </c>
      <c r="K180" t="str">
        <f t="shared" si="9"/>
        <v/>
      </c>
      <c r="L180" t="s">
        <v>9543</v>
      </c>
      <c r="M180" t="b">
        <f t="shared" si="8"/>
        <v>0</v>
      </c>
    </row>
    <row r="181" spans="1:13" x14ac:dyDescent="0.25">
      <c r="A181" t="s">
        <v>2412</v>
      </c>
      <c r="E181" t="str">
        <f>VLOOKUP($A181,'Extracted Varlist'!$B$1:$O$4857,3,0)</f>
        <v>Post exercise third state of rest</v>
      </c>
      <c r="G181" t="str">
        <f>IF(ISBLANK(VLOOKUP($A181,'Extracted Varlist'!$B$1:$O$4857,4,0)),"",VLOOKUP($A181,'Extracted Varlist'!$B$1:$O$4857,4,0))</f>
        <v>-99="Missing";-88="N/A";1="Awake and quiet";2="Excited and talkative"</v>
      </c>
      <c r="H181">
        <v>2</v>
      </c>
      <c r="I181">
        <f>VLOOKUP($A181,'Extracted Varlist'!$B$1:$O$4857,12,0)</f>
        <v>2</v>
      </c>
      <c r="J181">
        <f>VLOOKUP($A181,'Extracted Varlist'!$B$1:$O$4857,13,0)</f>
        <v>17</v>
      </c>
      <c r="K181" t="str">
        <f t="shared" si="9"/>
        <v/>
      </c>
      <c r="L181" t="s">
        <v>9543</v>
      </c>
      <c r="M181" t="b">
        <f t="shared" si="8"/>
        <v>0</v>
      </c>
    </row>
    <row r="182" spans="1:13" x14ac:dyDescent="0.25">
      <c r="A182" t="s">
        <v>9520</v>
      </c>
      <c r="E182" t="str">
        <f>VLOOKUP($A182,'Extracted Varlist'!$B$1:$O$4857,3,0)</f>
        <v>Post exercise fourth systolic blood pressure</v>
      </c>
      <c r="G182" t="str">
        <f>IF(ISBLANK(VLOOKUP($A182,'Extracted Varlist'!$B$1:$O$4857,4,0)),"",VLOOKUP($A182,'Extracted Varlist'!$B$1:$O$4857,4,0))</f>
        <v>-99="Missing";-88="N/A"</v>
      </c>
      <c r="H182">
        <v>2</v>
      </c>
      <c r="I182">
        <f>VLOOKUP($A182,'Extracted Varlist'!$B$1:$O$4857,12,0)</f>
        <v>2</v>
      </c>
      <c r="J182">
        <f>VLOOKUP($A182,'Extracted Varlist'!$B$1:$O$4857,13,0)</f>
        <v>8</v>
      </c>
      <c r="K182" t="e">
        <f t="shared" si="9"/>
        <v>#VALUE!</v>
      </c>
      <c r="L182" t="s">
        <v>9543</v>
      </c>
      <c r="M182" t="b">
        <f t="shared" si="8"/>
        <v>0</v>
      </c>
    </row>
    <row r="183" spans="1:13" x14ac:dyDescent="0.25">
      <c r="A183" t="s">
        <v>1208</v>
      </c>
      <c r="E183" t="str">
        <f>VLOOKUP($A183,'Extracted Varlist'!$B$1:$O$4857,3,0)</f>
        <v>Post exercise fourth systolic blood pressure</v>
      </c>
      <c r="G183" t="str">
        <f>IF(ISBLANK(VLOOKUP($A183,'Extracted Varlist'!$B$1:$O$4857,4,0)),"",VLOOKUP($A183,'Extracted Varlist'!$B$1:$O$4857,4,0))</f>
        <v>-99="Missing";-88="N/A"</v>
      </c>
      <c r="H183">
        <v>2</v>
      </c>
      <c r="I183">
        <f>VLOOKUP($A183,'Extracted Varlist'!$B$1:$O$4857,12,0)</f>
        <v>2</v>
      </c>
      <c r="J183">
        <f>VLOOKUP($A183,'Extracted Varlist'!$B$1:$O$4857,13,0)</f>
        <v>14</v>
      </c>
      <c r="K183" t="str">
        <f t="shared" si="9"/>
        <v/>
      </c>
      <c r="L183" t="s">
        <v>9543</v>
      </c>
      <c r="M183" t="b">
        <f t="shared" si="8"/>
        <v>0</v>
      </c>
    </row>
    <row r="184" spans="1:13" x14ac:dyDescent="0.25">
      <c r="A184" t="s">
        <v>2385</v>
      </c>
      <c r="E184" t="str">
        <f>VLOOKUP($A184,'Extracted Varlist'!$B$1:$O$4857,3,0)</f>
        <v>Post exercise fourth systolic blood pressure</v>
      </c>
      <c r="G184" t="str">
        <f>IF(ISBLANK(VLOOKUP($A184,'Extracted Varlist'!$B$1:$O$4857,4,0)),"",VLOOKUP($A184,'Extracted Varlist'!$B$1:$O$4857,4,0))</f>
        <v>-99="Missing";-88="N/A"</v>
      </c>
      <c r="H184">
        <v>2</v>
      </c>
      <c r="I184">
        <f>VLOOKUP($A184,'Extracted Varlist'!$B$1:$O$4857,12,0)</f>
        <v>2</v>
      </c>
      <c r="J184">
        <f>VLOOKUP($A184,'Extracted Varlist'!$B$1:$O$4857,13,0)</f>
        <v>17</v>
      </c>
      <c r="K184" t="str">
        <f t="shared" si="9"/>
        <v/>
      </c>
      <c r="L184" t="s">
        <v>9543</v>
      </c>
      <c r="M184" t="b">
        <f t="shared" si="8"/>
        <v>0</v>
      </c>
    </row>
    <row r="185" spans="1:13" x14ac:dyDescent="0.25">
      <c r="A185" t="s">
        <v>9521</v>
      </c>
      <c r="E185" t="str">
        <f>VLOOKUP($A185,'Extracted Varlist'!$B$1:$O$4857,3,0)</f>
        <v>Post exercise fourth diastolic blood pressure</v>
      </c>
      <c r="G185" t="str">
        <f>IF(ISBLANK(VLOOKUP($A185,'Extracted Varlist'!$B$1:$O$4857,4,0)),"",VLOOKUP($A185,'Extracted Varlist'!$B$1:$O$4857,4,0))</f>
        <v>-99="Missing";-88="N/A"</v>
      </c>
      <c r="H185">
        <v>2</v>
      </c>
      <c r="I185">
        <f>VLOOKUP($A185,'Extracted Varlist'!$B$1:$O$4857,12,0)</f>
        <v>2</v>
      </c>
      <c r="J185">
        <f>VLOOKUP($A185,'Extracted Varlist'!$B$1:$O$4857,13,0)</f>
        <v>8</v>
      </c>
      <c r="K185" t="e">
        <f t="shared" si="9"/>
        <v>#VALUE!</v>
      </c>
      <c r="L185" t="s">
        <v>9543</v>
      </c>
      <c r="M185" t="b">
        <f t="shared" si="8"/>
        <v>0</v>
      </c>
    </row>
    <row r="186" spans="1:13" x14ac:dyDescent="0.25">
      <c r="A186" t="s">
        <v>1211</v>
      </c>
      <c r="E186" t="str">
        <f>VLOOKUP($A186,'Extracted Varlist'!$B$1:$O$4857,3,0)</f>
        <v>Post exercise fourth diastolic blood pressure</v>
      </c>
      <c r="G186" t="str">
        <f>IF(ISBLANK(VLOOKUP($A186,'Extracted Varlist'!$B$1:$O$4857,4,0)),"",VLOOKUP($A186,'Extracted Varlist'!$B$1:$O$4857,4,0))</f>
        <v>-99="Missing";-88="N/A"</v>
      </c>
      <c r="H186">
        <v>2</v>
      </c>
      <c r="I186">
        <f>VLOOKUP($A186,'Extracted Varlist'!$B$1:$O$4857,12,0)</f>
        <v>2</v>
      </c>
      <c r="J186">
        <f>VLOOKUP($A186,'Extracted Varlist'!$B$1:$O$4857,13,0)</f>
        <v>14</v>
      </c>
      <c r="K186" t="str">
        <f t="shared" si="9"/>
        <v/>
      </c>
      <c r="L186" t="s">
        <v>9543</v>
      </c>
      <c r="M186" t="b">
        <f t="shared" si="8"/>
        <v>0</v>
      </c>
    </row>
    <row r="187" spans="1:13" x14ac:dyDescent="0.25">
      <c r="A187" t="s">
        <v>2386</v>
      </c>
      <c r="E187" t="str">
        <f>VLOOKUP($A187,'Extracted Varlist'!$B$1:$O$4857,3,0)</f>
        <v>Post exercise fourth diastolic blood pressure</v>
      </c>
      <c r="G187" t="str">
        <f>IF(ISBLANK(VLOOKUP($A187,'Extracted Varlist'!$B$1:$O$4857,4,0)),"",VLOOKUP($A187,'Extracted Varlist'!$B$1:$O$4857,4,0))</f>
        <v>-99="Missing";-88="N/A"</v>
      </c>
      <c r="H187">
        <v>2</v>
      </c>
      <c r="I187">
        <f>VLOOKUP($A187,'Extracted Varlist'!$B$1:$O$4857,12,0)</f>
        <v>2</v>
      </c>
      <c r="J187">
        <f>VLOOKUP($A187,'Extracted Varlist'!$B$1:$O$4857,13,0)</f>
        <v>17</v>
      </c>
      <c r="K187" t="str">
        <f t="shared" si="9"/>
        <v/>
      </c>
      <c r="L187" t="s">
        <v>9543</v>
      </c>
      <c r="M187" t="b">
        <f t="shared" si="8"/>
        <v>0</v>
      </c>
    </row>
    <row r="188" spans="1:13" x14ac:dyDescent="0.25">
      <c r="A188" t="s">
        <v>9522</v>
      </c>
      <c r="E188" t="str">
        <f>VLOOKUP($A188,'Extracted Varlist'!$B$1:$O$4857,3,0)</f>
        <v>Post exercise fourth pulse</v>
      </c>
      <c r="G188" t="str">
        <f>IF(ISBLANK(VLOOKUP($A188,'Extracted Varlist'!$B$1:$O$4857,4,0)),"",VLOOKUP($A188,'Extracted Varlist'!$B$1:$O$4857,4,0))</f>
        <v>-99="Missing";-88="N/A"</v>
      </c>
      <c r="H188">
        <v>2</v>
      </c>
      <c r="I188">
        <f>VLOOKUP($A188,'Extracted Varlist'!$B$1:$O$4857,12,0)</f>
        <v>2</v>
      </c>
      <c r="J188">
        <f>VLOOKUP($A188,'Extracted Varlist'!$B$1:$O$4857,13,0)</f>
        <v>8</v>
      </c>
      <c r="K188" t="e">
        <f t="shared" si="9"/>
        <v>#VALUE!</v>
      </c>
      <c r="L188" t="s">
        <v>9543</v>
      </c>
      <c r="M188" t="b">
        <f t="shared" si="8"/>
        <v>0</v>
      </c>
    </row>
    <row r="189" spans="1:13" x14ac:dyDescent="0.25">
      <c r="A189" t="s">
        <v>1214</v>
      </c>
      <c r="E189" t="str">
        <f>VLOOKUP($A189,'Extracted Varlist'!$B$1:$O$4857,3,0)</f>
        <v>Post exercise fourth pulse</v>
      </c>
      <c r="G189" t="str">
        <f>IF(ISBLANK(VLOOKUP($A189,'Extracted Varlist'!$B$1:$O$4857,4,0)),"",VLOOKUP($A189,'Extracted Varlist'!$B$1:$O$4857,4,0))</f>
        <v>-99="Missing";-88="N/A"</v>
      </c>
      <c r="H189">
        <v>2</v>
      </c>
      <c r="I189">
        <f>VLOOKUP($A189,'Extracted Varlist'!$B$1:$O$4857,12,0)</f>
        <v>2</v>
      </c>
      <c r="J189">
        <f>VLOOKUP($A189,'Extracted Varlist'!$B$1:$O$4857,13,0)</f>
        <v>14</v>
      </c>
      <c r="K189" t="str">
        <f t="shared" si="9"/>
        <v/>
      </c>
      <c r="L189" t="s">
        <v>9543</v>
      </c>
      <c r="M189" t="b">
        <f t="shared" si="8"/>
        <v>0</v>
      </c>
    </row>
    <row r="190" spans="1:13" x14ac:dyDescent="0.25">
      <c r="A190" t="s">
        <v>2388</v>
      </c>
      <c r="E190" t="str">
        <f>VLOOKUP($A190,'Extracted Varlist'!$B$1:$O$4857,3,0)</f>
        <v>Post exercise fourth pulse</v>
      </c>
      <c r="G190" t="str">
        <f>IF(ISBLANK(VLOOKUP($A190,'Extracted Varlist'!$B$1:$O$4857,4,0)),"",VLOOKUP($A190,'Extracted Varlist'!$B$1:$O$4857,4,0))</f>
        <v>-99="Missing";-88="N/A"</v>
      </c>
      <c r="H190">
        <v>2</v>
      </c>
      <c r="I190">
        <f>VLOOKUP($A190,'Extracted Varlist'!$B$1:$O$4857,12,0)</f>
        <v>2</v>
      </c>
      <c r="J190">
        <f>VLOOKUP($A190,'Extracted Varlist'!$B$1:$O$4857,13,0)</f>
        <v>17</v>
      </c>
      <c r="K190" t="str">
        <f t="shared" si="9"/>
        <v/>
      </c>
      <c r="L190" t="s">
        <v>9543</v>
      </c>
      <c r="M190" t="b">
        <f t="shared" si="8"/>
        <v>0</v>
      </c>
    </row>
    <row r="191" spans="1:13" x14ac:dyDescent="0.25">
      <c r="A191" t="s">
        <v>9523</v>
      </c>
      <c r="E191" t="str">
        <f>VLOOKUP($A191,'Extracted Varlist'!$B$1:$O$4857,3,0)</f>
        <v>Post exercise fourth state of rest</v>
      </c>
      <c r="G191" t="str">
        <f>IF(ISBLANK(VLOOKUP($A191,'Extracted Varlist'!$B$1:$O$4857,4,0)),"",VLOOKUP($A191,'Extracted Varlist'!$B$1:$O$4857,4,0))</f>
        <v>-99="Missing";-88="N/A";1="Awake and quiet";2="Excited and talkative"</v>
      </c>
      <c r="H191">
        <v>2</v>
      </c>
      <c r="I191">
        <f>VLOOKUP($A191,'Extracted Varlist'!$B$1:$O$4857,12,0)</f>
        <v>2</v>
      </c>
      <c r="J191">
        <f>VLOOKUP($A191,'Extracted Varlist'!$B$1:$O$4857,13,0)</f>
        <v>8</v>
      </c>
      <c r="K191" t="e">
        <f t="shared" si="9"/>
        <v>#VALUE!</v>
      </c>
      <c r="L191" t="s">
        <v>9543</v>
      </c>
      <c r="M191" t="b">
        <f t="shared" si="8"/>
        <v>0</v>
      </c>
    </row>
    <row r="192" spans="1:13" x14ac:dyDescent="0.25">
      <c r="A192" t="s">
        <v>1217</v>
      </c>
      <c r="E192" t="str">
        <f>VLOOKUP($A192,'Extracted Varlist'!$B$1:$O$4857,3,0)</f>
        <v>Post exercise fourth state of rest</v>
      </c>
      <c r="G192" t="str">
        <f>IF(ISBLANK(VLOOKUP($A192,'Extracted Varlist'!$B$1:$O$4857,4,0)),"",VLOOKUP($A192,'Extracted Varlist'!$B$1:$O$4857,4,0))</f>
        <v>-99="Missing";-88="N/A";1="Awake and quiet";2="Excited and talkative"</v>
      </c>
      <c r="H192">
        <v>2</v>
      </c>
      <c r="I192">
        <f>VLOOKUP($A192,'Extracted Varlist'!$B$1:$O$4857,12,0)</f>
        <v>2</v>
      </c>
      <c r="J192">
        <f>VLOOKUP($A192,'Extracted Varlist'!$B$1:$O$4857,13,0)</f>
        <v>14</v>
      </c>
      <c r="K192" t="str">
        <f t="shared" si="9"/>
        <v/>
      </c>
      <c r="L192" t="s">
        <v>9543</v>
      </c>
      <c r="M192" t="b">
        <f t="shared" si="8"/>
        <v>0</v>
      </c>
    </row>
    <row r="193" spans="1:13" x14ac:dyDescent="0.25">
      <c r="A193" t="s">
        <v>2413</v>
      </c>
      <c r="E193" t="str">
        <f>VLOOKUP($A193,'Extracted Varlist'!$B$1:$O$4857,3,0)</f>
        <v>Post exercise fourth state of rest</v>
      </c>
      <c r="G193" t="str">
        <f>IF(ISBLANK(VLOOKUP($A193,'Extracted Varlist'!$B$1:$O$4857,4,0)),"",VLOOKUP($A193,'Extracted Varlist'!$B$1:$O$4857,4,0))</f>
        <v>-99="Missing";-88="N/A";1="Awake and quiet";2="Excited and talkative"</v>
      </c>
      <c r="H193">
        <v>2</v>
      </c>
      <c r="I193">
        <f>VLOOKUP($A193,'Extracted Varlist'!$B$1:$O$4857,12,0)</f>
        <v>2</v>
      </c>
      <c r="J193">
        <f>VLOOKUP($A193,'Extracted Varlist'!$B$1:$O$4857,13,0)</f>
        <v>17</v>
      </c>
      <c r="K193" t="str">
        <f t="shared" si="9"/>
        <v/>
      </c>
      <c r="L193" t="s">
        <v>9543</v>
      </c>
      <c r="M193" t="b">
        <f t="shared" si="8"/>
        <v>0</v>
      </c>
    </row>
    <row r="194" spans="1:13" x14ac:dyDescent="0.25">
      <c r="A194" t="s">
        <v>9524</v>
      </c>
      <c r="E194" t="str">
        <f>VLOOKUP($A194,'Extracted Varlist'!$B$1:$O$4857,3,0)</f>
        <v>Post exercise fifth systolic blood pressure</v>
      </c>
      <c r="G194" t="str">
        <f>IF(ISBLANK(VLOOKUP($A194,'Extracted Varlist'!$B$1:$O$4857,4,0)),"",VLOOKUP($A194,'Extracted Varlist'!$B$1:$O$4857,4,0))</f>
        <v>-99="Missing";-88="N/A"</v>
      </c>
      <c r="H194">
        <v>2</v>
      </c>
      <c r="I194">
        <f>VLOOKUP($A194,'Extracted Varlist'!$B$1:$O$4857,12,0)</f>
        <v>2</v>
      </c>
      <c r="J194">
        <f>VLOOKUP($A194,'Extracted Varlist'!$B$1:$O$4857,13,0)</f>
        <v>8</v>
      </c>
      <c r="K194" t="e">
        <f t="shared" si="9"/>
        <v>#VALUE!</v>
      </c>
      <c r="L194" t="s">
        <v>9543</v>
      </c>
      <c r="M194" t="b">
        <f t="shared" ref="M194:M257" si="10">AND(J194=J193)</f>
        <v>0</v>
      </c>
    </row>
    <row r="195" spans="1:13" x14ac:dyDescent="0.25">
      <c r="A195" t="s">
        <v>1219</v>
      </c>
      <c r="E195" t="str">
        <f>VLOOKUP($A195,'Extracted Varlist'!$B$1:$O$4857,3,0)</f>
        <v>Post exercise fifth systolic blood pressure</v>
      </c>
      <c r="G195" t="str">
        <f>IF(ISBLANK(VLOOKUP($A195,'Extracted Varlist'!$B$1:$O$4857,4,0)),"",VLOOKUP($A195,'Extracted Varlist'!$B$1:$O$4857,4,0))</f>
        <v>-99="Missing";-88="N/A"</v>
      </c>
      <c r="H195">
        <v>2</v>
      </c>
      <c r="I195">
        <f>VLOOKUP($A195,'Extracted Varlist'!$B$1:$O$4857,12,0)</f>
        <v>2</v>
      </c>
      <c r="J195">
        <f>VLOOKUP($A195,'Extracted Varlist'!$B$1:$O$4857,13,0)</f>
        <v>14</v>
      </c>
      <c r="K195" t="str">
        <f t="shared" ref="K195:K258" si="11">IF(ISNUMBER(_xlfn.NUMBERVALUE(RIGHT(J195,1))),RIGHT(J195,LEN(J195)-2),MID(J195,3,LEN(J195)-3))</f>
        <v/>
      </c>
      <c r="L195" t="s">
        <v>9543</v>
      </c>
      <c r="M195" t="b">
        <f t="shared" si="10"/>
        <v>0</v>
      </c>
    </row>
    <row r="196" spans="1:13" x14ac:dyDescent="0.25">
      <c r="A196" t="s">
        <v>2389</v>
      </c>
      <c r="E196" t="str">
        <f>VLOOKUP($A196,'Extracted Varlist'!$B$1:$O$4857,3,0)</f>
        <v>Post exercise fifth systolic blood pressure</v>
      </c>
      <c r="G196" t="str">
        <f>IF(ISBLANK(VLOOKUP($A196,'Extracted Varlist'!$B$1:$O$4857,4,0)),"",VLOOKUP($A196,'Extracted Varlist'!$B$1:$O$4857,4,0))</f>
        <v>-99="Missing";-88="N/A"</v>
      </c>
      <c r="H196">
        <v>2</v>
      </c>
      <c r="I196">
        <f>VLOOKUP($A196,'Extracted Varlist'!$B$1:$O$4857,12,0)</f>
        <v>2</v>
      </c>
      <c r="J196">
        <f>VLOOKUP($A196,'Extracted Varlist'!$B$1:$O$4857,13,0)</f>
        <v>17</v>
      </c>
      <c r="K196" t="str">
        <f t="shared" si="11"/>
        <v/>
      </c>
      <c r="L196" t="s">
        <v>9543</v>
      </c>
      <c r="M196" t="b">
        <f t="shared" si="10"/>
        <v>0</v>
      </c>
    </row>
    <row r="197" spans="1:13" x14ac:dyDescent="0.25">
      <c r="A197" t="s">
        <v>9525</v>
      </c>
      <c r="E197" t="str">
        <f>VLOOKUP($A197,'Extracted Varlist'!$B$1:$O$4857,3,0)</f>
        <v>Post exercise fifth diastolic blood pressure</v>
      </c>
      <c r="G197" t="str">
        <f>IF(ISBLANK(VLOOKUP($A197,'Extracted Varlist'!$B$1:$O$4857,4,0)),"",VLOOKUP($A197,'Extracted Varlist'!$B$1:$O$4857,4,0))</f>
        <v>-99="Missing";-88="N/A"</v>
      </c>
      <c r="H197">
        <v>2</v>
      </c>
      <c r="I197">
        <f>VLOOKUP($A197,'Extracted Varlist'!$B$1:$O$4857,12,0)</f>
        <v>2</v>
      </c>
      <c r="J197">
        <f>VLOOKUP($A197,'Extracted Varlist'!$B$1:$O$4857,13,0)</f>
        <v>8</v>
      </c>
      <c r="K197" t="e">
        <f t="shared" si="11"/>
        <v>#VALUE!</v>
      </c>
      <c r="L197" t="s">
        <v>9543</v>
      </c>
      <c r="M197" t="b">
        <f t="shared" si="10"/>
        <v>0</v>
      </c>
    </row>
    <row r="198" spans="1:13" x14ac:dyDescent="0.25">
      <c r="A198" t="s">
        <v>1222</v>
      </c>
      <c r="E198" t="str">
        <f>VLOOKUP($A198,'Extracted Varlist'!$B$1:$O$4857,3,0)</f>
        <v>Post exercise fifth diastolic blood pressure</v>
      </c>
      <c r="G198" t="str">
        <f>IF(ISBLANK(VLOOKUP($A198,'Extracted Varlist'!$B$1:$O$4857,4,0)),"",VLOOKUP($A198,'Extracted Varlist'!$B$1:$O$4857,4,0))</f>
        <v>-99="Missing";-88="N/A"</v>
      </c>
      <c r="H198">
        <v>2</v>
      </c>
      <c r="I198">
        <f>VLOOKUP($A198,'Extracted Varlist'!$B$1:$O$4857,12,0)</f>
        <v>2</v>
      </c>
      <c r="J198">
        <f>VLOOKUP($A198,'Extracted Varlist'!$B$1:$O$4857,13,0)</f>
        <v>14</v>
      </c>
      <c r="K198" t="str">
        <f t="shared" si="11"/>
        <v/>
      </c>
      <c r="L198" t="s">
        <v>9543</v>
      </c>
      <c r="M198" t="b">
        <f t="shared" si="10"/>
        <v>0</v>
      </c>
    </row>
    <row r="199" spans="1:13" x14ac:dyDescent="0.25">
      <c r="A199" t="s">
        <v>2390</v>
      </c>
      <c r="E199" t="str">
        <f>VLOOKUP($A199,'Extracted Varlist'!$B$1:$O$4857,3,0)</f>
        <v>Post exercise fifth diastolic blood pressure</v>
      </c>
      <c r="G199" t="str">
        <f>IF(ISBLANK(VLOOKUP($A199,'Extracted Varlist'!$B$1:$O$4857,4,0)),"",VLOOKUP($A199,'Extracted Varlist'!$B$1:$O$4857,4,0))</f>
        <v>-99="Missing";-88="N/A"</v>
      </c>
      <c r="H199">
        <v>2</v>
      </c>
      <c r="I199">
        <f>VLOOKUP($A199,'Extracted Varlist'!$B$1:$O$4857,12,0)</f>
        <v>2</v>
      </c>
      <c r="J199">
        <f>VLOOKUP($A199,'Extracted Varlist'!$B$1:$O$4857,13,0)</f>
        <v>17</v>
      </c>
      <c r="K199" t="str">
        <f t="shared" si="11"/>
        <v/>
      </c>
      <c r="L199" t="s">
        <v>9543</v>
      </c>
      <c r="M199" t="b">
        <f t="shared" si="10"/>
        <v>0</v>
      </c>
    </row>
    <row r="200" spans="1:13" x14ac:dyDescent="0.25">
      <c r="A200" t="s">
        <v>9526</v>
      </c>
      <c r="E200" t="str">
        <f>VLOOKUP($A200,'Extracted Varlist'!$B$1:$O$4857,3,0)</f>
        <v>Post exercise fifth pulse</v>
      </c>
      <c r="G200" t="str">
        <f>IF(ISBLANK(VLOOKUP($A200,'Extracted Varlist'!$B$1:$O$4857,4,0)),"",VLOOKUP($A200,'Extracted Varlist'!$B$1:$O$4857,4,0))</f>
        <v>-99="Missing";-88="N/A"</v>
      </c>
      <c r="H200">
        <v>2</v>
      </c>
      <c r="I200">
        <f>VLOOKUP($A200,'Extracted Varlist'!$B$1:$O$4857,12,0)</f>
        <v>2</v>
      </c>
      <c r="J200">
        <f>VLOOKUP($A200,'Extracted Varlist'!$B$1:$O$4857,13,0)</f>
        <v>8</v>
      </c>
      <c r="K200" t="e">
        <f t="shared" si="11"/>
        <v>#VALUE!</v>
      </c>
      <c r="L200" t="s">
        <v>9543</v>
      </c>
      <c r="M200" t="b">
        <f t="shared" si="10"/>
        <v>0</v>
      </c>
    </row>
    <row r="201" spans="1:13" x14ac:dyDescent="0.25">
      <c r="A201" t="s">
        <v>1224</v>
      </c>
      <c r="E201" t="str">
        <f>VLOOKUP($A201,'Extracted Varlist'!$B$1:$O$4857,3,0)</f>
        <v>Post exercise fifth pulse</v>
      </c>
      <c r="G201" t="str">
        <f>IF(ISBLANK(VLOOKUP($A201,'Extracted Varlist'!$B$1:$O$4857,4,0)),"",VLOOKUP($A201,'Extracted Varlist'!$B$1:$O$4857,4,0))</f>
        <v>-99="Missing";-88="N/A"</v>
      </c>
      <c r="H201">
        <v>2</v>
      </c>
      <c r="I201">
        <f>VLOOKUP($A201,'Extracted Varlist'!$B$1:$O$4857,12,0)</f>
        <v>2</v>
      </c>
      <c r="J201">
        <f>VLOOKUP($A201,'Extracted Varlist'!$B$1:$O$4857,13,0)</f>
        <v>14</v>
      </c>
      <c r="K201" t="str">
        <f t="shared" si="11"/>
        <v/>
      </c>
      <c r="L201" t="s">
        <v>9543</v>
      </c>
      <c r="M201" t="b">
        <f t="shared" si="10"/>
        <v>0</v>
      </c>
    </row>
    <row r="202" spans="1:13" x14ac:dyDescent="0.25">
      <c r="A202" t="s">
        <v>2391</v>
      </c>
      <c r="E202" t="str">
        <f>VLOOKUP($A202,'Extracted Varlist'!$B$1:$O$4857,3,0)</f>
        <v>Post exercise fifth pulse</v>
      </c>
      <c r="G202" t="str">
        <f>IF(ISBLANK(VLOOKUP($A202,'Extracted Varlist'!$B$1:$O$4857,4,0)),"",VLOOKUP($A202,'Extracted Varlist'!$B$1:$O$4857,4,0))</f>
        <v>-99="Missing";-88="N/A"</v>
      </c>
      <c r="H202">
        <v>2</v>
      </c>
      <c r="I202">
        <f>VLOOKUP($A202,'Extracted Varlist'!$B$1:$O$4857,12,0)</f>
        <v>2</v>
      </c>
      <c r="J202">
        <f>VLOOKUP($A202,'Extracted Varlist'!$B$1:$O$4857,13,0)</f>
        <v>17</v>
      </c>
      <c r="K202" t="str">
        <f t="shared" si="11"/>
        <v/>
      </c>
      <c r="L202" t="s">
        <v>9543</v>
      </c>
      <c r="M202" t="b">
        <f t="shared" si="10"/>
        <v>0</v>
      </c>
    </row>
    <row r="203" spans="1:13" x14ac:dyDescent="0.25">
      <c r="A203" t="s">
        <v>9527</v>
      </c>
      <c r="E203" t="str">
        <f>VLOOKUP($A203,'Extracted Varlist'!$B$1:$O$4857,3,0)</f>
        <v>Post exercise fifth state of rest</v>
      </c>
      <c r="G203" t="str">
        <f>IF(ISBLANK(VLOOKUP($A203,'Extracted Varlist'!$B$1:$O$4857,4,0)),"",VLOOKUP($A203,'Extracted Varlist'!$B$1:$O$4857,4,0))</f>
        <v>-99="Missing";-88="N/A";1="Awake quiet";2="Active excited"</v>
      </c>
      <c r="H203">
        <v>2</v>
      </c>
      <c r="I203">
        <f>VLOOKUP($A203,'Extracted Varlist'!$B$1:$O$4857,12,0)</f>
        <v>2</v>
      </c>
      <c r="J203">
        <f>VLOOKUP($A203,'Extracted Varlist'!$B$1:$O$4857,13,0)</f>
        <v>8</v>
      </c>
      <c r="K203" t="e">
        <f t="shared" si="11"/>
        <v>#VALUE!</v>
      </c>
      <c r="L203" t="s">
        <v>9543</v>
      </c>
      <c r="M203" t="b">
        <f t="shared" si="10"/>
        <v>0</v>
      </c>
    </row>
    <row r="204" spans="1:13" x14ac:dyDescent="0.25">
      <c r="A204" t="s">
        <v>1227</v>
      </c>
      <c r="E204" t="str">
        <f>VLOOKUP($A204,'Extracted Varlist'!$B$1:$O$4857,3,0)</f>
        <v>Post exercise fifth state of rest</v>
      </c>
      <c r="G204" t="str">
        <f>IF(ISBLANK(VLOOKUP($A204,'Extracted Varlist'!$B$1:$O$4857,4,0)),"",VLOOKUP($A204,'Extracted Varlist'!$B$1:$O$4857,4,0))</f>
        <v>-99="Missing";-88="N/A";1="Awake quiet";2="Active excited"</v>
      </c>
      <c r="H204">
        <v>2</v>
      </c>
      <c r="I204">
        <f>VLOOKUP($A204,'Extracted Varlist'!$B$1:$O$4857,12,0)</f>
        <v>2</v>
      </c>
      <c r="J204">
        <f>VLOOKUP($A204,'Extracted Varlist'!$B$1:$O$4857,13,0)</f>
        <v>14</v>
      </c>
      <c r="K204" t="str">
        <f t="shared" si="11"/>
        <v/>
      </c>
      <c r="L204" t="s">
        <v>9543</v>
      </c>
      <c r="M204" t="b">
        <f t="shared" si="10"/>
        <v>0</v>
      </c>
    </row>
    <row r="205" spans="1:13" x14ac:dyDescent="0.25">
      <c r="A205" t="s">
        <v>2414</v>
      </c>
      <c r="E205" t="str">
        <f>VLOOKUP($A205,'Extracted Varlist'!$B$1:$O$4857,3,0)</f>
        <v>Post exercise fifth state of rest</v>
      </c>
      <c r="G205" t="str">
        <f>IF(ISBLANK(VLOOKUP($A205,'Extracted Varlist'!$B$1:$O$4857,4,0)),"",VLOOKUP($A205,'Extracted Varlist'!$B$1:$O$4857,4,0))</f>
        <v>-99="Missing";-88="N/A";1="Awake quiet";2="Active excited"</v>
      </c>
      <c r="H205">
        <v>2</v>
      </c>
      <c r="I205">
        <f>VLOOKUP($A205,'Extracted Varlist'!$B$1:$O$4857,12,0)</f>
        <v>2</v>
      </c>
      <c r="J205">
        <f>VLOOKUP($A205,'Extracted Varlist'!$B$1:$O$4857,13,0)</f>
        <v>17</v>
      </c>
      <c r="K205" t="str">
        <f t="shared" si="11"/>
        <v/>
      </c>
      <c r="L205" t="s">
        <v>9543</v>
      </c>
      <c r="M205" t="b">
        <f t="shared" si="10"/>
        <v>0</v>
      </c>
    </row>
    <row r="206" spans="1:13" x14ac:dyDescent="0.25">
      <c r="A206" t="s">
        <v>9528</v>
      </c>
      <c r="E206" t="str">
        <f>VLOOKUP($A206,'Extracted Varlist'!$B$1:$O$4857,3,0)</f>
        <v>Post exercise sixth systolic blood pressure</v>
      </c>
      <c r="G206" t="str">
        <f>IF(ISBLANK(VLOOKUP($A206,'Extracted Varlist'!$B$1:$O$4857,4,0)),"",VLOOKUP($A206,'Extracted Varlist'!$B$1:$O$4857,4,0))</f>
        <v>-99="Missing";-88="N/A"</v>
      </c>
      <c r="H206">
        <v>2</v>
      </c>
      <c r="I206">
        <f>VLOOKUP($A206,'Extracted Varlist'!$B$1:$O$4857,12,0)</f>
        <v>2</v>
      </c>
      <c r="J206">
        <f>VLOOKUP($A206,'Extracted Varlist'!$B$1:$O$4857,13,0)</f>
        <v>8</v>
      </c>
      <c r="K206" t="e">
        <f t="shared" si="11"/>
        <v>#VALUE!</v>
      </c>
      <c r="L206" t="s">
        <v>9543</v>
      </c>
      <c r="M206" t="b">
        <f t="shared" si="10"/>
        <v>0</v>
      </c>
    </row>
    <row r="207" spans="1:13" x14ac:dyDescent="0.25">
      <c r="A207" t="s">
        <v>1230</v>
      </c>
      <c r="E207" t="str">
        <f>VLOOKUP($A207,'Extracted Varlist'!$B$1:$O$4857,3,0)</f>
        <v>Post exercise sixth systolic blood pressure</v>
      </c>
      <c r="G207" t="str">
        <f>IF(ISBLANK(VLOOKUP($A207,'Extracted Varlist'!$B$1:$O$4857,4,0)),"",VLOOKUP($A207,'Extracted Varlist'!$B$1:$O$4857,4,0))</f>
        <v>-99="Missing";-88="N/A"</v>
      </c>
      <c r="H207">
        <v>2</v>
      </c>
      <c r="I207">
        <f>VLOOKUP($A207,'Extracted Varlist'!$B$1:$O$4857,12,0)</f>
        <v>2</v>
      </c>
      <c r="J207">
        <f>VLOOKUP($A207,'Extracted Varlist'!$B$1:$O$4857,13,0)</f>
        <v>14</v>
      </c>
      <c r="K207" t="str">
        <f t="shared" si="11"/>
        <v/>
      </c>
      <c r="L207" t="s">
        <v>9543</v>
      </c>
      <c r="M207" t="b">
        <f t="shared" si="10"/>
        <v>0</v>
      </c>
    </row>
    <row r="208" spans="1:13" x14ac:dyDescent="0.25">
      <c r="A208" t="s">
        <v>2392</v>
      </c>
      <c r="E208" t="str">
        <f>VLOOKUP($A208,'Extracted Varlist'!$B$1:$O$4857,3,0)</f>
        <v>Post exercise sixth systolic blood pressure</v>
      </c>
      <c r="G208" t="str">
        <f>IF(ISBLANK(VLOOKUP($A208,'Extracted Varlist'!$B$1:$O$4857,4,0)),"",VLOOKUP($A208,'Extracted Varlist'!$B$1:$O$4857,4,0))</f>
        <v>-99="Missing";-88="N/A"</v>
      </c>
      <c r="H208">
        <v>2</v>
      </c>
      <c r="I208">
        <f>VLOOKUP($A208,'Extracted Varlist'!$B$1:$O$4857,12,0)</f>
        <v>2</v>
      </c>
      <c r="J208">
        <f>VLOOKUP($A208,'Extracted Varlist'!$B$1:$O$4857,13,0)</f>
        <v>17</v>
      </c>
      <c r="K208" t="str">
        <f t="shared" si="11"/>
        <v/>
      </c>
      <c r="L208" t="s">
        <v>9543</v>
      </c>
      <c r="M208" t="b">
        <f t="shared" si="10"/>
        <v>0</v>
      </c>
    </row>
    <row r="209" spans="1:13" x14ac:dyDescent="0.25">
      <c r="A209" t="s">
        <v>9529</v>
      </c>
      <c r="E209" t="str">
        <f>VLOOKUP($A209,'Extracted Varlist'!$B$1:$O$4857,3,0)</f>
        <v>Post exercise sixth diastolic blood pressure</v>
      </c>
      <c r="G209" t="str">
        <f>IF(ISBLANK(VLOOKUP($A209,'Extracted Varlist'!$B$1:$O$4857,4,0)),"",VLOOKUP($A209,'Extracted Varlist'!$B$1:$O$4857,4,0))</f>
        <v>-99="Missing";-88="N/A"</v>
      </c>
      <c r="H209">
        <v>2</v>
      </c>
      <c r="I209">
        <f>VLOOKUP($A209,'Extracted Varlist'!$B$1:$O$4857,12,0)</f>
        <v>2</v>
      </c>
      <c r="J209">
        <f>VLOOKUP($A209,'Extracted Varlist'!$B$1:$O$4857,13,0)</f>
        <v>8</v>
      </c>
      <c r="K209" t="e">
        <f t="shared" si="11"/>
        <v>#VALUE!</v>
      </c>
      <c r="L209" t="s">
        <v>9543</v>
      </c>
      <c r="M209" t="b">
        <f t="shared" si="10"/>
        <v>0</v>
      </c>
    </row>
    <row r="210" spans="1:13" x14ac:dyDescent="0.25">
      <c r="A210" t="s">
        <v>1233</v>
      </c>
      <c r="E210" t="str">
        <f>VLOOKUP($A210,'Extracted Varlist'!$B$1:$O$4857,3,0)</f>
        <v>Post exercise sixth diastolic blood pressure</v>
      </c>
      <c r="G210" t="str">
        <f>IF(ISBLANK(VLOOKUP($A210,'Extracted Varlist'!$B$1:$O$4857,4,0)),"",VLOOKUP($A210,'Extracted Varlist'!$B$1:$O$4857,4,0))</f>
        <v>-99="Missing";-88="N/A"</v>
      </c>
      <c r="H210">
        <v>2</v>
      </c>
      <c r="I210">
        <f>VLOOKUP($A210,'Extracted Varlist'!$B$1:$O$4857,12,0)</f>
        <v>2</v>
      </c>
      <c r="J210">
        <f>VLOOKUP($A210,'Extracted Varlist'!$B$1:$O$4857,13,0)</f>
        <v>14</v>
      </c>
      <c r="K210" t="str">
        <f t="shared" si="11"/>
        <v/>
      </c>
      <c r="L210" t="s">
        <v>9543</v>
      </c>
      <c r="M210" t="b">
        <f t="shared" si="10"/>
        <v>0</v>
      </c>
    </row>
    <row r="211" spans="1:13" x14ac:dyDescent="0.25">
      <c r="A211" t="s">
        <v>2393</v>
      </c>
      <c r="E211" t="str">
        <f>VLOOKUP($A211,'Extracted Varlist'!$B$1:$O$4857,3,0)</f>
        <v>Post exercise sixth diastolic blood pressure</v>
      </c>
      <c r="G211" t="str">
        <f>IF(ISBLANK(VLOOKUP($A211,'Extracted Varlist'!$B$1:$O$4857,4,0)),"",VLOOKUP($A211,'Extracted Varlist'!$B$1:$O$4857,4,0))</f>
        <v>-99="Missing";-88="N/A"</v>
      </c>
      <c r="H211">
        <v>2</v>
      </c>
      <c r="I211">
        <f>VLOOKUP($A211,'Extracted Varlist'!$B$1:$O$4857,12,0)</f>
        <v>2</v>
      </c>
      <c r="J211">
        <f>VLOOKUP($A211,'Extracted Varlist'!$B$1:$O$4857,13,0)</f>
        <v>17</v>
      </c>
      <c r="K211" t="str">
        <f t="shared" si="11"/>
        <v/>
      </c>
      <c r="L211" t="s">
        <v>9543</v>
      </c>
      <c r="M211" t="b">
        <f t="shared" si="10"/>
        <v>0</v>
      </c>
    </row>
    <row r="212" spans="1:13" x14ac:dyDescent="0.25">
      <c r="A212" t="s">
        <v>9530</v>
      </c>
      <c r="E212" t="str">
        <f>VLOOKUP($A212,'Extracted Varlist'!$B$1:$O$4857,3,0)</f>
        <v>Post exercise sixth pulse</v>
      </c>
      <c r="G212" t="str">
        <f>IF(ISBLANK(VLOOKUP($A212,'Extracted Varlist'!$B$1:$O$4857,4,0)),"",VLOOKUP($A212,'Extracted Varlist'!$B$1:$O$4857,4,0))</f>
        <v>-99="Missing";-88="N/A"</v>
      </c>
      <c r="H212">
        <v>2</v>
      </c>
      <c r="I212">
        <f>VLOOKUP($A212,'Extracted Varlist'!$B$1:$O$4857,12,0)</f>
        <v>2</v>
      </c>
      <c r="J212">
        <f>VLOOKUP($A212,'Extracted Varlist'!$B$1:$O$4857,13,0)</f>
        <v>8</v>
      </c>
      <c r="K212" t="e">
        <f t="shared" si="11"/>
        <v>#VALUE!</v>
      </c>
      <c r="L212" t="s">
        <v>9543</v>
      </c>
      <c r="M212" t="b">
        <f t="shared" si="10"/>
        <v>0</v>
      </c>
    </row>
    <row r="213" spans="1:13" x14ac:dyDescent="0.25">
      <c r="A213" t="s">
        <v>1235</v>
      </c>
      <c r="E213" t="str">
        <f>VLOOKUP($A213,'Extracted Varlist'!$B$1:$O$4857,3,0)</f>
        <v>Post exercise sixth pulse</v>
      </c>
      <c r="G213" t="str">
        <f>IF(ISBLANK(VLOOKUP($A213,'Extracted Varlist'!$B$1:$O$4857,4,0)),"",VLOOKUP($A213,'Extracted Varlist'!$B$1:$O$4857,4,0))</f>
        <v>-99="Missing";-88="N/A"</v>
      </c>
      <c r="H213">
        <v>2</v>
      </c>
      <c r="I213">
        <f>VLOOKUP($A213,'Extracted Varlist'!$B$1:$O$4857,12,0)</f>
        <v>2</v>
      </c>
      <c r="J213">
        <f>VLOOKUP($A213,'Extracted Varlist'!$B$1:$O$4857,13,0)</f>
        <v>14</v>
      </c>
      <c r="K213" t="str">
        <f t="shared" si="11"/>
        <v/>
      </c>
      <c r="L213" t="s">
        <v>9543</v>
      </c>
      <c r="M213" t="b">
        <f t="shared" si="10"/>
        <v>0</v>
      </c>
    </row>
    <row r="214" spans="1:13" x14ac:dyDescent="0.25">
      <c r="A214" t="s">
        <v>2395</v>
      </c>
      <c r="E214" t="str">
        <f>VLOOKUP($A214,'Extracted Varlist'!$B$1:$O$4857,3,0)</f>
        <v>Post exercise sixth pulse</v>
      </c>
      <c r="G214" t="str">
        <f>IF(ISBLANK(VLOOKUP($A214,'Extracted Varlist'!$B$1:$O$4857,4,0)),"",VLOOKUP($A214,'Extracted Varlist'!$B$1:$O$4857,4,0))</f>
        <v>-99="Missing";-88="N/A"</v>
      </c>
      <c r="H214">
        <v>2</v>
      </c>
      <c r="I214">
        <f>VLOOKUP($A214,'Extracted Varlist'!$B$1:$O$4857,12,0)</f>
        <v>2</v>
      </c>
      <c r="J214">
        <f>VLOOKUP($A214,'Extracted Varlist'!$B$1:$O$4857,13,0)</f>
        <v>17</v>
      </c>
      <c r="K214" t="str">
        <f t="shared" si="11"/>
        <v/>
      </c>
      <c r="L214" t="s">
        <v>9543</v>
      </c>
      <c r="M214" t="b">
        <f t="shared" si="10"/>
        <v>0</v>
      </c>
    </row>
    <row r="215" spans="1:13" x14ac:dyDescent="0.25">
      <c r="A215" t="s">
        <v>9531</v>
      </c>
      <c r="E215" t="str">
        <f>VLOOKUP($A215,'Extracted Varlist'!$B$1:$O$4857,3,0)</f>
        <v>Post exercise sixth state of rest</v>
      </c>
      <c r="G215" t="str">
        <f>IF(ISBLANK(VLOOKUP($A215,'Extracted Varlist'!$B$1:$O$4857,4,0)),"",VLOOKUP($A215,'Extracted Varlist'!$B$1:$O$4857,4,0))</f>
        <v>-99="Missing";-88="N/A";1="Awake quiet";2="Active excited"</v>
      </c>
      <c r="H215">
        <v>2</v>
      </c>
      <c r="I215">
        <f>VLOOKUP($A215,'Extracted Varlist'!$B$1:$O$4857,12,0)</f>
        <v>2</v>
      </c>
      <c r="J215">
        <f>VLOOKUP($A215,'Extracted Varlist'!$B$1:$O$4857,13,0)</f>
        <v>8</v>
      </c>
      <c r="K215" t="e">
        <f t="shared" si="11"/>
        <v>#VALUE!</v>
      </c>
      <c r="L215" t="s">
        <v>9543</v>
      </c>
      <c r="M215" t="b">
        <f t="shared" si="10"/>
        <v>0</v>
      </c>
    </row>
    <row r="216" spans="1:13" x14ac:dyDescent="0.25">
      <c r="A216" t="s">
        <v>1238</v>
      </c>
      <c r="E216" t="str">
        <f>VLOOKUP($A216,'Extracted Varlist'!$B$1:$O$4857,3,0)</f>
        <v>Post exercise sixth state of rest</v>
      </c>
      <c r="G216" t="str">
        <f>IF(ISBLANK(VLOOKUP($A216,'Extracted Varlist'!$B$1:$O$4857,4,0)),"",VLOOKUP($A216,'Extracted Varlist'!$B$1:$O$4857,4,0))</f>
        <v>-99="Missing";-88="N/A";1="Awake quiet";2="Active excited"</v>
      </c>
      <c r="H216">
        <v>2</v>
      </c>
      <c r="I216">
        <f>VLOOKUP($A216,'Extracted Varlist'!$B$1:$O$4857,12,0)</f>
        <v>2</v>
      </c>
      <c r="J216">
        <f>VLOOKUP($A216,'Extracted Varlist'!$B$1:$O$4857,13,0)</f>
        <v>14</v>
      </c>
      <c r="K216" t="str">
        <f t="shared" si="11"/>
        <v/>
      </c>
      <c r="L216" t="s">
        <v>9543</v>
      </c>
      <c r="M216" t="b">
        <f t="shared" si="10"/>
        <v>0</v>
      </c>
    </row>
    <row r="217" spans="1:13" x14ac:dyDescent="0.25">
      <c r="A217" t="s">
        <v>2415</v>
      </c>
      <c r="E217" t="str">
        <f>VLOOKUP($A217,'Extracted Varlist'!$B$1:$O$4857,3,0)</f>
        <v>Post exercise sixth state of rest</v>
      </c>
      <c r="G217" t="str">
        <f>IF(ISBLANK(VLOOKUP($A217,'Extracted Varlist'!$B$1:$O$4857,4,0)),"",VLOOKUP($A217,'Extracted Varlist'!$B$1:$O$4857,4,0))</f>
        <v>-99="Missing";-88="N/A";1="Awake quiet";2="Active excited"</v>
      </c>
      <c r="H217">
        <v>2</v>
      </c>
      <c r="I217">
        <f>VLOOKUP($A217,'Extracted Varlist'!$B$1:$O$4857,12,0)</f>
        <v>2</v>
      </c>
      <c r="J217">
        <f>VLOOKUP($A217,'Extracted Varlist'!$B$1:$O$4857,13,0)</f>
        <v>17</v>
      </c>
      <c r="K217" t="str">
        <f t="shared" si="11"/>
        <v/>
      </c>
      <c r="L217" t="s">
        <v>9543</v>
      </c>
      <c r="M217" t="b">
        <f t="shared" si="10"/>
        <v>0</v>
      </c>
    </row>
    <row r="218" spans="1:13" x14ac:dyDescent="0.25">
      <c r="A218" t="s">
        <v>1240</v>
      </c>
      <c r="E218" t="str">
        <f>VLOOKUP($A218,'Extracted Varlist'!$B$1:$O$4857,3,0)</f>
        <v>Cycle baseline - state</v>
      </c>
      <c r="G218" t="str">
        <f>IF(ISBLANK(VLOOKUP($A218,'Extracted Varlist'!$B$1:$O$4857,4,0)),"",VLOOKUP($A218,'Extracted Varlist'!$B$1:$O$4857,4,0))</f>
        <v>-99="Missing";-88="N/A";1="Awake quiet";2="Active excited"</v>
      </c>
      <c r="H218">
        <v>2</v>
      </c>
      <c r="I218">
        <f>VLOOKUP($A218,'Extracted Varlist'!$B$1:$O$4857,12,0)</f>
        <v>2</v>
      </c>
      <c r="J218">
        <f>VLOOKUP($A218,'Extracted Varlist'!$B$1:$O$4857,13,0)</f>
        <v>14</v>
      </c>
      <c r="K218" t="str">
        <f t="shared" si="11"/>
        <v/>
      </c>
      <c r="L218" t="s">
        <v>9543</v>
      </c>
      <c r="M218" t="b">
        <f t="shared" si="10"/>
        <v>0</v>
      </c>
    </row>
    <row r="219" spans="1:13" x14ac:dyDescent="0.25">
      <c r="A219" t="s">
        <v>2409</v>
      </c>
      <c r="E219" t="str">
        <f>VLOOKUP($A219,'Extracted Varlist'!$B$1:$O$4857,3,0)</f>
        <v>Cycle baseline - state</v>
      </c>
      <c r="G219" t="str">
        <f>IF(ISBLANK(VLOOKUP($A219,'Extracted Varlist'!$B$1:$O$4857,4,0)),"",VLOOKUP($A219,'Extracted Varlist'!$B$1:$O$4857,4,0))</f>
        <v>-99="Missing";-88="N/A";1="Awake quiet";2="Active excited"</v>
      </c>
      <c r="H219">
        <v>2</v>
      </c>
      <c r="I219">
        <f>VLOOKUP($A219,'Extracted Varlist'!$B$1:$O$4857,12,0)</f>
        <v>2</v>
      </c>
      <c r="J219">
        <f>VLOOKUP($A219,'Extracted Varlist'!$B$1:$O$4857,13,0)</f>
        <v>17</v>
      </c>
      <c r="K219" t="str">
        <f t="shared" si="11"/>
        <v/>
      </c>
      <c r="L219" t="s">
        <v>9543</v>
      </c>
      <c r="M219" t="b">
        <f t="shared" si="10"/>
        <v>0</v>
      </c>
    </row>
    <row r="220" spans="1:13" x14ac:dyDescent="0.25">
      <c r="A220" t="s">
        <v>1609</v>
      </c>
      <c r="E220" t="str">
        <f>VLOOKUP($A220,'Extracted Varlist'!$B$1:$O$4857,3,0)</f>
        <v>Resting/seating BP Measurement - Systolic blood pressure - 0 minutes</v>
      </c>
      <c r="G220" t="str">
        <f>IF(ISBLANK(VLOOKUP($A220,'Extracted Varlist'!$B$1:$O$4857,4,0)),"",VLOOKUP($A220,'Extracted Varlist'!$B$1:$O$4857,4,0))</f>
        <v>-99="Missing";-88="N/A"</v>
      </c>
      <c r="H220">
        <v>2</v>
      </c>
      <c r="I220">
        <f>VLOOKUP($A220,'Extracted Varlist'!$B$1:$O$4857,12,0)</f>
        <v>2</v>
      </c>
      <c r="J220">
        <f>VLOOKUP($A220,'Extracted Varlist'!$B$1:$O$4857,13,0)</f>
        <v>14</v>
      </c>
      <c r="K220" t="str">
        <f t="shared" si="11"/>
        <v/>
      </c>
      <c r="L220" t="s">
        <v>9543</v>
      </c>
      <c r="M220" t="b">
        <f t="shared" si="10"/>
        <v>0</v>
      </c>
    </row>
    <row r="221" spans="1:13" x14ac:dyDescent="0.25">
      <c r="A221" t="s">
        <v>2120</v>
      </c>
      <c r="E221" t="str">
        <f>VLOOKUP($A221,'Extracted Varlist'!$B$1:$O$4857,3,0)</f>
        <v>Resting/seating BP Measurement - Systolic blood pressure - 0 minutes</v>
      </c>
      <c r="G221" t="str">
        <f>IF(ISBLANK(VLOOKUP($A221,'Extracted Varlist'!$B$1:$O$4857,4,0)),"",VLOOKUP($A221,'Extracted Varlist'!$B$1:$O$4857,4,0))</f>
        <v>-99="Missing";-88="N/A"</v>
      </c>
      <c r="H221">
        <v>2</v>
      </c>
      <c r="I221">
        <f>VLOOKUP($A221,'Extracted Varlist'!$B$1:$O$4857,12,0)</f>
        <v>2</v>
      </c>
      <c r="J221">
        <f>VLOOKUP($A221,'Extracted Varlist'!$B$1:$O$4857,13,0)</f>
        <v>17</v>
      </c>
      <c r="K221" t="str">
        <f t="shared" si="11"/>
        <v/>
      </c>
      <c r="L221" t="s">
        <v>9543</v>
      </c>
      <c r="M221" t="b">
        <f t="shared" si="10"/>
        <v>0</v>
      </c>
    </row>
    <row r="222" spans="1:13" x14ac:dyDescent="0.25">
      <c r="A222" t="s">
        <v>3399</v>
      </c>
      <c r="E222" t="str">
        <f>VLOOKUP($A222,'Extracted Varlist'!$B$1:$O$4857,3,0)</f>
        <v>Resting/seating BP Measurement - Systolic blood pressure - 0 minutes</v>
      </c>
      <c r="G222" t="str">
        <f>IF(ISBLANK(VLOOKUP($A222,'Extracted Varlist'!$B$1:$O$4857,4,0)),"",VLOOKUP($A222,'Extracted Varlist'!$B$1:$O$4857,4,0))</f>
        <v>-99="Missing";-88="N/A"</v>
      </c>
      <c r="H222">
        <v>2</v>
      </c>
      <c r="I222">
        <f>VLOOKUP($A222,'Extracted Varlist'!$B$1:$O$4857,12,0)</f>
        <v>2</v>
      </c>
      <c r="J222">
        <f>VLOOKUP($A222,'Extracted Varlist'!$B$1:$O$4857,13,0)</f>
        <v>20</v>
      </c>
      <c r="K222" t="str">
        <f t="shared" si="11"/>
        <v/>
      </c>
      <c r="L222" t="s">
        <v>9543</v>
      </c>
      <c r="M222" t="b">
        <f t="shared" si="10"/>
        <v>0</v>
      </c>
    </row>
    <row r="223" spans="1:13" x14ac:dyDescent="0.25">
      <c r="A223" t="s">
        <v>4909</v>
      </c>
      <c r="E223" t="str">
        <f>VLOOKUP($A223,'Extracted Varlist'!$B$1:$O$4857,3,0)</f>
        <v>Resting/seating BP Measurement - Systolic blood pressure - 0 minutes</v>
      </c>
      <c r="G223" t="str">
        <f>IF(ISBLANK(VLOOKUP($A223,'Extracted Varlist'!$B$1:$O$4857,4,0)),"",VLOOKUP($A223,'Extracted Varlist'!$B$1:$O$4857,4,0))</f>
        <v>-99="Missing";-88="N/A"</v>
      </c>
      <c r="H223">
        <v>2</v>
      </c>
      <c r="I223">
        <f>VLOOKUP($A223,'Extracted Varlist'!$B$1:$O$4857,12,0)</f>
        <v>2</v>
      </c>
      <c r="J223">
        <f>VLOOKUP($A223,'Extracted Varlist'!$B$1:$O$4857,13,0)</f>
        <v>22</v>
      </c>
      <c r="K223" t="str">
        <f t="shared" si="11"/>
        <v/>
      </c>
      <c r="L223" t="s">
        <v>9543</v>
      </c>
      <c r="M223" t="b">
        <f t="shared" si="10"/>
        <v>0</v>
      </c>
    </row>
    <row r="224" spans="1:13" x14ac:dyDescent="0.25">
      <c r="A224" t="s">
        <v>6958</v>
      </c>
      <c r="E224" t="str">
        <f>VLOOKUP($A224,'Extracted Varlist'!$B$1:$O$4857,3,0)</f>
        <v>Resting/seating BP Measurement - Systolic blood pressure - 0 minutes</v>
      </c>
      <c r="G224" t="str">
        <f>IF(ISBLANK(VLOOKUP($A224,'Extracted Varlist'!$B$1:$O$4857,4,0)),"",VLOOKUP($A224,'Extracted Varlist'!$B$1:$O$4857,4,0))</f>
        <v>-99="Missing";-88="N/A"</v>
      </c>
      <c r="H224">
        <v>2</v>
      </c>
      <c r="I224">
        <f>VLOOKUP($A224,'Extracted Varlist'!$B$1:$O$4857,12,0)</f>
        <v>2</v>
      </c>
      <c r="J224">
        <f>VLOOKUP($A224,'Extracted Varlist'!$B$1:$O$4857,13,0)</f>
        <v>27</v>
      </c>
      <c r="K224" t="str">
        <f t="shared" si="11"/>
        <v/>
      </c>
      <c r="L224" t="s">
        <v>9543</v>
      </c>
      <c r="M224" t="b">
        <f t="shared" si="10"/>
        <v>0</v>
      </c>
    </row>
    <row r="225" spans="1:13" x14ac:dyDescent="0.25">
      <c r="A225" t="s">
        <v>8073</v>
      </c>
      <c r="E225" t="str">
        <f>VLOOKUP($A225,'Extracted Varlist'!$B$1:$O$4857,3,0)</f>
        <v>Resting/seating BP Measurement - Systolic blood pressure - 0 minutes</v>
      </c>
      <c r="G225" t="str">
        <f>IF(ISBLANK(VLOOKUP($A225,'Extracted Varlist'!$B$1:$O$4857,4,0)),"",VLOOKUP($A225,'Extracted Varlist'!$B$1:$O$4857,4,0))</f>
        <v>-99="Missing";-88="N/A"</v>
      </c>
      <c r="H225">
        <v>2</v>
      </c>
      <c r="I225">
        <f>VLOOKUP($A225,'Extracted Varlist'!$B$1:$O$4857,12,0)</f>
        <v>2</v>
      </c>
      <c r="J225">
        <f>VLOOKUP($A225,'Extracted Varlist'!$B$1:$O$4857,13,0)</f>
        <v>28</v>
      </c>
      <c r="K225" t="str">
        <f t="shared" si="11"/>
        <v/>
      </c>
      <c r="L225" t="s">
        <v>9543</v>
      </c>
      <c r="M225" t="b">
        <f t="shared" si="10"/>
        <v>0</v>
      </c>
    </row>
    <row r="226" spans="1:13" x14ac:dyDescent="0.25">
      <c r="A226" t="s">
        <v>1612</v>
      </c>
      <c r="E226" t="str">
        <f>VLOOKUP($A226,'Extracted Varlist'!$B$1:$O$4857,3,0)</f>
        <v>Resting/seating BP Measurement - Diastolic blood pressure - 0 minutes</v>
      </c>
      <c r="G226" t="str">
        <f>IF(ISBLANK(VLOOKUP($A226,'Extracted Varlist'!$B$1:$O$4857,4,0)),"",VLOOKUP($A226,'Extracted Varlist'!$B$1:$O$4857,4,0))</f>
        <v>-99="Missing";-88="N/A"</v>
      </c>
      <c r="H226">
        <v>2</v>
      </c>
      <c r="I226">
        <f>VLOOKUP($A226,'Extracted Varlist'!$B$1:$O$4857,12,0)</f>
        <v>2</v>
      </c>
      <c r="J226">
        <f>VLOOKUP($A226,'Extracted Varlist'!$B$1:$O$4857,13,0)</f>
        <v>14</v>
      </c>
      <c r="K226" t="str">
        <f t="shared" si="11"/>
        <v/>
      </c>
      <c r="L226" t="s">
        <v>9543</v>
      </c>
      <c r="M226" t="b">
        <f t="shared" si="10"/>
        <v>0</v>
      </c>
    </row>
    <row r="227" spans="1:13" x14ac:dyDescent="0.25">
      <c r="A227" t="s">
        <v>2122</v>
      </c>
      <c r="E227" t="str">
        <f>VLOOKUP($A227,'Extracted Varlist'!$B$1:$O$4857,3,0)</f>
        <v>Resting/seating BP Measurement - Diastolic blood pressure - 0 minutes</v>
      </c>
      <c r="G227" t="str">
        <f>IF(ISBLANK(VLOOKUP($A227,'Extracted Varlist'!$B$1:$O$4857,4,0)),"",VLOOKUP($A227,'Extracted Varlist'!$B$1:$O$4857,4,0))</f>
        <v>-99="Missing";-88="N/A"</v>
      </c>
      <c r="H227">
        <v>2</v>
      </c>
      <c r="I227">
        <f>VLOOKUP($A227,'Extracted Varlist'!$B$1:$O$4857,12,0)</f>
        <v>2</v>
      </c>
      <c r="J227">
        <f>VLOOKUP($A227,'Extracted Varlist'!$B$1:$O$4857,13,0)</f>
        <v>17</v>
      </c>
      <c r="K227" t="str">
        <f t="shared" si="11"/>
        <v/>
      </c>
      <c r="L227" t="s">
        <v>9543</v>
      </c>
      <c r="M227" t="b">
        <f t="shared" si="10"/>
        <v>0</v>
      </c>
    </row>
    <row r="228" spans="1:13" x14ac:dyDescent="0.25">
      <c r="A228" t="s">
        <v>3402</v>
      </c>
      <c r="E228" t="str">
        <f>VLOOKUP($A228,'Extracted Varlist'!$B$1:$O$4857,3,0)</f>
        <v>Resting/seating BP Measurement - Diastolic blood pressure - 0 minutes</v>
      </c>
      <c r="G228" t="str">
        <f>IF(ISBLANK(VLOOKUP($A228,'Extracted Varlist'!$B$1:$O$4857,4,0)),"",VLOOKUP($A228,'Extracted Varlist'!$B$1:$O$4857,4,0))</f>
        <v>-99="Missing";-88="N/A"</v>
      </c>
      <c r="H228">
        <v>2</v>
      </c>
      <c r="I228">
        <f>VLOOKUP($A228,'Extracted Varlist'!$B$1:$O$4857,12,0)</f>
        <v>2</v>
      </c>
      <c r="J228">
        <f>VLOOKUP($A228,'Extracted Varlist'!$B$1:$O$4857,13,0)</f>
        <v>20</v>
      </c>
      <c r="K228" t="str">
        <f t="shared" si="11"/>
        <v/>
      </c>
      <c r="L228" t="s">
        <v>9543</v>
      </c>
      <c r="M228" t="b">
        <f t="shared" si="10"/>
        <v>0</v>
      </c>
    </row>
    <row r="229" spans="1:13" x14ac:dyDescent="0.25">
      <c r="A229" t="s">
        <v>4911</v>
      </c>
      <c r="E229" t="str">
        <f>VLOOKUP($A229,'Extracted Varlist'!$B$1:$O$4857,3,0)</f>
        <v>Resting/seating BP Measurement - Diastolic blood pressure - 0 minutes</v>
      </c>
      <c r="G229" t="str">
        <f>IF(ISBLANK(VLOOKUP($A229,'Extracted Varlist'!$B$1:$O$4857,4,0)),"",VLOOKUP($A229,'Extracted Varlist'!$B$1:$O$4857,4,0))</f>
        <v>-99="Missing";-88="N/A"</v>
      </c>
      <c r="H229">
        <v>2</v>
      </c>
      <c r="I229">
        <f>VLOOKUP($A229,'Extracted Varlist'!$B$1:$O$4857,12,0)</f>
        <v>2</v>
      </c>
      <c r="J229">
        <f>VLOOKUP($A229,'Extracted Varlist'!$B$1:$O$4857,13,0)</f>
        <v>22</v>
      </c>
      <c r="K229" t="str">
        <f t="shared" si="11"/>
        <v/>
      </c>
      <c r="L229" t="s">
        <v>9543</v>
      </c>
      <c r="M229" t="b">
        <f t="shared" si="10"/>
        <v>0</v>
      </c>
    </row>
    <row r="230" spans="1:13" x14ac:dyDescent="0.25">
      <c r="A230" t="s">
        <v>6960</v>
      </c>
      <c r="E230" t="str">
        <f>VLOOKUP($A230,'Extracted Varlist'!$B$1:$O$4857,3,0)</f>
        <v>Resting/seating BP Measurement - Diastolic blood pressure - 0 minutes</v>
      </c>
      <c r="G230" t="str">
        <f>IF(ISBLANK(VLOOKUP($A230,'Extracted Varlist'!$B$1:$O$4857,4,0)),"",VLOOKUP($A230,'Extracted Varlist'!$B$1:$O$4857,4,0))</f>
        <v>-99="Missing";-88="N/A"</v>
      </c>
      <c r="H230">
        <v>2</v>
      </c>
      <c r="I230">
        <f>VLOOKUP($A230,'Extracted Varlist'!$B$1:$O$4857,12,0)</f>
        <v>2</v>
      </c>
      <c r="J230">
        <f>VLOOKUP($A230,'Extracted Varlist'!$B$1:$O$4857,13,0)</f>
        <v>27</v>
      </c>
      <c r="K230" t="str">
        <f t="shared" si="11"/>
        <v/>
      </c>
      <c r="L230" t="s">
        <v>9543</v>
      </c>
      <c r="M230" t="b">
        <f t="shared" si="10"/>
        <v>0</v>
      </c>
    </row>
    <row r="231" spans="1:13" x14ac:dyDescent="0.25">
      <c r="A231" t="s">
        <v>8075</v>
      </c>
      <c r="E231" t="str">
        <f>VLOOKUP($A231,'Extracted Varlist'!$B$1:$O$4857,3,0)</f>
        <v>Resting/seating BP Measurement - Diastolic blood pressure - 0 minutes</v>
      </c>
      <c r="G231" t="str">
        <f>IF(ISBLANK(VLOOKUP($A231,'Extracted Varlist'!$B$1:$O$4857,4,0)),"",VLOOKUP($A231,'Extracted Varlist'!$B$1:$O$4857,4,0))</f>
        <v>-99="Missing";-88="N/A"</v>
      </c>
      <c r="H231">
        <v>2</v>
      </c>
      <c r="I231">
        <f>VLOOKUP($A231,'Extracted Varlist'!$B$1:$O$4857,12,0)</f>
        <v>2</v>
      </c>
      <c r="J231">
        <f>VLOOKUP($A231,'Extracted Varlist'!$B$1:$O$4857,13,0)</f>
        <v>28</v>
      </c>
      <c r="K231" t="str">
        <f t="shared" si="11"/>
        <v/>
      </c>
      <c r="L231" t="s">
        <v>9543</v>
      </c>
      <c r="M231" t="b">
        <f t="shared" si="10"/>
        <v>0</v>
      </c>
    </row>
    <row r="232" spans="1:13" x14ac:dyDescent="0.25">
      <c r="A232" t="s">
        <v>1615</v>
      </c>
      <c r="E232" t="str">
        <f>VLOOKUP($A232,'Extracted Varlist'!$B$1:$O$4857,3,0)</f>
        <v>Resting/seating BP Measurement - Resting heart rate - 0 minutes</v>
      </c>
      <c r="G232" t="str">
        <f>IF(ISBLANK(VLOOKUP($A232,'Extracted Varlist'!$B$1:$O$4857,4,0)),"",VLOOKUP($A232,'Extracted Varlist'!$B$1:$O$4857,4,0))</f>
        <v>-99="Missing";-88="N/A"</v>
      </c>
      <c r="H232">
        <v>2</v>
      </c>
      <c r="I232">
        <f>VLOOKUP($A232,'Extracted Varlist'!$B$1:$O$4857,12,0)</f>
        <v>2</v>
      </c>
      <c r="J232">
        <f>VLOOKUP($A232,'Extracted Varlist'!$B$1:$O$4857,13,0)</f>
        <v>14</v>
      </c>
      <c r="K232" t="str">
        <f t="shared" si="11"/>
        <v/>
      </c>
      <c r="L232" t="s">
        <v>9543</v>
      </c>
      <c r="M232" t="b">
        <f t="shared" si="10"/>
        <v>0</v>
      </c>
    </row>
    <row r="233" spans="1:13" x14ac:dyDescent="0.25">
      <c r="A233" t="s">
        <v>2124</v>
      </c>
      <c r="E233" t="str">
        <f>VLOOKUP($A233,'Extracted Varlist'!$B$1:$O$4857,3,0)</f>
        <v>Resting/seating BP Measurement - Resting heart rate - 0 minutes</v>
      </c>
      <c r="G233" t="str">
        <f>IF(ISBLANK(VLOOKUP($A233,'Extracted Varlist'!$B$1:$O$4857,4,0)),"",VLOOKUP($A233,'Extracted Varlist'!$B$1:$O$4857,4,0))</f>
        <v>-99="Missing";-88="N/A"</v>
      </c>
      <c r="H233">
        <v>2</v>
      </c>
      <c r="I233">
        <f>VLOOKUP($A233,'Extracted Varlist'!$B$1:$O$4857,12,0)</f>
        <v>2</v>
      </c>
      <c r="J233">
        <f>VLOOKUP($A233,'Extracted Varlist'!$B$1:$O$4857,13,0)</f>
        <v>17</v>
      </c>
      <c r="K233" t="str">
        <f t="shared" si="11"/>
        <v/>
      </c>
      <c r="L233" t="s">
        <v>9543</v>
      </c>
      <c r="M233" t="b">
        <f t="shared" si="10"/>
        <v>0</v>
      </c>
    </row>
    <row r="234" spans="1:13" x14ac:dyDescent="0.25">
      <c r="A234" t="s">
        <v>3405</v>
      </c>
      <c r="E234" t="str">
        <f>VLOOKUP($A234,'Extracted Varlist'!$B$1:$O$4857,3,0)</f>
        <v>Resting/seating BP Measurement - Resting heart rate - 0 minutes</v>
      </c>
      <c r="G234" t="str">
        <f>IF(ISBLANK(VLOOKUP($A234,'Extracted Varlist'!$B$1:$O$4857,4,0)),"",VLOOKUP($A234,'Extracted Varlist'!$B$1:$O$4857,4,0))</f>
        <v>-99="Missing";-88="N/A"</v>
      </c>
      <c r="H234">
        <v>2</v>
      </c>
      <c r="I234">
        <f>VLOOKUP($A234,'Extracted Varlist'!$B$1:$O$4857,12,0)</f>
        <v>2</v>
      </c>
      <c r="J234">
        <f>VLOOKUP($A234,'Extracted Varlist'!$B$1:$O$4857,13,0)</f>
        <v>20</v>
      </c>
      <c r="K234" t="str">
        <f t="shared" si="11"/>
        <v/>
      </c>
      <c r="L234" t="s">
        <v>9543</v>
      </c>
      <c r="M234" t="b">
        <f t="shared" si="10"/>
        <v>0</v>
      </c>
    </row>
    <row r="235" spans="1:13" x14ac:dyDescent="0.25">
      <c r="A235" t="s">
        <v>4912</v>
      </c>
      <c r="E235" t="str">
        <f>VLOOKUP($A235,'Extracted Varlist'!$B$1:$O$4857,3,0)</f>
        <v>Resting/seating BP Measurement - Resting heart rate - 0 minutes</v>
      </c>
      <c r="G235" t="str">
        <f>IF(ISBLANK(VLOOKUP($A235,'Extracted Varlist'!$B$1:$O$4857,4,0)),"",VLOOKUP($A235,'Extracted Varlist'!$B$1:$O$4857,4,0))</f>
        <v>-99="Missing";-88="N/A"</v>
      </c>
      <c r="H235">
        <v>2</v>
      </c>
      <c r="I235">
        <f>VLOOKUP($A235,'Extracted Varlist'!$B$1:$O$4857,12,0)</f>
        <v>2</v>
      </c>
      <c r="J235">
        <f>VLOOKUP($A235,'Extracted Varlist'!$B$1:$O$4857,13,0)</f>
        <v>22</v>
      </c>
      <c r="K235" t="str">
        <f t="shared" si="11"/>
        <v/>
      </c>
      <c r="L235" t="s">
        <v>9543</v>
      </c>
      <c r="M235" t="b">
        <f t="shared" si="10"/>
        <v>0</v>
      </c>
    </row>
    <row r="236" spans="1:13" x14ac:dyDescent="0.25">
      <c r="A236" t="s">
        <v>6962</v>
      </c>
      <c r="E236" t="str">
        <f>VLOOKUP($A236,'Extracted Varlist'!$B$1:$O$4857,3,0)</f>
        <v>Resting/seating BP Measurement - Resting heart rate - 0 minutes</v>
      </c>
      <c r="G236" t="str">
        <f>IF(ISBLANK(VLOOKUP($A236,'Extracted Varlist'!$B$1:$O$4857,4,0)),"",VLOOKUP($A236,'Extracted Varlist'!$B$1:$O$4857,4,0))</f>
        <v>-99="Missing";-88="N/A"</v>
      </c>
      <c r="H236">
        <v>2</v>
      </c>
      <c r="I236">
        <f>VLOOKUP($A236,'Extracted Varlist'!$B$1:$O$4857,12,0)</f>
        <v>2</v>
      </c>
      <c r="J236">
        <f>VLOOKUP($A236,'Extracted Varlist'!$B$1:$O$4857,13,0)</f>
        <v>27</v>
      </c>
      <c r="K236" t="str">
        <f t="shared" si="11"/>
        <v/>
      </c>
      <c r="L236" t="s">
        <v>9543</v>
      </c>
      <c r="M236" t="b">
        <f t="shared" si="10"/>
        <v>0</v>
      </c>
    </row>
    <row r="237" spans="1:13" x14ac:dyDescent="0.25">
      <c r="A237" t="s">
        <v>8077</v>
      </c>
      <c r="E237" t="str">
        <f>VLOOKUP($A237,'Extracted Varlist'!$B$1:$O$4857,3,0)</f>
        <v>Resting/seating BP Measurement - Resting heart rate - 0 minutes</v>
      </c>
      <c r="G237" t="str">
        <f>IF(ISBLANK(VLOOKUP($A237,'Extracted Varlist'!$B$1:$O$4857,4,0)),"",VLOOKUP($A237,'Extracted Varlist'!$B$1:$O$4857,4,0))</f>
        <v>-99="Missing";-88="N/A"</v>
      </c>
      <c r="H237">
        <v>2</v>
      </c>
      <c r="I237">
        <f>VLOOKUP($A237,'Extracted Varlist'!$B$1:$O$4857,12,0)</f>
        <v>2</v>
      </c>
      <c r="J237">
        <f>VLOOKUP($A237,'Extracted Varlist'!$B$1:$O$4857,13,0)</f>
        <v>28</v>
      </c>
      <c r="K237" t="str">
        <f t="shared" si="11"/>
        <v/>
      </c>
      <c r="L237" t="s">
        <v>9543</v>
      </c>
      <c r="M237" t="b">
        <f t="shared" si="10"/>
        <v>0</v>
      </c>
    </row>
    <row r="238" spans="1:13" x14ac:dyDescent="0.25">
      <c r="A238" t="s">
        <v>1618</v>
      </c>
      <c r="E238" t="str">
        <f>VLOOKUP($A238,'Extracted Varlist'!$B$1:$O$4857,3,0)</f>
        <v>Resting/seating BP Measurement - Systolic blood pressure - 2 minutes</v>
      </c>
      <c r="G238" t="str">
        <f>IF(ISBLANK(VLOOKUP($A238,'Extracted Varlist'!$B$1:$O$4857,4,0)),"",VLOOKUP($A238,'Extracted Varlist'!$B$1:$O$4857,4,0))</f>
        <v>-99="Missing";-88="N/A"</v>
      </c>
      <c r="H238">
        <v>2</v>
      </c>
      <c r="I238">
        <f>VLOOKUP($A238,'Extracted Varlist'!$B$1:$O$4857,12,0)</f>
        <v>2</v>
      </c>
      <c r="J238">
        <f>VLOOKUP($A238,'Extracted Varlist'!$B$1:$O$4857,13,0)</f>
        <v>14</v>
      </c>
      <c r="K238" t="str">
        <f t="shared" si="11"/>
        <v/>
      </c>
      <c r="L238" t="s">
        <v>9543</v>
      </c>
      <c r="M238" t="b">
        <f t="shared" si="10"/>
        <v>0</v>
      </c>
    </row>
    <row r="239" spans="1:13" x14ac:dyDescent="0.25">
      <c r="A239" t="s">
        <v>2126</v>
      </c>
      <c r="E239" t="str">
        <f>VLOOKUP($A239,'Extracted Varlist'!$B$1:$O$4857,3,0)</f>
        <v>Resting/seating BP Measurement - Systolic blood pressure - 2 minutes</v>
      </c>
      <c r="G239" t="str">
        <f>IF(ISBLANK(VLOOKUP($A239,'Extracted Varlist'!$B$1:$O$4857,4,0)),"",VLOOKUP($A239,'Extracted Varlist'!$B$1:$O$4857,4,0))</f>
        <v>-99="Missing";-88="N/A"</v>
      </c>
      <c r="H239">
        <v>2</v>
      </c>
      <c r="I239">
        <f>VLOOKUP($A239,'Extracted Varlist'!$B$1:$O$4857,12,0)</f>
        <v>2</v>
      </c>
      <c r="J239">
        <f>VLOOKUP($A239,'Extracted Varlist'!$B$1:$O$4857,13,0)</f>
        <v>17</v>
      </c>
      <c r="K239" t="str">
        <f t="shared" si="11"/>
        <v/>
      </c>
      <c r="L239" t="s">
        <v>9543</v>
      </c>
      <c r="M239" t="b">
        <f t="shared" si="10"/>
        <v>0</v>
      </c>
    </row>
    <row r="240" spans="1:13" x14ac:dyDescent="0.25">
      <c r="A240" t="s">
        <v>3407</v>
      </c>
      <c r="E240" t="str">
        <f>VLOOKUP($A240,'Extracted Varlist'!$B$1:$O$4857,3,0)</f>
        <v>Resting/seating BP Measurement - Systolic blood pressure - 2 minutes</v>
      </c>
      <c r="G240" t="str">
        <f>IF(ISBLANK(VLOOKUP($A240,'Extracted Varlist'!$B$1:$O$4857,4,0)),"",VLOOKUP($A240,'Extracted Varlist'!$B$1:$O$4857,4,0))</f>
        <v>-99="Missing";-88="N/A"</v>
      </c>
      <c r="H240">
        <v>2</v>
      </c>
      <c r="I240">
        <f>VLOOKUP($A240,'Extracted Varlist'!$B$1:$O$4857,12,0)</f>
        <v>2</v>
      </c>
      <c r="J240">
        <f>VLOOKUP($A240,'Extracted Varlist'!$B$1:$O$4857,13,0)</f>
        <v>20</v>
      </c>
      <c r="K240" t="str">
        <f t="shared" si="11"/>
        <v/>
      </c>
      <c r="L240" t="s">
        <v>9543</v>
      </c>
      <c r="M240" t="b">
        <f t="shared" si="10"/>
        <v>0</v>
      </c>
    </row>
    <row r="241" spans="1:13" x14ac:dyDescent="0.25">
      <c r="A241" t="s">
        <v>4913</v>
      </c>
      <c r="E241" t="str">
        <f>VLOOKUP($A241,'Extracted Varlist'!$B$1:$O$4857,3,0)</f>
        <v>Resting/seating BP Measurement - Systolic blood pressure - 2 minutes</v>
      </c>
      <c r="G241" t="str">
        <f>IF(ISBLANK(VLOOKUP($A241,'Extracted Varlist'!$B$1:$O$4857,4,0)),"",VLOOKUP($A241,'Extracted Varlist'!$B$1:$O$4857,4,0))</f>
        <v>-99="Missing";-88="N/A"</v>
      </c>
      <c r="H241">
        <v>2</v>
      </c>
      <c r="I241">
        <f>VLOOKUP($A241,'Extracted Varlist'!$B$1:$O$4857,12,0)</f>
        <v>2</v>
      </c>
      <c r="J241">
        <f>VLOOKUP($A241,'Extracted Varlist'!$B$1:$O$4857,13,0)</f>
        <v>22</v>
      </c>
      <c r="K241" t="str">
        <f t="shared" si="11"/>
        <v/>
      </c>
      <c r="L241" t="s">
        <v>9543</v>
      </c>
      <c r="M241" t="b">
        <f t="shared" si="10"/>
        <v>0</v>
      </c>
    </row>
    <row r="242" spans="1:13" x14ac:dyDescent="0.25">
      <c r="A242" t="s">
        <v>6964</v>
      </c>
      <c r="E242" t="str">
        <f>VLOOKUP($A242,'Extracted Varlist'!$B$1:$O$4857,3,0)</f>
        <v>Resting/seating BP Measurement - Systolic blood pressure - 2 minutes</v>
      </c>
      <c r="G242" t="str">
        <f>IF(ISBLANK(VLOOKUP($A242,'Extracted Varlist'!$B$1:$O$4857,4,0)),"",VLOOKUP($A242,'Extracted Varlist'!$B$1:$O$4857,4,0))</f>
        <v>-99="Missing";-88="N/A"</v>
      </c>
      <c r="H242">
        <v>2</v>
      </c>
      <c r="I242">
        <f>VLOOKUP($A242,'Extracted Varlist'!$B$1:$O$4857,12,0)</f>
        <v>2</v>
      </c>
      <c r="J242">
        <f>VLOOKUP($A242,'Extracted Varlist'!$B$1:$O$4857,13,0)</f>
        <v>27</v>
      </c>
      <c r="K242" t="str">
        <f t="shared" si="11"/>
        <v/>
      </c>
      <c r="L242" t="s">
        <v>9543</v>
      </c>
      <c r="M242" t="b">
        <f t="shared" si="10"/>
        <v>0</v>
      </c>
    </row>
    <row r="243" spans="1:13" x14ac:dyDescent="0.25">
      <c r="A243" t="s">
        <v>8078</v>
      </c>
      <c r="E243" t="str">
        <f>VLOOKUP($A243,'Extracted Varlist'!$B$1:$O$4857,3,0)</f>
        <v>Resting/seating BP Measurement - Systolic blood pressure - 2 minutes</v>
      </c>
      <c r="G243" t="str">
        <f>IF(ISBLANK(VLOOKUP($A243,'Extracted Varlist'!$B$1:$O$4857,4,0)),"",VLOOKUP($A243,'Extracted Varlist'!$B$1:$O$4857,4,0))</f>
        <v>-99="Missing";-88="N/A"</v>
      </c>
      <c r="H243">
        <v>2</v>
      </c>
      <c r="I243">
        <f>VLOOKUP($A243,'Extracted Varlist'!$B$1:$O$4857,12,0)</f>
        <v>2</v>
      </c>
      <c r="J243">
        <f>VLOOKUP($A243,'Extracted Varlist'!$B$1:$O$4857,13,0)</f>
        <v>28</v>
      </c>
      <c r="K243" t="str">
        <f t="shared" si="11"/>
        <v/>
      </c>
      <c r="L243" t="s">
        <v>9543</v>
      </c>
      <c r="M243" t="b">
        <f t="shared" si="10"/>
        <v>0</v>
      </c>
    </row>
    <row r="244" spans="1:13" x14ac:dyDescent="0.25">
      <c r="A244" t="s">
        <v>1621</v>
      </c>
      <c r="E244" t="str">
        <f>VLOOKUP($A244,'Extracted Varlist'!$B$1:$O$4857,3,0)</f>
        <v>Resting/seating BP Measurement - Diastolic blood pressure - 2 minutes</v>
      </c>
      <c r="G244" t="str">
        <f>IF(ISBLANK(VLOOKUP($A244,'Extracted Varlist'!$B$1:$O$4857,4,0)),"",VLOOKUP($A244,'Extracted Varlist'!$B$1:$O$4857,4,0))</f>
        <v>-99="Missing";-88="N/A"</v>
      </c>
      <c r="H244">
        <v>2</v>
      </c>
      <c r="I244">
        <f>VLOOKUP($A244,'Extracted Varlist'!$B$1:$O$4857,12,0)</f>
        <v>2</v>
      </c>
      <c r="J244">
        <f>VLOOKUP($A244,'Extracted Varlist'!$B$1:$O$4857,13,0)</f>
        <v>14</v>
      </c>
      <c r="K244" t="str">
        <f t="shared" si="11"/>
        <v/>
      </c>
      <c r="L244" t="s">
        <v>9543</v>
      </c>
      <c r="M244" t="b">
        <f t="shared" si="10"/>
        <v>0</v>
      </c>
    </row>
    <row r="245" spans="1:13" x14ac:dyDescent="0.25">
      <c r="A245" t="s">
        <v>2127</v>
      </c>
      <c r="E245" t="str">
        <f>VLOOKUP($A245,'Extracted Varlist'!$B$1:$O$4857,3,0)</f>
        <v>Resting/seating BP Measurement - Diastolic blood pressure - 2 minutes</v>
      </c>
      <c r="G245" t="str">
        <f>IF(ISBLANK(VLOOKUP($A245,'Extracted Varlist'!$B$1:$O$4857,4,0)),"",VLOOKUP($A245,'Extracted Varlist'!$B$1:$O$4857,4,0))</f>
        <v>-99="Missing";-88="N/A"</v>
      </c>
      <c r="H245">
        <v>2</v>
      </c>
      <c r="I245">
        <f>VLOOKUP($A245,'Extracted Varlist'!$B$1:$O$4857,12,0)</f>
        <v>2</v>
      </c>
      <c r="J245">
        <f>VLOOKUP($A245,'Extracted Varlist'!$B$1:$O$4857,13,0)</f>
        <v>17</v>
      </c>
      <c r="K245" t="str">
        <f t="shared" si="11"/>
        <v/>
      </c>
      <c r="L245" t="s">
        <v>9543</v>
      </c>
      <c r="M245" t="b">
        <f t="shared" si="10"/>
        <v>0</v>
      </c>
    </row>
    <row r="246" spans="1:13" x14ac:dyDescent="0.25">
      <c r="A246" t="s">
        <v>3409</v>
      </c>
      <c r="E246" t="str">
        <f>VLOOKUP($A246,'Extracted Varlist'!$B$1:$O$4857,3,0)</f>
        <v>Resting/seating BP Measurement - Diastolic blood pressure - 2 minutes</v>
      </c>
      <c r="G246" t="str">
        <f>IF(ISBLANK(VLOOKUP($A246,'Extracted Varlist'!$B$1:$O$4857,4,0)),"",VLOOKUP($A246,'Extracted Varlist'!$B$1:$O$4857,4,0))</f>
        <v>-99="Missing";-88="N/A"</v>
      </c>
      <c r="H246">
        <v>2</v>
      </c>
      <c r="I246">
        <f>VLOOKUP($A246,'Extracted Varlist'!$B$1:$O$4857,12,0)</f>
        <v>2</v>
      </c>
      <c r="J246">
        <f>VLOOKUP($A246,'Extracted Varlist'!$B$1:$O$4857,13,0)</f>
        <v>20</v>
      </c>
      <c r="K246" t="str">
        <f t="shared" si="11"/>
        <v/>
      </c>
      <c r="L246" t="s">
        <v>9543</v>
      </c>
      <c r="M246" t="b">
        <f t="shared" si="10"/>
        <v>0</v>
      </c>
    </row>
    <row r="247" spans="1:13" x14ac:dyDescent="0.25">
      <c r="A247" t="s">
        <v>4914</v>
      </c>
      <c r="E247" t="str">
        <f>VLOOKUP($A247,'Extracted Varlist'!$B$1:$O$4857,3,0)</f>
        <v>Resting/seating BP Measurement - Diastolic blood pressure - 2 minutes</v>
      </c>
      <c r="G247" t="str">
        <f>IF(ISBLANK(VLOOKUP($A247,'Extracted Varlist'!$B$1:$O$4857,4,0)),"",VLOOKUP($A247,'Extracted Varlist'!$B$1:$O$4857,4,0))</f>
        <v>-99="Missing";-88="N/A"</v>
      </c>
      <c r="H247">
        <v>2</v>
      </c>
      <c r="I247">
        <f>VLOOKUP($A247,'Extracted Varlist'!$B$1:$O$4857,12,0)</f>
        <v>2</v>
      </c>
      <c r="J247">
        <f>VLOOKUP($A247,'Extracted Varlist'!$B$1:$O$4857,13,0)</f>
        <v>22</v>
      </c>
      <c r="K247" t="str">
        <f t="shared" si="11"/>
        <v/>
      </c>
      <c r="L247" t="s">
        <v>9543</v>
      </c>
      <c r="M247" t="b">
        <f t="shared" si="10"/>
        <v>0</v>
      </c>
    </row>
    <row r="248" spans="1:13" x14ac:dyDescent="0.25">
      <c r="A248" t="s">
        <v>6966</v>
      </c>
      <c r="E248" t="str">
        <f>VLOOKUP($A248,'Extracted Varlist'!$B$1:$O$4857,3,0)</f>
        <v>Resting/seating BP Measurement - Diastolic blood pressure - 2 minutes</v>
      </c>
      <c r="G248" t="str">
        <f>IF(ISBLANK(VLOOKUP($A248,'Extracted Varlist'!$B$1:$O$4857,4,0)),"",VLOOKUP($A248,'Extracted Varlist'!$B$1:$O$4857,4,0))</f>
        <v>-99="Missing";-88="N/A"</v>
      </c>
      <c r="H248">
        <v>2</v>
      </c>
      <c r="I248">
        <f>VLOOKUP($A248,'Extracted Varlist'!$B$1:$O$4857,12,0)</f>
        <v>2</v>
      </c>
      <c r="J248">
        <f>VLOOKUP($A248,'Extracted Varlist'!$B$1:$O$4857,13,0)</f>
        <v>27</v>
      </c>
      <c r="K248" t="str">
        <f t="shared" si="11"/>
        <v/>
      </c>
      <c r="L248" t="s">
        <v>9543</v>
      </c>
      <c r="M248" t="b">
        <f t="shared" si="10"/>
        <v>0</v>
      </c>
    </row>
    <row r="249" spans="1:13" x14ac:dyDescent="0.25">
      <c r="A249" t="s">
        <v>8080</v>
      </c>
      <c r="E249" t="str">
        <f>VLOOKUP($A249,'Extracted Varlist'!$B$1:$O$4857,3,0)</f>
        <v>Resting/seating BP Measurement - Diastolic blood pressure - 2 minutes</v>
      </c>
      <c r="G249" t="str">
        <f>IF(ISBLANK(VLOOKUP($A249,'Extracted Varlist'!$B$1:$O$4857,4,0)),"",VLOOKUP($A249,'Extracted Varlist'!$B$1:$O$4857,4,0))</f>
        <v>-99="Missing";-88="N/A"</v>
      </c>
      <c r="H249">
        <v>2</v>
      </c>
      <c r="I249">
        <f>VLOOKUP($A249,'Extracted Varlist'!$B$1:$O$4857,12,0)</f>
        <v>2</v>
      </c>
      <c r="J249">
        <f>VLOOKUP($A249,'Extracted Varlist'!$B$1:$O$4857,13,0)</f>
        <v>28</v>
      </c>
      <c r="K249" t="str">
        <f t="shared" si="11"/>
        <v/>
      </c>
      <c r="L249" t="s">
        <v>9543</v>
      </c>
      <c r="M249" t="b">
        <f t="shared" si="10"/>
        <v>0</v>
      </c>
    </row>
    <row r="250" spans="1:13" x14ac:dyDescent="0.25">
      <c r="A250" t="s">
        <v>1624</v>
      </c>
      <c r="E250" t="str">
        <f>VLOOKUP($A250,'Extracted Varlist'!$B$1:$O$4857,3,0)</f>
        <v>Resting/seating BP Measurement - Resting heart rate - 2 minutes</v>
      </c>
      <c r="G250" t="str">
        <f>IF(ISBLANK(VLOOKUP($A250,'Extracted Varlist'!$B$1:$O$4857,4,0)),"",VLOOKUP($A250,'Extracted Varlist'!$B$1:$O$4857,4,0))</f>
        <v>-99="Missing";-88="N/A"</v>
      </c>
      <c r="H250">
        <v>2</v>
      </c>
      <c r="I250">
        <f>VLOOKUP($A250,'Extracted Varlist'!$B$1:$O$4857,12,0)</f>
        <v>2</v>
      </c>
      <c r="J250">
        <f>VLOOKUP($A250,'Extracted Varlist'!$B$1:$O$4857,13,0)</f>
        <v>14</v>
      </c>
      <c r="K250" t="str">
        <f t="shared" si="11"/>
        <v/>
      </c>
      <c r="L250" t="s">
        <v>9543</v>
      </c>
      <c r="M250" t="b">
        <f t="shared" si="10"/>
        <v>0</v>
      </c>
    </row>
    <row r="251" spans="1:13" x14ac:dyDescent="0.25">
      <c r="A251" t="s">
        <v>2129</v>
      </c>
      <c r="E251" t="str">
        <f>VLOOKUP($A251,'Extracted Varlist'!$B$1:$O$4857,3,0)</f>
        <v>Resting/seating BP Measurement - Resting heart rate - 2 minutes</v>
      </c>
      <c r="G251" t="str">
        <f>IF(ISBLANK(VLOOKUP($A251,'Extracted Varlist'!$B$1:$O$4857,4,0)),"",VLOOKUP($A251,'Extracted Varlist'!$B$1:$O$4857,4,0))</f>
        <v>-99="Missing";-88="N/A"</v>
      </c>
      <c r="H251">
        <v>2</v>
      </c>
      <c r="I251">
        <f>VLOOKUP($A251,'Extracted Varlist'!$B$1:$O$4857,12,0)</f>
        <v>2</v>
      </c>
      <c r="J251">
        <f>VLOOKUP($A251,'Extracted Varlist'!$B$1:$O$4857,13,0)</f>
        <v>17</v>
      </c>
      <c r="K251" t="str">
        <f t="shared" si="11"/>
        <v/>
      </c>
      <c r="L251" t="s">
        <v>9543</v>
      </c>
      <c r="M251" t="b">
        <f t="shared" si="10"/>
        <v>0</v>
      </c>
    </row>
    <row r="252" spans="1:13" x14ac:dyDescent="0.25">
      <c r="A252" t="s">
        <v>3411</v>
      </c>
      <c r="E252" t="str">
        <f>VLOOKUP($A252,'Extracted Varlist'!$B$1:$O$4857,3,0)</f>
        <v>Resting/seating BP Measurement - Resting heart rate - 2 minutes</v>
      </c>
      <c r="G252" t="str">
        <f>IF(ISBLANK(VLOOKUP($A252,'Extracted Varlist'!$B$1:$O$4857,4,0)),"",VLOOKUP($A252,'Extracted Varlist'!$B$1:$O$4857,4,0))</f>
        <v>-99="Missing";-88="N/A"</v>
      </c>
      <c r="H252">
        <v>2</v>
      </c>
      <c r="I252">
        <f>VLOOKUP($A252,'Extracted Varlist'!$B$1:$O$4857,12,0)</f>
        <v>2</v>
      </c>
      <c r="J252">
        <f>VLOOKUP($A252,'Extracted Varlist'!$B$1:$O$4857,13,0)</f>
        <v>20</v>
      </c>
      <c r="K252" t="str">
        <f t="shared" si="11"/>
        <v/>
      </c>
      <c r="L252" t="s">
        <v>9543</v>
      </c>
      <c r="M252" t="b">
        <f t="shared" si="10"/>
        <v>0</v>
      </c>
    </row>
    <row r="253" spans="1:13" x14ac:dyDescent="0.25">
      <c r="A253" t="s">
        <v>4915</v>
      </c>
      <c r="E253" t="str">
        <f>VLOOKUP($A253,'Extracted Varlist'!$B$1:$O$4857,3,0)</f>
        <v>Resting/seating BP Measurement - Resting heart rate - 2 minutes</v>
      </c>
      <c r="G253" t="str">
        <f>IF(ISBLANK(VLOOKUP($A253,'Extracted Varlist'!$B$1:$O$4857,4,0)),"",VLOOKUP($A253,'Extracted Varlist'!$B$1:$O$4857,4,0))</f>
        <v>-99="Missing";-88="N/A"</v>
      </c>
      <c r="H253">
        <v>2</v>
      </c>
      <c r="I253">
        <f>VLOOKUP($A253,'Extracted Varlist'!$B$1:$O$4857,12,0)</f>
        <v>2</v>
      </c>
      <c r="J253">
        <f>VLOOKUP($A253,'Extracted Varlist'!$B$1:$O$4857,13,0)</f>
        <v>22</v>
      </c>
      <c r="K253" t="str">
        <f t="shared" si="11"/>
        <v/>
      </c>
      <c r="L253" t="s">
        <v>9543</v>
      </c>
      <c r="M253" t="b">
        <f t="shared" si="10"/>
        <v>0</v>
      </c>
    </row>
    <row r="254" spans="1:13" x14ac:dyDescent="0.25">
      <c r="A254" t="s">
        <v>6968</v>
      </c>
      <c r="E254" t="str">
        <f>VLOOKUP($A254,'Extracted Varlist'!$B$1:$O$4857,3,0)</f>
        <v>Resting/seating BP Measurement - Resting heart rate - 2 minutes</v>
      </c>
      <c r="G254" t="str">
        <f>IF(ISBLANK(VLOOKUP($A254,'Extracted Varlist'!$B$1:$O$4857,4,0)),"",VLOOKUP($A254,'Extracted Varlist'!$B$1:$O$4857,4,0))</f>
        <v>-99="Missing";-88="N/A"</v>
      </c>
      <c r="H254">
        <v>2</v>
      </c>
      <c r="I254">
        <f>VLOOKUP($A254,'Extracted Varlist'!$B$1:$O$4857,12,0)</f>
        <v>2</v>
      </c>
      <c r="J254">
        <f>VLOOKUP($A254,'Extracted Varlist'!$B$1:$O$4857,13,0)</f>
        <v>27</v>
      </c>
      <c r="K254" t="str">
        <f t="shared" si="11"/>
        <v/>
      </c>
      <c r="L254" t="s">
        <v>9543</v>
      </c>
      <c r="M254" t="b">
        <f t="shared" si="10"/>
        <v>0</v>
      </c>
    </row>
    <row r="255" spans="1:13" x14ac:dyDescent="0.25">
      <c r="A255" t="s">
        <v>8082</v>
      </c>
      <c r="E255" t="str">
        <f>VLOOKUP($A255,'Extracted Varlist'!$B$1:$O$4857,3,0)</f>
        <v>Resting/seating BP Measurement - Resting heart rate - 2 minutes</v>
      </c>
      <c r="G255" t="str">
        <f>IF(ISBLANK(VLOOKUP($A255,'Extracted Varlist'!$B$1:$O$4857,4,0)),"",VLOOKUP($A255,'Extracted Varlist'!$B$1:$O$4857,4,0))</f>
        <v>-99="Missing";-88="N/A"</v>
      </c>
      <c r="H255">
        <v>2</v>
      </c>
      <c r="I255">
        <f>VLOOKUP($A255,'Extracted Varlist'!$B$1:$O$4857,12,0)</f>
        <v>2</v>
      </c>
      <c r="J255">
        <f>VLOOKUP($A255,'Extracted Varlist'!$B$1:$O$4857,13,0)</f>
        <v>28</v>
      </c>
      <c r="K255" t="str">
        <f t="shared" si="11"/>
        <v/>
      </c>
      <c r="L255" t="s">
        <v>9543</v>
      </c>
      <c r="M255" t="b">
        <f t="shared" si="10"/>
        <v>0</v>
      </c>
    </row>
    <row r="256" spans="1:13" x14ac:dyDescent="0.25">
      <c r="A256" t="s">
        <v>1627</v>
      </c>
      <c r="E256" t="str">
        <f>VLOOKUP($A256,'Extracted Varlist'!$B$1:$O$4857,3,0)</f>
        <v>Resting/seating BP Measurement - Systolic blood pressure - 4 minutes</v>
      </c>
      <c r="G256" t="str">
        <f>IF(ISBLANK(VLOOKUP($A256,'Extracted Varlist'!$B$1:$O$4857,4,0)),"",VLOOKUP($A256,'Extracted Varlist'!$B$1:$O$4857,4,0))</f>
        <v>-99="Missing";-88="N/A"</v>
      </c>
      <c r="H256">
        <v>2</v>
      </c>
      <c r="I256">
        <f>VLOOKUP($A256,'Extracted Varlist'!$B$1:$O$4857,12,0)</f>
        <v>2</v>
      </c>
      <c r="J256">
        <f>VLOOKUP($A256,'Extracted Varlist'!$B$1:$O$4857,13,0)</f>
        <v>14</v>
      </c>
      <c r="K256" t="str">
        <f t="shared" si="11"/>
        <v/>
      </c>
      <c r="L256" t="s">
        <v>9543</v>
      </c>
      <c r="M256" t="b">
        <f t="shared" si="10"/>
        <v>0</v>
      </c>
    </row>
    <row r="257" spans="1:13" x14ac:dyDescent="0.25">
      <c r="A257" t="s">
        <v>2131</v>
      </c>
      <c r="E257" t="str">
        <f>VLOOKUP($A257,'Extracted Varlist'!$B$1:$O$4857,3,0)</f>
        <v>Resting/seating BP Measurement - Systolic blood pressure - 4 minutes</v>
      </c>
      <c r="G257" t="str">
        <f>IF(ISBLANK(VLOOKUP($A257,'Extracted Varlist'!$B$1:$O$4857,4,0)),"",VLOOKUP($A257,'Extracted Varlist'!$B$1:$O$4857,4,0))</f>
        <v>-99="Missing";-88="N/A"</v>
      </c>
      <c r="H257">
        <v>2</v>
      </c>
      <c r="I257">
        <f>VLOOKUP($A257,'Extracted Varlist'!$B$1:$O$4857,12,0)</f>
        <v>2</v>
      </c>
      <c r="J257">
        <f>VLOOKUP($A257,'Extracted Varlist'!$B$1:$O$4857,13,0)</f>
        <v>17</v>
      </c>
      <c r="K257" t="str">
        <f t="shared" si="11"/>
        <v/>
      </c>
      <c r="L257" t="s">
        <v>9543</v>
      </c>
      <c r="M257" t="b">
        <f t="shared" si="10"/>
        <v>0</v>
      </c>
    </row>
    <row r="258" spans="1:13" x14ac:dyDescent="0.25">
      <c r="A258" t="s">
        <v>3413</v>
      </c>
      <c r="E258" t="str">
        <f>VLOOKUP($A258,'Extracted Varlist'!$B$1:$O$4857,3,0)</f>
        <v>Resting/seating BP Measurement - Systolic blood pressure - 4 minutes</v>
      </c>
      <c r="G258" t="str">
        <f>IF(ISBLANK(VLOOKUP($A258,'Extracted Varlist'!$B$1:$O$4857,4,0)),"",VLOOKUP($A258,'Extracted Varlist'!$B$1:$O$4857,4,0))</f>
        <v>-99="Missing";-88="N/A"</v>
      </c>
      <c r="H258">
        <v>2</v>
      </c>
      <c r="I258">
        <f>VLOOKUP($A258,'Extracted Varlist'!$B$1:$O$4857,12,0)</f>
        <v>2</v>
      </c>
      <c r="J258">
        <f>VLOOKUP($A258,'Extracted Varlist'!$B$1:$O$4857,13,0)</f>
        <v>20</v>
      </c>
      <c r="K258" t="str">
        <f t="shared" si="11"/>
        <v/>
      </c>
      <c r="L258" t="s">
        <v>9543</v>
      </c>
      <c r="M258" t="b">
        <f t="shared" ref="M258:M321" si="12">AND(J258=J257)</f>
        <v>0</v>
      </c>
    </row>
    <row r="259" spans="1:13" x14ac:dyDescent="0.25">
      <c r="A259" t="s">
        <v>4916</v>
      </c>
      <c r="E259" t="str">
        <f>VLOOKUP($A259,'Extracted Varlist'!$B$1:$O$4857,3,0)</f>
        <v>Resting/seating BP Measurement - Systolic blood pressure - 4 minutes</v>
      </c>
      <c r="G259" t="str">
        <f>IF(ISBLANK(VLOOKUP($A259,'Extracted Varlist'!$B$1:$O$4857,4,0)),"",VLOOKUP($A259,'Extracted Varlist'!$B$1:$O$4857,4,0))</f>
        <v>-99="Missing";-88="N/A"</v>
      </c>
      <c r="H259">
        <v>2</v>
      </c>
      <c r="I259">
        <f>VLOOKUP($A259,'Extracted Varlist'!$B$1:$O$4857,12,0)</f>
        <v>2</v>
      </c>
      <c r="J259">
        <f>VLOOKUP($A259,'Extracted Varlist'!$B$1:$O$4857,13,0)</f>
        <v>22</v>
      </c>
      <c r="K259" t="str">
        <f t="shared" ref="K259:K322" si="13">IF(ISNUMBER(_xlfn.NUMBERVALUE(RIGHT(J259,1))),RIGHT(J259,LEN(J259)-2),MID(J259,3,LEN(J259)-3))</f>
        <v/>
      </c>
      <c r="L259" t="s">
        <v>9543</v>
      </c>
      <c r="M259" t="b">
        <f t="shared" si="12"/>
        <v>0</v>
      </c>
    </row>
    <row r="260" spans="1:13" x14ac:dyDescent="0.25">
      <c r="A260" t="s">
        <v>6970</v>
      </c>
      <c r="E260" t="str">
        <f>VLOOKUP($A260,'Extracted Varlist'!$B$1:$O$4857,3,0)</f>
        <v>Resting/seating BP Measurement - Systolic blood pressure - 4 minutes</v>
      </c>
      <c r="G260" t="str">
        <f>IF(ISBLANK(VLOOKUP($A260,'Extracted Varlist'!$B$1:$O$4857,4,0)),"",VLOOKUP($A260,'Extracted Varlist'!$B$1:$O$4857,4,0))</f>
        <v>-99="Missing";-88="N/A"</v>
      </c>
      <c r="H260">
        <v>2</v>
      </c>
      <c r="I260">
        <f>VLOOKUP($A260,'Extracted Varlist'!$B$1:$O$4857,12,0)</f>
        <v>2</v>
      </c>
      <c r="J260">
        <f>VLOOKUP($A260,'Extracted Varlist'!$B$1:$O$4857,13,0)</f>
        <v>27</v>
      </c>
      <c r="K260" t="str">
        <f t="shared" si="13"/>
        <v/>
      </c>
      <c r="L260" t="s">
        <v>9543</v>
      </c>
      <c r="M260" t="b">
        <f t="shared" si="12"/>
        <v>0</v>
      </c>
    </row>
    <row r="261" spans="1:13" x14ac:dyDescent="0.25">
      <c r="A261" t="s">
        <v>8084</v>
      </c>
      <c r="E261" t="str">
        <f>VLOOKUP($A261,'Extracted Varlist'!$B$1:$O$4857,3,0)</f>
        <v>Resting/seating BP Measurement - Systolic blood pressure - 4 minutes</v>
      </c>
      <c r="G261" t="str">
        <f>IF(ISBLANK(VLOOKUP($A261,'Extracted Varlist'!$B$1:$O$4857,4,0)),"",VLOOKUP($A261,'Extracted Varlist'!$B$1:$O$4857,4,0))</f>
        <v>-99="Missing";-88="N/A"</v>
      </c>
      <c r="H261">
        <v>2</v>
      </c>
      <c r="I261">
        <f>VLOOKUP($A261,'Extracted Varlist'!$B$1:$O$4857,12,0)</f>
        <v>2</v>
      </c>
      <c r="J261">
        <f>VLOOKUP($A261,'Extracted Varlist'!$B$1:$O$4857,13,0)</f>
        <v>28</v>
      </c>
      <c r="K261" t="str">
        <f t="shared" si="13"/>
        <v/>
      </c>
      <c r="L261" t="s">
        <v>9543</v>
      </c>
      <c r="M261" t="b">
        <f t="shared" si="12"/>
        <v>0</v>
      </c>
    </row>
    <row r="262" spans="1:13" x14ac:dyDescent="0.25">
      <c r="A262" t="s">
        <v>1630</v>
      </c>
      <c r="E262" t="str">
        <f>VLOOKUP($A262,'Extracted Varlist'!$B$1:$O$4857,3,0)</f>
        <v>Resting/seating BP Measurement - Diastolic blood pressure - 4 minutes</v>
      </c>
      <c r="G262" t="str">
        <f>IF(ISBLANK(VLOOKUP($A262,'Extracted Varlist'!$B$1:$O$4857,4,0)),"",VLOOKUP($A262,'Extracted Varlist'!$B$1:$O$4857,4,0))</f>
        <v>-99="Missing";-88="N/A"</v>
      </c>
      <c r="H262">
        <v>2</v>
      </c>
      <c r="I262">
        <f>VLOOKUP($A262,'Extracted Varlist'!$B$1:$O$4857,12,0)</f>
        <v>2</v>
      </c>
      <c r="J262">
        <f>VLOOKUP($A262,'Extracted Varlist'!$B$1:$O$4857,13,0)</f>
        <v>14</v>
      </c>
      <c r="K262" t="str">
        <f t="shared" si="13"/>
        <v/>
      </c>
      <c r="L262" t="s">
        <v>9543</v>
      </c>
      <c r="M262" t="b">
        <f t="shared" si="12"/>
        <v>0</v>
      </c>
    </row>
    <row r="263" spans="1:13" x14ac:dyDescent="0.25">
      <c r="A263" t="s">
        <v>2132</v>
      </c>
      <c r="E263" t="str">
        <f>VLOOKUP($A263,'Extracted Varlist'!$B$1:$O$4857,3,0)</f>
        <v>Resting/seating BP Measurement - Diastolic blood pressure - 4 minutes</v>
      </c>
      <c r="G263" t="str">
        <f>IF(ISBLANK(VLOOKUP($A263,'Extracted Varlist'!$B$1:$O$4857,4,0)),"",VLOOKUP($A263,'Extracted Varlist'!$B$1:$O$4857,4,0))</f>
        <v>-99="Missing";-88="N/A"</v>
      </c>
      <c r="H263">
        <v>2</v>
      </c>
      <c r="I263">
        <f>VLOOKUP($A263,'Extracted Varlist'!$B$1:$O$4857,12,0)</f>
        <v>2</v>
      </c>
      <c r="J263">
        <f>VLOOKUP($A263,'Extracted Varlist'!$B$1:$O$4857,13,0)</f>
        <v>17</v>
      </c>
      <c r="K263" t="str">
        <f t="shared" si="13"/>
        <v/>
      </c>
      <c r="L263" t="s">
        <v>9543</v>
      </c>
      <c r="M263" t="b">
        <f t="shared" si="12"/>
        <v>0</v>
      </c>
    </row>
    <row r="264" spans="1:13" x14ac:dyDescent="0.25">
      <c r="A264" t="s">
        <v>3415</v>
      </c>
      <c r="E264" t="str">
        <f>VLOOKUP($A264,'Extracted Varlist'!$B$1:$O$4857,3,0)</f>
        <v>Resting/seating BP Measurement - Diastolic blood pressure - 4 minutes</v>
      </c>
      <c r="G264" t="str">
        <f>IF(ISBLANK(VLOOKUP($A264,'Extracted Varlist'!$B$1:$O$4857,4,0)),"",VLOOKUP($A264,'Extracted Varlist'!$B$1:$O$4857,4,0))</f>
        <v>-99="Missing";-88="N/A"</v>
      </c>
      <c r="H264">
        <v>2</v>
      </c>
      <c r="I264">
        <f>VLOOKUP($A264,'Extracted Varlist'!$B$1:$O$4857,12,0)</f>
        <v>2</v>
      </c>
      <c r="J264">
        <f>VLOOKUP($A264,'Extracted Varlist'!$B$1:$O$4857,13,0)</f>
        <v>20</v>
      </c>
      <c r="K264" t="str">
        <f t="shared" si="13"/>
        <v/>
      </c>
      <c r="L264" t="s">
        <v>9543</v>
      </c>
      <c r="M264" t="b">
        <f t="shared" si="12"/>
        <v>0</v>
      </c>
    </row>
    <row r="265" spans="1:13" x14ac:dyDescent="0.25">
      <c r="A265" t="s">
        <v>4918</v>
      </c>
      <c r="E265" t="str">
        <f>VLOOKUP($A265,'Extracted Varlist'!$B$1:$O$4857,3,0)</f>
        <v>Resting/seating BP Measurement - Diastolic blood pressure - 4 minutes</v>
      </c>
      <c r="G265" t="str">
        <f>IF(ISBLANK(VLOOKUP($A265,'Extracted Varlist'!$B$1:$O$4857,4,0)),"",VLOOKUP($A265,'Extracted Varlist'!$B$1:$O$4857,4,0))</f>
        <v>-99="Missing";-88="N/A"</v>
      </c>
      <c r="H265">
        <v>2</v>
      </c>
      <c r="I265">
        <f>VLOOKUP($A265,'Extracted Varlist'!$B$1:$O$4857,12,0)</f>
        <v>2</v>
      </c>
      <c r="J265">
        <f>VLOOKUP($A265,'Extracted Varlist'!$B$1:$O$4857,13,0)</f>
        <v>22</v>
      </c>
      <c r="K265" t="str">
        <f t="shared" si="13"/>
        <v/>
      </c>
      <c r="L265" t="s">
        <v>9543</v>
      </c>
      <c r="M265" t="b">
        <f t="shared" si="12"/>
        <v>0</v>
      </c>
    </row>
    <row r="266" spans="1:13" x14ac:dyDescent="0.25">
      <c r="A266" t="s">
        <v>6972</v>
      </c>
      <c r="E266" t="str">
        <f>VLOOKUP($A266,'Extracted Varlist'!$B$1:$O$4857,3,0)</f>
        <v>Resting/seating BP Measurement - Diastolic blood pressure - 4 minutes</v>
      </c>
      <c r="G266" t="str">
        <f>IF(ISBLANK(VLOOKUP($A266,'Extracted Varlist'!$B$1:$O$4857,4,0)),"",VLOOKUP($A266,'Extracted Varlist'!$B$1:$O$4857,4,0))</f>
        <v>-99="Missing";-88="N/A"</v>
      </c>
      <c r="H266">
        <v>2</v>
      </c>
      <c r="I266">
        <f>VLOOKUP($A266,'Extracted Varlist'!$B$1:$O$4857,12,0)</f>
        <v>2</v>
      </c>
      <c r="J266">
        <f>VLOOKUP($A266,'Extracted Varlist'!$B$1:$O$4857,13,0)</f>
        <v>27</v>
      </c>
      <c r="K266" t="str">
        <f t="shared" si="13"/>
        <v/>
      </c>
      <c r="L266" t="s">
        <v>9543</v>
      </c>
      <c r="M266" t="b">
        <f t="shared" si="12"/>
        <v>0</v>
      </c>
    </row>
    <row r="267" spans="1:13" x14ac:dyDescent="0.25">
      <c r="A267" t="s">
        <v>8086</v>
      </c>
      <c r="E267" t="str">
        <f>VLOOKUP($A267,'Extracted Varlist'!$B$1:$O$4857,3,0)</f>
        <v>Resting/seating BP Measurement - Diastolic blood pressure - 4 minutes</v>
      </c>
      <c r="G267" t="str">
        <f>IF(ISBLANK(VLOOKUP($A267,'Extracted Varlist'!$B$1:$O$4857,4,0)),"",VLOOKUP($A267,'Extracted Varlist'!$B$1:$O$4857,4,0))</f>
        <v>-99="Missing";-88="N/A"</v>
      </c>
      <c r="H267">
        <v>2</v>
      </c>
      <c r="I267">
        <f>VLOOKUP($A267,'Extracted Varlist'!$B$1:$O$4857,12,0)</f>
        <v>2</v>
      </c>
      <c r="J267">
        <f>VLOOKUP($A267,'Extracted Varlist'!$B$1:$O$4857,13,0)</f>
        <v>28</v>
      </c>
      <c r="K267" t="str">
        <f t="shared" si="13"/>
        <v/>
      </c>
      <c r="L267" t="s">
        <v>9543</v>
      </c>
      <c r="M267" t="b">
        <f t="shared" si="12"/>
        <v>0</v>
      </c>
    </row>
    <row r="268" spans="1:13" x14ac:dyDescent="0.25">
      <c r="A268" t="s">
        <v>1633</v>
      </c>
      <c r="E268" t="str">
        <f>VLOOKUP($A268,'Extracted Varlist'!$B$1:$O$4857,3,0)</f>
        <v>Resting/seating BP Measurement - Resting heart rate - 4 minutes</v>
      </c>
      <c r="G268" t="str">
        <f>IF(ISBLANK(VLOOKUP($A268,'Extracted Varlist'!$B$1:$O$4857,4,0)),"",VLOOKUP($A268,'Extracted Varlist'!$B$1:$O$4857,4,0))</f>
        <v>-99="Missing";-88="N/A"</v>
      </c>
      <c r="H268">
        <v>2</v>
      </c>
      <c r="I268">
        <f>VLOOKUP($A268,'Extracted Varlist'!$B$1:$O$4857,12,0)</f>
        <v>2</v>
      </c>
      <c r="J268">
        <f>VLOOKUP($A268,'Extracted Varlist'!$B$1:$O$4857,13,0)</f>
        <v>14</v>
      </c>
      <c r="K268" t="str">
        <f t="shared" si="13"/>
        <v/>
      </c>
      <c r="L268" t="s">
        <v>9543</v>
      </c>
      <c r="M268" t="b">
        <f t="shared" si="12"/>
        <v>0</v>
      </c>
    </row>
    <row r="269" spans="1:13" x14ac:dyDescent="0.25">
      <c r="A269" t="s">
        <v>2133</v>
      </c>
      <c r="E269" t="str">
        <f>VLOOKUP($A269,'Extracted Varlist'!$B$1:$O$4857,3,0)</f>
        <v>Resting/seating BP Measurement - Resting heart rate - 4 minutes</v>
      </c>
      <c r="G269" t="str">
        <f>IF(ISBLANK(VLOOKUP($A269,'Extracted Varlist'!$B$1:$O$4857,4,0)),"",VLOOKUP($A269,'Extracted Varlist'!$B$1:$O$4857,4,0))</f>
        <v>-99="Missing";-88="N/A"</v>
      </c>
      <c r="H269">
        <v>2</v>
      </c>
      <c r="I269">
        <f>VLOOKUP($A269,'Extracted Varlist'!$B$1:$O$4857,12,0)</f>
        <v>2</v>
      </c>
      <c r="J269">
        <f>VLOOKUP($A269,'Extracted Varlist'!$B$1:$O$4857,13,0)</f>
        <v>17</v>
      </c>
      <c r="K269" t="str">
        <f t="shared" si="13"/>
        <v/>
      </c>
      <c r="L269" t="s">
        <v>9543</v>
      </c>
      <c r="M269" t="b">
        <f t="shared" si="12"/>
        <v>0</v>
      </c>
    </row>
    <row r="270" spans="1:13" x14ac:dyDescent="0.25">
      <c r="A270" t="s">
        <v>3417</v>
      </c>
      <c r="E270" t="str">
        <f>VLOOKUP($A270,'Extracted Varlist'!$B$1:$O$4857,3,0)</f>
        <v>Resting/seating BP Measurement - Resting heart rate - 4 minutes</v>
      </c>
      <c r="G270" t="str">
        <f>IF(ISBLANK(VLOOKUP($A270,'Extracted Varlist'!$B$1:$O$4857,4,0)),"",VLOOKUP($A270,'Extracted Varlist'!$B$1:$O$4857,4,0))</f>
        <v>-99="Missing";-88="N/A"</v>
      </c>
      <c r="H270">
        <v>2</v>
      </c>
      <c r="I270">
        <f>VLOOKUP($A270,'Extracted Varlist'!$B$1:$O$4857,12,0)</f>
        <v>2</v>
      </c>
      <c r="J270">
        <f>VLOOKUP($A270,'Extracted Varlist'!$B$1:$O$4857,13,0)</f>
        <v>20</v>
      </c>
      <c r="K270" t="str">
        <f t="shared" si="13"/>
        <v/>
      </c>
      <c r="L270" t="s">
        <v>9543</v>
      </c>
      <c r="M270" t="b">
        <f t="shared" si="12"/>
        <v>0</v>
      </c>
    </row>
    <row r="271" spans="1:13" x14ac:dyDescent="0.25">
      <c r="A271" t="s">
        <v>4919</v>
      </c>
      <c r="E271" t="str">
        <f>VLOOKUP($A271,'Extracted Varlist'!$B$1:$O$4857,3,0)</f>
        <v>Resting/seating BP Measurement - Resting heart rate - 4 minutes</v>
      </c>
      <c r="G271" t="str">
        <f>IF(ISBLANK(VLOOKUP($A271,'Extracted Varlist'!$B$1:$O$4857,4,0)),"",VLOOKUP($A271,'Extracted Varlist'!$B$1:$O$4857,4,0))</f>
        <v>-99="Missing";-88="N/A"</v>
      </c>
      <c r="H271">
        <v>2</v>
      </c>
      <c r="I271">
        <f>VLOOKUP($A271,'Extracted Varlist'!$B$1:$O$4857,12,0)</f>
        <v>2</v>
      </c>
      <c r="J271">
        <f>VLOOKUP($A271,'Extracted Varlist'!$B$1:$O$4857,13,0)</f>
        <v>22</v>
      </c>
      <c r="K271" t="str">
        <f t="shared" si="13"/>
        <v/>
      </c>
      <c r="L271" t="s">
        <v>9543</v>
      </c>
      <c r="M271" t="b">
        <f t="shared" si="12"/>
        <v>0</v>
      </c>
    </row>
    <row r="272" spans="1:13" x14ac:dyDescent="0.25">
      <c r="A272" t="s">
        <v>6974</v>
      </c>
      <c r="E272" t="str">
        <f>VLOOKUP($A272,'Extracted Varlist'!$B$1:$O$4857,3,0)</f>
        <v>Resting/seating BP Measurement - Resting heart rate - 4 minutes</v>
      </c>
      <c r="G272" t="str">
        <f>IF(ISBLANK(VLOOKUP($A272,'Extracted Varlist'!$B$1:$O$4857,4,0)),"",VLOOKUP($A272,'Extracted Varlist'!$B$1:$O$4857,4,0))</f>
        <v>-99="Missing";-88="N/A"</v>
      </c>
      <c r="H272">
        <v>2</v>
      </c>
      <c r="I272">
        <f>VLOOKUP($A272,'Extracted Varlist'!$B$1:$O$4857,12,0)</f>
        <v>2</v>
      </c>
      <c r="J272">
        <f>VLOOKUP($A272,'Extracted Varlist'!$B$1:$O$4857,13,0)</f>
        <v>27</v>
      </c>
      <c r="K272" t="str">
        <f t="shared" si="13"/>
        <v/>
      </c>
      <c r="L272" t="s">
        <v>9543</v>
      </c>
      <c r="M272" t="b">
        <f t="shared" si="12"/>
        <v>0</v>
      </c>
    </row>
    <row r="273" spans="1:13" x14ac:dyDescent="0.25">
      <c r="A273" t="s">
        <v>8088</v>
      </c>
      <c r="E273" t="str">
        <f>VLOOKUP($A273,'Extracted Varlist'!$B$1:$O$4857,3,0)</f>
        <v>Resting/seating BP Measurement - Resting heart rate - 4 minutes</v>
      </c>
      <c r="G273" t="str">
        <f>IF(ISBLANK(VLOOKUP($A273,'Extracted Varlist'!$B$1:$O$4857,4,0)),"",VLOOKUP($A273,'Extracted Varlist'!$B$1:$O$4857,4,0))</f>
        <v>-99="Missing";-88="N/A"</v>
      </c>
      <c r="H273">
        <v>2</v>
      </c>
      <c r="I273">
        <f>VLOOKUP($A273,'Extracted Varlist'!$B$1:$O$4857,12,0)</f>
        <v>2</v>
      </c>
      <c r="J273">
        <f>VLOOKUP($A273,'Extracted Varlist'!$B$1:$O$4857,13,0)</f>
        <v>28</v>
      </c>
      <c r="K273" t="str">
        <f t="shared" si="13"/>
        <v/>
      </c>
      <c r="L273" t="s">
        <v>9543</v>
      </c>
      <c r="M273" t="b">
        <f t="shared" si="12"/>
        <v>0</v>
      </c>
    </row>
    <row r="274" spans="1:13" x14ac:dyDescent="0.25">
      <c r="A274" t="s">
        <v>1635</v>
      </c>
      <c r="E274" t="str">
        <f>VLOOKUP($A274,'Extracted Varlist'!$B$1:$O$4857,3,0)</f>
        <v>Resting/seating BP Measurement - Systolic blood pressure - 6 minutes</v>
      </c>
      <c r="G274" t="str">
        <f>IF(ISBLANK(VLOOKUP($A274,'Extracted Varlist'!$B$1:$O$4857,4,0)),"",VLOOKUP($A274,'Extracted Varlist'!$B$1:$O$4857,4,0))</f>
        <v>-99="Missing";-88="N/A"</v>
      </c>
      <c r="H274">
        <v>2</v>
      </c>
      <c r="I274">
        <f>VLOOKUP($A274,'Extracted Varlist'!$B$1:$O$4857,12,0)</f>
        <v>2</v>
      </c>
      <c r="J274">
        <f>VLOOKUP($A274,'Extracted Varlist'!$B$1:$O$4857,13,0)</f>
        <v>14</v>
      </c>
      <c r="K274" t="str">
        <f t="shared" si="13"/>
        <v/>
      </c>
      <c r="L274" t="s">
        <v>9543</v>
      </c>
      <c r="M274" t="b">
        <f t="shared" si="12"/>
        <v>0</v>
      </c>
    </row>
    <row r="275" spans="1:13" x14ac:dyDescent="0.25">
      <c r="A275" t="s">
        <v>2134</v>
      </c>
      <c r="E275" t="str">
        <f>VLOOKUP($A275,'Extracted Varlist'!$B$1:$O$4857,3,0)</f>
        <v>Resting/seating BP Measurement - Systolic blood pressure - 6 minutes</v>
      </c>
      <c r="G275" t="str">
        <f>IF(ISBLANK(VLOOKUP($A275,'Extracted Varlist'!$B$1:$O$4857,4,0)),"",VLOOKUP($A275,'Extracted Varlist'!$B$1:$O$4857,4,0))</f>
        <v>-99="Missing";-88="N/A"</v>
      </c>
      <c r="H275">
        <v>2</v>
      </c>
      <c r="I275">
        <f>VLOOKUP($A275,'Extracted Varlist'!$B$1:$O$4857,12,0)</f>
        <v>2</v>
      </c>
      <c r="J275">
        <f>VLOOKUP($A275,'Extracted Varlist'!$B$1:$O$4857,13,0)</f>
        <v>17</v>
      </c>
      <c r="K275" t="str">
        <f t="shared" si="13"/>
        <v/>
      </c>
      <c r="L275" t="s">
        <v>9543</v>
      </c>
      <c r="M275" t="b">
        <f t="shared" si="12"/>
        <v>0</v>
      </c>
    </row>
    <row r="276" spans="1:13" x14ac:dyDescent="0.25">
      <c r="A276" t="s">
        <v>3419</v>
      </c>
      <c r="E276" t="str">
        <f>VLOOKUP($A276,'Extracted Varlist'!$B$1:$O$4857,3,0)</f>
        <v>Resting/seating BP Measurement - Systolic blood pressure - 6 minutes</v>
      </c>
      <c r="G276" t="str">
        <f>IF(ISBLANK(VLOOKUP($A276,'Extracted Varlist'!$B$1:$O$4857,4,0)),"",VLOOKUP($A276,'Extracted Varlist'!$B$1:$O$4857,4,0))</f>
        <v>-99="Missing";-88="N/A"</v>
      </c>
      <c r="H276">
        <v>2</v>
      </c>
      <c r="I276">
        <f>VLOOKUP($A276,'Extracted Varlist'!$B$1:$O$4857,12,0)</f>
        <v>2</v>
      </c>
      <c r="J276">
        <f>VLOOKUP($A276,'Extracted Varlist'!$B$1:$O$4857,13,0)</f>
        <v>20</v>
      </c>
      <c r="K276" t="str">
        <f t="shared" si="13"/>
        <v/>
      </c>
      <c r="L276" t="s">
        <v>9543</v>
      </c>
      <c r="M276" t="b">
        <f t="shared" si="12"/>
        <v>0</v>
      </c>
    </row>
    <row r="277" spans="1:13" x14ac:dyDescent="0.25">
      <c r="A277" t="s">
        <v>4920</v>
      </c>
      <c r="E277" t="str">
        <f>VLOOKUP($A277,'Extracted Varlist'!$B$1:$O$4857,3,0)</f>
        <v>Resting/seating BP Measurement - Systolic blood pressure - 6 minutes</v>
      </c>
      <c r="G277" t="str">
        <f>IF(ISBLANK(VLOOKUP($A277,'Extracted Varlist'!$B$1:$O$4857,4,0)),"",VLOOKUP($A277,'Extracted Varlist'!$B$1:$O$4857,4,0))</f>
        <v>-99="Missing";-88="N/A"</v>
      </c>
      <c r="H277">
        <v>2</v>
      </c>
      <c r="I277">
        <f>VLOOKUP($A277,'Extracted Varlist'!$B$1:$O$4857,12,0)</f>
        <v>2</v>
      </c>
      <c r="J277">
        <f>VLOOKUP($A277,'Extracted Varlist'!$B$1:$O$4857,13,0)</f>
        <v>22</v>
      </c>
      <c r="K277" t="str">
        <f t="shared" si="13"/>
        <v/>
      </c>
      <c r="L277" t="s">
        <v>9543</v>
      </c>
      <c r="M277" t="b">
        <f t="shared" si="12"/>
        <v>0</v>
      </c>
    </row>
    <row r="278" spans="1:13" x14ac:dyDescent="0.25">
      <c r="A278" t="s">
        <v>6976</v>
      </c>
      <c r="E278" t="str">
        <f>VLOOKUP($A278,'Extracted Varlist'!$B$1:$O$4857,3,0)</f>
        <v>Resting/seating BP Measurement - Systolic blood pressure - 6 minutes</v>
      </c>
      <c r="G278" t="str">
        <f>IF(ISBLANK(VLOOKUP($A278,'Extracted Varlist'!$B$1:$O$4857,4,0)),"",VLOOKUP($A278,'Extracted Varlist'!$B$1:$O$4857,4,0))</f>
        <v>-99="Missing";-88="N/A"</v>
      </c>
      <c r="H278">
        <v>2</v>
      </c>
      <c r="I278">
        <f>VLOOKUP($A278,'Extracted Varlist'!$B$1:$O$4857,12,0)</f>
        <v>2</v>
      </c>
      <c r="J278">
        <f>VLOOKUP($A278,'Extracted Varlist'!$B$1:$O$4857,13,0)</f>
        <v>27</v>
      </c>
      <c r="K278" t="str">
        <f t="shared" si="13"/>
        <v/>
      </c>
      <c r="L278" t="s">
        <v>9543</v>
      </c>
      <c r="M278" t="b">
        <f t="shared" si="12"/>
        <v>0</v>
      </c>
    </row>
    <row r="279" spans="1:13" x14ac:dyDescent="0.25">
      <c r="A279" t="s">
        <v>8090</v>
      </c>
      <c r="E279" t="str">
        <f>VLOOKUP($A279,'Extracted Varlist'!$B$1:$O$4857,3,0)</f>
        <v>Resting/seating BP Measurement - Systolic blood pressure - 6 minutes</v>
      </c>
      <c r="G279" t="str">
        <f>IF(ISBLANK(VLOOKUP($A279,'Extracted Varlist'!$B$1:$O$4857,4,0)),"",VLOOKUP($A279,'Extracted Varlist'!$B$1:$O$4857,4,0))</f>
        <v>-99="Missing";-88="N/A"</v>
      </c>
      <c r="H279">
        <v>2</v>
      </c>
      <c r="I279">
        <f>VLOOKUP($A279,'Extracted Varlist'!$B$1:$O$4857,12,0)</f>
        <v>2</v>
      </c>
      <c r="J279">
        <f>VLOOKUP($A279,'Extracted Varlist'!$B$1:$O$4857,13,0)</f>
        <v>28</v>
      </c>
      <c r="K279" t="str">
        <f t="shared" si="13"/>
        <v/>
      </c>
      <c r="L279" t="s">
        <v>9543</v>
      </c>
      <c r="M279" t="b">
        <f t="shared" si="12"/>
        <v>0</v>
      </c>
    </row>
    <row r="280" spans="1:13" x14ac:dyDescent="0.25">
      <c r="A280" t="s">
        <v>1638</v>
      </c>
      <c r="E280" t="str">
        <f>VLOOKUP($A280,'Extracted Varlist'!$B$1:$O$4857,3,0)</f>
        <v>Resting/seating BP Measurement - Diastolic blood pressure - 6 minutes</v>
      </c>
      <c r="G280" t="str">
        <f>IF(ISBLANK(VLOOKUP($A280,'Extracted Varlist'!$B$1:$O$4857,4,0)),"",VLOOKUP($A280,'Extracted Varlist'!$B$1:$O$4857,4,0))</f>
        <v>-99="Missing";-88="N/A"</v>
      </c>
      <c r="H280">
        <v>2</v>
      </c>
      <c r="I280">
        <f>VLOOKUP($A280,'Extracted Varlist'!$B$1:$O$4857,12,0)</f>
        <v>2</v>
      </c>
      <c r="J280">
        <f>VLOOKUP($A280,'Extracted Varlist'!$B$1:$O$4857,13,0)</f>
        <v>14</v>
      </c>
      <c r="K280" t="str">
        <f t="shared" si="13"/>
        <v/>
      </c>
      <c r="L280" t="s">
        <v>9543</v>
      </c>
      <c r="M280" t="b">
        <f t="shared" si="12"/>
        <v>0</v>
      </c>
    </row>
    <row r="281" spans="1:13" x14ac:dyDescent="0.25">
      <c r="A281" t="s">
        <v>2135</v>
      </c>
      <c r="E281" t="str">
        <f>VLOOKUP($A281,'Extracted Varlist'!$B$1:$O$4857,3,0)</f>
        <v>Resting/seating BP Measurement - Diastolic blood pressure - 6 minutes</v>
      </c>
      <c r="G281" t="str">
        <f>IF(ISBLANK(VLOOKUP($A281,'Extracted Varlist'!$B$1:$O$4857,4,0)),"",VLOOKUP($A281,'Extracted Varlist'!$B$1:$O$4857,4,0))</f>
        <v>-99="Missing";-88="N/A"</v>
      </c>
      <c r="H281">
        <v>2</v>
      </c>
      <c r="I281">
        <f>VLOOKUP($A281,'Extracted Varlist'!$B$1:$O$4857,12,0)</f>
        <v>2</v>
      </c>
      <c r="J281">
        <f>VLOOKUP($A281,'Extracted Varlist'!$B$1:$O$4857,13,0)</f>
        <v>17</v>
      </c>
      <c r="K281" t="str">
        <f t="shared" si="13"/>
        <v/>
      </c>
      <c r="L281" t="s">
        <v>9543</v>
      </c>
      <c r="M281" t="b">
        <f t="shared" si="12"/>
        <v>0</v>
      </c>
    </row>
    <row r="282" spans="1:13" x14ac:dyDescent="0.25">
      <c r="A282" t="s">
        <v>3421</v>
      </c>
      <c r="E282" t="str">
        <f>VLOOKUP($A282,'Extracted Varlist'!$B$1:$O$4857,3,0)</f>
        <v>Resting/seating BP Measurement - Diastolic blood pressure - 6 minutes</v>
      </c>
      <c r="G282" t="str">
        <f>IF(ISBLANK(VLOOKUP($A282,'Extracted Varlist'!$B$1:$O$4857,4,0)),"",VLOOKUP($A282,'Extracted Varlist'!$B$1:$O$4857,4,0))</f>
        <v>-99="Missing";-88="N/A"</v>
      </c>
      <c r="H282">
        <v>2</v>
      </c>
      <c r="I282">
        <f>VLOOKUP($A282,'Extracted Varlist'!$B$1:$O$4857,12,0)</f>
        <v>2</v>
      </c>
      <c r="J282">
        <f>VLOOKUP($A282,'Extracted Varlist'!$B$1:$O$4857,13,0)</f>
        <v>20</v>
      </c>
      <c r="K282" t="str">
        <f t="shared" si="13"/>
        <v/>
      </c>
      <c r="L282" t="s">
        <v>9543</v>
      </c>
      <c r="M282" t="b">
        <f t="shared" si="12"/>
        <v>0</v>
      </c>
    </row>
    <row r="283" spans="1:13" x14ac:dyDescent="0.25">
      <c r="A283" t="s">
        <v>4922</v>
      </c>
      <c r="E283" t="str">
        <f>VLOOKUP($A283,'Extracted Varlist'!$B$1:$O$4857,3,0)</f>
        <v>Resting/seating BP Measurement - Diastolic blood pressure - 6 minutes</v>
      </c>
      <c r="G283" t="str">
        <f>IF(ISBLANK(VLOOKUP($A283,'Extracted Varlist'!$B$1:$O$4857,4,0)),"",VLOOKUP($A283,'Extracted Varlist'!$B$1:$O$4857,4,0))</f>
        <v>-99="Missing";-88="N/A"</v>
      </c>
      <c r="H283">
        <v>2</v>
      </c>
      <c r="I283">
        <f>VLOOKUP($A283,'Extracted Varlist'!$B$1:$O$4857,12,0)</f>
        <v>2</v>
      </c>
      <c r="J283">
        <f>VLOOKUP($A283,'Extracted Varlist'!$B$1:$O$4857,13,0)</f>
        <v>22</v>
      </c>
      <c r="K283" t="str">
        <f t="shared" si="13"/>
        <v/>
      </c>
      <c r="L283" t="s">
        <v>9543</v>
      </c>
      <c r="M283" t="b">
        <f t="shared" si="12"/>
        <v>0</v>
      </c>
    </row>
    <row r="284" spans="1:13" x14ac:dyDescent="0.25">
      <c r="A284" t="s">
        <v>6978</v>
      </c>
      <c r="E284" t="str">
        <f>VLOOKUP($A284,'Extracted Varlist'!$B$1:$O$4857,3,0)</f>
        <v>Resting/seating BP Measurement - Diastolic blood pressure - 6 minutes</v>
      </c>
      <c r="G284" t="str">
        <f>IF(ISBLANK(VLOOKUP($A284,'Extracted Varlist'!$B$1:$O$4857,4,0)),"",VLOOKUP($A284,'Extracted Varlist'!$B$1:$O$4857,4,0))</f>
        <v>-99="Missing";-88="N/A"</v>
      </c>
      <c r="H284">
        <v>2</v>
      </c>
      <c r="I284">
        <f>VLOOKUP($A284,'Extracted Varlist'!$B$1:$O$4857,12,0)</f>
        <v>2</v>
      </c>
      <c r="J284">
        <f>VLOOKUP($A284,'Extracted Varlist'!$B$1:$O$4857,13,0)</f>
        <v>27</v>
      </c>
      <c r="K284" t="str">
        <f t="shared" si="13"/>
        <v/>
      </c>
      <c r="L284" t="s">
        <v>9543</v>
      </c>
      <c r="M284" t="b">
        <f t="shared" si="12"/>
        <v>0</v>
      </c>
    </row>
    <row r="285" spans="1:13" x14ac:dyDescent="0.25">
      <c r="A285" t="s">
        <v>8092</v>
      </c>
      <c r="E285" t="str">
        <f>VLOOKUP($A285,'Extracted Varlist'!$B$1:$O$4857,3,0)</f>
        <v>Resting/seating BP Measurement - Diastolic blood pressure - 6 minutes</v>
      </c>
      <c r="G285" t="str">
        <f>IF(ISBLANK(VLOOKUP($A285,'Extracted Varlist'!$B$1:$O$4857,4,0)),"",VLOOKUP($A285,'Extracted Varlist'!$B$1:$O$4857,4,0))</f>
        <v>-99="Missing";-88="N/A"</v>
      </c>
      <c r="H285">
        <v>2</v>
      </c>
      <c r="I285">
        <f>VLOOKUP($A285,'Extracted Varlist'!$B$1:$O$4857,12,0)</f>
        <v>2</v>
      </c>
      <c r="J285">
        <f>VLOOKUP($A285,'Extracted Varlist'!$B$1:$O$4857,13,0)</f>
        <v>28</v>
      </c>
      <c r="K285" t="str">
        <f t="shared" si="13"/>
        <v/>
      </c>
      <c r="L285" t="s">
        <v>9543</v>
      </c>
      <c r="M285" t="b">
        <f t="shared" si="12"/>
        <v>0</v>
      </c>
    </row>
    <row r="286" spans="1:13" x14ac:dyDescent="0.25">
      <c r="A286" t="s">
        <v>1641</v>
      </c>
      <c r="E286" t="str">
        <f>VLOOKUP($A286,'Extracted Varlist'!$B$1:$O$4857,3,0)</f>
        <v>Resting/seating BP Measurement - Resting heart rate - 6 minutes</v>
      </c>
      <c r="G286" t="str">
        <f>IF(ISBLANK(VLOOKUP($A286,'Extracted Varlist'!$B$1:$O$4857,4,0)),"",VLOOKUP($A286,'Extracted Varlist'!$B$1:$O$4857,4,0))</f>
        <v>-99="Missing";-88="N/A"</v>
      </c>
      <c r="H286">
        <v>2</v>
      </c>
      <c r="I286">
        <f>VLOOKUP($A286,'Extracted Varlist'!$B$1:$O$4857,12,0)</f>
        <v>2</v>
      </c>
      <c r="J286">
        <f>VLOOKUP($A286,'Extracted Varlist'!$B$1:$O$4857,13,0)</f>
        <v>14</v>
      </c>
      <c r="K286" t="str">
        <f t="shared" si="13"/>
        <v/>
      </c>
      <c r="L286" t="s">
        <v>9543</v>
      </c>
      <c r="M286" t="b">
        <f t="shared" si="12"/>
        <v>0</v>
      </c>
    </row>
    <row r="287" spans="1:13" x14ac:dyDescent="0.25">
      <c r="A287" t="s">
        <v>2136</v>
      </c>
      <c r="E287" t="str">
        <f>VLOOKUP($A287,'Extracted Varlist'!$B$1:$O$4857,3,0)</f>
        <v>Resting/seating BP Measurement - Resting heart rate - 6 minutes</v>
      </c>
      <c r="G287" t="str">
        <f>IF(ISBLANK(VLOOKUP($A287,'Extracted Varlist'!$B$1:$O$4857,4,0)),"",VLOOKUP($A287,'Extracted Varlist'!$B$1:$O$4857,4,0))</f>
        <v>-99="Missing";-88="N/A"</v>
      </c>
      <c r="H287">
        <v>2</v>
      </c>
      <c r="I287">
        <f>VLOOKUP($A287,'Extracted Varlist'!$B$1:$O$4857,12,0)</f>
        <v>2</v>
      </c>
      <c r="J287">
        <f>VLOOKUP($A287,'Extracted Varlist'!$B$1:$O$4857,13,0)</f>
        <v>17</v>
      </c>
      <c r="K287" t="str">
        <f t="shared" si="13"/>
        <v/>
      </c>
      <c r="L287" t="s">
        <v>9543</v>
      </c>
      <c r="M287" t="b">
        <f t="shared" si="12"/>
        <v>0</v>
      </c>
    </row>
    <row r="288" spans="1:13" x14ac:dyDescent="0.25">
      <c r="A288" t="s">
        <v>3423</v>
      </c>
      <c r="E288" t="str">
        <f>VLOOKUP($A288,'Extracted Varlist'!$B$1:$O$4857,3,0)</f>
        <v>Resting/seating BP Measurement - Resting heart rate - 6 minutes</v>
      </c>
      <c r="G288" t="str">
        <f>IF(ISBLANK(VLOOKUP($A288,'Extracted Varlist'!$B$1:$O$4857,4,0)),"",VLOOKUP($A288,'Extracted Varlist'!$B$1:$O$4857,4,0))</f>
        <v>-99="Missing";-88="N/A"</v>
      </c>
      <c r="H288">
        <v>2</v>
      </c>
      <c r="I288">
        <f>VLOOKUP($A288,'Extracted Varlist'!$B$1:$O$4857,12,0)</f>
        <v>2</v>
      </c>
      <c r="J288">
        <f>VLOOKUP($A288,'Extracted Varlist'!$B$1:$O$4857,13,0)</f>
        <v>20</v>
      </c>
      <c r="K288" t="str">
        <f t="shared" si="13"/>
        <v/>
      </c>
      <c r="L288" t="s">
        <v>9543</v>
      </c>
      <c r="M288" t="b">
        <f t="shared" si="12"/>
        <v>0</v>
      </c>
    </row>
    <row r="289" spans="1:13" x14ac:dyDescent="0.25">
      <c r="A289" t="s">
        <v>4923</v>
      </c>
      <c r="E289" t="str">
        <f>VLOOKUP($A289,'Extracted Varlist'!$B$1:$O$4857,3,0)</f>
        <v>Resting/seating BP Measurement - Resting heart rate - 6 minutes</v>
      </c>
      <c r="G289" t="str">
        <f>IF(ISBLANK(VLOOKUP($A289,'Extracted Varlist'!$B$1:$O$4857,4,0)),"",VLOOKUP($A289,'Extracted Varlist'!$B$1:$O$4857,4,0))</f>
        <v>-99="Missing";-88="N/A"</v>
      </c>
      <c r="H289">
        <v>2</v>
      </c>
      <c r="I289">
        <f>VLOOKUP($A289,'Extracted Varlist'!$B$1:$O$4857,12,0)</f>
        <v>2</v>
      </c>
      <c r="J289">
        <f>VLOOKUP($A289,'Extracted Varlist'!$B$1:$O$4857,13,0)</f>
        <v>22</v>
      </c>
      <c r="K289" t="str">
        <f t="shared" si="13"/>
        <v/>
      </c>
      <c r="L289" t="s">
        <v>9543</v>
      </c>
      <c r="M289" t="b">
        <f t="shared" si="12"/>
        <v>0</v>
      </c>
    </row>
    <row r="290" spans="1:13" x14ac:dyDescent="0.25">
      <c r="A290" t="s">
        <v>6980</v>
      </c>
      <c r="E290" t="str">
        <f>VLOOKUP($A290,'Extracted Varlist'!$B$1:$O$4857,3,0)</f>
        <v>Resting/seating BP Measurement - Resting heart rate - 6 minutes</v>
      </c>
      <c r="G290" t="str">
        <f>IF(ISBLANK(VLOOKUP($A290,'Extracted Varlist'!$B$1:$O$4857,4,0)),"",VLOOKUP($A290,'Extracted Varlist'!$B$1:$O$4857,4,0))</f>
        <v>-99="Missing";-88="N/A"</v>
      </c>
      <c r="H290">
        <v>2</v>
      </c>
      <c r="I290">
        <f>VLOOKUP($A290,'Extracted Varlist'!$B$1:$O$4857,12,0)</f>
        <v>2</v>
      </c>
      <c r="J290">
        <f>VLOOKUP($A290,'Extracted Varlist'!$B$1:$O$4857,13,0)</f>
        <v>27</v>
      </c>
      <c r="K290" t="str">
        <f t="shared" si="13"/>
        <v/>
      </c>
      <c r="L290" t="s">
        <v>9543</v>
      </c>
      <c r="M290" t="b">
        <f t="shared" si="12"/>
        <v>0</v>
      </c>
    </row>
    <row r="291" spans="1:13" x14ac:dyDescent="0.25">
      <c r="A291" t="s">
        <v>8093</v>
      </c>
      <c r="E291" t="str">
        <f>VLOOKUP($A291,'Extracted Varlist'!$B$1:$O$4857,3,0)</f>
        <v>Resting/seating BP Measurement - Resting heart rate - 6 minutes</v>
      </c>
      <c r="G291" t="str">
        <f>IF(ISBLANK(VLOOKUP($A291,'Extracted Varlist'!$B$1:$O$4857,4,0)),"",VLOOKUP($A291,'Extracted Varlist'!$B$1:$O$4857,4,0))</f>
        <v>-99="Missing";-88="N/A"</v>
      </c>
      <c r="H291">
        <v>2</v>
      </c>
      <c r="I291">
        <f>VLOOKUP($A291,'Extracted Varlist'!$B$1:$O$4857,12,0)</f>
        <v>2</v>
      </c>
      <c r="J291">
        <f>VLOOKUP($A291,'Extracted Varlist'!$B$1:$O$4857,13,0)</f>
        <v>28</v>
      </c>
      <c r="K291" t="str">
        <f t="shared" si="13"/>
        <v/>
      </c>
      <c r="L291" t="s">
        <v>9543</v>
      </c>
      <c r="M291" t="b">
        <f t="shared" si="12"/>
        <v>0</v>
      </c>
    </row>
    <row r="292" spans="1:13" x14ac:dyDescent="0.25">
      <c r="A292" t="s">
        <v>1644</v>
      </c>
      <c r="E292" t="str">
        <f>VLOOKUP($A292,'Extracted Varlist'!$B$1:$O$4857,3,0)</f>
        <v>Resting/seating BP Measurement - Systolic blood pressure - 8 minutes</v>
      </c>
      <c r="G292" t="str">
        <f>IF(ISBLANK(VLOOKUP($A292,'Extracted Varlist'!$B$1:$O$4857,4,0)),"",VLOOKUP($A292,'Extracted Varlist'!$B$1:$O$4857,4,0))</f>
        <v>-99="Missing";-88="N/A"</v>
      </c>
      <c r="H292">
        <v>2</v>
      </c>
      <c r="I292">
        <f>VLOOKUP($A292,'Extracted Varlist'!$B$1:$O$4857,12,0)</f>
        <v>2</v>
      </c>
      <c r="J292">
        <f>VLOOKUP($A292,'Extracted Varlist'!$B$1:$O$4857,13,0)</f>
        <v>14</v>
      </c>
      <c r="K292" t="str">
        <f t="shared" si="13"/>
        <v/>
      </c>
      <c r="L292" t="s">
        <v>9543</v>
      </c>
      <c r="M292" t="b">
        <f t="shared" si="12"/>
        <v>0</v>
      </c>
    </row>
    <row r="293" spans="1:13" x14ac:dyDescent="0.25">
      <c r="A293" t="s">
        <v>2137</v>
      </c>
      <c r="E293" t="str">
        <f>VLOOKUP($A293,'Extracted Varlist'!$B$1:$O$4857,3,0)</f>
        <v>Resting/seating BP Measurement - Systolic blood pressure - 8 minutes</v>
      </c>
      <c r="G293" t="str">
        <f>IF(ISBLANK(VLOOKUP($A293,'Extracted Varlist'!$B$1:$O$4857,4,0)),"",VLOOKUP($A293,'Extracted Varlist'!$B$1:$O$4857,4,0))</f>
        <v>-99="Missing";-88="N/A"</v>
      </c>
      <c r="H293">
        <v>2</v>
      </c>
      <c r="I293">
        <f>VLOOKUP($A293,'Extracted Varlist'!$B$1:$O$4857,12,0)</f>
        <v>2</v>
      </c>
      <c r="J293">
        <f>VLOOKUP($A293,'Extracted Varlist'!$B$1:$O$4857,13,0)</f>
        <v>17</v>
      </c>
      <c r="K293" t="str">
        <f t="shared" si="13"/>
        <v/>
      </c>
      <c r="L293" t="s">
        <v>9543</v>
      </c>
      <c r="M293" t="b">
        <f t="shared" si="12"/>
        <v>0</v>
      </c>
    </row>
    <row r="294" spans="1:13" x14ac:dyDescent="0.25">
      <c r="A294" t="s">
        <v>3425</v>
      </c>
      <c r="E294" t="str">
        <f>VLOOKUP($A294,'Extracted Varlist'!$B$1:$O$4857,3,0)</f>
        <v>Resting/seating BP Measurement - Systolic blood pressure - 8 minutes</v>
      </c>
      <c r="G294" t="str">
        <f>IF(ISBLANK(VLOOKUP($A294,'Extracted Varlist'!$B$1:$O$4857,4,0)),"",VLOOKUP($A294,'Extracted Varlist'!$B$1:$O$4857,4,0))</f>
        <v>-99="Missing";-88="N/A"</v>
      </c>
      <c r="H294">
        <v>2</v>
      </c>
      <c r="I294">
        <f>VLOOKUP($A294,'Extracted Varlist'!$B$1:$O$4857,12,0)</f>
        <v>2</v>
      </c>
      <c r="J294">
        <f>VLOOKUP($A294,'Extracted Varlist'!$B$1:$O$4857,13,0)</f>
        <v>20</v>
      </c>
      <c r="K294" t="str">
        <f t="shared" si="13"/>
        <v/>
      </c>
      <c r="L294" t="s">
        <v>9543</v>
      </c>
      <c r="M294" t="b">
        <f t="shared" si="12"/>
        <v>0</v>
      </c>
    </row>
    <row r="295" spans="1:13" x14ac:dyDescent="0.25">
      <c r="A295" t="s">
        <v>4925</v>
      </c>
      <c r="E295" t="str">
        <f>VLOOKUP($A295,'Extracted Varlist'!$B$1:$O$4857,3,0)</f>
        <v>Resting/seating BP Measurement - Systolic blood pressure - 8 minutes</v>
      </c>
      <c r="G295" t="str">
        <f>IF(ISBLANK(VLOOKUP($A295,'Extracted Varlist'!$B$1:$O$4857,4,0)),"",VLOOKUP($A295,'Extracted Varlist'!$B$1:$O$4857,4,0))</f>
        <v>-99="Missing";-88="N/A"</v>
      </c>
      <c r="H295">
        <v>2</v>
      </c>
      <c r="I295">
        <f>VLOOKUP($A295,'Extracted Varlist'!$B$1:$O$4857,12,0)</f>
        <v>2</v>
      </c>
      <c r="J295">
        <f>VLOOKUP($A295,'Extracted Varlist'!$B$1:$O$4857,13,0)</f>
        <v>22</v>
      </c>
      <c r="K295" t="str">
        <f t="shared" si="13"/>
        <v/>
      </c>
      <c r="L295" t="s">
        <v>9543</v>
      </c>
      <c r="M295" t="b">
        <f t="shared" si="12"/>
        <v>0</v>
      </c>
    </row>
    <row r="296" spans="1:13" x14ac:dyDescent="0.25">
      <c r="A296" t="s">
        <v>6982</v>
      </c>
      <c r="E296" t="str">
        <f>VLOOKUP($A296,'Extracted Varlist'!$B$1:$O$4857,3,0)</f>
        <v>Resting/seating BP Measurement - Systolic blood pressure - 8 minutes</v>
      </c>
      <c r="G296" t="str">
        <f>IF(ISBLANK(VLOOKUP($A296,'Extracted Varlist'!$B$1:$O$4857,4,0)),"",VLOOKUP($A296,'Extracted Varlist'!$B$1:$O$4857,4,0))</f>
        <v>-99="Missing";-88="N/A"</v>
      </c>
      <c r="H296">
        <v>2</v>
      </c>
      <c r="I296">
        <f>VLOOKUP($A296,'Extracted Varlist'!$B$1:$O$4857,12,0)</f>
        <v>2</v>
      </c>
      <c r="J296">
        <f>VLOOKUP($A296,'Extracted Varlist'!$B$1:$O$4857,13,0)</f>
        <v>27</v>
      </c>
      <c r="K296" t="str">
        <f t="shared" si="13"/>
        <v/>
      </c>
      <c r="L296" t="s">
        <v>9543</v>
      </c>
      <c r="M296" t="b">
        <f t="shared" si="12"/>
        <v>0</v>
      </c>
    </row>
    <row r="297" spans="1:13" x14ac:dyDescent="0.25">
      <c r="A297" t="s">
        <v>8095</v>
      </c>
      <c r="E297" t="str">
        <f>VLOOKUP($A297,'Extracted Varlist'!$B$1:$O$4857,3,0)</f>
        <v>Resting/seating BP Measurement - Systolic blood pressure - 8 minutes</v>
      </c>
      <c r="G297" t="str">
        <f>IF(ISBLANK(VLOOKUP($A297,'Extracted Varlist'!$B$1:$O$4857,4,0)),"",VLOOKUP($A297,'Extracted Varlist'!$B$1:$O$4857,4,0))</f>
        <v>-99="Missing";-88="N/A"</v>
      </c>
      <c r="H297">
        <v>2</v>
      </c>
      <c r="I297">
        <f>VLOOKUP($A297,'Extracted Varlist'!$B$1:$O$4857,12,0)</f>
        <v>2</v>
      </c>
      <c r="J297">
        <f>VLOOKUP($A297,'Extracted Varlist'!$B$1:$O$4857,13,0)</f>
        <v>28</v>
      </c>
      <c r="K297" t="str">
        <f t="shared" si="13"/>
        <v/>
      </c>
      <c r="L297" t="s">
        <v>9543</v>
      </c>
      <c r="M297" t="b">
        <f t="shared" si="12"/>
        <v>0</v>
      </c>
    </row>
    <row r="298" spans="1:13" x14ac:dyDescent="0.25">
      <c r="A298" t="s">
        <v>1647</v>
      </c>
      <c r="E298" t="str">
        <f>VLOOKUP($A298,'Extracted Varlist'!$B$1:$O$4857,3,0)</f>
        <v>Resting/seating BP Measurement - Diastolic blood pressure - 8 minutes</v>
      </c>
      <c r="G298" t="str">
        <f>IF(ISBLANK(VLOOKUP($A298,'Extracted Varlist'!$B$1:$O$4857,4,0)),"",VLOOKUP($A298,'Extracted Varlist'!$B$1:$O$4857,4,0))</f>
        <v>-99="Missing";-88="N/A"</v>
      </c>
      <c r="H298">
        <v>2</v>
      </c>
      <c r="I298">
        <f>VLOOKUP($A298,'Extracted Varlist'!$B$1:$O$4857,12,0)</f>
        <v>2</v>
      </c>
      <c r="J298">
        <f>VLOOKUP($A298,'Extracted Varlist'!$B$1:$O$4857,13,0)</f>
        <v>14</v>
      </c>
      <c r="K298" t="str">
        <f t="shared" si="13"/>
        <v/>
      </c>
      <c r="L298" t="s">
        <v>9543</v>
      </c>
      <c r="M298" t="b">
        <f t="shared" si="12"/>
        <v>0</v>
      </c>
    </row>
    <row r="299" spans="1:13" x14ac:dyDescent="0.25">
      <c r="A299" t="s">
        <v>2138</v>
      </c>
      <c r="E299" t="str">
        <f>VLOOKUP($A299,'Extracted Varlist'!$B$1:$O$4857,3,0)</f>
        <v>Resting/seating BP Measurement - Diastolic blood pressure - 8 minutes</v>
      </c>
      <c r="G299" t="str">
        <f>IF(ISBLANK(VLOOKUP($A299,'Extracted Varlist'!$B$1:$O$4857,4,0)),"",VLOOKUP($A299,'Extracted Varlist'!$B$1:$O$4857,4,0))</f>
        <v>-99="Missing";-88="N/A"</v>
      </c>
      <c r="H299">
        <v>2</v>
      </c>
      <c r="I299">
        <f>VLOOKUP($A299,'Extracted Varlist'!$B$1:$O$4857,12,0)</f>
        <v>2</v>
      </c>
      <c r="J299">
        <f>VLOOKUP($A299,'Extracted Varlist'!$B$1:$O$4857,13,0)</f>
        <v>17</v>
      </c>
      <c r="K299" t="str">
        <f t="shared" si="13"/>
        <v/>
      </c>
      <c r="L299" t="s">
        <v>9543</v>
      </c>
      <c r="M299" t="b">
        <f t="shared" si="12"/>
        <v>0</v>
      </c>
    </row>
    <row r="300" spans="1:13" x14ac:dyDescent="0.25">
      <c r="A300" t="s">
        <v>3427</v>
      </c>
      <c r="E300" t="str">
        <f>VLOOKUP($A300,'Extracted Varlist'!$B$1:$O$4857,3,0)</f>
        <v>Resting/seating BP Measurement - Diastolic blood pressure - 8 minutes</v>
      </c>
      <c r="G300" t="str">
        <f>IF(ISBLANK(VLOOKUP($A300,'Extracted Varlist'!$B$1:$O$4857,4,0)),"",VLOOKUP($A300,'Extracted Varlist'!$B$1:$O$4857,4,0))</f>
        <v>-99="Missing";-88="N/A"</v>
      </c>
      <c r="H300">
        <v>2</v>
      </c>
      <c r="I300">
        <f>VLOOKUP($A300,'Extracted Varlist'!$B$1:$O$4857,12,0)</f>
        <v>2</v>
      </c>
      <c r="J300">
        <f>VLOOKUP($A300,'Extracted Varlist'!$B$1:$O$4857,13,0)</f>
        <v>20</v>
      </c>
      <c r="K300" t="str">
        <f t="shared" si="13"/>
        <v/>
      </c>
      <c r="L300" t="s">
        <v>9543</v>
      </c>
      <c r="M300" t="b">
        <f t="shared" si="12"/>
        <v>0</v>
      </c>
    </row>
    <row r="301" spans="1:13" x14ac:dyDescent="0.25">
      <c r="A301" t="s">
        <v>4926</v>
      </c>
      <c r="E301" t="str">
        <f>VLOOKUP($A301,'Extracted Varlist'!$B$1:$O$4857,3,0)</f>
        <v>Resting/seating BP Measurement - Diastolic blood pressure - 8 minutes</v>
      </c>
      <c r="G301" t="str">
        <f>IF(ISBLANK(VLOOKUP($A301,'Extracted Varlist'!$B$1:$O$4857,4,0)),"",VLOOKUP($A301,'Extracted Varlist'!$B$1:$O$4857,4,0))</f>
        <v>-99="Missing";-88="N/A"</v>
      </c>
      <c r="H301">
        <v>2</v>
      </c>
      <c r="I301">
        <f>VLOOKUP($A301,'Extracted Varlist'!$B$1:$O$4857,12,0)</f>
        <v>2</v>
      </c>
      <c r="J301">
        <f>VLOOKUP($A301,'Extracted Varlist'!$B$1:$O$4857,13,0)</f>
        <v>22</v>
      </c>
      <c r="K301" t="str">
        <f t="shared" si="13"/>
        <v/>
      </c>
      <c r="L301" t="s">
        <v>9543</v>
      </c>
      <c r="M301" t="b">
        <f t="shared" si="12"/>
        <v>0</v>
      </c>
    </row>
    <row r="302" spans="1:13" x14ac:dyDescent="0.25">
      <c r="A302" t="s">
        <v>6984</v>
      </c>
      <c r="E302" t="str">
        <f>VLOOKUP($A302,'Extracted Varlist'!$B$1:$O$4857,3,0)</f>
        <v>Resting/seating BP Measurement - Diastolic blood pressure - 8 minutes</v>
      </c>
      <c r="G302" t="str">
        <f>IF(ISBLANK(VLOOKUP($A302,'Extracted Varlist'!$B$1:$O$4857,4,0)),"",VLOOKUP($A302,'Extracted Varlist'!$B$1:$O$4857,4,0))</f>
        <v>-99="Missing";-88="N/A"</v>
      </c>
      <c r="H302">
        <v>2</v>
      </c>
      <c r="I302">
        <f>VLOOKUP($A302,'Extracted Varlist'!$B$1:$O$4857,12,0)</f>
        <v>2</v>
      </c>
      <c r="J302">
        <f>VLOOKUP($A302,'Extracted Varlist'!$B$1:$O$4857,13,0)</f>
        <v>27</v>
      </c>
      <c r="K302" t="str">
        <f t="shared" si="13"/>
        <v/>
      </c>
      <c r="L302" t="s">
        <v>9543</v>
      </c>
      <c r="M302" t="b">
        <f t="shared" si="12"/>
        <v>0</v>
      </c>
    </row>
    <row r="303" spans="1:13" x14ac:dyDescent="0.25">
      <c r="A303" t="s">
        <v>8097</v>
      </c>
      <c r="E303" t="str">
        <f>VLOOKUP($A303,'Extracted Varlist'!$B$1:$O$4857,3,0)</f>
        <v>Resting/seating BP Measurement - Diastolic blood pressure - 8 minutes</v>
      </c>
      <c r="G303" t="str">
        <f>IF(ISBLANK(VLOOKUP($A303,'Extracted Varlist'!$B$1:$O$4857,4,0)),"",VLOOKUP($A303,'Extracted Varlist'!$B$1:$O$4857,4,0))</f>
        <v>-99="Missing";-88="N/A"</v>
      </c>
      <c r="H303">
        <v>2</v>
      </c>
      <c r="I303">
        <f>VLOOKUP($A303,'Extracted Varlist'!$B$1:$O$4857,12,0)</f>
        <v>2</v>
      </c>
      <c r="J303">
        <f>VLOOKUP($A303,'Extracted Varlist'!$B$1:$O$4857,13,0)</f>
        <v>28</v>
      </c>
      <c r="K303" t="str">
        <f t="shared" si="13"/>
        <v/>
      </c>
      <c r="L303" t="s">
        <v>9543</v>
      </c>
      <c r="M303" t="b">
        <f t="shared" si="12"/>
        <v>0</v>
      </c>
    </row>
    <row r="304" spans="1:13" x14ac:dyDescent="0.25">
      <c r="A304" t="s">
        <v>1650</v>
      </c>
      <c r="E304" t="str">
        <f>VLOOKUP($A304,'Extracted Varlist'!$B$1:$O$4857,3,0)</f>
        <v>Resting/seating BP Measurement - Resting heart rate - 8 minutes</v>
      </c>
      <c r="G304" t="str">
        <f>IF(ISBLANK(VLOOKUP($A304,'Extracted Varlist'!$B$1:$O$4857,4,0)),"",VLOOKUP($A304,'Extracted Varlist'!$B$1:$O$4857,4,0))</f>
        <v>-99="Missing";-88="N/A"</v>
      </c>
      <c r="H304">
        <v>2</v>
      </c>
      <c r="I304">
        <f>VLOOKUP($A304,'Extracted Varlist'!$B$1:$O$4857,12,0)</f>
        <v>2</v>
      </c>
      <c r="J304">
        <f>VLOOKUP($A304,'Extracted Varlist'!$B$1:$O$4857,13,0)</f>
        <v>14</v>
      </c>
      <c r="K304" t="str">
        <f t="shared" si="13"/>
        <v/>
      </c>
      <c r="L304" t="s">
        <v>9543</v>
      </c>
      <c r="M304" t="b">
        <f t="shared" si="12"/>
        <v>0</v>
      </c>
    </row>
    <row r="305" spans="1:13" x14ac:dyDescent="0.25">
      <c r="A305" t="s">
        <v>2139</v>
      </c>
      <c r="E305" t="str">
        <f>VLOOKUP($A305,'Extracted Varlist'!$B$1:$O$4857,3,0)</f>
        <v>Resting/seating BP Measurement - Resting heart rate - 8 minutes</v>
      </c>
      <c r="G305" t="str">
        <f>IF(ISBLANK(VLOOKUP($A305,'Extracted Varlist'!$B$1:$O$4857,4,0)),"",VLOOKUP($A305,'Extracted Varlist'!$B$1:$O$4857,4,0))</f>
        <v>-99="Missing";-88="N/A"</v>
      </c>
      <c r="H305">
        <v>2</v>
      </c>
      <c r="I305">
        <f>VLOOKUP($A305,'Extracted Varlist'!$B$1:$O$4857,12,0)</f>
        <v>2</v>
      </c>
      <c r="J305">
        <f>VLOOKUP($A305,'Extracted Varlist'!$B$1:$O$4857,13,0)</f>
        <v>17</v>
      </c>
      <c r="K305" t="str">
        <f t="shared" si="13"/>
        <v/>
      </c>
      <c r="L305" t="s">
        <v>9543</v>
      </c>
      <c r="M305" t="b">
        <f t="shared" si="12"/>
        <v>0</v>
      </c>
    </row>
    <row r="306" spans="1:13" x14ac:dyDescent="0.25">
      <c r="A306" t="s">
        <v>3429</v>
      </c>
      <c r="E306" t="str">
        <f>VLOOKUP($A306,'Extracted Varlist'!$B$1:$O$4857,3,0)</f>
        <v>Resting/seating BP Measurement - Resting heart rate - 8 minutes</v>
      </c>
      <c r="G306" t="str">
        <f>IF(ISBLANK(VLOOKUP($A306,'Extracted Varlist'!$B$1:$O$4857,4,0)),"",VLOOKUP($A306,'Extracted Varlist'!$B$1:$O$4857,4,0))</f>
        <v>-99="Missing";-88="N/A"</v>
      </c>
      <c r="H306">
        <v>2</v>
      </c>
      <c r="I306">
        <f>VLOOKUP($A306,'Extracted Varlist'!$B$1:$O$4857,12,0)</f>
        <v>2</v>
      </c>
      <c r="J306">
        <f>VLOOKUP($A306,'Extracted Varlist'!$B$1:$O$4857,13,0)</f>
        <v>20</v>
      </c>
      <c r="K306" t="str">
        <f t="shared" si="13"/>
        <v/>
      </c>
      <c r="L306" t="s">
        <v>9543</v>
      </c>
      <c r="M306" t="b">
        <f t="shared" si="12"/>
        <v>0</v>
      </c>
    </row>
    <row r="307" spans="1:13" x14ac:dyDescent="0.25">
      <c r="A307" t="s">
        <v>4927</v>
      </c>
      <c r="E307" t="str">
        <f>VLOOKUP($A307,'Extracted Varlist'!$B$1:$O$4857,3,0)</f>
        <v>Resting/seating BP Measurement - Resting heart rate - 8 minutes</v>
      </c>
      <c r="G307" t="str">
        <f>IF(ISBLANK(VLOOKUP($A307,'Extracted Varlist'!$B$1:$O$4857,4,0)),"",VLOOKUP($A307,'Extracted Varlist'!$B$1:$O$4857,4,0))</f>
        <v>-99="Missing";-88="N/A"</v>
      </c>
      <c r="H307">
        <v>2</v>
      </c>
      <c r="I307">
        <f>VLOOKUP($A307,'Extracted Varlist'!$B$1:$O$4857,12,0)</f>
        <v>2</v>
      </c>
      <c r="J307">
        <f>VLOOKUP($A307,'Extracted Varlist'!$B$1:$O$4857,13,0)</f>
        <v>22</v>
      </c>
      <c r="K307" t="str">
        <f t="shared" si="13"/>
        <v/>
      </c>
      <c r="L307" t="s">
        <v>9543</v>
      </c>
      <c r="M307" t="b">
        <f t="shared" si="12"/>
        <v>0</v>
      </c>
    </row>
    <row r="308" spans="1:13" x14ac:dyDescent="0.25">
      <c r="A308" t="s">
        <v>6986</v>
      </c>
      <c r="E308" t="str">
        <f>VLOOKUP($A308,'Extracted Varlist'!$B$1:$O$4857,3,0)</f>
        <v>Resting/seating BP Measurement - Resting heart rate - 8 minutes</v>
      </c>
      <c r="G308" t="str">
        <f>IF(ISBLANK(VLOOKUP($A308,'Extracted Varlist'!$B$1:$O$4857,4,0)),"",VLOOKUP($A308,'Extracted Varlist'!$B$1:$O$4857,4,0))</f>
        <v>-99="Missing";-88="N/A"</v>
      </c>
      <c r="H308">
        <v>2</v>
      </c>
      <c r="I308">
        <f>VLOOKUP($A308,'Extracted Varlist'!$B$1:$O$4857,12,0)</f>
        <v>2</v>
      </c>
      <c r="J308">
        <f>VLOOKUP($A308,'Extracted Varlist'!$B$1:$O$4857,13,0)</f>
        <v>27</v>
      </c>
      <c r="K308" t="str">
        <f t="shared" si="13"/>
        <v/>
      </c>
      <c r="L308" t="s">
        <v>9543</v>
      </c>
      <c r="M308" t="b">
        <f t="shared" si="12"/>
        <v>0</v>
      </c>
    </row>
    <row r="309" spans="1:13" x14ac:dyDescent="0.25">
      <c r="A309" t="s">
        <v>8099</v>
      </c>
      <c r="E309" t="str">
        <f>VLOOKUP($A309,'Extracted Varlist'!$B$1:$O$4857,3,0)</f>
        <v>Resting/seating BP Measurement - Resting heart rate - 8 minutes</v>
      </c>
      <c r="G309" t="str">
        <f>IF(ISBLANK(VLOOKUP($A309,'Extracted Varlist'!$B$1:$O$4857,4,0)),"",VLOOKUP($A309,'Extracted Varlist'!$B$1:$O$4857,4,0))</f>
        <v>-99="Missing";-88="N/A"</v>
      </c>
      <c r="H309">
        <v>2</v>
      </c>
      <c r="I309">
        <f>VLOOKUP($A309,'Extracted Varlist'!$B$1:$O$4857,12,0)</f>
        <v>2</v>
      </c>
      <c r="J309">
        <f>VLOOKUP($A309,'Extracted Varlist'!$B$1:$O$4857,13,0)</f>
        <v>28</v>
      </c>
      <c r="K309" t="str">
        <f t="shared" si="13"/>
        <v/>
      </c>
      <c r="L309" t="s">
        <v>9543</v>
      </c>
      <c r="M309" t="b">
        <f t="shared" si="12"/>
        <v>0</v>
      </c>
    </row>
    <row r="310" spans="1:13" x14ac:dyDescent="0.25">
      <c r="A310" t="s">
        <v>1653</v>
      </c>
      <c r="E310" t="str">
        <f>VLOOKUP($A310,'Extracted Varlist'!$B$1:$O$4857,3,0)</f>
        <v>Resting/seating BP Measurement - Systolic blood pressure - 10 minutes</v>
      </c>
      <c r="G310" t="str">
        <f>IF(ISBLANK(VLOOKUP($A310,'Extracted Varlist'!$B$1:$O$4857,4,0)),"",VLOOKUP($A310,'Extracted Varlist'!$B$1:$O$4857,4,0))</f>
        <v>-99="Missing";-88="N/A"</v>
      </c>
      <c r="H310">
        <v>2</v>
      </c>
      <c r="I310">
        <f>VLOOKUP($A310,'Extracted Varlist'!$B$1:$O$4857,12,0)</f>
        <v>2</v>
      </c>
      <c r="J310">
        <f>VLOOKUP($A310,'Extracted Varlist'!$B$1:$O$4857,13,0)</f>
        <v>14</v>
      </c>
      <c r="K310" t="str">
        <f t="shared" si="13"/>
        <v/>
      </c>
      <c r="L310" t="s">
        <v>9543</v>
      </c>
      <c r="M310" t="b">
        <f t="shared" si="12"/>
        <v>0</v>
      </c>
    </row>
    <row r="311" spans="1:13" x14ac:dyDescent="0.25">
      <c r="A311" t="s">
        <v>2140</v>
      </c>
      <c r="E311" t="str">
        <f>VLOOKUP($A311,'Extracted Varlist'!$B$1:$O$4857,3,0)</f>
        <v>Resting/seating BP Measurement - Systolic blood pressure - 10 minutes</v>
      </c>
      <c r="G311" t="str">
        <f>IF(ISBLANK(VLOOKUP($A311,'Extracted Varlist'!$B$1:$O$4857,4,0)),"",VLOOKUP($A311,'Extracted Varlist'!$B$1:$O$4857,4,0))</f>
        <v>-99="Missing";-88="N/A"</v>
      </c>
      <c r="H311">
        <v>2</v>
      </c>
      <c r="I311">
        <f>VLOOKUP($A311,'Extracted Varlist'!$B$1:$O$4857,12,0)</f>
        <v>2</v>
      </c>
      <c r="J311">
        <f>VLOOKUP($A311,'Extracted Varlist'!$B$1:$O$4857,13,0)</f>
        <v>17</v>
      </c>
      <c r="K311" t="str">
        <f t="shared" si="13"/>
        <v/>
      </c>
      <c r="L311" t="s">
        <v>9543</v>
      </c>
      <c r="M311" t="b">
        <f t="shared" si="12"/>
        <v>0</v>
      </c>
    </row>
    <row r="312" spans="1:13" x14ac:dyDescent="0.25">
      <c r="A312" t="s">
        <v>3430</v>
      </c>
      <c r="E312" t="str">
        <f>VLOOKUP($A312,'Extracted Varlist'!$B$1:$O$4857,3,0)</f>
        <v>Resting/seating BP Measurement - Systolic blood pressure - 10 minutes</v>
      </c>
      <c r="G312" t="str">
        <f>IF(ISBLANK(VLOOKUP($A312,'Extracted Varlist'!$B$1:$O$4857,4,0)),"",VLOOKUP($A312,'Extracted Varlist'!$B$1:$O$4857,4,0))</f>
        <v>-99="Missing";-88="N/A"</v>
      </c>
      <c r="H312">
        <v>2</v>
      </c>
      <c r="I312">
        <f>VLOOKUP($A312,'Extracted Varlist'!$B$1:$O$4857,12,0)</f>
        <v>2</v>
      </c>
      <c r="J312">
        <f>VLOOKUP($A312,'Extracted Varlist'!$B$1:$O$4857,13,0)</f>
        <v>20</v>
      </c>
      <c r="K312" t="str">
        <f t="shared" si="13"/>
        <v/>
      </c>
      <c r="L312" t="s">
        <v>9543</v>
      </c>
      <c r="M312" t="b">
        <f t="shared" si="12"/>
        <v>0</v>
      </c>
    </row>
    <row r="313" spans="1:13" x14ac:dyDescent="0.25">
      <c r="A313" t="s">
        <v>4928</v>
      </c>
      <c r="E313" t="str">
        <f>VLOOKUP($A313,'Extracted Varlist'!$B$1:$O$4857,3,0)</f>
        <v>Resting/seating BP Measurement - Systolic blood pressure - 10 minutes</v>
      </c>
      <c r="G313" t="str">
        <f>IF(ISBLANK(VLOOKUP($A313,'Extracted Varlist'!$B$1:$O$4857,4,0)),"",VLOOKUP($A313,'Extracted Varlist'!$B$1:$O$4857,4,0))</f>
        <v>-99="Missing";-88="N/A"</v>
      </c>
      <c r="H313">
        <v>2</v>
      </c>
      <c r="I313">
        <f>VLOOKUP($A313,'Extracted Varlist'!$B$1:$O$4857,12,0)</f>
        <v>2</v>
      </c>
      <c r="J313">
        <f>VLOOKUP($A313,'Extracted Varlist'!$B$1:$O$4857,13,0)</f>
        <v>22</v>
      </c>
      <c r="K313" t="str">
        <f t="shared" si="13"/>
        <v/>
      </c>
      <c r="L313" t="s">
        <v>9543</v>
      </c>
      <c r="M313" t="b">
        <f t="shared" si="12"/>
        <v>0</v>
      </c>
    </row>
    <row r="314" spans="1:13" x14ac:dyDescent="0.25">
      <c r="A314" t="s">
        <v>6988</v>
      </c>
      <c r="E314" t="str">
        <f>VLOOKUP($A314,'Extracted Varlist'!$B$1:$O$4857,3,0)</f>
        <v>Resting/seating BP Measurement - Systolic blood pressure - 10 minutes</v>
      </c>
      <c r="G314" t="str">
        <f>IF(ISBLANK(VLOOKUP($A314,'Extracted Varlist'!$B$1:$O$4857,4,0)),"",VLOOKUP($A314,'Extracted Varlist'!$B$1:$O$4857,4,0))</f>
        <v>-99="Missing";-88="N/A"</v>
      </c>
      <c r="H314">
        <v>2</v>
      </c>
      <c r="I314">
        <f>VLOOKUP($A314,'Extracted Varlist'!$B$1:$O$4857,12,0)</f>
        <v>2</v>
      </c>
      <c r="J314">
        <f>VLOOKUP($A314,'Extracted Varlist'!$B$1:$O$4857,13,0)</f>
        <v>27</v>
      </c>
      <c r="K314" t="str">
        <f t="shared" si="13"/>
        <v/>
      </c>
      <c r="L314" t="s">
        <v>9543</v>
      </c>
      <c r="M314" t="b">
        <f t="shared" si="12"/>
        <v>0</v>
      </c>
    </row>
    <row r="315" spans="1:13" x14ac:dyDescent="0.25">
      <c r="A315" t="s">
        <v>8101</v>
      </c>
      <c r="E315" t="str">
        <f>VLOOKUP($A315,'Extracted Varlist'!$B$1:$O$4857,3,0)</f>
        <v>Resting/seating BP Measurement - Systolic blood pressure - 10 minutes</v>
      </c>
      <c r="G315" t="str">
        <f>IF(ISBLANK(VLOOKUP($A315,'Extracted Varlist'!$B$1:$O$4857,4,0)),"",VLOOKUP($A315,'Extracted Varlist'!$B$1:$O$4857,4,0))</f>
        <v>-99="Missing";-88="N/A"</v>
      </c>
      <c r="H315">
        <v>2</v>
      </c>
      <c r="I315">
        <f>VLOOKUP($A315,'Extracted Varlist'!$B$1:$O$4857,12,0)</f>
        <v>2</v>
      </c>
      <c r="J315">
        <f>VLOOKUP($A315,'Extracted Varlist'!$B$1:$O$4857,13,0)</f>
        <v>28</v>
      </c>
      <c r="K315" t="str">
        <f t="shared" si="13"/>
        <v/>
      </c>
      <c r="L315" t="s">
        <v>9543</v>
      </c>
      <c r="M315" t="b">
        <f t="shared" si="12"/>
        <v>0</v>
      </c>
    </row>
    <row r="316" spans="1:13" x14ac:dyDescent="0.25">
      <c r="A316" t="s">
        <v>1656</v>
      </c>
      <c r="E316" t="str">
        <f>VLOOKUP($A316,'Extracted Varlist'!$B$1:$O$4857,3,0)</f>
        <v>Resting/seating BP Measurement - Diastolic blood pressure - 10 minutes</v>
      </c>
      <c r="G316" t="str">
        <f>IF(ISBLANK(VLOOKUP($A316,'Extracted Varlist'!$B$1:$O$4857,4,0)),"",VLOOKUP($A316,'Extracted Varlist'!$B$1:$O$4857,4,0))</f>
        <v>-99="Missing";-88="N/A"</v>
      </c>
      <c r="H316">
        <v>2</v>
      </c>
      <c r="I316">
        <f>VLOOKUP($A316,'Extracted Varlist'!$B$1:$O$4857,12,0)</f>
        <v>2</v>
      </c>
      <c r="J316">
        <f>VLOOKUP($A316,'Extracted Varlist'!$B$1:$O$4857,13,0)</f>
        <v>14</v>
      </c>
      <c r="K316" t="str">
        <f t="shared" si="13"/>
        <v/>
      </c>
      <c r="L316" t="s">
        <v>9543</v>
      </c>
      <c r="M316" t="b">
        <f t="shared" si="12"/>
        <v>0</v>
      </c>
    </row>
    <row r="317" spans="1:13" x14ac:dyDescent="0.25">
      <c r="A317" t="s">
        <v>2141</v>
      </c>
      <c r="E317" t="str">
        <f>VLOOKUP($A317,'Extracted Varlist'!$B$1:$O$4857,3,0)</f>
        <v>Resting/seating BP Measurement - Diastolic blood pressure - 10 minutes</v>
      </c>
      <c r="G317" t="str">
        <f>IF(ISBLANK(VLOOKUP($A317,'Extracted Varlist'!$B$1:$O$4857,4,0)),"",VLOOKUP($A317,'Extracted Varlist'!$B$1:$O$4857,4,0))</f>
        <v>-99="Missing";-88="N/A"</v>
      </c>
      <c r="H317">
        <v>2</v>
      </c>
      <c r="I317">
        <f>VLOOKUP($A317,'Extracted Varlist'!$B$1:$O$4857,12,0)</f>
        <v>2</v>
      </c>
      <c r="J317">
        <f>VLOOKUP($A317,'Extracted Varlist'!$B$1:$O$4857,13,0)</f>
        <v>17</v>
      </c>
      <c r="K317" t="str">
        <f t="shared" si="13"/>
        <v/>
      </c>
      <c r="L317" t="s">
        <v>9543</v>
      </c>
      <c r="M317" t="b">
        <f t="shared" si="12"/>
        <v>0</v>
      </c>
    </row>
    <row r="318" spans="1:13" x14ac:dyDescent="0.25">
      <c r="A318" t="s">
        <v>3432</v>
      </c>
      <c r="E318" t="str">
        <f>VLOOKUP($A318,'Extracted Varlist'!$B$1:$O$4857,3,0)</f>
        <v>Resting/seating BP Measurement - Diastolic blood pressure - 10 minutes</v>
      </c>
      <c r="G318" t="str">
        <f>IF(ISBLANK(VLOOKUP($A318,'Extracted Varlist'!$B$1:$O$4857,4,0)),"",VLOOKUP($A318,'Extracted Varlist'!$B$1:$O$4857,4,0))</f>
        <v>-99="Missing";-88="N/A"</v>
      </c>
      <c r="H318">
        <v>2</v>
      </c>
      <c r="I318">
        <f>VLOOKUP($A318,'Extracted Varlist'!$B$1:$O$4857,12,0)</f>
        <v>2</v>
      </c>
      <c r="J318">
        <f>VLOOKUP($A318,'Extracted Varlist'!$B$1:$O$4857,13,0)</f>
        <v>20</v>
      </c>
      <c r="K318" t="str">
        <f t="shared" si="13"/>
        <v/>
      </c>
      <c r="L318" t="s">
        <v>9543</v>
      </c>
      <c r="M318" t="b">
        <f t="shared" si="12"/>
        <v>0</v>
      </c>
    </row>
    <row r="319" spans="1:13" x14ac:dyDescent="0.25">
      <c r="A319" t="s">
        <v>4930</v>
      </c>
      <c r="E319" t="str">
        <f>VLOOKUP($A319,'Extracted Varlist'!$B$1:$O$4857,3,0)</f>
        <v>Resting/seating BP Measurement - Diastolic blood pressure - 10 minutes</v>
      </c>
      <c r="G319" t="str">
        <f>IF(ISBLANK(VLOOKUP($A319,'Extracted Varlist'!$B$1:$O$4857,4,0)),"",VLOOKUP($A319,'Extracted Varlist'!$B$1:$O$4857,4,0))</f>
        <v>-99="Missing";-88="N/A"</v>
      </c>
      <c r="H319">
        <v>2</v>
      </c>
      <c r="I319">
        <f>VLOOKUP($A319,'Extracted Varlist'!$B$1:$O$4857,12,0)</f>
        <v>2</v>
      </c>
      <c r="J319">
        <f>VLOOKUP($A319,'Extracted Varlist'!$B$1:$O$4857,13,0)</f>
        <v>22</v>
      </c>
      <c r="K319" t="str">
        <f t="shared" si="13"/>
        <v/>
      </c>
      <c r="L319" t="s">
        <v>9543</v>
      </c>
      <c r="M319" t="b">
        <f t="shared" si="12"/>
        <v>0</v>
      </c>
    </row>
    <row r="320" spans="1:13" x14ac:dyDescent="0.25">
      <c r="A320" t="s">
        <v>6990</v>
      </c>
      <c r="E320" t="str">
        <f>VLOOKUP($A320,'Extracted Varlist'!$B$1:$O$4857,3,0)</f>
        <v>Resting/seating BP Measurement - Diastolic blood pressure - 10 minutes</v>
      </c>
      <c r="G320" t="str">
        <f>IF(ISBLANK(VLOOKUP($A320,'Extracted Varlist'!$B$1:$O$4857,4,0)),"",VLOOKUP($A320,'Extracted Varlist'!$B$1:$O$4857,4,0))</f>
        <v>-99="Missing";-88="N/A"</v>
      </c>
      <c r="H320">
        <v>2</v>
      </c>
      <c r="I320">
        <f>VLOOKUP($A320,'Extracted Varlist'!$B$1:$O$4857,12,0)</f>
        <v>2</v>
      </c>
      <c r="J320">
        <f>VLOOKUP($A320,'Extracted Varlist'!$B$1:$O$4857,13,0)</f>
        <v>27</v>
      </c>
      <c r="K320" t="str">
        <f t="shared" si="13"/>
        <v/>
      </c>
      <c r="L320" t="s">
        <v>9543</v>
      </c>
      <c r="M320" t="b">
        <f t="shared" si="12"/>
        <v>0</v>
      </c>
    </row>
    <row r="321" spans="1:13" x14ac:dyDescent="0.25">
      <c r="A321" t="s">
        <v>8103</v>
      </c>
      <c r="E321" t="str">
        <f>VLOOKUP($A321,'Extracted Varlist'!$B$1:$O$4857,3,0)</f>
        <v>Resting/seating BP Measurement - Diastolic blood pressure - 10 minutes</v>
      </c>
      <c r="G321" t="str">
        <f>IF(ISBLANK(VLOOKUP($A321,'Extracted Varlist'!$B$1:$O$4857,4,0)),"",VLOOKUP($A321,'Extracted Varlist'!$B$1:$O$4857,4,0))</f>
        <v>-99="Missing";-88="N/A"</v>
      </c>
      <c r="H321">
        <v>2</v>
      </c>
      <c r="I321">
        <f>VLOOKUP($A321,'Extracted Varlist'!$B$1:$O$4857,12,0)</f>
        <v>2</v>
      </c>
      <c r="J321">
        <f>VLOOKUP($A321,'Extracted Varlist'!$B$1:$O$4857,13,0)</f>
        <v>28</v>
      </c>
      <c r="K321" t="str">
        <f t="shared" si="13"/>
        <v/>
      </c>
      <c r="L321" t="s">
        <v>9543</v>
      </c>
      <c r="M321" t="b">
        <f t="shared" si="12"/>
        <v>0</v>
      </c>
    </row>
    <row r="322" spans="1:13" x14ac:dyDescent="0.25">
      <c r="A322" t="s">
        <v>1659</v>
      </c>
      <c r="E322" t="str">
        <f>VLOOKUP($A322,'Extracted Varlist'!$B$1:$O$4857,3,0)</f>
        <v>Resting/seating BP Measurement - Resting heart rate - 10 minutes</v>
      </c>
      <c r="G322" t="str">
        <f>IF(ISBLANK(VLOOKUP($A322,'Extracted Varlist'!$B$1:$O$4857,4,0)),"",VLOOKUP($A322,'Extracted Varlist'!$B$1:$O$4857,4,0))</f>
        <v>-99="Missing";-88="N/A"</v>
      </c>
      <c r="H322">
        <v>2</v>
      </c>
      <c r="I322">
        <f>VLOOKUP($A322,'Extracted Varlist'!$B$1:$O$4857,12,0)</f>
        <v>2</v>
      </c>
      <c r="J322">
        <f>VLOOKUP($A322,'Extracted Varlist'!$B$1:$O$4857,13,0)</f>
        <v>14</v>
      </c>
      <c r="K322" t="str">
        <f t="shared" si="13"/>
        <v/>
      </c>
      <c r="L322" t="s">
        <v>9543</v>
      </c>
      <c r="M322" t="b">
        <f t="shared" ref="M322:M385" si="14">AND(J322=J321)</f>
        <v>0</v>
      </c>
    </row>
    <row r="323" spans="1:13" x14ac:dyDescent="0.25">
      <c r="A323" t="s">
        <v>2142</v>
      </c>
      <c r="E323" t="str">
        <f>VLOOKUP($A323,'Extracted Varlist'!$B$1:$O$4857,3,0)</f>
        <v>Resting/seating BP Measurement - Resting heart rate - 10 minutes</v>
      </c>
      <c r="G323" t="str">
        <f>IF(ISBLANK(VLOOKUP($A323,'Extracted Varlist'!$B$1:$O$4857,4,0)),"",VLOOKUP($A323,'Extracted Varlist'!$B$1:$O$4857,4,0))</f>
        <v>-99="Missing";-88="N/A"</v>
      </c>
      <c r="H323">
        <v>2</v>
      </c>
      <c r="I323">
        <f>VLOOKUP($A323,'Extracted Varlist'!$B$1:$O$4857,12,0)</f>
        <v>2</v>
      </c>
      <c r="J323">
        <f>VLOOKUP($A323,'Extracted Varlist'!$B$1:$O$4857,13,0)</f>
        <v>17</v>
      </c>
      <c r="K323" t="str">
        <f t="shared" ref="K323:K360" si="15">IF(ISNUMBER(_xlfn.NUMBERVALUE(RIGHT(J323,1))),RIGHT(J323,LEN(J323)-2),MID(J323,3,LEN(J323)-3))</f>
        <v/>
      </c>
      <c r="L323" t="s">
        <v>9543</v>
      </c>
      <c r="M323" t="b">
        <f t="shared" si="14"/>
        <v>0</v>
      </c>
    </row>
    <row r="324" spans="1:13" x14ac:dyDescent="0.25">
      <c r="A324" t="s">
        <v>3434</v>
      </c>
      <c r="E324" t="str">
        <f>VLOOKUP($A324,'Extracted Varlist'!$B$1:$O$4857,3,0)</f>
        <v>Resting/seating BP Measurement - Resting heart rate - 10 minutes</v>
      </c>
      <c r="G324" t="str">
        <f>IF(ISBLANK(VLOOKUP($A324,'Extracted Varlist'!$B$1:$O$4857,4,0)),"",VLOOKUP($A324,'Extracted Varlist'!$B$1:$O$4857,4,0))</f>
        <v>-99="Missing";-88="N/A"</v>
      </c>
      <c r="H324">
        <v>2</v>
      </c>
      <c r="I324">
        <f>VLOOKUP($A324,'Extracted Varlist'!$B$1:$O$4857,12,0)</f>
        <v>2</v>
      </c>
      <c r="J324">
        <f>VLOOKUP($A324,'Extracted Varlist'!$B$1:$O$4857,13,0)</f>
        <v>20</v>
      </c>
      <c r="K324" t="str">
        <f t="shared" si="15"/>
        <v/>
      </c>
      <c r="L324" t="s">
        <v>9543</v>
      </c>
      <c r="M324" t="b">
        <f t="shared" si="14"/>
        <v>0</v>
      </c>
    </row>
    <row r="325" spans="1:13" x14ac:dyDescent="0.25">
      <c r="A325" t="s">
        <v>4932</v>
      </c>
      <c r="E325" t="str">
        <f>VLOOKUP($A325,'Extracted Varlist'!$B$1:$O$4857,3,0)</f>
        <v>Resting/seating BP Measurement - Resting heart rate - 10 minutes</v>
      </c>
      <c r="G325" t="str">
        <f>IF(ISBLANK(VLOOKUP($A325,'Extracted Varlist'!$B$1:$O$4857,4,0)),"",VLOOKUP($A325,'Extracted Varlist'!$B$1:$O$4857,4,0))</f>
        <v>-99="Missing";-88="N/A"</v>
      </c>
      <c r="H325">
        <v>2</v>
      </c>
      <c r="I325">
        <f>VLOOKUP($A325,'Extracted Varlist'!$B$1:$O$4857,12,0)</f>
        <v>2</v>
      </c>
      <c r="J325">
        <f>VLOOKUP($A325,'Extracted Varlist'!$B$1:$O$4857,13,0)</f>
        <v>22</v>
      </c>
      <c r="K325" t="str">
        <f t="shared" si="15"/>
        <v/>
      </c>
      <c r="L325" t="s">
        <v>9543</v>
      </c>
      <c r="M325" t="b">
        <f t="shared" si="14"/>
        <v>0</v>
      </c>
    </row>
    <row r="326" spans="1:13" x14ac:dyDescent="0.25">
      <c r="A326" t="s">
        <v>6992</v>
      </c>
      <c r="E326" t="str">
        <f>VLOOKUP($A326,'Extracted Varlist'!$B$1:$O$4857,3,0)</f>
        <v>Resting/seating BP Measurement - Resting heart rate - 10 minutes</v>
      </c>
      <c r="G326" t="str">
        <f>IF(ISBLANK(VLOOKUP($A326,'Extracted Varlist'!$B$1:$O$4857,4,0)),"",VLOOKUP($A326,'Extracted Varlist'!$B$1:$O$4857,4,0))</f>
        <v>-99="Missing";-88="N/A"</v>
      </c>
      <c r="H326">
        <v>2</v>
      </c>
      <c r="I326">
        <f>VLOOKUP($A326,'Extracted Varlist'!$B$1:$O$4857,12,0)</f>
        <v>2</v>
      </c>
      <c r="J326">
        <f>VLOOKUP($A326,'Extracted Varlist'!$B$1:$O$4857,13,0)</f>
        <v>27</v>
      </c>
      <c r="K326" t="str">
        <f t="shared" si="15"/>
        <v/>
      </c>
      <c r="L326" t="s">
        <v>9543</v>
      </c>
      <c r="M326" t="b">
        <f t="shared" si="14"/>
        <v>0</v>
      </c>
    </row>
    <row r="327" spans="1:13" x14ac:dyDescent="0.25">
      <c r="A327" t="s">
        <v>8105</v>
      </c>
      <c r="E327" t="str">
        <f>VLOOKUP($A327,'Extracted Varlist'!$B$1:$O$4857,3,0)</f>
        <v>Resting/seating BP Measurement - Resting heart rate - 10 minutes</v>
      </c>
      <c r="G327" t="str">
        <f>IF(ISBLANK(VLOOKUP($A327,'Extracted Varlist'!$B$1:$O$4857,4,0)),"",VLOOKUP($A327,'Extracted Varlist'!$B$1:$O$4857,4,0))</f>
        <v>-99="Missing";-88="N/A"</v>
      </c>
      <c r="H327">
        <v>2</v>
      </c>
      <c r="I327">
        <f>VLOOKUP($A327,'Extracted Varlist'!$B$1:$O$4857,12,0)</f>
        <v>2</v>
      </c>
      <c r="J327">
        <f>VLOOKUP($A327,'Extracted Varlist'!$B$1:$O$4857,13,0)</f>
        <v>28</v>
      </c>
      <c r="K327" t="str">
        <f t="shared" si="15"/>
        <v/>
      </c>
      <c r="L327" t="s">
        <v>9543</v>
      </c>
      <c r="M327" t="b">
        <f t="shared" si="14"/>
        <v>0</v>
      </c>
    </row>
    <row r="328" spans="1:13" x14ac:dyDescent="0.25">
      <c r="A328" t="s">
        <v>1245</v>
      </c>
      <c r="E328" t="str">
        <f>VLOOKUP($A328,'Extracted Varlist'!$B$1:$O$4857,3,0)</f>
        <v>Exercise first stage pulse - 2 minutes</v>
      </c>
      <c r="G328" t="str">
        <f>IF(ISBLANK(VLOOKUP($A328,'Extracted Varlist'!$B$1:$O$4857,4,0)),"",VLOOKUP($A328,'Extracted Varlist'!$B$1:$O$4857,4,0))</f>
        <v>-99="Missing";-88="N/A"</v>
      </c>
      <c r="H328">
        <v>2</v>
      </c>
      <c r="I328">
        <f>VLOOKUP($A328,'Extracted Varlist'!$B$1:$O$4857,12,0)</f>
        <v>2</v>
      </c>
      <c r="J328">
        <f>VLOOKUP($A328,'Extracted Varlist'!$B$1:$O$4857,13,0)</f>
        <v>14</v>
      </c>
      <c r="K328" t="str">
        <f t="shared" si="15"/>
        <v/>
      </c>
      <c r="L328" t="s">
        <v>9543</v>
      </c>
      <c r="M328" t="b">
        <f t="shared" si="14"/>
        <v>0</v>
      </c>
    </row>
    <row r="329" spans="1:13" x14ac:dyDescent="0.25">
      <c r="A329" t="s">
        <v>2358</v>
      </c>
      <c r="E329" t="str">
        <f>VLOOKUP($A329,'Extracted Varlist'!$B$1:$O$4857,3,0)</f>
        <v>Exercise first stage pulse - 2 minutes</v>
      </c>
      <c r="G329" t="str">
        <f>IF(ISBLANK(VLOOKUP($A329,'Extracted Varlist'!$B$1:$O$4857,4,0)),"",VLOOKUP($A329,'Extracted Varlist'!$B$1:$O$4857,4,0))</f>
        <v>-99="Missing";-88="N/A"</v>
      </c>
      <c r="H329">
        <v>2</v>
      </c>
      <c r="I329">
        <f>VLOOKUP($A329,'Extracted Varlist'!$B$1:$O$4857,12,0)</f>
        <v>2</v>
      </c>
      <c r="J329">
        <f>VLOOKUP($A329,'Extracted Varlist'!$B$1:$O$4857,13,0)</f>
        <v>17</v>
      </c>
      <c r="K329" t="str">
        <f t="shared" si="15"/>
        <v/>
      </c>
      <c r="L329" t="s">
        <v>9543</v>
      </c>
      <c r="M329" t="b">
        <f t="shared" si="14"/>
        <v>0</v>
      </c>
    </row>
    <row r="330" spans="1:13" x14ac:dyDescent="0.25">
      <c r="A330" t="s">
        <v>1248</v>
      </c>
      <c r="E330" t="str">
        <f>VLOOKUP($A330,'Extracted Varlist'!$B$1:$O$4857,3,0)</f>
        <v>Exercise second stage pulse - 4 minutes</v>
      </c>
      <c r="G330" t="str">
        <f>IF(ISBLANK(VLOOKUP($A330,'Extracted Varlist'!$B$1:$O$4857,4,0)),"",VLOOKUP($A330,'Extracted Varlist'!$B$1:$O$4857,4,0))</f>
        <v>-99="Missing";-88="N/A"</v>
      </c>
      <c r="H330">
        <v>2</v>
      </c>
      <c r="I330">
        <f>VLOOKUP($A330,'Extracted Varlist'!$B$1:$O$4857,12,0)</f>
        <v>2</v>
      </c>
      <c r="J330">
        <f>VLOOKUP($A330,'Extracted Varlist'!$B$1:$O$4857,13,0)</f>
        <v>14</v>
      </c>
      <c r="K330" t="str">
        <f t="shared" si="15"/>
        <v/>
      </c>
      <c r="L330" t="s">
        <v>9543</v>
      </c>
      <c r="M330" t="b">
        <f t="shared" si="14"/>
        <v>0</v>
      </c>
    </row>
    <row r="331" spans="1:13" x14ac:dyDescent="0.25">
      <c r="A331" t="s">
        <v>2363</v>
      </c>
      <c r="E331" t="str">
        <f>VLOOKUP($A331,'Extracted Varlist'!$B$1:$O$4857,3,0)</f>
        <v>Exercise second stage pulse - 4 minutes</v>
      </c>
      <c r="G331" t="str">
        <f>IF(ISBLANK(VLOOKUP($A331,'Extracted Varlist'!$B$1:$O$4857,4,0)),"",VLOOKUP($A331,'Extracted Varlist'!$B$1:$O$4857,4,0))</f>
        <v>-99="Missing";-88="N/A"</v>
      </c>
      <c r="H331">
        <v>2</v>
      </c>
      <c r="I331">
        <f>VLOOKUP($A331,'Extracted Varlist'!$B$1:$O$4857,12,0)</f>
        <v>2</v>
      </c>
      <c r="J331">
        <f>VLOOKUP($A331,'Extracted Varlist'!$B$1:$O$4857,13,0)</f>
        <v>17</v>
      </c>
      <c r="K331" t="str">
        <f t="shared" si="15"/>
        <v/>
      </c>
      <c r="L331" t="s">
        <v>9543</v>
      </c>
      <c r="M331" t="b">
        <f t="shared" si="14"/>
        <v>0</v>
      </c>
    </row>
    <row r="332" spans="1:13" x14ac:dyDescent="0.25">
      <c r="A332" t="s">
        <v>1251</v>
      </c>
      <c r="E332" t="str">
        <f>VLOOKUP($A332,'Extracted Varlist'!$B$1:$O$4857,3,0)</f>
        <v>Exercise third stage pulse - 6 minutes</v>
      </c>
      <c r="G332" t="str">
        <f>IF(ISBLANK(VLOOKUP($A332,'Extracted Varlist'!$B$1:$O$4857,4,0)),"",VLOOKUP($A332,'Extracted Varlist'!$B$1:$O$4857,4,0))</f>
        <v>-99="Missing";-88="N/A"</v>
      </c>
      <c r="H332">
        <v>2</v>
      </c>
      <c r="I332">
        <f>VLOOKUP($A332,'Extracted Varlist'!$B$1:$O$4857,12,0)</f>
        <v>2</v>
      </c>
      <c r="J332">
        <f>VLOOKUP($A332,'Extracted Varlist'!$B$1:$O$4857,13,0)</f>
        <v>14</v>
      </c>
      <c r="K332" t="str">
        <f t="shared" si="15"/>
        <v/>
      </c>
      <c r="L332" t="s">
        <v>9543</v>
      </c>
      <c r="M332" t="b">
        <f t="shared" si="14"/>
        <v>0</v>
      </c>
    </row>
    <row r="333" spans="1:13" x14ac:dyDescent="0.25">
      <c r="A333" t="s">
        <v>2367</v>
      </c>
      <c r="E333" t="str">
        <f>VLOOKUP($A333,'Extracted Varlist'!$B$1:$O$4857,3,0)</f>
        <v>Exercise third stage pulse - 6 minutes</v>
      </c>
      <c r="G333" t="str">
        <f>IF(ISBLANK(VLOOKUP($A333,'Extracted Varlist'!$B$1:$O$4857,4,0)),"",VLOOKUP($A333,'Extracted Varlist'!$B$1:$O$4857,4,0))</f>
        <v>-99="Missing";-88="N/A"</v>
      </c>
      <c r="H333">
        <v>2</v>
      </c>
      <c r="I333">
        <f>VLOOKUP($A333,'Extracted Varlist'!$B$1:$O$4857,12,0)</f>
        <v>2</v>
      </c>
      <c r="J333">
        <f>VLOOKUP($A333,'Extracted Varlist'!$B$1:$O$4857,13,0)</f>
        <v>17</v>
      </c>
      <c r="K333" t="str">
        <f t="shared" si="15"/>
        <v/>
      </c>
      <c r="L333" t="s">
        <v>9543</v>
      </c>
      <c r="M333" t="b">
        <f t="shared" si="14"/>
        <v>0</v>
      </c>
    </row>
    <row r="334" spans="1:13" x14ac:dyDescent="0.25">
      <c r="A334" t="s">
        <v>7012</v>
      </c>
      <c r="E334" t="str">
        <f>VLOOKUP($A334,'Extracted Varlist'!$B$1:$O$4857,3,0)</f>
        <v>Exam Supine Systolic blood pressure - 0 minutes</v>
      </c>
      <c r="G334" t="str">
        <f>IF(ISBLANK(VLOOKUP($A334,'Extracted Varlist'!$B$1:$O$4857,4,0)),"",VLOOKUP($A334,'Extracted Varlist'!$B$1:$O$4857,4,0))</f>
        <v/>
      </c>
      <c r="H334">
        <v>2</v>
      </c>
      <c r="I334">
        <f>VLOOKUP($A334,'Extracted Varlist'!$B$1:$O$4857,12,0)</f>
        <v>2</v>
      </c>
      <c r="J334">
        <f>VLOOKUP($A334,'Extracted Varlist'!$B$1:$O$4857,13,0)</f>
        <v>27</v>
      </c>
      <c r="K334" t="str">
        <f t="shared" si="15"/>
        <v/>
      </c>
      <c r="L334" t="s">
        <v>9543</v>
      </c>
      <c r="M334" t="b">
        <f t="shared" si="14"/>
        <v>0</v>
      </c>
    </row>
    <row r="335" spans="1:13" x14ac:dyDescent="0.25">
      <c r="A335" t="s">
        <v>7015</v>
      </c>
      <c r="E335" t="str">
        <f>VLOOKUP($A335,'Extracted Varlist'!$B$1:$O$4857,3,0)</f>
        <v>Exam Supine Diastolic blood pressure - 0 minutes</v>
      </c>
      <c r="G335" t="str">
        <f>IF(ISBLANK(VLOOKUP($A335,'Extracted Varlist'!$B$1:$O$4857,4,0)),"",VLOOKUP($A335,'Extracted Varlist'!$B$1:$O$4857,4,0))</f>
        <v/>
      </c>
      <c r="H335">
        <v>2</v>
      </c>
      <c r="I335">
        <f>VLOOKUP($A335,'Extracted Varlist'!$B$1:$O$4857,12,0)</f>
        <v>2</v>
      </c>
      <c r="J335">
        <f>VLOOKUP($A335,'Extracted Varlist'!$B$1:$O$4857,13,0)</f>
        <v>27</v>
      </c>
      <c r="K335" t="str">
        <f t="shared" si="15"/>
        <v/>
      </c>
      <c r="L335" t="s">
        <v>9543</v>
      </c>
      <c r="M335" t="b">
        <f t="shared" si="14"/>
        <v>1</v>
      </c>
    </row>
    <row r="336" spans="1:13" x14ac:dyDescent="0.25">
      <c r="A336" t="s">
        <v>7018</v>
      </c>
      <c r="E336" t="str">
        <f>VLOOKUP($A336,'Extracted Varlist'!$B$1:$O$4857,3,0)</f>
        <v>Exam Supine Resting heart rate - 0 minutes</v>
      </c>
      <c r="G336" t="str">
        <f>IF(ISBLANK(VLOOKUP($A336,'Extracted Varlist'!$B$1:$O$4857,4,0)),"",VLOOKUP($A336,'Extracted Varlist'!$B$1:$O$4857,4,0))</f>
        <v/>
      </c>
      <c r="H336">
        <v>2</v>
      </c>
      <c r="I336">
        <f>VLOOKUP($A336,'Extracted Varlist'!$B$1:$O$4857,12,0)</f>
        <v>2</v>
      </c>
      <c r="J336">
        <f>VLOOKUP($A336,'Extracted Varlist'!$B$1:$O$4857,13,0)</f>
        <v>27</v>
      </c>
      <c r="K336" t="str">
        <f t="shared" si="15"/>
        <v/>
      </c>
      <c r="L336" t="s">
        <v>9543</v>
      </c>
      <c r="M336" t="b">
        <f t="shared" si="14"/>
        <v>1</v>
      </c>
    </row>
    <row r="337" spans="1:13" x14ac:dyDescent="0.25">
      <c r="A337" t="s">
        <v>9484</v>
      </c>
      <c r="E337" t="str">
        <f>VLOOKUP($A337,'Extracted Varlist'!$B$1:$O$4857,3,0)</f>
        <v>Exercise first systolic pressure (1.5min)</v>
      </c>
      <c r="G337" t="str">
        <f>IF(ISBLANK(VLOOKUP($A337,'Extracted Varlist'!$B$1:$O$4857,4,0)),"",VLOOKUP($A337,'Extracted Varlist'!$B$1:$O$4857,4,0))</f>
        <v>-99="Missing";-88="N/A"</v>
      </c>
      <c r="H337">
        <v>2</v>
      </c>
      <c r="I337">
        <f>VLOOKUP($A337,'Extracted Varlist'!$B$1:$O$4857,12,0)</f>
        <v>2</v>
      </c>
      <c r="J337">
        <f>VLOOKUP($A337,'Extracted Varlist'!$B$1:$O$4857,13,0)</f>
        <v>8</v>
      </c>
      <c r="K337" t="e">
        <f t="shared" si="15"/>
        <v>#VALUE!</v>
      </c>
      <c r="L337" t="s">
        <v>9543</v>
      </c>
      <c r="M337" t="b">
        <f t="shared" si="14"/>
        <v>0</v>
      </c>
    </row>
    <row r="338" spans="1:13" x14ac:dyDescent="0.25">
      <c r="A338" t="s">
        <v>7021</v>
      </c>
      <c r="E338" t="str">
        <f>VLOOKUP($A338,'Extracted Varlist'!$B$1:$O$4857,3,0)</f>
        <v>Exam Supine Systolic blood pressure - 2 minutes</v>
      </c>
      <c r="G338" t="str">
        <f>IF(ISBLANK(VLOOKUP($A338,'Extracted Varlist'!$B$1:$O$4857,4,0)),"",VLOOKUP($A338,'Extracted Varlist'!$B$1:$O$4857,4,0))</f>
        <v/>
      </c>
      <c r="H338">
        <v>2</v>
      </c>
      <c r="I338">
        <f>VLOOKUP($A338,'Extracted Varlist'!$B$1:$O$4857,12,0)</f>
        <v>2</v>
      </c>
      <c r="J338">
        <f>VLOOKUP($A338,'Extracted Varlist'!$B$1:$O$4857,13,0)</f>
        <v>27</v>
      </c>
      <c r="K338" t="str">
        <f t="shared" si="15"/>
        <v/>
      </c>
      <c r="L338" t="s">
        <v>9543</v>
      </c>
      <c r="M338" t="b">
        <f t="shared" si="14"/>
        <v>0</v>
      </c>
    </row>
    <row r="339" spans="1:13" x14ac:dyDescent="0.25">
      <c r="A339" t="s">
        <v>9486</v>
      </c>
      <c r="E339" t="str">
        <f>VLOOKUP($A339,'Extracted Varlist'!$B$1:$O$4857,3,0)</f>
        <v>Exercise first diastolic pressure (1.5min)</v>
      </c>
      <c r="G339" t="str">
        <f>IF(ISBLANK(VLOOKUP($A339,'Extracted Varlist'!$B$1:$O$4857,4,0)),"",VLOOKUP($A339,'Extracted Varlist'!$B$1:$O$4857,4,0))</f>
        <v>-99="Missing";-88="N/A"</v>
      </c>
      <c r="H339">
        <v>2</v>
      </c>
      <c r="I339">
        <f>VLOOKUP($A339,'Extracted Varlist'!$B$1:$O$4857,12,0)</f>
        <v>2</v>
      </c>
      <c r="J339">
        <f>VLOOKUP($A339,'Extracted Varlist'!$B$1:$O$4857,13,0)</f>
        <v>8</v>
      </c>
      <c r="K339" t="e">
        <f t="shared" si="15"/>
        <v>#VALUE!</v>
      </c>
      <c r="L339" t="s">
        <v>9543</v>
      </c>
      <c r="M339" t="b">
        <f t="shared" si="14"/>
        <v>0</v>
      </c>
    </row>
    <row r="340" spans="1:13" x14ac:dyDescent="0.25">
      <c r="A340" t="s">
        <v>7024</v>
      </c>
      <c r="E340" t="str">
        <f>VLOOKUP($A340,'Extracted Varlist'!$B$1:$O$4857,3,0)</f>
        <v>Exam Supine Diastolic blood pressure - 2 minutes</v>
      </c>
      <c r="G340" t="str">
        <f>IF(ISBLANK(VLOOKUP($A340,'Extracted Varlist'!$B$1:$O$4857,4,0)),"",VLOOKUP($A340,'Extracted Varlist'!$B$1:$O$4857,4,0))</f>
        <v/>
      </c>
      <c r="H340">
        <v>2</v>
      </c>
      <c r="I340">
        <f>VLOOKUP($A340,'Extracted Varlist'!$B$1:$O$4857,12,0)</f>
        <v>2</v>
      </c>
      <c r="J340">
        <f>VLOOKUP($A340,'Extracted Varlist'!$B$1:$O$4857,13,0)</f>
        <v>27</v>
      </c>
      <c r="K340" t="str">
        <f t="shared" si="15"/>
        <v/>
      </c>
      <c r="L340" t="s">
        <v>9543</v>
      </c>
      <c r="M340" t="b">
        <f t="shared" si="14"/>
        <v>0</v>
      </c>
    </row>
    <row r="341" spans="1:13" x14ac:dyDescent="0.25">
      <c r="A341" t="s">
        <v>9488</v>
      </c>
      <c r="E341" t="str">
        <f>VLOOKUP($A341,'Extracted Varlist'!$B$1:$O$4857,3,0)</f>
        <v>Exercise first pulse (1.5min)</v>
      </c>
      <c r="G341" t="str">
        <f>IF(ISBLANK(VLOOKUP($A341,'Extracted Varlist'!$B$1:$O$4857,4,0)),"",VLOOKUP($A341,'Extracted Varlist'!$B$1:$O$4857,4,0))</f>
        <v>-99="Missing";-88="N/A"</v>
      </c>
      <c r="H341">
        <v>2</v>
      </c>
      <c r="I341">
        <f>VLOOKUP($A341,'Extracted Varlist'!$B$1:$O$4857,12,0)</f>
        <v>2</v>
      </c>
      <c r="J341">
        <f>VLOOKUP($A341,'Extracted Varlist'!$B$1:$O$4857,13,0)</f>
        <v>8</v>
      </c>
      <c r="K341" t="e">
        <f t="shared" si="15"/>
        <v>#VALUE!</v>
      </c>
      <c r="L341" t="s">
        <v>9543</v>
      </c>
      <c r="M341" t="b">
        <f t="shared" si="14"/>
        <v>0</v>
      </c>
    </row>
    <row r="342" spans="1:13" x14ac:dyDescent="0.25">
      <c r="A342" t="s">
        <v>7027</v>
      </c>
      <c r="E342" t="str">
        <f>VLOOKUP($A342,'Extracted Varlist'!$B$1:$O$4857,3,0)</f>
        <v>Exam Supine Resting heart rate - 2 minutes</v>
      </c>
      <c r="G342" t="str">
        <f>IF(ISBLANK(VLOOKUP($A342,'Extracted Varlist'!$B$1:$O$4857,4,0)),"",VLOOKUP($A342,'Extracted Varlist'!$B$1:$O$4857,4,0))</f>
        <v/>
      </c>
      <c r="H342">
        <v>2</v>
      </c>
      <c r="I342">
        <f>VLOOKUP($A342,'Extracted Varlist'!$B$1:$O$4857,12,0)</f>
        <v>2</v>
      </c>
      <c r="J342">
        <f>VLOOKUP($A342,'Extracted Varlist'!$B$1:$O$4857,13,0)</f>
        <v>27</v>
      </c>
      <c r="K342" t="str">
        <f t="shared" si="15"/>
        <v/>
      </c>
      <c r="L342" t="s">
        <v>9543</v>
      </c>
      <c r="M342" t="b">
        <f t="shared" si="14"/>
        <v>0</v>
      </c>
    </row>
    <row r="343" spans="1:13" x14ac:dyDescent="0.25">
      <c r="A343" t="s">
        <v>9490</v>
      </c>
      <c r="E343" t="str">
        <f>VLOOKUP($A343,'Extracted Varlist'!$B$1:$O$4857,3,0)</f>
        <v>Exercise second systolic pressure (3.5min)</v>
      </c>
      <c r="G343" t="str">
        <f>IF(ISBLANK(VLOOKUP($A343,'Extracted Varlist'!$B$1:$O$4857,4,0)),"",VLOOKUP($A343,'Extracted Varlist'!$B$1:$O$4857,4,0))</f>
        <v>-99="Missing";-88="N/A"</v>
      </c>
      <c r="H343">
        <v>2</v>
      </c>
      <c r="I343">
        <f>VLOOKUP($A343,'Extracted Varlist'!$B$1:$O$4857,12,0)</f>
        <v>2</v>
      </c>
      <c r="J343">
        <f>VLOOKUP($A343,'Extracted Varlist'!$B$1:$O$4857,13,0)</f>
        <v>8</v>
      </c>
      <c r="K343" t="e">
        <f t="shared" si="15"/>
        <v>#VALUE!</v>
      </c>
      <c r="L343" t="s">
        <v>9543</v>
      </c>
      <c r="M343" t="b">
        <f t="shared" si="14"/>
        <v>0</v>
      </c>
    </row>
    <row r="344" spans="1:13" x14ac:dyDescent="0.25">
      <c r="A344" t="s">
        <v>7030</v>
      </c>
      <c r="E344" t="str">
        <f>VLOOKUP($A344,'Extracted Varlist'!$B$1:$O$4857,3,0)</f>
        <v>Exam Supine Systolic blood pressure - 4 minutes</v>
      </c>
      <c r="G344" t="str">
        <f>IF(ISBLANK(VLOOKUP($A344,'Extracted Varlist'!$B$1:$O$4857,4,0)),"",VLOOKUP($A344,'Extracted Varlist'!$B$1:$O$4857,4,0))</f>
        <v/>
      </c>
      <c r="H344">
        <v>2</v>
      </c>
      <c r="I344">
        <f>VLOOKUP($A344,'Extracted Varlist'!$B$1:$O$4857,12,0)</f>
        <v>2</v>
      </c>
      <c r="J344">
        <f>VLOOKUP($A344,'Extracted Varlist'!$B$1:$O$4857,13,0)</f>
        <v>27</v>
      </c>
      <c r="K344" t="str">
        <f t="shared" si="15"/>
        <v/>
      </c>
      <c r="L344" t="s">
        <v>9543</v>
      </c>
      <c r="M344" t="b">
        <f t="shared" si="14"/>
        <v>0</v>
      </c>
    </row>
    <row r="345" spans="1:13" x14ac:dyDescent="0.25">
      <c r="A345" t="s">
        <v>9493</v>
      </c>
      <c r="E345" t="str">
        <f>VLOOKUP($A345,'Extracted Varlist'!$B$1:$O$4857,3,0)</f>
        <v>Exercise second diastolic pressure (3.5min)</v>
      </c>
      <c r="G345" t="str">
        <f>IF(ISBLANK(VLOOKUP($A345,'Extracted Varlist'!$B$1:$O$4857,4,0)),"",VLOOKUP($A345,'Extracted Varlist'!$B$1:$O$4857,4,0))</f>
        <v>-99="Missing";-88="N/A"</v>
      </c>
      <c r="H345">
        <v>2</v>
      </c>
      <c r="I345">
        <f>VLOOKUP($A345,'Extracted Varlist'!$B$1:$O$4857,12,0)</f>
        <v>2</v>
      </c>
      <c r="J345">
        <f>VLOOKUP($A345,'Extracted Varlist'!$B$1:$O$4857,13,0)</f>
        <v>8</v>
      </c>
      <c r="K345" t="e">
        <f t="shared" si="15"/>
        <v>#VALUE!</v>
      </c>
      <c r="L345" t="s">
        <v>9543</v>
      </c>
      <c r="M345" t="b">
        <f t="shared" si="14"/>
        <v>0</v>
      </c>
    </row>
    <row r="346" spans="1:13" x14ac:dyDescent="0.25">
      <c r="A346" t="s">
        <v>7033</v>
      </c>
      <c r="E346" t="str">
        <f>VLOOKUP($A346,'Extracted Varlist'!$B$1:$O$4857,3,0)</f>
        <v>Exam Supine Diastolic blood pressure - 4 minutes</v>
      </c>
      <c r="G346" t="str">
        <f>IF(ISBLANK(VLOOKUP($A346,'Extracted Varlist'!$B$1:$O$4857,4,0)),"",VLOOKUP($A346,'Extracted Varlist'!$B$1:$O$4857,4,0))</f>
        <v/>
      </c>
      <c r="H346">
        <v>2</v>
      </c>
      <c r="I346">
        <f>VLOOKUP($A346,'Extracted Varlist'!$B$1:$O$4857,12,0)</f>
        <v>2</v>
      </c>
      <c r="J346">
        <f>VLOOKUP($A346,'Extracted Varlist'!$B$1:$O$4857,13,0)</f>
        <v>27</v>
      </c>
      <c r="K346" t="str">
        <f t="shared" si="15"/>
        <v/>
      </c>
      <c r="L346" t="s">
        <v>9543</v>
      </c>
      <c r="M346" t="b">
        <f t="shared" si="14"/>
        <v>0</v>
      </c>
    </row>
    <row r="347" spans="1:13" x14ac:dyDescent="0.25">
      <c r="A347" t="s">
        <v>9495</v>
      </c>
      <c r="E347" t="str">
        <f>VLOOKUP($A347,'Extracted Varlist'!$B$1:$O$4857,3,0)</f>
        <v>Exercise second pulse (3.5min)</v>
      </c>
      <c r="G347" t="str">
        <f>IF(ISBLANK(VLOOKUP($A347,'Extracted Varlist'!$B$1:$O$4857,4,0)),"",VLOOKUP($A347,'Extracted Varlist'!$B$1:$O$4857,4,0))</f>
        <v>-99="Missing";-88="N/A"</v>
      </c>
      <c r="H347">
        <v>2</v>
      </c>
      <c r="I347">
        <f>VLOOKUP($A347,'Extracted Varlist'!$B$1:$O$4857,12,0)</f>
        <v>2</v>
      </c>
      <c r="J347">
        <f>VLOOKUP($A347,'Extracted Varlist'!$B$1:$O$4857,13,0)</f>
        <v>8</v>
      </c>
      <c r="K347" t="e">
        <f t="shared" si="15"/>
        <v>#VALUE!</v>
      </c>
      <c r="L347" t="s">
        <v>9543</v>
      </c>
      <c r="M347" t="b">
        <f t="shared" si="14"/>
        <v>0</v>
      </c>
    </row>
    <row r="348" spans="1:13" x14ac:dyDescent="0.25">
      <c r="A348" t="s">
        <v>7036</v>
      </c>
      <c r="E348" t="str">
        <f>VLOOKUP($A348,'Extracted Varlist'!$B$1:$O$4857,3,0)</f>
        <v>Exam Supine Resting heart rate - 4 minutes</v>
      </c>
      <c r="G348" t="str">
        <f>IF(ISBLANK(VLOOKUP($A348,'Extracted Varlist'!$B$1:$O$4857,4,0)),"",VLOOKUP($A348,'Extracted Varlist'!$B$1:$O$4857,4,0))</f>
        <v/>
      </c>
      <c r="H348">
        <v>2</v>
      </c>
      <c r="I348">
        <f>VLOOKUP($A348,'Extracted Varlist'!$B$1:$O$4857,12,0)</f>
        <v>2</v>
      </c>
      <c r="J348">
        <f>VLOOKUP($A348,'Extracted Varlist'!$B$1:$O$4857,13,0)</f>
        <v>27</v>
      </c>
      <c r="K348" t="str">
        <f t="shared" si="15"/>
        <v/>
      </c>
      <c r="L348" t="s">
        <v>9543</v>
      </c>
      <c r="M348" t="b">
        <f t="shared" si="14"/>
        <v>0</v>
      </c>
    </row>
    <row r="349" spans="1:13" x14ac:dyDescent="0.25">
      <c r="A349" t="s">
        <v>9497</v>
      </c>
      <c r="E349" t="str">
        <f>VLOOKUP($A349,'Extracted Varlist'!$B$1:$O$4857,3,0)</f>
        <v>Exercise third systolic pressure (5.5min)</v>
      </c>
      <c r="G349" t="str">
        <f>IF(ISBLANK(VLOOKUP($A349,'Extracted Varlist'!$B$1:$O$4857,4,0)),"",VLOOKUP($A349,'Extracted Varlist'!$B$1:$O$4857,4,0))</f>
        <v>-99="Missing";-88="N/A"</v>
      </c>
      <c r="H349">
        <v>2</v>
      </c>
      <c r="I349">
        <f>VLOOKUP($A349,'Extracted Varlist'!$B$1:$O$4857,12,0)</f>
        <v>2</v>
      </c>
      <c r="J349">
        <f>VLOOKUP($A349,'Extracted Varlist'!$B$1:$O$4857,13,0)</f>
        <v>8</v>
      </c>
      <c r="K349" t="e">
        <f t="shared" si="15"/>
        <v>#VALUE!</v>
      </c>
      <c r="L349" t="s">
        <v>9543</v>
      </c>
      <c r="M349" t="b">
        <f t="shared" si="14"/>
        <v>0</v>
      </c>
    </row>
    <row r="350" spans="1:13" x14ac:dyDescent="0.25">
      <c r="A350" t="s">
        <v>7039</v>
      </c>
      <c r="E350" t="str">
        <f>VLOOKUP($A350,'Extracted Varlist'!$B$1:$O$4857,3,0)</f>
        <v>Exam Supine Systolic blood pressure - 6 minutes</v>
      </c>
      <c r="G350" t="str">
        <f>IF(ISBLANK(VLOOKUP($A350,'Extracted Varlist'!$B$1:$O$4857,4,0)),"",VLOOKUP($A350,'Extracted Varlist'!$B$1:$O$4857,4,0))</f>
        <v/>
      </c>
      <c r="H350">
        <v>2</v>
      </c>
      <c r="I350">
        <f>VLOOKUP($A350,'Extracted Varlist'!$B$1:$O$4857,12,0)</f>
        <v>2</v>
      </c>
      <c r="J350">
        <f>VLOOKUP($A350,'Extracted Varlist'!$B$1:$O$4857,13,0)</f>
        <v>27</v>
      </c>
      <c r="K350" t="str">
        <f t="shared" si="15"/>
        <v/>
      </c>
      <c r="L350" t="s">
        <v>9543</v>
      </c>
      <c r="M350" t="b">
        <f t="shared" si="14"/>
        <v>0</v>
      </c>
    </row>
    <row r="351" spans="1:13" x14ac:dyDescent="0.25">
      <c r="A351" t="s">
        <v>9500</v>
      </c>
      <c r="E351" t="str">
        <f>VLOOKUP($A351,'Extracted Varlist'!$B$1:$O$4857,3,0)</f>
        <v>Exercise third diastolic pressure (5.5min)</v>
      </c>
      <c r="G351" t="str">
        <f>IF(ISBLANK(VLOOKUP($A351,'Extracted Varlist'!$B$1:$O$4857,4,0)),"",VLOOKUP($A351,'Extracted Varlist'!$B$1:$O$4857,4,0))</f>
        <v>-99="Missing";-88="N/A"</v>
      </c>
      <c r="H351">
        <v>2</v>
      </c>
      <c r="I351">
        <f>VLOOKUP($A351,'Extracted Varlist'!$B$1:$O$4857,12,0)</f>
        <v>2</v>
      </c>
      <c r="J351">
        <f>VLOOKUP($A351,'Extracted Varlist'!$B$1:$O$4857,13,0)</f>
        <v>8</v>
      </c>
      <c r="K351" t="e">
        <f t="shared" si="15"/>
        <v>#VALUE!</v>
      </c>
      <c r="L351" t="s">
        <v>9543</v>
      </c>
      <c r="M351" t="b">
        <f t="shared" si="14"/>
        <v>0</v>
      </c>
    </row>
    <row r="352" spans="1:13" x14ac:dyDescent="0.25">
      <c r="A352" t="s">
        <v>7042</v>
      </c>
      <c r="E352" t="str">
        <f>VLOOKUP($A352,'Extracted Varlist'!$B$1:$O$4857,3,0)</f>
        <v>Exam Supine Diastolic blood pressure - 6 minutes</v>
      </c>
      <c r="G352" t="str">
        <f>IF(ISBLANK(VLOOKUP($A352,'Extracted Varlist'!$B$1:$O$4857,4,0)),"",VLOOKUP($A352,'Extracted Varlist'!$B$1:$O$4857,4,0))</f>
        <v/>
      </c>
      <c r="H352">
        <v>2</v>
      </c>
      <c r="I352">
        <f>VLOOKUP($A352,'Extracted Varlist'!$B$1:$O$4857,12,0)</f>
        <v>2</v>
      </c>
      <c r="J352">
        <f>VLOOKUP($A352,'Extracted Varlist'!$B$1:$O$4857,13,0)</f>
        <v>27</v>
      </c>
      <c r="K352" t="str">
        <f t="shared" si="15"/>
        <v/>
      </c>
      <c r="L352" t="s">
        <v>9543</v>
      </c>
      <c r="M352" t="b">
        <f t="shared" si="14"/>
        <v>0</v>
      </c>
    </row>
    <row r="353" spans="1:13" x14ac:dyDescent="0.25">
      <c r="A353" t="s">
        <v>9503</v>
      </c>
      <c r="E353" t="str">
        <f>VLOOKUP($A353,'Extracted Varlist'!$B$1:$O$4857,3,0)</f>
        <v>Exercise third pulse (5.5min)</v>
      </c>
      <c r="G353" t="str">
        <f>IF(ISBLANK(VLOOKUP($A353,'Extracted Varlist'!$B$1:$O$4857,4,0)),"",VLOOKUP($A353,'Extracted Varlist'!$B$1:$O$4857,4,0))</f>
        <v>-99="Missing";-88="N/A"</v>
      </c>
      <c r="H353">
        <v>2</v>
      </c>
      <c r="I353">
        <f>VLOOKUP($A353,'Extracted Varlist'!$B$1:$O$4857,12,0)</f>
        <v>2</v>
      </c>
      <c r="J353">
        <f>VLOOKUP($A353,'Extracted Varlist'!$B$1:$O$4857,13,0)</f>
        <v>8</v>
      </c>
      <c r="K353" t="e">
        <f t="shared" si="15"/>
        <v>#VALUE!</v>
      </c>
      <c r="L353" t="s">
        <v>9543</v>
      </c>
      <c r="M353" t="b">
        <f t="shared" si="14"/>
        <v>0</v>
      </c>
    </row>
    <row r="354" spans="1:13" x14ac:dyDescent="0.25">
      <c r="A354" t="s">
        <v>7045</v>
      </c>
      <c r="E354" t="str">
        <f>VLOOKUP($A354,'Extracted Varlist'!$B$1:$O$4857,3,0)</f>
        <v>Exam Supine Resting heart rate - 6 minutes</v>
      </c>
      <c r="G354" t="str">
        <f>IF(ISBLANK(VLOOKUP($A354,'Extracted Varlist'!$B$1:$O$4857,4,0)),"",VLOOKUP($A354,'Extracted Varlist'!$B$1:$O$4857,4,0))</f>
        <v/>
      </c>
      <c r="H354">
        <v>2</v>
      </c>
      <c r="I354">
        <f>VLOOKUP($A354,'Extracted Varlist'!$B$1:$O$4857,12,0)</f>
        <v>2</v>
      </c>
      <c r="J354">
        <f>VLOOKUP($A354,'Extracted Varlist'!$B$1:$O$4857,13,0)</f>
        <v>27</v>
      </c>
      <c r="K354" t="str">
        <f t="shared" si="15"/>
        <v/>
      </c>
      <c r="L354" t="s">
        <v>9543</v>
      </c>
      <c r="M354" t="b">
        <f t="shared" si="14"/>
        <v>0</v>
      </c>
    </row>
    <row r="355" spans="1:13" x14ac:dyDescent="0.25">
      <c r="A355" t="s">
        <v>7048</v>
      </c>
      <c r="E355" t="str">
        <f>VLOOKUP($A355,'Extracted Varlist'!$B$1:$O$4857,3,0)</f>
        <v>Exam Supine Systolic blood pressure - 8 minutes</v>
      </c>
      <c r="G355" t="str">
        <f>IF(ISBLANK(VLOOKUP($A355,'Extracted Varlist'!$B$1:$O$4857,4,0)),"",VLOOKUP($A355,'Extracted Varlist'!$B$1:$O$4857,4,0))</f>
        <v/>
      </c>
      <c r="H355">
        <v>2</v>
      </c>
      <c r="I355">
        <f>VLOOKUP($A355,'Extracted Varlist'!$B$1:$O$4857,12,0)</f>
        <v>2</v>
      </c>
      <c r="J355">
        <f>VLOOKUP($A355,'Extracted Varlist'!$B$1:$O$4857,13,0)</f>
        <v>27</v>
      </c>
      <c r="K355" t="str">
        <f t="shared" si="15"/>
        <v/>
      </c>
      <c r="L355" t="s">
        <v>9543</v>
      </c>
      <c r="M355" t="b">
        <f t="shared" si="14"/>
        <v>1</v>
      </c>
    </row>
    <row r="356" spans="1:13" x14ac:dyDescent="0.25">
      <c r="A356" t="s">
        <v>7051</v>
      </c>
      <c r="E356" t="str">
        <f>VLOOKUP($A356,'Extracted Varlist'!$B$1:$O$4857,3,0)</f>
        <v>Exam Supine Diastolic blood pressure - 8 minutes</v>
      </c>
      <c r="G356" t="str">
        <f>IF(ISBLANK(VLOOKUP($A356,'Extracted Varlist'!$B$1:$O$4857,4,0)),"",VLOOKUP($A356,'Extracted Varlist'!$B$1:$O$4857,4,0))</f>
        <v/>
      </c>
      <c r="H356">
        <v>2</v>
      </c>
      <c r="I356">
        <f>VLOOKUP($A356,'Extracted Varlist'!$B$1:$O$4857,12,0)</f>
        <v>2</v>
      </c>
      <c r="J356">
        <f>VLOOKUP($A356,'Extracted Varlist'!$B$1:$O$4857,13,0)</f>
        <v>27</v>
      </c>
      <c r="K356" t="str">
        <f t="shared" si="15"/>
        <v/>
      </c>
      <c r="L356" t="s">
        <v>9543</v>
      </c>
      <c r="M356" t="b">
        <f t="shared" si="14"/>
        <v>1</v>
      </c>
    </row>
    <row r="357" spans="1:13" x14ac:dyDescent="0.25">
      <c r="A357" t="s">
        <v>7053</v>
      </c>
      <c r="E357" t="str">
        <f>VLOOKUP($A357,'Extracted Varlist'!$B$1:$O$4857,3,0)</f>
        <v>Exam Supine Resting heart rate - 8 minutes</v>
      </c>
      <c r="G357" t="str">
        <f>IF(ISBLANK(VLOOKUP($A357,'Extracted Varlist'!$B$1:$O$4857,4,0)),"",VLOOKUP($A357,'Extracted Varlist'!$B$1:$O$4857,4,0))</f>
        <v/>
      </c>
      <c r="H357">
        <v>2</v>
      </c>
      <c r="I357">
        <f>VLOOKUP($A357,'Extracted Varlist'!$B$1:$O$4857,12,0)</f>
        <v>2</v>
      </c>
      <c r="J357">
        <f>VLOOKUP($A357,'Extracted Varlist'!$B$1:$O$4857,13,0)</f>
        <v>27</v>
      </c>
      <c r="K357" t="str">
        <f t="shared" si="15"/>
        <v/>
      </c>
      <c r="L357" t="s">
        <v>9543</v>
      </c>
      <c r="M357" t="b">
        <f t="shared" si="14"/>
        <v>1</v>
      </c>
    </row>
    <row r="358" spans="1:13" x14ac:dyDescent="0.25">
      <c r="A358" t="s">
        <v>7056</v>
      </c>
      <c r="E358" t="str">
        <f>VLOOKUP($A358,'Extracted Varlist'!$B$1:$O$4857,3,0)</f>
        <v>Exam Supine Systolic blood pressure - 10 minutes</v>
      </c>
      <c r="G358" t="str">
        <f>IF(ISBLANK(VLOOKUP($A358,'Extracted Varlist'!$B$1:$O$4857,4,0)),"",VLOOKUP($A358,'Extracted Varlist'!$B$1:$O$4857,4,0))</f>
        <v/>
      </c>
      <c r="H358">
        <v>2</v>
      </c>
      <c r="I358">
        <f>VLOOKUP($A358,'Extracted Varlist'!$B$1:$O$4857,12,0)</f>
        <v>2</v>
      </c>
      <c r="J358">
        <f>VLOOKUP($A358,'Extracted Varlist'!$B$1:$O$4857,13,0)</f>
        <v>27</v>
      </c>
      <c r="K358" t="str">
        <f t="shared" si="15"/>
        <v/>
      </c>
      <c r="L358" t="s">
        <v>9543</v>
      </c>
      <c r="M358" t="b">
        <f t="shared" si="14"/>
        <v>1</v>
      </c>
    </row>
    <row r="359" spans="1:13" x14ac:dyDescent="0.25">
      <c r="A359" t="s">
        <v>7059</v>
      </c>
      <c r="E359" t="str">
        <f>VLOOKUP($A359,'Extracted Varlist'!$B$1:$O$4857,3,0)</f>
        <v>Exam Supine Diastolic blood pressure - 10 minutes</v>
      </c>
      <c r="G359" t="str">
        <f>IF(ISBLANK(VLOOKUP($A359,'Extracted Varlist'!$B$1:$O$4857,4,0)),"",VLOOKUP($A359,'Extracted Varlist'!$B$1:$O$4857,4,0))</f>
        <v/>
      </c>
      <c r="H359">
        <v>2</v>
      </c>
      <c r="I359">
        <f>VLOOKUP($A359,'Extracted Varlist'!$B$1:$O$4857,12,0)</f>
        <v>2</v>
      </c>
      <c r="J359">
        <f>VLOOKUP($A359,'Extracted Varlist'!$B$1:$O$4857,13,0)</f>
        <v>27</v>
      </c>
      <c r="K359" t="str">
        <f t="shared" si="15"/>
        <v/>
      </c>
      <c r="L359" t="s">
        <v>9543</v>
      </c>
      <c r="M359" t="b">
        <f t="shared" si="14"/>
        <v>1</v>
      </c>
    </row>
    <row r="360" spans="1:13" x14ac:dyDescent="0.25">
      <c r="A360" t="s">
        <v>7062</v>
      </c>
      <c r="E360" t="str">
        <f>VLOOKUP($A360,'Extracted Varlist'!$B$1:$O$4857,3,0)</f>
        <v>Exam Supine Resting heart rate - 10 minutes</v>
      </c>
      <c r="G360" t="str">
        <f>IF(ISBLANK(VLOOKUP($A360,'Extracted Varlist'!$B$1:$O$4857,4,0)),"",VLOOKUP($A360,'Extracted Varlist'!$B$1:$O$4857,4,0))</f>
        <v/>
      </c>
      <c r="H360">
        <v>2</v>
      </c>
      <c r="I360">
        <f>VLOOKUP($A360,'Extracted Varlist'!$B$1:$O$4857,12,0)</f>
        <v>2</v>
      </c>
      <c r="J360">
        <f>VLOOKUP($A360,'Extracted Varlist'!$B$1:$O$4857,13,0)</f>
        <v>27</v>
      </c>
      <c r="K360" t="str">
        <f t="shared" si="15"/>
        <v/>
      </c>
      <c r="L360" t="s">
        <v>9543</v>
      </c>
      <c r="M360" t="b">
        <f t="shared" si="14"/>
        <v>1</v>
      </c>
    </row>
    <row r="361" spans="1:13" x14ac:dyDescent="0.25">
      <c r="A361" t="s">
        <v>9139</v>
      </c>
      <c r="E361" t="str">
        <f>VLOOKUP($A361,'Extracted Varlist'!$B$1:$O$4857,3,0)</f>
        <v>Parent code for blood pressure</v>
      </c>
      <c r="G361" t="str">
        <f>IF(ISBLANK(VLOOKUP($A361,'Extracted Varlist'!$B$1:$O$4857,4,0)),"",VLOOKUP($A361,'Extracted Varlist'!$B$1:$O$4857,4,0))</f>
        <v>-99="Missing";A="Mother nad";B="Mother pregnant";C="Mother hypertensive";D="Father nad";E="Father hypertensive"</v>
      </c>
      <c r="H361">
        <v>2</v>
      </c>
      <c r="I361">
        <f>VLOOKUP($A361,'Extracted Varlist'!$B$1:$O$4857,12,0)</f>
        <v>2</v>
      </c>
      <c r="J361">
        <f>VLOOKUP($A361,'Extracted Varlist'!$B$1:$O$4857,13,0)</f>
        <v>5</v>
      </c>
      <c r="L361" t="s">
        <v>9543</v>
      </c>
      <c r="M361" t="b">
        <f t="shared" si="14"/>
        <v>0</v>
      </c>
    </row>
    <row r="362" spans="1:13" x14ac:dyDescent="0.25">
      <c r="A362" t="s">
        <v>5610</v>
      </c>
      <c r="E362" t="str">
        <f>VLOOKUP($A362,'Extracted Varlist'!$B$1:$O$4857,3,0)</f>
        <v>BP pre sleep Diastolic 1</v>
      </c>
      <c r="G362" t="str">
        <f>IF(ISBLANK(VLOOKUP($A362,'Extracted Varlist'!$B$1:$O$4857,4,0)),"",VLOOKUP($A362,'Extracted Varlist'!$B$1:$O$4857,4,0))</f>
        <v>-99="Missing";-88="N/A"</v>
      </c>
      <c r="H362">
        <v>2</v>
      </c>
      <c r="I362">
        <f>VLOOKUP($A362,'Extracted Varlist'!$B$1:$O$4857,12,0)</f>
        <v>2</v>
      </c>
      <c r="J362">
        <f>VLOOKUP($A362,'Extracted Varlist'!$B$1:$O$4857,13,0)</f>
        <v>22</v>
      </c>
      <c r="L362" t="s">
        <v>9543</v>
      </c>
      <c r="M362" t="b">
        <f t="shared" si="14"/>
        <v>0</v>
      </c>
    </row>
    <row r="363" spans="1:13" x14ac:dyDescent="0.25">
      <c r="A363" t="s">
        <v>5613</v>
      </c>
      <c r="E363" t="str">
        <f>VLOOKUP($A363,'Extracted Varlist'!$B$1:$O$4857,3,0)</f>
        <v>BP pre sleep Diastolic 2</v>
      </c>
      <c r="G363" t="str">
        <f>IF(ISBLANK(VLOOKUP($A363,'Extracted Varlist'!$B$1:$O$4857,4,0)),"",VLOOKUP($A363,'Extracted Varlist'!$B$1:$O$4857,4,0))</f>
        <v>-99="Missing";-88="N/A"</v>
      </c>
      <c r="H363">
        <v>2</v>
      </c>
      <c r="I363">
        <f>VLOOKUP($A363,'Extracted Varlist'!$B$1:$O$4857,12,0)</f>
        <v>2</v>
      </c>
      <c r="J363">
        <f>VLOOKUP($A363,'Extracted Varlist'!$B$1:$O$4857,13,0)</f>
        <v>22</v>
      </c>
      <c r="L363" t="s">
        <v>9543</v>
      </c>
      <c r="M363" t="b">
        <f t="shared" si="14"/>
        <v>1</v>
      </c>
    </row>
    <row r="364" spans="1:13" x14ac:dyDescent="0.25">
      <c r="A364" t="s">
        <v>5615</v>
      </c>
      <c r="E364" t="str">
        <f>VLOOKUP($A364,'Extracted Varlist'!$B$1:$O$4857,3,0)</f>
        <v>BP pre sleep Diastolic 3</v>
      </c>
      <c r="G364" t="str">
        <f>IF(ISBLANK(VLOOKUP($A364,'Extracted Varlist'!$B$1:$O$4857,4,0)),"",VLOOKUP($A364,'Extracted Varlist'!$B$1:$O$4857,4,0))</f>
        <v>-99="Missing";-88="N/A"</v>
      </c>
      <c r="H364">
        <v>2</v>
      </c>
      <c r="I364">
        <f>VLOOKUP($A364,'Extracted Varlist'!$B$1:$O$4857,12,0)</f>
        <v>2</v>
      </c>
      <c r="J364">
        <f>VLOOKUP($A364,'Extracted Varlist'!$B$1:$O$4857,13,0)</f>
        <v>22</v>
      </c>
      <c r="L364" t="s">
        <v>9543</v>
      </c>
      <c r="M364" t="b">
        <f t="shared" si="14"/>
        <v>1</v>
      </c>
    </row>
    <row r="365" spans="1:13" x14ac:dyDescent="0.25">
      <c r="A365" t="s">
        <v>5641</v>
      </c>
      <c r="E365" t="str">
        <f>VLOOKUP($A365,'Extracted Varlist'!$B$1:$O$4857,3,0)</f>
        <v>BP post sleep Diastolic 1</v>
      </c>
      <c r="G365" t="str">
        <f>IF(ISBLANK(VLOOKUP($A365,'Extracted Varlist'!$B$1:$O$4857,4,0)),"",VLOOKUP($A365,'Extracted Varlist'!$B$1:$O$4857,4,0))</f>
        <v>-99="Missing";-88="N/A"</v>
      </c>
      <c r="H365">
        <v>2</v>
      </c>
      <c r="I365">
        <f>VLOOKUP($A365,'Extracted Varlist'!$B$1:$O$4857,12,0)</f>
        <v>2</v>
      </c>
      <c r="J365">
        <f>VLOOKUP($A365,'Extracted Varlist'!$B$1:$O$4857,13,0)</f>
        <v>22</v>
      </c>
      <c r="L365" t="s">
        <v>9543</v>
      </c>
      <c r="M365" t="b">
        <f t="shared" si="14"/>
        <v>1</v>
      </c>
    </row>
    <row r="366" spans="1:13" x14ac:dyDescent="0.25">
      <c r="A366" t="s">
        <v>5644</v>
      </c>
      <c r="E366" t="str">
        <f>VLOOKUP($A366,'Extracted Varlist'!$B$1:$O$4857,3,0)</f>
        <v>BP post sleep Diastolic 2</v>
      </c>
      <c r="G366" t="str">
        <f>IF(ISBLANK(VLOOKUP($A366,'Extracted Varlist'!$B$1:$O$4857,4,0)),"",VLOOKUP($A366,'Extracted Varlist'!$B$1:$O$4857,4,0))</f>
        <v>-99="Missing";-88="N/A"</v>
      </c>
      <c r="H366">
        <v>2</v>
      </c>
      <c r="I366">
        <f>VLOOKUP($A366,'Extracted Varlist'!$B$1:$O$4857,12,0)</f>
        <v>2</v>
      </c>
      <c r="J366">
        <f>VLOOKUP($A366,'Extracted Varlist'!$B$1:$O$4857,13,0)</f>
        <v>22</v>
      </c>
      <c r="L366" t="s">
        <v>9543</v>
      </c>
      <c r="M366" t="b">
        <f t="shared" si="14"/>
        <v>1</v>
      </c>
    </row>
    <row r="367" spans="1:13" x14ac:dyDescent="0.25">
      <c r="A367" t="s">
        <v>5646</v>
      </c>
      <c r="E367" t="str">
        <f>VLOOKUP($A367,'Extracted Varlist'!$B$1:$O$4857,3,0)</f>
        <v>BP post sleep Diastolic 3</v>
      </c>
      <c r="G367" t="str">
        <f>IF(ISBLANK(VLOOKUP($A367,'Extracted Varlist'!$B$1:$O$4857,4,0)),"",VLOOKUP($A367,'Extracted Varlist'!$B$1:$O$4857,4,0))</f>
        <v>-99="Missing";-88="N/A"</v>
      </c>
      <c r="H367">
        <v>2</v>
      </c>
      <c r="I367">
        <f>VLOOKUP($A367,'Extracted Varlist'!$B$1:$O$4857,12,0)</f>
        <v>2</v>
      </c>
      <c r="J367">
        <f>VLOOKUP($A367,'Extracted Varlist'!$B$1:$O$4857,13,0)</f>
        <v>22</v>
      </c>
      <c r="L367" t="s">
        <v>9543</v>
      </c>
      <c r="M367" t="b">
        <f t="shared" si="14"/>
        <v>1</v>
      </c>
    </row>
    <row r="368" spans="1:13" x14ac:dyDescent="0.25">
      <c r="A368" t="s">
        <v>5618</v>
      </c>
      <c r="E368" t="str">
        <f>VLOOKUP($A368,'Extracted Varlist'!$B$1:$O$4857,3,0)</f>
        <v>Ave DBP - presleep</v>
      </c>
      <c r="G368" t="str">
        <f>IF(ISBLANK(VLOOKUP($A368,'Extracted Varlist'!$B$1:$O$4857,4,0)),"",VLOOKUP($A368,'Extracted Varlist'!$B$1:$O$4857,4,0))</f>
        <v>-99="Missing";-88="N/A"</v>
      </c>
      <c r="H368">
        <v>2</v>
      </c>
      <c r="I368">
        <f>VLOOKUP($A368,'Extracted Varlist'!$B$1:$O$4857,12,0)</f>
        <v>2</v>
      </c>
      <c r="J368">
        <f>VLOOKUP($A368,'Extracted Varlist'!$B$1:$O$4857,13,0)</f>
        <v>22</v>
      </c>
      <c r="L368" t="s">
        <v>9543</v>
      </c>
      <c r="M368" t="b">
        <f t="shared" si="14"/>
        <v>1</v>
      </c>
    </row>
    <row r="369" spans="1:13" x14ac:dyDescent="0.25">
      <c r="A369" t="s">
        <v>5648</v>
      </c>
      <c r="E369" t="str">
        <f>VLOOKUP($A369,'Extracted Varlist'!$B$1:$O$4857,3,0)</f>
        <v>Ave DBP - postsleep</v>
      </c>
      <c r="G369" t="str">
        <f>IF(ISBLANK(VLOOKUP($A369,'Extracted Varlist'!$B$1:$O$4857,4,0)),"",VLOOKUP($A369,'Extracted Varlist'!$B$1:$O$4857,4,0))</f>
        <v>-99="Missing";-88="N/A"</v>
      </c>
      <c r="H369">
        <v>2</v>
      </c>
      <c r="I369">
        <f>VLOOKUP($A369,'Extracted Varlist'!$B$1:$O$4857,12,0)</f>
        <v>2</v>
      </c>
      <c r="J369">
        <f>VLOOKUP($A369,'Extracted Varlist'!$B$1:$O$4857,13,0)</f>
        <v>22</v>
      </c>
      <c r="L369" t="s">
        <v>9543</v>
      </c>
      <c r="M369" t="b">
        <f t="shared" si="14"/>
        <v>1</v>
      </c>
    </row>
    <row r="370" spans="1:13" x14ac:dyDescent="0.25">
      <c r="A370" t="s">
        <v>9410</v>
      </c>
      <c r="E370" t="str">
        <f>VLOOKUP($A370,'Extracted Varlist'!$B$1:$O$4857,3,0)</f>
        <v>Exercise test - blood pressure recordings</v>
      </c>
      <c r="G370" t="str">
        <f>IF(ISBLANK(VLOOKUP($A370,'Extracted Varlist'!$B$1:$O$4857,4,0)),"",VLOOKUP($A370,'Extracted Varlist'!$B$1:$O$4857,4,0))</f>
        <v>-99="Missing";-88="N/A";0="Baseline only";1="First stage";2="Second stage";3="Third stage"</v>
      </c>
      <c r="H370">
        <v>2</v>
      </c>
      <c r="I370">
        <f>VLOOKUP($A370,'Extracted Varlist'!$B$1:$O$4857,12,0)</f>
        <v>2</v>
      </c>
      <c r="J370">
        <f>VLOOKUP($A370,'Extracted Varlist'!$B$1:$O$4857,13,0)</f>
        <v>8</v>
      </c>
      <c r="L370" t="s">
        <v>9543</v>
      </c>
      <c r="M370" t="b">
        <f t="shared" si="14"/>
        <v>0</v>
      </c>
    </row>
    <row r="371" spans="1:13" x14ac:dyDescent="0.25">
      <c r="A371" t="s">
        <v>5599</v>
      </c>
      <c r="E371" t="str">
        <f>VLOOKUP($A371,'Extracted Varlist'!$B$1:$O$4857,3,0)</f>
        <v>BP pre sleep Systolic 1</v>
      </c>
      <c r="G371" t="str">
        <f>IF(ISBLANK(VLOOKUP($A371,'Extracted Varlist'!$B$1:$O$4857,4,0)),"",VLOOKUP($A371,'Extracted Varlist'!$B$1:$O$4857,4,0))</f>
        <v>-99="Missing";-88="N/A"</v>
      </c>
      <c r="H371">
        <v>2</v>
      </c>
      <c r="I371">
        <f>VLOOKUP($A371,'Extracted Varlist'!$B$1:$O$4857,12,0)</f>
        <v>2</v>
      </c>
      <c r="J371">
        <f>VLOOKUP($A371,'Extracted Varlist'!$B$1:$O$4857,13,0)</f>
        <v>22</v>
      </c>
      <c r="L371" t="s">
        <v>9543</v>
      </c>
      <c r="M371" t="b">
        <f t="shared" si="14"/>
        <v>0</v>
      </c>
    </row>
    <row r="372" spans="1:13" x14ac:dyDescent="0.25">
      <c r="A372" t="s">
        <v>5602</v>
      </c>
      <c r="E372" t="str">
        <f>VLOOKUP($A372,'Extracted Varlist'!$B$1:$O$4857,3,0)</f>
        <v>BP pre sleep Systolic 2</v>
      </c>
      <c r="G372" t="str">
        <f>IF(ISBLANK(VLOOKUP($A372,'Extracted Varlist'!$B$1:$O$4857,4,0)),"",VLOOKUP($A372,'Extracted Varlist'!$B$1:$O$4857,4,0))</f>
        <v>-99="Missing";-88="N/A"</v>
      </c>
      <c r="H372">
        <v>2</v>
      </c>
      <c r="I372">
        <f>VLOOKUP($A372,'Extracted Varlist'!$B$1:$O$4857,12,0)</f>
        <v>2</v>
      </c>
      <c r="J372">
        <f>VLOOKUP($A372,'Extracted Varlist'!$B$1:$O$4857,13,0)</f>
        <v>22</v>
      </c>
      <c r="L372" t="s">
        <v>9543</v>
      </c>
      <c r="M372" t="b">
        <f t="shared" si="14"/>
        <v>1</v>
      </c>
    </row>
    <row r="373" spans="1:13" x14ac:dyDescent="0.25">
      <c r="A373" t="s">
        <v>5605</v>
      </c>
      <c r="E373" t="str">
        <f>VLOOKUP($A373,'Extracted Varlist'!$B$1:$O$4857,3,0)</f>
        <v>BP pre sleep Systolic 3</v>
      </c>
      <c r="G373" t="str">
        <f>IF(ISBLANK(VLOOKUP($A373,'Extracted Varlist'!$B$1:$O$4857,4,0)),"",VLOOKUP($A373,'Extracted Varlist'!$B$1:$O$4857,4,0))</f>
        <v>-99="Missing";-88="N/A"</v>
      </c>
      <c r="H373">
        <v>2</v>
      </c>
      <c r="I373">
        <f>VLOOKUP($A373,'Extracted Varlist'!$B$1:$O$4857,12,0)</f>
        <v>2</v>
      </c>
      <c r="J373">
        <f>VLOOKUP($A373,'Extracted Varlist'!$B$1:$O$4857,13,0)</f>
        <v>22</v>
      </c>
      <c r="L373" t="s">
        <v>9543</v>
      </c>
      <c r="M373" t="b">
        <f t="shared" si="14"/>
        <v>1</v>
      </c>
    </row>
    <row r="374" spans="1:13" x14ac:dyDescent="0.25">
      <c r="A374" t="s">
        <v>5632</v>
      </c>
      <c r="E374" t="str">
        <f>VLOOKUP($A374,'Extracted Varlist'!$B$1:$O$4857,3,0)</f>
        <v>BP post sleep Systolic 1</v>
      </c>
      <c r="G374" t="str">
        <f>IF(ISBLANK(VLOOKUP($A374,'Extracted Varlist'!$B$1:$O$4857,4,0)),"",VLOOKUP($A374,'Extracted Varlist'!$B$1:$O$4857,4,0))</f>
        <v>-99="Missing";-88="N/A"</v>
      </c>
      <c r="H374">
        <v>2</v>
      </c>
      <c r="I374">
        <f>VLOOKUP($A374,'Extracted Varlist'!$B$1:$O$4857,12,0)</f>
        <v>2</v>
      </c>
      <c r="J374">
        <f>VLOOKUP($A374,'Extracted Varlist'!$B$1:$O$4857,13,0)</f>
        <v>22</v>
      </c>
      <c r="L374" t="s">
        <v>9543</v>
      </c>
      <c r="M374" t="b">
        <f t="shared" si="14"/>
        <v>1</v>
      </c>
    </row>
    <row r="375" spans="1:13" x14ac:dyDescent="0.25">
      <c r="A375" t="s">
        <v>5635</v>
      </c>
      <c r="E375" t="str">
        <f>VLOOKUP($A375,'Extracted Varlist'!$B$1:$O$4857,3,0)</f>
        <v>BP post sleep Systolic 2</v>
      </c>
      <c r="G375" t="str">
        <f>IF(ISBLANK(VLOOKUP($A375,'Extracted Varlist'!$B$1:$O$4857,4,0)),"",VLOOKUP($A375,'Extracted Varlist'!$B$1:$O$4857,4,0))</f>
        <v>-99="Missing";-88="N/A"</v>
      </c>
      <c r="H375">
        <v>2</v>
      </c>
      <c r="I375">
        <f>VLOOKUP($A375,'Extracted Varlist'!$B$1:$O$4857,12,0)</f>
        <v>2</v>
      </c>
      <c r="J375">
        <f>VLOOKUP($A375,'Extracted Varlist'!$B$1:$O$4857,13,0)</f>
        <v>22</v>
      </c>
      <c r="L375" t="s">
        <v>9543</v>
      </c>
      <c r="M375" t="b">
        <f t="shared" si="14"/>
        <v>1</v>
      </c>
    </row>
    <row r="376" spans="1:13" x14ac:dyDescent="0.25">
      <c r="A376" t="s">
        <v>5637</v>
      </c>
      <c r="E376" t="str">
        <f>VLOOKUP($A376,'Extracted Varlist'!$B$1:$O$4857,3,0)</f>
        <v>BP post sleep Systolic 3</v>
      </c>
      <c r="G376" t="str">
        <f>IF(ISBLANK(VLOOKUP($A376,'Extracted Varlist'!$B$1:$O$4857,4,0)),"",VLOOKUP($A376,'Extracted Varlist'!$B$1:$O$4857,4,0))</f>
        <v>-99="Missing";-88="N/A"</v>
      </c>
      <c r="H376">
        <v>2</v>
      </c>
      <c r="I376">
        <f>VLOOKUP($A376,'Extracted Varlist'!$B$1:$O$4857,12,0)</f>
        <v>2</v>
      </c>
      <c r="J376">
        <f>VLOOKUP($A376,'Extracted Varlist'!$B$1:$O$4857,13,0)</f>
        <v>22</v>
      </c>
      <c r="L376" t="s">
        <v>9543</v>
      </c>
      <c r="M376" t="b">
        <f t="shared" si="14"/>
        <v>1</v>
      </c>
    </row>
    <row r="377" spans="1:13" x14ac:dyDescent="0.25">
      <c r="A377" t="s">
        <v>5607</v>
      </c>
      <c r="E377" t="str">
        <f>VLOOKUP($A377,'Extracted Varlist'!$B$1:$O$4857,3,0)</f>
        <v>Ave SBP - presleep</v>
      </c>
      <c r="G377" t="str">
        <f>IF(ISBLANK(VLOOKUP($A377,'Extracted Varlist'!$B$1:$O$4857,4,0)),"",VLOOKUP($A377,'Extracted Varlist'!$B$1:$O$4857,4,0))</f>
        <v>-99="Missing";-88="N/A"</v>
      </c>
      <c r="H377">
        <v>2</v>
      </c>
      <c r="I377">
        <f>VLOOKUP($A377,'Extracted Varlist'!$B$1:$O$4857,12,0)</f>
        <v>2</v>
      </c>
      <c r="J377">
        <f>VLOOKUP($A377,'Extracted Varlist'!$B$1:$O$4857,13,0)</f>
        <v>22</v>
      </c>
      <c r="L377" t="s">
        <v>9543</v>
      </c>
      <c r="M377" t="b">
        <f t="shared" si="14"/>
        <v>1</v>
      </c>
    </row>
    <row r="378" spans="1:13" x14ac:dyDescent="0.25">
      <c r="A378" t="s">
        <v>5639</v>
      </c>
      <c r="E378" t="str">
        <f>VLOOKUP($A378,'Extracted Varlist'!$B$1:$O$4857,3,0)</f>
        <v>Ave SBP - postsleep</v>
      </c>
      <c r="G378" t="str">
        <f>IF(ISBLANK(VLOOKUP($A378,'Extracted Varlist'!$B$1:$O$4857,4,0)),"",VLOOKUP($A378,'Extracted Varlist'!$B$1:$O$4857,4,0))</f>
        <v>-99="Missing";-88="N/A"</v>
      </c>
      <c r="H378">
        <v>2</v>
      </c>
      <c r="I378">
        <f>VLOOKUP($A378,'Extracted Varlist'!$B$1:$O$4857,12,0)</f>
        <v>2</v>
      </c>
      <c r="J378">
        <f>VLOOKUP($A378,'Extracted Varlist'!$B$1:$O$4857,13,0)</f>
        <v>22</v>
      </c>
      <c r="L378" t="s">
        <v>9543</v>
      </c>
      <c r="M378" t="b">
        <f t="shared" si="14"/>
        <v>1</v>
      </c>
    </row>
    <row r="379" spans="1:13" x14ac:dyDescent="0.25">
      <c r="A379" t="s">
        <v>5597</v>
      </c>
      <c r="E379" t="str">
        <f>VLOOKUP($A379,'Extracted Varlist'!$B$1:$O$4857,3,0)</f>
        <v>Time BP assessment before sleep</v>
      </c>
      <c r="G379" t="str">
        <f>IF(ISBLANK(VLOOKUP($A379,'Extracted Varlist'!$B$1:$O$4857,4,0)),"",VLOOKUP($A379,'Extracted Varlist'!$B$1:$O$4857,4,0))</f>
        <v/>
      </c>
      <c r="H379">
        <v>2</v>
      </c>
      <c r="I379">
        <f>VLOOKUP($A379,'Extracted Varlist'!$B$1:$O$4857,12,0)</f>
        <v>2</v>
      </c>
      <c r="J379">
        <f>VLOOKUP($A379,'Extracted Varlist'!$B$1:$O$4857,13,0)</f>
        <v>22</v>
      </c>
      <c r="L379" t="s">
        <v>9543</v>
      </c>
      <c r="M379" t="b">
        <f t="shared" si="14"/>
        <v>1</v>
      </c>
    </row>
    <row r="380" spans="1:13" x14ac:dyDescent="0.25">
      <c r="A380" t="s">
        <v>4904</v>
      </c>
      <c r="E380" t="str">
        <f>VLOOKUP($A380,'Extracted Varlist'!$B$1:$O$4857,3,0)</f>
        <v>Time of Initial BPs</v>
      </c>
      <c r="G380" t="str">
        <f>IF(ISBLANK(VLOOKUP($A380,'Extracted Varlist'!$B$1:$O$4857,4,0)),"",VLOOKUP($A380,'Extracted Varlist'!$B$1:$O$4857,4,0))</f>
        <v/>
      </c>
      <c r="H380">
        <v>2</v>
      </c>
      <c r="I380">
        <f>VLOOKUP($A380,'Extracted Varlist'!$B$1:$O$4857,12,0)</f>
        <v>2</v>
      </c>
      <c r="J380">
        <f>VLOOKUP($A380,'Extracted Varlist'!$B$1:$O$4857,13,0)</f>
        <v>22</v>
      </c>
      <c r="L380" t="s">
        <v>9543</v>
      </c>
      <c r="M380" t="b">
        <f t="shared" si="14"/>
        <v>1</v>
      </c>
    </row>
    <row r="381" spans="1:13" x14ac:dyDescent="0.25">
      <c r="A381" t="s">
        <v>4906</v>
      </c>
      <c r="E381" t="str">
        <f>VLOOKUP($A381,'Extracted Varlist'!$B$1:$O$4857,3,0)</f>
        <v>Temp at time of initial 6 BP</v>
      </c>
      <c r="G381" t="str">
        <f>IF(ISBLANK(VLOOKUP($A381,'Extracted Varlist'!$B$1:$O$4857,4,0)),"",VLOOKUP($A381,'Extracted Varlist'!$B$1:$O$4857,4,0))</f>
        <v>-99="Missing"</v>
      </c>
      <c r="H381">
        <v>2</v>
      </c>
      <c r="I381">
        <f>VLOOKUP($A381,'Extracted Varlist'!$B$1:$O$4857,12,0)</f>
        <v>2</v>
      </c>
      <c r="J381">
        <f>VLOOKUP($A381,'Extracted Varlist'!$B$1:$O$4857,13,0)</f>
        <v>22</v>
      </c>
      <c r="L381" t="s">
        <v>9543</v>
      </c>
      <c r="M381" t="b">
        <f t="shared" si="14"/>
        <v>1</v>
      </c>
    </row>
    <row r="382" spans="1:13" x14ac:dyDescent="0.25">
      <c r="A382" t="s">
        <v>795</v>
      </c>
      <c r="E382" t="str">
        <f>VLOOKUP($A382,'Extracted Varlist'!$B$1:$O$4857,3,0)</f>
        <v>CELF concepts and directions raw</v>
      </c>
      <c r="G382" t="str">
        <f>IF(ISBLANK(VLOOKUP($A382,'Extracted Varlist'!$B$1:$O$4857,4,0)),"",VLOOKUP($A382,'Extracted Varlist'!$B$1:$O$4857,4,0))</f>
        <v>-99="Missing";-88="N/A"</v>
      </c>
      <c r="H382">
        <v>2</v>
      </c>
      <c r="I382">
        <f>VLOOKUP($A382,'Extracted Varlist'!$B$1:$O$4857,12,0)</f>
        <v>2</v>
      </c>
      <c r="J382">
        <f>VLOOKUP($A382,'Extracted Varlist'!$B$1:$O$4857,13,0)</f>
        <v>10</v>
      </c>
      <c r="K382" t="str">
        <f t="shared" ref="K382:K413" si="16">IF(ISNUMBER(_xlfn.NUMBERVALUE(RIGHT(J382,1))),RIGHT(J382,LEN(J382)-2),MID(J382,3,LEN(J382)-3))</f>
        <v/>
      </c>
      <c r="L382" t="s">
        <v>9546</v>
      </c>
      <c r="M382" t="b">
        <f t="shared" si="14"/>
        <v>0</v>
      </c>
    </row>
    <row r="383" spans="1:13" x14ac:dyDescent="0.25">
      <c r="A383" t="s">
        <v>798</v>
      </c>
      <c r="E383" t="str">
        <f>VLOOKUP($A383,'Extracted Varlist'!$B$1:$O$4857,3,0)</f>
        <v>CELF concepts and directins standard</v>
      </c>
      <c r="G383" t="str">
        <f>IF(ISBLANK(VLOOKUP($A383,'Extracted Varlist'!$B$1:$O$4857,4,0)),"",VLOOKUP($A383,'Extracted Varlist'!$B$1:$O$4857,4,0))</f>
        <v>-99="Missing";-88="N/A"</v>
      </c>
      <c r="H383">
        <v>2</v>
      </c>
      <c r="I383">
        <f>VLOOKUP($A383,'Extracted Varlist'!$B$1:$O$4857,12,0)</f>
        <v>2</v>
      </c>
      <c r="J383">
        <f>VLOOKUP($A383,'Extracted Varlist'!$B$1:$O$4857,13,0)</f>
        <v>10</v>
      </c>
      <c r="K383" t="str">
        <f t="shared" si="16"/>
        <v/>
      </c>
      <c r="L383" t="s">
        <v>9546</v>
      </c>
      <c r="M383" t="b">
        <f t="shared" si="14"/>
        <v>1</v>
      </c>
    </row>
    <row r="384" spans="1:13" x14ac:dyDescent="0.25">
      <c r="A384" t="s">
        <v>800</v>
      </c>
      <c r="E384" t="str">
        <f>VLOOKUP($A384,'Extracted Varlist'!$B$1:$O$4857,3,0)</f>
        <v>CELF word classes raw</v>
      </c>
      <c r="G384" t="str">
        <f>IF(ISBLANK(VLOOKUP($A384,'Extracted Varlist'!$B$1:$O$4857,4,0)),"",VLOOKUP($A384,'Extracted Varlist'!$B$1:$O$4857,4,0))</f>
        <v>-99="Missing";-88="N/A"</v>
      </c>
      <c r="H384">
        <v>2</v>
      </c>
      <c r="I384">
        <f>VLOOKUP($A384,'Extracted Varlist'!$B$1:$O$4857,12,0)</f>
        <v>2</v>
      </c>
      <c r="J384">
        <f>VLOOKUP($A384,'Extracted Varlist'!$B$1:$O$4857,13,0)</f>
        <v>10</v>
      </c>
      <c r="K384" t="str">
        <f t="shared" si="16"/>
        <v/>
      </c>
      <c r="L384" t="s">
        <v>9546</v>
      </c>
      <c r="M384" t="b">
        <f t="shared" si="14"/>
        <v>1</v>
      </c>
    </row>
    <row r="385" spans="1:13" x14ac:dyDescent="0.25">
      <c r="A385" t="s">
        <v>803</v>
      </c>
      <c r="E385" t="str">
        <f>VLOOKUP($A385,'Extracted Varlist'!$B$1:$O$4857,3,0)</f>
        <v>CELF word classes standard</v>
      </c>
      <c r="G385" t="str">
        <f>IF(ISBLANK(VLOOKUP($A385,'Extracted Varlist'!$B$1:$O$4857,4,0)),"",VLOOKUP($A385,'Extracted Varlist'!$B$1:$O$4857,4,0))</f>
        <v>-99="Missing";-88="N/A"</v>
      </c>
      <c r="H385">
        <v>2</v>
      </c>
      <c r="I385">
        <f>VLOOKUP($A385,'Extracted Varlist'!$B$1:$O$4857,12,0)</f>
        <v>2</v>
      </c>
      <c r="J385">
        <f>VLOOKUP($A385,'Extracted Varlist'!$B$1:$O$4857,13,0)</f>
        <v>10</v>
      </c>
      <c r="K385" t="str">
        <f t="shared" si="16"/>
        <v/>
      </c>
      <c r="L385" t="s">
        <v>9546</v>
      </c>
      <c r="M385" t="b">
        <f t="shared" si="14"/>
        <v>1</v>
      </c>
    </row>
    <row r="386" spans="1:13" x14ac:dyDescent="0.25">
      <c r="A386" t="s">
        <v>805</v>
      </c>
      <c r="E386" t="str">
        <f>VLOOKUP($A386,'Extracted Varlist'!$B$1:$O$4857,3,0)</f>
        <v>CELF semantic relationships raw</v>
      </c>
      <c r="G386" t="str">
        <f>IF(ISBLANK(VLOOKUP($A386,'Extracted Varlist'!$B$1:$O$4857,4,0)),"",VLOOKUP($A386,'Extracted Varlist'!$B$1:$O$4857,4,0))</f>
        <v>-99="Missing";-88="N/A"</v>
      </c>
      <c r="H386">
        <v>2</v>
      </c>
      <c r="I386">
        <f>VLOOKUP($A386,'Extracted Varlist'!$B$1:$O$4857,12,0)</f>
        <v>2</v>
      </c>
      <c r="J386">
        <f>VLOOKUP($A386,'Extracted Varlist'!$B$1:$O$4857,13,0)</f>
        <v>10</v>
      </c>
      <c r="K386" t="str">
        <f t="shared" si="16"/>
        <v/>
      </c>
      <c r="L386" t="s">
        <v>9546</v>
      </c>
      <c r="M386" t="b">
        <f t="shared" ref="M386:M449" si="17">AND(J386=J385)</f>
        <v>1</v>
      </c>
    </row>
    <row r="387" spans="1:13" x14ac:dyDescent="0.25">
      <c r="A387" t="s">
        <v>807</v>
      </c>
      <c r="E387" t="str">
        <f>VLOOKUP($A387,'Extracted Varlist'!$B$1:$O$4857,3,0)</f>
        <v>CELF semantic relationships standard</v>
      </c>
      <c r="G387" t="str">
        <f>IF(ISBLANK(VLOOKUP($A387,'Extracted Varlist'!$B$1:$O$4857,4,0)),"",VLOOKUP($A387,'Extracted Varlist'!$B$1:$O$4857,4,0))</f>
        <v>-99="Missing";-88="N/A"</v>
      </c>
      <c r="H387">
        <v>2</v>
      </c>
      <c r="I387">
        <f>VLOOKUP($A387,'Extracted Varlist'!$B$1:$O$4857,12,0)</f>
        <v>2</v>
      </c>
      <c r="J387">
        <f>VLOOKUP($A387,'Extracted Varlist'!$B$1:$O$4857,13,0)</f>
        <v>10</v>
      </c>
      <c r="K387" t="str">
        <f t="shared" si="16"/>
        <v/>
      </c>
      <c r="L387" t="s">
        <v>9546</v>
      </c>
      <c r="M387" t="b">
        <f t="shared" si="17"/>
        <v>1</v>
      </c>
    </row>
    <row r="388" spans="1:13" x14ac:dyDescent="0.25">
      <c r="A388" t="s">
        <v>809</v>
      </c>
      <c r="E388" t="str">
        <f>VLOOKUP($A388,'Extracted Varlist'!$B$1:$O$4857,3,0)</f>
        <v>CELF sum of 3 standard scores 1</v>
      </c>
      <c r="G388" t="str">
        <f>IF(ISBLANK(VLOOKUP($A388,'Extracted Varlist'!$B$1:$O$4857,4,0)),"",VLOOKUP($A388,'Extracted Varlist'!$B$1:$O$4857,4,0))</f>
        <v>-99="Missing";-88="N/A"</v>
      </c>
      <c r="H388">
        <v>2</v>
      </c>
      <c r="I388">
        <f>VLOOKUP($A388,'Extracted Varlist'!$B$1:$O$4857,12,0)</f>
        <v>2</v>
      </c>
      <c r="J388">
        <f>VLOOKUP($A388,'Extracted Varlist'!$B$1:$O$4857,13,0)</f>
        <v>10</v>
      </c>
      <c r="K388" t="str">
        <f t="shared" si="16"/>
        <v/>
      </c>
      <c r="L388" t="s">
        <v>9546</v>
      </c>
      <c r="M388" t="b">
        <f t="shared" si="17"/>
        <v>1</v>
      </c>
    </row>
    <row r="389" spans="1:13" x14ac:dyDescent="0.25">
      <c r="A389" t="s">
        <v>830</v>
      </c>
      <c r="E389" t="str">
        <f>VLOOKUP($A389,'Extracted Varlist'!$B$1:$O$4857,3,0)</f>
        <v>CELF sum of 3 standard scores 2</v>
      </c>
      <c r="G389" t="str">
        <f>IF(ISBLANK(VLOOKUP($A389,'Extracted Varlist'!$B$1:$O$4857,4,0)),"",VLOOKUP($A389,'Extracted Varlist'!$B$1:$O$4857,4,0))</f>
        <v>-99="Missing";-88="N/A"</v>
      </c>
      <c r="H389">
        <v>2</v>
      </c>
      <c r="I389">
        <f>VLOOKUP($A389,'Extracted Varlist'!$B$1:$O$4857,12,0)</f>
        <v>2</v>
      </c>
      <c r="J389">
        <f>VLOOKUP($A389,'Extracted Varlist'!$B$1:$O$4857,13,0)</f>
        <v>10</v>
      </c>
      <c r="K389" t="str">
        <f t="shared" si="16"/>
        <v/>
      </c>
      <c r="L389" t="s">
        <v>9546</v>
      </c>
      <c r="M389" t="b">
        <f t="shared" si="17"/>
        <v>1</v>
      </c>
    </row>
    <row r="390" spans="1:13" x14ac:dyDescent="0.25">
      <c r="A390" t="s">
        <v>815</v>
      </c>
      <c r="E390" t="str">
        <f>VLOOKUP($A390,'Extracted Varlist'!$B$1:$O$4857,3,0)</f>
        <v>CELF formulated sentences raw</v>
      </c>
      <c r="G390" t="str">
        <f>IF(ISBLANK(VLOOKUP($A390,'Extracted Varlist'!$B$1:$O$4857,4,0)),"",VLOOKUP($A390,'Extracted Varlist'!$B$1:$O$4857,4,0))</f>
        <v>-99="Missing";-88="N/A"</v>
      </c>
      <c r="H390">
        <v>2</v>
      </c>
      <c r="I390">
        <f>VLOOKUP($A390,'Extracted Varlist'!$B$1:$O$4857,12,0)</f>
        <v>2</v>
      </c>
      <c r="J390">
        <f>VLOOKUP($A390,'Extracted Varlist'!$B$1:$O$4857,13,0)</f>
        <v>10</v>
      </c>
      <c r="K390" t="str">
        <f t="shared" si="16"/>
        <v/>
      </c>
      <c r="L390" t="s">
        <v>9546</v>
      </c>
      <c r="M390" t="b">
        <f t="shared" si="17"/>
        <v>1</v>
      </c>
    </row>
    <row r="391" spans="1:13" x14ac:dyDescent="0.25">
      <c r="A391" t="s">
        <v>818</v>
      </c>
      <c r="E391" t="str">
        <f>VLOOKUP($A391,'Extracted Varlist'!$B$1:$O$4857,3,0)</f>
        <v>CELF formulated sentences standard</v>
      </c>
      <c r="G391" t="str">
        <f>IF(ISBLANK(VLOOKUP($A391,'Extracted Varlist'!$B$1:$O$4857,4,0)),"",VLOOKUP($A391,'Extracted Varlist'!$B$1:$O$4857,4,0))</f>
        <v>-99="Missing";-88="N/A"</v>
      </c>
      <c r="H391">
        <v>2</v>
      </c>
      <c r="I391">
        <f>VLOOKUP($A391,'Extracted Varlist'!$B$1:$O$4857,12,0)</f>
        <v>2</v>
      </c>
      <c r="J391">
        <f>VLOOKUP($A391,'Extracted Varlist'!$B$1:$O$4857,13,0)</f>
        <v>10</v>
      </c>
      <c r="K391" t="str">
        <f t="shared" si="16"/>
        <v/>
      </c>
      <c r="L391" t="s">
        <v>9546</v>
      </c>
      <c r="M391" t="b">
        <f t="shared" si="17"/>
        <v>1</v>
      </c>
    </row>
    <row r="392" spans="1:13" x14ac:dyDescent="0.25">
      <c r="A392" t="s">
        <v>820</v>
      </c>
      <c r="E392" t="str">
        <f>VLOOKUP($A392,'Extracted Varlist'!$B$1:$O$4857,3,0)</f>
        <v>CELF recalling sentences raw</v>
      </c>
      <c r="G392" t="str">
        <f>IF(ISBLANK(VLOOKUP($A392,'Extracted Varlist'!$B$1:$O$4857,4,0)),"",VLOOKUP($A392,'Extracted Varlist'!$B$1:$O$4857,4,0))</f>
        <v>-99="Missing";-88="N/A"</v>
      </c>
      <c r="H392">
        <v>2</v>
      </c>
      <c r="I392">
        <f>VLOOKUP($A392,'Extracted Varlist'!$B$1:$O$4857,12,0)</f>
        <v>2</v>
      </c>
      <c r="J392">
        <f>VLOOKUP($A392,'Extracted Varlist'!$B$1:$O$4857,13,0)</f>
        <v>10</v>
      </c>
      <c r="K392" t="str">
        <f t="shared" si="16"/>
        <v/>
      </c>
      <c r="L392" t="s">
        <v>9546</v>
      </c>
      <c r="M392" t="b">
        <f t="shared" si="17"/>
        <v>1</v>
      </c>
    </row>
    <row r="393" spans="1:13" x14ac:dyDescent="0.25">
      <c r="A393" t="s">
        <v>823</v>
      </c>
      <c r="E393" t="str">
        <f>VLOOKUP($A393,'Extracted Varlist'!$B$1:$O$4857,3,0)</f>
        <v>CELF recalling sentences standard</v>
      </c>
      <c r="G393" t="str">
        <f>IF(ISBLANK(VLOOKUP($A393,'Extracted Varlist'!$B$1:$O$4857,4,0)),"",VLOOKUP($A393,'Extracted Varlist'!$B$1:$O$4857,4,0))</f>
        <v>-99="Missing";-88="N/A"</v>
      </c>
      <c r="H393">
        <v>2</v>
      </c>
      <c r="I393">
        <f>VLOOKUP($A393,'Extracted Varlist'!$B$1:$O$4857,12,0)</f>
        <v>2</v>
      </c>
      <c r="J393">
        <f>VLOOKUP($A393,'Extracted Varlist'!$B$1:$O$4857,13,0)</f>
        <v>10</v>
      </c>
      <c r="K393" t="str">
        <f t="shared" si="16"/>
        <v/>
      </c>
      <c r="L393" t="s">
        <v>9546</v>
      </c>
      <c r="M393" t="b">
        <f t="shared" si="17"/>
        <v>1</v>
      </c>
    </row>
    <row r="394" spans="1:13" x14ac:dyDescent="0.25">
      <c r="A394" t="s">
        <v>826</v>
      </c>
      <c r="E394" t="str">
        <f>VLOOKUP($A394,'Extracted Varlist'!$B$1:$O$4857,3,0)</f>
        <v>CELF sentence assembly raw</v>
      </c>
      <c r="G394" t="str">
        <f>IF(ISBLANK(VLOOKUP($A394,'Extracted Varlist'!$B$1:$O$4857,4,0)),"",VLOOKUP($A394,'Extracted Varlist'!$B$1:$O$4857,4,0))</f>
        <v>-99="Missing";-88="N/A"</v>
      </c>
      <c r="H394">
        <v>2</v>
      </c>
      <c r="I394">
        <f>VLOOKUP($A394,'Extracted Varlist'!$B$1:$O$4857,12,0)</f>
        <v>2</v>
      </c>
      <c r="J394">
        <f>VLOOKUP($A394,'Extracted Varlist'!$B$1:$O$4857,13,0)</f>
        <v>10</v>
      </c>
      <c r="K394" t="str">
        <f t="shared" si="16"/>
        <v/>
      </c>
      <c r="L394" t="s">
        <v>9546</v>
      </c>
      <c r="M394" t="b">
        <f t="shared" si="17"/>
        <v>1</v>
      </c>
    </row>
    <row r="395" spans="1:13" x14ac:dyDescent="0.25">
      <c r="A395" t="s">
        <v>828</v>
      </c>
      <c r="E395" t="str">
        <f>VLOOKUP($A395,'Extracted Varlist'!$B$1:$O$4857,3,0)</f>
        <v>CELF sentence assembly standard</v>
      </c>
      <c r="G395" t="str">
        <f>IF(ISBLANK(VLOOKUP($A395,'Extracted Varlist'!$B$1:$O$4857,4,0)),"",VLOOKUP($A395,'Extracted Varlist'!$B$1:$O$4857,4,0))</f>
        <v>-99="Missing";-88="N/A"</v>
      </c>
      <c r="H395">
        <v>2</v>
      </c>
      <c r="I395">
        <f>VLOOKUP($A395,'Extracted Varlist'!$B$1:$O$4857,12,0)</f>
        <v>2</v>
      </c>
      <c r="J395">
        <f>VLOOKUP($A395,'Extracted Varlist'!$B$1:$O$4857,13,0)</f>
        <v>10</v>
      </c>
      <c r="K395" t="str">
        <f t="shared" si="16"/>
        <v/>
      </c>
      <c r="L395" t="s">
        <v>9546</v>
      </c>
      <c r="M395" t="b">
        <f t="shared" si="17"/>
        <v>1</v>
      </c>
    </row>
    <row r="396" spans="1:13" x14ac:dyDescent="0.25">
      <c r="A396" t="s">
        <v>812</v>
      </c>
      <c r="E396" t="str">
        <f>VLOOKUP($A396,'Extracted Varlist'!$B$1:$O$4857,3,0)</f>
        <v>CELF receptive language score</v>
      </c>
      <c r="G396" t="str">
        <f>IF(ISBLANK(VLOOKUP($A396,'Extracted Varlist'!$B$1:$O$4857,4,0)),"",VLOOKUP($A396,'Extracted Varlist'!$B$1:$O$4857,4,0))</f>
        <v>-99="Missing";-88="N/A"</v>
      </c>
      <c r="H396">
        <v>2</v>
      </c>
      <c r="I396">
        <f>VLOOKUP($A396,'Extracted Varlist'!$B$1:$O$4857,12,0)</f>
        <v>2</v>
      </c>
      <c r="J396">
        <f>VLOOKUP($A396,'Extracted Varlist'!$B$1:$O$4857,13,0)</f>
        <v>10</v>
      </c>
      <c r="K396" t="str">
        <f t="shared" si="16"/>
        <v/>
      </c>
      <c r="L396" t="s">
        <v>9546</v>
      </c>
      <c r="M396" t="b">
        <f t="shared" si="17"/>
        <v>1</v>
      </c>
    </row>
    <row r="397" spans="1:13" x14ac:dyDescent="0.25">
      <c r="A397" t="s">
        <v>833</v>
      </c>
      <c r="E397" t="str">
        <f>VLOOKUP($A397,'Extracted Varlist'!$B$1:$O$4857,3,0)</f>
        <v>CELF expressive language score</v>
      </c>
      <c r="G397" t="str">
        <f>IF(ISBLANK(VLOOKUP($A397,'Extracted Varlist'!$B$1:$O$4857,4,0)),"",VLOOKUP($A397,'Extracted Varlist'!$B$1:$O$4857,4,0))</f>
        <v>-99="Missing";-88="N/A"</v>
      </c>
      <c r="H397">
        <v>2</v>
      </c>
      <c r="I397">
        <f>VLOOKUP($A397,'Extracted Varlist'!$B$1:$O$4857,12,0)</f>
        <v>2</v>
      </c>
      <c r="J397">
        <f>VLOOKUP($A397,'Extracted Varlist'!$B$1:$O$4857,13,0)</f>
        <v>10</v>
      </c>
      <c r="K397" t="str">
        <f t="shared" si="16"/>
        <v/>
      </c>
      <c r="L397" t="s">
        <v>9546</v>
      </c>
      <c r="M397" t="b">
        <f t="shared" si="17"/>
        <v>1</v>
      </c>
    </row>
    <row r="398" spans="1:13" x14ac:dyDescent="0.25">
      <c r="A398" t="s">
        <v>836</v>
      </c>
      <c r="E398" t="str">
        <f>VLOOKUP($A398,'Extracted Varlist'!$B$1:$O$4857,3,0)</f>
        <v>CELF sum of rl and el scores</v>
      </c>
      <c r="G398" t="str">
        <f>IF(ISBLANK(VLOOKUP($A398,'Extracted Varlist'!$B$1:$O$4857,4,0)),"",VLOOKUP($A398,'Extracted Varlist'!$B$1:$O$4857,4,0))</f>
        <v>-99="Missing";-88="N/A"</v>
      </c>
      <c r="H398">
        <v>2</v>
      </c>
      <c r="I398">
        <f>VLOOKUP($A398,'Extracted Varlist'!$B$1:$O$4857,12,0)</f>
        <v>2</v>
      </c>
      <c r="J398">
        <f>VLOOKUP($A398,'Extracted Varlist'!$B$1:$O$4857,13,0)</f>
        <v>10</v>
      </c>
      <c r="K398" t="str">
        <f t="shared" si="16"/>
        <v/>
      </c>
      <c r="L398" t="s">
        <v>9546</v>
      </c>
      <c r="M398" t="b">
        <f t="shared" si="17"/>
        <v>1</v>
      </c>
    </row>
    <row r="399" spans="1:13" x14ac:dyDescent="0.25">
      <c r="A399" t="s">
        <v>839</v>
      </c>
      <c r="E399" t="str">
        <f>VLOOKUP($A399,'Extracted Varlist'!$B$1:$O$4857,3,0)</f>
        <v>CELF total language score</v>
      </c>
      <c r="G399" t="str">
        <f>IF(ISBLANK(VLOOKUP($A399,'Extracted Varlist'!$B$1:$O$4857,4,0)),"",VLOOKUP($A399,'Extracted Varlist'!$B$1:$O$4857,4,0))</f>
        <v>-99="Missing";-88="N/A"</v>
      </c>
      <c r="H399">
        <v>2</v>
      </c>
      <c r="I399">
        <f>VLOOKUP($A399,'Extracted Varlist'!$B$1:$O$4857,12,0)</f>
        <v>2</v>
      </c>
      <c r="J399">
        <f>VLOOKUP($A399,'Extracted Varlist'!$B$1:$O$4857,13,0)</f>
        <v>10</v>
      </c>
      <c r="K399" t="str">
        <f t="shared" si="16"/>
        <v/>
      </c>
      <c r="L399" t="s">
        <v>9546</v>
      </c>
      <c r="M399" t="b">
        <f t="shared" si="17"/>
        <v>1</v>
      </c>
    </row>
    <row r="400" spans="1:13" x14ac:dyDescent="0.25">
      <c r="A400" t="s">
        <v>842</v>
      </c>
      <c r="E400" t="str">
        <f>VLOOKUP($A400,'Extracted Varlist'!$B$1:$O$4857,3,0)</f>
        <v>CELF sum of 6 raw scores</v>
      </c>
      <c r="G400" t="str">
        <f>IF(ISBLANK(VLOOKUP($A400,'Extracted Varlist'!$B$1:$O$4857,4,0)),"",VLOOKUP($A400,'Extracted Varlist'!$B$1:$O$4857,4,0))</f>
        <v>-99="Missing";-88="N/A"</v>
      </c>
      <c r="H400">
        <v>2</v>
      </c>
      <c r="I400">
        <f>VLOOKUP($A400,'Extracted Varlist'!$B$1:$O$4857,12,0)</f>
        <v>2</v>
      </c>
      <c r="J400">
        <f>VLOOKUP($A400,'Extracted Varlist'!$B$1:$O$4857,13,0)</f>
        <v>10</v>
      </c>
      <c r="K400" t="str">
        <f t="shared" si="16"/>
        <v/>
      </c>
      <c r="L400" t="s">
        <v>9546</v>
      </c>
      <c r="M400" t="b">
        <f t="shared" si="17"/>
        <v>1</v>
      </c>
    </row>
    <row r="401" spans="1:13" x14ac:dyDescent="0.25">
      <c r="A401" t="s">
        <v>845</v>
      </c>
      <c r="E401" t="str">
        <f>VLOOKUP($A401,'Extracted Varlist'!$B$1:$O$4857,3,0)</f>
        <v>CELF age equivalent</v>
      </c>
      <c r="G401" t="str">
        <f>IF(ISBLANK(VLOOKUP($A401,'Extracted Varlist'!$B$1:$O$4857,4,0)),"",VLOOKUP($A401,'Extracted Varlist'!$B$1:$O$4857,4,0))</f>
        <v>-99="Missing";-88="N/A"</v>
      </c>
      <c r="H401">
        <v>2</v>
      </c>
      <c r="I401">
        <f>VLOOKUP($A401,'Extracted Varlist'!$B$1:$O$4857,12,0)</f>
        <v>2</v>
      </c>
      <c r="J401">
        <f>VLOOKUP($A401,'Extracted Varlist'!$B$1:$O$4857,13,0)</f>
        <v>10</v>
      </c>
      <c r="K401" t="str">
        <f t="shared" si="16"/>
        <v/>
      </c>
      <c r="L401" t="s">
        <v>9546</v>
      </c>
      <c r="M401" t="b">
        <f t="shared" si="17"/>
        <v>1</v>
      </c>
    </row>
    <row r="402" spans="1:13" x14ac:dyDescent="0.25">
      <c r="A402" t="s">
        <v>9380</v>
      </c>
      <c r="E402" t="str">
        <f>VLOOKUP($A402,'Extracted Varlist'!$B$1:$O$4857,3,0)</f>
        <v>Mother physical exam completion status</v>
      </c>
      <c r="G402" t="str">
        <f>IF(ISBLANK(VLOOKUP($A402,'Extracted Varlist'!$B$1:$O$4857,4,0)),"",VLOOKUP($A402,'Extracted Varlist'!$B$1:$O$4857,4,0))</f>
        <v>1="cooperative";2="no consent";9="not stated"</v>
      </c>
      <c r="H402">
        <v>2</v>
      </c>
      <c r="I402">
        <f>VLOOKUP($A402,'Extracted Varlist'!$B$1:$O$4857,12,0)</f>
        <v>2</v>
      </c>
      <c r="J402">
        <f>VLOOKUP($A402,'Extracted Varlist'!$B$1:$O$4857,13,0)</f>
        <v>8</v>
      </c>
      <c r="K402" t="e">
        <f t="shared" si="16"/>
        <v>#VALUE!</v>
      </c>
      <c r="L402" t="s">
        <v>9548</v>
      </c>
      <c r="M402" t="b">
        <f t="shared" si="17"/>
        <v>0</v>
      </c>
    </row>
    <row r="403" spans="1:13" x14ac:dyDescent="0.25">
      <c r="A403" t="s">
        <v>9383</v>
      </c>
      <c r="E403" t="str">
        <f>VLOOKUP($A403,'Extracted Varlist'!$B$1:$O$4857,3,0)</f>
        <v>Father physical exam completion status</v>
      </c>
      <c r="G403" t="str">
        <f>IF(ISBLANK(VLOOKUP($A403,'Extracted Varlist'!$B$1:$O$4857,4,0)),"",VLOOKUP($A403,'Extracted Varlist'!$B$1:$O$4857,4,0))</f>
        <v>1="cooperative";2="no consent";9="not stated‎/no exam conducted"</v>
      </c>
      <c r="H403">
        <v>2</v>
      </c>
      <c r="I403">
        <f>VLOOKUP($A403,'Extracted Varlist'!$B$1:$O$4857,12,0)</f>
        <v>2</v>
      </c>
      <c r="J403">
        <f>VLOOKUP($A403,'Extracted Varlist'!$B$1:$O$4857,13,0)</f>
        <v>8</v>
      </c>
      <c r="K403" t="e">
        <f t="shared" si="16"/>
        <v>#VALUE!</v>
      </c>
      <c r="L403" t="s">
        <v>9548</v>
      </c>
      <c r="M403" t="b">
        <f t="shared" si="17"/>
        <v>1</v>
      </c>
    </row>
    <row r="404" spans="1:13" x14ac:dyDescent="0.25">
      <c r="A404" t="s">
        <v>9308</v>
      </c>
      <c r="E404" t="str">
        <f>VLOOKUP($A404,'Extracted Varlist'!$B$1:$O$4857,3,0)</f>
        <v>Exam Completed - grouped code</v>
      </c>
      <c r="G404" t="str">
        <f>IF(ISBLANK(VLOOKUP($A404,'Extracted Varlist'!$B$1:$O$4857,4,0)),"",VLOOKUP($A404,'Extracted Varlist'!$B$1:$O$4857,4,0))</f>
        <v>99999999="missing"</v>
      </c>
      <c r="H404">
        <v>2</v>
      </c>
      <c r="I404">
        <f>VLOOKUP($A404,'Extracted Varlist'!$B$1:$O$4857,12,0)</f>
        <v>2</v>
      </c>
      <c r="J404">
        <f>VLOOKUP($A404,'Extracted Varlist'!$B$1:$O$4857,13,0)</f>
        <v>5</v>
      </c>
      <c r="K404" t="e">
        <f t="shared" si="16"/>
        <v>#VALUE!</v>
      </c>
      <c r="L404" t="s">
        <v>9548</v>
      </c>
      <c r="M404" t="b">
        <f t="shared" si="17"/>
        <v>0</v>
      </c>
    </row>
    <row r="405" spans="1:13" x14ac:dyDescent="0.25">
      <c r="A405" t="s">
        <v>9386</v>
      </c>
      <c r="E405" t="str">
        <f>VLOOKUP($A405,'Extracted Varlist'!$B$1:$O$4857,3,0)</f>
        <v>Child physical exam completion status</v>
      </c>
      <c r="G405" t="str">
        <f>IF(ISBLANK(VLOOKUP($A405,'Extracted Varlist'!$B$1:$O$4857,4,0)),"",VLOOKUP($A405,'Extracted Varlist'!$B$1:$O$4857,4,0))</f>
        <v>1="child cooperative (completed)";2="child uncooperative (completed)";3="child uncooperative (not completed)";9="not stated‎/no exam conducted"</v>
      </c>
      <c r="H405">
        <v>2</v>
      </c>
      <c r="I405">
        <f>VLOOKUP($A405,'Extracted Varlist'!$B$1:$O$4857,12,0)</f>
        <v>2</v>
      </c>
      <c r="J405">
        <f>VLOOKUP($A405,'Extracted Varlist'!$B$1:$O$4857,13,0)</f>
        <v>8</v>
      </c>
      <c r="K405" t="e">
        <f t="shared" si="16"/>
        <v>#VALUE!</v>
      </c>
      <c r="L405" t="s">
        <v>9548</v>
      </c>
      <c r="M405" t="b">
        <f t="shared" si="17"/>
        <v>0</v>
      </c>
    </row>
    <row r="406" spans="1:13" x14ac:dyDescent="0.25">
      <c r="A406" t="s">
        <v>9389</v>
      </c>
      <c r="E406" t="str">
        <f>VLOOKUP($A406,'Extracted Varlist'!$B$1:$O$4857,3,0)</f>
        <v>Child exercise test completion status</v>
      </c>
      <c r="G406" t="str">
        <f>IF(ISBLANK(VLOOKUP($A406,'Extracted Varlist'!$B$1:$O$4857,4,0)),"",VLOOKUP($A406,'Extracted Varlist'!$B$1:$O$4857,4,0))</f>
        <v>1="child cooperative (completed)";2="child uncooperative (completed)";3="child cooperative (difficult to bleed - not completed)";4="child uncooperative (not completed)";5="child unwell (not completed)";6="bronchodilator response (not completed)";7="no consent";9="not stated‎/no exam conducted"</v>
      </c>
      <c r="H406">
        <v>2</v>
      </c>
      <c r="I406">
        <f>VLOOKUP($A406,'Extracted Varlist'!$B$1:$O$4857,12,0)</f>
        <v>2</v>
      </c>
      <c r="J406">
        <f>VLOOKUP($A406,'Extracted Varlist'!$B$1:$O$4857,13,0)</f>
        <v>8</v>
      </c>
      <c r="K406" t="e">
        <f t="shared" si="16"/>
        <v>#VALUE!</v>
      </c>
      <c r="L406" t="s">
        <v>9548</v>
      </c>
      <c r="M406" t="b">
        <f t="shared" si="17"/>
        <v>1</v>
      </c>
    </row>
    <row r="407" spans="1:13" x14ac:dyDescent="0.25">
      <c r="A407" t="s">
        <v>9392</v>
      </c>
      <c r="E407" t="str">
        <f>VLOOKUP($A407,'Extracted Varlist'!$B$1:$O$4857,3,0)</f>
        <v>Mother's blood test completion status</v>
      </c>
      <c r="G407" t="str">
        <f>IF(ISBLANK(VLOOKUP($A407,'Extracted Varlist'!$B$1:$O$4857,4,0)),"",VLOOKUP($A407,'Extracted Varlist'!$B$1:$O$4857,4,0))</f>
        <v>1="cooperative (completed)";2="no consent";9="not stated‎/no exam conducted"</v>
      </c>
      <c r="H407">
        <v>2</v>
      </c>
      <c r="I407">
        <f>VLOOKUP($A407,'Extracted Varlist'!$B$1:$O$4857,12,0)</f>
        <v>2</v>
      </c>
      <c r="J407">
        <f>VLOOKUP($A407,'Extracted Varlist'!$B$1:$O$4857,13,0)</f>
        <v>8</v>
      </c>
      <c r="K407" t="e">
        <f t="shared" si="16"/>
        <v>#VALUE!</v>
      </c>
      <c r="L407" t="s">
        <v>9548</v>
      </c>
      <c r="M407" t="b">
        <f t="shared" si="17"/>
        <v>1</v>
      </c>
    </row>
    <row r="408" spans="1:13" x14ac:dyDescent="0.25">
      <c r="A408" t="s">
        <v>9395</v>
      </c>
      <c r="E408" t="str">
        <f>VLOOKUP($A408,'Extracted Varlist'!$B$1:$O$4857,3,0)</f>
        <v>Father's blood test completion status</v>
      </c>
      <c r="G408" t="str">
        <f>IF(ISBLANK(VLOOKUP($A408,'Extracted Varlist'!$B$1:$O$4857,4,0)),"",VLOOKUP($A408,'Extracted Varlist'!$B$1:$O$4857,4,0))</f>
        <v>1="cooperative (completed)";2="no consent";9="not stated‎/no exam conducted"</v>
      </c>
      <c r="H408">
        <v>2</v>
      </c>
      <c r="I408">
        <f>VLOOKUP($A408,'Extracted Varlist'!$B$1:$O$4857,12,0)</f>
        <v>2</v>
      </c>
      <c r="J408">
        <f>VLOOKUP($A408,'Extracted Varlist'!$B$1:$O$4857,13,0)</f>
        <v>8</v>
      </c>
      <c r="K408" t="e">
        <f t="shared" si="16"/>
        <v>#VALUE!</v>
      </c>
      <c r="L408" t="s">
        <v>9548</v>
      </c>
      <c r="M408" t="b">
        <f t="shared" si="17"/>
        <v>1</v>
      </c>
    </row>
    <row r="409" spans="1:13" x14ac:dyDescent="0.25">
      <c r="A409" t="s">
        <v>9397</v>
      </c>
      <c r="E409" t="str">
        <f>VLOOKUP($A409,'Extracted Varlist'!$B$1:$O$4857,3,0)</f>
        <v>Child blood test completion status</v>
      </c>
      <c r="G409" t="str">
        <f>IF(ISBLANK(VLOOKUP($A409,'Extracted Varlist'!$B$1:$O$4857,4,0)),"",VLOOKUP($A409,'Extracted Varlist'!$B$1:$O$4857,4,0))</f>
        <v>1="cooperative (completed)";2="no consent";9="not stated‎/no exam conducted"</v>
      </c>
      <c r="H409">
        <v>2</v>
      </c>
      <c r="I409">
        <f>VLOOKUP($A409,'Extracted Varlist'!$B$1:$O$4857,12,0)</f>
        <v>2</v>
      </c>
      <c r="J409">
        <f>VLOOKUP($A409,'Extracted Varlist'!$B$1:$O$4857,13,0)</f>
        <v>8</v>
      </c>
      <c r="K409" t="e">
        <f t="shared" si="16"/>
        <v>#VALUE!</v>
      </c>
      <c r="L409" t="s">
        <v>9548</v>
      </c>
      <c r="M409" t="b">
        <f t="shared" si="17"/>
        <v>1</v>
      </c>
    </row>
    <row r="410" spans="1:13" x14ac:dyDescent="0.25">
      <c r="A410" t="s">
        <v>9323</v>
      </c>
      <c r="E410" t="str">
        <f>VLOOKUP($A410,'Extracted Varlist'!$B$1:$O$4857,3,0)</f>
        <v>Complete - Allergy blood test</v>
      </c>
      <c r="G410" t="str">
        <f>IF(ISBLANK(VLOOKUP($A410,'Extracted Varlist'!$B$1:$O$4857,4,0)),"",VLOOKUP($A410,'Extracted Varlist'!$B$1:$O$4857,4,0))</f>
        <v>9="Missing/Not staed";A="Completed - child co-operative";B="Completed - child unco-operative";C="Not completed - child co-operative (e.g. difficult to bleed)";D="Not completed - child unco-operative";E="Equipment not available";F="Child unwell (e.g. recent cold)";G="Poor technique with LFT (reason for no meth call)";H="Bronchodilator response";N="No consent"</v>
      </c>
      <c r="H410">
        <v>2</v>
      </c>
      <c r="I410">
        <f>VLOOKUP($A410,'Extracted Varlist'!$B$1:$O$4857,12,0)</f>
        <v>2</v>
      </c>
      <c r="J410">
        <f>VLOOKUP($A410,'Extracted Varlist'!$B$1:$O$4857,13,0)</f>
        <v>5</v>
      </c>
      <c r="K410" t="e">
        <f t="shared" si="16"/>
        <v>#VALUE!</v>
      </c>
      <c r="L410" t="s">
        <v>9548</v>
      </c>
      <c r="M410" t="b">
        <f t="shared" si="17"/>
        <v>0</v>
      </c>
    </row>
    <row r="411" spans="1:13" x14ac:dyDescent="0.25">
      <c r="A411" t="s">
        <v>9315</v>
      </c>
      <c r="E411" t="str">
        <f>VLOOKUP($A411,'Extracted Varlist'!$B$1:$O$4857,3,0)</f>
        <v>Complete - Audio</v>
      </c>
      <c r="G411" t="str">
        <f>IF(ISBLANK(VLOOKUP($A411,'Extracted Varlist'!$B$1:$O$4857,4,0)),"",VLOOKUP($A411,'Extracted Varlist'!$B$1:$O$4857,4,0))</f>
        <v>9="Missing/Not staed";A="Completed - child co-operative";B="Completed - child unco-operative";C="Not completed - child co-operative (e.g. difficult to bleed)";D="Not completed - child unco-operative";E="Equipment not available";F="Child unwell (e.g. recent cold)";G="Poor technique with LFT (reason for no meth call)";H="Bronchodilator response";N="No consent"</v>
      </c>
      <c r="H411">
        <v>2</v>
      </c>
      <c r="I411">
        <f>VLOOKUP($A411,'Extracted Varlist'!$B$1:$O$4857,12,0)</f>
        <v>2</v>
      </c>
      <c r="J411">
        <f>VLOOKUP($A411,'Extracted Varlist'!$B$1:$O$4857,13,0)</f>
        <v>5</v>
      </c>
      <c r="K411" t="e">
        <f t="shared" si="16"/>
        <v>#VALUE!</v>
      </c>
      <c r="L411" t="s">
        <v>9548</v>
      </c>
      <c r="M411" t="b">
        <f t="shared" si="17"/>
        <v>1</v>
      </c>
    </row>
    <row r="412" spans="1:13" x14ac:dyDescent="0.25">
      <c r="A412" t="s">
        <v>9325</v>
      </c>
      <c r="E412" t="str">
        <f>VLOOKUP($A412,'Extracted Varlist'!$B$1:$O$4857,3,0)</f>
        <v>Complete - Genetic blood test</v>
      </c>
      <c r="G412" t="str">
        <f>IF(ISBLANK(VLOOKUP($A412,'Extracted Varlist'!$B$1:$O$4857,4,0)),"",VLOOKUP($A412,'Extracted Varlist'!$B$1:$O$4857,4,0))</f>
        <v>9="Missing/Not staed";A="Completed - child co-operative";B="Completed - child unco-operative";C="Not completed - child co-operative (e.g. difficult to bleed)";D="Not completed - child unco-operative";E="Equipment not available";F="Child unwell (e.g. recent cold)";G="Poor technique with LFT (reason for no meth call)";H="Bronchodilator response";N="No consent"</v>
      </c>
      <c r="H412">
        <v>2</v>
      </c>
      <c r="I412">
        <f>VLOOKUP($A412,'Extracted Varlist'!$B$1:$O$4857,12,0)</f>
        <v>2</v>
      </c>
      <c r="J412">
        <f>VLOOKUP($A412,'Extracted Varlist'!$B$1:$O$4857,13,0)</f>
        <v>5</v>
      </c>
      <c r="K412" t="e">
        <f t="shared" si="16"/>
        <v>#VALUE!</v>
      </c>
      <c r="L412" t="s">
        <v>9548</v>
      </c>
      <c r="M412" t="b">
        <f t="shared" si="17"/>
        <v>1</v>
      </c>
    </row>
    <row r="413" spans="1:13" x14ac:dyDescent="0.25">
      <c r="A413" t="s">
        <v>9317</v>
      </c>
      <c r="E413" t="str">
        <f>VLOOKUP($A413,'Extracted Varlist'!$B$1:$O$4857,3,0)</f>
        <v>Complete - Lung Function</v>
      </c>
      <c r="G413" t="str">
        <f>IF(ISBLANK(VLOOKUP($A413,'Extracted Varlist'!$B$1:$O$4857,4,0)),"",VLOOKUP($A413,'Extracted Varlist'!$B$1:$O$4857,4,0))</f>
        <v>9="Missing/Not staed";A="Completed - child co-operative";B="Completed - child unco-operative";C="Not completed - child co-operative (e.g. difficult to bleed)";D="Not completed - child unco-operative";E="Equipment not available";F="Child unwell (e.g. recent cold)";G="Poor technique with LFT (reason for no meth call)";H="Bronchodilator response";N="No consent"</v>
      </c>
      <c r="H413">
        <v>2</v>
      </c>
      <c r="I413">
        <f>VLOOKUP($A413,'Extracted Varlist'!$B$1:$O$4857,12,0)</f>
        <v>2</v>
      </c>
      <c r="J413">
        <f>VLOOKUP($A413,'Extracted Varlist'!$B$1:$O$4857,13,0)</f>
        <v>5</v>
      </c>
      <c r="K413" t="e">
        <f t="shared" si="16"/>
        <v>#VALUE!</v>
      </c>
      <c r="L413" t="s">
        <v>9548</v>
      </c>
      <c r="M413" t="b">
        <f t="shared" si="17"/>
        <v>1</v>
      </c>
    </row>
    <row r="414" spans="1:13" x14ac:dyDescent="0.25">
      <c r="A414" t="s">
        <v>9319</v>
      </c>
      <c r="E414" t="str">
        <f>VLOOKUP($A414,'Extracted Varlist'!$B$1:$O$4857,3,0)</f>
        <v>Complete - Methacoline</v>
      </c>
      <c r="G414" t="str">
        <f>IF(ISBLANK(VLOOKUP($A414,'Extracted Varlist'!$B$1:$O$4857,4,0)),"",VLOOKUP($A414,'Extracted Varlist'!$B$1:$O$4857,4,0))</f>
        <v>9="Missing/Not staed";A="Completed - child co-operative";B="Completed - child unco-operative";C="Not completed - child co-operative (e.g. difficult to bleed)";D="Not completed - child unco-operative";E="Equipment not available";F="Child unwell (e.g. recent cold)";G="Poor technique with LFT (reason for no meth call)";H="Bronchodilator response";N="No consent"</v>
      </c>
      <c r="H414">
        <v>2</v>
      </c>
      <c r="I414">
        <f>VLOOKUP($A414,'Extracted Varlist'!$B$1:$O$4857,12,0)</f>
        <v>2</v>
      </c>
      <c r="J414">
        <f>VLOOKUP($A414,'Extracted Varlist'!$B$1:$O$4857,13,0)</f>
        <v>5</v>
      </c>
      <c r="K414" t="e">
        <f t="shared" ref="K414:K445" si="18">IF(ISNUMBER(_xlfn.NUMBERVALUE(RIGHT(J414,1))),RIGHT(J414,LEN(J414)-2),MID(J414,3,LEN(J414)-3))</f>
        <v>#VALUE!</v>
      </c>
      <c r="L414" t="s">
        <v>9548</v>
      </c>
      <c r="M414" t="b">
        <f t="shared" si="17"/>
        <v>1</v>
      </c>
    </row>
    <row r="415" spans="1:13" x14ac:dyDescent="0.25">
      <c r="A415" t="s">
        <v>9310</v>
      </c>
      <c r="E415" t="str">
        <f>VLOOKUP($A415,'Extracted Varlist'!$B$1:$O$4857,3,0)</f>
        <v>Complete - Physical Exam</v>
      </c>
      <c r="G415" t="str">
        <f>IF(ISBLANK(VLOOKUP($A415,'Extracted Varlist'!$B$1:$O$4857,4,0)),"",VLOOKUP($A415,'Extracted Varlist'!$B$1:$O$4857,4,0))</f>
        <v>9="Missing/Not staed";A="Completed - child co-operative";B="Completed - child unco-operative";C="Not completed - child co-operative (e.g. difficult to bleed)";D="Not completed - child unco-operative";E="Equipment not available";F="Child unwell (e.g. recent cold)";G="Poor technique with LFT (reason for no meth call)";H="Bronchodilator response";N="No consent"</v>
      </c>
      <c r="H415">
        <v>2</v>
      </c>
      <c r="I415">
        <f>VLOOKUP($A415,'Extracted Varlist'!$B$1:$O$4857,12,0)</f>
        <v>2</v>
      </c>
      <c r="J415">
        <f>VLOOKUP($A415,'Extracted Varlist'!$B$1:$O$4857,13,0)</f>
        <v>5</v>
      </c>
      <c r="K415" t="e">
        <f t="shared" si="18"/>
        <v>#VALUE!</v>
      </c>
      <c r="L415" t="s">
        <v>9548</v>
      </c>
      <c r="M415" t="b">
        <f t="shared" si="17"/>
        <v>1</v>
      </c>
    </row>
    <row r="416" spans="1:13" x14ac:dyDescent="0.25">
      <c r="A416" t="s">
        <v>9321</v>
      </c>
      <c r="E416" t="str">
        <f>VLOOKUP($A416,'Extracted Varlist'!$B$1:$O$4857,3,0)</f>
        <v>Complete - Skin allergy test</v>
      </c>
      <c r="G416" t="str">
        <f>IF(ISBLANK(VLOOKUP($A416,'Extracted Varlist'!$B$1:$O$4857,4,0)),"",VLOOKUP($A416,'Extracted Varlist'!$B$1:$O$4857,4,0))</f>
        <v>9="Missing/Not staed";A="Completed - child co-operative";B="Completed - child unco-operative";C="Not completed - child co-operative (e.g. difficult to bleed)";D="Not completed - child unco-operative";E="Equipment not available";F="Child unwell (e.g. recent cold)";G="Poor technique with LFT (reason for no meth call)";H="Bronchodilator response";N="No consent"</v>
      </c>
      <c r="H416">
        <v>2</v>
      </c>
      <c r="I416">
        <f>VLOOKUP($A416,'Extracted Varlist'!$B$1:$O$4857,12,0)</f>
        <v>2</v>
      </c>
      <c r="J416">
        <f>VLOOKUP($A416,'Extracted Varlist'!$B$1:$O$4857,13,0)</f>
        <v>5</v>
      </c>
      <c r="K416" t="e">
        <f t="shared" si="18"/>
        <v>#VALUE!</v>
      </c>
      <c r="L416" t="s">
        <v>9548</v>
      </c>
      <c r="M416" t="b">
        <f t="shared" si="17"/>
        <v>1</v>
      </c>
    </row>
    <row r="417" spans="1:13" x14ac:dyDescent="0.25">
      <c r="A417" t="s">
        <v>9313</v>
      </c>
      <c r="E417" t="str">
        <f>VLOOKUP($A417,'Extracted Varlist'!$B$1:$O$4857,3,0)</f>
        <v>Complete - Peabody</v>
      </c>
      <c r="G417" t="str">
        <f>IF(ISBLANK(VLOOKUP($A417,'Extracted Varlist'!$B$1:$O$4857,4,0)),"",VLOOKUP($A417,'Extracted Varlist'!$B$1:$O$4857,4,0))</f>
        <v>9="Missing/Not staed";A="Completed - child co-operative";B="Completed - child unco-operative";C="Not completed - child co-operative (e.g. difficult to bleed)";D="Not completed - child unco-operative";E="Equipment not available";F="Child unwell (e.g. recent cold)";G="Poor technique with LFT (reason for no meth call)";H="Bronchodilator response";N="No consent"</v>
      </c>
      <c r="H417">
        <v>2</v>
      </c>
      <c r="I417">
        <f>VLOOKUP($A417,'Extracted Varlist'!$B$1:$O$4857,12,0)</f>
        <v>2</v>
      </c>
      <c r="J417">
        <f>VLOOKUP($A417,'Extracted Varlist'!$B$1:$O$4857,13,0)</f>
        <v>5</v>
      </c>
      <c r="K417" t="e">
        <f t="shared" si="18"/>
        <v>#VALUE!</v>
      </c>
      <c r="L417" t="s">
        <v>9548</v>
      </c>
      <c r="M417" t="b">
        <f t="shared" si="17"/>
        <v>1</v>
      </c>
    </row>
    <row r="418" spans="1:13" x14ac:dyDescent="0.25">
      <c r="A418" t="s">
        <v>9288</v>
      </c>
      <c r="E418" t="str">
        <f>VLOOKUP($A418,'Extracted Varlist'!$B$1:$O$4857,3,0)</f>
        <v>Exam Consent - grouped code</v>
      </c>
      <c r="G418" t="str">
        <f>IF(ISBLANK(VLOOKUP($A418,'Extracted Varlist'!$B$1:$O$4857,4,0)),"",VLOOKUP($A418,'Extracted Varlist'!$B$1:$O$4857,4,0))</f>
        <v>99999999="missing"</v>
      </c>
      <c r="H418">
        <v>2</v>
      </c>
      <c r="I418">
        <f>VLOOKUP($A418,'Extracted Varlist'!$B$1:$O$4857,12,0)</f>
        <v>2</v>
      </c>
      <c r="J418">
        <f>VLOOKUP($A418,'Extracted Varlist'!$B$1:$O$4857,13,0)</f>
        <v>5</v>
      </c>
      <c r="K418" t="e">
        <f t="shared" si="18"/>
        <v>#VALUE!</v>
      </c>
      <c r="L418" t="s">
        <v>9547</v>
      </c>
      <c r="M418" t="b">
        <f t="shared" si="17"/>
        <v>1</v>
      </c>
    </row>
    <row r="419" spans="1:13" x14ac:dyDescent="0.25">
      <c r="A419" t="s">
        <v>9304</v>
      </c>
      <c r="E419" t="str">
        <f>VLOOKUP($A419,'Extracted Varlist'!$B$1:$O$4857,3,0)</f>
        <v>Consent - Allergy blood test</v>
      </c>
      <c r="G419" t="str">
        <f>IF(ISBLANK(VLOOKUP($A419,'Extracted Varlist'!$B$1:$O$4857,4,0)),"",VLOOKUP($A419,'Extracted Varlist'!$B$1:$O$4857,4,0))</f>
        <v>0="No";1="Yes";8="NA";9="Missing/Not stated"</v>
      </c>
      <c r="H419">
        <v>2</v>
      </c>
      <c r="I419">
        <f>VLOOKUP($A419,'Extracted Varlist'!$B$1:$O$4857,12,0)</f>
        <v>2</v>
      </c>
      <c r="J419">
        <f>VLOOKUP($A419,'Extracted Varlist'!$B$1:$O$4857,13,0)</f>
        <v>5</v>
      </c>
      <c r="K419" t="e">
        <f t="shared" si="18"/>
        <v>#VALUE!</v>
      </c>
      <c r="L419" t="s">
        <v>9547</v>
      </c>
      <c r="M419" t="b">
        <f t="shared" si="17"/>
        <v>1</v>
      </c>
    </row>
    <row r="420" spans="1:13" x14ac:dyDescent="0.25">
      <c r="A420" t="s">
        <v>9296</v>
      </c>
      <c r="E420" t="str">
        <f>VLOOKUP($A420,'Extracted Varlist'!$B$1:$O$4857,3,0)</f>
        <v>Consent - Audio</v>
      </c>
      <c r="G420" t="str">
        <f>IF(ISBLANK(VLOOKUP($A420,'Extracted Varlist'!$B$1:$O$4857,4,0)),"",VLOOKUP($A420,'Extracted Varlist'!$B$1:$O$4857,4,0))</f>
        <v>0="No";1="Yes";8="NA";9="Missing/Not stated"</v>
      </c>
      <c r="H420">
        <v>2</v>
      </c>
      <c r="I420">
        <f>VLOOKUP($A420,'Extracted Varlist'!$B$1:$O$4857,12,0)</f>
        <v>2</v>
      </c>
      <c r="J420">
        <f>VLOOKUP($A420,'Extracted Varlist'!$B$1:$O$4857,13,0)</f>
        <v>5</v>
      </c>
      <c r="K420" t="e">
        <f t="shared" si="18"/>
        <v>#VALUE!</v>
      </c>
      <c r="L420" t="s">
        <v>9547</v>
      </c>
      <c r="M420" t="b">
        <f t="shared" si="17"/>
        <v>1</v>
      </c>
    </row>
    <row r="421" spans="1:13" x14ac:dyDescent="0.25">
      <c r="A421" t="s">
        <v>9306</v>
      </c>
      <c r="E421" t="str">
        <f>VLOOKUP($A421,'Extracted Varlist'!$B$1:$O$4857,3,0)</f>
        <v>Consent - Genetic blood test</v>
      </c>
      <c r="G421" t="str">
        <f>IF(ISBLANK(VLOOKUP($A421,'Extracted Varlist'!$B$1:$O$4857,4,0)),"",VLOOKUP($A421,'Extracted Varlist'!$B$1:$O$4857,4,0))</f>
        <v>0="No";1="Yes";8="NA";9="Missing/Not stated"</v>
      </c>
      <c r="H421">
        <v>2</v>
      </c>
      <c r="I421">
        <f>VLOOKUP($A421,'Extracted Varlist'!$B$1:$O$4857,12,0)</f>
        <v>2</v>
      </c>
      <c r="J421">
        <f>VLOOKUP($A421,'Extracted Varlist'!$B$1:$O$4857,13,0)</f>
        <v>5</v>
      </c>
      <c r="K421" t="e">
        <f t="shared" si="18"/>
        <v>#VALUE!</v>
      </c>
      <c r="L421" t="s">
        <v>9547</v>
      </c>
      <c r="M421" t="b">
        <f t="shared" si="17"/>
        <v>1</v>
      </c>
    </row>
    <row r="422" spans="1:13" x14ac:dyDescent="0.25">
      <c r="A422" t="s">
        <v>9298</v>
      </c>
      <c r="E422" t="str">
        <f>VLOOKUP($A422,'Extracted Varlist'!$B$1:$O$4857,3,0)</f>
        <v>Consent - Lung Function</v>
      </c>
      <c r="G422" t="str">
        <f>IF(ISBLANK(VLOOKUP($A422,'Extracted Varlist'!$B$1:$O$4857,4,0)),"",VLOOKUP($A422,'Extracted Varlist'!$B$1:$O$4857,4,0))</f>
        <v>0="No";1="Yes";8="NA";9="Missing/Not stated"</v>
      </c>
      <c r="H422">
        <v>2</v>
      </c>
      <c r="I422">
        <f>VLOOKUP($A422,'Extracted Varlist'!$B$1:$O$4857,12,0)</f>
        <v>2</v>
      </c>
      <c r="J422">
        <f>VLOOKUP($A422,'Extracted Varlist'!$B$1:$O$4857,13,0)</f>
        <v>5</v>
      </c>
      <c r="K422" t="e">
        <f t="shared" si="18"/>
        <v>#VALUE!</v>
      </c>
      <c r="L422" t="s">
        <v>9547</v>
      </c>
      <c r="M422" t="b">
        <f t="shared" si="17"/>
        <v>1</v>
      </c>
    </row>
    <row r="423" spans="1:13" x14ac:dyDescent="0.25">
      <c r="A423" t="s">
        <v>9300</v>
      </c>
      <c r="E423" t="str">
        <f>VLOOKUP($A423,'Extracted Varlist'!$B$1:$O$4857,3,0)</f>
        <v>Consent - Methacoline</v>
      </c>
      <c r="G423" t="str">
        <f>IF(ISBLANK(VLOOKUP($A423,'Extracted Varlist'!$B$1:$O$4857,4,0)),"",VLOOKUP($A423,'Extracted Varlist'!$B$1:$O$4857,4,0))</f>
        <v>0="No";1="Yes";8="NA";9="Missing/Not stated"</v>
      </c>
      <c r="H423">
        <v>2</v>
      </c>
      <c r="I423">
        <f>VLOOKUP($A423,'Extracted Varlist'!$B$1:$O$4857,12,0)</f>
        <v>2</v>
      </c>
      <c r="J423">
        <f>VLOOKUP($A423,'Extracted Varlist'!$B$1:$O$4857,13,0)</f>
        <v>5</v>
      </c>
      <c r="K423" t="e">
        <f t="shared" si="18"/>
        <v>#VALUE!</v>
      </c>
      <c r="L423" t="s">
        <v>9547</v>
      </c>
      <c r="M423" t="b">
        <f t="shared" si="17"/>
        <v>1</v>
      </c>
    </row>
    <row r="424" spans="1:13" x14ac:dyDescent="0.25">
      <c r="A424" t="s">
        <v>9292</v>
      </c>
      <c r="E424" t="str">
        <f>VLOOKUP($A424,'Extracted Varlist'!$B$1:$O$4857,3,0)</f>
        <v>Consent - Physical Exam</v>
      </c>
      <c r="G424" t="str">
        <f>IF(ISBLANK(VLOOKUP($A424,'Extracted Varlist'!$B$1:$O$4857,4,0)),"",VLOOKUP($A424,'Extracted Varlist'!$B$1:$O$4857,4,0))</f>
        <v>0="No";1="Yes";8="NA";9="Missing/Not stated"</v>
      </c>
      <c r="H424">
        <v>2</v>
      </c>
      <c r="I424">
        <f>VLOOKUP($A424,'Extracted Varlist'!$B$1:$O$4857,12,0)</f>
        <v>2</v>
      </c>
      <c r="J424">
        <f>VLOOKUP($A424,'Extracted Varlist'!$B$1:$O$4857,13,0)</f>
        <v>5</v>
      </c>
      <c r="K424" t="e">
        <f t="shared" si="18"/>
        <v>#VALUE!</v>
      </c>
      <c r="L424" t="s">
        <v>9547</v>
      </c>
      <c r="M424" t="b">
        <f t="shared" si="17"/>
        <v>1</v>
      </c>
    </row>
    <row r="425" spans="1:13" x14ac:dyDescent="0.25">
      <c r="A425" t="s">
        <v>9302</v>
      </c>
      <c r="E425" t="str">
        <f>VLOOKUP($A425,'Extracted Varlist'!$B$1:$O$4857,3,0)</f>
        <v>Consent - Skin allergy test</v>
      </c>
      <c r="G425" t="str">
        <f>IF(ISBLANK(VLOOKUP($A425,'Extracted Varlist'!$B$1:$O$4857,4,0)),"",VLOOKUP($A425,'Extracted Varlist'!$B$1:$O$4857,4,0))</f>
        <v>0="No";1="Yes";8="NA";9="Missing/Not stated"</v>
      </c>
      <c r="H425">
        <v>2</v>
      </c>
      <c r="I425">
        <f>VLOOKUP($A425,'Extracted Varlist'!$B$1:$O$4857,12,0)</f>
        <v>2</v>
      </c>
      <c r="J425">
        <f>VLOOKUP($A425,'Extracted Varlist'!$B$1:$O$4857,13,0)</f>
        <v>5</v>
      </c>
      <c r="K425" t="e">
        <f t="shared" si="18"/>
        <v>#VALUE!</v>
      </c>
      <c r="L425" t="s">
        <v>9547</v>
      </c>
      <c r="M425" t="b">
        <f t="shared" si="17"/>
        <v>1</v>
      </c>
    </row>
    <row r="426" spans="1:13" x14ac:dyDescent="0.25">
      <c r="A426" t="s">
        <v>9294</v>
      </c>
      <c r="E426" t="str">
        <f>VLOOKUP($A426,'Extracted Varlist'!$B$1:$O$4857,3,0)</f>
        <v>Consent - Peabody</v>
      </c>
      <c r="G426" t="str">
        <f>IF(ISBLANK(VLOOKUP($A426,'Extracted Varlist'!$B$1:$O$4857,4,0)),"",VLOOKUP($A426,'Extracted Varlist'!$B$1:$O$4857,4,0))</f>
        <v>0="No";1="Yes";8="NA";9="Missing/Not stated"</v>
      </c>
      <c r="H426">
        <v>2</v>
      </c>
      <c r="I426">
        <f>VLOOKUP($A426,'Extracted Varlist'!$B$1:$O$4857,12,0)</f>
        <v>2</v>
      </c>
      <c r="J426">
        <f>VLOOKUP($A426,'Extracted Varlist'!$B$1:$O$4857,13,0)</f>
        <v>5</v>
      </c>
      <c r="K426" t="e">
        <f t="shared" si="18"/>
        <v>#VALUE!</v>
      </c>
      <c r="L426" t="s">
        <v>9547</v>
      </c>
      <c r="M426" t="b">
        <f t="shared" si="17"/>
        <v>1</v>
      </c>
    </row>
    <row r="427" spans="1:13" x14ac:dyDescent="0.25">
      <c r="A427" t="s">
        <v>1063</v>
      </c>
      <c r="E427" t="str">
        <f>VLOOKUP($A427,'Extracted Varlist'!$B$1:$O$4857,3,0)</f>
        <v>Cowen PSE /APSE - Meet a person for the first time</v>
      </c>
      <c r="G427" t="str">
        <f>IF(ISBLANK(VLOOKUP($A427,'Extracted Varlist'!$B$1:$O$4857,4,0)),"",VLOOKUP($A427,'Extracted Varlist'!$B$1:$O$4857,4,0))</f>
        <v>1="Not at all sure";2="A little sure";3="Somewhat sure";4="Quite sure";5="Very sure";9="Missing"</v>
      </c>
      <c r="H427">
        <v>2</v>
      </c>
      <c r="I427">
        <f>VLOOKUP($A427,'Extracted Varlist'!$B$1:$O$4857,12,0)</f>
        <v>2</v>
      </c>
      <c r="J427">
        <f>VLOOKUP($A427,'Extracted Varlist'!$B$1:$O$4857,13,0)</f>
        <v>10</v>
      </c>
      <c r="K427" t="str">
        <f t="shared" si="18"/>
        <v/>
      </c>
      <c r="L427" t="s">
        <v>9550</v>
      </c>
      <c r="M427" t="b">
        <f t="shared" si="17"/>
        <v>0</v>
      </c>
    </row>
    <row r="428" spans="1:13" x14ac:dyDescent="0.25">
      <c r="A428" t="s">
        <v>1066</v>
      </c>
      <c r="E428" t="str">
        <f>VLOOKUP($A428,'Extracted Varlist'!$B$1:$O$4857,3,0)</f>
        <v>Cowen PSE/APSE - In a new place/ place you don't know anything about</v>
      </c>
      <c r="G428" t="str">
        <f>IF(ISBLANK(VLOOKUP($A428,'Extracted Varlist'!$B$1:$O$4857,4,0)),"",VLOOKUP($A428,'Extracted Varlist'!$B$1:$O$4857,4,0))</f>
        <v>1="Not at all sure";2="A little sure";3="Somewhat sure";4="Quite sure";5="Very sure";9="Missing"</v>
      </c>
      <c r="H428">
        <v>2</v>
      </c>
      <c r="I428">
        <f>VLOOKUP($A428,'Extracted Varlist'!$B$1:$O$4857,12,0)</f>
        <v>2</v>
      </c>
      <c r="J428">
        <f>VLOOKUP($A428,'Extracted Varlist'!$B$1:$O$4857,13,0)</f>
        <v>10</v>
      </c>
      <c r="K428" t="str">
        <f t="shared" si="18"/>
        <v/>
      </c>
      <c r="L428" t="s">
        <v>9550</v>
      </c>
      <c r="M428" t="b">
        <f t="shared" si="17"/>
        <v>1</v>
      </c>
    </row>
    <row r="429" spans="1:13" x14ac:dyDescent="0.25">
      <c r="A429" t="s">
        <v>1068</v>
      </c>
      <c r="E429" t="str">
        <f>VLOOKUP($A429,'Extracted Varlist'!$B$1:$O$4857,3,0)</f>
        <v>Cowen PSE - Have new work to do at school/work/TAFE</v>
      </c>
      <c r="G429" t="str">
        <f>IF(ISBLANK(VLOOKUP($A429,'Extracted Varlist'!$B$1:$O$4857,4,0)),"",VLOOKUP($A429,'Extracted Varlist'!$B$1:$O$4857,4,0))</f>
        <v>1="Not at all sure";2="A little sure";3="Somewhat sure";4="Quite sure";5="Very sure";9="Missing"</v>
      </c>
      <c r="H429">
        <v>2</v>
      </c>
      <c r="I429">
        <f>VLOOKUP($A429,'Extracted Varlist'!$B$1:$O$4857,12,0)</f>
        <v>2</v>
      </c>
      <c r="J429">
        <f>VLOOKUP($A429,'Extracted Varlist'!$B$1:$O$4857,13,0)</f>
        <v>10</v>
      </c>
      <c r="K429" t="str">
        <f t="shared" si="18"/>
        <v/>
      </c>
      <c r="L429" t="s">
        <v>9550</v>
      </c>
      <c r="M429" t="b">
        <f t="shared" si="17"/>
        <v>1</v>
      </c>
    </row>
    <row r="430" spans="1:13" x14ac:dyDescent="0.25">
      <c r="A430" t="s">
        <v>1070</v>
      </c>
      <c r="E430" t="str">
        <f>VLOOKUP($A430,'Extracted Varlist'!$B$1:$O$4857,3,0)</f>
        <v>Cowen PSE/APSE - Have to get something right/done and there is a lot of pressure</v>
      </c>
      <c r="G430" t="str">
        <f>IF(ISBLANK(VLOOKUP($A430,'Extracted Varlist'!$B$1:$O$4857,4,0)),"",VLOOKUP($A430,'Extracted Varlist'!$B$1:$O$4857,4,0))</f>
        <v>1="Not at all sure";2="A little sure";3="Somewhat sure";4="Quite sure";5="Very sure";9="Missing"</v>
      </c>
      <c r="H430">
        <v>2</v>
      </c>
      <c r="I430">
        <f>VLOOKUP($A430,'Extracted Varlist'!$B$1:$O$4857,12,0)</f>
        <v>2</v>
      </c>
      <c r="J430">
        <f>VLOOKUP($A430,'Extracted Varlist'!$B$1:$O$4857,13,0)</f>
        <v>10</v>
      </c>
      <c r="K430" t="str">
        <f t="shared" si="18"/>
        <v/>
      </c>
      <c r="L430" t="s">
        <v>9550</v>
      </c>
      <c r="M430" t="b">
        <f t="shared" si="17"/>
        <v>1</v>
      </c>
    </row>
    <row r="431" spans="1:13" x14ac:dyDescent="0.25">
      <c r="A431" t="s">
        <v>1072</v>
      </c>
      <c r="E431" t="str">
        <f>VLOOKUP($A431,'Extracted Varlist'!$B$1:$O$4857,3,0)</f>
        <v>Cowen PSE - Have to work out a problem with a teacher/lecturer/employer</v>
      </c>
      <c r="G431" t="str">
        <f>IF(ISBLANK(VLOOKUP($A431,'Extracted Varlist'!$B$1:$O$4857,4,0)),"",VLOOKUP($A431,'Extracted Varlist'!$B$1:$O$4857,4,0))</f>
        <v>1="Not at all sure";2="A little sure";3="Somewhat sure";4="Quite sure";5="Very sure";9="Missing"</v>
      </c>
      <c r="H431">
        <v>2</v>
      </c>
      <c r="I431">
        <f>VLOOKUP($A431,'Extracted Varlist'!$B$1:$O$4857,12,0)</f>
        <v>2</v>
      </c>
      <c r="J431">
        <f>VLOOKUP($A431,'Extracted Varlist'!$B$1:$O$4857,13,0)</f>
        <v>10</v>
      </c>
      <c r="K431" t="str">
        <f t="shared" si="18"/>
        <v/>
      </c>
      <c r="L431" t="s">
        <v>9550</v>
      </c>
      <c r="M431" t="b">
        <f t="shared" si="17"/>
        <v>1</v>
      </c>
    </row>
    <row r="432" spans="1:13" x14ac:dyDescent="0.25">
      <c r="A432" t="s">
        <v>1074</v>
      </c>
      <c r="E432" t="str">
        <f>VLOOKUP($A432,'Extracted Varlist'!$B$1:$O$4857,3,0)</f>
        <v>Cowen PSE - Have to work out a problem with your mother</v>
      </c>
      <c r="G432" t="str">
        <f>IF(ISBLANK(VLOOKUP($A432,'Extracted Varlist'!$B$1:$O$4857,4,0)),"",VLOOKUP($A432,'Extracted Varlist'!$B$1:$O$4857,4,0))</f>
        <v>1="Not at all sure";2="A little sure";3="Somewhat sure";4="Quite sure";5="Very sure";9="Missing"</v>
      </c>
      <c r="H432">
        <v>2</v>
      </c>
      <c r="I432">
        <f>VLOOKUP($A432,'Extracted Varlist'!$B$1:$O$4857,12,0)</f>
        <v>2</v>
      </c>
      <c r="J432">
        <f>VLOOKUP($A432,'Extracted Varlist'!$B$1:$O$4857,13,0)</f>
        <v>10</v>
      </c>
      <c r="K432" t="str">
        <f t="shared" si="18"/>
        <v/>
      </c>
      <c r="L432" t="s">
        <v>9550</v>
      </c>
      <c r="M432" t="b">
        <f t="shared" si="17"/>
        <v>1</v>
      </c>
    </row>
    <row r="433" spans="1:13" x14ac:dyDescent="0.25">
      <c r="A433" t="s">
        <v>1076</v>
      </c>
      <c r="E433" t="str">
        <f>VLOOKUP($A433,'Extracted Varlist'!$B$1:$O$4857,3,0)</f>
        <v>Cowen PSE - Have to give a talk in class/in front of people</v>
      </c>
      <c r="G433" t="str">
        <f>IF(ISBLANK(VLOOKUP($A433,'Extracted Varlist'!$B$1:$O$4857,4,0)),"",VLOOKUP($A433,'Extracted Varlist'!$B$1:$O$4857,4,0))</f>
        <v>1="Not at all sure";2="A little sure";3="Somewhat sure";4="Quite sure";5="Very sure";9="Missing"</v>
      </c>
      <c r="H433">
        <v>2</v>
      </c>
      <c r="I433">
        <f>VLOOKUP($A433,'Extracted Varlist'!$B$1:$O$4857,12,0)</f>
        <v>2</v>
      </c>
      <c r="J433">
        <f>VLOOKUP($A433,'Extracted Varlist'!$B$1:$O$4857,13,0)</f>
        <v>10</v>
      </c>
      <c r="K433" t="str">
        <f t="shared" si="18"/>
        <v/>
      </c>
      <c r="L433" t="s">
        <v>9550</v>
      </c>
      <c r="M433" t="b">
        <f t="shared" si="17"/>
        <v>1</v>
      </c>
    </row>
    <row r="434" spans="1:13" x14ac:dyDescent="0.25">
      <c r="A434" t="s">
        <v>1078</v>
      </c>
      <c r="E434" t="str">
        <f>VLOOKUP($A434,'Extracted Varlist'!$B$1:$O$4857,3,0)</f>
        <v>Cowen PSE/APSE - Have to do something for the first time</v>
      </c>
      <c r="G434" t="str">
        <f>IF(ISBLANK(VLOOKUP($A434,'Extracted Varlist'!$B$1:$O$4857,4,0)),"",VLOOKUP($A434,'Extracted Varlist'!$B$1:$O$4857,4,0))</f>
        <v>1="Not at all sure";2="A little sure";3="Somewhat sure";4="Quite sure";5="Very sure";9="Missing"</v>
      </c>
      <c r="H434">
        <v>2</v>
      </c>
      <c r="I434">
        <f>VLOOKUP($A434,'Extracted Varlist'!$B$1:$O$4857,12,0)</f>
        <v>2</v>
      </c>
      <c r="J434">
        <f>VLOOKUP($A434,'Extracted Varlist'!$B$1:$O$4857,13,0)</f>
        <v>10</v>
      </c>
      <c r="K434" t="str">
        <f t="shared" si="18"/>
        <v/>
      </c>
      <c r="L434" t="s">
        <v>9550</v>
      </c>
      <c r="M434" t="b">
        <f t="shared" si="17"/>
        <v>1</v>
      </c>
    </row>
    <row r="435" spans="1:13" x14ac:dyDescent="0.25">
      <c r="A435" t="s">
        <v>1080</v>
      </c>
      <c r="E435" t="str">
        <f>VLOOKUP($A435,'Extracted Varlist'!$B$1:$O$4857,3,0)</f>
        <v>Cowen PSE/APSE - Have to travel to a new place by yourself</v>
      </c>
      <c r="G435" t="str">
        <f>IF(ISBLANK(VLOOKUP($A435,'Extracted Varlist'!$B$1:$O$4857,4,0)),"",VLOOKUP($A435,'Extracted Varlist'!$B$1:$O$4857,4,0))</f>
        <v>1="Not at all sure";2="A little sure";3="Somewhat sure";4="Quite sure";5="Very sure";9="Missing"</v>
      </c>
      <c r="H435">
        <v>2</v>
      </c>
      <c r="I435">
        <f>VLOOKUP($A435,'Extracted Varlist'!$B$1:$O$4857,12,0)</f>
        <v>2</v>
      </c>
      <c r="J435">
        <f>VLOOKUP($A435,'Extracted Varlist'!$B$1:$O$4857,13,0)</f>
        <v>10</v>
      </c>
      <c r="K435" t="str">
        <f t="shared" si="18"/>
        <v/>
      </c>
      <c r="L435" t="s">
        <v>9550</v>
      </c>
      <c r="M435" t="b">
        <f t="shared" si="17"/>
        <v>1</v>
      </c>
    </row>
    <row r="436" spans="1:13" x14ac:dyDescent="0.25">
      <c r="A436" t="s">
        <v>1082</v>
      </c>
      <c r="E436" t="str">
        <f>VLOOKUP($A436,'Extracted Varlist'!$B$1:$O$4857,3,0)</f>
        <v>Cowen PSE/APSE - Have to work out a problem with your friend</v>
      </c>
      <c r="G436" t="str">
        <f>IF(ISBLANK(VLOOKUP($A436,'Extracted Varlist'!$B$1:$O$4857,4,0)),"",VLOOKUP($A436,'Extracted Varlist'!$B$1:$O$4857,4,0))</f>
        <v>1="Not at all sure";2="A little sure";3="Somewhat sure";4="Quite sure";5="Very sure";9="Missing"</v>
      </c>
      <c r="H436">
        <v>2</v>
      </c>
      <c r="I436">
        <f>VLOOKUP($A436,'Extracted Varlist'!$B$1:$O$4857,12,0)</f>
        <v>2</v>
      </c>
      <c r="J436">
        <f>VLOOKUP($A436,'Extracted Varlist'!$B$1:$O$4857,13,0)</f>
        <v>10</v>
      </c>
      <c r="K436" t="str">
        <f t="shared" si="18"/>
        <v/>
      </c>
      <c r="L436" t="s">
        <v>9550</v>
      </c>
      <c r="M436" t="b">
        <f t="shared" si="17"/>
        <v>1</v>
      </c>
    </row>
    <row r="437" spans="1:13" x14ac:dyDescent="0.25">
      <c r="A437" t="s">
        <v>1084</v>
      </c>
      <c r="E437" t="str">
        <f>VLOOKUP($A437,'Extracted Varlist'!$B$1:$O$4857,3,0)</f>
        <v>Cowen PSE - Have trouble solving a problem at school/work/TAFE</v>
      </c>
      <c r="G437" t="str">
        <f>IF(ISBLANK(VLOOKUP($A437,'Extracted Varlist'!$B$1:$O$4857,4,0)),"",VLOOKUP($A437,'Extracted Varlist'!$B$1:$O$4857,4,0))</f>
        <v>1="Not at all sure";2="A little sure";3="Somewhat sure";4="Quite sure";5="Very sure";9="Missing"</v>
      </c>
      <c r="H437">
        <v>2</v>
      </c>
      <c r="I437">
        <f>VLOOKUP($A437,'Extracted Varlist'!$B$1:$O$4857,12,0)</f>
        <v>2</v>
      </c>
      <c r="J437">
        <f>VLOOKUP($A437,'Extracted Varlist'!$B$1:$O$4857,13,0)</f>
        <v>10</v>
      </c>
      <c r="K437" t="str">
        <f t="shared" si="18"/>
        <v/>
      </c>
      <c r="L437" t="s">
        <v>9550</v>
      </c>
      <c r="M437" t="b">
        <f t="shared" si="17"/>
        <v>1</v>
      </c>
    </row>
    <row r="438" spans="1:13" x14ac:dyDescent="0.25">
      <c r="A438" t="s">
        <v>1086</v>
      </c>
      <c r="E438" t="str">
        <f>VLOOKUP($A438,'Extracted Varlist'!$B$1:$O$4857,3,0)</f>
        <v>Cowen PSE/APSE - Feel very unhappy</v>
      </c>
      <c r="G438" t="str">
        <f>IF(ISBLANK(VLOOKUP($A438,'Extracted Varlist'!$B$1:$O$4857,4,0)),"",VLOOKUP($A438,'Extracted Varlist'!$B$1:$O$4857,4,0))</f>
        <v>1="Not at all sure";2="A little sure";3="Somewhat sure";4="Quite sure";5="Very sure";9="Missing"</v>
      </c>
      <c r="H438">
        <v>2</v>
      </c>
      <c r="I438">
        <f>VLOOKUP($A438,'Extracted Varlist'!$B$1:$O$4857,12,0)</f>
        <v>2</v>
      </c>
      <c r="J438">
        <f>VLOOKUP($A438,'Extracted Varlist'!$B$1:$O$4857,13,0)</f>
        <v>10</v>
      </c>
      <c r="K438" t="str">
        <f t="shared" si="18"/>
        <v/>
      </c>
      <c r="L438" t="s">
        <v>9550</v>
      </c>
      <c r="M438" t="b">
        <f t="shared" si="17"/>
        <v>1</v>
      </c>
    </row>
    <row r="439" spans="1:13" x14ac:dyDescent="0.25">
      <c r="A439" t="s">
        <v>1088</v>
      </c>
      <c r="E439" t="str">
        <f>VLOOKUP($A439,'Extracted Varlist'!$B$1:$O$4857,3,0)</f>
        <v>Cowen PSE/APSE - Lose something important</v>
      </c>
      <c r="G439" t="str">
        <f>IF(ISBLANK(VLOOKUP($A439,'Extracted Varlist'!$B$1:$O$4857,4,0)),"",VLOOKUP($A439,'Extracted Varlist'!$B$1:$O$4857,4,0))</f>
        <v>1="Not at all sure";2="A little sure";3="Somewhat sure";4="Quite sure";5="Very sure";9="Missing"</v>
      </c>
      <c r="H439">
        <v>2</v>
      </c>
      <c r="I439">
        <f>VLOOKUP($A439,'Extracted Varlist'!$B$1:$O$4857,12,0)</f>
        <v>2</v>
      </c>
      <c r="J439">
        <f>VLOOKUP($A439,'Extracted Varlist'!$B$1:$O$4857,13,0)</f>
        <v>10</v>
      </c>
      <c r="K439" t="str">
        <f t="shared" si="18"/>
        <v/>
      </c>
      <c r="L439" t="s">
        <v>9550</v>
      </c>
      <c r="M439" t="b">
        <f t="shared" si="17"/>
        <v>1</v>
      </c>
    </row>
    <row r="440" spans="1:13" x14ac:dyDescent="0.25">
      <c r="A440" t="s">
        <v>1090</v>
      </c>
      <c r="E440" t="str">
        <f>VLOOKUP($A440,'Extracted Varlist'!$B$1:$O$4857,3,0)</f>
        <v>Cowen PSE/APSE - Have to do things people expect you to do</v>
      </c>
      <c r="G440" t="str">
        <f>IF(ISBLANK(VLOOKUP($A440,'Extracted Varlist'!$B$1:$O$4857,4,0)),"",VLOOKUP($A440,'Extracted Varlist'!$B$1:$O$4857,4,0))</f>
        <v>1="Not at all sure";2="A little sure";3="Somewhat sure";4="Quite sure";5="Very sure";9="Missing"</v>
      </c>
      <c r="H440">
        <v>2</v>
      </c>
      <c r="I440">
        <f>VLOOKUP($A440,'Extracted Varlist'!$B$1:$O$4857,12,0)</f>
        <v>2</v>
      </c>
      <c r="J440">
        <f>VLOOKUP($A440,'Extracted Varlist'!$B$1:$O$4857,13,0)</f>
        <v>10</v>
      </c>
      <c r="K440" t="str">
        <f t="shared" si="18"/>
        <v/>
      </c>
      <c r="L440" t="s">
        <v>9550</v>
      </c>
      <c r="M440" t="b">
        <f t="shared" si="17"/>
        <v>1</v>
      </c>
    </row>
    <row r="441" spans="1:13" x14ac:dyDescent="0.25">
      <c r="A441" t="s">
        <v>1092</v>
      </c>
      <c r="E441" t="str">
        <f>VLOOKUP($A441,'Extracted Varlist'!$B$1:$O$4857,3,0)</f>
        <v>Cowen PSE/APSE - Have to figure out something by yourself</v>
      </c>
      <c r="G441" t="str">
        <f>IF(ISBLANK(VLOOKUP($A441,'Extracted Varlist'!$B$1:$O$4857,4,0)),"",VLOOKUP($A441,'Extracted Varlist'!$B$1:$O$4857,4,0))</f>
        <v>1="Not at all sure";2="A little sure";3="Somewhat sure";4="Quite sure";5="Very sure";9="Missing"</v>
      </c>
      <c r="H441">
        <v>2</v>
      </c>
      <c r="I441">
        <f>VLOOKUP($A441,'Extracted Varlist'!$B$1:$O$4857,12,0)</f>
        <v>2</v>
      </c>
      <c r="J441">
        <f>VLOOKUP($A441,'Extracted Varlist'!$B$1:$O$4857,13,0)</f>
        <v>10</v>
      </c>
      <c r="K441" t="str">
        <f t="shared" si="18"/>
        <v/>
      </c>
      <c r="L441" t="s">
        <v>9550</v>
      </c>
      <c r="M441" t="b">
        <f t="shared" si="17"/>
        <v>1</v>
      </c>
    </row>
    <row r="442" spans="1:13" x14ac:dyDescent="0.25">
      <c r="A442" t="s">
        <v>1094</v>
      </c>
      <c r="E442" t="str">
        <f>VLOOKUP($A442,'Extracted Varlist'!$B$1:$O$4857,3,0)</f>
        <v>Cowen PSE/APSE - Have to make an important decision</v>
      </c>
      <c r="G442" t="str">
        <f>IF(ISBLANK(VLOOKUP($A442,'Extracted Varlist'!$B$1:$O$4857,4,0)),"",VLOOKUP($A442,'Extracted Varlist'!$B$1:$O$4857,4,0))</f>
        <v>1="Not at all sure";2="A little sure";3="Somewhat sure";4="Quite sure";5="Very sure";9="Missing"</v>
      </c>
      <c r="H442">
        <v>2</v>
      </c>
      <c r="I442">
        <f>VLOOKUP($A442,'Extracted Varlist'!$B$1:$O$4857,12,0)</f>
        <v>2</v>
      </c>
      <c r="J442">
        <f>VLOOKUP($A442,'Extracted Varlist'!$B$1:$O$4857,13,0)</f>
        <v>10</v>
      </c>
      <c r="K442" t="str">
        <f t="shared" si="18"/>
        <v/>
      </c>
      <c r="L442" t="s">
        <v>9550</v>
      </c>
      <c r="M442" t="b">
        <f t="shared" si="17"/>
        <v>1</v>
      </c>
    </row>
    <row r="443" spans="1:13" x14ac:dyDescent="0.25">
      <c r="A443" t="s">
        <v>1096</v>
      </c>
      <c r="E443" t="str">
        <f>VLOOKUP($A443,'Extracted Varlist'!$B$1:$O$4857,3,0)</f>
        <v>Cowen PSE/APSE - Someone counts on you to do something important</v>
      </c>
      <c r="G443" t="str">
        <f>IF(ISBLANK(VLOOKUP($A443,'Extracted Varlist'!$B$1:$O$4857,4,0)),"",VLOOKUP($A443,'Extracted Varlist'!$B$1:$O$4857,4,0))</f>
        <v>1="Not at all sure";2="A little sure";3="Somewhat sure";4="Quite sure";5="Very sure";9="Missing"</v>
      </c>
      <c r="H443">
        <v>2</v>
      </c>
      <c r="I443">
        <f>VLOOKUP($A443,'Extracted Varlist'!$B$1:$O$4857,12,0)</f>
        <v>2</v>
      </c>
      <c r="J443">
        <f>VLOOKUP($A443,'Extracted Varlist'!$B$1:$O$4857,13,0)</f>
        <v>10</v>
      </c>
      <c r="K443" t="str">
        <f t="shared" si="18"/>
        <v/>
      </c>
      <c r="L443" t="s">
        <v>9550</v>
      </c>
      <c r="M443" t="b">
        <f t="shared" si="17"/>
        <v>1</v>
      </c>
    </row>
    <row r="444" spans="1:13" x14ac:dyDescent="0.25">
      <c r="A444" t="s">
        <v>1098</v>
      </c>
      <c r="E444" t="str">
        <f>VLOOKUP($A444,'Extracted Varlist'!$B$1:$O$4857,3,0)</f>
        <v>Cowen PSE/APSE - Are bored and want to find something interesting to do</v>
      </c>
      <c r="G444" t="str">
        <f>IF(ISBLANK(VLOOKUP($A444,'Extracted Varlist'!$B$1:$O$4857,4,0)),"",VLOOKUP($A444,'Extracted Varlist'!$B$1:$O$4857,4,0))</f>
        <v>1="Not at all sure";2="A little sure";3="Somewhat sure";4="Quite sure";5="Very sure";9="Missing"</v>
      </c>
      <c r="H444">
        <v>2</v>
      </c>
      <c r="I444">
        <f>VLOOKUP($A444,'Extracted Varlist'!$B$1:$O$4857,12,0)</f>
        <v>2</v>
      </c>
      <c r="J444">
        <f>VLOOKUP($A444,'Extracted Varlist'!$B$1:$O$4857,13,0)</f>
        <v>10</v>
      </c>
      <c r="K444" t="str">
        <f t="shared" si="18"/>
        <v/>
      </c>
      <c r="L444" t="s">
        <v>9550</v>
      </c>
      <c r="M444" t="b">
        <f t="shared" si="17"/>
        <v>1</v>
      </c>
    </row>
    <row r="445" spans="1:13" x14ac:dyDescent="0.25">
      <c r="A445" t="s">
        <v>1100</v>
      </c>
      <c r="E445" t="str">
        <f>VLOOKUP($A445,'Extracted Varlist'!$B$1:$O$4857,3,0)</f>
        <v>Cowen PSE/APSE - Things are going wrong</v>
      </c>
      <c r="G445" t="str">
        <f>IF(ISBLANK(VLOOKUP($A445,'Extracted Varlist'!$B$1:$O$4857,4,0)),"",VLOOKUP($A445,'Extracted Varlist'!$B$1:$O$4857,4,0))</f>
        <v>1="Not at all sure";2="A little sure";3="Somewhat sure";4="Quite sure";5="Very sure";9="Missing"</v>
      </c>
      <c r="H445">
        <v>2</v>
      </c>
      <c r="I445">
        <f>VLOOKUP($A445,'Extracted Varlist'!$B$1:$O$4857,12,0)</f>
        <v>2</v>
      </c>
      <c r="J445">
        <f>VLOOKUP($A445,'Extracted Varlist'!$B$1:$O$4857,13,0)</f>
        <v>10</v>
      </c>
      <c r="K445" t="str">
        <f t="shared" si="18"/>
        <v/>
      </c>
      <c r="L445" t="s">
        <v>9550</v>
      </c>
      <c r="M445" t="b">
        <f t="shared" si="17"/>
        <v>1</v>
      </c>
    </row>
    <row r="446" spans="1:13" x14ac:dyDescent="0.25">
      <c r="A446" t="s">
        <v>1102</v>
      </c>
      <c r="E446" t="str">
        <f>VLOOKUP($A446,'Extracted Varlist'!$B$1:$O$4857,3,0)</f>
        <v>Cowen PSE - Become older</v>
      </c>
      <c r="G446" t="str">
        <f>IF(ISBLANK(VLOOKUP($A446,'Extracted Varlist'!$B$1:$O$4857,4,0)),"",VLOOKUP($A446,'Extracted Varlist'!$B$1:$O$4857,4,0))</f>
        <v>1="Not at all sure";2="A little sure";3="Somewhat sure";4="Quite sure";5="Very sure";9="Missing"</v>
      </c>
      <c r="H446">
        <v>2</v>
      </c>
      <c r="I446">
        <f>VLOOKUP($A446,'Extracted Varlist'!$B$1:$O$4857,12,0)</f>
        <v>2</v>
      </c>
      <c r="J446">
        <f>VLOOKUP($A446,'Extracted Varlist'!$B$1:$O$4857,13,0)</f>
        <v>10</v>
      </c>
      <c r="K446" t="str">
        <f t="shared" ref="K446:K448" si="19">IF(ISNUMBER(_xlfn.NUMBERVALUE(RIGHT(J446,1))),RIGHT(J446,LEN(J446)-2),MID(J446,3,LEN(J446)-3))</f>
        <v/>
      </c>
      <c r="L446" t="s">
        <v>9550</v>
      </c>
      <c r="M446" t="b">
        <f t="shared" si="17"/>
        <v>1</v>
      </c>
    </row>
    <row r="447" spans="1:13" x14ac:dyDescent="0.25">
      <c r="A447" t="s">
        <v>1104</v>
      </c>
      <c r="E447" t="str">
        <f>VLOOKUP($A447,'Extracted Varlist'!$B$1:$O$4857,3,0)</f>
        <v>Cowen PSE - Have to work out a problem with your father</v>
      </c>
      <c r="G447" t="str">
        <f>IF(ISBLANK(VLOOKUP($A447,'Extracted Varlist'!$B$1:$O$4857,4,0)),"",VLOOKUP($A447,'Extracted Varlist'!$B$1:$O$4857,4,0))</f>
        <v>1="Not at all sure";2="A little sure";3="Somewhat sure";4="Quite sure";5="Very sure";9="Missing"</v>
      </c>
      <c r="H447">
        <v>2</v>
      </c>
      <c r="I447">
        <f>VLOOKUP($A447,'Extracted Varlist'!$B$1:$O$4857,12,0)</f>
        <v>2</v>
      </c>
      <c r="J447">
        <f>VLOOKUP($A447,'Extracted Varlist'!$B$1:$O$4857,13,0)</f>
        <v>10</v>
      </c>
      <c r="K447" t="str">
        <f t="shared" si="19"/>
        <v/>
      </c>
      <c r="L447" t="s">
        <v>9550</v>
      </c>
      <c r="M447" t="b">
        <f t="shared" si="17"/>
        <v>1</v>
      </c>
    </row>
    <row r="448" spans="1:13" x14ac:dyDescent="0.25">
      <c r="A448" t="s">
        <v>1106</v>
      </c>
      <c r="E448" t="str">
        <f>VLOOKUP($A448,'Extracted Varlist'!$B$1:$O$4857,3,0)</f>
        <v>Cowen PSE/APSE - Have done something wrong</v>
      </c>
      <c r="G448" t="str">
        <f>IF(ISBLANK(VLOOKUP($A448,'Extracted Varlist'!$B$1:$O$4857,4,0)),"",VLOOKUP($A448,'Extracted Varlist'!$B$1:$O$4857,4,0))</f>
        <v>1="Not at all sure";2="A little sure";3="Somewhat sure";4="Quite sure";5="Very sure";9="Missing"</v>
      </c>
      <c r="H448">
        <v>2</v>
      </c>
      <c r="I448">
        <f>VLOOKUP($A448,'Extracted Varlist'!$B$1:$O$4857,12,0)</f>
        <v>2</v>
      </c>
      <c r="J448">
        <f>VLOOKUP($A448,'Extracted Varlist'!$B$1:$O$4857,13,0)</f>
        <v>10</v>
      </c>
      <c r="K448" t="str">
        <f t="shared" si="19"/>
        <v/>
      </c>
      <c r="L448" t="s">
        <v>9550</v>
      </c>
      <c r="M448" t="b">
        <f t="shared" si="17"/>
        <v>1</v>
      </c>
    </row>
    <row r="449" spans="1:13" x14ac:dyDescent="0.25">
      <c r="A449" t="s">
        <v>1108</v>
      </c>
      <c r="E449" t="str">
        <f>VLOOKUP($A449,'Extracted Varlist'!$B$1:$O$4857,3,0)</f>
        <v>Cowen PSE/APSE - Total score (sum of 22 responses - no missing values)</v>
      </c>
      <c r="G449" t="str">
        <f>IF(ISBLANK(VLOOKUP($A449,'Extracted Varlist'!$B$1:$O$4857,4,0)),"",VLOOKUP($A449,'Extracted Varlist'!$B$1:$O$4857,4,0))</f>
        <v>999="Missing"</v>
      </c>
      <c r="H449">
        <v>2</v>
      </c>
      <c r="I449">
        <f>VLOOKUP($A449,'Extracted Varlist'!$B$1:$O$4857,12,0)</f>
        <v>2</v>
      </c>
      <c r="J449">
        <f>VLOOKUP($A449,'Extracted Varlist'!$B$1:$O$4857,13,0)</f>
        <v>10</v>
      </c>
      <c r="L449" t="s">
        <v>9550</v>
      </c>
      <c r="M449" t="b">
        <f t="shared" si="17"/>
        <v>1</v>
      </c>
    </row>
    <row r="450" spans="1:13" x14ac:dyDescent="0.25">
      <c r="A450" t="s">
        <v>1060</v>
      </c>
      <c r="E450" t="str">
        <f>VLOOKUP($A450,'Extracted Varlist'!$B$1:$O$4857,3,0)</f>
        <v>Date of Completion of Questionaire (Cowen)</v>
      </c>
      <c r="G450" t="str">
        <f>IF(ISBLANK(VLOOKUP($A450,'Extracted Varlist'!$B$1:$O$4857,4,0)),"",VLOOKUP($A450,'Extracted Varlist'!$B$1:$O$4857,4,0))</f>
        <v/>
      </c>
      <c r="H450">
        <v>2</v>
      </c>
      <c r="I450">
        <f>VLOOKUP($A450,'Extracted Varlist'!$B$1:$O$4857,12,0)</f>
        <v>2</v>
      </c>
      <c r="J450">
        <f>VLOOKUP($A450,'Extracted Varlist'!$B$1:$O$4857,13,0)</f>
        <v>10</v>
      </c>
      <c r="L450" t="s">
        <v>9550</v>
      </c>
      <c r="M450" t="b">
        <f t="shared" ref="M450:M513" si="20">AND(J450=J449)</f>
        <v>1</v>
      </c>
    </row>
    <row r="451" spans="1:13" x14ac:dyDescent="0.25">
      <c r="A451" t="s">
        <v>848</v>
      </c>
      <c r="E451" t="str">
        <f>VLOOKUP($A451,'Extracted Varlist'!$B$1:$O$4857,3,0)</f>
        <v>CPM score set a</v>
      </c>
      <c r="G451" t="str">
        <f>IF(ISBLANK(VLOOKUP($A451,'Extracted Varlist'!$B$1:$O$4857,4,0)),"",VLOOKUP($A451,'Extracted Varlist'!$B$1:$O$4857,4,0))</f>
        <v>-99="Missing";-88="N/A"</v>
      </c>
      <c r="H451">
        <v>2</v>
      </c>
      <c r="I451">
        <f>VLOOKUP($A451,'Extracted Varlist'!$B$1:$O$4857,12,0)</f>
        <v>2</v>
      </c>
      <c r="J451">
        <f>VLOOKUP($A451,'Extracted Varlist'!$B$1:$O$4857,13,0)</f>
        <v>10</v>
      </c>
      <c r="K451" t="e">
        <f>IF(ISNUMBER(_xlfn.NUMBERVALUE(RIGHT(J451,1))),RIGHT(J451,LEN(J451)-3),MID(J451,4,LEN(J451)-4))</f>
        <v>#VALUE!</v>
      </c>
      <c r="L451" t="s">
        <v>9549</v>
      </c>
      <c r="M451" t="b">
        <f t="shared" si="20"/>
        <v>1</v>
      </c>
    </row>
    <row r="452" spans="1:13" x14ac:dyDescent="0.25">
      <c r="A452" t="s">
        <v>850</v>
      </c>
      <c r="E452" t="str">
        <f>VLOOKUP($A452,'Extracted Varlist'!$B$1:$O$4857,3,0)</f>
        <v>CPM score set ab</v>
      </c>
      <c r="G452" t="str">
        <f>IF(ISBLANK(VLOOKUP($A452,'Extracted Varlist'!$B$1:$O$4857,4,0)),"",VLOOKUP($A452,'Extracted Varlist'!$B$1:$O$4857,4,0))</f>
        <v>-99="Missing";-88="N/A"</v>
      </c>
      <c r="H452">
        <v>2</v>
      </c>
      <c r="I452">
        <f>VLOOKUP($A452,'Extracted Varlist'!$B$1:$O$4857,12,0)</f>
        <v>2</v>
      </c>
      <c r="J452">
        <f>VLOOKUP($A452,'Extracted Varlist'!$B$1:$O$4857,13,0)</f>
        <v>10</v>
      </c>
      <c r="K452" t="e">
        <f>IF(ISNUMBER(_xlfn.NUMBERVALUE(RIGHT(J452,1))),RIGHT(J452,LEN(J452)-3),MID(J452,4,LEN(J452)-4))</f>
        <v>#VALUE!</v>
      </c>
      <c r="L452" t="s">
        <v>9549</v>
      </c>
      <c r="M452" t="b">
        <f t="shared" si="20"/>
        <v>1</v>
      </c>
    </row>
    <row r="453" spans="1:13" x14ac:dyDescent="0.25">
      <c r="A453" t="s">
        <v>852</v>
      </c>
      <c r="E453" t="str">
        <f>VLOOKUP($A453,'Extracted Varlist'!$B$1:$O$4857,3,0)</f>
        <v>CPM score set b</v>
      </c>
      <c r="G453" t="str">
        <f>IF(ISBLANK(VLOOKUP($A453,'Extracted Varlist'!$B$1:$O$4857,4,0)),"",VLOOKUP($A453,'Extracted Varlist'!$B$1:$O$4857,4,0))</f>
        <v>-99="Missing";-88="N/A"</v>
      </c>
      <c r="H453">
        <v>2</v>
      </c>
      <c r="I453">
        <f>VLOOKUP($A453,'Extracted Varlist'!$B$1:$O$4857,12,0)</f>
        <v>2</v>
      </c>
      <c r="J453">
        <f>VLOOKUP($A453,'Extracted Varlist'!$B$1:$O$4857,13,0)</f>
        <v>10</v>
      </c>
      <c r="K453" t="e">
        <f>IF(ISNUMBER(_xlfn.NUMBERVALUE(RIGHT(J453,1))),RIGHT(J453,LEN(J453)-3),MID(J453,4,LEN(J453)-4))</f>
        <v>#VALUE!</v>
      </c>
      <c r="L453" t="s">
        <v>9549</v>
      </c>
      <c r="M453" t="b">
        <f t="shared" si="20"/>
        <v>1</v>
      </c>
    </row>
    <row r="454" spans="1:13" x14ac:dyDescent="0.25">
      <c r="A454" t="s">
        <v>854</v>
      </c>
      <c r="E454" t="str">
        <f>VLOOKUP($A454,'Extracted Varlist'!$B$1:$O$4857,3,0)</f>
        <v>CPM total score</v>
      </c>
      <c r="G454" t="str">
        <f>IF(ISBLANK(VLOOKUP($A454,'Extracted Varlist'!$B$1:$O$4857,4,0)),"",VLOOKUP($A454,'Extracted Varlist'!$B$1:$O$4857,4,0))</f>
        <v>-99="Missing";-88="N/A"</v>
      </c>
      <c r="H454">
        <v>2</v>
      </c>
      <c r="I454">
        <f>VLOOKUP($A454,'Extracted Varlist'!$B$1:$O$4857,12,0)</f>
        <v>2</v>
      </c>
      <c r="J454">
        <f>VLOOKUP($A454,'Extracted Varlist'!$B$1:$O$4857,13,0)</f>
        <v>10</v>
      </c>
      <c r="K454" t="e">
        <f>IF(ISNUMBER(_xlfn.NUMBERVALUE(RIGHT(J454,1))),RIGHT(J454,LEN(J454)-3),MID(J454,4,LEN(J454)-4))</f>
        <v>#VALUE!</v>
      </c>
      <c r="L454" t="s">
        <v>9549</v>
      </c>
      <c r="M454" t="b">
        <f t="shared" si="20"/>
        <v>1</v>
      </c>
    </row>
    <row r="455" spans="1:13" x14ac:dyDescent="0.25">
      <c r="A455" t="s">
        <v>857</v>
      </c>
      <c r="E455" t="str">
        <f>VLOOKUP($A455,'Extracted Varlist'!$B$1:$O$4857,3,0)</f>
        <v>CPM percentile score</v>
      </c>
      <c r="G455" t="str">
        <f>IF(ISBLANK(VLOOKUP($A455,'Extracted Varlist'!$B$1:$O$4857,4,0)),"",VLOOKUP($A455,'Extracted Varlist'!$B$1:$O$4857,4,0))</f>
        <v>-99="Missing";-88="N/A"</v>
      </c>
      <c r="H455">
        <v>2</v>
      </c>
      <c r="I455">
        <f>VLOOKUP($A455,'Extracted Varlist'!$B$1:$O$4857,12,0)</f>
        <v>2</v>
      </c>
      <c r="J455">
        <f>VLOOKUP($A455,'Extracted Varlist'!$B$1:$O$4857,13,0)</f>
        <v>10</v>
      </c>
      <c r="K455" t="e">
        <f>IF(ISNUMBER(_xlfn.NUMBERVALUE(RIGHT(J455,1))),RIGHT(J455,LEN(J455)-3),MID(J455,4,LEN(J455)-4))</f>
        <v>#VALUE!</v>
      </c>
      <c r="L455" t="s">
        <v>9549</v>
      </c>
      <c r="M455" t="b">
        <f t="shared" si="20"/>
        <v>1</v>
      </c>
    </row>
    <row r="456" spans="1:13" x14ac:dyDescent="0.25">
      <c r="A456" t="s">
        <v>380</v>
      </c>
      <c r="E456" t="str">
        <f>VLOOKUP($A456,'Extracted Varlist'!$B$1:$O$4857,3,0)</f>
        <v>Develop/Denver gross motor</v>
      </c>
      <c r="G456" t="str">
        <f>IF(ISBLANK(VLOOKUP($A456,'Extracted Varlist'!$B$1:$O$4857,4,0)),"",VLOOKUP($A456,'Extracted Varlist'!$B$1:$O$4857,4,0))</f>
        <v>1="Adequate";2="Fail";3="Normal";4="Uncooperative";88="No response";999="missing"</v>
      </c>
      <c r="H456">
        <v>2</v>
      </c>
      <c r="I456">
        <f>VLOOKUP($A456,'Extracted Varlist'!$B$1:$O$4857,12,0)</f>
        <v>2</v>
      </c>
      <c r="J456">
        <f>VLOOKUP($A456,'Extracted Varlist'!$B$1:$O$4857,13,0)</f>
        <v>1</v>
      </c>
      <c r="K456" t="e">
        <f t="shared" ref="K456:K519" si="21">IF(ISNUMBER(_xlfn.NUMBERVALUE(RIGHT(J456,1))),RIGHT(J456,LEN(J456)-2),MID(J456,3,LEN(J456)-3))</f>
        <v>#VALUE!</v>
      </c>
      <c r="L456" t="s">
        <v>9551</v>
      </c>
      <c r="M456" t="b">
        <f t="shared" si="20"/>
        <v>0</v>
      </c>
    </row>
    <row r="457" spans="1:13" x14ac:dyDescent="0.25">
      <c r="A457" t="s">
        <v>576</v>
      </c>
      <c r="E457" t="str">
        <f>VLOOKUP($A457,'Extracted Varlist'!$B$1:$O$4857,3,0)</f>
        <v>Develop/Denver Gross motor</v>
      </c>
      <c r="G457" t="str">
        <f>IF(ISBLANK(VLOOKUP($A457,'Extracted Varlist'!$B$1:$O$4857,4,0)),"",VLOOKUP($A457,'Extracted Varlist'!$B$1:$O$4857,4,0))</f>
        <v>1="Adequate";2="Fail";3="Normal";4="Uncooperative";99="No exam conducted/Not stated"</v>
      </c>
      <c r="H457">
        <v>2</v>
      </c>
      <c r="I457">
        <f>VLOOKUP($A457,'Extracted Varlist'!$B$1:$O$4857,12,0)</f>
        <v>2</v>
      </c>
      <c r="J457">
        <f>VLOOKUP($A457,'Extracted Varlist'!$B$1:$O$4857,13,0)</f>
        <v>2</v>
      </c>
      <c r="K457" t="e">
        <f t="shared" si="21"/>
        <v>#VALUE!</v>
      </c>
      <c r="L457" t="s">
        <v>9551</v>
      </c>
      <c r="M457" t="b">
        <f t="shared" si="20"/>
        <v>0</v>
      </c>
    </row>
    <row r="458" spans="1:13" x14ac:dyDescent="0.25">
      <c r="A458" t="s">
        <v>669</v>
      </c>
      <c r="E458" t="str">
        <f>VLOOKUP($A458,'Extracted Varlist'!$B$1:$O$4857,3,0)</f>
        <v>Denver Gross motor</v>
      </c>
      <c r="G458" t="str">
        <f>IF(ISBLANK(VLOOKUP($A458,'Extracted Varlist'!$B$1:$O$4857,4,0)),"",VLOOKUP($A458,'Extracted Varlist'!$B$1:$O$4857,4,0))</f>
        <v>1="Adequate";2="Fail";3="Normal";4="Uncooperative";5="Suspect";88="No response";999="Not stated or missing"</v>
      </c>
      <c r="H458">
        <v>2</v>
      </c>
      <c r="I458">
        <f>VLOOKUP($A458,'Extracted Varlist'!$B$1:$O$4857,12,0)</f>
        <v>2</v>
      </c>
      <c r="J458">
        <f>VLOOKUP($A458,'Extracted Varlist'!$B$1:$O$4857,13,0)</f>
        <v>3</v>
      </c>
      <c r="K458" t="e">
        <f t="shared" si="21"/>
        <v>#VALUE!</v>
      </c>
      <c r="L458" t="s">
        <v>9551</v>
      </c>
      <c r="M458" t="b">
        <f t="shared" si="20"/>
        <v>0</v>
      </c>
    </row>
    <row r="459" spans="1:13" x14ac:dyDescent="0.25">
      <c r="A459" t="s">
        <v>384</v>
      </c>
      <c r="E459" t="str">
        <f>VLOOKUP($A459,'Extracted Varlist'!$B$1:$O$4857,3,0)</f>
        <v>Develop/Denver fine motor</v>
      </c>
      <c r="G459" t="str">
        <f>IF(ISBLANK(VLOOKUP($A459,'Extracted Varlist'!$B$1:$O$4857,4,0)),"",VLOOKUP($A459,'Extracted Varlist'!$B$1:$O$4857,4,0))</f>
        <v>1="Adequate";2="Fail";3="Normal";4="Uncooperative";88="No response";999="missing"</v>
      </c>
      <c r="H459">
        <v>2</v>
      </c>
      <c r="I459">
        <f>VLOOKUP($A459,'Extracted Varlist'!$B$1:$O$4857,12,0)</f>
        <v>2</v>
      </c>
      <c r="J459">
        <f>VLOOKUP($A459,'Extracted Varlist'!$B$1:$O$4857,13,0)</f>
        <v>1</v>
      </c>
      <c r="K459" t="e">
        <f t="shared" si="21"/>
        <v>#VALUE!</v>
      </c>
      <c r="L459" t="s">
        <v>9551</v>
      </c>
      <c r="M459" t="b">
        <f t="shared" si="20"/>
        <v>0</v>
      </c>
    </row>
    <row r="460" spans="1:13" x14ac:dyDescent="0.25">
      <c r="A460" t="s">
        <v>580</v>
      </c>
      <c r="E460" t="str">
        <f>VLOOKUP($A460,'Extracted Varlist'!$B$1:$O$4857,3,0)</f>
        <v>Develop/Denver Fine motor</v>
      </c>
      <c r="G460" t="str">
        <f>IF(ISBLANK(VLOOKUP($A460,'Extracted Varlist'!$B$1:$O$4857,4,0)),"",VLOOKUP($A460,'Extracted Varlist'!$B$1:$O$4857,4,0))</f>
        <v>1="Adequate";2="Fail";3="Normal";4="Uncooperative";99="No exam conducted/Not stated"</v>
      </c>
      <c r="H460">
        <v>2</v>
      </c>
      <c r="I460">
        <f>VLOOKUP($A460,'Extracted Varlist'!$B$1:$O$4857,12,0)</f>
        <v>2</v>
      </c>
      <c r="J460">
        <f>VLOOKUP($A460,'Extracted Varlist'!$B$1:$O$4857,13,0)</f>
        <v>2</v>
      </c>
      <c r="K460" t="e">
        <f t="shared" si="21"/>
        <v>#VALUE!</v>
      </c>
      <c r="L460" t="s">
        <v>9551</v>
      </c>
      <c r="M460" t="b">
        <f t="shared" si="20"/>
        <v>0</v>
      </c>
    </row>
    <row r="461" spans="1:13" x14ac:dyDescent="0.25">
      <c r="A461" t="s">
        <v>672</v>
      </c>
      <c r="E461" t="str">
        <f>VLOOKUP($A461,'Extracted Varlist'!$B$1:$O$4857,3,0)</f>
        <v>Denver Fine motor adaptive</v>
      </c>
      <c r="G461" t="str">
        <f>IF(ISBLANK(VLOOKUP($A461,'Extracted Varlist'!$B$1:$O$4857,4,0)),"",VLOOKUP($A461,'Extracted Varlist'!$B$1:$O$4857,4,0))</f>
        <v>1="Adequate";2="Fail";3="Normal";4="Uncooperative";5="Suspect";88="No response";999="Not stated or missing"</v>
      </c>
      <c r="H461">
        <v>2</v>
      </c>
      <c r="I461">
        <f>VLOOKUP($A461,'Extracted Varlist'!$B$1:$O$4857,12,0)</f>
        <v>2</v>
      </c>
      <c r="J461">
        <f>VLOOKUP($A461,'Extracted Varlist'!$B$1:$O$4857,13,0)</f>
        <v>3</v>
      </c>
      <c r="K461" t="e">
        <f t="shared" si="21"/>
        <v>#VALUE!</v>
      </c>
      <c r="L461" t="s">
        <v>9551</v>
      </c>
      <c r="M461" t="b">
        <f t="shared" si="20"/>
        <v>0</v>
      </c>
    </row>
    <row r="462" spans="1:13" x14ac:dyDescent="0.25">
      <c r="A462" t="s">
        <v>386</v>
      </c>
      <c r="E462" t="str">
        <f>VLOOKUP($A462,'Extracted Varlist'!$B$1:$O$4857,3,0)</f>
        <v>Develop/Denver personal-social</v>
      </c>
      <c r="G462" t="str">
        <f>IF(ISBLANK(VLOOKUP($A462,'Extracted Varlist'!$B$1:$O$4857,4,0)),"",VLOOKUP($A462,'Extracted Varlist'!$B$1:$O$4857,4,0))</f>
        <v>1="Adequate";2="Fail";3="Normal";4="Uncooperative";88="No response";999="missing"</v>
      </c>
      <c r="H462">
        <v>2</v>
      </c>
      <c r="I462">
        <f>VLOOKUP($A462,'Extracted Varlist'!$B$1:$O$4857,12,0)</f>
        <v>2</v>
      </c>
      <c r="J462">
        <f>VLOOKUP($A462,'Extracted Varlist'!$B$1:$O$4857,13,0)</f>
        <v>1</v>
      </c>
      <c r="K462" t="e">
        <f t="shared" si="21"/>
        <v>#VALUE!</v>
      </c>
      <c r="L462" t="s">
        <v>9551</v>
      </c>
      <c r="M462" t="b">
        <f t="shared" si="20"/>
        <v>0</v>
      </c>
    </row>
    <row r="463" spans="1:13" x14ac:dyDescent="0.25">
      <c r="A463" t="s">
        <v>582</v>
      </c>
      <c r="E463" t="str">
        <f>VLOOKUP($A463,'Extracted Varlist'!$B$1:$O$4857,3,0)</f>
        <v>Develop/Denver Personal/social</v>
      </c>
      <c r="G463" t="str">
        <f>IF(ISBLANK(VLOOKUP($A463,'Extracted Varlist'!$B$1:$O$4857,4,0)),"",VLOOKUP($A463,'Extracted Varlist'!$B$1:$O$4857,4,0))</f>
        <v>1="Adequate";2="Fail";3="Normal";4="Uncooperative";99="No exam conducted/Not stated"</v>
      </c>
      <c r="H463">
        <v>2</v>
      </c>
      <c r="I463">
        <f>VLOOKUP($A463,'Extracted Varlist'!$B$1:$O$4857,12,0)</f>
        <v>2</v>
      </c>
      <c r="J463">
        <f>VLOOKUP($A463,'Extracted Varlist'!$B$1:$O$4857,13,0)</f>
        <v>2</v>
      </c>
      <c r="K463" t="e">
        <f t="shared" si="21"/>
        <v>#VALUE!</v>
      </c>
      <c r="L463" t="s">
        <v>9551</v>
      </c>
      <c r="M463" t="b">
        <f t="shared" si="20"/>
        <v>0</v>
      </c>
    </row>
    <row r="464" spans="1:13" x14ac:dyDescent="0.25">
      <c r="A464" t="s">
        <v>674</v>
      </c>
      <c r="E464" t="str">
        <f>VLOOKUP($A464,'Extracted Varlist'!$B$1:$O$4857,3,0)</f>
        <v>Denver Personal/social</v>
      </c>
      <c r="G464" t="str">
        <f>IF(ISBLANK(VLOOKUP($A464,'Extracted Varlist'!$B$1:$O$4857,4,0)),"",VLOOKUP($A464,'Extracted Varlist'!$B$1:$O$4857,4,0))</f>
        <v>1="Adequate";2="Fail";3="Normal";4="Uncooperative";5="Suspect";88="No response";999="Not stated or missing"</v>
      </c>
      <c r="H464">
        <v>2</v>
      </c>
      <c r="I464">
        <f>VLOOKUP($A464,'Extracted Varlist'!$B$1:$O$4857,12,0)</f>
        <v>2</v>
      </c>
      <c r="J464">
        <f>VLOOKUP($A464,'Extracted Varlist'!$B$1:$O$4857,13,0)</f>
        <v>3</v>
      </c>
      <c r="K464" t="e">
        <f t="shared" si="21"/>
        <v>#VALUE!</v>
      </c>
      <c r="L464" t="s">
        <v>9551</v>
      </c>
      <c r="M464" t="b">
        <f t="shared" si="20"/>
        <v>0</v>
      </c>
    </row>
    <row r="465" spans="1:13" x14ac:dyDescent="0.25">
      <c r="A465" t="s">
        <v>388</v>
      </c>
      <c r="E465" t="str">
        <f>VLOOKUP($A465,'Extracted Varlist'!$B$1:$O$4857,3,0)</f>
        <v>Develop/Denver language</v>
      </c>
      <c r="G465" t="str">
        <f>IF(ISBLANK(VLOOKUP($A465,'Extracted Varlist'!$B$1:$O$4857,4,0)),"",VLOOKUP($A465,'Extracted Varlist'!$B$1:$O$4857,4,0))</f>
        <v>1="Adequate";2="Fail";3="Normal";4="Uncooperative";88="No response";999="missing"</v>
      </c>
      <c r="H465">
        <v>2</v>
      </c>
      <c r="I465">
        <f>VLOOKUP($A465,'Extracted Varlist'!$B$1:$O$4857,12,0)</f>
        <v>2</v>
      </c>
      <c r="J465">
        <f>VLOOKUP($A465,'Extracted Varlist'!$B$1:$O$4857,13,0)</f>
        <v>1</v>
      </c>
      <c r="K465" t="e">
        <f t="shared" si="21"/>
        <v>#VALUE!</v>
      </c>
      <c r="L465" t="s">
        <v>9551</v>
      </c>
      <c r="M465" t="b">
        <f t="shared" si="20"/>
        <v>0</v>
      </c>
    </row>
    <row r="466" spans="1:13" x14ac:dyDescent="0.25">
      <c r="A466" t="s">
        <v>584</v>
      </c>
      <c r="E466" t="str">
        <f>VLOOKUP($A466,'Extracted Varlist'!$B$1:$O$4857,3,0)</f>
        <v>Develop/Denver Language</v>
      </c>
      <c r="G466" t="str">
        <f>IF(ISBLANK(VLOOKUP($A466,'Extracted Varlist'!$B$1:$O$4857,4,0)),"",VLOOKUP($A466,'Extracted Varlist'!$B$1:$O$4857,4,0))</f>
        <v>1="Adequate";2="Fail";3="Normal";4="Uncooperative";99="No exam conducted/Not stated"</v>
      </c>
      <c r="H466">
        <v>2</v>
      </c>
      <c r="I466">
        <f>VLOOKUP($A466,'Extracted Varlist'!$B$1:$O$4857,12,0)</f>
        <v>2</v>
      </c>
      <c r="J466">
        <f>VLOOKUP($A466,'Extracted Varlist'!$B$1:$O$4857,13,0)</f>
        <v>2</v>
      </c>
      <c r="K466" t="e">
        <f t="shared" si="21"/>
        <v>#VALUE!</v>
      </c>
      <c r="L466" t="s">
        <v>9551</v>
      </c>
      <c r="M466" t="b">
        <f t="shared" si="20"/>
        <v>0</v>
      </c>
    </row>
    <row r="467" spans="1:13" x14ac:dyDescent="0.25">
      <c r="A467" t="s">
        <v>676</v>
      </c>
      <c r="E467" t="str">
        <f>VLOOKUP($A467,'Extracted Varlist'!$B$1:$O$4857,3,0)</f>
        <v>Denver Language</v>
      </c>
      <c r="G467" t="str">
        <f>IF(ISBLANK(VLOOKUP($A467,'Extracted Varlist'!$B$1:$O$4857,4,0)),"",VLOOKUP($A467,'Extracted Varlist'!$B$1:$O$4857,4,0))</f>
        <v>1="Adequate";2="Fail";3="Normal";4="Uncooperative";5="Suspect";88="No response";999="Not stated or missing"</v>
      </c>
      <c r="H467">
        <v>2</v>
      </c>
      <c r="I467">
        <f>VLOOKUP($A467,'Extracted Varlist'!$B$1:$O$4857,12,0)</f>
        <v>2</v>
      </c>
      <c r="J467">
        <f>VLOOKUP($A467,'Extracted Varlist'!$B$1:$O$4857,13,0)</f>
        <v>3</v>
      </c>
      <c r="K467" t="e">
        <f t="shared" si="21"/>
        <v>#VALUE!</v>
      </c>
      <c r="L467" t="s">
        <v>9551</v>
      </c>
      <c r="M467" t="b">
        <f t="shared" si="20"/>
        <v>0</v>
      </c>
    </row>
    <row r="468" spans="1:13" x14ac:dyDescent="0.25">
      <c r="A468" t="s">
        <v>678</v>
      </c>
      <c r="E468" t="str">
        <f>VLOOKUP($A468,'Extracted Varlist'!$B$1:$O$4857,3,0)</f>
        <v>Denver Overall</v>
      </c>
      <c r="G468" t="str">
        <f>IF(ISBLANK(VLOOKUP($A468,'Extracted Varlist'!$B$1:$O$4857,4,0)),"",VLOOKUP($A468,'Extracted Varlist'!$B$1:$O$4857,4,0))</f>
        <v>1="Adequate";2="Fail";3="Normal";4="Uncooperative";5="Suspect";88="No response";999="Not stated or missing"</v>
      </c>
      <c r="H468">
        <v>2</v>
      </c>
      <c r="I468">
        <f>VLOOKUP($A468,'Extracted Varlist'!$B$1:$O$4857,12,0)</f>
        <v>2</v>
      </c>
      <c r="J468">
        <f>VLOOKUP($A468,'Extracted Varlist'!$B$1:$O$4857,13,0)</f>
        <v>3</v>
      </c>
      <c r="K468" t="e">
        <f t="shared" si="21"/>
        <v>#VALUE!</v>
      </c>
      <c r="L468" t="s">
        <v>9551</v>
      </c>
      <c r="M468" t="b">
        <f t="shared" si="20"/>
        <v>1</v>
      </c>
    </row>
    <row r="469" spans="1:13" x14ac:dyDescent="0.25">
      <c r="A469" t="s">
        <v>680</v>
      </c>
      <c r="E469" t="str">
        <f>VLOOKUP($A469,'Extracted Varlist'!$B$1:$O$4857,3,0)</f>
        <v>Denver Typical</v>
      </c>
      <c r="G469" t="str">
        <f>IF(ISBLANK(VLOOKUP($A469,'Extracted Varlist'!$B$1:$O$4857,4,0)),"",VLOOKUP($A469,'Extracted Varlist'!$B$1:$O$4857,4,0))</f>
        <v>1="Adequate";2="Fail";3="Normal";4="Uncooperative";5="Suspect";88="No response";999="Not stated or missing"</v>
      </c>
      <c r="H469">
        <v>2</v>
      </c>
      <c r="I469">
        <f>VLOOKUP($A469,'Extracted Varlist'!$B$1:$O$4857,12,0)</f>
        <v>2</v>
      </c>
      <c r="J469">
        <f>VLOOKUP($A469,'Extracted Varlist'!$B$1:$O$4857,13,0)</f>
        <v>3</v>
      </c>
      <c r="K469" t="e">
        <f t="shared" si="21"/>
        <v>#VALUE!</v>
      </c>
      <c r="L469" t="s">
        <v>9551</v>
      </c>
      <c r="M469" t="b">
        <f t="shared" si="20"/>
        <v>1</v>
      </c>
    </row>
    <row r="470" spans="1:13" x14ac:dyDescent="0.25">
      <c r="A470" t="s">
        <v>682</v>
      </c>
      <c r="E470" t="str">
        <f>VLOOKUP($A470,'Extracted Varlist'!$B$1:$O$4857,3,0)</f>
        <v>Denver Compliance</v>
      </c>
      <c r="G470" t="str">
        <f>IF(ISBLANK(VLOOKUP($A470,'Extracted Varlist'!$B$1:$O$4857,4,0)),"",VLOOKUP($A470,'Extracted Varlist'!$B$1:$O$4857,4,0))</f>
        <v>1="Adequate";2="Fail";3="Normal";4="Uncooperative";5="Suspect";88="No response";999="Not stated or missing"</v>
      </c>
      <c r="H470">
        <v>2</v>
      </c>
      <c r="I470">
        <f>VLOOKUP($A470,'Extracted Varlist'!$B$1:$O$4857,12,0)</f>
        <v>2</v>
      </c>
      <c r="J470">
        <f>VLOOKUP($A470,'Extracted Varlist'!$B$1:$O$4857,13,0)</f>
        <v>3</v>
      </c>
      <c r="K470" t="e">
        <f t="shared" si="21"/>
        <v>#VALUE!</v>
      </c>
      <c r="L470" t="s">
        <v>9551</v>
      </c>
      <c r="M470" t="b">
        <f t="shared" si="20"/>
        <v>1</v>
      </c>
    </row>
    <row r="471" spans="1:13" x14ac:dyDescent="0.25">
      <c r="A471" t="s">
        <v>684</v>
      </c>
      <c r="E471" t="str">
        <f>VLOOKUP($A471,'Extracted Varlist'!$B$1:$O$4857,3,0)</f>
        <v>Denver Interest in surround</v>
      </c>
      <c r="G471" t="str">
        <f>IF(ISBLANK(VLOOKUP($A471,'Extracted Varlist'!$B$1:$O$4857,4,0)),"",VLOOKUP($A471,'Extracted Varlist'!$B$1:$O$4857,4,0))</f>
        <v>1="Adequate";2="Fail";3="Normal";4="Uncooperative";5="Suspect";88="No response";999="Not stated or missing"</v>
      </c>
      <c r="H471">
        <v>2</v>
      </c>
      <c r="I471">
        <f>VLOOKUP($A471,'Extracted Varlist'!$B$1:$O$4857,12,0)</f>
        <v>2</v>
      </c>
      <c r="J471">
        <f>VLOOKUP($A471,'Extracted Varlist'!$B$1:$O$4857,13,0)</f>
        <v>3</v>
      </c>
      <c r="K471" t="e">
        <f t="shared" si="21"/>
        <v>#VALUE!</v>
      </c>
      <c r="L471" t="s">
        <v>9551</v>
      </c>
      <c r="M471" t="b">
        <f t="shared" si="20"/>
        <v>1</v>
      </c>
    </row>
    <row r="472" spans="1:13" x14ac:dyDescent="0.25">
      <c r="A472" t="s">
        <v>686</v>
      </c>
      <c r="E472" t="str">
        <f>VLOOKUP($A472,'Extracted Varlist'!$B$1:$O$4857,3,0)</f>
        <v>Denver Attention span</v>
      </c>
      <c r="G472" t="str">
        <f>IF(ISBLANK(VLOOKUP($A472,'Extracted Varlist'!$B$1:$O$4857,4,0)),"",VLOOKUP($A472,'Extracted Varlist'!$B$1:$O$4857,4,0))</f>
        <v>1="Adequate";2="Fail";3="Normal";4="Uncooperative";5="Suspect";88="No response";999="Not stated or missing"</v>
      </c>
      <c r="H472">
        <v>2</v>
      </c>
      <c r="I472">
        <f>VLOOKUP($A472,'Extracted Varlist'!$B$1:$O$4857,12,0)</f>
        <v>2</v>
      </c>
      <c r="J472">
        <f>VLOOKUP($A472,'Extracted Varlist'!$B$1:$O$4857,13,0)</f>
        <v>3</v>
      </c>
      <c r="K472" t="e">
        <f t="shared" si="21"/>
        <v>#VALUE!</v>
      </c>
      <c r="L472" t="s">
        <v>9551</v>
      </c>
      <c r="M472" t="b">
        <f t="shared" si="20"/>
        <v>1</v>
      </c>
    </row>
    <row r="473" spans="1:13" x14ac:dyDescent="0.25">
      <c r="A473" t="s">
        <v>688</v>
      </c>
      <c r="E473" t="str">
        <f>VLOOKUP($A473,'Extracted Varlist'!$B$1:$O$4857,3,0)</f>
        <v>Denver Fearfulness</v>
      </c>
      <c r="G473" t="str">
        <f>IF(ISBLANK(VLOOKUP($A473,'Extracted Varlist'!$B$1:$O$4857,4,0)),"",VLOOKUP($A473,'Extracted Varlist'!$B$1:$O$4857,4,0))</f>
        <v>1="Adequate";2="Fail";3="Normal";4="Uncooperative";5="Suspect";88="No response";999="Not stated or missing"</v>
      </c>
      <c r="H473">
        <v>2</v>
      </c>
      <c r="I473">
        <f>VLOOKUP($A473,'Extracted Varlist'!$B$1:$O$4857,12,0)</f>
        <v>2</v>
      </c>
      <c r="J473">
        <f>VLOOKUP($A473,'Extracted Varlist'!$B$1:$O$4857,13,0)</f>
        <v>3</v>
      </c>
      <c r="K473" t="e">
        <f t="shared" si="21"/>
        <v>#VALUE!</v>
      </c>
      <c r="L473" t="s">
        <v>9551</v>
      </c>
      <c r="M473" t="b">
        <f t="shared" si="20"/>
        <v>1</v>
      </c>
    </row>
    <row r="474" spans="1:13" x14ac:dyDescent="0.25">
      <c r="A474" t="s">
        <v>9049</v>
      </c>
      <c r="E474" t="str">
        <f>VLOOKUP($A474,'Extracted Varlist'!$B$1:$O$4857,3,0)</f>
        <v>Exam Dysmorphology screen-eyes</v>
      </c>
      <c r="G474" t="str">
        <f>IF(ISBLANK(VLOOKUP($A474,'Extracted Varlist'!$B$1:$O$4857,4,0)),"",VLOOKUP($A474,'Extracted Varlist'!$B$1:$O$4857,4,0))</f>
        <v>-99="Missing";-88="N/A";A="A = convergent strabismus - manifest";AZ="A and Z";B="B = convergent strabismus - latent";C="C = divergent strabismus - manifest";CZ="C and Z";D="D = divergent strabismus - latent";E="E = unequal pupils";F="F = non-reactive pupi</v>
      </c>
      <c r="H474">
        <v>2</v>
      </c>
      <c r="I474">
        <f>VLOOKUP($A474,'Extracted Varlist'!$B$1:$O$4857,12,0)</f>
        <v>2</v>
      </c>
      <c r="J474">
        <f>VLOOKUP($A474,'Extracted Varlist'!$B$1:$O$4857,13,0)</f>
        <v>5</v>
      </c>
      <c r="K474" t="e">
        <f t="shared" si="21"/>
        <v>#VALUE!</v>
      </c>
      <c r="L474" t="s">
        <v>9552</v>
      </c>
      <c r="M474" t="b">
        <f t="shared" si="20"/>
        <v>0</v>
      </c>
    </row>
    <row r="475" spans="1:13" x14ac:dyDescent="0.25">
      <c r="A475" t="s">
        <v>98</v>
      </c>
      <c r="E475" t="str">
        <f>VLOOKUP($A475,'Extracted Varlist'!$B$1:$O$4857,3,0)</f>
        <v>Exam Dysmorphology eyes -anomaly1</v>
      </c>
      <c r="G475" t="str">
        <f>IF(ISBLANK(VLOOKUP($A475,'Extracted Varlist'!$B$1:$O$4857,4,0)),"",VLOOKUP($A475,'Extracted Varlist'!$B$1:$O$4857,4,0))</f>
        <v>-99="Missing";-88="N/A";1="Convergent strabismus-manifest";2="Convergent strabismus-latent(cover test only)";3="Divergent strabismus-manifest";4="Divergent strabismus-latent";5="Unequal pupils";6="Non-reactive pupils";7="Other pupillary abnormalities";8="</v>
      </c>
      <c r="H475">
        <v>2</v>
      </c>
      <c r="I475">
        <f>VLOOKUP($A475,'Extracted Varlist'!$B$1:$O$4857,12,0)</f>
        <v>2</v>
      </c>
      <c r="J475">
        <f>VLOOKUP($A475,'Extracted Varlist'!$B$1:$O$4857,13,0)</f>
        <v>1</v>
      </c>
      <c r="K475" t="e">
        <f t="shared" si="21"/>
        <v>#VALUE!</v>
      </c>
      <c r="L475" t="s">
        <v>9552</v>
      </c>
      <c r="M475" t="b">
        <f t="shared" si="20"/>
        <v>0</v>
      </c>
    </row>
    <row r="476" spans="1:13" x14ac:dyDescent="0.25">
      <c r="A476" t="s">
        <v>493</v>
      </c>
      <c r="E476" t="str">
        <f>VLOOKUP($A476,'Extracted Varlist'!$B$1:$O$4857,3,0)</f>
        <v>Exam Dysmorphology eyes -anomaly1</v>
      </c>
      <c r="G476" t="str">
        <f>IF(ISBLANK(VLOOKUP($A476,'Extracted Varlist'!$B$1:$O$4857,4,0)),"",VLOOKUP($A476,'Extracted Varlist'!$B$1:$O$4857,4,0))</f>
        <v>-99="Missing";-88="N/A";1="Convergent strabismus-manifest";2="Convergent strabismus-latent(cover test only)";3="Divergent strabismus-manifest";4="Divergent strabismus-latent";5="Unequal pupils";6="Non-reactive pupils";7="Other pupillary abnormalities";8="</v>
      </c>
      <c r="H476">
        <v>2</v>
      </c>
      <c r="I476">
        <f>VLOOKUP($A476,'Extracted Varlist'!$B$1:$O$4857,12,0)</f>
        <v>2</v>
      </c>
      <c r="J476">
        <f>VLOOKUP($A476,'Extracted Varlist'!$B$1:$O$4857,13,0)</f>
        <v>2</v>
      </c>
      <c r="K476" t="e">
        <f t="shared" si="21"/>
        <v>#VALUE!</v>
      </c>
      <c r="L476" t="s">
        <v>9552</v>
      </c>
      <c r="M476" t="b">
        <f t="shared" si="20"/>
        <v>0</v>
      </c>
    </row>
    <row r="477" spans="1:13" x14ac:dyDescent="0.25">
      <c r="A477" t="s">
        <v>694</v>
      </c>
      <c r="E477" t="str">
        <f>VLOOKUP($A477,'Extracted Varlist'!$B$1:$O$4857,3,0)</f>
        <v>Exam Dysmorphology eyes -anomaly1</v>
      </c>
      <c r="G477" t="str">
        <f>IF(ISBLANK(VLOOKUP($A477,'Extracted Varlist'!$B$1:$O$4857,4,0)),"",VLOOKUP($A477,'Extracted Varlist'!$B$1:$O$4857,4,0))</f>
        <v>-99="Missing";-88="N/A";1="Convergent strabismus-manifest";2="Convergent strabismus-latent(cover test only)";3="Divergent strabismus-manifest";4="Divergent strabismus-latent";5="Unequal pupils";6="Non-reactive pupils";7="Other pupillary abnormalities";8="</v>
      </c>
      <c r="H477">
        <v>2</v>
      </c>
      <c r="I477">
        <f>VLOOKUP($A477,'Extracted Varlist'!$B$1:$O$4857,12,0)</f>
        <v>2</v>
      </c>
      <c r="J477">
        <f>VLOOKUP($A477,'Extracted Varlist'!$B$1:$O$4857,13,0)</f>
        <v>3</v>
      </c>
      <c r="K477" t="e">
        <f t="shared" si="21"/>
        <v>#VALUE!</v>
      </c>
      <c r="L477" t="s">
        <v>9552</v>
      </c>
      <c r="M477" t="b">
        <f t="shared" si="20"/>
        <v>0</v>
      </c>
    </row>
    <row r="478" spans="1:13" x14ac:dyDescent="0.25">
      <c r="A478" t="s">
        <v>102</v>
      </c>
      <c r="E478" t="str">
        <f>VLOOKUP($A478,'Extracted Varlist'!$B$1:$O$4857,3,0)</f>
        <v>Exam Dysmorphology eyes -anomaly2</v>
      </c>
      <c r="G478" t="str">
        <f>IF(ISBLANK(VLOOKUP($A478,'Extracted Varlist'!$B$1:$O$4857,4,0)),"",VLOOKUP($A478,'Extracted Varlist'!$B$1:$O$4857,4,0))</f>
        <v>-99="Missing";-88="N/A";1="Convergent strabismus-manifest";2="Convergent strabismus-latent(cover test only)";3="Divergent strabismus-manifest";4="Divergent strabismus-latent";5="Unequal pupils";6="Non-reactive pupils";7="Other pupillary abnormalities";8="</v>
      </c>
      <c r="H478">
        <v>2</v>
      </c>
      <c r="I478">
        <f>VLOOKUP($A478,'Extracted Varlist'!$B$1:$O$4857,12,0)</f>
        <v>2</v>
      </c>
      <c r="J478">
        <f>VLOOKUP($A478,'Extracted Varlist'!$B$1:$O$4857,13,0)</f>
        <v>1</v>
      </c>
      <c r="K478" t="e">
        <f t="shared" si="21"/>
        <v>#VALUE!</v>
      </c>
      <c r="L478" t="s">
        <v>9552</v>
      </c>
      <c r="M478" t="b">
        <f t="shared" si="20"/>
        <v>0</v>
      </c>
    </row>
    <row r="479" spans="1:13" x14ac:dyDescent="0.25">
      <c r="A479" t="s">
        <v>495</v>
      </c>
      <c r="E479" t="str">
        <f>VLOOKUP($A479,'Extracted Varlist'!$B$1:$O$4857,3,0)</f>
        <v>Exam Dysmorphology eyes -anomaly2</v>
      </c>
      <c r="G479" t="str">
        <f>IF(ISBLANK(VLOOKUP($A479,'Extracted Varlist'!$B$1:$O$4857,4,0)),"",VLOOKUP($A479,'Extracted Varlist'!$B$1:$O$4857,4,0))</f>
        <v>-99="Missing";-88="N/A";1="Convergent strabismus-manifest";2="Convergent strabismus-latent(cover test only)";3="Divergent strabismus-manifest";4="Divergent strabismus-latent";5="Unequal pupils";6="Non-reactive pupils";7="Other pupillary abnormalities";8="</v>
      </c>
      <c r="H479">
        <v>2</v>
      </c>
      <c r="I479">
        <f>VLOOKUP($A479,'Extracted Varlist'!$B$1:$O$4857,12,0)</f>
        <v>2</v>
      </c>
      <c r="J479">
        <f>VLOOKUP($A479,'Extracted Varlist'!$B$1:$O$4857,13,0)</f>
        <v>2</v>
      </c>
      <c r="K479" t="e">
        <f t="shared" si="21"/>
        <v>#VALUE!</v>
      </c>
      <c r="L479" t="s">
        <v>9552</v>
      </c>
      <c r="M479" t="b">
        <f t="shared" si="20"/>
        <v>0</v>
      </c>
    </row>
    <row r="480" spans="1:13" x14ac:dyDescent="0.25">
      <c r="A480" t="s">
        <v>695</v>
      </c>
      <c r="E480" t="str">
        <f>VLOOKUP($A480,'Extracted Varlist'!$B$1:$O$4857,3,0)</f>
        <v>Exam Dysmorphology eyes -anomaly2</v>
      </c>
      <c r="G480" t="str">
        <f>IF(ISBLANK(VLOOKUP($A480,'Extracted Varlist'!$B$1:$O$4857,4,0)),"",VLOOKUP($A480,'Extracted Varlist'!$B$1:$O$4857,4,0))</f>
        <v>-99="Missing";-88="N/A";1="Convergent strabismus-manifest";2="Convergent strabismus-latent(cover test only)";3="Divergent strabismus-manifest";4="Divergent strabismus-latent";5="Unequal pupils";6="Non-reactive pupils";7="Other pupillary abnormalities";8="</v>
      </c>
      <c r="H480">
        <v>2</v>
      </c>
      <c r="I480">
        <f>VLOOKUP($A480,'Extracted Varlist'!$B$1:$O$4857,12,0)</f>
        <v>2</v>
      </c>
      <c r="J480">
        <f>VLOOKUP($A480,'Extracted Varlist'!$B$1:$O$4857,13,0)</f>
        <v>3</v>
      </c>
      <c r="K480" t="e">
        <f t="shared" si="21"/>
        <v>#VALUE!</v>
      </c>
      <c r="L480" t="s">
        <v>9552</v>
      </c>
      <c r="M480" t="b">
        <f t="shared" si="20"/>
        <v>0</v>
      </c>
    </row>
    <row r="481" spans="1:13" x14ac:dyDescent="0.25">
      <c r="A481" t="s">
        <v>104</v>
      </c>
      <c r="E481" t="str">
        <f>VLOOKUP($A481,'Extracted Varlist'!$B$1:$O$4857,3,0)</f>
        <v>Exam Dysmorphology eyes - anomaly3</v>
      </c>
      <c r="G481" t="str">
        <f>IF(ISBLANK(VLOOKUP($A481,'Extracted Varlist'!$B$1:$O$4857,4,0)),"",VLOOKUP($A481,'Extracted Varlist'!$B$1:$O$4857,4,0))</f>
        <v>-99="Missing";-88="N/A";1="Convergent strabismus-manifest";2="Convergent strabismus-latent(cover test only)";3="Divergent strabismus-manifest";4="Divergent strabismus-latent";5="Unequal pupils";6="Non-reactive pupils";7="Other pupillary abnormalities";8="</v>
      </c>
      <c r="H481">
        <v>2</v>
      </c>
      <c r="I481">
        <f>VLOOKUP($A481,'Extracted Varlist'!$B$1:$O$4857,12,0)</f>
        <v>2</v>
      </c>
      <c r="J481">
        <f>VLOOKUP($A481,'Extracted Varlist'!$B$1:$O$4857,13,0)</f>
        <v>1</v>
      </c>
      <c r="K481" t="e">
        <f t="shared" si="21"/>
        <v>#VALUE!</v>
      </c>
      <c r="L481" t="s">
        <v>9552</v>
      </c>
      <c r="M481" t="b">
        <f t="shared" si="20"/>
        <v>0</v>
      </c>
    </row>
    <row r="482" spans="1:13" x14ac:dyDescent="0.25">
      <c r="A482" t="s">
        <v>107</v>
      </c>
      <c r="E482" t="str">
        <f>VLOOKUP($A482,'Extracted Varlist'!$B$1:$O$4857,3,0)</f>
        <v>Exam Dysmorphology eyes - anomaly4</v>
      </c>
      <c r="G482" t="str">
        <f>IF(ISBLANK(VLOOKUP($A482,'Extracted Varlist'!$B$1:$O$4857,4,0)),"",VLOOKUP($A482,'Extracted Varlist'!$B$1:$O$4857,4,0))</f>
        <v>-99="Missing";-88="N/A";1="Convergent strabismus-manifest";2="Convergent strabismus-latent(cover test only)";3="Divergent strabismus-manifest";4="Divergent strabismus-latent";5="Unequal pupils";6="Non-reactive pupils";7="Other pupillary abnormalities";8="</v>
      </c>
      <c r="H482">
        <v>2</v>
      </c>
      <c r="I482">
        <f>VLOOKUP($A482,'Extracted Varlist'!$B$1:$O$4857,12,0)</f>
        <v>2</v>
      </c>
      <c r="J482">
        <f>VLOOKUP($A482,'Extracted Varlist'!$B$1:$O$4857,13,0)</f>
        <v>1</v>
      </c>
      <c r="K482" t="e">
        <f t="shared" si="21"/>
        <v>#VALUE!</v>
      </c>
      <c r="L482" t="s">
        <v>9552</v>
      </c>
      <c r="M482" t="b">
        <f t="shared" si="20"/>
        <v>1</v>
      </c>
    </row>
    <row r="483" spans="1:13" x14ac:dyDescent="0.25">
      <c r="A483" t="s">
        <v>110</v>
      </c>
      <c r="E483" t="str">
        <f>VLOOKUP($A483,'Extracted Varlist'!$B$1:$O$4857,3,0)</f>
        <v>Exam Dysmorphology eyes - anomaly5</v>
      </c>
      <c r="G483" t="str">
        <f>IF(ISBLANK(VLOOKUP($A483,'Extracted Varlist'!$B$1:$O$4857,4,0)),"",VLOOKUP($A483,'Extracted Varlist'!$B$1:$O$4857,4,0))</f>
        <v>-99="Missing";-88="N/A";1="Convergent strabismus-manifest";2="Convergent strabismus-latent(cover test only)";3="Divergent strabismus-manifest";4="Divergent strabismus-latent";5="Unequal pupils";6="Non-reactive pupils";7="Other pupillary abnormalities";8="</v>
      </c>
      <c r="H483">
        <v>2</v>
      </c>
      <c r="I483">
        <f>VLOOKUP($A483,'Extracted Varlist'!$B$1:$O$4857,12,0)</f>
        <v>2</v>
      </c>
      <c r="J483">
        <f>VLOOKUP($A483,'Extracted Varlist'!$B$1:$O$4857,13,0)</f>
        <v>1</v>
      </c>
      <c r="K483" t="e">
        <f t="shared" si="21"/>
        <v>#VALUE!</v>
      </c>
      <c r="L483" t="s">
        <v>9552</v>
      </c>
      <c r="M483" t="b">
        <f t="shared" si="20"/>
        <v>1</v>
      </c>
    </row>
    <row r="484" spans="1:13" x14ac:dyDescent="0.25">
      <c r="A484" t="s">
        <v>9052</v>
      </c>
      <c r="E484" t="str">
        <f>VLOOKUP($A484,'Extracted Varlist'!$B$1:$O$4857,3,0)</f>
        <v>Exam Dysmorphology screen-ears</v>
      </c>
      <c r="G484" t="str">
        <f>IF(ISBLANK(VLOOKUP($A484,'Extracted Varlist'!$B$1:$O$4857,4,0)),"",VLOOKUP($A484,'Extracted Varlist'!$B$1:$O$4857,4,0))</f>
        <v>-99="Missing";-88="N/A";A="A = lowset ears";B="B = rotated ears";C="C = pre-auricular tags/pits";CJ="C and J";CZ="C and Z";D="D = malformed auricles";E="E = small ears";F="F = upward take-off of lobe";G="G = retraction of tympanic membrane(s)";GIZ="G, i a</v>
      </c>
      <c r="H484">
        <v>2</v>
      </c>
      <c r="I484">
        <f>VLOOKUP($A484,'Extracted Varlist'!$B$1:$O$4857,12,0)</f>
        <v>2</v>
      </c>
      <c r="J484">
        <f>VLOOKUP($A484,'Extracted Varlist'!$B$1:$O$4857,13,0)</f>
        <v>5</v>
      </c>
      <c r="K484" t="e">
        <f t="shared" si="21"/>
        <v>#VALUE!</v>
      </c>
      <c r="L484" t="s">
        <v>9552</v>
      </c>
      <c r="M484" t="b">
        <f t="shared" si="20"/>
        <v>0</v>
      </c>
    </row>
    <row r="485" spans="1:13" x14ac:dyDescent="0.25">
      <c r="A485" t="s">
        <v>112</v>
      </c>
      <c r="E485" t="str">
        <f>VLOOKUP($A485,'Extracted Varlist'!$B$1:$O$4857,3,0)</f>
        <v>Exam Dysmorphology ears -anomaly1</v>
      </c>
      <c r="G485" t="str">
        <f>IF(ISBLANK(VLOOKUP($A485,'Extracted Varlist'!$B$1:$O$4857,4,0)),"",VLOOKUP($A485,'Extracted Varlist'!$B$1:$O$4857,4,0))</f>
        <v>-99="Missing";-88="N/A";1="Lowest ears";2="Rotated ears";3="Pre-auricular tags/pits";4="Malformed auricles";5="Small ears";6="Upward take-off of lobe";7="Retraction of tympanic membrane";8="Middle ear infection";9="Inflammation of tympanic membrane";10="S</v>
      </c>
      <c r="H485">
        <v>2</v>
      </c>
      <c r="I485">
        <f>VLOOKUP($A485,'Extracted Varlist'!$B$1:$O$4857,12,0)</f>
        <v>2</v>
      </c>
      <c r="J485">
        <f>VLOOKUP($A485,'Extracted Varlist'!$B$1:$O$4857,13,0)</f>
        <v>1</v>
      </c>
      <c r="K485" t="e">
        <f t="shared" si="21"/>
        <v>#VALUE!</v>
      </c>
      <c r="L485" t="s">
        <v>9552</v>
      </c>
      <c r="M485" t="b">
        <f t="shared" si="20"/>
        <v>0</v>
      </c>
    </row>
    <row r="486" spans="1:13" x14ac:dyDescent="0.25">
      <c r="A486" t="s">
        <v>497</v>
      </c>
      <c r="E486" t="str">
        <f>VLOOKUP($A486,'Extracted Varlist'!$B$1:$O$4857,3,0)</f>
        <v>Exam Dysmorphology ears -anomaly1</v>
      </c>
      <c r="G486" t="str">
        <f>IF(ISBLANK(VLOOKUP($A486,'Extracted Varlist'!$B$1:$O$4857,4,0)),"",VLOOKUP($A486,'Extracted Varlist'!$B$1:$O$4857,4,0))</f>
        <v>-99="Missing";-88="N/A";1="Lowest ears";2="Rotated ears";3="Pre-auricular tags/pits";4="Malformed auricles";5="Small ears";6="Upward take-off of lobe";7="Retraction of tympanic membrane";8="Middle ear infection";9="Inflammation of tympanic membrane";10="S</v>
      </c>
      <c r="H486">
        <v>2</v>
      </c>
      <c r="I486">
        <f>VLOOKUP($A486,'Extracted Varlist'!$B$1:$O$4857,12,0)</f>
        <v>2</v>
      </c>
      <c r="J486">
        <f>VLOOKUP($A486,'Extracted Varlist'!$B$1:$O$4857,13,0)</f>
        <v>2</v>
      </c>
      <c r="K486" t="e">
        <f t="shared" si="21"/>
        <v>#VALUE!</v>
      </c>
      <c r="L486" t="s">
        <v>9552</v>
      </c>
      <c r="M486" t="b">
        <f t="shared" si="20"/>
        <v>0</v>
      </c>
    </row>
    <row r="487" spans="1:13" x14ac:dyDescent="0.25">
      <c r="A487" t="s">
        <v>696</v>
      </c>
      <c r="E487" t="str">
        <f>VLOOKUP($A487,'Extracted Varlist'!$B$1:$O$4857,3,0)</f>
        <v>Exam Dysmorphology ears -anomaly1</v>
      </c>
      <c r="G487" t="str">
        <f>IF(ISBLANK(VLOOKUP($A487,'Extracted Varlist'!$B$1:$O$4857,4,0)),"",VLOOKUP($A487,'Extracted Varlist'!$B$1:$O$4857,4,0))</f>
        <v>-99="Missing";-88="N/A";1="Lowest ears";2="Rotated ears";3="Pre-auricular tags/pits";4="Malformed auricles";5="Small ears";6="Upward take-off of lobe";7="Retraction of tympanic membrane";8="Middle ear infection";9="Inflammation of tympanic membrane";10="S</v>
      </c>
      <c r="H487">
        <v>2</v>
      </c>
      <c r="I487">
        <f>VLOOKUP($A487,'Extracted Varlist'!$B$1:$O$4857,12,0)</f>
        <v>2</v>
      </c>
      <c r="J487">
        <f>VLOOKUP($A487,'Extracted Varlist'!$B$1:$O$4857,13,0)</f>
        <v>3</v>
      </c>
      <c r="K487" t="e">
        <f t="shared" si="21"/>
        <v>#VALUE!</v>
      </c>
      <c r="L487" t="s">
        <v>9552</v>
      </c>
      <c r="M487" t="b">
        <f t="shared" si="20"/>
        <v>0</v>
      </c>
    </row>
    <row r="488" spans="1:13" x14ac:dyDescent="0.25">
      <c r="A488" t="s">
        <v>115</v>
      </c>
      <c r="E488" t="str">
        <f>VLOOKUP($A488,'Extracted Varlist'!$B$1:$O$4857,3,0)</f>
        <v>Exam Dysmorphology ears -anomaly2</v>
      </c>
      <c r="G488" t="str">
        <f>IF(ISBLANK(VLOOKUP($A488,'Extracted Varlist'!$B$1:$O$4857,4,0)),"",VLOOKUP($A488,'Extracted Varlist'!$B$1:$O$4857,4,0))</f>
        <v>-99="Missing";-88="N/A";1="Lowest ears";2="Rotated ears";3="Pre-auricular tags/pits";4="Malformed auricles";5="Small ears";6="Upward take-off of lobe";7="Retraction of tympanic membrane";8="Middle ear infection";9="Inflammation of tympanic membrane";10="S</v>
      </c>
      <c r="H488">
        <v>2</v>
      </c>
      <c r="I488">
        <f>VLOOKUP($A488,'Extracted Varlist'!$B$1:$O$4857,12,0)</f>
        <v>2</v>
      </c>
      <c r="J488">
        <f>VLOOKUP($A488,'Extracted Varlist'!$B$1:$O$4857,13,0)</f>
        <v>1</v>
      </c>
      <c r="K488" t="e">
        <f t="shared" si="21"/>
        <v>#VALUE!</v>
      </c>
      <c r="L488" t="s">
        <v>9552</v>
      </c>
      <c r="M488" t="b">
        <f t="shared" si="20"/>
        <v>0</v>
      </c>
    </row>
    <row r="489" spans="1:13" x14ac:dyDescent="0.25">
      <c r="A489" t="s">
        <v>498</v>
      </c>
      <c r="E489" t="str">
        <f>VLOOKUP($A489,'Extracted Varlist'!$B$1:$O$4857,3,0)</f>
        <v>Exam Dysmorphology ears -anomaly2</v>
      </c>
      <c r="G489" t="str">
        <f>IF(ISBLANK(VLOOKUP($A489,'Extracted Varlist'!$B$1:$O$4857,4,0)),"",VLOOKUP($A489,'Extracted Varlist'!$B$1:$O$4857,4,0))</f>
        <v>-99="Missing";-88="N/A";1="Lowest ears";2="Rotated ears";3="Pre-auricular tags/pits";4="Malformed auricles";5="Small ears";6="Upward take-off of lobe";7="Retraction of tympanic membrane";8="Middle ear infection";9="Inflammation of tympanic membrane";10="S</v>
      </c>
      <c r="H489">
        <v>2</v>
      </c>
      <c r="I489">
        <f>VLOOKUP($A489,'Extracted Varlist'!$B$1:$O$4857,12,0)</f>
        <v>2</v>
      </c>
      <c r="J489">
        <f>VLOOKUP($A489,'Extracted Varlist'!$B$1:$O$4857,13,0)</f>
        <v>2</v>
      </c>
      <c r="K489" t="e">
        <f t="shared" si="21"/>
        <v>#VALUE!</v>
      </c>
      <c r="L489" t="s">
        <v>9552</v>
      </c>
      <c r="M489" t="b">
        <f t="shared" si="20"/>
        <v>0</v>
      </c>
    </row>
    <row r="490" spans="1:13" x14ac:dyDescent="0.25">
      <c r="A490" t="s">
        <v>697</v>
      </c>
      <c r="E490" t="str">
        <f>VLOOKUP($A490,'Extracted Varlist'!$B$1:$O$4857,3,0)</f>
        <v>Exam Dysmorphology ears -anomaly2</v>
      </c>
      <c r="G490" t="str">
        <f>IF(ISBLANK(VLOOKUP($A490,'Extracted Varlist'!$B$1:$O$4857,4,0)),"",VLOOKUP($A490,'Extracted Varlist'!$B$1:$O$4857,4,0))</f>
        <v>-99="Missing";-88="N/A";1="Lowest ears";2="Rotated ears";3="Pre-auricular tags/pits";4="Malformed auricles";5="Small ears";6="Upward take-off of lobe";7="Retraction of tympanic membrane";8="Middle ear infection";9="Inflammation of tympanic membrane";10="S</v>
      </c>
      <c r="H490">
        <v>2</v>
      </c>
      <c r="I490">
        <f>VLOOKUP($A490,'Extracted Varlist'!$B$1:$O$4857,12,0)</f>
        <v>2</v>
      </c>
      <c r="J490">
        <f>VLOOKUP($A490,'Extracted Varlist'!$B$1:$O$4857,13,0)</f>
        <v>3</v>
      </c>
      <c r="K490" t="e">
        <f t="shared" si="21"/>
        <v>#VALUE!</v>
      </c>
      <c r="L490" t="s">
        <v>9552</v>
      </c>
      <c r="M490" t="b">
        <f t="shared" si="20"/>
        <v>0</v>
      </c>
    </row>
    <row r="491" spans="1:13" x14ac:dyDescent="0.25">
      <c r="A491" t="s">
        <v>117</v>
      </c>
      <c r="E491" t="str">
        <f>VLOOKUP($A491,'Extracted Varlist'!$B$1:$O$4857,3,0)</f>
        <v>Exam Dysmorphology ears -anomaly3</v>
      </c>
      <c r="G491" t="str">
        <f>IF(ISBLANK(VLOOKUP($A491,'Extracted Varlist'!$B$1:$O$4857,4,0)),"",VLOOKUP($A491,'Extracted Varlist'!$B$1:$O$4857,4,0))</f>
        <v>-99="Missing";-88="N/A";1="Lowest ears";2="Rotated ears";3="Pre-auricular tags/pits";4="Malformed auricles";5="Small ears";6="Upward take-off of lobe";7="Retraction of tympanic membrane";8="Middle ear infection";9="Inflammation of tympanic membrane";10="S</v>
      </c>
      <c r="H491">
        <v>2</v>
      </c>
      <c r="I491">
        <f>VLOOKUP($A491,'Extracted Varlist'!$B$1:$O$4857,12,0)</f>
        <v>2</v>
      </c>
      <c r="J491">
        <f>VLOOKUP($A491,'Extracted Varlist'!$B$1:$O$4857,13,0)</f>
        <v>1</v>
      </c>
      <c r="K491" t="e">
        <f t="shared" si="21"/>
        <v>#VALUE!</v>
      </c>
      <c r="L491" t="s">
        <v>9552</v>
      </c>
      <c r="M491" t="b">
        <f t="shared" si="20"/>
        <v>0</v>
      </c>
    </row>
    <row r="492" spans="1:13" x14ac:dyDescent="0.25">
      <c r="A492" t="s">
        <v>499</v>
      </c>
      <c r="E492" t="str">
        <f>VLOOKUP($A492,'Extracted Varlist'!$B$1:$O$4857,3,0)</f>
        <v>Exam Dysmorphology ears -anomaly3</v>
      </c>
      <c r="G492" t="str">
        <f>IF(ISBLANK(VLOOKUP($A492,'Extracted Varlist'!$B$1:$O$4857,4,0)),"",VLOOKUP($A492,'Extracted Varlist'!$B$1:$O$4857,4,0))</f>
        <v>-99="Missing";-88="N/A";1="Lowest ears";2="Rotated ears";3="Pre-auricular tags/pits";4="Malformed auricles";5="Small ears";6="Upward take-off of lobe";7="Retraction of tympanic membrane";8="Middle ear infection";9="Inflammation of tympanic membrane";10="S</v>
      </c>
      <c r="H492">
        <v>2</v>
      </c>
      <c r="I492">
        <f>VLOOKUP($A492,'Extracted Varlist'!$B$1:$O$4857,12,0)</f>
        <v>2</v>
      </c>
      <c r="J492">
        <f>VLOOKUP($A492,'Extracted Varlist'!$B$1:$O$4857,13,0)</f>
        <v>2</v>
      </c>
      <c r="K492" t="e">
        <f t="shared" si="21"/>
        <v>#VALUE!</v>
      </c>
      <c r="L492" t="s">
        <v>9552</v>
      </c>
      <c r="M492" t="b">
        <f t="shared" si="20"/>
        <v>0</v>
      </c>
    </row>
    <row r="493" spans="1:13" x14ac:dyDescent="0.25">
      <c r="A493" t="s">
        <v>698</v>
      </c>
      <c r="E493" t="str">
        <f>VLOOKUP($A493,'Extracted Varlist'!$B$1:$O$4857,3,0)</f>
        <v>Exam Dysmorphology ears -anomaly3</v>
      </c>
      <c r="G493" t="str">
        <f>IF(ISBLANK(VLOOKUP($A493,'Extracted Varlist'!$B$1:$O$4857,4,0)),"",VLOOKUP($A493,'Extracted Varlist'!$B$1:$O$4857,4,0))</f>
        <v>-99="Missing";-88="N/A";1="Lowest ears";2="Rotated ears";3="Pre-auricular tags/pits";4="Malformed auricles";5="Small ears";6="Upward take-off of lobe";7="Retraction of tympanic membrane";8="Middle ear infection";9="Inflammation of tympanic membrane";10="S</v>
      </c>
      <c r="H493">
        <v>2</v>
      </c>
      <c r="I493">
        <f>VLOOKUP($A493,'Extracted Varlist'!$B$1:$O$4857,12,0)</f>
        <v>2</v>
      </c>
      <c r="J493">
        <f>VLOOKUP($A493,'Extracted Varlist'!$B$1:$O$4857,13,0)</f>
        <v>3</v>
      </c>
      <c r="K493" t="e">
        <f t="shared" si="21"/>
        <v>#VALUE!</v>
      </c>
      <c r="L493" t="s">
        <v>9552</v>
      </c>
      <c r="M493" t="b">
        <f t="shared" si="20"/>
        <v>0</v>
      </c>
    </row>
    <row r="494" spans="1:13" x14ac:dyDescent="0.25">
      <c r="A494" t="s">
        <v>120</v>
      </c>
      <c r="E494" t="str">
        <f>VLOOKUP($A494,'Extracted Varlist'!$B$1:$O$4857,3,0)</f>
        <v>Exam Dysmorphology ears -anomaly4</v>
      </c>
      <c r="G494" t="str">
        <f>IF(ISBLANK(VLOOKUP($A494,'Extracted Varlist'!$B$1:$O$4857,4,0)),"",VLOOKUP($A494,'Extracted Varlist'!$B$1:$O$4857,4,0))</f>
        <v>-99="Missing";-88="N/A";1="Lowest ears";2="Rotated ears";3="Pre-auricular tags/pits";4="Malformed auricles";5="Small ears";6="Upward take-off of lobe";7="Retraction of tympanic membrane";8="Middle ear infection";9="Inflammation of tympanic membrane";10="S</v>
      </c>
      <c r="H494">
        <v>2</v>
      </c>
      <c r="I494">
        <f>VLOOKUP($A494,'Extracted Varlist'!$B$1:$O$4857,12,0)</f>
        <v>2</v>
      </c>
      <c r="J494">
        <f>VLOOKUP($A494,'Extracted Varlist'!$B$1:$O$4857,13,0)</f>
        <v>1</v>
      </c>
      <c r="K494" t="e">
        <f t="shared" si="21"/>
        <v>#VALUE!</v>
      </c>
      <c r="L494" t="s">
        <v>9552</v>
      </c>
      <c r="M494" t="b">
        <f t="shared" si="20"/>
        <v>0</v>
      </c>
    </row>
    <row r="495" spans="1:13" x14ac:dyDescent="0.25">
      <c r="A495" t="s">
        <v>500</v>
      </c>
      <c r="E495" t="str">
        <f>VLOOKUP($A495,'Extracted Varlist'!$B$1:$O$4857,3,0)</f>
        <v>Exam Dysmorphology ears -anomaly4</v>
      </c>
      <c r="G495" t="str">
        <f>IF(ISBLANK(VLOOKUP($A495,'Extracted Varlist'!$B$1:$O$4857,4,0)),"",VLOOKUP($A495,'Extracted Varlist'!$B$1:$O$4857,4,0))</f>
        <v>-99="Missing";-88="N/A";1="Lowest ears";2="Rotated ears";3="Pre-auricular tags/pits";4="Malformed auricles";5="Small ears";6="Upward take-off of lobe";7="Retraction of tympanic membrane";8="Middle ear infection";9="Inflammation of tympanic membrane";10="S</v>
      </c>
      <c r="H495">
        <v>2</v>
      </c>
      <c r="I495">
        <f>VLOOKUP($A495,'Extracted Varlist'!$B$1:$O$4857,12,0)</f>
        <v>2</v>
      </c>
      <c r="J495">
        <f>VLOOKUP($A495,'Extracted Varlist'!$B$1:$O$4857,13,0)</f>
        <v>2</v>
      </c>
      <c r="K495" t="e">
        <f t="shared" si="21"/>
        <v>#VALUE!</v>
      </c>
      <c r="L495" t="s">
        <v>9552</v>
      </c>
      <c r="M495" t="b">
        <f t="shared" si="20"/>
        <v>0</v>
      </c>
    </row>
    <row r="496" spans="1:13" x14ac:dyDescent="0.25">
      <c r="A496" t="s">
        <v>122</v>
      </c>
      <c r="E496" t="str">
        <f>VLOOKUP($A496,'Extracted Varlist'!$B$1:$O$4857,3,0)</f>
        <v>Exam Dysmorphology ears - anomaly5</v>
      </c>
      <c r="G496" t="str">
        <f>IF(ISBLANK(VLOOKUP($A496,'Extracted Varlist'!$B$1:$O$4857,4,0)),"",VLOOKUP($A496,'Extracted Varlist'!$B$1:$O$4857,4,0))</f>
        <v>-99="Missing";-88="N/A";1="Lowest ears";2="Rotated ears";3="Pre-auricular tags/pits";4="Malformed auricles";5="Small ears";6="Upward take-off of lobe";7="Retraction of tympanic membrane";8="Middle ear infection";9="Inflammation of tympanic membrane";10="S</v>
      </c>
      <c r="H496">
        <v>2</v>
      </c>
      <c r="I496">
        <f>VLOOKUP($A496,'Extracted Varlist'!$B$1:$O$4857,12,0)</f>
        <v>2</v>
      </c>
      <c r="J496">
        <f>VLOOKUP($A496,'Extracted Varlist'!$B$1:$O$4857,13,0)</f>
        <v>1</v>
      </c>
      <c r="K496" t="e">
        <f t="shared" si="21"/>
        <v>#VALUE!</v>
      </c>
      <c r="L496" t="s">
        <v>9552</v>
      </c>
      <c r="M496" t="b">
        <f t="shared" si="20"/>
        <v>0</v>
      </c>
    </row>
    <row r="497" spans="1:13" x14ac:dyDescent="0.25">
      <c r="A497" t="s">
        <v>9055</v>
      </c>
      <c r="E497" t="str">
        <f>VLOOKUP($A497,'Extracted Varlist'!$B$1:$O$4857,3,0)</f>
        <v>Exam Dysmorphology screen-skul</v>
      </c>
      <c r="G497" t="str">
        <f>IF(ISBLANK(VLOOKUP($A497,'Extracted Varlist'!$B$1:$O$4857,4,0)),"",VLOOKUP($A497,'Extracted Varlist'!$B$1:$O$4857,4,0))</f>
        <v>-99="Missing";-88="N/A";A="A = abnormal shape - scaphocephaly";B="B = brachycephaly/flat occiput";C="C = prominent occiput";D="D = plagiocephaly";E="E = wide sutures";F="F = raised sutures";G="G = frontal bossing";H="H = wide fontanelle";HK="H and K";HZ="</v>
      </c>
      <c r="H497">
        <v>2</v>
      </c>
      <c r="I497">
        <f>VLOOKUP($A497,'Extracted Varlist'!$B$1:$O$4857,12,0)</f>
        <v>2</v>
      </c>
      <c r="J497">
        <f>VLOOKUP($A497,'Extracted Varlist'!$B$1:$O$4857,13,0)</f>
        <v>5</v>
      </c>
      <c r="K497" t="e">
        <f t="shared" si="21"/>
        <v>#VALUE!</v>
      </c>
      <c r="L497" t="s">
        <v>9552</v>
      </c>
      <c r="M497" t="b">
        <f t="shared" si="20"/>
        <v>0</v>
      </c>
    </row>
    <row r="498" spans="1:13" x14ac:dyDescent="0.25">
      <c r="A498" t="s">
        <v>124</v>
      </c>
      <c r="E498" t="str">
        <f>VLOOKUP($A498,'Extracted Varlist'!$B$1:$O$4857,3,0)</f>
        <v>Exam Dysmorphology skull-anomaly1</v>
      </c>
      <c r="G498" t="str">
        <f>IF(ISBLANK(VLOOKUP($A498,'Extracted Varlist'!$B$1:$O$4857,4,0)),"",VLOOKUP($A498,'Extracted Varlist'!$B$1:$O$4857,4,0))</f>
        <v>-99="Missing";-88="N/A";1="Abnormal shape- scaphocephaly";2="Brachycephaly/flat occiput";3="Prominent occupit";4="Plagiocephaly";5="Wide sutures";6="Raised sutures";7="Frontal bossing";8="Wide fontanelle";10="Cranial bruit";11="Macrocephaly (&gt; 98th percen</v>
      </c>
      <c r="H498">
        <v>2</v>
      </c>
      <c r="I498">
        <f>VLOOKUP($A498,'Extracted Varlist'!$B$1:$O$4857,12,0)</f>
        <v>2</v>
      </c>
      <c r="J498">
        <f>VLOOKUP($A498,'Extracted Varlist'!$B$1:$O$4857,13,0)</f>
        <v>1</v>
      </c>
      <c r="K498" t="e">
        <f t="shared" si="21"/>
        <v>#VALUE!</v>
      </c>
      <c r="L498" t="s">
        <v>9552</v>
      </c>
      <c r="M498" t="b">
        <f t="shared" si="20"/>
        <v>0</v>
      </c>
    </row>
    <row r="499" spans="1:13" x14ac:dyDescent="0.25">
      <c r="A499" t="s">
        <v>501</v>
      </c>
      <c r="E499" t="str">
        <f>VLOOKUP($A499,'Extracted Varlist'!$B$1:$O$4857,3,0)</f>
        <v>Exam Dysmorphology skull-anomaly1</v>
      </c>
      <c r="G499" t="str">
        <f>IF(ISBLANK(VLOOKUP($A499,'Extracted Varlist'!$B$1:$O$4857,4,0)),"",VLOOKUP($A499,'Extracted Varlist'!$B$1:$O$4857,4,0))</f>
        <v>-99="Missing";-88="N/A";1="Abnormal shape- scaphocephaly";2="Brachycephaly/flat occiput";3="Prominent occupit";4="Plagiocephaly";5="Wide sutures";6="Raised sutures";7="Frontal bossing";8="Wide fontanelle";10="Cranial bruit";11="Macrocephaly (&gt; 98th percen</v>
      </c>
      <c r="H499">
        <v>2</v>
      </c>
      <c r="I499">
        <f>VLOOKUP($A499,'Extracted Varlist'!$B$1:$O$4857,12,0)</f>
        <v>2</v>
      </c>
      <c r="J499">
        <f>VLOOKUP($A499,'Extracted Varlist'!$B$1:$O$4857,13,0)</f>
        <v>2</v>
      </c>
      <c r="K499" t="e">
        <f t="shared" si="21"/>
        <v>#VALUE!</v>
      </c>
      <c r="L499" t="s">
        <v>9552</v>
      </c>
      <c r="M499" t="b">
        <f t="shared" si="20"/>
        <v>0</v>
      </c>
    </row>
    <row r="500" spans="1:13" x14ac:dyDescent="0.25">
      <c r="A500" t="s">
        <v>699</v>
      </c>
      <c r="E500" t="str">
        <f>VLOOKUP($A500,'Extracted Varlist'!$B$1:$O$4857,3,0)</f>
        <v>Exam Dysmorphology skull-anomaly1</v>
      </c>
      <c r="G500" t="str">
        <f>IF(ISBLANK(VLOOKUP($A500,'Extracted Varlist'!$B$1:$O$4857,4,0)),"",VLOOKUP($A500,'Extracted Varlist'!$B$1:$O$4857,4,0))</f>
        <v>-99="Missing";-88="N/A";1="Abnormal shape- scaphocephaly";2="Brachycephaly/flat occiput";3="Prominent occupit";4="Plagiocephaly";5="Wide sutures";6="Raised sutures";7="Frontal bossing";8="Wide fontanelle";10="Cranial bruit";11="Macrocephaly (&gt; 98th percen</v>
      </c>
      <c r="H500">
        <v>2</v>
      </c>
      <c r="I500">
        <f>VLOOKUP($A500,'Extracted Varlist'!$B$1:$O$4857,12,0)</f>
        <v>2</v>
      </c>
      <c r="J500">
        <f>VLOOKUP($A500,'Extracted Varlist'!$B$1:$O$4857,13,0)</f>
        <v>3</v>
      </c>
      <c r="K500" t="e">
        <f t="shared" si="21"/>
        <v>#VALUE!</v>
      </c>
      <c r="L500" t="s">
        <v>9552</v>
      </c>
      <c r="M500" t="b">
        <f t="shared" si="20"/>
        <v>0</v>
      </c>
    </row>
    <row r="501" spans="1:13" x14ac:dyDescent="0.25">
      <c r="A501" t="s">
        <v>127</v>
      </c>
      <c r="E501" t="str">
        <f>VLOOKUP($A501,'Extracted Varlist'!$B$1:$O$4857,3,0)</f>
        <v>Exam Dysmorphology skull- anomaly2</v>
      </c>
      <c r="G501" t="str">
        <f>IF(ISBLANK(VLOOKUP($A501,'Extracted Varlist'!$B$1:$O$4857,4,0)),"",VLOOKUP($A501,'Extracted Varlist'!$B$1:$O$4857,4,0))</f>
        <v>-99="Missing";-88="N/A";1="Abnormal shape- scaphocephaly";2="Brachycephaly/flat occiput";3="Prominent occupit";4="Plagiocephaly";5="Wide sutures";6="Raised sutures";7="Frontal bossing";8="Wide fontanelle";10="Cranial bruit";11="Macrocephaly (&gt; 98th percen</v>
      </c>
      <c r="H501">
        <v>2</v>
      </c>
      <c r="I501">
        <f>VLOOKUP($A501,'Extracted Varlist'!$B$1:$O$4857,12,0)</f>
        <v>2</v>
      </c>
      <c r="J501">
        <f>VLOOKUP($A501,'Extracted Varlist'!$B$1:$O$4857,13,0)</f>
        <v>1</v>
      </c>
      <c r="K501" t="e">
        <f t="shared" si="21"/>
        <v>#VALUE!</v>
      </c>
      <c r="L501" t="s">
        <v>9552</v>
      </c>
      <c r="M501" t="b">
        <f t="shared" si="20"/>
        <v>0</v>
      </c>
    </row>
    <row r="502" spans="1:13" x14ac:dyDescent="0.25">
      <c r="A502" t="s">
        <v>130</v>
      </c>
      <c r="E502" t="str">
        <f>VLOOKUP($A502,'Extracted Varlist'!$B$1:$O$4857,3,0)</f>
        <v>Exam Dysmorphology skull- anomaly3</v>
      </c>
      <c r="G502" t="str">
        <f>IF(ISBLANK(VLOOKUP($A502,'Extracted Varlist'!$B$1:$O$4857,4,0)),"",VLOOKUP($A502,'Extracted Varlist'!$B$1:$O$4857,4,0))</f>
        <v>-99="Missing";-88="N/A";1="Abnormal shape- scaphocephaly";2="Brachycephaly/flat occiput";3="Prominent occupit";4="Plagiocephaly";5="Wide sutures";6="Raised sutures";7="Frontal bossing";8="Wide fontanelle";10="Cranial bruit";11="Macrocephaly (&gt; 98th percen</v>
      </c>
      <c r="H502">
        <v>2</v>
      </c>
      <c r="I502">
        <f>VLOOKUP($A502,'Extracted Varlist'!$B$1:$O$4857,12,0)</f>
        <v>2</v>
      </c>
      <c r="J502">
        <f>VLOOKUP($A502,'Extracted Varlist'!$B$1:$O$4857,13,0)</f>
        <v>1</v>
      </c>
      <c r="K502" t="e">
        <f t="shared" si="21"/>
        <v>#VALUE!</v>
      </c>
      <c r="L502" t="s">
        <v>9552</v>
      </c>
      <c r="M502" t="b">
        <f t="shared" si="20"/>
        <v>1</v>
      </c>
    </row>
    <row r="503" spans="1:13" x14ac:dyDescent="0.25">
      <c r="A503" t="s">
        <v>132</v>
      </c>
      <c r="E503" t="str">
        <f>VLOOKUP($A503,'Extracted Varlist'!$B$1:$O$4857,3,0)</f>
        <v>Exam Dysmorphology skull- anomaly4</v>
      </c>
      <c r="G503" t="str">
        <f>IF(ISBLANK(VLOOKUP($A503,'Extracted Varlist'!$B$1:$O$4857,4,0)),"",VLOOKUP($A503,'Extracted Varlist'!$B$1:$O$4857,4,0))</f>
        <v>-99="Missing";-88="N/A";1="Abnormal shape- scaphocephaly";2="Brachycephaly/flat occiput";3="Prominent occupit";4="Plagiocephaly";5="Wide sutures";6="Raised sutures";7="Frontal bossing";8="Wide fontanelle";10="Cranial bruit";11="Macrocephaly (&gt; 98th percen</v>
      </c>
      <c r="H503">
        <v>2</v>
      </c>
      <c r="I503">
        <f>VLOOKUP($A503,'Extracted Varlist'!$B$1:$O$4857,12,0)</f>
        <v>2</v>
      </c>
      <c r="J503">
        <f>VLOOKUP($A503,'Extracted Varlist'!$B$1:$O$4857,13,0)</f>
        <v>1</v>
      </c>
      <c r="K503" t="e">
        <f t="shared" si="21"/>
        <v>#VALUE!</v>
      </c>
      <c r="L503" t="s">
        <v>9552</v>
      </c>
      <c r="M503" t="b">
        <f t="shared" si="20"/>
        <v>1</v>
      </c>
    </row>
    <row r="504" spans="1:13" x14ac:dyDescent="0.25">
      <c r="A504" t="s">
        <v>134</v>
      </c>
      <c r="E504" t="str">
        <f>VLOOKUP($A504,'Extracted Varlist'!$B$1:$O$4857,3,0)</f>
        <v>Exam Dysmorphology skull- anomaly5</v>
      </c>
      <c r="G504" t="str">
        <f>IF(ISBLANK(VLOOKUP($A504,'Extracted Varlist'!$B$1:$O$4857,4,0)),"",VLOOKUP($A504,'Extracted Varlist'!$B$1:$O$4857,4,0))</f>
        <v>-99="Missing";-88="N/A";1="Abnormal shape- scaphocephaly";2="Brachycephaly/flat occiput";3="Prominent occupit";4="Plagiocephaly";5="Wide sutures";6="Raised sutures";7="Frontal bossing";8="Wide fontanelle";10="Cranial bruit";11="Macrocephaly (&gt; 98th percen</v>
      </c>
      <c r="H504">
        <v>2</v>
      </c>
      <c r="I504">
        <f>VLOOKUP($A504,'Extracted Varlist'!$B$1:$O$4857,12,0)</f>
        <v>2</v>
      </c>
      <c r="J504">
        <f>VLOOKUP($A504,'Extracted Varlist'!$B$1:$O$4857,13,0)</f>
        <v>1</v>
      </c>
      <c r="K504" t="e">
        <f t="shared" si="21"/>
        <v>#VALUE!</v>
      </c>
      <c r="L504" t="s">
        <v>9552</v>
      </c>
      <c r="M504" t="b">
        <f t="shared" si="20"/>
        <v>1</v>
      </c>
    </row>
    <row r="505" spans="1:13" x14ac:dyDescent="0.25">
      <c r="A505" t="s">
        <v>9058</v>
      </c>
      <c r="E505" t="str">
        <f>VLOOKUP($A505,'Extracted Varlist'!$B$1:$O$4857,3,0)</f>
        <v>Exam Dysmorphology screen-skin</v>
      </c>
      <c r="G505" t="str">
        <f>IF(ISBLANK(VLOOKUP($A505,'Extracted Varlist'!$B$1:$O$4857,4,0)),"",VLOOKUP($A505,'Extracted Varlist'!$B$1:$O$4857,4,0))</f>
        <v xml:space="preserve">-99="Missing";-88="N/A";A="A = pallor";B="B = plethora";C="C = cyanosis (central)";D="D = cyanosis (peripheral)";E="E = jaundice";F="F = thickened skin/ichthyosis/keratosis pilaris";G="G = hyperpigmentation (generalised)";H="H = cafe au lait spots";HI="H </v>
      </c>
      <c r="H505">
        <v>2</v>
      </c>
      <c r="I505">
        <f>VLOOKUP($A505,'Extracted Varlist'!$B$1:$O$4857,12,0)</f>
        <v>2</v>
      </c>
      <c r="J505">
        <f>VLOOKUP($A505,'Extracted Varlist'!$B$1:$O$4857,13,0)</f>
        <v>5</v>
      </c>
      <c r="K505" t="e">
        <f t="shared" si="21"/>
        <v>#VALUE!</v>
      </c>
      <c r="L505" t="s">
        <v>9552</v>
      </c>
      <c r="M505" t="b">
        <f t="shared" si="20"/>
        <v>0</v>
      </c>
    </row>
    <row r="506" spans="1:13" x14ac:dyDescent="0.25">
      <c r="A506" t="s">
        <v>136</v>
      </c>
      <c r="E506" t="str">
        <f>VLOOKUP($A506,'Extracted Varlist'!$B$1:$O$4857,3,0)</f>
        <v>Exam Dysmorphology skin -anomaly1</v>
      </c>
      <c r="G506" t="str">
        <f>IF(ISBLANK(VLOOKUP($A506,'Extracted Varlist'!$B$1:$O$4857,4,0)),"",VLOOKUP($A506,'Extracted Varlist'!$B$1:$O$4857,4,0))</f>
        <v>-99="Missing";-88="N/A";1="Pallor";2="Plethora";3="Cyanosis(central)";4="Cyanosis(peripheral)";5="Jaundice";6="Thickened skin/ichthyosis";7="Hyperpigmentation (generalised)";8="Cafe au lait spots";9="Naevi";10="Albinism";11="Depigmented patches";12="Pityr</v>
      </c>
      <c r="H506">
        <v>2</v>
      </c>
      <c r="I506">
        <f>VLOOKUP($A506,'Extracted Varlist'!$B$1:$O$4857,12,0)</f>
        <v>2</v>
      </c>
      <c r="J506">
        <f>VLOOKUP($A506,'Extracted Varlist'!$B$1:$O$4857,13,0)</f>
        <v>1</v>
      </c>
      <c r="K506" t="e">
        <f t="shared" si="21"/>
        <v>#VALUE!</v>
      </c>
      <c r="L506" t="s">
        <v>9552</v>
      </c>
      <c r="M506" t="b">
        <f t="shared" si="20"/>
        <v>0</v>
      </c>
    </row>
    <row r="507" spans="1:13" x14ac:dyDescent="0.25">
      <c r="A507" t="s">
        <v>502</v>
      </c>
      <c r="E507" t="str">
        <f>VLOOKUP($A507,'Extracted Varlist'!$B$1:$O$4857,3,0)</f>
        <v>Exam Dysmorphology skin -anomaly1</v>
      </c>
      <c r="G507" t="str">
        <f>IF(ISBLANK(VLOOKUP($A507,'Extracted Varlist'!$B$1:$O$4857,4,0)),"",VLOOKUP($A507,'Extracted Varlist'!$B$1:$O$4857,4,0))</f>
        <v>-99="Missing";-88="N/A";1="Pallor";2="Plethora";3="Cyanosis(central)";4="Cyanosis(peripheral)";5="Jaundice";6="Thickened skin/ichthyosis";7="Hyperpigmentation (generalised)";8="Cafe au lait spots";9="Naevi";10="Albinism";11="Depigmented patches";12="Pityr</v>
      </c>
      <c r="H507">
        <v>2</v>
      </c>
      <c r="I507">
        <f>VLOOKUP($A507,'Extracted Varlist'!$B$1:$O$4857,12,0)</f>
        <v>2</v>
      </c>
      <c r="J507">
        <f>VLOOKUP($A507,'Extracted Varlist'!$B$1:$O$4857,13,0)</f>
        <v>2</v>
      </c>
      <c r="K507" t="e">
        <f t="shared" si="21"/>
        <v>#VALUE!</v>
      </c>
      <c r="L507" t="s">
        <v>9552</v>
      </c>
      <c r="M507" t="b">
        <f t="shared" si="20"/>
        <v>0</v>
      </c>
    </row>
    <row r="508" spans="1:13" x14ac:dyDescent="0.25">
      <c r="A508" t="s">
        <v>700</v>
      </c>
      <c r="E508" t="str">
        <f>VLOOKUP($A508,'Extracted Varlist'!$B$1:$O$4857,3,0)</f>
        <v>Exam Dysmorphology skin -anomaly1</v>
      </c>
      <c r="G508" t="str">
        <f>IF(ISBLANK(VLOOKUP($A508,'Extracted Varlist'!$B$1:$O$4857,4,0)),"",VLOOKUP($A508,'Extracted Varlist'!$B$1:$O$4857,4,0))</f>
        <v>-99="Missing";-88="N/A";1="Pallor";2="Plethora";3="Cyanosis(central)";4="Cyanosis(peripheral)";5="Jaundice";6="Thickened skin/ichthyosis";7="Hyperpigmentation (generalised)";8="Cafe au lait spots";9="Naevi";10="Albinism";11="Depigmented patches";12="Pityr</v>
      </c>
      <c r="H508">
        <v>2</v>
      </c>
      <c r="I508">
        <f>VLOOKUP($A508,'Extracted Varlist'!$B$1:$O$4857,12,0)</f>
        <v>2</v>
      </c>
      <c r="J508">
        <f>VLOOKUP($A508,'Extracted Varlist'!$B$1:$O$4857,13,0)</f>
        <v>3</v>
      </c>
      <c r="K508" t="e">
        <f t="shared" si="21"/>
        <v>#VALUE!</v>
      </c>
      <c r="L508" t="s">
        <v>9552</v>
      </c>
      <c r="M508" t="b">
        <f t="shared" si="20"/>
        <v>0</v>
      </c>
    </row>
    <row r="509" spans="1:13" x14ac:dyDescent="0.25">
      <c r="A509" t="s">
        <v>139</v>
      </c>
      <c r="E509" t="str">
        <f>VLOOKUP($A509,'Extracted Varlist'!$B$1:$O$4857,3,0)</f>
        <v>Exam Dysmorphology skin -anomaly2</v>
      </c>
      <c r="G509" t="str">
        <f>IF(ISBLANK(VLOOKUP($A509,'Extracted Varlist'!$B$1:$O$4857,4,0)),"",VLOOKUP($A509,'Extracted Varlist'!$B$1:$O$4857,4,0))</f>
        <v>-99="Missing";-88="N/A";1="Pallor";2="Plethora";3="Cyanosis(central)";4="Cyanosis(peripheral)";5="Jaundice";6="Thickened skin/ichthyosis";7="Hyperpigmentation (generalised)";8="Cafe au lait spots";9="Naevi";10="Albinism";11="Depigmented patches";12="Pityr</v>
      </c>
      <c r="H509">
        <v>2</v>
      </c>
      <c r="I509">
        <f>VLOOKUP($A509,'Extracted Varlist'!$B$1:$O$4857,12,0)</f>
        <v>2</v>
      </c>
      <c r="J509">
        <f>VLOOKUP($A509,'Extracted Varlist'!$B$1:$O$4857,13,0)</f>
        <v>1</v>
      </c>
      <c r="K509" t="e">
        <f t="shared" si="21"/>
        <v>#VALUE!</v>
      </c>
      <c r="L509" t="s">
        <v>9552</v>
      </c>
      <c r="M509" t="b">
        <f t="shared" si="20"/>
        <v>0</v>
      </c>
    </row>
    <row r="510" spans="1:13" x14ac:dyDescent="0.25">
      <c r="A510" t="s">
        <v>503</v>
      </c>
      <c r="E510" t="str">
        <f>VLOOKUP($A510,'Extracted Varlist'!$B$1:$O$4857,3,0)</f>
        <v>Exam Dysmorphology skin -anomaly2</v>
      </c>
      <c r="G510" t="str">
        <f>IF(ISBLANK(VLOOKUP($A510,'Extracted Varlist'!$B$1:$O$4857,4,0)),"",VLOOKUP($A510,'Extracted Varlist'!$B$1:$O$4857,4,0))</f>
        <v>-99="Missing";-88="N/A";1="Pallor";2="Plethora";3="Cyanosis(central)";4="Cyanosis(peripheral)";5="Jaundice";6="Thickened skin/ichthyosis";7="Hyperpigmentation (generalised)";8="Cafe au lait spots";9="Naevi";10="Albinism";11="Depigmented patches";12="Pityr</v>
      </c>
      <c r="H510">
        <v>2</v>
      </c>
      <c r="I510">
        <f>VLOOKUP($A510,'Extracted Varlist'!$B$1:$O$4857,12,0)</f>
        <v>2</v>
      </c>
      <c r="J510">
        <f>VLOOKUP($A510,'Extracted Varlist'!$B$1:$O$4857,13,0)</f>
        <v>2</v>
      </c>
      <c r="K510" t="e">
        <f t="shared" si="21"/>
        <v>#VALUE!</v>
      </c>
      <c r="L510" t="s">
        <v>9552</v>
      </c>
      <c r="M510" t="b">
        <f t="shared" si="20"/>
        <v>0</v>
      </c>
    </row>
    <row r="511" spans="1:13" x14ac:dyDescent="0.25">
      <c r="A511" t="s">
        <v>701</v>
      </c>
      <c r="E511" t="str">
        <f>VLOOKUP($A511,'Extracted Varlist'!$B$1:$O$4857,3,0)</f>
        <v>Exam Dysmorphology skin -anomaly2</v>
      </c>
      <c r="G511" t="str">
        <f>IF(ISBLANK(VLOOKUP($A511,'Extracted Varlist'!$B$1:$O$4857,4,0)),"",VLOOKUP($A511,'Extracted Varlist'!$B$1:$O$4857,4,0))</f>
        <v>-99="Missing";-88="N/A";1="Pallor";2="Plethora";3="Cyanosis(central)";4="Cyanosis(peripheral)";5="Jaundice";6="Thickened skin/ichthyosis";7="Hyperpigmentation (generalised)";8="Cafe au lait spots";9="Naevi";10="Albinism";11="Depigmented patches";12="Pityr</v>
      </c>
      <c r="H511">
        <v>2</v>
      </c>
      <c r="I511">
        <f>VLOOKUP($A511,'Extracted Varlist'!$B$1:$O$4857,12,0)</f>
        <v>2</v>
      </c>
      <c r="J511">
        <f>VLOOKUP($A511,'Extracted Varlist'!$B$1:$O$4857,13,0)</f>
        <v>3</v>
      </c>
      <c r="K511" t="e">
        <f t="shared" si="21"/>
        <v>#VALUE!</v>
      </c>
      <c r="L511" t="s">
        <v>9552</v>
      </c>
      <c r="M511" t="b">
        <f t="shared" si="20"/>
        <v>0</v>
      </c>
    </row>
    <row r="512" spans="1:13" x14ac:dyDescent="0.25">
      <c r="A512" t="s">
        <v>141</v>
      </c>
      <c r="E512" t="str">
        <f>VLOOKUP($A512,'Extracted Varlist'!$B$1:$O$4857,3,0)</f>
        <v>Exam Dysmorphology skin -anomaly3</v>
      </c>
      <c r="G512" t="str">
        <f>IF(ISBLANK(VLOOKUP($A512,'Extracted Varlist'!$B$1:$O$4857,4,0)),"",VLOOKUP($A512,'Extracted Varlist'!$B$1:$O$4857,4,0))</f>
        <v>-99="Missing";-88="N/A";1="Pallor";2="Plethora";3="Cyanosis(central)";4="Cyanosis(peripheral)";5="Jaundice";6="Thickened skin/ichthyosis";7="Hyperpigmentation (generalised)";8="Cafe au lait spots";9="Naevi";10="Albinism";11="Depigmented patches";12="Pityr</v>
      </c>
      <c r="H512">
        <v>2</v>
      </c>
      <c r="I512">
        <f>VLOOKUP($A512,'Extracted Varlist'!$B$1:$O$4857,12,0)</f>
        <v>2</v>
      </c>
      <c r="J512">
        <f>VLOOKUP($A512,'Extracted Varlist'!$B$1:$O$4857,13,0)</f>
        <v>1</v>
      </c>
      <c r="K512" t="e">
        <f t="shared" si="21"/>
        <v>#VALUE!</v>
      </c>
      <c r="L512" t="s">
        <v>9552</v>
      </c>
      <c r="M512" t="b">
        <f t="shared" si="20"/>
        <v>0</v>
      </c>
    </row>
    <row r="513" spans="1:13" x14ac:dyDescent="0.25">
      <c r="A513" t="s">
        <v>504</v>
      </c>
      <c r="E513" t="str">
        <f>VLOOKUP($A513,'Extracted Varlist'!$B$1:$O$4857,3,0)</f>
        <v>Exam Dysmorphology skin -anomaly3</v>
      </c>
      <c r="G513" t="str">
        <f>IF(ISBLANK(VLOOKUP($A513,'Extracted Varlist'!$B$1:$O$4857,4,0)),"",VLOOKUP($A513,'Extracted Varlist'!$B$1:$O$4857,4,0))</f>
        <v>-99="Missing";-88="N/A";1="Pallor";2="Plethora";3="Cyanosis(central)";4="Cyanosis(peripheral)";5="Jaundice";6="Thickened skin/ichthyosis";7="Hyperpigmentation (generalised)";8="Cafe au lait spots";9="Naevi";10="Albinism";11="Depigmented patches";12="Pityr</v>
      </c>
      <c r="H513">
        <v>2</v>
      </c>
      <c r="I513">
        <f>VLOOKUP($A513,'Extracted Varlist'!$B$1:$O$4857,12,0)</f>
        <v>2</v>
      </c>
      <c r="J513">
        <f>VLOOKUP($A513,'Extracted Varlist'!$B$1:$O$4857,13,0)</f>
        <v>2</v>
      </c>
      <c r="K513" t="e">
        <f t="shared" si="21"/>
        <v>#VALUE!</v>
      </c>
      <c r="L513" t="s">
        <v>9552</v>
      </c>
      <c r="M513" t="b">
        <f t="shared" si="20"/>
        <v>0</v>
      </c>
    </row>
    <row r="514" spans="1:13" x14ac:dyDescent="0.25">
      <c r="A514" t="s">
        <v>702</v>
      </c>
      <c r="E514" t="str">
        <f>VLOOKUP($A514,'Extracted Varlist'!$B$1:$O$4857,3,0)</f>
        <v>Exam Dysmorphology skin -anomaly3</v>
      </c>
      <c r="G514" t="str">
        <f>IF(ISBLANK(VLOOKUP($A514,'Extracted Varlist'!$B$1:$O$4857,4,0)),"",VLOOKUP($A514,'Extracted Varlist'!$B$1:$O$4857,4,0))</f>
        <v>-99="Missing";-88="N/A";1="Pallor";2="Plethora";3="Cyanosis(central)";4="Cyanosis(peripheral)";5="Jaundice";6="Thickened skin/ichthyosis";7="Hyperpigmentation (generalised)";8="Cafe au lait spots";9="Naevi";10="Albinism";11="Depigmented patches";12="Pityr</v>
      </c>
      <c r="H514">
        <v>2</v>
      </c>
      <c r="I514">
        <f>VLOOKUP($A514,'Extracted Varlist'!$B$1:$O$4857,12,0)</f>
        <v>2</v>
      </c>
      <c r="J514">
        <f>VLOOKUP($A514,'Extracted Varlist'!$B$1:$O$4857,13,0)</f>
        <v>3</v>
      </c>
      <c r="K514" t="e">
        <f t="shared" si="21"/>
        <v>#VALUE!</v>
      </c>
      <c r="L514" t="s">
        <v>9552</v>
      </c>
      <c r="M514" t="b">
        <f t="shared" ref="M514:M577" si="22">AND(J514=J513)</f>
        <v>0</v>
      </c>
    </row>
    <row r="515" spans="1:13" x14ac:dyDescent="0.25">
      <c r="A515" t="s">
        <v>143</v>
      </c>
      <c r="E515" t="str">
        <f>VLOOKUP($A515,'Extracted Varlist'!$B$1:$O$4857,3,0)</f>
        <v>Exam Dysmorphology skin - anomaly4</v>
      </c>
      <c r="G515" t="str">
        <f>IF(ISBLANK(VLOOKUP($A515,'Extracted Varlist'!$B$1:$O$4857,4,0)),"",VLOOKUP($A515,'Extracted Varlist'!$B$1:$O$4857,4,0))</f>
        <v>-99="Missing";-88="N/A";1="Pallor";2="Plethora";3="Cyanosis(central)";4="Cyanosis(peripheral)";5="Jaundice";6="Thickened skin/ichthyosis";7="Hyperpigmentation (generalised)";8="Cafe au lait spots";9="Naevi";10="Albinism";11="Depigmented patches";12="Pityr</v>
      </c>
      <c r="H515">
        <v>2</v>
      </c>
      <c r="I515">
        <f>VLOOKUP($A515,'Extracted Varlist'!$B$1:$O$4857,12,0)</f>
        <v>2</v>
      </c>
      <c r="J515">
        <f>VLOOKUP($A515,'Extracted Varlist'!$B$1:$O$4857,13,0)</f>
        <v>1</v>
      </c>
      <c r="K515" t="e">
        <f t="shared" si="21"/>
        <v>#VALUE!</v>
      </c>
      <c r="L515" t="s">
        <v>9552</v>
      </c>
      <c r="M515" t="b">
        <f t="shared" si="22"/>
        <v>0</v>
      </c>
    </row>
    <row r="516" spans="1:13" x14ac:dyDescent="0.25">
      <c r="A516" t="s">
        <v>703</v>
      </c>
      <c r="E516" t="str">
        <f>VLOOKUP($A516,'Extracted Varlist'!$B$1:$O$4857,3,0)</f>
        <v>Exam dysmorphology skin - anomaly4</v>
      </c>
      <c r="G516" t="str">
        <f>IF(ISBLANK(VLOOKUP($A516,'Extracted Varlist'!$B$1:$O$4857,4,0)),"",VLOOKUP($A516,'Extracted Varlist'!$B$1:$O$4857,4,0))</f>
        <v>-99="Missing";-88="N/A";1="Pallor";2="Plethora";3="Cyanosis(central)";4="Cyanosis(peripheral)";5="Jaundice";6="Thickened skin/ichthyosis";7="Hyperpigmentation (generalised)";8="Cafe au lait spots";9="Naevi";10="Albinism";11="Depigmented patches";12="Pityr</v>
      </c>
      <c r="H516">
        <v>2</v>
      </c>
      <c r="I516">
        <f>VLOOKUP($A516,'Extracted Varlist'!$B$1:$O$4857,12,0)</f>
        <v>2</v>
      </c>
      <c r="J516">
        <f>VLOOKUP($A516,'Extracted Varlist'!$B$1:$O$4857,13,0)</f>
        <v>3</v>
      </c>
      <c r="K516" t="e">
        <f t="shared" si="21"/>
        <v>#VALUE!</v>
      </c>
      <c r="L516" t="s">
        <v>9552</v>
      </c>
      <c r="M516" t="b">
        <f t="shared" si="22"/>
        <v>0</v>
      </c>
    </row>
    <row r="517" spans="1:13" x14ac:dyDescent="0.25">
      <c r="A517" t="s">
        <v>145</v>
      </c>
      <c r="E517" t="str">
        <f>VLOOKUP($A517,'Extracted Varlist'!$B$1:$O$4857,3,0)</f>
        <v>Exam Dysmorphology skin - anomaly5</v>
      </c>
      <c r="G517" t="str">
        <f>IF(ISBLANK(VLOOKUP($A517,'Extracted Varlist'!$B$1:$O$4857,4,0)),"",VLOOKUP($A517,'Extracted Varlist'!$B$1:$O$4857,4,0))</f>
        <v>-99="Missing";-88="N/A";1="Pallor";2="Plethora";3="Cyanosis(central)";4="Cyanosis(peripheral)";5="Jaundice";6="Thickened skin/ichthyosis";7="Hyperpigmentation (generalised)";8="Cafe au lait spots";9="Naevi";10="Albinism";11="Depigmented patches";12="Pityr</v>
      </c>
      <c r="H517">
        <v>2</v>
      </c>
      <c r="I517">
        <f>VLOOKUP($A517,'Extracted Varlist'!$B$1:$O$4857,12,0)</f>
        <v>2</v>
      </c>
      <c r="J517">
        <f>VLOOKUP($A517,'Extracted Varlist'!$B$1:$O$4857,13,0)</f>
        <v>1</v>
      </c>
      <c r="K517" t="e">
        <f t="shared" si="21"/>
        <v>#VALUE!</v>
      </c>
      <c r="L517" t="s">
        <v>9552</v>
      </c>
      <c r="M517" t="b">
        <f t="shared" si="22"/>
        <v>0</v>
      </c>
    </row>
    <row r="518" spans="1:13" x14ac:dyDescent="0.25">
      <c r="A518" t="s">
        <v>9061</v>
      </c>
      <c r="E518" t="str">
        <f>VLOOKUP($A518,'Extracted Varlist'!$B$1:$O$4857,3,0)</f>
        <v>Exam Dysmorphology screen-spine</v>
      </c>
      <c r="G518" t="str">
        <f>IF(ISBLANK(VLOOKUP($A518,'Extracted Varlist'!$B$1:$O$4857,4,0)),"",VLOOKUP($A518,'Extracted Varlist'!$B$1:$O$4857,4,0))</f>
        <v>-99="Missing";-88="N/A";A="A = scoliosis";B="B = kyphosis";C="C = lordosis";D="D = abnormal swelling";E="E = spina bifida";F="F = sacral dimple/naevus/haemangioma/hai ry tuft";G="G = pilonidal sinus";H="H = mongolian spot";Z="Z = other"</v>
      </c>
      <c r="H518">
        <v>2</v>
      </c>
      <c r="I518">
        <f>VLOOKUP($A518,'Extracted Varlist'!$B$1:$O$4857,12,0)</f>
        <v>2</v>
      </c>
      <c r="J518">
        <f>VLOOKUP($A518,'Extracted Varlist'!$B$1:$O$4857,13,0)</f>
        <v>5</v>
      </c>
      <c r="K518" t="e">
        <f t="shared" si="21"/>
        <v>#VALUE!</v>
      </c>
      <c r="L518" t="s">
        <v>9552</v>
      </c>
      <c r="M518" t="b">
        <f t="shared" si="22"/>
        <v>0</v>
      </c>
    </row>
    <row r="519" spans="1:13" x14ac:dyDescent="0.25">
      <c r="A519" t="s">
        <v>148</v>
      </c>
      <c r="E519" t="str">
        <f>VLOOKUP($A519,'Extracted Varlist'!$B$1:$O$4857,3,0)</f>
        <v>Exam Dysmorphology spine-anomaly1</v>
      </c>
      <c r="G519" t="str">
        <f>IF(ISBLANK(VLOOKUP($A519,'Extracted Varlist'!$B$1:$O$4857,4,0)),"",VLOOKUP($A519,'Extracted Varlist'!$B$1:$O$4857,4,0))</f>
        <v>-99="Missing";-88="N/A";1="Scoliosis";2="Kyphosis";3="Lordosis";4="Abnormal swelling";5="Spina bifida";6="Sacral dimple/naevus/ haemangioma/hairy tuft";7="Pilonidal sinus";8="Mongolian spot";26="Other anomalies of spine"</v>
      </c>
      <c r="H519">
        <v>2</v>
      </c>
      <c r="I519">
        <f>VLOOKUP($A519,'Extracted Varlist'!$B$1:$O$4857,12,0)</f>
        <v>2</v>
      </c>
      <c r="J519">
        <f>VLOOKUP($A519,'Extracted Varlist'!$B$1:$O$4857,13,0)</f>
        <v>1</v>
      </c>
      <c r="K519" t="e">
        <f t="shared" si="21"/>
        <v>#VALUE!</v>
      </c>
      <c r="L519" t="s">
        <v>9552</v>
      </c>
      <c r="M519" t="b">
        <f t="shared" si="22"/>
        <v>0</v>
      </c>
    </row>
    <row r="520" spans="1:13" x14ac:dyDescent="0.25">
      <c r="A520" t="s">
        <v>505</v>
      </c>
      <c r="E520" t="str">
        <f>VLOOKUP($A520,'Extracted Varlist'!$B$1:$O$4857,3,0)</f>
        <v>Exam Dysmorphology spine-anomaly1</v>
      </c>
      <c r="G520" t="str">
        <f>IF(ISBLANK(VLOOKUP($A520,'Extracted Varlist'!$B$1:$O$4857,4,0)),"",VLOOKUP($A520,'Extracted Varlist'!$B$1:$O$4857,4,0))</f>
        <v>-99="Missing";-88="N/A";1="Scoliosis";2="Kyphosis";3="Lordosis";4="Abnormal swelling";5="Spina bifida";6="Sacral dimple/naevus/ haemangioma/hairy tuft";7="Pilonidal sinus";8="Mongolian spot";26="Other anomalies of spine"</v>
      </c>
      <c r="H520">
        <v>2</v>
      </c>
      <c r="I520">
        <f>VLOOKUP($A520,'Extracted Varlist'!$B$1:$O$4857,12,0)</f>
        <v>2</v>
      </c>
      <c r="J520">
        <f>VLOOKUP($A520,'Extracted Varlist'!$B$1:$O$4857,13,0)</f>
        <v>2</v>
      </c>
      <c r="K520" t="e">
        <f t="shared" ref="K520:K583" si="23">IF(ISNUMBER(_xlfn.NUMBERVALUE(RIGHT(J520,1))),RIGHT(J520,LEN(J520)-2),MID(J520,3,LEN(J520)-3))</f>
        <v>#VALUE!</v>
      </c>
      <c r="L520" t="s">
        <v>9552</v>
      </c>
      <c r="M520" t="b">
        <f t="shared" si="22"/>
        <v>0</v>
      </c>
    </row>
    <row r="521" spans="1:13" x14ac:dyDescent="0.25">
      <c r="A521" t="s">
        <v>705</v>
      </c>
      <c r="E521" t="str">
        <f>VLOOKUP($A521,'Extracted Varlist'!$B$1:$O$4857,3,0)</f>
        <v>Exam Dysmorphology spine-anomaly1</v>
      </c>
      <c r="G521" t="str">
        <f>IF(ISBLANK(VLOOKUP($A521,'Extracted Varlist'!$B$1:$O$4857,4,0)),"",VLOOKUP($A521,'Extracted Varlist'!$B$1:$O$4857,4,0))</f>
        <v>-99="Missing";-88="N/A";1="Scoliosis";2="Kyphosis";3="Lordosis";4="Abnormal swelling";5="Spina bifida";6="Sacral dimple/naevus/ haemangioma/hairy tuft";7="Pilonidal sinus";8="Mongolian spot";26="Other anomalies of spine"</v>
      </c>
      <c r="H521">
        <v>2</v>
      </c>
      <c r="I521">
        <f>VLOOKUP($A521,'Extracted Varlist'!$B$1:$O$4857,12,0)</f>
        <v>2</v>
      </c>
      <c r="J521">
        <f>VLOOKUP($A521,'Extracted Varlist'!$B$1:$O$4857,13,0)</f>
        <v>3</v>
      </c>
      <c r="K521" t="e">
        <f t="shared" si="23"/>
        <v>#VALUE!</v>
      </c>
      <c r="L521" t="s">
        <v>9552</v>
      </c>
      <c r="M521" t="b">
        <f t="shared" si="22"/>
        <v>0</v>
      </c>
    </row>
    <row r="522" spans="1:13" x14ac:dyDescent="0.25">
      <c r="A522" t="s">
        <v>151</v>
      </c>
      <c r="E522" t="str">
        <f>VLOOKUP($A522,'Extracted Varlist'!$B$1:$O$4857,3,0)</f>
        <v>Exam Dysmorphology spine- anomaly2</v>
      </c>
      <c r="G522" t="str">
        <f>IF(ISBLANK(VLOOKUP($A522,'Extracted Varlist'!$B$1:$O$4857,4,0)),"",VLOOKUP($A522,'Extracted Varlist'!$B$1:$O$4857,4,0))</f>
        <v>-99="Missing";-88="N/A";1="Scoliosis";2="Kyphosis";3="Lordosis";4="Abnormal swelling";5="Spina bifida";6="Sacral dimple/naevus/ haemangioma/hairy tuft";7="Pilonidal sinus";8="Mongolian spot";26="Other anomalies of spine"</v>
      </c>
      <c r="H522">
        <v>2</v>
      </c>
      <c r="I522">
        <f>VLOOKUP($A522,'Extracted Varlist'!$B$1:$O$4857,12,0)</f>
        <v>2</v>
      </c>
      <c r="J522">
        <f>VLOOKUP($A522,'Extracted Varlist'!$B$1:$O$4857,13,0)</f>
        <v>1</v>
      </c>
      <c r="K522" t="e">
        <f t="shared" si="23"/>
        <v>#VALUE!</v>
      </c>
      <c r="L522" t="s">
        <v>9552</v>
      </c>
      <c r="M522" t="b">
        <f t="shared" si="22"/>
        <v>0</v>
      </c>
    </row>
    <row r="523" spans="1:13" x14ac:dyDescent="0.25">
      <c r="A523" t="s">
        <v>153</v>
      </c>
      <c r="E523" t="str">
        <f>VLOOKUP($A523,'Extracted Varlist'!$B$1:$O$4857,3,0)</f>
        <v>Exam Dysmorphology spine- anomaly3</v>
      </c>
      <c r="G523" t="str">
        <f>IF(ISBLANK(VLOOKUP($A523,'Extracted Varlist'!$B$1:$O$4857,4,0)),"",VLOOKUP($A523,'Extracted Varlist'!$B$1:$O$4857,4,0))</f>
        <v>-99="Missing";-88="N/A";1="Scoliosis";2="Kyphosis";3="Lordosis";4="Abnormal swelling";5="Spina bifida";6="Sacral dimple/naevus/ haemangioma/hairy tuft";7="Pilonidal sinus";8="Mongolian spot";26="Other anomalies of spine"</v>
      </c>
      <c r="H523">
        <v>2</v>
      </c>
      <c r="I523">
        <f>VLOOKUP($A523,'Extracted Varlist'!$B$1:$O$4857,12,0)</f>
        <v>2</v>
      </c>
      <c r="J523">
        <f>VLOOKUP($A523,'Extracted Varlist'!$B$1:$O$4857,13,0)</f>
        <v>1</v>
      </c>
      <c r="K523" t="e">
        <f t="shared" si="23"/>
        <v>#VALUE!</v>
      </c>
      <c r="L523" t="s">
        <v>9552</v>
      </c>
      <c r="M523" t="b">
        <f t="shared" si="22"/>
        <v>1</v>
      </c>
    </row>
    <row r="524" spans="1:13" x14ac:dyDescent="0.25">
      <c r="A524" t="s">
        <v>155</v>
      </c>
      <c r="E524" t="str">
        <f>VLOOKUP($A524,'Extracted Varlist'!$B$1:$O$4857,3,0)</f>
        <v>Exam Dysmorphology spine- anomaly4</v>
      </c>
      <c r="G524" t="str">
        <f>IF(ISBLANK(VLOOKUP($A524,'Extracted Varlist'!$B$1:$O$4857,4,0)),"",VLOOKUP($A524,'Extracted Varlist'!$B$1:$O$4857,4,0))</f>
        <v>-99="Missing";-88="N/A";1="Scoliosis";2="Kyphosis";3="Lordosis";4="Abnormal swelling";5="Spina bifida";6="Sacral dimple/naevus/ haemangioma/hairy tuft";7="Pilonidal sinus";8="Mongolian spot";26="Other anomalies of spine"</v>
      </c>
      <c r="H524">
        <v>2</v>
      </c>
      <c r="I524">
        <f>VLOOKUP($A524,'Extracted Varlist'!$B$1:$O$4857,12,0)</f>
        <v>2</v>
      </c>
      <c r="J524">
        <f>VLOOKUP($A524,'Extracted Varlist'!$B$1:$O$4857,13,0)</f>
        <v>1</v>
      </c>
      <c r="K524" t="e">
        <f t="shared" si="23"/>
        <v>#VALUE!</v>
      </c>
      <c r="L524" t="s">
        <v>9552</v>
      </c>
      <c r="M524" t="b">
        <f t="shared" si="22"/>
        <v>1</v>
      </c>
    </row>
    <row r="525" spans="1:13" x14ac:dyDescent="0.25">
      <c r="A525" t="s">
        <v>157</v>
      </c>
      <c r="E525" t="str">
        <f>VLOOKUP($A525,'Extracted Varlist'!$B$1:$O$4857,3,0)</f>
        <v>Exam Dysmorphology spine- anomaly5</v>
      </c>
      <c r="G525" t="str">
        <f>IF(ISBLANK(VLOOKUP($A525,'Extracted Varlist'!$B$1:$O$4857,4,0)),"",VLOOKUP($A525,'Extracted Varlist'!$B$1:$O$4857,4,0))</f>
        <v>-99="Missing";-88="N/A";1="Scoliosis";2="Kyphosis";3="Lordosis";4="Abnormal swelling";5="Spina bifida";6="Sacral dimple/naevus/ haemangioma/hairy tuft";7="Pilonidal sinus";8="Mongolian spot";26="Other anomalies of spine"</v>
      </c>
      <c r="H525">
        <v>2</v>
      </c>
      <c r="I525">
        <f>VLOOKUP($A525,'Extracted Varlist'!$B$1:$O$4857,12,0)</f>
        <v>2</v>
      </c>
      <c r="J525">
        <f>VLOOKUP($A525,'Extracted Varlist'!$B$1:$O$4857,13,0)</f>
        <v>1</v>
      </c>
      <c r="K525" t="e">
        <f t="shared" si="23"/>
        <v>#VALUE!</v>
      </c>
      <c r="L525" t="s">
        <v>9552</v>
      </c>
      <c r="M525" t="b">
        <f t="shared" si="22"/>
        <v>1</v>
      </c>
    </row>
    <row r="526" spans="1:13" x14ac:dyDescent="0.25">
      <c r="A526" t="s">
        <v>9064</v>
      </c>
      <c r="E526" t="str">
        <f>VLOOKUP($A526,'Extracted Varlist'!$B$1:$O$4857,3,0)</f>
        <v>Exam Dysmorphology screen-heart</v>
      </c>
      <c r="G526" t="str">
        <f>IF(ISBLANK(VLOOKUP($A526,'Extracted Varlist'!$B$1:$O$4857,4,0)),"",VLOOKUP($A526,'Extracted Varlist'!$B$1:$O$4857,4,0))</f>
        <v>-99="Missing";-88="N/A";A="A = hyperdynamic pulses";B="B = absent brachial pulse(s)";C="C = weak/absent femoral pulse(s)";D="D = cardiomegaly/displaced apex";E="E = abnormal heart sounds";F="F = thrill";G="G = murmur (innocent)";H="H = murmur (other)";Z="</v>
      </c>
      <c r="H526">
        <v>2</v>
      </c>
      <c r="I526">
        <f>VLOOKUP($A526,'Extracted Varlist'!$B$1:$O$4857,12,0)</f>
        <v>2</v>
      </c>
      <c r="J526">
        <f>VLOOKUP($A526,'Extracted Varlist'!$B$1:$O$4857,13,0)</f>
        <v>5</v>
      </c>
      <c r="K526" t="e">
        <f t="shared" si="23"/>
        <v>#VALUE!</v>
      </c>
      <c r="L526" t="s">
        <v>9552</v>
      </c>
      <c r="M526" t="b">
        <f t="shared" si="22"/>
        <v>0</v>
      </c>
    </row>
    <row r="527" spans="1:13" x14ac:dyDescent="0.25">
      <c r="A527" t="s">
        <v>159</v>
      </c>
      <c r="E527" t="str">
        <f>VLOOKUP($A527,'Extracted Varlist'!$B$1:$O$4857,3,0)</f>
        <v>Exam Dysmorphology heart-anomaly1</v>
      </c>
      <c r="G527" t="str">
        <f>IF(ISBLANK(VLOOKUP($A527,'Extracted Varlist'!$B$1:$O$4857,4,0)),"",VLOOKUP($A527,'Extracted Varlist'!$B$1:$O$4857,4,0))</f>
        <v>-99="Missing";-88="N/A";1="Hyperdynamic pulses";2="Absent brachial pulse";3="Weak/absent femoral pulse";4="Cardiomegaly/displaced apex";5="Abnormal heart sounds";6="Thrill";7="Murmur - innocent";8="Murmur - other";26="Irreg rhythm"</v>
      </c>
      <c r="H527">
        <v>2</v>
      </c>
      <c r="I527">
        <f>VLOOKUP($A527,'Extracted Varlist'!$B$1:$O$4857,12,0)</f>
        <v>2</v>
      </c>
      <c r="J527">
        <f>VLOOKUP($A527,'Extracted Varlist'!$B$1:$O$4857,13,0)</f>
        <v>1</v>
      </c>
      <c r="K527" t="e">
        <f t="shared" si="23"/>
        <v>#VALUE!</v>
      </c>
      <c r="L527" t="s">
        <v>9552</v>
      </c>
      <c r="M527" t="b">
        <f t="shared" si="22"/>
        <v>0</v>
      </c>
    </row>
    <row r="528" spans="1:13" x14ac:dyDescent="0.25">
      <c r="A528" t="s">
        <v>506</v>
      </c>
      <c r="E528" t="str">
        <f>VLOOKUP($A528,'Extracted Varlist'!$B$1:$O$4857,3,0)</f>
        <v>Exam Dysmorphology heart-anomaly1</v>
      </c>
      <c r="G528" t="str">
        <f>IF(ISBLANK(VLOOKUP($A528,'Extracted Varlist'!$B$1:$O$4857,4,0)),"",VLOOKUP($A528,'Extracted Varlist'!$B$1:$O$4857,4,0))</f>
        <v>-99="Missing";-88="N/A";1="Hyperdynamic pulses";2="Absent brachial pulse";3="Weak/absent femoral pulse";4="Cardiomegaly/displaced apex";5="Abnormal heart sounds";6="Thrill";7="Murmur - innocent";8="Murmur - other";26="Irreg rhythm"</v>
      </c>
      <c r="H528">
        <v>2</v>
      </c>
      <c r="I528">
        <f>VLOOKUP($A528,'Extracted Varlist'!$B$1:$O$4857,12,0)</f>
        <v>2</v>
      </c>
      <c r="J528">
        <f>VLOOKUP($A528,'Extracted Varlist'!$B$1:$O$4857,13,0)</f>
        <v>2</v>
      </c>
      <c r="K528" t="e">
        <f t="shared" si="23"/>
        <v>#VALUE!</v>
      </c>
      <c r="L528" t="s">
        <v>9552</v>
      </c>
      <c r="M528" t="b">
        <f t="shared" si="22"/>
        <v>0</v>
      </c>
    </row>
    <row r="529" spans="1:13" x14ac:dyDescent="0.25">
      <c r="A529" t="s">
        <v>706</v>
      </c>
      <c r="E529" t="str">
        <f>VLOOKUP($A529,'Extracted Varlist'!$B$1:$O$4857,3,0)</f>
        <v>Exam Dysmorphology heart-anomaly1</v>
      </c>
      <c r="G529" t="str">
        <f>IF(ISBLANK(VLOOKUP($A529,'Extracted Varlist'!$B$1:$O$4857,4,0)),"",VLOOKUP($A529,'Extracted Varlist'!$B$1:$O$4857,4,0))</f>
        <v>-99="Missing";-88="N/A";1="Hyperdynamic pulses";2="Absent brachial pulse";3="Weak/absent femoral pulse";4="Cardiomegaly/displaced apex";5="Abnormal heart sounds";6="Thrill";7="Murmur - innocent";8="Murmur - other";26="Irreg rhythm"</v>
      </c>
      <c r="H529">
        <v>2</v>
      </c>
      <c r="I529">
        <f>VLOOKUP($A529,'Extracted Varlist'!$B$1:$O$4857,12,0)</f>
        <v>2</v>
      </c>
      <c r="J529">
        <f>VLOOKUP($A529,'Extracted Varlist'!$B$1:$O$4857,13,0)</f>
        <v>3</v>
      </c>
      <c r="K529" t="e">
        <f t="shared" si="23"/>
        <v>#VALUE!</v>
      </c>
      <c r="L529" t="s">
        <v>9552</v>
      </c>
      <c r="M529" t="b">
        <f t="shared" si="22"/>
        <v>0</v>
      </c>
    </row>
    <row r="530" spans="1:13" x14ac:dyDescent="0.25">
      <c r="A530" t="s">
        <v>162</v>
      </c>
      <c r="E530" t="str">
        <f>VLOOKUP($A530,'Extracted Varlist'!$B$1:$O$4857,3,0)</f>
        <v>Exam Dysmorphology heart- anomaly2</v>
      </c>
      <c r="G530" t="str">
        <f>IF(ISBLANK(VLOOKUP($A530,'Extracted Varlist'!$B$1:$O$4857,4,0)),"",VLOOKUP($A530,'Extracted Varlist'!$B$1:$O$4857,4,0))</f>
        <v>-99="Missing";-88="N/A";1="Hyperdynamic pulses";2="Absent brachial pulse";3="Weak/absent femoral pulse";4="Cardiomegaly/displaced apex";5="Abnormal heart sounds";6="Thrill";7="Murmur - innocent";8="Murmur - other";26="Irreg rhythm"</v>
      </c>
      <c r="H530">
        <v>2</v>
      </c>
      <c r="I530">
        <f>VLOOKUP($A530,'Extracted Varlist'!$B$1:$O$4857,12,0)</f>
        <v>2</v>
      </c>
      <c r="J530">
        <f>VLOOKUP($A530,'Extracted Varlist'!$B$1:$O$4857,13,0)</f>
        <v>1</v>
      </c>
      <c r="K530" t="e">
        <f t="shared" si="23"/>
        <v>#VALUE!</v>
      </c>
      <c r="L530" t="s">
        <v>9552</v>
      </c>
      <c r="M530" t="b">
        <f t="shared" si="22"/>
        <v>0</v>
      </c>
    </row>
    <row r="531" spans="1:13" x14ac:dyDescent="0.25">
      <c r="A531" t="s">
        <v>164</v>
      </c>
      <c r="E531" t="str">
        <f>VLOOKUP($A531,'Extracted Varlist'!$B$1:$O$4857,3,0)</f>
        <v>Exam Dysmorphology heart- anomaly3</v>
      </c>
      <c r="G531" t="str">
        <f>IF(ISBLANK(VLOOKUP($A531,'Extracted Varlist'!$B$1:$O$4857,4,0)),"",VLOOKUP($A531,'Extracted Varlist'!$B$1:$O$4857,4,0))</f>
        <v>-99="Missing";-88="N/A";1="Hyperdynamic pulses";2="Absent brachial pulse";3="Weak/absent femoral pulse";4="Cardiomegaly/displaced apex";5="Abnormal heart sounds";6="Thrill";7="Murmur - innocent";8="Murmur - other";26="Irreg rhythm"</v>
      </c>
      <c r="H531">
        <v>2</v>
      </c>
      <c r="I531">
        <f>VLOOKUP($A531,'Extracted Varlist'!$B$1:$O$4857,12,0)</f>
        <v>2</v>
      </c>
      <c r="J531">
        <f>VLOOKUP($A531,'Extracted Varlist'!$B$1:$O$4857,13,0)</f>
        <v>1</v>
      </c>
      <c r="K531" t="e">
        <f t="shared" si="23"/>
        <v>#VALUE!</v>
      </c>
      <c r="L531" t="s">
        <v>9552</v>
      </c>
      <c r="M531" t="b">
        <f t="shared" si="22"/>
        <v>1</v>
      </c>
    </row>
    <row r="532" spans="1:13" x14ac:dyDescent="0.25">
      <c r="A532" t="s">
        <v>166</v>
      </c>
      <c r="E532" t="str">
        <f>VLOOKUP($A532,'Extracted Varlist'!$B$1:$O$4857,3,0)</f>
        <v>Exam Dysmorphology heart- anomaly4</v>
      </c>
      <c r="G532" t="str">
        <f>IF(ISBLANK(VLOOKUP($A532,'Extracted Varlist'!$B$1:$O$4857,4,0)),"",VLOOKUP($A532,'Extracted Varlist'!$B$1:$O$4857,4,0))</f>
        <v>-99="Missing";-88="N/A";1="Hyperdynamic pulses";2="Absent brachial pulse";3="Weak/absent femoral pulse";4="Cardiomegaly/displaced apex";5="Abnormal heart sounds";6="Thrill";7="Murmur - innocent";8="Murmur - other";26="Irreg rhythm"</v>
      </c>
      <c r="H532">
        <v>2</v>
      </c>
      <c r="I532">
        <f>VLOOKUP($A532,'Extracted Varlist'!$B$1:$O$4857,12,0)</f>
        <v>2</v>
      </c>
      <c r="J532">
        <f>VLOOKUP($A532,'Extracted Varlist'!$B$1:$O$4857,13,0)</f>
        <v>1</v>
      </c>
      <c r="K532" t="e">
        <f t="shared" si="23"/>
        <v>#VALUE!</v>
      </c>
      <c r="L532" t="s">
        <v>9552</v>
      </c>
      <c r="M532" t="b">
        <f t="shared" si="22"/>
        <v>1</v>
      </c>
    </row>
    <row r="533" spans="1:13" x14ac:dyDescent="0.25">
      <c r="A533" t="s">
        <v>168</v>
      </c>
      <c r="E533" t="str">
        <f>VLOOKUP($A533,'Extracted Varlist'!$B$1:$O$4857,3,0)</f>
        <v>Exam Dysmorphology heart- anomaly5</v>
      </c>
      <c r="G533" t="str">
        <f>IF(ISBLANK(VLOOKUP($A533,'Extracted Varlist'!$B$1:$O$4857,4,0)),"",VLOOKUP($A533,'Extracted Varlist'!$B$1:$O$4857,4,0))</f>
        <v>-99="Missing";-88="N/A";1="Hyperdynamic pulses";2="Absent brachial pulse";3="Weak/absent femoral pulse";4="Cardiomegaly/displaced apex";5="Abnormal heart sounds";6="Thrill";7="Murmur - innocent";8="Murmur - other";26="Irreg rhythm"</v>
      </c>
      <c r="H533">
        <v>2</v>
      </c>
      <c r="I533">
        <f>VLOOKUP($A533,'Extracted Varlist'!$B$1:$O$4857,12,0)</f>
        <v>2</v>
      </c>
      <c r="J533">
        <f>VLOOKUP($A533,'Extracted Varlist'!$B$1:$O$4857,13,0)</f>
        <v>1</v>
      </c>
      <c r="K533" t="e">
        <f t="shared" si="23"/>
        <v>#VALUE!</v>
      </c>
      <c r="L533" t="s">
        <v>9552</v>
      </c>
      <c r="M533" t="b">
        <f t="shared" si="22"/>
        <v>1</v>
      </c>
    </row>
    <row r="534" spans="1:13" x14ac:dyDescent="0.25">
      <c r="A534" t="s">
        <v>170</v>
      </c>
      <c r="E534" t="str">
        <f>VLOOKUP($A534,'Extracted Varlist'!$B$1:$O$4857,3,0)</f>
        <v>Exam Dysmorphology Fgen -anomaly1</v>
      </c>
      <c r="G534" t="str">
        <f>IF(ISBLANK(VLOOKUP($A534,'Extracted Varlist'!$B$1:$O$4857,4,0)),"",VLOOKUP($A534,'Extracted Varlist'!$B$1:$O$4857,4,0))</f>
        <v>-99="Missing";-88="N/A";1="Hypoplastic labia majora";2="Clitoral hypertrophy";3="Short recto-vaginal distance";4="Labial adhesions";5="Abnormal hymen";6="Labial/pubic hair";7="Vaginal tags";26="Other"</v>
      </c>
      <c r="H534">
        <v>2</v>
      </c>
      <c r="I534">
        <f>VLOOKUP($A534,'Extracted Varlist'!$B$1:$O$4857,12,0)</f>
        <v>2</v>
      </c>
      <c r="J534">
        <f>VLOOKUP($A534,'Extracted Varlist'!$B$1:$O$4857,13,0)</f>
        <v>1</v>
      </c>
      <c r="K534" t="e">
        <f t="shared" si="23"/>
        <v>#VALUE!</v>
      </c>
      <c r="L534" t="s">
        <v>9552</v>
      </c>
      <c r="M534" t="b">
        <f t="shared" si="22"/>
        <v>1</v>
      </c>
    </row>
    <row r="535" spans="1:13" x14ac:dyDescent="0.25">
      <c r="A535" t="s">
        <v>507</v>
      </c>
      <c r="E535" t="str">
        <f>VLOOKUP($A535,'Extracted Varlist'!$B$1:$O$4857,3,0)</f>
        <v>Exam Dysmorphology Fgen -anomaly1</v>
      </c>
      <c r="G535" t="str">
        <f>IF(ISBLANK(VLOOKUP($A535,'Extracted Varlist'!$B$1:$O$4857,4,0)),"",VLOOKUP($A535,'Extracted Varlist'!$B$1:$O$4857,4,0))</f>
        <v>-99="Missing";-88="N/A";1="Hypoplastic labia majora";2="Clitoral hypertrophy";3="Short recto-vaginal distance";4="Labial adhesions";5="Abnormal hymen";6="Labial/pubic hair";7="Vaginal tags";26="Other"</v>
      </c>
      <c r="H535">
        <v>2</v>
      </c>
      <c r="I535">
        <f>VLOOKUP($A535,'Extracted Varlist'!$B$1:$O$4857,12,0)</f>
        <v>2</v>
      </c>
      <c r="J535">
        <f>VLOOKUP($A535,'Extracted Varlist'!$B$1:$O$4857,13,0)</f>
        <v>2</v>
      </c>
      <c r="K535" t="e">
        <f t="shared" si="23"/>
        <v>#VALUE!</v>
      </c>
      <c r="L535" t="s">
        <v>9552</v>
      </c>
      <c r="M535" t="b">
        <f t="shared" si="22"/>
        <v>0</v>
      </c>
    </row>
    <row r="536" spans="1:13" x14ac:dyDescent="0.25">
      <c r="A536" t="s">
        <v>707</v>
      </c>
      <c r="E536" t="str">
        <f>VLOOKUP($A536,'Extracted Varlist'!$B$1:$O$4857,3,0)</f>
        <v>Exam Dysmorphology Fgen -anomaly1</v>
      </c>
      <c r="G536" t="str">
        <f>IF(ISBLANK(VLOOKUP($A536,'Extracted Varlist'!$B$1:$O$4857,4,0)),"",VLOOKUP($A536,'Extracted Varlist'!$B$1:$O$4857,4,0))</f>
        <v>-99="Missing";-88="N/A";1="Hypoplastic labia majora";2="Clitoral hypertrophy";3="Short recto-vaginal distance";4="Labial adhesions";5="Abnormal hymen";6="Labial/pubic hair";7="Vaginal tags";26="Other"</v>
      </c>
      <c r="H536">
        <v>2</v>
      </c>
      <c r="I536">
        <f>VLOOKUP($A536,'Extracted Varlist'!$B$1:$O$4857,12,0)</f>
        <v>2</v>
      </c>
      <c r="J536">
        <f>VLOOKUP($A536,'Extracted Varlist'!$B$1:$O$4857,13,0)</f>
        <v>3</v>
      </c>
      <c r="K536" t="e">
        <f t="shared" si="23"/>
        <v>#VALUE!</v>
      </c>
      <c r="L536" t="s">
        <v>9552</v>
      </c>
      <c r="M536" t="b">
        <f t="shared" si="22"/>
        <v>0</v>
      </c>
    </row>
    <row r="537" spans="1:13" x14ac:dyDescent="0.25">
      <c r="A537" t="s">
        <v>173</v>
      </c>
      <c r="E537" t="str">
        <f>VLOOKUP($A537,'Extracted Varlist'!$B$1:$O$4857,3,0)</f>
        <v>Exam Dysmorphology fgen - anomaly2</v>
      </c>
      <c r="G537" t="str">
        <f>IF(ISBLANK(VLOOKUP($A537,'Extracted Varlist'!$B$1:$O$4857,4,0)),"",VLOOKUP($A537,'Extracted Varlist'!$B$1:$O$4857,4,0))</f>
        <v>-99="Missing";-88="N/A";1="Hypoplastic labia majora";2="Clitoral hypertrophy";3="Short recto-vaginal distance";4="Labial adhesions";5="Abnormal hymen";6="Labial/pubic hair";7="Vaginal tags";26="Other"</v>
      </c>
      <c r="H537">
        <v>2</v>
      </c>
      <c r="I537">
        <f>VLOOKUP($A537,'Extracted Varlist'!$B$1:$O$4857,12,0)</f>
        <v>2</v>
      </c>
      <c r="J537">
        <f>VLOOKUP($A537,'Extracted Varlist'!$B$1:$O$4857,13,0)</f>
        <v>1</v>
      </c>
      <c r="K537" t="e">
        <f t="shared" si="23"/>
        <v>#VALUE!</v>
      </c>
      <c r="L537" t="s">
        <v>9552</v>
      </c>
      <c r="M537" t="b">
        <f t="shared" si="22"/>
        <v>0</v>
      </c>
    </row>
    <row r="538" spans="1:13" x14ac:dyDescent="0.25">
      <c r="A538" t="s">
        <v>175</v>
      </c>
      <c r="E538" t="str">
        <f>VLOOKUP($A538,'Extracted Varlist'!$B$1:$O$4857,3,0)</f>
        <v>Exam Dysmorphology fgen - anomaly3</v>
      </c>
      <c r="G538" t="str">
        <f>IF(ISBLANK(VLOOKUP($A538,'Extracted Varlist'!$B$1:$O$4857,4,0)),"",VLOOKUP($A538,'Extracted Varlist'!$B$1:$O$4857,4,0))</f>
        <v>-99="Missing";-88="N/A";1="Hypoplastic labia majora";2="Clitoral hypertrophy";3="Short recto-vaginal distance";4="Labial adhesions";5="Abnormal hymen";6="Labial/pubic hair";7="Vaginal tags";26="Other"</v>
      </c>
      <c r="H538">
        <v>2</v>
      </c>
      <c r="I538">
        <f>VLOOKUP($A538,'Extracted Varlist'!$B$1:$O$4857,12,0)</f>
        <v>2</v>
      </c>
      <c r="J538">
        <f>VLOOKUP($A538,'Extracted Varlist'!$B$1:$O$4857,13,0)</f>
        <v>1</v>
      </c>
      <c r="K538" t="e">
        <f t="shared" si="23"/>
        <v>#VALUE!</v>
      </c>
      <c r="L538" t="s">
        <v>9552</v>
      </c>
      <c r="M538" t="b">
        <f t="shared" si="22"/>
        <v>1</v>
      </c>
    </row>
    <row r="539" spans="1:13" x14ac:dyDescent="0.25">
      <c r="A539" t="s">
        <v>177</v>
      </c>
      <c r="E539" t="str">
        <f>VLOOKUP($A539,'Extracted Varlist'!$B$1:$O$4857,3,0)</f>
        <v>Exam Dysmorphology fgen - anomaly4</v>
      </c>
      <c r="G539" t="str">
        <f>IF(ISBLANK(VLOOKUP($A539,'Extracted Varlist'!$B$1:$O$4857,4,0)),"",VLOOKUP($A539,'Extracted Varlist'!$B$1:$O$4857,4,0))</f>
        <v>-99="Missing";-88="N/A";1="Hypoplastic labia majora";2="Clitoral hypertrophy";3="Short recto-vaginal distance";4="Labial adhesions";5="Abnormal hymen";6="Labial/pubic hair";7="Vaginal tags";26="Other"</v>
      </c>
      <c r="H539">
        <v>2</v>
      </c>
      <c r="I539">
        <f>VLOOKUP($A539,'Extracted Varlist'!$B$1:$O$4857,12,0)</f>
        <v>2</v>
      </c>
      <c r="J539">
        <f>VLOOKUP($A539,'Extracted Varlist'!$B$1:$O$4857,13,0)</f>
        <v>1</v>
      </c>
      <c r="K539" t="e">
        <f t="shared" si="23"/>
        <v>#VALUE!</v>
      </c>
      <c r="L539" t="s">
        <v>9552</v>
      </c>
      <c r="M539" t="b">
        <f t="shared" si="22"/>
        <v>1</v>
      </c>
    </row>
    <row r="540" spans="1:13" x14ac:dyDescent="0.25">
      <c r="A540" t="s">
        <v>179</v>
      </c>
      <c r="E540" t="str">
        <f>VLOOKUP($A540,'Extracted Varlist'!$B$1:$O$4857,3,0)</f>
        <v>Exam Dysmorphology fgen - anomaly5</v>
      </c>
      <c r="G540" t="str">
        <f>IF(ISBLANK(VLOOKUP($A540,'Extracted Varlist'!$B$1:$O$4857,4,0)),"",VLOOKUP($A540,'Extracted Varlist'!$B$1:$O$4857,4,0))</f>
        <v>-99="Missing";-88="N/A";1="Hypoplastic labia majora";2="Clitoral hypertrophy";3="Short recto-vaginal distance";4="Labial adhesions";5="Abnormal hymen";6="Labial/pubic hair";7="Vaginal tags";26="Other"</v>
      </c>
      <c r="H540">
        <v>2</v>
      </c>
      <c r="I540">
        <f>VLOOKUP($A540,'Extracted Varlist'!$B$1:$O$4857,12,0)</f>
        <v>2</v>
      </c>
      <c r="J540">
        <f>VLOOKUP($A540,'Extracted Varlist'!$B$1:$O$4857,13,0)</f>
        <v>1</v>
      </c>
      <c r="K540" t="e">
        <f t="shared" si="23"/>
        <v>#VALUE!</v>
      </c>
      <c r="L540" t="s">
        <v>9552</v>
      </c>
      <c r="M540" t="b">
        <f t="shared" si="22"/>
        <v>1</v>
      </c>
    </row>
    <row r="541" spans="1:13" x14ac:dyDescent="0.25">
      <c r="A541" t="s">
        <v>9067</v>
      </c>
      <c r="E541" t="str">
        <f>VLOOKUP($A541,'Extracted Varlist'!$B$1:$O$4857,3,0)</f>
        <v>Exam Dysmorphology screen-nose</v>
      </c>
      <c r="G541" t="str">
        <f>IF(ISBLANK(VLOOKUP($A541,'Extracted Varlist'!$B$1:$O$4857,4,0)),"",VLOOKUP($A541,'Extracted Varlist'!$B$1:$O$4857,4,0))</f>
        <v>-99="Missing";-88="N/A";A="A = rhinorrhoea (not crying)";AB="A and b";B="B = nasal obstruction/mouth breathing";C="C = low nasal bridge";D="D = broad nasal bridge";E="E = small or short nose";F="F = bulbous, large or prominent nose";G="G = anteverted nare</v>
      </c>
      <c r="H541">
        <v>2</v>
      </c>
      <c r="I541">
        <f>VLOOKUP($A541,'Extracted Varlist'!$B$1:$O$4857,12,0)</f>
        <v>2</v>
      </c>
      <c r="J541">
        <f>VLOOKUP($A541,'Extracted Varlist'!$B$1:$O$4857,13,0)</f>
        <v>5</v>
      </c>
      <c r="K541" t="e">
        <f t="shared" si="23"/>
        <v>#VALUE!</v>
      </c>
      <c r="L541" t="s">
        <v>9552</v>
      </c>
      <c r="M541" t="b">
        <f t="shared" si="22"/>
        <v>0</v>
      </c>
    </row>
    <row r="542" spans="1:13" x14ac:dyDescent="0.25">
      <c r="A542" t="s">
        <v>181</v>
      </c>
      <c r="E542" t="str">
        <f>VLOOKUP($A542,'Extracted Varlist'!$B$1:$O$4857,3,0)</f>
        <v>Exam Dysmorphology nose-anomaly1</v>
      </c>
      <c r="G542" t="str">
        <f>IF(ISBLANK(VLOOKUP($A542,'Extracted Varlist'!$B$1:$O$4857,4,0)),"",VLOOKUP($A542,'Extracted Varlist'!$B$1:$O$4857,4,0))</f>
        <v>-99="Missing";-88="N/A";1="Rhinorrhoea (not crying)";2="Nasal obstruction";3="Low nasal bridge";4="Broad nasal bridge";5="Small or short nose";6="Bulbous, large or prominent nose";7="Anteverted nares";8="Hypoplastic nares";9="Scarred nares";10="Long philt</v>
      </c>
      <c r="H542">
        <v>2</v>
      </c>
      <c r="I542">
        <f>VLOOKUP($A542,'Extracted Varlist'!$B$1:$O$4857,12,0)</f>
        <v>2</v>
      </c>
      <c r="J542">
        <f>VLOOKUP($A542,'Extracted Varlist'!$B$1:$O$4857,13,0)</f>
        <v>1</v>
      </c>
      <c r="K542" t="e">
        <f t="shared" si="23"/>
        <v>#VALUE!</v>
      </c>
      <c r="L542" t="s">
        <v>9552</v>
      </c>
      <c r="M542" t="b">
        <f t="shared" si="22"/>
        <v>0</v>
      </c>
    </row>
    <row r="543" spans="1:13" x14ac:dyDescent="0.25">
      <c r="A543" t="s">
        <v>508</v>
      </c>
      <c r="E543" t="str">
        <f>VLOOKUP($A543,'Extracted Varlist'!$B$1:$O$4857,3,0)</f>
        <v>Exam Dysmorphology nose-anomaly1</v>
      </c>
      <c r="G543" t="str">
        <f>IF(ISBLANK(VLOOKUP($A543,'Extracted Varlist'!$B$1:$O$4857,4,0)),"",VLOOKUP($A543,'Extracted Varlist'!$B$1:$O$4857,4,0))</f>
        <v>-99="Missing";-88="N/A";1="Rhinorrhoea (not crying)";2="Nasal obstruction";3="Low nasal bridge";4="Broad nasal bridge";5="Small or short nose";6="Bulbous, large or prominent nose";7="Anteverted nares";8="Hypoplastic nares";9="Scarred nares";10="Long philt</v>
      </c>
      <c r="H543">
        <v>2</v>
      </c>
      <c r="I543">
        <f>VLOOKUP($A543,'Extracted Varlist'!$B$1:$O$4857,12,0)</f>
        <v>2</v>
      </c>
      <c r="J543">
        <f>VLOOKUP($A543,'Extracted Varlist'!$B$1:$O$4857,13,0)</f>
        <v>2</v>
      </c>
      <c r="K543" t="e">
        <f t="shared" si="23"/>
        <v>#VALUE!</v>
      </c>
      <c r="L543" t="s">
        <v>9552</v>
      </c>
      <c r="M543" t="b">
        <f t="shared" si="22"/>
        <v>0</v>
      </c>
    </row>
    <row r="544" spans="1:13" x14ac:dyDescent="0.25">
      <c r="A544" t="s">
        <v>708</v>
      </c>
      <c r="E544" t="str">
        <f>VLOOKUP($A544,'Extracted Varlist'!$B$1:$O$4857,3,0)</f>
        <v>Exam Dysmorphology nose-anomaly1</v>
      </c>
      <c r="G544" t="str">
        <f>IF(ISBLANK(VLOOKUP($A544,'Extracted Varlist'!$B$1:$O$4857,4,0)),"",VLOOKUP($A544,'Extracted Varlist'!$B$1:$O$4857,4,0))</f>
        <v>-99="Missing";-88="N/A";1="Rhinorrhoea (not crying)";2="Nasal obstruction";3="Low nasal bridge";4="Broad nasal bridge";5="Small or short nose";6="Bulbous, large or prominent nose";7="Anteverted nares";8="Hypoplastic nares";9="Scarred nares";10="Long philt</v>
      </c>
      <c r="H544">
        <v>2</v>
      </c>
      <c r="I544">
        <f>VLOOKUP($A544,'Extracted Varlist'!$B$1:$O$4857,12,0)</f>
        <v>2</v>
      </c>
      <c r="J544">
        <f>VLOOKUP($A544,'Extracted Varlist'!$B$1:$O$4857,13,0)</f>
        <v>3</v>
      </c>
      <c r="K544" t="e">
        <f t="shared" si="23"/>
        <v>#VALUE!</v>
      </c>
      <c r="L544" t="s">
        <v>9552</v>
      </c>
      <c r="M544" t="b">
        <f t="shared" si="22"/>
        <v>0</v>
      </c>
    </row>
    <row r="545" spans="1:13" x14ac:dyDescent="0.25">
      <c r="A545" t="s">
        <v>185</v>
      </c>
      <c r="E545" t="str">
        <f>VLOOKUP($A545,'Extracted Varlist'!$B$1:$O$4857,3,0)</f>
        <v>Exam Dysmorphology nose-anomaly2</v>
      </c>
      <c r="G545" t="str">
        <f>IF(ISBLANK(VLOOKUP($A545,'Extracted Varlist'!$B$1:$O$4857,4,0)),"",VLOOKUP($A545,'Extracted Varlist'!$B$1:$O$4857,4,0))</f>
        <v>-99="Missing";-88="N/A";1="Rhinorrhoea (not crying)";2="Nasal obstruction";3="Low nasal bridge";4="Broad nasal bridge";5="Small or short nose";6="Bulbous, large or prominent nose";7="Anteverted nares";8="Hypoplastic nares";9="Scarred nares";10="Long philt</v>
      </c>
      <c r="H545">
        <v>2</v>
      </c>
      <c r="I545">
        <f>VLOOKUP($A545,'Extracted Varlist'!$B$1:$O$4857,12,0)</f>
        <v>2</v>
      </c>
      <c r="J545">
        <f>VLOOKUP($A545,'Extracted Varlist'!$B$1:$O$4857,13,0)</f>
        <v>1</v>
      </c>
      <c r="K545" t="e">
        <f t="shared" si="23"/>
        <v>#VALUE!</v>
      </c>
      <c r="L545" t="s">
        <v>9552</v>
      </c>
      <c r="M545" t="b">
        <f t="shared" si="22"/>
        <v>0</v>
      </c>
    </row>
    <row r="546" spans="1:13" x14ac:dyDescent="0.25">
      <c r="A546" t="s">
        <v>509</v>
      </c>
      <c r="E546" t="str">
        <f>VLOOKUP($A546,'Extracted Varlist'!$B$1:$O$4857,3,0)</f>
        <v>Exam Dysmorphology nose-anomaly2</v>
      </c>
      <c r="G546" t="str">
        <f>IF(ISBLANK(VLOOKUP($A546,'Extracted Varlist'!$B$1:$O$4857,4,0)),"",VLOOKUP($A546,'Extracted Varlist'!$B$1:$O$4857,4,0))</f>
        <v>-99="Missing";-88="N/A";1="Rhinorrhoea (not crying)";2="Nasal obstruction";3="Low nasal bridge";4="Broad nasal bridge";5="Small or short nose";6="Bulbous, large or prominent nose";7="Anteverted nares";8="Hypoplastic nares";9="Scarred nares";10="Long philt</v>
      </c>
      <c r="H546">
        <v>2</v>
      </c>
      <c r="I546">
        <f>VLOOKUP($A546,'Extracted Varlist'!$B$1:$O$4857,12,0)</f>
        <v>2</v>
      </c>
      <c r="J546">
        <f>VLOOKUP($A546,'Extracted Varlist'!$B$1:$O$4857,13,0)</f>
        <v>2</v>
      </c>
      <c r="K546" t="e">
        <f t="shared" si="23"/>
        <v>#VALUE!</v>
      </c>
      <c r="L546" t="s">
        <v>9552</v>
      </c>
      <c r="M546" t="b">
        <f t="shared" si="22"/>
        <v>0</v>
      </c>
    </row>
    <row r="547" spans="1:13" x14ac:dyDescent="0.25">
      <c r="A547" t="s">
        <v>709</v>
      </c>
      <c r="E547" t="str">
        <f>VLOOKUP($A547,'Extracted Varlist'!$B$1:$O$4857,3,0)</f>
        <v>Exam Dysmorphology nose-anomaly2</v>
      </c>
      <c r="G547" t="str">
        <f>IF(ISBLANK(VLOOKUP($A547,'Extracted Varlist'!$B$1:$O$4857,4,0)),"",VLOOKUP($A547,'Extracted Varlist'!$B$1:$O$4857,4,0))</f>
        <v>-99="Missing";-88="N/A";1="Rhinorrhoea (not crying)";2="Nasal obstruction";3="Low nasal bridge";4="Broad nasal bridge";5="Small or short nose";6="Bulbous, large or prominent nose";7="Anteverted nares";8="Hypoplastic nares";9="Scarred nares";10="Long philt</v>
      </c>
      <c r="H547">
        <v>2</v>
      </c>
      <c r="I547">
        <f>VLOOKUP($A547,'Extracted Varlist'!$B$1:$O$4857,12,0)</f>
        <v>2</v>
      </c>
      <c r="J547">
        <f>VLOOKUP($A547,'Extracted Varlist'!$B$1:$O$4857,13,0)</f>
        <v>3</v>
      </c>
      <c r="K547" t="e">
        <f t="shared" si="23"/>
        <v>#VALUE!</v>
      </c>
      <c r="L547" t="s">
        <v>9552</v>
      </c>
      <c r="M547" t="b">
        <f t="shared" si="22"/>
        <v>0</v>
      </c>
    </row>
    <row r="548" spans="1:13" x14ac:dyDescent="0.25">
      <c r="A548" t="s">
        <v>187</v>
      </c>
      <c r="E548" t="str">
        <f>VLOOKUP($A548,'Extracted Varlist'!$B$1:$O$4857,3,0)</f>
        <v>Exam Dysmorphology nose - anomaly3</v>
      </c>
      <c r="G548" t="str">
        <f>IF(ISBLANK(VLOOKUP($A548,'Extracted Varlist'!$B$1:$O$4857,4,0)),"",VLOOKUP($A548,'Extracted Varlist'!$B$1:$O$4857,4,0))</f>
        <v>-99="Missing";-88="N/A";1="Rhinorrhoea (not crying)";2="Nasal obstruction";3="Low nasal bridge";4="Broad nasal bridge";5="Small or short nose";6="Bulbous, large or prominent nose";7="Anteverted nares";8="Hypoplastic nares";9="Scarred nares";10="Long philt</v>
      </c>
      <c r="H548">
        <v>2</v>
      </c>
      <c r="I548">
        <f>VLOOKUP($A548,'Extracted Varlist'!$B$1:$O$4857,12,0)</f>
        <v>2</v>
      </c>
      <c r="J548">
        <f>VLOOKUP($A548,'Extracted Varlist'!$B$1:$O$4857,13,0)</f>
        <v>1</v>
      </c>
      <c r="K548" t="e">
        <f t="shared" si="23"/>
        <v>#VALUE!</v>
      </c>
      <c r="L548" t="s">
        <v>9552</v>
      </c>
      <c r="M548" t="b">
        <f t="shared" si="22"/>
        <v>0</v>
      </c>
    </row>
    <row r="549" spans="1:13" x14ac:dyDescent="0.25">
      <c r="A549" t="s">
        <v>710</v>
      </c>
      <c r="E549" t="str">
        <f>VLOOKUP($A549,'Extracted Varlist'!$B$1:$O$4857,3,0)</f>
        <v>Exam dysmorphology nose - anomaly3</v>
      </c>
      <c r="G549" t="str">
        <f>IF(ISBLANK(VLOOKUP($A549,'Extracted Varlist'!$B$1:$O$4857,4,0)),"",VLOOKUP($A549,'Extracted Varlist'!$B$1:$O$4857,4,0))</f>
        <v>-99="Missing";-88="N/A";1="Rhinorrhoea (not crying)";2="Nasal obstruction";3="Low nasal bridge";4="Broad nasal bridge";5="Small or short nose";6="Bulbous, large or prominent nose";7="Anteverted nares";8="Hypoplastic nares";9="Scarred nares";10="Long philt</v>
      </c>
      <c r="H549">
        <v>2</v>
      </c>
      <c r="I549">
        <f>VLOOKUP($A549,'Extracted Varlist'!$B$1:$O$4857,12,0)</f>
        <v>2</v>
      </c>
      <c r="J549">
        <f>VLOOKUP($A549,'Extracted Varlist'!$B$1:$O$4857,13,0)</f>
        <v>3</v>
      </c>
      <c r="K549" t="e">
        <f t="shared" si="23"/>
        <v>#VALUE!</v>
      </c>
      <c r="L549" t="s">
        <v>9552</v>
      </c>
      <c r="M549" t="b">
        <f t="shared" si="22"/>
        <v>0</v>
      </c>
    </row>
    <row r="550" spans="1:13" x14ac:dyDescent="0.25">
      <c r="A550" t="s">
        <v>189</v>
      </c>
      <c r="E550" t="str">
        <f>VLOOKUP($A550,'Extracted Varlist'!$B$1:$O$4857,3,0)</f>
        <v>Exam Dysmorphology nose - anomaly4</v>
      </c>
      <c r="G550" t="str">
        <f>IF(ISBLANK(VLOOKUP($A550,'Extracted Varlist'!$B$1:$O$4857,4,0)),"",VLOOKUP($A550,'Extracted Varlist'!$B$1:$O$4857,4,0))</f>
        <v>-99="Missing";-88="N/A";1="Rhinorrhoea (not crying)";2="Nasal obstruction";3="Low nasal bridge";4="Broad nasal bridge";5="Small or short nose";6="Bulbous, large or prominent nose";7="Anteverted nares";8="Hypoplastic nares";9="Scarred nares";10="Long philt</v>
      </c>
      <c r="H550">
        <v>2</v>
      </c>
      <c r="I550">
        <f>VLOOKUP($A550,'Extracted Varlist'!$B$1:$O$4857,12,0)</f>
        <v>2</v>
      </c>
      <c r="J550">
        <f>VLOOKUP($A550,'Extracted Varlist'!$B$1:$O$4857,13,0)</f>
        <v>1</v>
      </c>
      <c r="K550" t="e">
        <f t="shared" si="23"/>
        <v>#VALUE!</v>
      </c>
      <c r="L550" t="s">
        <v>9552</v>
      </c>
      <c r="M550" t="b">
        <f t="shared" si="22"/>
        <v>0</v>
      </c>
    </row>
    <row r="551" spans="1:13" x14ac:dyDescent="0.25">
      <c r="A551" t="s">
        <v>712</v>
      </c>
      <c r="E551" t="str">
        <f>VLOOKUP($A551,'Extracted Varlist'!$B$1:$O$4857,3,0)</f>
        <v>Exam dysmorphology nose - anomaly4</v>
      </c>
      <c r="G551" t="str">
        <f>IF(ISBLANK(VLOOKUP($A551,'Extracted Varlist'!$B$1:$O$4857,4,0)),"",VLOOKUP($A551,'Extracted Varlist'!$B$1:$O$4857,4,0))</f>
        <v>-99="Missing";-88="N/A";1="Rhinorrhoea (not crying)";2="Nasal obstruction";3="Low nasal bridge";4="Broad nasal bridge";5="Small or short nose";6="Bulbous, large or prominent nose";7="Anteverted nares";8="Hypoplastic nares";9="Scarred nares";10="Long philt</v>
      </c>
      <c r="H551">
        <v>2</v>
      </c>
      <c r="I551">
        <f>VLOOKUP($A551,'Extracted Varlist'!$B$1:$O$4857,12,0)</f>
        <v>2</v>
      </c>
      <c r="J551">
        <f>VLOOKUP($A551,'Extracted Varlist'!$B$1:$O$4857,13,0)</f>
        <v>3</v>
      </c>
      <c r="K551" t="e">
        <f t="shared" si="23"/>
        <v>#VALUE!</v>
      </c>
      <c r="L551" t="s">
        <v>9552</v>
      </c>
      <c r="M551" t="b">
        <f t="shared" si="22"/>
        <v>0</v>
      </c>
    </row>
    <row r="552" spans="1:13" x14ac:dyDescent="0.25">
      <c r="A552" t="s">
        <v>192</v>
      </c>
      <c r="E552" t="str">
        <f>VLOOKUP($A552,'Extracted Varlist'!$B$1:$O$4857,3,0)</f>
        <v>Exam Dysmorphology nose - anomaly5</v>
      </c>
      <c r="G552" t="str">
        <f>IF(ISBLANK(VLOOKUP($A552,'Extracted Varlist'!$B$1:$O$4857,4,0)),"",VLOOKUP($A552,'Extracted Varlist'!$B$1:$O$4857,4,0))</f>
        <v>-99="Missing";-88="N/A";1="Rhinorrhoea (not crying)";2="Nasal obstruction";3="Low nasal bridge";4="Broad nasal bridge";5="Small or short nose";6="Bulbous, large or prominent nose";7="Anteverted nares";8="Hypoplastic nares";9="Scarred nares";10="Long philt</v>
      </c>
      <c r="H552">
        <v>2</v>
      </c>
      <c r="I552">
        <f>VLOOKUP($A552,'Extracted Varlist'!$B$1:$O$4857,12,0)</f>
        <v>2</v>
      </c>
      <c r="J552">
        <f>VLOOKUP($A552,'Extracted Varlist'!$B$1:$O$4857,13,0)</f>
        <v>1</v>
      </c>
      <c r="K552" t="e">
        <f t="shared" si="23"/>
        <v>#VALUE!</v>
      </c>
      <c r="L552" t="s">
        <v>9552</v>
      </c>
      <c r="M552" t="b">
        <f t="shared" si="22"/>
        <v>0</v>
      </c>
    </row>
    <row r="553" spans="1:13" x14ac:dyDescent="0.25">
      <c r="A553" t="s">
        <v>9070</v>
      </c>
      <c r="E553" t="str">
        <f>VLOOKUP($A553,'Extracted Varlist'!$B$1:$O$4857,3,0)</f>
        <v>Exam Dysmorphology screen-jaw</v>
      </c>
      <c r="G553" t="str">
        <f>IF(ISBLANK(VLOOKUP($A553,'Extracted Varlist'!$B$1:$O$4857,4,0)),"",VLOOKUP($A553,'Extracted Varlist'!$B$1:$O$4857,4,0))</f>
        <v>-99="Missing";-88="N/A";A="Micrognathia";B="Prognathism";C="Fine/pointed jaw";Z="Asymmetry"</v>
      </c>
      <c r="H553">
        <v>2</v>
      </c>
      <c r="I553">
        <f>VLOOKUP($A553,'Extracted Varlist'!$B$1:$O$4857,12,0)</f>
        <v>2</v>
      </c>
      <c r="J553">
        <f>VLOOKUP($A553,'Extracted Varlist'!$B$1:$O$4857,13,0)</f>
        <v>5</v>
      </c>
      <c r="K553" t="e">
        <f t="shared" si="23"/>
        <v>#VALUE!</v>
      </c>
      <c r="L553" t="s">
        <v>9552</v>
      </c>
      <c r="M553" t="b">
        <f t="shared" si="22"/>
        <v>0</v>
      </c>
    </row>
    <row r="554" spans="1:13" x14ac:dyDescent="0.25">
      <c r="A554" t="s">
        <v>194</v>
      </c>
      <c r="E554" t="str">
        <f>VLOOKUP($A554,'Extracted Varlist'!$B$1:$O$4857,3,0)</f>
        <v>Exam Dysmorphology jaw-anomaly1</v>
      </c>
      <c r="G554" t="str">
        <f>IF(ISBLANK(VLOOKUP($A554,'Extracted Varlist'!$B$1:$O$4857,4,0)),"",VLOOKUP($A554,'Extracted Varlist'!$B$1:$O$4857,4,0))</f>
        <v>-99="Missing";-88="N/A";1="Micrognathia";2="Prognathism";3="Fine/pointed jaw";26="Asymmetry"</v>
      </c>
      <c r="H554">
        <v>2</v>
      </c>
      <c r="I554">
        <f>VLOOKUP($A554,'Extracted Varlist'!$B$1:$O$4857,12,0)</f>
        <v>2</v>
      </c>
      <c r="J554">
        <f>VLOOKUP($A554,'Extracted Varlist'!$B$1:$O$4857,13,0)</f>
        <v>1</v>
      </c>
      <c r="K554" t="e">
        <f t="shared" si="23"/>
        <v>#VALUE!</v>
      </c>
      <c r="L554" t="s">
        <v>9552</v>
      </c>
      <c r="M554" t="b">
        <f t="shared" si="22"/>
        <v>0</v>
      </c>
    </row>
    <row r="555" spans="1:13" x14ac:dyDescent="0.25">
      <c r="A555" t="s">
        <v>510</v>
      </c>
      <c r="E555" t="str">
        <f>VLOOKUP($A555,'Extracted Varlist'!$B$1:$O$4857,3,0)</f>
        <v>Exam Dysmorphology jaw-anomaly1</v>
      </c>
      <c r="G555" t="str">
        <f>IF(ISBLANK(VLOOKUP($A555,'Extracted Varlist'!$B$1:$O$4857,4,0)),"",VLOOKUP($A555,'Extracted Varlist'!$B$1:$O$4857,4,0))</f>
        <v>-99="Missing";-88="N/A";1="Micrognathia";2="Prognathism";3="Fine/pointed jaw";26="Asymmetry"</v>
      </c>
      <c r="H555">
        <v>2</v>
      </c>
      <c r="I555">
        <f>VLOOKUP($A555,'Extracted Varlist'!$B$1:$O$4857,12,0)</f>
        <v>2</v>
      </c>
      <c r="J555">
        <f>VLOOKUP($A555,'Extracted Varlist'!$B$1:$O$4857,13,0)</f>
        <v>2</v>
      </c>
      <c r="K555" t="e">
        <f t="shared" si="23"/>
        <v>#VALUE!</v>
      </c>
      <c r="L555" t="s">
        <v>9552</v>
      </c>
      <c r="M555" t="b">
        <f t="shared" si="22"/>
        <v>0</v>
      </c>
    </row>
    <row r="556" spans="1:13" x14ac:dyDescent="0.25">
      <c r="A556" t="s">
        <v>714</v>
      </c>
      <c r="E556" t="str">
        <f>VLOOKUP($A556,'Extracted Varlist'!$B$1:$O$4857,3,0)</f>
        <v>Exam Dysmorphology jaw-anomaly1</v>
      </c>
      <c r="G556" t="str">
        <f>IF(ISBLANK(VLOOKUP($A556,'Extracted Varlist'!$B$1:$O$4857,4,0)),"",VLOOKUP($A556,'Extracted Varlist'!$B$1:$O$4857,4,0))</f>
        <v>-99="Missing";-88="N/A";1="Micrognathia";2="Prognathism";3="Fine/pointed jaw";26="Asymmetry"</v>
      </c>
      <c r="H556">
        <v>2</v>
      </c>
      <c r="I556">
        <f>VLOOKUP($A556,'Extracted Varlist'!$B$1:$O$4857,12,0)</f>
        <v>2</v>
      </c>
      <c r="J556">
        <f>VLOOKUP($A556,'Extracted Varlist'!$B$1:$O$4857,13,0)</f>
        <v>3</v>
      </c>
      <c r="K556" t="e">
        <f t="shared" si="23"/>
        <v>#VALUE!</v>
      </c>
      <c r="L556" t="s">
        <v>9552</v>
      </c>
      <c r="M556" t="b">
        <f t="shared" si="22"/>
        <v>0</v>
      </c>
    </row>
    <row r="557" spans="1:13" x14ac:dyDescent="0.25">
      <c r="A557" t="s">
        <v>197</v>
      </c>
      <c r="E557" t="str">
        <f>VLOOKUP($A557,'Extracted Varlist'!$B$1:$O$4857,3,0)</f>
        <v>Exam Dysmorphology jaw  - anomaly2</v>
      </c>
      <c r="G557" t="str">
        <f>IF(ISBLANK(VLOOKUP($A557,'Extracted Varlist'!$B$1:$O$4857,4,0)),"",VLOOKUP($A557,'Extracted Varlist'!$B$1:$O$4857,4,0))</f>
        <v>-99="Missing";-88="N/A";1="Micrognathia";2="Prognathism";3="Fine/pointed jaw";26="Asymmetry"</v>
      </c>
      <c r="H557">
        <v>2</v>
      </c>
      <c r="I557">
        <f>VLOOKUP($A557,'Extracted Varlist'!$B$1:$O$4857,12,0)</f>
        <v>2</v>
      </c>
      <c r="J557">
        <f>VLOOKUP($A557,'Extracted Varlist'!$B$1:$O$4857,13,0)</f>
        <v>1</v>
      </c>
      <c r="K557" t="e">
        <f t="shared" si="23"/>
        <v>#VALUE!</v>
      </c>
      <c r="L557" t="s">
        <v>9552</v>
      </c>
      <c r="M557" t="b">
        <f t="shared" si="22"/>
        <v>0</v>
      </c>
    </row>
    <row r="558" spans="1:13" x14ac:dyDescent="0.25">
      <c r="A558" t="s">
        <v>199</v>
      </c>
      <c r="E558" t="str">
        <f>VLOOKUP($A558,'Extracted Varlist'!$B$1:$O$4857,3,0)</f>
        <v>Exam Dysmorphology jaw  - anomaly3</v>
      </c>
      <c r="G558" t="str">
        <f>IF(ISBLANK(VLOOKUP($A558,'Extracted Varlist'!$B$1:$O$4857,4,0)),"",VLOOKUP($A558,'Extracted Varlist'!$B$1:$O$4857,4,0))</f>
        <v>-99="Missing";-88="N/A";1="Micrognathia";2="Prognathism";3="Fine/pointed jaw";26="Asymmetry"</v>
      </c>
      <c r="H558">
        <v>2</v>
      </c>
      <c r="I558">
        <f>VLOOKUP($A558,'Extracted Varlist'!$B$1:$O$4857,12,0)</f>
        <v>2</v>
      </c>
      <c r="J558">
        <f>VLOOKUP($A558,'Extracted Varlist'!$B$1:$O$4857,13,0)</f>
        <v>1</v>
      </c>
      <c r="K558" t="e">
        <f t="shared" si="23"/>
        <v>#VALUE!</v>
      </c>
      <c r="L558" t="s">
        <v>9552</v>
      </c>
      <c r="M558" t="b">
        <f t="shared" si="22"/>
        <v>1</v>
      </c>
    </row>
    <row r="559" spans="1:13" x14ac:dyDescent="0.25">
      <c r="A559" t="s">
        <v>201</v>
      </c>
      <c r="E559" t="str">
        <f>VLOOKUP($A559,'Extracted Varlist'!$B$1:$O$4857,3,0)</f>
        <v>Exam Dysmorphology jaw  - anomaly4</v>
      </c>
      <c r="G559" t="str">
        <f>IF(ISBLANK(VLOOKUP($A559,'Extracted Varlist'!$B$1:$O$4857,4,0)),"",VLOOKUP($A559,'Extracted Varlist'!$B$1:$O$4857,4,0))</f>
        <v>-99="Missing";-88="N/A";1="Micrognathia";2="Prognathism";3="Fine/pointed jaw";26="Asymmetry"</v>
      </c>
      <c r="H559">
        <v>2</v>
      </c>
      <c r="I559">
        <f>VLOOKUP($A559,'Extracted Varlist'!$B$1:$O$4857,12,0)</f>
        <v>2</v>
      </c>
      <c r="J559">
        <f>VLOOKUP($A559,'Extracted Varlist'!$B$1:$O$4857,13,0)</f>
        <v>1</v>
      </c>
      <c r="K559" t="e">
        <f t="shared" si="23"/>
        <v>#VALUE!</v>
      </c>
      <c r="L559" t="s">
        <v>9552</v>
      </c>
      <c r="M559" t="b">
        <f t="shared" si="22"/>
        <v>1</v>
      </c>
    </row>
    <row r="560" spans="1:13" x14ac:dyDescent="0.25">
      <c r="A560" t="s">
        <v>203</v>
      </c>
      <c r="E560" t="str">
        <f>VLOOKUP($A560,'Extracted Varlist'!$B$1:$O$4857,3,0)</f>
        <v>Exam Dysmorphology jaw  - anomaly5</v>
      </c>
      <c r="G560" t="str">
        <f>IF(ISBLANK(VLOOKUP($A560,'Extracted Varlist'!$B$1:$O$4857,4,0)),"",VLOOKUP($A560,'Extracted Varlist'!$B$1:$O$4857,4,0))</f>
        <v>-99="Missing";-88="N/A";1="Micrognathia";2="Prognathism";3="Fine/pointed jaw";26="Asymmetry"</v>
      </c>
      <c r="H560">
        <v>2</v>
      </c>
      <c r="I560">
        <f>VLOOKUP($A560,'Extracted Varlist'!$B$1:$O$4857,12,0)</f>
        <v>2</v>
      </c>
      <c r="J560">
        <f>VLOOKUP($A560,'Extracted Varlist'!$B$1:$O$4857,13,0)</f>
        <v>1</v>
      </c>
      <c r="K560" t="e">
        <f t="shared" si="23"/>
        <v>#VALUE!</v>
      </c>
      <c r="L560" t="s">
        <v>9552</v>
      </c>
      <c r="M560" t="b">
        <f t="shared" si="22"/>
        <v>1</v>
      </c>
    </row>
    <row r="561" spans="1:13" x14ac:dyDescent="0.25">
      <c r="A561" t="s">
        <v>9073</v>
      </c>
      <c r="E561" t="str">
        <f>VLOOKUP($A561,'Extracted Varlist'!$B$1:$O$4857,3,0)</f>
        <v>Exam Dysmorphology screen-hair</v>
      </c>
      <c r="G561" t="str">
        <f>IF(ISBLANK(VLOOKUP($A561,'Extracted Varlist'!$B$1:$O$4857,4,0)),"",VLOOKUP($A561,'Extracted Varlist'!$B$1:$O$4857,4,0))</f>
        <v>-99="Missing";-88="N/A";A="A = sparse hair";B="B = alopecia";BL="B and l";C="C = coarse/wiry hair";D="D = low posterior hair line";E="E = widows peak";F="F = double crown";G="G = hypopigmented/albinism";H="H = hirsute facies";L="L = infestation or infecti</v>
      </c>
      <c r="H561">
        <v>2</v>
      </c>
      <c r="I561">
        <f>VLOOKUP($A561,'Extracted Varlist'!$B$1:$O$4857,12,0)</f>
        <v>2</v>
      </c>
      <c r="J561">
        <f>VLOOKUP($A561,'Extracted Varlist'!$B$1:$O$4857,13,0)</f>
        <v>5</v>
      </c>
      <c r="K561" t="e">
        <f t="shared" si="23"/>
        <v>#VALUE!</v>
      </c>
      <c r="L561" t="s">
        <v>9552</v>
      </c>
      <c r="M561" t="b">
        <f t="shared" si="22"/>
        <v>0</v>
      </c>
    </row>
    <row r="562" spans="1:13" x14ac:dyDescent="0.25">
      <c r="A562" t="s">
        <v>205</v>
      </c>
      <c r="E562" t="str">
        <f>VLOOKUP($A562,'Extracted Varlist'!$B$1:$O$4857,3,0)</f>
        <v>Exam Dysmorphology hair-anomaly1</v>
      </c>
      <c r="G562" t="str">
        <f>IF(ISBLANK(VLOOKUP($A562,'Extracted Varlist'!$B$1:$O$4857,4,0)),"",VLOOKUP($A562,'Extracted Varlist'!$B$1:$O$4857,4,0))</f>
        <v>-99="Missing";-88="N/A";1="Sparse hair";2="Alopecia";3="Coarse/wiry hair";4="Low posterior hair line";5="Widow's peak";6="Double crown";7="Hypopigmented albinism";8="Hirsute facies";12="Infestation or infection";13="White forelock";14="Electric hair";26="</v>
      </c>
      <c r="H562">
        <v>2</v>
      </c>
      <c r="I562">
        <f>VLOOKUP($A562,'Extracted Varlist'!$B$1:$O$4857,12,0)</f>
        <v>2</v>
      </c>
      <c r="J562">
        <f>VLOOKUP($A562,'Extracted Varlist'!$B$1:$O$4857,13,0)</f>
        <v>1</v>
      </c>
      <c r="K562" t="e">
        <f t="shared" si="23"/>
        <v>#VALUE!</v>
      </c>
      <c r="L562" t="s">
        <v>9552</v>
      </c>
      <c r="M562" t="b">
        <f t="shared" si="22"/>
        <v>0</v>
      </c>
    </row>
    <row r="563" spans="1:13" x14ac:dyDescent="0.25">
      <c r="A563" t="s">
        <v>511</v>
      </c>
      <c r="E563" t="str">
        <f>VLOOKUP($A563,'Extracted Varlist'!$B$1:$O$4857,3,0)</f>
        <v>Exam Dysmorphology hair-anomaly1</v>
      </c>
      <c r="G563" t="str">
        <f>IF(ISBLANK(VLOOKUP($A563,'Extracted Varlist'!$B$1:$O$4857,4,0)),"",VLOOKUP($A563,'Extracted Varlist'!$B$1:$O$4857,4,0))</f>
        <v>-99="Missing";-88="N/A";1="Sparse hair";2="Alopecia";3="Coarse/wiry hair";4="Low posterior hair line";5="Widow's peak";6="Double crown";7="Hypopigmented albinism";8="Hirsute facies";12="Infestation or infection";13="White forelock";14="Electric hair";26="</v>
      </c>
      <c r="H563">
        <v>2</v>
      </c>
      <c r="I563">
        <f>VLOOKUP($A563,'Extracted Varlist'!$B$1:$O$4857,12,0)</f>
        <v>2</v>
      </c>
      <c r="J563">
        <f>VLOOKUP($A563,'Extracted Varlist'!$B$1:$O$4857,13,0)</f>
        <v>2</v>
      </c>
      <c r="K563" t="e">
        <f t="shared" si="23"/>
        <v>#VALUE!</v>
      </c>
      <c r="L563" t="s">
        <v>9552</v>
      </c>
      <c r="M563" t="b">
        <f t="shared" si="22"/>
        <v>0</v>
      </c>
    </row>
    <row r="564" spans="1:13" x14ac:dyDescent="0.25">
      <c r="A564" t="s">
        <v>715</v>
      </c>
      <c r="E564" t="str">
        <f>VLOOKUP($A564,'Extracted Varlist'!$B$1:$O$4857,3,0)</f>
        <v>Exam Dysmorphology hair-anomaly1</v>
      </c>
      <c r="G564" t="str">
        <f>IF(ISBLANK(VLOOKUP($A564,'Extracted Varlist'!$B$1:$O$4857,4,0)),"",VLOOKUP($A564,'Extracted Varlist'!$B$1:$O$4857,4,0))</f>
        <v>-99="Missing";-88="N/A";1="Sparse hair";2="Alopecia";3="Coarse/wiry hair";4="Low posterior hair line";5="Widow's peak";6="Double crown";7="Hypopigmented albinism";8="Hirsute facies";12="Infestation or infection";13="White forelock";14="Electric hair";26="</v>
      </c>
      <c r="H564">
        <v>2</v>
      </c>
      <c r="I564">
        <f>VLOOKUP($A564,'Extracted Varlist'!$B$1:$O$4857,12,0)</f>
        <v>2</v>
      </c>
      <c r="J564">
        <f>VLOOKUP($A564,'Extracted Varlist'!$B$1:$O$4857,13,0)</f>
        <v>3</v>
      </c>
      <c r="K564" t="e">
        <f t="shared" si="23"/>
        <v>#VALUE!</v>
      </c>
      <c r="L564" t="s">
        <v>9552</v>
      </c>
      <c r="M564" t="b">
        <f t="shared" si="22"/>
        <v>0</v>
      </c>
    </row>
    <row r="565" spans="1:13" x14ac:dyDescent="0.25">
      <c r="A565" t="s">
        <v>208</v>
      </c>
      <c r="E565" t="str">
        <f>VLOOKUP($A565,'Extracted Varlist'!$B$1:$O$4857,3,0)</f>
        <v>Exam Dysmorphology hair-anomaly2</v>
      </c>
      <c r="G565" t="str">
        <f>IF(ISBLANK(VLOOKUP($A565,'Extracted Varlist'!$B$1:$O$4857,4,0)),"",VLOOKUP($A565,'Extracted Varlist'!$B$1:$O$4857,4,0))</f>
        <v>-99="Missing";-88="N/A";1="Sparse hair";2="Alopecia";3="Coarse/wiry hair";4="Low posterior hair line";5="Widow's peak";6="Double crown";7="Hypopigmented albinism";8="Hirsute facies";12="Infestation or infection";13="White forelock";14="Electric hair";26="</v>
      </c>
      <c r="H565">
        <v>2</v>
      </c>
      <c r="I565">
        <f>VLOOKUP($A565,'Extracted Varlist'!$B$1:$O$4857,12,0)</f>
        <v>2</v>
      </c>
      <c r="J565">
        <f>VLOOKUP($A565,'Extracted Varlist'!$B$1:$O$4857,13,0)</f>
        <v>1</v>
      </c>
      <c r="K565" t="e">
        <f t="shared" si="23"/>
        <v>#VALUE!</v>
      </c>
      <c r="L565" t="s">
        <v>9552</v>
      </c>
      <c r="M565" t="b">
        <f t="shared" si="22"/>
        <v>0</v>
      </c>
    </row>
    <row r="566" spans="1:13" x14ac:dyDescent="0.25">
      <c r="A566" t="s">
        <v>512</v>
      </c>
      <c r="E566" t="str">
        <f>VLOOKUP($A566,'Extracted Varlist'!$B$1:$O$4857,3,0)</f>
        <v>Exam Dysmorphology hair-anomaly2</v>
      </c>
      <c r="G566" t="str">
        <f>IF(ISBLANK(VLOOKUP($A566,'Extracted Varlist'!$B$1:$O$4857,4,0)),"",VLOOKUP($A566,'Extracted Varlist'!$B$1:$O$4857,4,0))</f>
        <v>-99="Missing";-88="N/A";1="Sparse hair";2="Alopecia";3="Coarse/wiry hair";4="Low posterior hair line";5="Widow's peak";6="Double crown";7="Hypopigmented albinism";8="Hirsute facies";12="Infestation or infection";13="White forelock";14="Electric hair";26="</v>
      </c>
      <c r="H566">
        <v>2</v>
      </c>
      <c r="I566">
        <f>VLOOKUP($A566,'Extracted Varlist'!$B$1:$O$4857,12,0)</f>
        <v>2</v>
      </c>
      <c r="J566">
        <f>VLOOKUP($A566,'Extracted Varlist'!$B$1:$O$4857,13,0)</f>
        <v>2</v>
      </c>
      <c r="K566" t="e">
        <f t="shared" si="23"/>
        <v>#VALUE!</v>
      </c>
      <c r="L566" t="s">
        <v>9552</v>
      </c>
      <c r="M566" t="b">
        <f t="shared" si="22"/>
        <v>0</v>
      </c>
    </row>
    <row r="567" spans="1:13" x14ac:dyDescent="0.25">
      <c r="A567" t="s">
        <v>211</v>
      </c>
      <c r="E567" t="str">
        <f>VLOOKUP($A567,'Extracted Varlist'!$B$1:$O$4857,3,0)</f>
        <v>Exam Dysmorphology hair - anomaly3</v>
      </c>
      <c r="G567" t="str">
        <f>IF(ISBLANK(VLOOKUP($A567,'Extracted Varlist'!$B$1:$O$4857,4,0)),"",VLOOKUP($A567,'Extracted Varlist'!$B$1:$O$4857,4,0))</f>
        <v>-99="Missing";-88="N/A";1="Sparse hair";2="Alopecia";3="Coarse/wiry hair";4="Low posterior hair line";5="Widow's peak";6="Double crown";7="Hypopigmented albinism";8="Hirsute facies";12="Infestation or infection";13="White forelock";14="Electric hair";26="</v>
      </c>
      <c r="H567">
        <v>2</v>
      </c>
      <c r="I567">
        <f>VLOOKUP($A567,'Extracted Varlist'!$B$1:$O$4857,12,0)</f>
        <v>2</v>
      </c>
      <c r="J567">
        <f>VLOOKUP($A567,'Extracted Varlist'!$B$1:$O$4857,13,0)</f>
        <v>1</v>
      </c>
      <c r="K567" t="e">
        <f t="shared" si="23"/>
        <v>#VALUE!</v>
      </c>
      <c r="L567" t="s">
        <v>9552</v>
      </c>
      <c r="M567" t="b">
        <f t="shared" si="22"/>
        <v>0</v>
      </c>
    </row>
    <row r="568" spans="1:13" x14ac:dyDescent="0.25">
      <c r="A568" t="s">
        <v>213</v>
      </c>
      <c r="E568" t="str">
        <f>VLOOKUP($A568,'Extracted Varlist'!$B$1:$O$4857,3,0)</f>
        <v>Exam Dysmorphology hair - anomaly4</v>
      </c>
      <c r="G568" t="str">
        <f>IF(ISBLANK(VLOOKUP($A568,'Extracted Varlist'!$B$1:$O$4857,4,0)),"",VLOOKUP($A568,'Extracted Varlist'!$B$1:$O$4857,4,0))</f>
        <v>-99="Missing";-88="N/A";1="Sparse hair";2="Alopecia";3="Coarse/wiry hair";4="Low posterior hair line";5="Widow's peak";6="Double crown";7="Hypopigmented albinism";8="Hirsute facies";12="Infestation or infection";13="White forelock";14="Electric hair";26="</v>
      </c>
      <c r="H568">
        <v>2</v>
      </c>
      <c r="I568">
        <f>VLOOKUP($A568,'Extracted Varlist'!$B$1:$O$4857,12,0)</f>
        <v>2</v>
      </c>
      <c r="J568">
        <f>VLOOKUP($A568,'Extracted Varlist'!$B$1:$O$4857,13,0)</f>
        <v>1</v>
      </c>
      <c r="K568" t="e">
        <f t="shared" si="23"/>
        <v>#VALUE!</v>
      </c>
      <c r="L568" t="s">
        <v>9552</v>
      </c>
      <c r="M568" t="b">
        <f t="shared" si="22"/>
        <v>1</v>
      </c>
    </row>
    <row r="569" spans="1:13" x14ac:dyDescent="0.25">
      <c r="A569" t="s">
        <v>215</v>
      </c>
      <c r="E569" t="str">
        <f>VLOOKUP($A569,'Extracted Varlist'!$B$1:$O$4857,3,0)</f>
        <v>Exam Dysmorphology hair - anomaly5</v>
      </c>
      <c r="G569" t="str">
        <f>IF(ISBLANK(VLOOKUP($A569,'Extracted Varlist'!$B$1:$O$4857,4,0)),"",VLOOKUP($A569,'Extracted Varlist'!$B$1:$O$4857,4,0))</f>
        <v>-99="Missing";-88="N/A";1="Sparse hair";2="Alopecia";3="Coarse/wiry hair";4="Low posterior hair line";5="Widow's peak";6="Double crown";7="Hypopigmented albinism";8="Hirsute facies";12="Infestation or infection";13="White forelock";14="Electric hair";26="</v>
      </c>
      <c r="H569">
        <v>2</v>
      </c>
      <c r="I569">
        <f>VLOOKUP($A569,'Extracted Varlist'!$B$1:$O$4857,12,0)</f>
        <v>2</v>
      </c>
      <c r="J569">
        <f>VLOOKUP($A569,'Extracted Varlist'!$B$1:$O$4857,13,0)</f>
        <v>1</v>
      </c>
      <c r="K569" t="e">
        <f t="shared" si="23"/>
        <v>#VALUE!</v>
      </c>
      <c r="L569" t="s">
        <v>9552</v>
      </c>
      <c r="M569" t="b">
        <f t="shared" si="22"/>
        <v>1</v>
      </c>
    </row>
    <row r="570" spans="1:13" x14ac:dyDescent="0.25">
      <c r="A570" t="s">
        <v>9076</v>
      </c>
      <c r="E570" t="str">
        <f>VLOOKUP($A570,'Extracted Varlist'!$B$1:$O$4857,3,0)</f>
        <v>Exam Dysmorphology screen-hand</v>
      </c>
      <c r="G570" t="str">
        <f>IF(ISBLANK(VLOOKUP($A570,'Extracted Varlist'!$B$1:$O$4857,4,0)),"",VLOOKUP($A570,'Extracted Varlist'!$B$1:$O$4857,4,0))</f>
        <v>-99="Missing";-88="N/A";A="Small hands";B="Brachydactyly (short fingers)";C="Arachnodactyly (long fingers)";D="Broad fingers";E="Clinodactyly";F="Other finger anomalies";G="Broad thumbs";H="Digitalised thumbs";I="Hypoplastic thumb(s)";J="Other thumb anoma</v>
      </c>
      <c r="H570">
        <v>2</v>
      </c>
      <c r="I570">
        <f>VLOOKUP($A570,'Extracted Varlist'!$B$1:$O$4857,12,0)</f>
        <v>2</v>
      </c>
      <c r="J570">
        <f>VLOOKUP($A570,'Extracted Varlist'!$B$1:$O$4857,13,0)</f>
        <v>5</v>
      </c>
      <c r="K570" t="e">
        <f t="shared" si="23"/>
        <v>#VALUE!</v>
      </c>
      <c r="L570" t="s">
        <v>9552</v>
      </c>
      <c r="M570" t="b">
        <f t="shared" si="22"/>
        <v>0</v>
      </c>
    </row>
    <row r="571" spans="1:13" x14ac:dyDescent="0.25">
      <c r="A571" t="s">
        <v>217</v>
      </c>
      <c r="E571" t="str">
        <f>VLOOKUP($A571,'Extracted Varlist'!$B$1:$O$4857,3,0)</f>
        <v>Exam Dysmorphology hands-anomaly1</v>
      </c>
      <c r="G571" t="str">
        <f>IF(ISBLANK(VLOOKUP($A571,'Extracted Varlist'!$B$1:$O$4857,4,0)),"",VLOOKUP($A571,'Extracted Varlist'!$B$1:$O$4857,4,0))</f>
        <v>-99="Missing";-88="N/A";1="Small hands";2="Brachydactyly (short fingers)";3="Arachnodactyly (long fingers)";4="Broad fingers";5="Clinodactyly";6="Other finger anomalies";7="Broad thumbs";8="Digitalised thumbs";9="Hypoplastic thumb(s)";10="Other thumb anom</v>
      </c>
      <c r="H571">
        <v>2</v>
      </c>
      <c r="I571">
        <f>VLOOKUP($A571,'Extracted Varlist'!$B$1:$O$4857,12,0)</f>
        <v>2</v>
      </c>
      <c r="J571">
        <f>VLOOKUP($A571,'Extracted Varlist'!$B$1:$O$4857,13,0)</f>
        <v>1</v>
      </c>
      <c r="K571" t="e">
        <f t="shared" si="23"/>
        <v>#VALUE!</v>
      </c>
      <c r="L571" t="s">
        <v>9552</v>
      </c>
      <c r="M571" t="b">
        <f t="shared" si="22"/>
        <v>0</v>
      </c>
    </row>
    <row r="572" spans="1:13" x14ac:dyDescent="0.25">
      <c r="A572" t="s">
        <v>513</v>
      </c>
      <c r="E572" t="str">
        <f>VLOOKUP($A572,'Extracted Varlist'!$B$1:$O$4857,3,0)</f>
        <v>Exam Dysmorphology hands-anomaly1</v>
      </c>
      <c r="G572" t="str">
        <f>IF(ISBLANK(VLOOKUP($A572,'Extracted Varlist'!$B$1:$O$4857,4,0)),"",VLOOKUP($A572,'Extracted Varlist'!$B$1:$O$4857,4,0))</f>
        <v>-99="Missing";-88="N/A";1="Small hands";2="Brachydactyly (short fingers)";3="Arachnodactyly (long fingers)";4="Broad fingers";5="Clinodactyly";6="Other finger anomalies";7="Broad thumbs";8="Digitalised thumbs";9="Hypoplastic thumb(s)";10="Other thumb anom</v>
      </c>
      <c r="H572">
        <v>2</v>
      </c>
      <c r="I572">
        <f>VLOOKUP($A572,'Extracted Varlist'!$B$1:$O$4857,12,0)</f>
        <v>2</v>
      </c>
      <c r="J572">
        <f>VLOOKUP($A572,'Extracted Varlist'!$B$1:$O$4857,13,0)</f>
        <v>2</v>
      </c>
      <c r="K572" t="e">
        <f t="shared" si="23"/>
        <v>#VALUE!</v>
      </c>
      <c r="L572" t="s">
        <v>9552</v>
      </c>
      <c r="M572" t="b">
        <f t="shared" si="22"/>
        <v>0</v>
      </c>
    </row>
    <row r="573" spans="1:13" x14ac:dyDescent="0.25">
      <c r="A573" t="s">
        <v>716</v>
      </c>
      <c r="E573" t="str">
        <f>VLOOKUP($A573,'Extracted Varlist'!$B$1:$O$4857,3,0)</f>
        <v>Exam Dysmorphology hands-anomaly1</v>
      </c>
      <c r="G573" t="str">
        <f>IF(ISBLANK(VLOOKUP($A573,'Extracted Varlist'!$B$1:$O$4857,4,0)),"",VLOOKUP($A573,'Extracted Varlist'!$B$1:$O$4857,4,0))</f>
        <v>-99="Missing";-88="N/A";1="Small hands";2="Brachydactyly (short fingers)";3="Arachnodactyly (long fingers)";4="Broad fingers";5="Clinodactyly";6="Other finger anomalies";7="Broad thumbs";8="Digitalised thumbs";9="Hypoplastic thumb(s)";10="Other thumb anom</v>
      </c>
      <c r="H573">
        <v>2</v>
      </c>
      <c r="I573">
        <f>VLOOKUP($A573,'Extracted Varlist'!$B$1:$O$4857,12,0)</f>
        <v>2</v>
      </c>
      <c r="J573">
        <f>VLOOKUP($A573,'Extracted Varlist'!$B$1:$O$4857,13,0)</f>
        <v>3</v>
      </c>
      <c r="K573" t="e">
        <f t="shared" si="23"/>
        <v>#VALUE!</v>
      </c>
      <c r="L573" t="s">
        <v>9552</v>
      </c>
      <c r="M573" t="b">
        <f t="shared" si="22"/>
        <v>0</v>
      </c>
    </row>
    <row r="574" spans="1:13" x14ac:dyDescent="0.25">
      <c r="A574" t="s">
        <v>220</v>
      </c>
      <c r="E574" t="str">
        <f>VLOOKUP($A574,'Extracted Varlist'!$B$1:$O$4857,3,0)</f>
        <v>Exam Dysmorphology hands-anomaly2</v>
      </c>
      <c r="G574" t="str">
        <f>IF(ISBLANK(VLOOKUP($A574,'Extracted Varlist'!$B$1:$O$4857,4,0)),"",VLOOKUP($A574,'Extracted Varlist'!$B$1:$O$4857,4,0))</f>
        <v>-99="Missing";-88="N/A";1="Small hands";2="Brachydactyly (short fingers)";3="Arachnodactyly (long fingers)";4="Broad fingers";5="Clinodactyly";6="Other finger anomalies";7="Broad thumbs";8="Digitalised thumbs";9="Hypoplastic thumb(s)";10="Other thumb anom</v>
      </c>
      <c r="H574">
        <v>2</v>
      </c>
      <c r="I574">
        <f>VLOOKUP($A574,'Extracted Varlist'!$B$1:$O$4857,12,0)</f>
        <v>2</v>
      </c>
      <c r="J574">
        <f>VLOOKUP($A574,'Extracted Varlist'!$B$1:$O$4857,13,0)</f>
        <v>1</v>
      </c>
      <c r="K574" t="e">
        <f t="shared" si="23"/>
        <v>#VALUE!</v>
      </c>
      <c r="L574" t="s">
        <v>9552</v>
      </c>
      <c r="M574" t="b">
        <f t="shared" si="22"/>
        <v>0</v>
      </c>
    </row>
    <row r="575" spans="1:13" x14ac:dyDescent="0.25">
      <c r="A575" t="s">
        <v>514</v>
      </c>
      <c r="E575" t="str">
        <f>VLOOKUP($A575,'Extracted Varlist'!$B$1:$O$4857,3,0)</f>
        <v>Exam Dysmorphology hands-anomaly2</v>
      </c>
      <c r="G575" t="str">
        <f>IF(ISBLANK(VLOOKUP($A575,'Extracted Varlist'!$B$1:$O$4857,4,0)),"",VLOOKUP($A575,'Extracted Varlist'!$B$1:$O$4857,4,0))</f>
        <v>-99="Missing";-88="N/A";1="Small hands";2="Brachydactyly (short fingers)";3="Arachnodactyly (long fingers)";4="Broad fingers";5="Clinodactyly";6="Other finger anomalies";7="Broad thumbs";8="Digitalised thumbs";9="Hypoplastic thumb(s)";10="Other thumb anom</v>
      </c>
      <c r="H575">
        <v>2</v>
      </c>
      <c r="I575">
        <f>VLOOKUP($A575,'Extracted Varlist'!$B$1:$O$4857,12,0)</f>
        <v>2</v>
      </c>
      <c r="J575">
        <f>VLOOKUP($A575,'Extracted Varlist'!$B$1:$O$4857,13,0)</f>
        <v>2</v>
      </c>
      <c r="K575" t="e">
        <f t="shared" si="23"/>
        <v>#VALUE!</v>
      </c>
      <c r="L575" t="s">
        <v>9552</v>
      </c>
      <c r="M575" t="b">
        <f t="shared" si="22"/>
        <v>0</v>
      </c>
    </row>
    <row r="576" spans="1:13" x14ac:dyDescent="0.25">
      <c r="A576" t="s">
        <v>717</v>
      </c>
      <c r="E576" t="str">
        <f>VLOOKUP($A576,'Extracted Varlist'!$B$1:$O$4857,3,0)</f>
        <v>Exam Dysmorphology hands-anomaly2</v>
      </c>
      <c r="G576" t="str">
        <f>IF(ISBLANK(VLOOKUP($A576,'Extracted Varlist'!$B$1:$O$4857,4,0)),"",VLOOKUP($A576,'Extracted Varlist'!$B$1:$O$4857,4,0))</f>
        <v>-99="Missing";-88="N/A";1="Small hands";2="Brachydactyly (short fingers)";3="Arachnodactyly (long fingers)";4="Broad fingers";5="Clinodactyly";6="Other finger anomalies";7="Broad thumbs";8="Digitalised thumbs";9="Hypoplastic thumb(s)";10="Other thumb anom</v>
      </c>
      <c r="H576">
        <v>2</v>
      </c>
      <c r="I576">
        <f>VLOOKUP($A576,'Extracted Varlist'!$B$1:$O$4857,12,0)</f>
        <v>2</v>
      </c>
      <c r="J576">
        <f>VLOOKUP($A576,'Extracted Varlist'!$B$1:$O$4857,13,0)</f>
        <v>3</v>
      </c>
      <c r="K576" t="e">
        <f t="shared" si="23"/>
        <v>#VALUE!</v>
      </c>
      <c r="L576" t="s">
        <v>9552</v>
      </c>
      <c r="M576" t="b">
        <f t="shared" si="22"/>
        <v>0</v>
      </c>
    </row>
    <row r="577" spans="1:13" x14ac:dyDescent="0.25">
      <c r="A577" t="s">
        <v>223</v>
      </c>
      <c r="E577" t="str">
        <f>VLOOKUP($A577,'Extracted Varlist'!$B$1:$O$4857,3,0)</f>
        <v>Exam Dysmorphology hands-anomaly3</v>
      </c>
      <c r="G577" t="str">
        <f>IF(ISBLANK(VLOOKUP($A577,'Extracted Varlist'!$B$1:$O$4857,4,0)),"",VLOOKUP($A577,'Extracted Varlist'!$B$1:$O$4857,4,0))</f>
        <v>-99="Missing";-88="N/A";1="Small hands";2="Brachydactyly (short fingers)";3="Arachnodactyly (long fingers)";4="Broad fingers";5="Clinodactyly";6="Other finger anomalies";7="Broad thumbs";8="Digitalised thumbs";9="Hypoplastic thumb(s)";10="Other thumb anom</v>
      </c>
      <c r="H577">
        <v>2</v>
      </c>
      <c r="I577">
        <f>VLOOKUP($A577,'Extracted Varlist'!$B$1:$O$4857,12,0)</f>
        <v>2</v>
      </c>
      <c r="J577">
        <f>VLOOKUP($A577,'Extracted Varlist'!$B$1:$O$4857,13,0)</f>
        <v>1</v>
      </c>
      <c r="K577" t="e">
        <f t="shared" si="23"/>
        <v>#VALUE!</v>
      </c>
      <c r="L577" t="s">
        <v>9552</v>
      </c>
      <c r="M577" t="b">
        <f t="shared" si="22"/>
        <v>0</v>
      </c>
    </row>
    <row r="578" spans="1:13" x14ac:dyDescent="0.25">
      <c r="A578" t="s">
        <v>516</v>
      </c>
      <c r="E578" t="str">
        <f>VLOOKUP($A578,'Extracted Varlist'!$B$1:$O$4857,3,0)</f>
        <v>Exam Dysmorphology hands-anomaly3</v>
      </c>
      <c r="G578" t="str">
        <f>IF(ISBLANK(VLOOKUP($A578,'Extracted Varlist'!$B$1:$O$4857,4,0)),"",VLOOKUP($A578,'Extracted Varlist'!$B$1:$O$4857,4,0))</f>
        <v>-99="Missing";-88="N/A";1="Small hands";2="Brachydactyly (short fingers)";3="Arachnodactyly (long fingers)";4="Broad fingers";5="Clinodactyly";6="Other finger anomalies";7="Broad thumbs";8="Digitalised thumbs";9="Hypoplastic thumb(s)";10="Other thumb anom</v>
      </c>
      <c r="H578">
        <v>2</v>
      </c>
      <c r="I578">
        <f>VLOOKUP($A578,'Extracted Varlist'!$B$1:$O$4857,12,0)</f>
        <v>2</v>
      </c>
      <c r="J578">
        <f>VLOOKUP($A578,'Extracted Varlist'!$B$1:$O$4857,13,0)</f>
        <v>2</v>
      </c>
      <c r="K578" t="e">
        <f t="shared" si="23"/>
        <v>#VALUE!</v>
      </c>
      <c r="L578" t="s">
        <v>9552</v>
      </c>
      <c r="M578" t="b">
        <f t="shared" ref="M578:M641" si="24">AND(J578=J577)</f>
        <v>0</v>
      </c>
    </row>
    <row r="579" spans="1:13" x14ac:dyDescent="0.25">
      <c r="A579" t="s">
        <v>225</v>
      </c>
      <c r="E579" t="str">
        <f>VLOOKUP($A579,'Extracted Varlist'!$B$1:$O$4857,3,0)</f>
        <v>Exam Dysmorphology hands- anomaly4</v>
      </c>
      <c r="G579" t="str">
        <f>IF(ISBLANK(VLOOKUP($A579,'Extracted Varlist'!$B$1:$O$4857,4,0)),"",VLOOKUP($A579,'Extracted Varlist'!$B$1:$O$4857,4,0))</f>
        <v>-99="Missing";-88="N/A";1="Small hands";2="Brachydactyly (short fingers)";3="Arachnodactyly (long fingers)";4="Broad fingers";5="Clinodactyly";6="Other finger anomalies";7="Broad thumbs";8="Digitalised thumbs";9="Hypoplastic thumb(s)";10="Other thumb anom</v>
      </c>
      <c r="H579">
        <v>2</v>
      </c>
      <c r="I579">
        <f>VLOOKUP($A579,'Extracted Varlist'!$B$1:$O$4857,12,0)</f>
        <v>2</v>
      </c>
      <c r="J579">
        <f>VLOOKUP($A579,'Extracted Varlist'!$B$1:$O$4857,13,0)</f>
        <v>1</v>
      </c>
      <c r="K579" t="e">
        <f t="shared" si="23"/>
        <v>#VALUE!</v>
      </c>
      <c r="L579" t="s">
        <v>9552</v>
      </c>
      <c r="M579" t="b">
        <f t="shared" si="24"/>
        <v>0</v>
      </c>
    </row>
    <row r="580" spans="1:13" x14ac:dyDescent="0.25">
      <c r="A580" t="s">
        <v>227</v>
      </c>
      <c r="E580" t="str">
        <f>VLOOKUP($A580,'Extracted Varlist'!$B$1:$O$4857,3,0)</f>
        <v>Exam Dysmorphology hands- anomaly5</v>
      </c>
      <c r="G580" t="str">
        <f>IF(ISBLANK(VLOOKUP($A580,'Extracted Varlist'!$B$1:$O$4857,4,0)),"",VLOOKUP($A580,'Extracted Varlist'!$B$1:$O$4857,4,0))</f>
        <v>-99="Missing";-88="N/A";1="Small hands";2="Brachydactyly (short fingers)";3="Arachnodactyly (long fingers)";4="Broad fingers";5="Clinodactyly";6="Other finger anomalies";7="Broad thumbs";8="Digitalised thumbs";9="Hypoplastic thumb(s)";10="Other thumb anom</v>
      </c>
      <c r="H580">
        <v>2</v>
      </c>
      <c r="I580">
        <f>VLOOKUP($A580,'Extracted Varlist'!$B$1:$O$4857,12,0)</f>
        <v>2</v>
      </c>
      <c r="J580">
        <f>VLOOKUP($A580,'Extracted Varlist'!$B$1:$O$4857,13,0)</f>
        <v>1</v>
      </c>
      <c r="K580" t="e">
        <f t="shared" si="23"/>
        <v>#VALUE!</v>
      </c>
      <c r="L580" t="s">
        <v>9552</v>
      </c>
      <c r="M580" t="b">
        <f t="shared" si="24"/>
        <v>1</v>
      </c>
    </row>
    <row r="581" spans="1:13" x14ac:dyDescent="0.25">
      <c r="A581" t="s">
        <v>9079</v>
      </c>
      <c r="E581" t="str">
        <f>VLOOKUP($A581,'Extracted Varlist'!$B$1:$O$4857,3,0)</f>
        <v>Exam Dysmorphology screen-joint</v>
      </c>
      <c r="G581" t="str">
        <f>IF(ISBLANK(VLOOKUP($A581,'Extracted Varlist'!$B$1:$O$4857,4,0)),"",VLOOKUP($A581,'Extracted Varlist'!$B$1:$O$4857,4,0))</f>
        <v>-99="Missing";-88="N/A";A="A = hypermobility";B="B = restricted movements/contractures of small joints of han";C="C = restricted movements/contractures of wrists";D="D = restricted movements/contractures of elbows";E="E = restricted movements/contractures</v>
      </c>
      <c r="H581">
        <v>2</v>
      </c>
      <c r="I581">
        <f>VLOOKUP($A581,'Extracted Varlist'!$B$1:$O$4857,12,0)</f>
        <v>2</v>
      </c>
      <c r="J581">
        <f>VLOOKUP($A581,'Extracted Varlist'!$B$1:$O$4857,13,0)</f>
        <v>5</v>
      </c>
      <c r="K581" t="e">
        <f t="shared" si="23"/>
        <v>#VALUE!</v>
      </c>
      <c r="L581" t="s">
        <v>9552</v>
      </c>
      <c r="M581" t="b">
        <f t="shared" si="24"/>
        <v>0</v>
      </c>
    </row>
    <row r="582" spans="1:13" x14ac:dyDescent="0.25">
      <c r="A582" t="s">
        <v>229</v>
      </c>
      <c r="E582" t="str">
        <f>VLOOKUP($A582,'Extracted Varlist'!$B$1:$O$4857,3,0)</f>
        <v>Exam Dysmorphology joints-anomaly1</v>
      </c>
      <c r="G582" t="str">
        <f>IF(ISBLANK(VLOOKUP($A582,'Extracted Varlist'!$B$1:$O$4857,4,0)),"",VLOOKUP($A582,'Extracted Varlist'!$B$1:$O$4857,4,0))</f>
        <v>-99="Missing";-88="N/A";1="Hypermobility";2="Restricted movements/contractures-small joints of hand";3="Restricted movements/contractures-wrists";4="Restricted movements/contractures-elbows";5="Restricted movements/contractures-shoulders";6="Restricted mo</v>
      </c>
      <c r="H582">
        <v>2</v>
      </c>
      <c r="I582">
        <f>VLOOKUP($A582,'Extracted Varlist'!$B$1:$O$4857,12,0)</f>
        <v>2</v>
      </c>
      <c r="J582">
        <f>VLOOKUP($A582,'Extracted Varlist'!$B$1:$O$4857,13,0)</f>
        <v>1</v>
      </c>
      <c r="K582" t="e">
        <f t="shared" si="23"/>
        <v>#VALUE!</v>
      </c>
      <c r="L582" t="s">
        <v>9552</v>
      </c>
      <c r="M582" t="b">
        <f t="shared" si="24"/>
        <v>0</v>
      </c>
    </row>
    <row r="583" spans="1:13" x14ac:dyDescent="0.25">
      <c r="A583" t="s">
        <v>518</v>
      </c>
      <c r="E583" t="str">
        <f>VLOOKUP($A583,'Extracted Varlist'!$B$1:$O$4857,3,0)</f>
        <v>Exam Dysmorphology joints-anomaly1</v>
      </c>
      <c r="G583" t="str">
        <f>IF(ISBLANK(VLOOKUP($A583,'Extracted Varlist'!$B$1:$O$4857,4,0)),"",VLOOKUP($A583,'Extracted Varlist'!$B$1:$O$4857,4,0))</f>
        <v>-99="Missing";-88="N/A";1="Hypermobility";2="Restricted movements/contractures-small joints of hand";3="Restricted movements/contractures-wrists";4="Restricted movements/contractures-elbows";5="Restricted movements/contractures-shoulders";6="Restricted mo</v>
      </c>
      <c r="H583">
        <v>2</v>
      </c>
      <c r="I583">
        <f>VLOOKUP($A583,'Extracted Varlist'!$B$1:$O$4857,12,0)</f>
        <v>2</v>
      </c>
      <c r="J583">
        <f>VLOOKUP($A583,'Extracted Varlist'!$B$1:$O$4857,13,0)</f>
        <v>2</v>
      </c>
      <c r="K583" t="e">
        <f t="shared" si="23"/>
        <v>#VALUE!</v>
      </c>
      <c r="L583" t="s">
        <v>9552</v>
      </c>
      <c r="M583" t="b">
        <f t="shared" si="24"/>
        <v>0</v>
      </c>
    </row>
    <row r="584" spans="1:13" x14ac:dyDescent="0.25">
      <c r="A584" t="s">
        <v>718</v>
      </c>
      <c r="E584" t="str">
        <f>VLOOKUP($A584,'Extracted Varlist'!$B$1:$O$4857,3,0)</f>
        <v>Exam Dysmorphology joints-anomaly1</v>
      </c>
      <c r="G584" t="str">
        <f>IF(ISBLANK(VLOOKUP($A584,'Extracted Varlist'!$B$1:$O$4857,4,0)),"",VLOOKUP($A584,'Extracted Varlist'!$B$1:$O$4857,4,0))</f>
        <v>-99="Missing";-88="N/A";1="Hypermobility";2="Restricted movements/contractures-small joints of hand";3="Restricted movements/contractures-wrists";4="Restricted movements/contractures-elbows";5="Restricted movements/contractures-shoulders";6="Restricted mo</v>
      </c>
      <c r="H584">
        <v>2</v>
      </c>
      <c r="I584">
        <f>VLOOKUP($A584,'Extracted Varlist'!$B$1:$O$4857,12,0)</f>
        <v>2</v>
      </c>
      <c r="J584">
        <f>VLOOKUP($A584,'Extracted Varlist'!$B$1:$O$4857,13,0)</f>
        <v>3</v>
      </c>
      <c r="K584" t="e">
        <f t="shared" ref="K584:K647" si="25">IF(ISNUMBER(_xlfn.NUMBERVALUE(RIGHT(J584,1))),RIGHT(J584,LEN(J584)-2),MID(J584,3,LEN(J584)-3))</f>
        <v>#VALUE!</v>
      </c>
      <c r="L584" t="s">
        <v>9552</v>
      </c>
      <c r="M584" t="b">
        <f t="shared" si="24"/>
        <v>0</v>
      </c>
    </row>
    <row r="585" spans="1:13" x14ac:dyDescent="0.25">
      <c r="A585" t="s">
        <v>233</v>
      </c>
      <c r="E585" t="str">
        <f>VLOOKUP($A585,'Extracted Varlist'!$B$1:$O$4857,3,0)</f>
        <v>Exam Dysmorphology joints- anomaly2</v>
      </c>
      <c r="G585" t="str">
        <f>IF(ISBLANK(VLOOKUP($A585,'Extracted Varlist'!$B$1:$O$4857,4,0)),"",VLOOKUP($A585,'Extracted Varlist'!$B$1:$O$4857,4,0))</f>
        <v>-99="Missing";-88="N/A";1="Hypermobility";2="Restricted movements/contractures-small joints of hand";3="Restricted movements/contractures-wrists";4="Restricted movements/contractures-elbows";5="Restricted movements/contractures-shoulders";6="Restricted mo</v>
      </c>
      <c r="H585">
        <v>2</v>
      </c>
      <c r="I585">
        <f>VLOOKUP($A585,'Extracted Varlist'!$B$1:$O$4857,12,0)</f>
        <v>2</v>
      </c>
      <c r="J585">
        <f>VLOOKUP($A585,'Extracted Varlist'!$B$1:$O$4857,13,0)</f>
        <v>1</v>
      </c>
      <c r="K585" t="e">
        <f t="shared" si="25"/>
        <v>#VALUE!</v>
      </c>
      <c r="L585" t="s">
        <v>9552</v>
      </c>
      <c r="M585" t="b">
        <f t="shared" si="24"/>
        <v>0</v>
      </c>
    </row>
    <row r="586" spans="1:13" x14ac:dyDescent="0.25">
      <c r="A586" t="s">
        <v>235</v>
      </c>
      <c r="E586" t="str">
        <f>VLOOKUP($A586,'Extracted Varlist'!$B$1:$O$4857,3,0)</f>
        <v>Exam Dysmorphology joints- anomaly3</v>
      </c>
      <c r="G586" t="str">
        <f>IF(ISBLANK(VLOOKUP($A586,'Extracted Varlist'!$B$1:$O$4857,4,0)),"",VLOOKUP($A586,'Extracted Varlist'!$B$1:$O$4857,4,0))</f>
        <v>-99="Missing";-88="N/A";1="Hypermobility";2="Restricted movements/contractures-small joints of hand";3="Restricted movements/contractures-wrists";4="Restricted movements/contractures-elbows";5="Restricted movements/contractures-shoulders";6="Restricted mo</v>
      </c>
      <c r="H586">
        <v>2</v>
      </c>
      <c r="I586">
        <f>VLOOKUP($A586,'Extracted Varlist'!$B$1:$O$4857,12,0)</f>
        <v>2</v>
      </c>
      <c r="J586">
        <f>VLOOKUP($A586,'Extracted Varlist'!$B$1:$O$4857,13,0)</f>
        <v>1</v>
      </c>
      <c r="K586" t="e">
        <f t="shared" si="25"/>
        <v>#VALUE!</v>
      </c>
      <c r="L586" t="s">
        <v>9552</v>
      </c>
      <c r="M586" t="b">
        <f t="shared" si="24"/>
        <v>1</v>
      </c>
    </row>
    <row r="587" spans="1:13" x14ac:dyDescent="0.25">
      <c r="A587" t="s">
        <v>237</v>
      </c>
      <c r="E587" t="str">
        <f>VLOOKUP($A587,'Extracted Varlist'!$B$1:$O$4857,3,0)</f>
        <v>Exam Dysmorphology joints- anomaly4</v>
      </c>
      <c r="G587" t="str">
        <f>IF(ISBLANK(VLOOKUP($A587,'Extracted Varlist'!$B$1:$O$4857,4,0)),"",VLOOKUP($A587,'Extracted Varlist'!$B$1:$O$4857,4,0))</f>
        <v>-99="Missing";-88="N/A";1="Hypermobility";2="Restricted movements/contractures-small joints of hand";3="Restricted movements/contractures-wrists";4="Restricted movements/contractures-elbows";5="Restricted movements/contractures-shoulders";6="Restricted mo</v>
      </c>
      <c r="H587">
        <v>2</v>
      </c>
      <c r="I587">
        <f>VLOOKUP($A587,'Extracted Varlist'!$B$1:$O$4857,12,0)</f>
        <v>2</v>
      </c>
      <c r="J587">
        <f>VLOOKUP($A587,'Extracted Varlist'!$B$1:$O$4857,13,0)</f>
        <v>1</v>
      </c>
      <c r="K587" t="e">
        <f t="shared" si="25"/>
        <v>#VALUE!</v>
      </c>
      <c r="L587" t="s">
        <v>9552</v>
      </c>
      <c r="M587" t="b">
        <f t="shared" si="24"/>
        <v>1</v>
      </c>
    </row>
    <row r="588" spans="1:13" x14ac:dyDescent="0.25">
      <c r="A588" t="s">
        <v>239</v>
      </c>
      <c r="E588" t="str">
        <f>VLOOKUP($A588,'Extracted Varlist'!$B$1:$O$4857,3,0)</f>
        <v>Exam Dysmorphology joints- anomaly5</v>
      </c>
      <c r="G588" t="str">
        <f>IF(ISBLANK(VLOOKUP($A588,'Extracted Varlist'!$B$1:$O$4857,4,0)),"",VLOOKUP($A588,'Extracted Varlist'!$B$1:$O$4857,4,0))</f>
        <v>-99="Missing";-88="N/A";1="Hypermobility";2="Restricted movements/contractures-small joints of hand";3="Restricted movements/contractures-wrists";4="Restricted movements/contractures-elbows";5="Restricted movements/contractures-shoulders";6="Restricted mo</v>
      </c>
      <c r="H588">
        <v>2</v>
      </c>
      <c r="I588">
        <f>VLOOKUP($A588,'Extracted Varlist'!$B$1:$O$4857,12,0)</f>
        <v>2</v>
      </c>
      <c r="J588">
        <f>VLOOKUP($A588,'Extracted Varlist'!$B$1:$O$4857,13,0)</f>
        <v>1</v>
      </c>
      <c r="K588" t="e">
        <f t="shared" si="25"/>
        <v>#VALUE!</v>
      </c>
      <c r="L588" t="s">
        <v>9552</v>
      </c>
      <c r="M588" t="b">
        <f t="shared" si="24"/>
        <v>1</v>
      </c>
    </row>
    <row r="589" spans="1:13" x14ac:dyDescent="0.25">
      <c r="A589" t="s">
        <v>9082</v>
      </c>
      <c r="E589" t="str">
        <f>VLOOKUP($A589,'Extracted Varlist'!$B$1:$O$4857,3,0)</f>
        <v>Exam Dysmorphology screen-abdo</v>
      </c>
      <c r="G589" t="str">
        <f>IF(ISBLANK(VLOOKUP($A589,'Extracted Varlist'!$B$1:$O$4857,4,0)),"",VLOOKUP($A589,'Extracted Varlist'!$B$1:$O$4857,4,0))</f>
        <v>-99="Missing";-88="N/A";A="Enlarged/distended";B="Ascites";C="Hepatomegaly";D="Splenomegaly";E="Enlarged left kidney";F="Enlarged right kidney";G="Enlarged bladder";H="Faecal masses";I="Other masses";J="Umbilical hernia";K="Inguinal hernia";L="Abnormal an</v>
      </c>
      <c r="H589">
        <v>2</v>
      </c>
      <c r="I589">
        <f>VLOOKUP($A589,'Extracted Varlist'!$B$1:$O$4857,12,0)</f>
        <v>2</v>
      </c>
      <c r="J589">
        <f>VLOOKUP($A589,'Extracted Varlist'!$B$1:$O$4857,13,0)</f>
        <v>5</v>
      </c>
      <c r="K589" t="e">
        <f t="shared" si="25"/>
        <v>#VALUE!</v>
      </c>
      <c r="L589" t="s">
        <v>9552</v>
      </c>
      <c r="M589" t="b">
        <f t="shared" si="24"/>
        <v>0</v>
      </c>
    </row>
    <row r="590" spans="1:13" x14ac:dyDescent="0.25">
      <c r="A590" t="s">
        <v>241</v>
      </c>
      <c r="E590" t="str">
        <f>VLOOKUP($A590,'Extracted Varlist'!$B$1:$O$4857,3,0)</f>
        <v>Exam Dysmorphology abdomen-anomaly1</v>
      </c>
      <c r="G590" t="str">
        <f>IF(ISBLANK(VLOOKUP($A590,'Extracted Varlist'!$B$1:$O$4857,4,0)),"",VLOOKUP($A590,'Extracted Varlist'!$B$1:$O$4857,4,0))</f>
        <v>-99="Missing";-88="N/A";1="Enlarged/distended";2="Ascites";3="Hepatomegaly";4="Splenomegaly";5="Enlarged left kidney";6="Enlarged right kidney";7="Enlarged bladder";8="Faecal masses";9="Other masses";10="Umbilical hernia";11="Inguinal hernia";12="Abnormal</v>
      </c>
      <c r="H590">
        <v>2</v>
      </c>
      <c r="I590">
        <f>VLOOKUP($A590,'Extracted Varlist'!$B$1:$O$4857,12,0)</f>
        <v>2</v>
      </c>
      <c r="J590">
        <f>VLOOKUP($A590,'Extracted Varlist'!$B$1:$O$4857,13,0)</f>
        <v>1</v>
      </c>
      <c r="K590" t="e">
        <f t="shared" si="25"/>
        <v>#VALUE!</v>
      </c>
      <c r="L590" t="s">
        <v>9552</v>
      </c>
      <c r="M590" t="b">
        <f t="shared" si="24"/>
        <v>0</v>
      </c>
    </row>
    <row r="591" spans="1:13" x14ac:dyDescent="0.25">
      <c r="A591" t="s">
        <v>519</v>
      </c>
      <c r="E591" t="str">
        <f>VLOOKUP($A591,'Extracted Varlist'!$B$1:$O$4857,3,0)</f>
        <v>Exam Dysmorphology abdomen-anomaly1</v>
      </c>
      <c r="G591" t="str">
        <f>IF(ISBLANK(VLOOKUP($A591,'Extracted Varlist'!$B$1:$O$4857,4,0)),"",VLOOKUP($A591,'Extracted Varlist'!$B$1:$O$4857,4,0))</f>
        <v>-99="Missing";-88="N/A";1="Enlarged/distended";2="Ascites";3="Hepatomegaly";4="Splenomegaly";5="Enlarged left kidney";6="Enlarged right kidney";7="Enlarged bladder";8="Faecal masses";9="Other masses";10="Umbilical hernia";11="Inguinal hernia";12="Abnormal</v>
      </c>
      <c r="H591">
        <v>2</v>
      </c>
      <c r="I591">
        <f>VLOOKUP($A591,'Extracted Varlist'!$B$1:$O$4857,12,0)</f>
        <v>2</v>
      </c>
      <c r="J591">
        <f>VLOOKUP($A591,'Extracted Varlist'!$B$1:$O$4857,13,0)</f>
        <v>2</v>
      </c>
      <c r="K591" t="e">
        <f t="shared" si="25"/>
        <v>#VALUE!</v>
      </c>
      <c r="L591" t="s">
        <v>9552</v>
      </c>
      <c r="M591" t="b">
        <f t="shared" si="24"/>
        <v>0</v>
      </c>
    </row>
    <row r="592" spans="1:13" x14ac:dyDescent="0.25">
      <c r="A592" t="s">
        <v>719</v>
      </c>
      <c r="E592" t="str">
        <f>VLOOKUP($A592,'Extracted Varlist'!$B$1:$O$4857,3,0)</f>
        <v>Exam Dysmorphology abdomen-anomaly1</v>
      </c>
      <c r="G592" t="str">
        <f>IF(ISBLANK(VLOOKUP($A592,'Extracted Varlist'!$B$1:$O$4857,4,0)),"",VLOOKUP($A592,'Extracted Varlist'!$B$1:$O$4857,4,0))</f>
        <v>-99="Missing";-88="N/A";1="Enlarged/distended";2="Ascites";3="Hepatomegaly";4="Splenomegaly";5="Enlarged left kidney";6="Enlarged right kidney";7="Enlarged bladder";8="Faecal masses";9="Other masses";10="Umbilical hernia";11="Inguinal hernia";12="Abnormal</v>
      </c>
      <c r="H592">
        <v>2</v>
      </c>
      <c r="I592">
        <f>VLOOKUP($A592,'Extracted Varlist'!$B$1:$O$4857,12,0)</f>
        <v>2</v>
      </c>
      <c r="J592">
        <f>VLOOKUP($A592,'Extracted Varlist'!$B$1:$O$4857,13,0)</f>
        <v>3</v>
      </c>
      <c r="K592" t="e">
        <f t="shared" si="25"/>
        <v>#VALUE!</v>
      </c>
      <c r="L592" t="s">
        <v>9552</v>
      </c>
      <c r="M592" t="b">
        <f t="shared" si="24"/>
        <v>0</v>
      </c>
    </row>
    <row r="593" spans="1:13" x14ac:dyDescent="0.25">
      <c r="A593" t="s">
        <v>245</v>
      </c>
      <c r="E593" t="str">
        <f>VLOOKUP($A593,'Extracted Varlist'!$B$1:$O$4857,3,0)</f>
        <v>Exam Dysmorphology abdomen - anomaly2</v>
      </c>
      <c r="G593" t="str">
        <f>IF(ISBLANK(VLOOKUP($A593,'Extracted Varlist'!$B$1:$O$4857,4,0)),"",VLOOKUP($A593,'Extracted Varlist'!$B$1:$O$4857,4,0))</f>
        <v>-99="Missing";-88="N/A";1="Enlarged/distended";2="Ascites";3="Hepatomegaly";4="Splenomegaly";5="Enlarged left kidney";6="Enlarged right kidney";7="Enlarged bladder";8="Faecal masses";9="Other masses";10="Umbilical hernia";11="Inguinal hernia";12="Abnormal</v>
      </c>
      <c r="H593">
        <v>2</v>
      </c>
      <c r="I593">
        <f>VLOOKUP($A593,'Extracted Varlist'!$B$1:$O$4857,12,0)</f>
        <v>2</v>
      </c>
      <c r="J593">
        <f>VLOOKUP($A593,'Extracted Varlist'!$B$1:$O$4857,13,0)</f>
        <v>1</v>
      </c>
      <c r="K593" t="e">
        <f t="shared" si="25"/>
        <v>#VALUE!</v>
      </c>
      <c r="L593" t="s">
        <v>9552</v>
      </c>
      <c r="M593" t="b">
        <f t="shared" si="24"/>
        <v>0</v>
      </c>
    </row>
    <row r="594" spans="1:13" x14ac:dyDescent="0.25">
      <c r="A594" t="s">
        <v>248</v>
      </c>
      <c r="E594" t="str">
        <f>VLOOKUP($A594,'Extracted Varlist'!$B$1:$O$4857,3,0)</f>
        <v>Exam Dysmorphology abdomen - anomaly3</v>
      </c>
      <c r="G594" t="str">
        <f>IF(ISBLANK(VLOOKUP($A594,'Extracted Varlist'!$B$1:$O$4857,4,0)),"",VLOOKUP($A594,'Extracted Varlist'!$B$1:$O$4857,4,0))</f>
        <v>-99="Missing";-88="N/A";1="Enlarged/distended";2="Ascites";3="Hepatomegaly";4="Splenomegaly";5="Enlarged left kidney";6="Enlarged right kidney";7="Enlarged bladder";8="Faecal masses";9="Other masses";10="Umbilical hernia";11="Inguinal hernia";12="Abnormal</v>
      </c>
      <c r="H594">
        <v>2</v>
      </c>
      <c r="I594">
        <f>VLOOKUP($A594,'Extracted Varlist'!$B$1:$O$4857,12,0)</f>
        <v>2</v>
      </c>
      <c r="J594">
        <f>VLOOKUP($A594,'Extracted Varlist'!$B$1:$O$4857,13,0)</f>
        <v>1</v>
      </c>
      <c r="K594" t="e">
        <f t="shared" si="25"/>
        <v>#VALUE!</v>
      </c>
      <c r="L594" t="s">
        <v>9552</v>
      </c>
      <c r="M594" t="b">
        <f t="shared" si="24"/>
        <v>1</v>
      </c>
    </row>
    <row r="595" spans="1:13" x14ac:dyDescent="0.25">
      <c r="A595" t="s">
        <v>250</v>
      </c>
      <c r="E595" t="str">
        <f>VLOOKUP($A595,'Extracted Varlist'!$B$1:$O$4857,3,0)</f>
        <v>Exam Dysmorphology abdomen - anomaly4</v>
      </c>
      <c r="G595" t="str">
        <f>IF(ISBLANK(VLOOKUP($A595,'Extracted Varlist'!$B$1:$O$4857,4,0)),"",VLOOKUP($A595,'Extracted Varlist'!$B$1:$O$4857,4,0))</f>
        <v>-99="Missing";-88="N/A";1="Enlarged/distended";2="Ascites";3="Hepatomegaly";4="Splenomegaly";5="Enlarged left kidney";6="Enlarged right kidney";7="Enlarged bladder";8="Faecal masses";9="Other masses";10="Umbilical hernia";11="Inguinal hernia";12="Abnormal</v>
      </c>
      <c r="H595">
        <v>2</v>
      </c>
      <c r="I595">
        <f>VLOOKUP($A595,'Extracted Varlist'!$B$1:$O$4857,12,0)</f>
        <v>2</v>
      </c>
      <c r="J595">
        <f>VLOOKUP($A595,'Extracted Varlist'!$B$1:$O$4857,13,0)</f>
        <v>1</v>
      </c>
      <c r="K595" t="e">
        <f t="shared" si="25"/>
        <v>#VALUE!</v>
      </c>
      <c r="L595" t="s">
        <v>9552</v>
      </c>
      <c r="M595" t="b">
        <f t="shared" si="24"/>
        <v>1</v>
      </c>
    </row>
    <row r="596" spans="1:13" x14ac:dyDescent="0.25">
      <c r="A596" t="s">
        <v>252</v>
      </c>
      <c r="E596" t="str">
        <f>VLOOKUP($A596,'Extracted Varlist'!$B$1:$O$4857,3,0)</f>
        <v>Exam Dysmorphology abdomen - anomaly5</v>
      </c>
      <c r="G596" t="str">
        <f>IF(ISBLANK(VLOOKUP($A596,'Extracted Varlist'!$B$1:$O$4857,4,0)),"",VLOOKUP($A596,'Extracted Varlist'!$B$1:$O$4857,4,0))</f>
        <v>-99="Missing";-88="N/A";1="Enlarged/distended";2="Ascites";3="Hepatomegaly";4="Splenomegaly";5="Enlarged left kidney";6="Enlarged right kidney";7="Enlarged bladder";8="Faecal masses";9="Other masses";10="Umbilical hernia";11="Inguinal hernia";12="Abnormal</v>
      </c>
      <c r="H596">
        <v>2</v>
      </c>
      <c r="I596">
        <f>VLOOKUP($A596,'Extracted Varlist'!$B$1:$O$4857,12,0)</f>
        <v>2</v>
      </c>
      <c r="J596">
        <f>VLOOKUP($A596,'Extracted Varlist'!$B$1:$O$4857,13,0)</f>
        <v>1</v>
      </c>
      <c r="K596" t="e">
        <f t="shared" si="25"/>
        <v>#VALUE!</v>
      </c>
      <c r="L596" t="s">
        <v>9552</v>
      </c>
      <c r="M596" t="b">
        <f t="shared" si="24"/>
        <v>1</v>
      </c>
    </row>
    <row r="597" spans="1:13" x14ac:dyDescent="0.25">
      <c r="A597" t="s">
        <v>9085</v>
      </c>
      <c r="E597" t="str">
        <f>VLOOKUP($A597,'Extracted Varlist'!$B$1:$O$4857,3,0)</f>
        <v>Exam Dysmorphology screen-mouth</v>
      </c>
      <c r="G597" t="str">
        <f>IF(ISBLANK(VLOOKUP($A597,'Extracted Varlist'!$B$1:$O$4857,4,0)),"",VLOOKUP($A597,'Extracted Varlist'!$B$1:$O$4857,4,0))</f>
        <v>-99="Missing";-88="N/A";A="Microstomia";B="Mactostomia";C="Prominent lips";D="Downturning corners of mouth";E="Lip pits";F="Cleft lip";G="Cleft lip and palate";H="Cleft palate without cleft lip";I="Submucous cleft";J="Bifid uvula";K="High arched palate";L</v>
      </c>
      <c r="H597">
        <v>2</v>
      </c>
      <c r="I597">
        <f>VLOOKUP($A597,'Extracted Varlist'!$B$1:$O$4857,12,0)</f>
        <v>2</v>
      </c>
      <c r="J597">
        <f>VLOOKUP($A597,'Extracted Varlist'!$B$1:$O$4857,13,0)</f>
        <v>5</v>
      </c>
      <c r="K597" t="e">
        <f t="shared" si="25"/>
        <v>#VALUE!</v>
      </c>
      <c r="L597" t="s">
        <v>9552</v>
      </c>
      <c r="M597" t="b">
        <f t="shared" si="24"/>
        <v>0</v>
      </c>
    </row>
    <row r="598" spans="1:13" x14ac:dyDescent="0.25">
      <c r="A598" t="s">
        <v>254</v>
      </c>
      <c r="E598" t="str">
        <f>VLOOKUP($A598,'Extracted Varlist'!$B$1:$O$4857,3,0)</f>
        <v>Exam Dysmorphology mouth-anomaly1</v>
      </c>
      <c r="G598" t="str">
        <f>IF(ISBLANK(VLOOKUP($A598,'Extracted Varlist'!$B$1:$O$4857,4,0)),"",VLOOKUP($A598,'Extracted Varlist'!$B$1:$O$4857,4,0))</f>
        <v>-99="Missing";-88="N/A";1="Microstomia";2="Macrostomia";3="Prominent lips";4="Downturning corners of mouth";5="Lip pits";6="Cleft lip";7="Cleft lip and palate";8="Cleft palate without cleft lip";9="Submucous cleft";10="Bifid uvula";11="High-arched palate"</v>
      </c>
      <c r="H598">
        <v>2</v>
      </c>
      <c r="I598">
        <f>VLOOKUP($A598,'Extracted Varlist'!$B$1:$O$4857,12,0)</f>
        <v>2</v>
      </c>
      <c r="J598">
        <f>VLOOKUP($A598,'Extracted Varlist'!$B$1:$O$4857,13,0)</f>
        <v>1</v>
      </c>
      <c r="K598" t="e">
        <f t="shared" si="25"/>
        <v>#VALUE!</v>
      </c>
      <c r="L598" t="s">
        <v>9552</v>
      </c>
      <c r="M598" t="b">
        <f t="shared" si="24"/>
        <v>0</v>
      </c>
    </row>
    <row r="599" spans="1:13" x14ac:dyDescent="0.25">
      <c r="A599" t="s">
        <v>520</v>
      </c>
      <c r="E599" t="str">
        <f>VLOOKUP($A599,'Extracted Varlist'!$B$1:$O$4857,3,0)</f>
        <v>Exam Dysmorphology mouth-anomaly1</v>
      </c>
      <c r="G599" t="str">
        <f>IF(ISBLANK(VLOOKUP($A599,'Extracted Varlist'!$B$1:$O$4857,4,0)),"",VLOOKUP($A599,'Extracted Varlist'!$B$1:$O$4857,4,0))</f>
        <v>-99="Missing";-88="N/A";1="Microstomia";2="Macrostomia";3="Prominent lips";4="Downturning corners of mouth";5="Lip pits";6="Cleft lip";7="Cleft lip and palate";8="Cleft palate without cleft lip";9="Submucous cleft";10="Bifid uvula";11="High-arched palate"</v>
      </c>
      <c r="H599">
        <v>2</v>
      </c>
      <c r="I599">
        <f>VLOOKUP($A599,'Extracted Varlist'!$B$1:$O$4857,12,0)</f>
        <v>2</v>
      </c>
      <c r="J599">
        <f>VLOOKUP($A599,'Extracted Varlist'!$B$1:$O$4857,13,0)</f>
        <v>2</v>
      </c>
      <c r="K599" t="e">
        <f t="shared" si="25"/>
        <v>#VALUE!</v>
      </c>
      <c r="L599" t="s">
        <v>9552</v>
      </c>
      <c r="M599" t="b">
        <f t="shared" si="24"/>
        <v>0</v>
      </c>
    </row>
    <row r="600" spans="1:13" x14ac:dyDescent="0.25">
      <c r="A600" t="s">
        <v>720</v>
      </c>
      <c r="E600" t="str">
        <f>VLOOKUP($A600,'Extracted Varlist'!$B$1:$O$4857,3,0)</f>
        <v>Exam Dysmorphology mouth-anomaly1</v>
      </c>
      <c r="G600" t="str">
        <f>IF(ISBLANK(VLOOKUP($A600,'Extracted Varlist'!$B$1:$O$4857,4,0)),"",VLOOKUP($A600,'Extracted Varlist'!$B$1:$O$4857,4,0))</f>
        <v>-99="Missing";-88="N/A";1="Microstomia";2="Macrostomia";3="Prominent lips";4="Downturning corners of mouth";5="Lip pits";6="Cleft lip";7="Cleft lip and palate";8="Cleft palate without cleft lip";9="Submucous cleft";10="Bifid uvula";11="High-arched palate"</v>
      </c>
      <c r="H600">
        <v>2</v>
      </c>
      <c r="I600">
        <f>VLOOKUP($A600,'Extracted Varlist'!$B$1:$O$4857,12,0)</f>
        <v>2</v>
      </c>
      <c r="J600">
        <f>VLOOKUP($A600,'Extracted Varlist'!$B$1:$O$4857,13,0)</f>
        <v>3</v>
      </c>
      <c r="K600" t="e">
        <f t="shared" si="25"/>
        <v>#VALUE!</v>
      </c>
      <c r="L600" t="s">
        <v>9552</v>
      </c>
      <c r="M600" t="b">
        <f t="shared" si="24"/>
        <v>0</v>
      </c>
    </row>
    <row r="601" spans="1:13" x14ac:dyDescent="0.25">
      <c r="A601" t="s">
        <v>257</v>
      </c>
      <c r="E601" t="str">
        <f>VLOOKUP($A601,'Extracted Varlist'!$B$1:$O$4857,3,0)</f>
        <v>Exam Dysmorphology mouth-anomaly2</v>
      </c>
      <c r="G601" t="str">
        <f>IF(ISBLANK(VLOOKUP($A601,'Extracted Varlist'!$B$1:$O$4857,4,0)),"",VLOOKUP($A601,'Extracted Varlist'!$B$1:$O$4857,4,0))</f>
        <v>-99="Missing";-88="N/A";1="Microstomia";2="Macrostomia";3="Prominent lips";4="Downturning corners of mouth";5="Lip pits";6="Cleft lip";7="Cleft lip and palate";8="Cleft palate without cleft lip";9="Submucous cleft";10="Bifid uvula";11="High-arched palate"</v>
      </c>
      <c r="H601">
        <v>2</v>
      </c>
      <c r="I601">
        <f>VLOOKUP($A601,'Extracted Varlist'!$B$1:$O$4857,12,0)</f>
        <v>2</v>
      </c>
      <c r="J601">
        <f>VLOOKUP($A601,'Extracted Varlist'!$B$1:$O$4857,13,0)</f>
        <v>1</v>
      </c>
      <c r="K601" t="e">
        <f t="shared" si="25"/>
        <v>#VALUE!</v>
      </c>
      <c r="L601" t="s">
        <v>9552</v>
      </c>
      <c r="M601" t="b">
        <f t="shared" si="24"/>
        <v>0</v>
      </c>
    </row>
    <row r="602" spans="1:13" x14ac:dyDescent="0.25">
      <c r="A602" t="s">
        <v>521</v>
      </c>
      <c r="E602" t="str">
        <f>VLOOKUP($A602,'Extracted Varlist'!$B$1:$O$4857,3,0)</f>
        <v>Exam Dysmorphology mouth-anomaly2</v>
      </c>
      <c r="G602" t="str">
        <f>IF(ISBLANK(VLOOKUP($A602,'Extracted Varlist'!$B$1:$O$4857,4,0)),"",VLOOKUP($A602,'Extracted Varlist'!$B$1:$O$4857,4,0))</f>
        <v>-99="Missing";-88="N/A";1="Microstomia";2="Macrostomia";3="Prominent lips";4="Downturning corners of mouth";5="Lip pits";6="Cleft lip";7="Cleft lip and palate";8="Cleft palate without cleft lip";9="Submucous cleft";10="Bifid uvula";11="High-arched palate"</v>
      </c>
      <c r="H602">
        <v>2</v>
      </c>
      <c r="I602">
        <f>VLOOKUP($A602,'Extracted Varlist'!$B$1:$O$4857,12,0)</f>
        <v>2</v>
      </c>
      <c r="J602">
        <f>VLOOKUP($A602,'Extracted Varlist'!$B$1:$O$4857,13,0)</f>
        <v>2</v>
      </c>
      <c r="K602" t="e">
        <f t="shared" si="25"/>
        <v>#VALUE!</v>
      </c>
      <c r="L602" t="s">
        <v>9552</v>
      </c>
      <c r="M602" t="b">
        <f t="shared" si="24"/>
        <v>0</v>
      </c>
    </row>
    <row r="603" spans="1:13" x14ac:dyDescent="0.25">
      <c r="A603" t="s">
        <v>721</v>
      </c>
      <c r="E603" t="str">
        <f>VLOOKUP($A603,'Extracted Varlist'!$B$1:$O$4857,3,0)</f>
        <v>Exam Dysmorphology mouth-anomaly2</v>
      </c>
      <c r="G603" t="str">
        <f>IF(ISBLANK(VLOOKUP($A603,'Extracted Varlist'!$B$1:$O$4857,4,0)),"",VLOOKUP($A603,'Extracted Varlist'!$B$1:$O$4857,4,0))</f>
        <v>-99="Missing";-88="N/A";1="Microstomia";2="Macrostomia";3="Prominent lips";4="Downturning corners of mouth";5="Lip pits";6="Cleft lip";7="Cleft lip and palate";8="Cleft palate without cleft lip";9="Submucous cleft";10="Bifid uvula";11="High-arched palate"</v>
      </c>
      <c r="H603">
        <v>2</v>
      </c>
      <c r="I603">
        <f>VLOOKUP($A603,'Extracted Varlist'!$B$1:$O$4857,12,0)</f>
        <v>2</v>
      </c>
      <c r="J603">
        <f>VLOOKUP($A603,'Extracted Varlist'!$B$1:$O$4857,13,0)</f>
        <v>3</v>
      </c>
      <c r="K603" t="e">
        <f t="shared" si="25"/>
        <v>#VALUE!</v>
      </c>
      <c r="L603" t="s">
        <v>9552</v>
      </c>
      <c r="M603" t="b">
        <f t="shared" si="24"/>
        <v>0</v>
      </c>
    </row>
    <row r="604" spans="1:13" x14ac:dyDescent="0.25">
      <c r="A604" t="s">
        <v>259</v>
      </c>
      <c r="E604" t="str">
        <f>VLOOKUP($A604,'Extracted Varlist'!$B$1:$O$4857,3,0)</f>
        <v>Exam Dysmorphology mouth - anomaly3</v>
      </c>
      <c r="G604" t="str">
        <f>IF(ISBLANK(VLOOKUP($A604,'Extracted Varlist'!$B$1:$O$4857,4,0)),"",VLOOKUP($A604,'Extracted Varlist'!$B$1:$O$4857,4,0))</f>
        <v>-99="Missing";-88="N/A";1="Microstomia";2="Macrostomia";3="Prominent lips";4="Downturning corners of mouth";5="Lip pits";6="Cleft lip";7="Cleft lip and palate";8="Cleft palate without cleft lip";9="Submucous cleft";10="Bifid uvula";11="High-arched palate"</v>
      </c>
      <c r="H604">
        <v>2</v>
      </c>
      <c r="I604">
        <f>VLOOKUP($A604,'Extracted Varlist'!$B$1:$O$4857,12,0)</f>
        <v>2</v>
      </c>
      <c r="J604">
        <f>VLOOKUP($A604,'Extracted Varlist'!$B$1:$O$4857,13,0)</f>
        <v>1</v>
      </c>
      <c r="K604" t="e">
        <f t="shared" si="25"/>
        <v>#VALUE!</v>
      </c>
      <c r="L604" t="s">
        <v>9552</v>
      </c>
      <c r="M604" t="b">
        <f t="shared" si="24"/>
        <v>0</v>
      </c>
    </row>
    <row r="605" spans="1:13" x14ac:dyDescent="0.25">
      <c r="A605" t="s">
        <v>722</v>
      </c>
      <c r="E605" t="str">
        <f>VLOOKUP($A605,'Extracted Varlist'!$B$1:$O$4857,3,0)</f>
        <v>Exam dysmorphology mouth - anomaly3</v>
      </c>
      <c r="G605" t="str">
        <f>IF(ISBLANK(VLOOKUP($A605,'Extracted Varlist'!$B$1:$O$4857,4,0)),"",VLOOKUP($A605,'Extracted Varlist'!$B$1:$O$4857,4,0))</f>
        <v>-99="Missing";-88="N/A";1="Microstomia";2="Macrostomia";3="Prominent lips";4="Downturning corners of mouth";5="Lip pits";6="Cleft lip";7="Cleft lip and palate";8="Cleft palate without cleft lip";9="Submucous cleft";10="Bifid uvula";11="High-arched palate"</v>
      </c>
      <c r="H605">
        <v>2</v>
      </c>
      <c r="I605">
        <f>VLOOKUP($A605,'Extracted Varlist'!$B$1:$O$4857,12,0)</f>
        <v>2</v>
      </c>
      <c r="J605">
        <f>VLOOKUP($A605,'Extracted Varlist'!$B$1:$O$4857,13,0)</f>
        <v>3</v>
      </c>
      <c r="K605" t="e">
        <f t="shared" si="25"/>
        <v>#VALUE!</v>
      </c>
      <c r="L605" t="s">
        <v>9552</v>
      </c>
      <c r="M605" t="b">
        <f t="shared" si="24"/>
        <v>0</v>
      </c>
    </row>
    <row r="606" spans="1:13" x14ac:dyDescent="0.25">
      <c r="A606" t="s">
        <v>261</v>
      </c>
      <c r="E606" t="str">
        <f>VLOOKUP($A606,'Extracted Varlist'!$B$1:$O$4857,3,0)</f>
        <v>Exam Dysmorphology mouth - anomaly4</v>
      </c>
      <c r="G606" t="str">
        <f>IF(ISBLANK(VLOOKUP($A606,'Extracted Varlist'!$B$1:$O$4857,4,0)),"",VLOOKUP($A606,'Extracted Varlist'!$B$1:$O$4857,4,0))</f>
        <v>-99="Missing";-88="N/A";1="Microstomia";2="Macrostomia";3="Prominent lips";4="Downturning corners of mouth";5="Lip pits";6="Cleft lip";7="Cleft lip and palate";8="Cleft palate without cleft lip";9="Submucous cleft";10="Bifid uvula";11="High-arched palate"</v>
      </c>
      <c r="H606">
        <v>2</v>
      </c>
      <c r="I606">
        <f>VLOOKUP($A606,'Extracted Varlist'!$B$1:$O$4857,12,0)</f>
        <v>2</v>
      </c>
      <c r="J606">
        <f>VLOOKUP($A606,'Extracted Varlist'!$B$1:$O$4857,13,0)</f>
        <v>1</v>
      </c>
      <c r="K606" t="e">
        <f t="shared" si="25"/>
        <v>#VALUE!</v>
      </c>
      <c r="L606" t="s">
        <v>9552</v>
      </c>
      <c r="M606" t="b">
        <f t="shared" si="24"/>
        <v>0</v>
      </c>
    </row>
    <row r="607" spans="1:13" x14ac:dyDescent="0.25">
      <c r="A607" t="s">
        <v>724</v>
      </c>
      <c r="E607" t="str">
        <f>VLOOKUP($A607,'Extracted Varlist'!$B$1:$O$4857,3,0)</f>
        <v>Exam dysmorphology mouth - anomaly4</v>
      </c>
      <c r="G607" t="str">
        <f>IF(ISBLANK(VLOOKUP($A607,'Extracted Varlist'!$B$1:$O$4857,4,0)),"",VLOOKUP($A607,'Extracted Varlist'!$B$1:$O$4857,4,0))</f>
        <v>-99="Missing";-88="N/A";1="Microstomia";2="Macrostomia";3="Prominent lips";4="Downturning corners of mouth";5="Lip pits";6="Cleft lip";7="Cleft lip and palate";8="Cleft palate without cleft lip";9="Submucous cleft";10="Bifid uvula";11="High-arched palate"</v>
      </c>
      <c r="H607">
        <v>2</v>
      </c>
      <c r="I607">
        <f>VLOOKUP($A607,'Extracted Varlist'!$B$1:$O$4857,12,0)</f>
        <v>2</v>
      </c>
      <c r="J607">
        <f>VLOOKUP($A607,'Extracted Varlist'!$B$1:$O$4857,13,0)</f>
        <v>3</v>
      </c>
      <c r="K607" t="e">
        <f t="shared" si="25"/>
        <v>#VALUE!</v>
      </c>
      <c r="L607" t="s">
        <v>9552</v>
      </c>
      <c r="M607" t="b">
        <f t="shared" si="24"/>
        <v>0</v>
      </c>
    </row>
    <row r="608" spans="1:13" x14ac:dyDescent="0.25">
      <c r="A608" t="s">
        <v>263</v>
      </c>
      <c r="E608" t="str">
        <f>VLOOKUP($A608,'Extracted Varlist'!$B$1:$O$4857,3,0)</f>
        <v>Exam Dysmorphology mouth - anomaly5</v>
      </c>
      <c r="G608" t="str">
        <f>IF(ISBLANK(VLOOKUP($A608,'Extracted Varlist'!$B$1:$O$4857,4,0)),"",VLOOKUP($A608,'Extracted Varlist'!$B$1:$O$4857,4,0))</f>
        <v>-99="Missing";-88="N/A";1="Microstomia";2="Macrostomia";3="Prominent lips";4="Downturning corners of mouth";5="Lip pits";6="Cleft lip";7="Cleft lip and palate";8="Cleft palate without cleft lip";9="Submucous cleft";10="Bifid uvula";11="High-arched palate"</v>
      </c>
      <c r="H608">
        <v>2</v>
      </c>
      <c r="I608">
        <f>VLOOKUP($A608,'Extracted Varlist'!$B$1:$O$4857,12,0)</f>
        <v>2</v>
      </c>
      <c r="J608">
        <f>VLOOKUP($A608,'Extracted Varlist'!$B$1:$O$4857,13,0)</f>
        <v>1</v>
      </c>
      <c r="K608" t="e">
        <f t="shared" si="25"/>
        <v>#VALUE!</v>
      </c>
      <c r="L608" t="s">
        <v>9552</v>
      </c>
      <c r="M608" t="b">
        <f t="shared" si="24"/>
        <v>0</v>
      </c>
    </row>
    <row r="609" spans="1:13" x14ac:dyDescent="0.25">
      <c r="A609" t="s">
        <v>9088</v>
      </c>
      <c r="E609" t="str">
        <f>VLOOKUP($A609,'Extracted Varlist'!$B$1:$O$4857,3,0)</f>
        <v>Exam Dysmorphology screen-face</v>
      </c>
      <c r="G609" t="str">
        <f>IF(ISBLANK(VLOOKUP($A609,'Extracted Varlist'!$B$1:$O$4857,4,0)),"",VLOOKUP($A609,'Extracted Varlist'!$B$1:$O$4857,4,0))</f>
        <v>-99="Missing";-88="N/A";A="Fat, puffy midface";B="Flat midface";C="Malar hypoplasia";D="Maxillary hypoplasia"</v>
      </c>
      <c r="H609">
        <v>2</v>
      </c>
      <c r="I609">
        <f>VLOOKUP($A609,'Extracted Varlist'!$B$1:$O$4857,12,0)</f>
        <v>2</v>
      </c>
      <c r="J609">
        <f>VLOOKUP($A609,'Extracted Varlist'!$B$1:$O$4857,13,0)</f>
        <v>5</v>
      </c>
      <c r="K609" t="e">
        <f t="shared" si="25"/>
        <v>#VALUE!</v>
      </c>
      <c r="L609" t="s">
        <v>9552</v>
      </c>
      <c r="M609" t="b">
        <f t="shared" si="24"/>
        <v>0</v>
      </c>
    </row>
    <row r="610" spans="1:13" x14ac:dyDescent="0.25">
      <c r="A610" t="s">
        <v>265</v>
      </c>
      <c r="E610" t="str">
        <f>VLOOKUP($A610,'Extracted Varlist'!$B$1:$O$4857,3,0)</f>
        <v>Exam Dysmorphology face-anomaly1</v>
      </c>
      <c r="G610" t="str">
        <f>IF(ISBLANK(VLOOKUP($A610,'Extracted Varlist'!$B$1:$O$4857,4,0)),"",VLOOKUP($A610,'Extracted Varlist'!$B$1:$O$4857,4,0))</f>
        <v>-99="Missing";-88="N/A";1="Fat, puffy midface";2="Flat midface";3="Malar hypoplasia";4="Maxillary hypoplasia";26="Other"</v>
      </c>
      <c r="H610">
        <v>2</v>
      </c>
      <c r="I610">
        <f>VLOOKUP($A610,'Extracted Varlist'!$B$1:$O$4857,12,0)</f>
        <v>2</v>
      </c>
      <c r="J610">
        <f>VLOOKUP($A610,'Extracted Varlist'!$B$1:$O$4857,13,0)</f>
        <v>1</v>
      </c>
      <c r="K610" t="e">
        <f t="shared" si="25"/>
        <v>#VALUE!</v>
      </c>
      <c r="L610" t="s">
        <v>9552</v>
      </c>
      <c r="M610" t="b">
        <f t="shared" si="24"/>
        <v>0</v>
      </c>
    </row>
    <row r="611" spans="1:13" x14ac:dyDescent="0.25">
      <c r="A611" t="s">
        <v>522</v>
      </c>
      <c r="E611" t="str">
        <f>VLOOKUP($A611,'Extracted Varlist'!$B$1:$O$4857,3,0)</f>
        <v>Exam Dysmorphology face-anomaly1</v>
      </c>
      <c r="G611" t="str">
        <f>IF(ISBLANK(VLOOKUP($A611,'Extracted Varlist'!$B$1:$O$4857,4,0)),"",VLOOKUP($A611,'Extracted Varlist'!$B$1:$O$4857,4,0))</f>
        <v>-99="Missing";-88="N/A";1="Fat, puffy midface";2="Flat midface";3="Malar hypoplasia";4="Maxillary hypoplasia";26="Other"</v>
      </c>
      <c r="H611">
        <v>2</v>
      </c>
      <c r="I611">
        <f>VLOOKUP($A611,'Extracted Varlist'!$B$1:$O$4857,12,0)</f>
        <v>2</v>
      </c>
      <c r="J611">
        <f>VLOOKUP($A611,'Extracted Varlist'!$B$1:$O$4857,13,0)</f>
        <v>2</v>
      </c>
      <c r="K611" t="e">
        <f t="shared" si="25"/>
        <v>#VALUE!</v>
      </c>
      <c r="L611" t="s">
        <v>9552</v>
      </c>
      <c r="M611" t="b">
        <f t="shared" si="24"/>
        <v>0</v>
      </c>
    </row>
    <row r="612" spans="1:13" x14ac:dyDescent="0.25">
      <c r="A612" t="s">
        <v>726</v>
      </c>
      <c r="E612" t="str">
        <f>VLOOKUP($A612,'Extracted Varlist'!$B$1:$O$4857,3,0)</f>
        <v>Exam Dysmorphology face-anomaly1</v>
      </c>
      <c r="G612" t="str">
        <f>IF(ISBLANK(VLOOKUP($A612,'Extracted Varlist'!$B$1:$O$4857,4,0)),"",VLOOKUP($A612,'Extracted Varlist'!$B$1:$O$4857,4,0))</f>
        <v>-99="Missing";-88="N/A";1="Fat, puffy midface";2="Flat midface";3="Malar hypoplasia";4="Maxillary hypoplasia";26="Other"</v>
      </c>
      <c r="H612">
        <v>2</v>
      </c>
      <c r="I612">
        <f>VLOOKUP($A612,'Extracted Varlist'!$B$1:$O$4857,12,0)</f>
        <v>2</v>
      </c>
      <c r="J612">
        <f>VLOOKUP($A612,'Extracted Varlist'!$B$1:$O$4857,13,0)</f>
        <v>3</v>
      </c>
      <c r="K612" t="e">
        <f t="shared" si="25"/>
        <v>#VALUE!</v>
      </c>
      <c r="L612" t="s">
        <v>9552</v>
      </c>
      <c r="M612" t="b">
        <f t="shared" si="24"/>
        <v>0</v>
      </c>
    </row>
    <row r="613" spans="1:13" x14ac:dyDescent="0.25">
      <c r="A613" t="s">
        <v>269</v>
      </c>
      <c r="E613" t="str">
        <f>VLOOKUP($A613,'Extracted Varlist'!$B$1:$O$4857,3,0)</f>
        <v>Exam Dysmorphology face - anomaly2</v>
      </c>
      <c r="G613" t="str">
        <f>IF(ISBLANK(VLOOKUP($A613,'Extracted Varlist'!$B$1:$O$4857,4,0)),"",VLOOKUP($A613,'Extracted Varlist'!$B$1:$O$4857,4,0))</f>
        <v>-99="Missing";-88="N/A";1="Fat, puffy midface";2="Flat midface";3="Malar hypoplasia";4="Maxillary hypoplasia";26="Other"</v>
      </c>
      <c r="H613">
        <v>2</v>
      </c>
      <c r="I613">
        <f>VLOOKUP($A613,'Extracted Varlist'!$B$1:$O$4857,12,0)</f>
        <v>2</v>
      </c>
      <c r="J613">
        <f>VLOOKUP($A613,'Extracted Varlist'!$B$1:$O$4857,13,0)</f>
        <v>1</v>
      </c>
      <c r="K613" t="e">
        <f t="shared" si="25"/>
        <v>#VALUE!</v>
      </c>
      <c r="L613" t="s">
        <v>9552</v>
      </c>
      <c r="M613" t="b">
        <f t="shared" si="24"/>
        <v>0</v>
      </c>
    </row>
    <row r="614" spans="1:13" x14ac:dyDescent="0.25">
      <c r="A614" t="s">
        <v>271</v>
      </c>
      <c r="E614" t="str">
        <f>VLOOKUP($A614,'Extracted Varlist'!$B$1:$O$4857,3,0)</f>
        <v>Exam Dysmorphology face - anomaly3</v>
      </c>
      <c r="G614" t="str">
        <f>IF(ISBLANK(VLOOKUP($A614,'Extracted Varlist'!$B$1:$O$4857,4,0)),"",VLOOKUP($A614,'Extracted Varlist'!$B$1:$O$4857,4,0))</f>
        <v>-99="Missing";-88="N/A";1="Fat, puffy midface";2="Flat midface";3="Malar hypoplasia";4="Maxillary hypoplasia";26="Other"</v>
      </c>
      <c r="H614">
        <v>2</v>
      </c>
      <c r="I614">
        <f>VLOOKUP($A614,'Extracted Varlist'!$B$1:$O$4857,12,0)</f>
        <v>2</v>
      </c>
      <c r="J614">
        <f>VLOOKUP($A614,'Extracted Varlist'!$B$1:$O$4857,13,0)</f>
        <v>1</v>
      </c>
      <c r="K614" t="e">
        <f t="shared" si="25"/>
        <v>#VALUE!</v>
      </c>
      <c r="L614" t="s">
        <v>9552</v>
      </c>
      <c r="M614" t="b">
        <f t="shared" si="24"/>
        <v>1</v>
      </c>
    </row>
    <row r="615" spans="1:13" x14ac:dyDescent="0.25">
      <c r="A615" t="s">
        <v>273</v>
      </c>
      <c r="E615" t="str">
        <f>VLOOKUP($A615,'Extracted Varlist'!$B$1:$O$4857,3,0)</f>
        <v>Exam Dysmorphology face - anomaly4</v>
      </c>
      <c r="G615" t="str">
        <f>IF(ISBLANK(VLOOKUP($A615,'Extracted Varlist'!$B$1:$O$4857,4,0)),"",VLOOKUP($A615,'Extracted Varlist'!$B$1:$O$4857,4,0))</f>
        <v>-99="Missing";-88="N/A";1="Fat, puffy midface";2="Flat midface";3="Malar hypoplasia";4="Maxillary hypoplasia";26="Other"</v>
      </c>
      <c r="H615">
        <v>2</v>
      </c>
      <c r="I615">
        <f>VLOOKUP($A615,'Extracted Varlist'!$B$1:$O$4857,12,0)</f>
        <v>2</v>
      </c>
      <c r="J615">
        <f>VLOOKUP($A615,'Extracted Varlist'!$B$1:$O$4857,13,0)</f>
        <v>1</v>
      </c>
      <c r="K615" t="e">
        <f t="shared" si="25"/>
        <v>#VALUE!</v>
      </c>
      <c r="L615" t="s">
        <v>9552</v>
      </c>
      <c r="M615" t="b">
        <f t="shared" si="24"/>
        <v>1</v>
      </c>
    </row>
    <row r="616" spans="1:13" x14ac:dyDescent="0.25">
      <c r="A616" t="s">
        <v>275</v>
      </c>
      <c r="E616" t="str">
        <f>VLOOKUP($A616,'Extracted Varlist'!$B$1:$O$4857,3,0)</f>
        <v>Exam Dysmorphology face - anomaly5</v>
      </c>
      <c r="G616" t="str">
        <f>IF(ISBLANK(VLOOKUP($A616,'Extracted Varlist'!$B$1:$O$4857,4,0)),"",VLOOKUP($A616,'Extracted Varlist'!$B$1:$O$4857,4,0))</f>
        <v>-99="Missing";-88="N/A";1="Fat, puffy midface";2="Flat midface";3="Malar hypoplasia";4="Maxillary hypoplasia";26="Other"</v>
      </c>
      <c r="H616">
        <v>2</v>
      </c>
      <c r="I616">
        <f>VLOOKUP($A616,'Extracted Varlist'!$B$1:$O$4857,12,0)</f>
        <v>2</v>
      </c>
      <c r="J616">
        <f>VLOOKUP($A616,'Extracted Varlist'!$B$1:$O$4857,13,0)</f>
        <v>1</v>
      </c>
      <c r="K616" t="e">
        <f t="shared" si="25"/>
        <v>#VALUE!</v>
      </c>
      <c r="L616" t="s">
        <v>9552</v>
      </c>
      <c r="M616" t="b">
        <f t="shared" si="24"/>
        <v>1</v>
      </c>
    </row>
    <row r="617" spans="1:13" x14ac:dyDescent="0.25">
      <c r="A617" t="s">
        <v>9091</v>
      </c>
      <c r="E617" t="str">
        <f>VLOOKUP($A617,'Extracted Varlist'!$B$1:$O$4857,3,0)</f>
        <v>Exam Dysmorphology screen-neck</v>
      </c>
      <c r="G617" t="str">
        <f>IF(ISBLANK(VLOOKUP($A617,'Extracted Varlist'!$B$1:$O$4857,4,0)),"",VLOOKUP($A617,'Extracted Varlist'!$B$1:$O$4857,4,0))</f>
        <v>-99="Missing";-88="N/A";A="Short neck";B="Webbed neck/redundant skin";C="Sternomastoid tumour";D="Cysts";E="Sinuses";F="Lymphadenopathy";G="Goitre";H="Tracheostomy";P="Lymph nodes"</v>
      </c>
      <c r="H617">
        <v>2</v>
      </c>
      <c r="I617">
        <f>VLOOKUP($A617,'Extracted Varlist'!$B$1:$O$4857,12,0)</f>
        <v>2</v>
      </c>
      <c r="J617">
        <f>VLOOKUP($A617,'Extracted Varlist'!$B$1:$O$4857,13,0)</f>
        <v>5</v>
      </c>
      <c r="K617" t="e">
        <f t="shared" si="25"/>
        <v>#VALUE!</v>
      </c>
      <c r="L617" t="s">
        <v>9552</v>
      </c>
      <c r="M617" t="b">
        <f t="shared" si="24"/>
        <v>0</v>
      </c>
    </row>
    <row r="618" spans="1:13" x14ac:dyDescent="0.25">
      <c r="A618" t="s">
        <v>277</v>
      </c>
      <c r="E618" t="str">
        <f>VLOOKUP($A618,'Extracted Varlist'!$B$1:$O$4857,3,0)</f>
        <v>Exam Dysmorphology neck-anomaly1</v>
      </c>
      <c r="G618" t="str">
        <f>IF(ISBLANK(VLOOKUP($A618,'Extracted Varlist'!$B$1:$O$4857,4,0)),"",VLOOKUP($A618,'Extracted Varlist'!$B$1:$O$4857,4,0))</f>
        <v>-99="Missing";-88="N/A";1="Short neck";2="Webbed neck/redundant skin";3="Sternomastoid tumour";4="Cysts";5="Sinuses";6="Lymphadenopathy";7="Goitre";8="Tracheostomy";16="Enlarged lymphnodes";26="Other"</v>
      </c>
      <c r="H618">
        <v>2</v>
      </c>
      <c r="I618">
        <f>VLOOKUP($A618,'Extracted Varlist'!$B$1:$O$4857,12,0)</f>
        <v>2</v>
      </c>
      <c r="J618">
        <f>VLOOKUP($A618,'Extracted Varlist'!$B$1:$O$4857,13,0)</f>
        <v>1</v>
      </c>
      <c r="K618" t="e">
        <f t="shared" si="25"/>
        <v>#VALUE!</v>
      </c>
      <c r="L618" t="s">
        <v>9552</v>
      </c>
      <c r="M618" t="b">
        <f t="shared" si="24"/>
        <v>0</v>
      </c>
    </row>
    <row r="619" spans="1:13" x14ac:dyDescent="0.25">
      <c r="A619" t="s">
        <v>523</v>
      </c>
      <c r="E619" t="str">
        <f>VLOOKUP($A619,'Extracted Varlist'!$B$1:$O$4857,3,0)</f>
        <v>Exam Dysmorphology neck-anomaly1</v>
      </c>
      <c r="G619" t="str">
        <f>IF(ISBLANK(VLOOKUP($A619,'Extracted Varlist'!$B$1:$O$4857,4,0)),"",VLOOKUP($A619,'Extracted Varlist'!$B$1:$O$4857,4,0))</f>
        <v>-99="Missing";-88="N/A";1="Short neck";2="Webbed neck/redundant skin";3="Sternomastoid tumour";4="Cysts";5="Sinuses";6="Lymphadenopathy";7="Goitre";8="Tracheostomy";16="Enlarged lymphnodes";26="Other"</v>
      </c>
      <c r="H619">
        <v>2</v>
      </c>
      <c r="I619">
        <f>VLOOKUP($A619,'Extracted Varlist'!$B$1:$O$4857,12,0)</f>
        <v>2</v>
      </c>
      <c r="J619">
        <f>VLOOKUP($A619,'Extracted Varlist'!$B$1:$O$4857,13,0)</f>
        <v>2</v>
      </c>
      <c r="K619" t="e">
        <f t="shared" si="25"/>
        <v>#VALUE!</v>
      </c>
      <c r="L619" t="s">
        <v>9552</v>
      </c>
      <c r="M619" t="b">
        <f t="shared" si="24"/>
        <v>0</v>
      </c>
    </row>
    <row r="620" spans="1:13" x14ac:dyDescent="0.25">
      <c r="A620" t="s">
        <v>727</v>
      </c>
      <c r="E620" t="str">
        <f>VLOOKUP($A620,'Extracted Varlist'!$B$1:$O$4857,3,0)</f>
        <v>Exam Dysmorphology neck-anomaly1</v>
      </c>
      <c r="G620" t="str">
        <f>IF(ISBLANK(VLOOKUP($A620,'Extracted Varlist'!$B$1:$O$4857,4,0)),"",VLOOKUP($A620,'Extracted Varlist'!$B$1:$O$4857,4,0))</f>
        <v>-99="Missing";-88="N/A";1="Short neck";2="Webbed neck/redundant skin";3="Sternomastoid tumour";4="Cysts";5="Sinuses";6="Lymphadenopathy";7="Goitre";8="Tracheostomy";16="Enlarged lymphnodes";26="Other"</v>
      </c>
      <c r="H620">
        <v>2</v>
      </c>
      <c r="I620">
        <f>VLOOKUP($A620,'Extracted Varlist'!$B$1:$O$4857,12,0)</f>
        <v>2</v>
      </c>
      <c r="J620">
        <f>VLOOKUP($A620,'Extracted Varlist'!$B$1:$O$4857,13,0)</f>
        <v>3</v>
      </c>
      <c r="K620" t="e">
        <f t="shared" si="25"/>
        <v>#VALUE!</v>
      </c>
      <c r="L620" t="s">
        <v>9552</v>
      </c>
      <c r="M620" t="b">
        <f t="shared" si="24"/>
        <v>0</v>
      </c>
    </row>
    <row r="621" spans="1:13" x14ac:dyDescent="0.25">
      <c r="A621" t="s">
        <v>280</v>
      </c>
      <c r="E621" t="str">
        <f>VLOOKUP($A621,'Extracted Varlist'!$B$1:$O$4857,3,0)</f>
        <v>Exam Dysmorphology neck - anomaly2</v>
      </c>
      <c r="G621" t="str">
        <f>IF(ISBLANK(VLOOKUP($A621,'Extracted Varlist'!$B$1:$O$4857,4,0)),"",VLOOKUP($A621,'Extracted Varlist'!$B$1:$O$4857,4,0))</f>
        <v>-99="Missing";-88="N/A";1="Short neck";2="Webbed neck/redundant skin";3="Sternomastoid tumour";4="Cysts";5="Sinuses";6="Lymphadenopathy";7="Goitre";8="Tracheostomy";16="Enlarged lymphnodes";26="Other"</v>
      </c>
      <c r="H621">
        <v>2</v>
      </c>
      <c r="I621">
        <f>VLOOKUP($A621,'Extracted Varlist'!$B$1:$O$4857,12,0)</f>
        <v>2</v>
      </c>
      <c r="J621">
        <f>VLOOKUP($A621,'Extracted Varlist'!$B$1:$O$4857,13,0)</f>
        <v>1</v>
      </c>
      <c r="K621" t="e">
        <f t="shared" si="25"/>
        <v>#VALUE!</v>
      </c>
      <c r="L621" t="s">
        <v>9552</v>
      </c>
      <c r="M621" t="b">
        <f t="shared" si="24"/>
        <v>0</v>
      </c>
    </row>
    <row r="622" spans="1:13" x14ac:dyDescent="0.25">
      <c r="A622" t="s">
        <v>282</v>
      </c>
      <c r="E622" t="str">
        <f>VLOOKUP($A622,'Extracted Varlist'!$B$1:$O$4857,3,0)</f>
        <v>Exam Dysmorphology neck - anomaly3</v>
      </c>
      <c r="G622" t="str">
        <f>IF(ISBLANK(VLOOKUP($A622,'Extracted Varlist'!$B$1:$O$4857,4,0)),"",VLOOKUP($A622,'Extracted Varlist'!$B$1:$O$4857,4,0))</f>
        <v>-99="Missing";-88="N/A";1="Short neck";2="Webbed neck/redundant skin";3="Sternomastoid tumour";4="Cysts";5="Sinuses";6="Lymphadenopathy";7="Goitre";8="Tracheostomy";16="Enlarged lymphnodes";26="Other"</v>
      </c>
      <c r="H622">
        <v>2</v>
      </c>
      <c r="I622">
        <f>VLOOKUP($A622,'Extracted Varlist'!$B$1:$O$4857,12,0)</f>
        <v>2</v>
      </c>
      <c r="J622">
        <f>VLOOKUP($A622,'Extracted Varlist'!$B$1:$O$4857,13,0)</f>
        <v>1</v>
      </c>
      <c r="K622" t="e">
        <f t="shared" si="25"/>
        <v>#VALUE!</v>
      </c>
      <c r="L622" t="s">
        <v>9552</v>
      </c>
      <c r="M622" t="b">
        <f t="shared" si="24"/>
        <v>1</v>
      </c>
    </row>
    <row r="623" spans="1:13" x14ac:dyDescent="0.25">
      <c r="A623" t="s">
        <v>284</v>
      </c>
      <c r="E623" t="str">
        <f>VLOOKUP($A623,'Extracted Varlist'!$B$1:$O$4857,3,0)</f>
        <v>Exam Dysmorphology neck - anomaly4</v>
      </c>
      <c r="G623" t="str">
        <f>IF(ISBLANK(VLOOKUP($A623,'Extracted Varlist'!$B$1:$O$4857,4,0)),"",VLOOKUP($A623,'Extracted Varlist'!$B$1:$O$4857,4,0))</f>
        <v>-99="Missing";-88="N/A";1="Short neck";2="Webbed neck/redundant skin";3="Sternomastoid tumour";4="Cysts";5="Sinuses";6="Lymphadenopathy";7="Goitre";8="Tracheostomy";16="Enlarged lymphnodes";26="Other"</v>
      </c>
      <c r="H623">
        <v>2</v>
      </c>
      <c r="I623">
        <f>VLOOKUP($A623,'Extracted Varlist'!$B$1:$O$4857,12,0)</f>
        <v>2</v>
      </c>
      <c r="J623">
        <f>VLOOKUP($A623,'Extracted Varlist'!$B$1:$O$4857,13,0)</f>
        <v>1</v>
      </c>
      <c r="K623" t="e">
        <f t="shared" si="25"/>
        <v>#VALUE!</v>
      </c>
      <c r="L623" t="s">
        <v>9552</v>
      </c>
      <c r="M623" t="b">
        <f t="shared" si="24"/>
        <v>1</v>
      </c>
    </row>
    <row r="624" spans="1:13" x14ac:dyDescent="0.25">
      <c r="A624" t="s">
        <v>286</v>
      </c>
      <c r="E624" t="str">
        <f>VLOOKUP($A624,'Extracted Varlist'!$B$1:$O$4857,3,0)</f>
        <v>Exam Dysmorphology neck - anomaly5</v>
      </c>
      <c r="G624" t="str">
        <f>IF(ISBLANK(VLOOKUP($A624,'Extracted Varlist'!$B$1:$O$4857,4,0)),"",VLOOKUP($A624,'Extracted Varlist'!$B$1:$O$4857,4,0))</f>
        <v>-99="Missing";-88="N/A";1="Short neck";2="Webbed neck/redundant skin";3="Sternomastoid tumour";4="Cysts";5="Sinuses";6="Lymphadenopathy";7="Goitre";8="Tracheostomy";16="Enlarged lymphnodes";26="Other"</v>
      </c>
      <c r="H624">
        <v>2</v>
      </c>
      <c r="I624">
        <f>VLOOKUP($A624,'Extracted Varlist'!$B$1:$O$4857,12,0)</f>
        <v>2</v>
      </c>
      <c r="J624">
        <f>VLOOKUP($A624,'Extracted Varlist'!$B$1:$O$4857,13,0)</f>
        <v>1</v>
      </c>
      <c r="K624" t="e">
        <f t="shared" si="25"/>
        <v>#VALUE!</v>
      </c>
      <c r="L624" t="s">
        <v>9552</v>
      </c>
      <c r="M624" t="b">
        <f t="shared" si="24"/>
        <v>1</v>
      </c>
    </row>
    <row r="625" spans="1:13" x14ac:dyDescent="0.25">
      <c r="A625" t="s">
        <v>9094</v>
      </c>
      <c r="E625" t="str">
        <f>VLOOKUP($A625,'Extracted Varlist'!$B$1:$O$4857,3,0)</f>
        <v>Exam Dysmorphology screen-chest</v>
      </c>
      <c r="G625" t="str">
        <f>IF(ISBLANK(VLOOKUP($A625,'Extracted Varlist'!$B$1:$O$4857,4,0)),"",VLOOKUP($A625,'Extracted Varlist'!$B$1:$O$4857,4,0))</f>
        <v>-99="Missing";-88="N/A";A="A = small chest";B="B = hyperexpanded (barrel) chest";C="C = pectus excavatum (sunken chest)";D="D = pectus carinatum (pidgeon chest)";E="E = harrisons sulcus";F="F = intercostal/supreasternal recession";G="G = tachypnoea at res</v>
      </c>
      <c r="H625">
        <v>2</v>
      </c>
      <c r="I625">
        <f>VLOOKUP($A625,'Extracted Varlist'!$B$1:$O$4857,12,0)</f>
        <v>2</v>
      </c>
      <c r="J625">
        <f>VLOOKUP($A625,'Extracted Varlist'!$B$1:$O$4857,13,0)</f>
        <v>5</v>
      </c>
      <c r="K625" t="e">
        <f t="shared" si="25"/>
        <v>#VALUE!</v>
      </c>
      <c r="L625" t="s">
        <v>9552</v>
      </c>
      <c r="M625" t="b">
        <f t="shared" si="24"/>
        <v>0</v>
      </c>
    </row>
    <row r="626" spans="1:13" x14ac:dyDescent="0.25">
      <c r="A626" t="s">
        <v>288</v>
      </c>
      <c r="E626" t="str">
        <f>VLOOKUP($A626,'Extracted Varlist'!$B$1:$O$4857,3,0)</f>
        <v>Exam Dysmorphology chest-anomaly1</v>
      </c>
      <c r="G626" t="str">
        <f>IF(ISBLANK(VLOOKUP($A626,'Extracted Varlist'!$B$1:$O$4857,4,0)),"",VLOOKUP($A626,'Extracted Varlist'!$B$1:$O$4857,4,0))</f>
        <v>-99="Missing";-88="N/A";1="Small chest";2="Hyperextended(barrel) chest";3="Pectus excavatum (sunken chest)";4="Pectus carinatum (pigeon chest)";5="Harrison's sulcus";6="Intercostal/supersternal recession";7="Tachypnoea at rest";8="Deviated trachea";9="Une</v>
      </c>
      <c r="H626">
        <v>2</v>
      </c>
      <c r="I626">
        <f>VLOOKUP($A626,'Extracted Varlist'!$B$1:$O$4857,12,0)</f>
        <v>2</v>
      </c>
      <c r="J626">
        <f>VLOOKUP($A626,'Extracted Varlist'!$B$1:$O$4857,13,0)</f>
        <v>1</v>
      </c>
      <c r="K626" t="e">
        <f t="shared" si="25"/>
        <v>#VALUE!</v>
      </c>
      <c r="L626" t="s">
        <v>9552</v>
      </c>
      <c r="M626" t="b">
        <f t="shared" si="24"/>
        <v>0</v>
      </c>
    </row>
    <row r="627" spans="1:13" x14ac:dyDescent="0.25">
      <c r="A627" t="s">
        <v>524</v>
      </c>
      <c r="E627" t="str">
        <f>VLOOKUP($A627,'Extracted Varlist'!$B$1:$O$4857,3,0)</f>
        <v>Exam Dysmorphology chest-anomaly1</v>
      </c>
      <c r="G627" t="str">
        <f>IF(ISBLANK(VLOOKUP($A627,'Extracted Varlist'!$B$1:$O$4857,4,0)),"",VLOOKUP($A627,'Extracted Varlist'!$B$1:$O$4857,4,0))</f>
        <v>-99="Missing";-88="N/A";1="Small chest";2="Hyperextended(barrel) chest";3="Pectus excavatum (sunken chest)";4="Pectus carinatum (pigeon chest)";5="Harrison's sulcus";6="Intercostal/supersternal recession";7="Tachypnoea at rest";8="Deviated trachea";9="Une</v>
      </c>
      <c r="H627">
        <v>2</v>
      </c>
      <c r="I627">
        <f>VLOOKUP($A627,'Extracted Varlist'!$B$1:$O$4857,12,0)</f>
        <v>2</v>
      </c>
      <c r="J627">
        <f>VLOOKUP($A627,'Extracted Varlist'!$B$1:$O$4857,13,0)</f>
        <v>2</v>
      </c>
      <c r="K627" t="e">
        <f t="shared" si="25"/>
        <v>#VALUE!</v>
      </c>
      <c r="L627" t="s">
        <v>9552</v>
      </c>
      <c r="M627" t="b">
        <f t="shared" si="24"/>
        <v>0</v>
      </c>
    </row>
    <row r="628" spans="1:13" x14ac:dyDescent="0.25">
      <c r="A628" t="s">
        <v>728</v>
      </c>
      <c r="E628" t="str">
        <f>VLOOKUP($A628,'Extracted Varlist'!$B$1:$O$4857,3,0)</f>
        <v>Exam Dysmorphology chest-anomaly1</v>
      </c>
      <c r="G628" t="str">
        <f>IF(ISBLANK(VLOOKUP($A628,'Extracted Varlist'!$B$1:$O$4857,4,0)),"",VLOOKUP($A628,'Extracted Varlist'!$B$1:$O$4857,4,0))</f>
        <v>-99="Missing";-88="N/A";1="Small chest";2="Hyperextended(barrel) chest";3="Pectus excavatum (sunken chest)";4="Pectus carinatum (pigeon chest)";5="Harrison's sulcus";6="Intercostal/supersternal recession";7="Tachypnoea at rest";8="Deviated trachea";9="Une</v>
      </c>
      <c r="H628">
        <v>2</v>
      </c>
      <c r="I628">
        <f>VLOOKUP($A628,'Extracted Varlist'!$B$1:$O$4857,12,0)</f>
        <v>2</v>
      </c>
      <c r="J628">
        <f>VLOOKUP($A628,'Extracted Varlist'!$B$1:$O$4857,13,0)</f>
        <v>3</v>
      </c>
      <c r="K628" t="e">
        <f t="shared" si="25"/>
        <v>#VALUE!</v>
      </c>
      <c r="L628" t="s">
        <v>9552</v>
      </c>
      <c r="M628" t="b">
        <f t="shared" si="24"/>
        <v>0</v>
      </c>
    </row>
    <row r="629" spans="1:13" x14ac:dyDescent="0.25">
      <c r="A629" t="s">
        <v>291</v>
      </c>
      <c r="E629" t="str">
        <f>VLOOKUP($A629,'Extracted Varlist'!$B$1:$O$4857,3,0)</f>
        <v>Exam Dysmorphology chest-anomaly2</v>
      </c>
      <c r="G629" t="str">
        <f>IF(ISBLANK(VLOOKUP($A629,'Extracted Varlist'!$B$1:$O$4857,4,0)),"",VLOOKUP($A629,'Extracted Varlist'!$B$1:$O$4857,4,0))</f>
        <v>-99="Missing";-88="N/A";1="Small chest";2="Hyperextended(barrel) chest";3="Pectus excavatum (sunken chest)";4="Pectus carinatum (pigeon chest)";5="Harrison's sulcus";6="Intercostal/supersternal recession";7="Tachypnoea at rest";8="Deviated trachea";9="Une</v>
      </c>
      <c r="H629">
        <v>2</v>
      </c>
      <c r="I629">
        <f>VLOOKUP($A629,'Extracted Varlist'!$B$1:$O$4857,12,0)</f>
        <v>2</v>
      </c>
      <c r="J629">
        <f>VLOOKUP($A629,'Extracted Varlist'!$B$1:$O$4857,13,0)</f>
        <v>1</v>
      </c>
      <c r="K629" t="e">
        <f t="shared" si="25"/>
        <v>#VALUE!</v>
      </c>
      <c r="L629" t="s">
        <v>9552</v>
      </c>
      <c r="M629" t="b">
        <f t="shared" si="24"/>
        <v>0</v>
      </c>
    </row>
    <row r="630" spans="1:13" x14ac:dyDescent="0.25">
      <c r="A630" t="s">
        <v>525</v>
      </c>
      <c r="E630" t="str">
        <f>VLOOKUP($A630,'Extracted Varlist'!$B$1:$O$4857,3,0)</f>
        <v>Exam Dysmorphology chest-anomaly2</v>
      </c>
      <c r="G630" t="str">
        <f>IF(ISBLANK(VLOOKUP($A630,'Extracted Varlist'!$B$1:$O$4857,4,0)),"",VLOOKUP($A630,'Extracted Varlist'!$B$1:$O$4857,4,0))</f>
        <v>-99="Missing";-88="N/A";1="Small chest";2="Hyperextended(barrel) chest";3="Pectus excavatum (sunken chest)";4="Pectus carinatum (pigeon chest)";5="Harrison's sulcus";6="Intercostal/supersternal recession";7="Tachypnoea at rest";8="Deviated trachea";9="Une</v>
      </c>
      <c r="H630">
        <v>2</v>
      </c>
      <c r="I630">
        <f>VLOOKUP($A630,'Extracted Varlist'!$B$1:$O$4857,12,0)</f>
        <v>2</v>
      </c>
      <c r="J630">
        <f>VLOOKUP($A630,'Extracted Varlist'!$B$1:$O$4857,13,0)</f>
        <v>2</v>
      </c>
      <c r="K630" t="e">
        <f t="shared" si="25"/>
        <v>#VALUE!</v>
      </c>
      <c r="L630" t="s">
        <v>9552</v>
      </c>
      <c r="M630" t="b">
        <f t="shared" si="24"/>
        <v>0</v>
      </c>
    </row>
    <row r="631" spans="1:13" x14ac:dyDescent="0.25">
      <c r="A631" t="s">
        <v>729</v>
      </c>
      <c r="E631" t="str">
        <f>VLOOKUP($A631,'Extracted Varlist'!$B$1:$O$4857,3,0)</f>
        <v>Exam Dysmorphology chest-anomaly2</v>
      </c>
      <c r="G631" t="str">
        <f>IF(ISBLANK(VLOOKUP($A631,'Extracted Varlist'!$B$1:$O$4857,4,0)),"",VLOOKUP($A631,'Extracted Varlist'!$B$1:$O$4857,4,0))</f>
        <v>-99="Missing";-88="N/A";1="Small chest";2="Hyperextended(barrel) chest";3="Pectus excavatum (sunken chest)";4="Pectus carinatum (pigeon chest)";5="Harrison's sulcus";6="Intercostal/supersternal recession";7="Tachypnoea at rest";8="Deviated trachea";9="Une</v>
      </c>
      <c r="H631">
        <v>2</v>
      </c>
      <c r="I631">
        <f>VLOOKUP($A631,'Extracted Varlist'!$B$1:$O$4857,12,0)</f>
        <v>2</v>
      </c>
      <c r="J631">
        <f>VLOOKUP($A631,'Extracted Varlist'!$B$1:$O$4857,13,0)</f>
        <v>3</v>
      </c>
      <c r="K631" t="e">
        <f t="shared" si="25"/>
        <v>#VALUE!</v>
      </c>
      <c r="L631" t="s">
        <v>9552</v>
      </c>
      <c r="M631" t="b">
        <f t="shared" si="24"/>
        <v>0</v>
      </c>
    </row>
    <row r="632" spans="1:13" x14ac:dyDescent="0.25">
      <c r="A632" t="s">
        <v>293</v>
      </c>
      <c r="E632" t="str">
        <f>VLOOKUP($A632,'Extracted Varlist'!$B$1:$O$4857,3,0)</f>
        <v>Exam Dysmorphology chest - anomaly3</v>
      </c>
      <c r="G632" t="str">
        <f>IF(ISBLANK(VLOOKUP($A632,'Extracted Varlist'!$B$1:$O$4857,4,0)),"",VLOOKUP($A632,'Extracted Varlist'!$B$1:$O$4857,4,0))</f>
        <v>-99="Missing";-88="N/A";1="Small chest";2="Hyperextended(barrel) chest";3="Pectus excavatum (sunken chest)";4="Pectus carinatum (pigeon chest)";5="Harrison's sulcus";6="Intercostal/supersternal recession";7="Tachypnoea at rest";8="Deviated trachea";9="Une</v>
      </c>
      <c r="H632">
        <v>2</v>
      </c>
      <c r="I632">
        <f>VLOOKUP($A632,'Extracted Varlist'!$B$1:$O$4857,12,0)</f>
        <v>2</v>
      </c>
      <c r="J632">
        <f>VLOOKUP($A632,'Extracted Varlist'!$B$1:$O$4857,13,0)</f>
        <v>1</v>
      </c>
      <c r="K632" t="e">
        <f t="shared" si="25"/>
        <v>#VALUE!</v>
      </c>
      <c r="L632" t="s">
        <v>9552</v>
      </c>
      <c r="M632" t="b">
        <f t="shared" si="24"/>
        <v>0</v>
      </c>
    </row>
    <row r="633" spans="1:13" x14ac:dyDescent="0.25">
      <c r="A633" t="s">
        <v>296</v>
      </c>
      <c r="E633" t="str">
        <f>VLOOKUP($A633,'Extracted Varlist'!$B$1:$O$4857,3,0)</f>
        <v>Exam Dysmorphology chest - anomaly4</v>
      </c>
      <c r="G633" t="str">
        <f>IF(ISBLANK(VLOOKUP($A633,'Extracted Varlist'!$B$1:$O$4857,4,0)),"",VLOOKUP($A633,'Extracted Varlist'!$B$1:$O$4857,4,0))</f>
        <v>-99="Missing";-88="N/A";1="Small chest";2="Hyperextended(barrel) chest";3="Pectus excavatum (sunken chest)";4="Pectus carinatum (pigeon chest)";5="Harrison's sulcus";6="Intercostal/supersternal recession";7="Tachypnoea at rest";8="Deviated trachea";9="Une</v>
      </c>
      <c r="H633">
        <v>2</v>
      </c>
      <c r="I633">
        <f>VLOOKUP($A633,'Extracted Varlist'!$B$1:$O$4857,12,0)</f>
        <v>2</v>
      </c>
      <c r="J633">
        <f>VLOOKUP($A633,'Extracted Varlist'!$B$1:$O$4857,13,0)</f>
        <v>1</v>
      </c>
      <c r="K633" t="e">
        <f t="shared" si="25"/>
        <v>#VALUE!</v>
      </c>
      <c r="L633" t="s">
        <v>9552</v>
      </c>
      <c r="M633" t="b">
        <f t="shared" si="24"/>
        <v>1</v>
      </c>
    </row>
    <row r="634" spans="1:13" x14ac:dyDescent="0.25">
      <c r="A634" t="s">
        <v>299</v>
      </c>
      <c r="E634" t="str">
        <f>VLOOKUP($A634,'Extracted Varlist'!$B$1:$O$4857,3,0)</f>
        <v>Exam Dysmorphology chest - anomaly5</v>
      </c>
      <c r="G634" t="str">
        <f>IF(ISBLANK(VLOOKUP($A634,'Extracted Varlist'!$B$1:$O$4857,4,0)),"",VLOOKUP($A634,'Extracted Varlist'!$B$1:$O$4857,4,0))</f>
        <v>-99="Missing";-88="N/A";1="Small chest";2="Hyperextended(barrel) chest";3="Pectus excavatum (sunken chest)";4="Pectus carinatum (pigeon chest)";5="Harrison's sulcus";6="Intercostal/supersternal recession";7="Tachypnoea at rest";8="Deviated trachea";9="Une</v>
      </c>
      <c r="H634">
        <v>2</v>
      </c>
      <c r="I634">
        <f>VLOOKUP($A634,'Extracted Varlist'!$B$1:$O$4857,12,0)</f>
        <v>2</v>
      </c>
      <c r="J634">
        <f>VLOOKUP($A634,'Extracted Varlist'!$B$1:$O$4857,13,0)</f>
        <v>1</v>
      </c>
      <c r="K634" t="e">
        <f t="shared" si="25"/>
        <v>#VALUE!</v>
      </c>
      <c r="L634" t="s">
        <v>9552</v>
      </c>
      <c r="M634" t="b">
        <f t="shared" si="24"/>
        <v>1</v>
      </c>
    </row>
    <row r="635" spans="1:13" x14ac:dyDescent="0.25">
      <c r="A635" t="s">
        <v>301</v>
      </c>
      <c r="E635" t="str">
        <f>VLOOKUP($A635,'Extracted Varlist'!$B$1:$O$4857,3,0)</f>
        <v>Exam Dysmorphology Mgen -anomaly1</v>
      </c>
      <c r="G635" t="str">
        <f>IF(ISBLANK(VLOOKUP($A635,'Extracted Varlist'!$B$1:$O$4857,4,0)),"",VLOOKUP($A635,'Extracted Varlist'!$B$1:$O$4857,4,0))</f>
        <v>-99="Missing";-88="N/A";1="Undescended l testis";2="Undescended r testis";3="Testicular hypoplasia/atrophy";4="Hydrocoele";5="Short penis";6="Hypospadias";7="Chordee";8="Abnormal foreskin";9="Shawl scrotum";10="Bifid scrotum";11="Ambiguous genitalia";12="</v>
      </c>
      <c r="H635">
        <v>2</v>
      </c>
      <c r="I635">
        <f>VLOOKUP($A635,'Extracted Varlist'!$B$1:$O$4857,12,0)</f>
        <v>2</v>
      </c>
      <c r="J635">
        <f>VLOOKUP($A635,'Extracted Varlist'!$B$1:$O$4857,13,0)</f>
        <v>1</v>
      </c>
      <c r="K635" t="e">
        <f t="shared" si="25"/>
        <v>#VALUE!</v>
      </c>
      <c r="L635" t="s">
        <v>9552</v>
      </c>
      <c r="M635" t="b">
        <f t="shared" si="24"/>
        <v>1</v>
      </c>
    </row>
    <row r="636" spans="1:13" x14ac:dyDescent="0.25">
      <c r="A636" t="s">
        <v>527</v>
      </c>
      <c r="E636" t="str">
        <f>VLOOKUP($A636,'Extracted Varlist'!$B$1:$O$4857,3,0)</f>
        <v>Exam Dysmorphology Mgen -anomaly1</v>
      </c>
      <c r="G636" t="str">
        <f>IF(ISBLANK(VLOOKUP($A636,'Extracted Varlist'!$B$1:$O$4857,4,0)),"",VLOOKUP($A636,'Extracted Varlist'!$B$1:$O$4857,4,0))</f>
        <v>-99="Missing";-88="N/A";1="Undescended l testis";2="Undescended r testis";3="Testicular hypoplasia/atrophy";4="Hydrocoele";5="Short penis";6="Hypospadias";7="Chordee";8="Abnormal foreskin";9="Shawl scrotum";10="Bifid scrotum";11="Ambiguous genitalia";12="</v>
      </c>
      <c r="H636">
        <v>2</v>
      </c>
      <c r="I636">
        <f>VLOOKUP($A636,'Extracted Varlist'!$B$1:$O$4857,12,0)</f>
        <v>2</v>
      </c>
      <c r="J636">
        <f>VLOOKUP($A636,'Extracted Varlist'!$B$1:$O$4857,13,0)</f>
        <v>2</v>
      </c>
      <c r="K636" t="e">
        <f t="shared" si="25"/>
        <v>#VALUE!</v>
      </c>
      <c r="L636" t="s">
        <v>9552</v>
      </c>
      <c r="M636" t="b">
        <f t="shared" si="24"/>
        <v>0</v>
      </c>
    </row>
    <row r="637" spans="1:13" x14ac:dyDescent="0.25">
      <c r="A637" t="s">
        <v>730</v>
      </c>
      <c r="E637" t="str">
        <f>VLOOKUP($A637,'Extracted Varlist'!$B$1:$O$4857,3,0)</f>
        <v>Exam Dysmorphology Mgen -anomaly1</v>
      </c>
      <c r="G637" t="str">
        <f>IF(ISBLANK(VLOOKUP($A637,'Extracted Varlist'!$B$1:$O$4857,4,0)),"",VLOOKUP($A637,'Extracted Varlist'!$B$1:$O$4857,4,0))</f>
        <v>-99="Missing";-88="N/A";1="Undescended l testis";2="Undescended r testis";3="Testicular hypoplasia/atrophy";4="Hydrocoele";5="Short penis";6="Hypospadias";7="Chordee";8="Abnormal foreskin";9="Shawl scrotum";10="Bifid scrotum";11="Ambiguous genitalia";12="</v>
      </c>
      <c r="H637">
        <v>2</v>
      </c>
      <c r="I637">
        <f>VLOOKUP($A637,'Extracted Varlist'!$B$1:$O$4857,12,0)</f>
        <v>2</v>
      </c>
      <c r="J637">
        <f>VLOOKUP($A637,'Extracted Varlist'!$B$1:$O$4857,13,0)</f>
        <v>3</v>
      </c>
      <c r="K637" t="e">
        <f t="shared" si="25"/>
        <v>#VALUE!</v>
      </c>
      <c r="L637" t="s">
        <v>9552</v>
      </c>
      <c r="M637" t="b">
        <f t="shared" si="24"/>
        <v>0</v>
      </c>
    </row>
    <row r="638" spans="1:13" x14ac:dyDescent="0.25">
      <c r="A638" t="s">
        <v>304</v>
      </c>
      <c r="E638" t="str">
        <f>VLOOKUP($A638,'Extracted Varlist'!$B$1:$O$4857,3,0)</f>
        <v>Exam Dysmorphology Mgen -anomaly2</v>
      </c>
      <c r="G638" t="str">
        <f>IF(ISBLANK(VLOOKUP($A638,'Extracted Varlist'!$B$1:$O$4857,4,0)),"",VLOOKUP($A638,'Extracted Varlist'!$B$1:$O$4857,4,0))</f>
        <v>-99="Missing";-88="N/A";1="Undescended l testis";2="Undescended r testis";3="Testicular hypoplasia/atrophy";4="Hydrocoele";5="Short penis";6="Hypospadias";7="Chordee";8="Abnormal foreskin";9="Shawl scrotum";10="Bifid scrotum";11="Ambiguous genitalia";12="</v>
      </c>
      <c r="H638">
        <v>2</v>
      </c>
      <c r="I638">
        <f>VLOOKUP($A638,'Extracted Varlist'!$B$1:$O$4857,12,0)</f>
        <v>2</v>
      </c>
      <c r="J638">
        <f>VLOOKUP($A638,'Extracted Varlist'!$B$1:$O$4857,13,0)</f>
        <v>1</v>
      </c>
      <c r="K638" t="e">
        <f t="shared" si="25"/>
        <v>#VALUE!</v>
      </c>
      <c r="L638" t="s">
        <v>9552</v>
      </c>
      <c r="M638" t="b">
        <f t="shared" si="24"/>
        <v>0</v>
      </c>
    </row>
    <row r="639" spans="1:13" x14ac:dyDescent="0.25">
      <c r="A639" t="s">
        <v>528</v>
      </c>
      <c r="E639" t="str">
        <f>VLOOKUP($A639,'Extracted Varlist'!$B$1:$O$4857,3,0)</f>
        <v>Exam Dysmorphology Mgen -anomaly2</v>
      </c>
      <c r="G639" t="str">
        <f>IF(ISBLANK(VLOOKUP($A639,'Extracted Varlist'!$B$1:$O$4857,4,0)),"",VLOOKUP($A639,'Extracted Varlist'!$B$1:$O$4857,4,0))</f>
        <v>-99="Missing";-88="N/A";1="Undescended l testis";2="Undescended r testis";3="Testicular hypoplasia/atrophy";4="Hydrocoele";5="Short penis";6="Hypospadias";7="Chordee";8="Abnormal foreskin";9="Shawl scrotum";10="Bifid scrotum";11="Ambiguous genitalia";12="</v>
      </c>
      <c r="H639">
        <v>2</v>
      </c>
      <c r="I639">
        <f>VLOOKUP($A639,'Extracted Varlist'!$B$1:$O$4857,12,0)</f>
        <v>2</v>
      </c>
      <c r="J639">
        <f>VLOOKUP($A639,'Extracted Varlist'!$B$1:$O$4857,13,0)</f>
        <v>2</v>
      </c>
      <c r="K639" t="e">
        <f t="shared" si="25"/>
        <v>#VALUE!</v>
      </c>
      <c r="L639" t="s">
        <v>9552</v>
      </c>
      <c r="M639" t="b">
        <f t="shared" si="24"/>
        <v>0</v>
      </c>
    </row>
    <row r="640" spans="1:13" x14ac:dyDescent="0.25">
      <c r="A640" t="s">
        <v>306</v>
      </c>
      <c r="E640" t="str">
        <f>VLOOKUP($A640,'Extracted Varlist'!$B$1:$O$4857,3,0)</f>
        <v>Exam Dysmorphology Mgen -anomaly3</v>
      </c>
      <c r="G640" t="str">
        <f>IF(ISBLANK(VLOOKUP($A640,'Extracted Varlist'!$B$1:$O$4857,4,0)),"",VLOOKUP($A640,'Extracted Varlist'!$B$1:$O$4857,4,0))</f>
        <v>-99="Missing";-88="N/A";1="Undescended l testis";2="Undescended r testis";3="Testicular hypoplasia/atrophy";4="Hydrocoele";5="Short penis";6="Hypospadias";7="Chordee";8="Abnormal foreskin";9="Shawl scrotum";10="Bifid scrotum";11="Ambiguous genitalia";12="</v>
      </c>
      <c r="H640">
        <v>2</v>
      </c>
      <c r="I640">
        <f>VLOOKUP($A640,'Extracted Varlist'!$B$1:$O$4857,12,0)</f>
        <v>2</v>
      </c>
      <c r="J640">
        <f>VLOOKUP($A640,'Extracted Varlist'!$B$1:$O$4857,13,0)</f>
        <v>1</v>
      </c>
      <c r="K640" t="e">
        <f t="shared" si="25"/>
        <v>#VALUE!</v>
      </c>
      <c r="L640" t="s">
        <v>9552</v>
      </c>
      <c r="M640" t="b">
        <f t="shared" si="24"/>
        <v>0</v>
      </c>
    </row>
    <row r="641" spans="1:13" x14ac:dyDescent="0.25">
      <c r="A641" t="s">
        <v>529</v>
      </c>
      <c r="E641" t="str">
        <f>VLOOKUP($A641,'Extracted Varlist'!$B$1:$O$4857,3,0)</f>
        <v>Exam Dysmorphology Mgen -anomaly3</v>
      </c>
      <c r="G641" t="str">
        <f>IF(ISBLANK(VLOOKUP($A641,'Extracted Varlist'!$B$1:$O$4857,4,0)),"",VLOOKUP($A641,'Extracted Varlist'!$B$1:$O$4857,4,0))</f>
        <v>-99="Missing";-88="N/A";1="Undescended l testis";2="Undescended r testis";3="Testicular hypoplasia/atrophy";4="Hydrocoele";5="Short penis";6="Hypospadias";7="Chordee";8="Abnormal foreskin";9="Shawl scrotum";10="Bifid scrotum";11="Ambiguous genitalia";12="</v>
      </c>
      <c r="H641">
        <v>2</v>
      </c>
      <c r="I641">
        <f>VLOOKUP($A641,'Extracted Varlist'!$B$1:$O$4857,12,0)</f>
        <v>2</v>
      </c>
      <c r="J641">
        <f>VLOOKUP($A641,'Extracted Varlist'!$B$1:$O$4857,13,0)</f>
        <v>2</v>
      </c>
      <c r="K641" t="e">
        <f t="shared" si="25"/>
        <v>#VALUE!</v>
      </c>
      <c r="L641" t="s">
        <v>9552</v>
      </c>
      <c r="M641" t="b">
        <f t="shared" si="24"/>
        <v>0</v>
      </c>
    </row>
    <row r="642" spans="1:13" x14ac:dyDescent="0.25">
      <c r="A642" t="s">
        <v>308</v>
      </c>
      <c r="E642" t="str">
        <f>VLOOKUP($A642,'Extracted Varlist'!$B$1:$O$4857,3,0)</f>
        <v>Exam Dysmorphology mgen - anomaly4</v>
      </c>
      <c r="G642" t="str">
        <f>IF(ISBLANK(VLOOKUP($A642,'Extracted Varlist'!$B$1:$O$4857,4,0)),"",VLOOKUP($A642,'Extracted Varlist'!$B$1:$O$4857,4,0))</f>
        <v>-99="Missing";-88="N/A";1="Undescended l testis";2="Undescended r testis";3="Testicular hypoplasia/atrophy";4="Hydrocoele";5="Short penis";6="Hypospadias";7="Chordee";8="Abnormal foreskin";9="Shawl scrotum";10="Bifid scrotum";11="Ambiguous genitalia";12="</v>
      </c>
      <c r="H642">
        <v>2</v>
      </c>
      <c r="I642">
        <f>VLOOKUP($A642,'Extracted Varlist'!$B$1:$O$4857,12,0)</f>
        <v>2</v>
      </c>
      <c r="J642">
        <f>VLOOKUP($A642,'Extracted Varlist'!$B$1:$O$4857,13,0)</f>
        <v>1</v>
      </c>
      <c r="K642" t="e">
        <f t="shared" si="25"/>
        <v>#VALUE!</v>
      </c>
      <c r="L642" t="s">
        <v>9552</v>
      </c>
      <c r="M642" t="b">
        <f t="shared" ref="M642:M705" si="26">AND(J642=J641)</f>
        <v>0</v>
      </c>
    </row>
    <row r="643" spans="1:13" x14ac:dyDescent="0.25">
      <c r="A643" t="s">
        <v>310</v>
      </c>
      <c r="E643" t="str">
        <f>VLOOKUP($A643,'Extracted Varlist'!$B$1:$O$4857,3,0)</f>
        <v>Exam Dysmorphology mgen - anomaly5</v>
      </c>
      <c r="G643" t="str">
        <f>IF(ISBLANK(VLOOKUP($A643,'Extracted Varlist'!$B$1:$O$4857,4,0)),"",VLOOKUP($A643,'Extracted Varlist'!$B$1:$O$4857,4,0))</f>
        <v>-99="Missing";-88="N/A";1="Undescended l testis";2="Undescended r testis";3="Testicular hypoplasia/atrophy";4="Hydrocoele";5="Short penis";6="Hypospadias";7="Chordee";8="Abnormal foreskin";9="Shawl scrotum";10="Bifid scrotum";11="Ambiguous genitalia";12="</v>
      </c>
      <c r="H643">
        <v>2</v>
      </c>
      <c r="I643">
        <f>VLOOKUP($A643,'Extracted Varlist'!$B$1:$O$4857,12,0)</f>
        <v>2</v>
      </c>
      <c r="J643">
        <f>VLOOKUP($A643,'Extracted Varlist'!$B$1:$O$4857,13,0)</f>
        <v>1</v>
      </c>
      <c r="K643" t="e">
        <f t="shared" si="25"/>
        <v>#VALUE!</v>
      </c>
      <c r="L643" t="s">
        <v>9552</v>
      </c>
      <c r="M643" t="b">
        <f t="shared" si="26"/>
        <v>1</v>
      </c>
    </row>
    <row r="644" spans="1:13" x14ac:dyDescent="0.25">
      <c r="A644" t="s">
        <v>9097</v>
      </c>
      <c r="E644" t="str">
        <f>VLOOKUP($A644,'Extracted Varlist'!$B$1:$O$4857,3,0)</f>
        <v>Exam Dysmorphology screen-neuro</v>
      </c>
      <c r="G644" t="str">
        <f>IF(ISBLANK(VLOOKUP($A644,'Extracted Varlist'!$B$1:$O$4857,4,0)),"",VLOOKUP($A644,'Extracted Varlist'!$B$1:$O$4857,4,0))</f>
        <v>-99="Missing";-88="N/A";A="Spasticity - quadruplegia";B="Spasticity - diplegia";C="Spasticity - hemiplegia";D="Hypotonia";E="Weakness - generalised";F="Weakness - localised";G="Muscle wasting - generalised";H="Muscle wasting - localised";I="Muscle hypertr</v>
      </c>
      <c r="H644">
        <v>2</v>
      </c>
      <c r="I644">
        <f>VLOOKUP($A644,'Extracted Varlist'!$B$1:$O$4857,12,0)</f>
        <v>2</v>
      </c>
      <c r="J644">
        <f>VLOOKUP($A644,'Extracted Varlist'!$B$1:$O$4857,13,0)</f>
        <v>5</v>
      </c>
      <c r="K644" t="e">
        <f t="shared" si="25"/>
        <v>#VALUE!</v>
      </c>
      <c r="L644" t="s">
        <v>9552</v>
      </c>
      <c r="M644" t="b">
        <f t="shared" si="26"/>
        <v>0</v>
      </c>
    </row>
    <row r="645" spans="1:13" x14ac:dyDescent="0.25">
      <c r="A645" t="s">
        <v>312</v>
      </c>
      <c r="E645" t="str">
        <f>VLOOKUP($A645,'Extracted Varlist'!$B$1:$O$4857,3,0)</f>
        <v>Exam Dysmorphology neuro-anomaly1</v>
      </c>
      <c r="G645" t="str">
        <f>IF(ISBLANK(VLOOKUP($A645,'Extracted Varlist'!$B$1:$O$4857,4,0)),"",VLOOKUP($A645,'Extracted Varlist'!$B$1:$O$4857,4,0))</f>
        <v>-99="Missing";-88="N/A";1="Spasiticty-quadriplegia";2="Spasticity-diplegia";3="Spasticity-hemiplegia";4="Hypotonia";5="Weakness- generalised";6="Weakness- localised";7="Muscle wasting- generalised";8="Muscle wasting- localised";9="Muscle hypertrophy";10="</v>
      </c>
      <c r="H645">
        <v>2</v>
      </c>
      <c r="I645">
        <f>VLOOKUP($A645,'Extracted Varlist'!$B$1:$O$4857,12,0)</f>
        <v>2</v>
      </c>
      <c r="J645">
        <f>VLOOKUP($A645,'Extracted Varlist'!$B$1:$O$4857,13,0)</f>
        <v>1</v>
      </c>
      <c r="K645" t="e">
        <f t="shared" si="25"/>
        <v>#VALUE!</v>
      </c>
      <c r="L645" t="s">
        <v>9552</v>
      </c>
      <c r="M645" t="b">
        <f t="shared" si="26"/>
        <v>0</v>
      </c>
    </row>
    <row r="646" spans="1:13" x14ac:dyDescent="0.25">
      <c r="A646" t="s">
        <v>530</v>
      </c>
      <c r="E646" t="str">
        <f>VLOOKUP($A646,'Extracted Varlist'!$B$1:$O$4857,3,0)</f>
        <v>Exam Dysmorphology neuro-anomaly1</v>
      </c>
      <c r="G646" t="str">
        <f>IF(ISBLANK(VLOOKUP($A646,'Extracted Varlist'!$B$1:$O$4857,4,0)),"",VLOOKUP($A646,'Extracted Varlist'!$B$1:$O$4857,4,0))</f>
        <v>-99="Missing";-88="N/A";1="Spasiticty-quadriplegia";2="Spasticity-diplegia";3="Spasticity-hemiplegia";4="Hypotonia";5="Weakness- generalised";6="Weakness- localised";7="Muscle wasting- generalised";8="Muscle wasting- localised";9="Muscle hypertrophy";10="</v>
      </c>
      <c r="H646">
        <v>2</v>
      </c>
      <c r="I646">
        <f>VLOOKUP($A646,'Extracted Varlist'!$B$1:$O$4857,12,0)</f>
        <v>2</v>
      </c>
      <c r="J646">
        <f>VLOOKUP($A646,'Extracted Varlist'!$B$1:$O$4857,13,0)</f>
        <v>2</v>
      </c>
      <c r="K646" t="e">
        <f t="shared" si="25"/>
        <v>#VALUE!</v>
      </c>
      <c r="L646" t="s">
        <v>9552</v>
      </c>
      <c r="M646" t="b">
        <f t="shared" si="26"/>
        <v>0</v>
      </c>
    </row>
    <row r="647" spans="1:13" x14ac:dyDescent="0.25">
      <c r="A647" t="s">
        <v>731</v>
      </c>
      <c r="E647" t="str">
        <f>VLOOKUP($A647,'Extracted Varlist'!$B$1:$O$4857,3,0)</f>
        <v>Exam Dysmorphology neuro-anomaly1</v>
      </c>
      <c r="G647" t="str">
        <f>IF(ISBLANK(VLOOKUP($A647,'Extracted Varlist'!$B$1:$O$4857,4,0)),"",VLOOKUP($A647,'Extracted Varlist'!$B$1:$O$4857,4,0))</f>
        <v>-99="Missing";-88="N/A";1="Spasiticty-quadriplegia";2="Spasticity-diplegia";3="Spasticity-hemiplegia";4="Hypotonia";5="Weakness- generalised";6="Weakness- localised";7="Muscle wasting- generalised";8="Muscle wasting- localised";9="Muscle hypertrophy";10="</v>
      </c>
      <c r="H647">
        <v>2</v>
      </c>
      <c r="I647">
        <f>VLOOKUP($A647,'Extracted Varlist'!$B$1:$O$4857,12,0)</f>
        <v>2</v>
      </c>
      <c r="J647">
        <f>VLOOKUP($A647,'Extracted Varlist'!$B$1:$O$4857,13,0)</f>
        <v>3</v>
      </c>
      <c r="K647" t="e">
        <f t="shared" si="25"/>
        <v>#VALUE!</v>
      </c>
      <c r="L647" t="s">
        <v>9552</v>
      </c>
      <c r="M647" t="b">
        <f t="shared" si="26"/>
        <v>0</v>
      </c>
    </row>
    <row r="648" spans="1:13" x14ac:dyDescent="0.25">
      <c r="A648" t="s">
        <v>316</v>
      </c>
      <c r="E648" t="str">
        <f>VLOOKUP($A648,'Extracted Varlist'!$B$1:$O$4857,3,0)</f>
        <v>Exam Dysmorphology neuro-anomaly2</v>
      </c>
      <c r="G648" t="str">
        <f>IF(ISBLANK(VLOOKUP($A648,'Extracted Varlist'!$B$1:$O$4857,4,0)),"",VLOOKUP($A648,'Extracted Varlist'!$B$1:$O$4857,4,0))</f>
        <v>-99="Missing";-88="N/A";1="Spasiticty-quadriplegia";2="Spasticity-diplegia";3="Spasticity-hemiplegia";4="Hypotonia";5="Weakness- generalised";6="Weakness- localised";7="Muscle wasting- generalised";8="Muscle wasting- localised";9="Muscle hypertrophy";10="</v>
      </c>
      <c r="H648">
        <v>2</v>
      </c>
      <c r="I648">
        <f>VLOOKUP($A648,'Extracted Varlist'!$B$1:$O$4857,12,0)</f>
        <v>2</v>
      </c>
      <c r="J648">
        <f>VLOOKUP($A648,'Extracted Varlist'!$B$1:$O$4857,13,0)</f>
        <v>1</v>
      </c>
      <c r="K648" t="e">
        <f t="shared" ref="K648:K692" si="27">IF(ISNUMBER(_xlfn.NUMBERVALUE(RIGHT(J648,1))),RIGHT(J648,LEN(J648)-2),MID(J648,3,LEN(J648)-3))</f>
        <v>#VALUE!</v>
      </c>
      <c r="L648" t="s">
        <v>9552</v>
      </c>
      <c r="M648" t="b">
        <f t="shared" si="26"/>
        <v>0</v>
      </c>
    </row>
    <row r="649" spans="1:13" x14ac:dyDescent="0.25">
      <c r="A649" t="s">
        <v>531</v>
      </c>
      <c r="E649" t="str">
        <f>VLOOKUP($A649,'Extracted Varlist'!$B$1:$O$4857,3,0)</f>
        <v>Exam Dysmorphology neuro-anomaly2</v>
      </c>
      <c r="G649" t="str">
        <f>IF(ISBLANK(VLOOKUP($A649,'Extracted Varlist'!$B$1:$O$4857,4,0)),"",VLOOKUP($A649,'Extracted Varlist'!$B$1:$O$4857,4,0))</f>
        <v>-99="Missing";-88="N/A";1="Spasiticty-quadriplegia";2="Spasticity-diplegia";3="Spasticity-hemiplegia";4="Hypotonia";5="Weakness- generalised";6="Weakness- localised";7="Muscle wasting- generalised";8="Muscle wasting- localised";9="Muscle hypertrophy";10="</v>
      </c>
      <c r="H649">
        <v>2</v>
      </c>
      <c r="I649">
        <f>VLOOKUP($A649,'Extracted Varlist'!$B$1:$O$4857,12,0)</f>
        <v>2</v>
      </c>
      <c r="J649">
        <f>VLOOKUP($A649,'Extracted Varlist'!$B$1:$O$4857,13,0)</f>
        <v>2</v>
      </c>
      <c r="K649" t="e">
        <f t="shared" si="27"/>
        <v>#VALUE!</v>
      </c>
      <c r="L649" t="s">
        <v>9552</v>
      </c>
      <c r="M649" t="b">
        <f t="shared" si="26"/>
        <v>0</v>
      </c>
    </row>
    <row r="650" spans="1:13" x14ac:dyDescent="0.25">
      <c r="A650" t="s">
        <v>732</v>
      </c>
      <c r="E650" t="str">
        <f>VLOOKUP($A650,'Extracted Varlist'!$B$1:$O$4857,3,0)</f>
        <v>Exam Dysmorphology neuro-anomaly2</v>
      </c>
      <c r="G650" t="str">
        <f>IF(ISBLANK(VLOOKUP($A650,'Extracted Varlist'!$B$1:$O$4857,4,0)),"",VLOOKUP($A650,'Extracted Varlist'!$B$1:$O$4857,4,0))</f>
        <v>-99="Missing";-88="N/A";1="Spasiticty-quadriplegia";2="Spasticity-diplegia";3="Spasticity-hemiplegia";4="Hypotonia";5="Weakness- generalised";6="Weakness- localised";7="Muscle wasting- generalised";8="Muscle wasting- localised";9="Muscle hypertrophy";10="</v>
      </c>
      <c r="H650">
        <v>2</v>
      </c>
      <c r="I650">
        <f>VLOOKUP($A650,'Extracted Varlist'!$B$1:$O$4857,12,0)</f>
        <v>2</v>
      </c>
      <c r="J650">
        <f>VLOOKUP($A650,'Extracted Varlist'!$B$1:$O$4857,13,0)</f>
        <v>3</v>
      </c>
      <c r="K650" t="e">
        <f t="shared" si="27"/>
        <v>#VALUE!</v>
      </c>
      <c r="L650" t="s">
        <v>9552</v>
      </c>
      <c r="M650" t="b">
        <f t="shared" si="26"/>
        <v>0</v>
      </c>
    </row>
    <row r="651" spans="1:13" x14ac:dyDescent="0.25">
      <c r="A651" t="s">
        <v>318</v>
      </c>
      <c r="E651" t="str">
        <f>VLOOKUP($A651,'Extracted Varlist'!$B$1:$O$4857,3,0)</f>
        <v>Exam Dysmorphology neuro-anomaly3</v>
      </c>
      <c r="G651" t="str">
        <f>IF(ISBLANK(VLOOKUP($A651,'Extracted Varlist'!$B$1:$O$4857,4,0)),"",VLOOKUP($A651,'Extracted Varlist'!$B$1:$O$4857,4,0))</f>
        <v>-99="Missing";-88="N/A";1="Spasiticty-quadriplegia";2="Spasticity-diplegia";3="Spasticity-hemiplegia";4="Hypotonia";5="Weakness- generalised";6="Weakness- localised";7="Muscle wasting- generalised";8="Muscle wasting- localised";9="Muscle hypertrophy";10="</v>
      </c>
      <c r="H651">
        <v>2</v>
      </c>
      <c r="I651">
        <f>VLOOKUP($A651,'Extracted Varlist'!$B$1:$O$4857,12,0)</f>
        <v>2</v>
      </c>
      <c r="J651">
        <f>VLOOKUP($A651,'Extracted Varlist'!$B$1:$O$4857,13,0)</f>
        <v>1</v>
      </c>
      <c r="K651" t="e">
        <f t="shared" si="27"/>
        <v>#VALUE!</v>
      </c>
      <c r="L651" t="s">
        <v>9552</v>
      </c>
      <c r="M651" t="b">
        <f t="shared" si="26"/>
        <v>0</v>
      </c>
    </row>
    <row r="652" spans="1:13" x14ac:dyDescent="0.25">
      <c r="A652" t="s">
        <v>532</v>
      </c>
      <c r="E652" t="str">
        <f>VLOOKUP($A652,'Extracted Varlist'!$B$1:$O$4857,3,0)</f>
        <v>Exam Dysmorphology neuro-anomaly3</v>
      </c>
      <c r="G652" t="str">
        <f>IF(ISBLANK(VLOOKUP($A652,'Extracted Varlist'!$B$1:$O$4857,4,0)),"",VLOOKUP($A652,'Extracted Varlist'!$B$1:$O$4857,4,0))</f>
        <v>-99="Missing";-88="N/A";1="Spasiticty-quadriplegia";2="Spasticity-diplegia";3="Spasticity-hemiplegia";4="Hypotonia";5="Weakness- generalised";6="Weakness- localised";7="Muscle wasting- generalised";8="Muscle wasting- localised";9="Muscle hypertrophy";10="</v>
      </c>
      <c r="H652">
        <v>2</v>
      </c>
      <c r="I652">
        <f>VLOOKUP($A652,'Extracted Varlist'!$B$1:$O$4857,12,0)</f>
        <v>2</v>
      </c>
      <c r="J652">
        <f>VLOOKUP($A652,'Extracted Varlist'!$B$1:$O$4857,13,0)</f>
        <v>2</v>
      </c>
      <c r="K652" t="e">
        <f t="shared" si="27"/>
        <v>#VALUE!</v>
      </c>
      <c r="L652" t="s">
        <v>9552</v>
      </c>
      <c r="M652" t="b">
        <f t="shared" si="26"/>
        <v>0</v>
      </c>
    </row>
    <row r="653" spans="1:13" x14ac:dyDescent="0.25">
      <c r="A653" t="s">
        <v>733</v>
      </c>
      <c r="E653" t="str">
        <f>VLOOKUP($A653,'Extracted Varlist'!$B$1:$O$4857,3,0)</f>
        <v>Exam Dysmorphology neuro-anomaly3</v>
      </c>
      <c r="G653" t="str">
        <f>IF(ISBLANK(VLOOKUP($A653,'Extracted Varlist'!$B$1:$O$4857,4,0)),"",VLOOKUP($A653,'Extracted Varlist'!$B$1:$O$4857,4,0))</f>
        <v>-99="Missing";-88="N/A";1="Spasiticty-quadriplegia";2="Spasticity-diplegia";3="Spasticity-hemiplegia";4="Hypotonia";5="Weakness- generalised";6="Weakness- localised";7="Muscle wasting- generalised";8="Muscle wasting- localised";9="Muscle hypertrophy";10="</v>
      </c>
      <c r="H653">
        <v>2</v>
      </c>
      <c r="I653">
        <f>VLOOKUP($A653,'Extracted Varlist'!$B$1:$O$4857,12,0)</f>
        <v>2</v>
      </c>
      <c r="J653">
        <f>VLOOKUP($A653,'Extracted Varlist'!$B$1:$O$4857,13,0)</f>
        <v>3</v>
      </c>
      <c r="K653" t="e">
        <f t="shared" si="27"/>
        <v>#VALUE!</v>
      </c>
      <c r="L653" t="s">
        <v>9552</v>
      </c>
      <c r="M653" t="b">
        <f t="shared" si="26"/>
        <v>0</v>
      </c>
    </row>
    <row r="654" spans="1:13" x14ac:dyDescent="0.25">
      <c r="A654" t="s">
        <v>320</v>
      </c>
      <c r="E654" t="str">
        <f>VLOOKUP($A654,'Extracted Varlist'!$B$1:$O$4857,3,0)</f>
        <v>Exam Dysmorphology neuro- anomaly4</v>
      </c>
      <c r="G654" t="str">
        <f>IF(ISBLANK(VLOOKUP($A654,'Extracted Varlist'!$B$1:$O$4857,4,0)),"",VLOOKUP($A654,'Extracted Varlist'!$B$1:$O$4857,4,0))</f>
        <v>-99="Missing";-88="N/A";1="Spasiticty-quadriplegia";2="Spasticity-diplegia";3="Spasticity-hemiplegia";4="Hypotonia";5="Weakness- generalised";6="Weakness- localised";7="Muscle wasting- generalised";8="Muscle wasting- localised";9="Muscle hypertrophy";10="</v>
      </c>
      <c r="H654">
        <v>2</v>
      </c>
      <c r="I654">
        <f>VLOOKUP($A654,'Extracted Varlist'!$B$1:$O$4857,12,0)</f>
        <v>2</v>
      </c>
      <c r="J654">
        <f>VLOOKUP($A654,'Extracted Varlist'!$B$1:$O$4857,13,0)</f>
        <v>1</v>
      </c>
      <c r="K654" t="e">
        <f t="shared" si="27"/>
        <v>#VALUE!</v>
      </c>
      <c r="L654" t="s">
        <v>9552</v>
      </c>
      <c r="M654" t="b">
        <f t="shared" si="26"/>
        <v>0</v>
      </c>
    </row>
    <row r="655" spans="1:13" x14ac:dyDescent="0.25">
      <c r="A655" t="s">
        <v>323</v>
      </c>
      <c r="E655" t="str">
        <f>VLOOKUP($A655,'Extracted Varlist'!$B$1:$O$4857,3,0)</f>
        <v>Exam Dysmorphology neuro- anomaly5</v>
      </c>
      <c r="G655" t="str">
        <f>IF(ISBLANK(VLOOKUP($A655,'Extracted Varlist'!$B$1:$O$4857,4,0)),"",VLOOKUP($A655,'Extracted Varlist'!$B$1:$O$4857,4,0))</f>
        <v>-99="Missing";-88="N/A";1="Spasiticty-quadriplegia";2="Spasticity-diplegia";3="Spasticity-hemiplegia";4="Hypotonia";5="Weakness- generalised";6="Weakness- localised";7="Muscle wasting- generalised";8="Muscle wasting- localised";9="Muscle hypertrophy";10="</v>
      </c>
      <c r="H655">
        <v>2</v>
      </c>
      <c r="I655">
        <f>VLOOKUP($A655,'Extracted Varlist'!$B$1:$O$4857,12,0)</f>
        <v>2</v>
      </c>
      <c r="J655">
        <f>VLOOKUP($A655,'Extracted Varlist'!$B$1:$O$4857,13,0)</f>
        <v>1</v>
      </c>
      <c r="K655" t="e">
        <f t="shared" si="27"/>
        <v>#VALUE!</v>
      </c>
      <c r="L655" t="s">
        <v>9552</v>
      </c>
      <c r="M655" t="b">
        <f t="shared" si="26"/>
        <v>1</v>
      </c>
    </row>
    <row r="656" spans="1:13" x14ac:dyDescent="0.25">
      <c r="A656" t="s">
        <v>9100</v>
      </c>
      <c r="E656" t="str">
        <f>VLOOKUP($A656,'Extracted Varlist'!$B$1:$O$4857,3,0)</f>
        <v>Exam Dysmorphology screen-feet</v>
      </c>
      <c r="G656" t="str">
        <f>IF(ISBLANK(VLOOKUP($A656,'Extracted Varlist'!$B$1:$O$4857,4,0)),"",VLOOKUP($A656,'Extracted Varlist'!$B$1:$O$4857,4,0))</f>
        <v>-99="Missing";-88="N/A";A="Small feet";B="Short hallux";C="Broad hallux";D="Hammer/claw toe deformity";E="Syndactyly";F="Polydactyly";G="Other toe anomalies";H="Pes cavus";I="Pes planus";J="Short metatarsals";K="Prominent heels";L="Talipes equinovarus";M=</v>
      </c>
      <c r="H656">
        <v>2</v>
      </c>
      <c r="I656">
        <f>VLOOKUP($A656,'Extracted Varlist'!$B$1:$O$4857,12,0)</f>
        <v>2</v>
      </c>
      <c r="J656">
        <f>VLOOKUP($A656,'Extracted Varlist'!$B$1:$O$4857,13,0)</f>
        <v>5</v>
      </c>
      <c r="K656" t="e">
        <f t="shared" si="27"/>
        <v>#VALUE!</v>
      </c>
      <c r="L656" t="s">
        <v>9552</v>
      </c>
      <c r="M656" t="b">
        <f t="shared" si="26"/>
        <v>0</v>
      </c>
    </row>
    <row r="657" spans="1:13" x14ac:dyDescent="0.25">
      <c r="A657" t="s">
        <v>325</v>
      </c>
      <c r="E657" t="str">
        <f>VLOOKUP($A657,'Extracted Varlist'!$B$1:$O$4857,3,0)</f>
        <v>Exam Dysmorphology feet -anomaly1</v>
      </c>
      <c r="G657" t="str">
        <f>IF(ISBLANK(VLOOKUP($A657,'Extracted Varlist'!$B$1:$O$4857,4,0)),"",VLOOKUP($A657,'Extracted Varlist'!$B$1:$O$4857,4,0))</f>
        <v>-99="Missing";-88="N/A";1="Small feet";2="Short hallux";3="Broad hallux";4="Hammer/claw toe deformity";5="Syndactyly";6="Polydactyly";7="Other toe anomalies";8="Pes cavus";9="Pes planus";10="Short metatarsals";11="Prominent heels";12="Talipes equinovarus"</v>
      </c>
      <c r="H657">
        <v>2</v>
      </c>
      <c r="I657">
        <f>VLOOKUP($A657,'Extracted Varlist'!$B$1:$O$4857,12,0)</f>
        <v>2</v>
      </c>
      <c r="J657">
        <f>VLOOKUP($A657,'Extracted Varlist'!$B$1:$O$4857,13,0)</f>
        <v>1</v>
      </c>
      <c r="K657" t="e">
        <f t="shared" si="27"/>
        <v>#VALUE!</v>
      </c>
      <c r="L657" t="s">
        <v>9552</v>
      </c>
      <c r="M657" t="b">
        <f t="shared" si="26"/>
        <v>0</v>
      </c>
    </row>
    <row r="658" spans="1:13" x14ac:dyDescent="0.25">
      <c r="A658" t="s">
        <v>534</v>
      </c>
      <c r="E658" t="str">
        <f>VLOOKUP($A658,'Extracted Varlist'!$B$1:$O$4857,3,0)</f>
        <v>Exam Dysmorphology feet -anomaly1</v>
      </c>
      <c r="G658" t="str">
        <f>IF(ISBLANK(VLOOKUP($A658,'Extracted Varlist'!$B$1:$O$4857,4,0)),"",VLOOKUP($A658,'Extracted Varlist'!$B$1:$O$4857,4,0))</f>
        <v>-99="Missing";-88="N/A";1="Small feet";2="Short hallux";3="Broad hallux";4="Hammer/claw toe deformity";5="Syndactyly";6="Polydactyly";7="Other toe anomalies";8="Pes cavus";9="Pes planus";10="Short metatarsals";11="Prominent heels";12="Talipes equinovarus"</v>
      </c>
      <c r="H658">
        <v>2</v>
      </c>
      <c r="I658">
        <f>VLOOKUP($A658,'Extracted Varlist'!$B$1:$O$4857,12,0)</f>
        <v>2</v>
      </c>
      <c r="J658">
        <f>VLOOKUP($A658,'Extracted Varlist'!$B$1:$O$4857,13,0)</f>
        <v>2</v>
      </c>
      <c r="K658" t="e">
        <f t="shared" si="27"/>
        <v>#VALUE!</v>
      </c>
      <c r="L658" t="s">
        <v>9552</v>
      </c>
      <c r="M658" t="b">
        <f t="shared" si="26"/>
        <v>0</v>
      </c>
    </row>
    <row r="659" spans="1:13" x14ac:dyDescent="0.25">
      <c r="A659" t="s">
        <v>734</v>
      </c>
      <c r="E659" t="str">
        <f>VLOOKUP($A659,'Extracted Varlist'!$B$1:$O$4857,3,0)</f>
        <v>Exam Dysmorphology feet -anomaly1</v>
      </c>
      <c r="G659" t="str">
        <f>IF(ISBLANK(VLOOKUP($A659,'Extracted Varlist'!$B$1:$O$4857,4,0)),"",VLOOKUP($A659,'Extracted Varlist'!$B$1:$O$4857,4,0))</f>
        <v>-99="Missing";-88="N/A";1="Small feet";2="Short hallux";3="Broad hallux";4="Hammer/claw toe deformity";5="Syndactyly";6="Polydactyly";7="Other toe anomalies";8="Pes cavus";9="Pes planus";10="Short metatarsals";11="Prominent heels";12="Talipes equinovarus"</v>
      </c>
      <c r="H659">
        <v>2</v>
      </c>
      <c r="I659">
        <f>VLOOKUP($A659,'Extracted Varlist'!$B$1:$O$4857,12,0)</f>
        <v>2</v>
      </c>
      <c r="J659">
        <f>VLOOKUP($A659,'Extracted Varlist'!$B$1:$O$4857,13,0)</f>
        <v>3</v>
      </c>
      <c r="K659" t="e">
        <f t="shared" si="27"/>
        <v>#VALUE!</v>
      </c>
      <c r="L659" t="s">
        <v>9552</v>
      </c>
      <c r="M659" t="b">
        <f t="shared" si="26"/>
        <v>0</v>
      </c>
    </row>
    <row r="660" spans="1:13" x14ac:dyDescent="0.25">
      <c r="A660" t="s">
        <v>328</v>
      </c>
      <c r="E660" t="str">
        <f>VLOOKUP($A660,'Extracted Varlist'!$B$1:$O$4857,3,0)</f>
        <v>Exam Dysmorphology feet -anomaly2</v>
      </c>
      <c r="G660" t="str">
        <f>IF(ISBLANK(VLOOKUP($A660,'Extracted Varlist'!$B$1:$O$4857,4,0)),"",VLOOKUP($A660,'Extracted Varlist'!$B$1:$O$4857,4,0))</f>
        <v>-99="Missing";-88="N/A";1="Small feet";2="Short hallux";3="Broad hallux";4="Hammer/claw toe deformity";5="Syndactyly";6="Polydactyly";7="Other toe anomalies";8="Pes cavus";9="Pes planus";10="Short metatarsals";11="Prominent heels";12="Talipes equinovarus"</v>
      </c>
      <c r="H660">
        <v>2</v>
      </c>
      <c r="I660">
        <f>VLOOKUP($A660,'Extracted Varlist'!$B$1:$O$4857,12,0)</f>
        <v>2</v>
      </c>
      <c r="J660">
        <f>VLOOKUP($A660,'Extracted Varlist'!$B$1:$O$4857,13,0)</f>
        <v>1</v>
      </c>
      <c r="K660" t="e">
        <f t="shared" si="27"/>
        <v>#VALUE!</v>
      </c>
      <c r="L660" t="s">
        <v>9552</v>
      </c>
      <c r="M660" t="b">
        <f t="shared" si="26"/>
        <v>0</v>
      </c>
    </row>
    <row r="661" spans="1:13" x14ac:dyDescent="0.25">
      <c r="A661" t="s">
        <v>535</v>
      </c>
      <c r="E661" t="str">
        <f>VLOOKUP($A661,'Extracted Varlist'!$B$1:$O$4857,3,0)</f>
        <v>Exam Dysmorphology feet -anomaly2</v>
      </c>
      <c r="G661" t="str">
        <f>IF(ISBLANK(VLOOKUP($A661,'Extracted Varlist'!$B$1:$O$4857,4,0)),"",VLOOKUP($A661,'Extracted Varlist'!$B$1:$O$4857,4,0))</f>
        <v>-99="Missing";-88="N/A";1="Small feet";2="Short hallux";3="Broad hallux";4="Hammer/claw toe deformity";5="Syndactyly";6="Polydactyly";7="Other toe anomalies";8="Pes cavus";9="Pes planus";10="Short metatarsals";11="Prominent heels";12="Talipes equinovarus"</v>
      </c>
      <c r="H661">
        <v>2</v>
      </c>
      <c r="I661">
        <f>VLOOKUP($A661,'Extracted Varlist'!$B$1:$O$4857,12,0)</f>
        <v>2</v>
      </c>
      <c r="J661">
        <f>VLOOKUP($A661,'Extracted Varlist'!$B$1:$O$4857,13,0)</f>
        <v>2</v>
      </c>
      <c r="K661" t="e">
        <f t="shared" si="27"/>
        <v>#VALUE!</v>
      </c>
      <c r="L661" t="s">
        <v>9552</v>
      </c>
      <c r="M661" t="b">
        <f t="shared" si="26"/>
        <v>0</v>
      </c>
    </row>
    <row r="662" spans="1:13" x14ac:dyDescent="0.25">
      <c r="A662" t="s">
        <v>735</v>
      </c>
      <c r="E662" t="str">
        <f>VLOOKUP($A662,'Extracted Varlist'!$B$1:$O$4857,3,0)</f>
        <v>Exam Dysmorphology feet -anomaly2</v>
      </c>
      <c r="G662" t="str">
        <f>IF(ISBLANK(VLOOKUP($A662,'Extracted Varlist'!$B$1:$O$4857,4,0)),"",VLOOKUP($A662,'Extracted Varlist'!$B$1:$O$4857,4,0))</f>
        <v>-99="Missing";-88="N/A";1="Small feet";2="Short hallux";3="Broad hallux";4="Hammer/claw toe deformity";5="Syndactyly";6="Polydactyly";7="Other toe anomalies";8="Pes cavus";9="Pes planus";10="Short metatarsals";11="Prominent heels";12="Talipes equinovarus"</v>
      </c>
      <c r="H662">
        <v>2</v>
      </c>
      <c r="I662">
        <f>VLOOKUP($A662,'Extracted Varlist'!$B$1:$O$4857,12,0)</f>
        <v>2</v>
      </c>
      <c r="J662">
        <f>VLOOKUP($A662,'Extracted Varlist'!$B$1:$O$4857,13,0)</f>
        <v>3</v>
      </c>
      <c r="K662" t="e">
        <f t="shared" si="27"/>
        <v>#VALUE!</v>
      </c>
      <c r="L662" t="s">
        <v>9552</v>
      </c>
      <c r="M662" t="b">
        <f t="shared" si="26"/>
        <v>0</v>
      </c>
    </row>
    <row r="663" spans="1:13" x14ac:dyDescent="0.25">
      <c r="A663" t="s">
        <v>331</v>
      </c>
      <c r="E663" t="str">
        <f>VLOOKUP($A663,'Extracted Varlist'!$B$1:$O$4857,3,0)</f>
        <v>Exam Dysmorphology feet- anomaly3</v>
      </c>
      <c r="G663" t="str">
        <f>IF(ISBLANK(VLOOKUP($A663,'Extracted Varlist'!$B$1:$O$4857,4,0)),"",VLOOKUP($A663,'Extracted Varlist'!$B$1:$O$4857,4,0))</f>
        <v>-99="Missing";-88="N/A";1="Small feet";2="Short hallux";3="Broad hallux";4="Hammer/claw toe deformity";5="Syndactyly";6="Polydactyly";7="Other toe anomalies";8="Pes cavus";9="Pes planus";10="Short metatarsals";11="Prominent heels";12="Talipes equinovarus"</v>
      </c>
      <c r="H663">
        <v>2</v>
      </c>
      <c r="I663">
        <f>VLOOKUP($A663,'Extracted Varlist'!$B$1:$O$4857,12,0)</f>
        <v>2</v>
      </c>
      <c r="J663">
        <f>VLOOKUP($A663,'Extracted Varlist'!$B$1:$O$4857,13,0)</f>
        <v>1</v>
      </c>
      <c r="K663" t="e">
        <f t="shared" si="27"/>
        <v>#VALUE!</v>
      </c>
      <c r="L663" t="s">
        <v>9552</v>
      </c>
      <c r="M663" t="b">
        <f t="shared" si="26"/>
        <v>0</v>
      </c>
    </row>
    <row r="664" spans="1:13" x14ac:dyDescent="0.25">
      <c r="A664" t="s">
        <v>333</v>
      </c>
      <c r="E664" t="str">
        <f>VLOOKUP($A664,'Extracted Varlist'!$B$1:$O$4857,3,0)</f>
        <v>Exam Dysmorphology feet- anomaly4</v>
      </c>
      <c r="G664" t="str">
        <f>IF(ISBLANK(VLOOKUP($A664,'Extracted Varlist'!$B$1:$O$4857,4,0)),"",VLOOKUP($A664,'Extracted Varlist'!$B$1:$O$4857,4,0))</f>
        <v>-99="Missing";-88="N/A";1="Small feet";2="Short hallux";3="Broad hallux";4="Hammer/claw toe deformity";5="Syndactyly";6="Polydactyly";7="Other toe anomalies";8="Pes cavus";9="Pes planus";10="Short metatarsals";11="Prominent heels";12="Talipes equinovarus"</v>
      </c>
      <c r="H664">
        <v>2</v>
      </c>
      <c r="I664">
        <f>VLOOKUP($A664,'Extracted Varlist'!$B$1:$O$4857,12,0)</f>
        <v>2</v>
      </c>
      <c r="J664">
        <f>VLOOKUP($A664,'Extracted Varlist'!$B$1:$O$4857,13,0)</f>
        <v>1</v>
      </c>
      <c r="K664" t="e">
        <f t="shared" si="27"/>
        <v>#VALUE!</v>
      </c>
      <c r="L664" t="s">
        <v>9552</v>
      </c>
      <c r="M664" t="b">
        <f t="shared" si="26"/>
        <v>1</v>
      </c>
    </row>
    <row r="665" spans="1:13" x14ac:dyDescent="0.25">
      <c r="A665" t="s">
        <v>335</v>
      </c>
      <c r="E665" t="str">
        <f>VLOOKUP($A665,'Extracted Varlist'!$B$1:$O$4857,3,0)</f>
        <v>Exam Dysmorphology feet- anomaly5</v>
      </c>
      <c r="G665" t="str">
        <f>IF(ISBLANK(VLOOKUP($A665,'Extracted Varlist'!$B$1:$O$4857,4,0)),"",VLOOKUP($A665,'Extracted Varlist'!$B$1:$O$4857,4,0))</f>
        <v>-99="Missing";-88="N/A";1="Small feet";2="Short hallux";3="Broad hallux";4="Hammer/claw toe deformity";5="Syndactyly";6="Polydactyly";7="Other toe anomalies";8="Pes cavus";9="Pes planus";10="Short metatarsals";11="Prominent heels";12="Talipes equinovarus"</v>
      </c>
      <c r="H665">
        <v>2</v>
      </c>
      <c r="I665">
        <f>VLOOKUP($A665,'Extracted Varlist'!$B$1:$O$4857,12,0)</f>
        <v>2</v>
      </c>
      <c r="J665">
        <f>VLOOKUP($A665,'Extracted Varlist'!$B$1:$O$4857,13,0)</f>
        <v>1</v>
      </c>
      <c r="K665" t="e">
        <f t="shared" si="27"/>
        <v>#VALUE!</v>
      </c>
      <c r="L665" t="s">
        <v>9552</v>
      </c>
      <c r="M665" t="b">
        <f t="shared" si="26"/>
        <v>1</v>
      </c>
    </row>
    <row r="666" spans="1:13" x14ac:dyDescent="0.25">
      <c r="A666" t="s">
        <v>9103</v>
      </c>
      <c r="E666" t="str">
        <f>VLOOKUP($A666,'Extracted Varlist'!$B$1:$O$4857,3,0)</f>
        <v>Exam Dysmorphology screen-limb</v>
      </c>
      <c r="G666" t="str">
        <f>IF(ISBLANK(VLOOKUP($A666,'Extracted Varlist'!$B$1:$O$4857,4,0)),"",VLOOKUP($A666,'Extracted Varlist'!$B$1:$O$4857,4,0))</f>
        <v>-99="Missing";-88="N/A";A="Short limbs";B="Limb deformity";C="Hemihypertrophy or hemiatrophy";D="Radial hypoplasia";E="Bow legs";F="Internal tibial torsion";Z="Other"</v>
      </c>
      <c r="H666">
        <v>2</v>
      </c>
      <c r="I666">
        <f>VLOOKUP($A666,'Extracted Varlist'!$B$1:$O$4857,12,0)</f>
        <v>2</v>
      </c>
      <c r="J666">
        <f>VLOOKUP($A666,'Extracted Varlist'!$B$1:$O$4857,13,0)</f>
        <v>5</v>
      </c>
      <c r="K666" t="e">
        <f t="shared" si="27"/>
        <v>#VALUE!</v>
      </c>
      <c r="L666" t="s">
        <v>9552</v>
      </c>
      <c r="M666" t="b">
        <f t="shared" si="26"/>
        <v>0</v>
      </c>
    </row>
    <row r="667" spans="1:13" x14ac:dyDescent="0.25">
      <c r="A667" t="s">
        <v>337</v>
      </c>
      <c r="E667" t="str">
        <f>VLOOKUP($A667,'Extracted Varlist'!$B$1:$O$4857,3,0)</f>
        <v>Exam Dysmorphology limbs-anomaly1</v>
      </c>
      <c r="G667" t="str">
        <f>IF(ISBLANK(VLOOKUP($A667,'Extracted Varlist'!$B$1:$O$4857,4,0)),"",VLOOKUP($A667,'Extracted Varlist'!$B$1:$O$4857,4,0))</f>
        <v>-99="Missing";-88="N/A";1="Short limbs";2="Limb deformity";3="Hemihypertrophy or hemiatrophy";4="Radial hypoplasia";5="Bow legs";6="Internal tibial torsion";26="Other"</v>
      </c>
      <c r="H667">
        <v>2</v>
      </c>
      <c r="I667">
        <f>VLOOKUP($A667,'Extracted Varlist'!$B$1:$O$4857,12,0)</f>
        <v>2</v>
      </c>
      <c r="J667">
        <f>VLOOKUP($A667,'Extracted Varlist'!$B$1:$O$4857,13,0)</f>
        <v>1</v>
      </c>
      <c r="K667" t="e">
        <f t="shared" si="27"/>
        <v>#VALUE!</v>
      </c>
      <c r="L667" t="s">
        <v>9552</v>
      </c>
      <c r="M667" t="b">
        <f t="shared" si="26"/>
        <v>0</v>
      </c>
    </row>
    <row r="668" spans="1:13" x14ac:dyDescent="0.25">
      <c r="A668" t="s">
        <v>536</v>
      </c>
      <c r="E668" t="str">
        <f>VLOOKUP($A668,'Extracted Varlist'!$B$1:$O$4857,3,0)</f>
        <v>Exam Dysmorphology limbs-anomaly1</v>
      </c>
      <c r="G668" t="str">
        <f>IF(ISBLANK(VLOOKUP($A668,'Extracted Varlist'!$B$1:$O$4857,4,0)),"",VLOOKUP($A668,'Extracted Varlist'!$B$1:$O$4857,4,0))</f>
        <v>-99="Missing";-88="N/A";1="Short limbs";2="Limb deformity";3="Hemihypertrophy or hemiatrophy";4="Radial hypoplasia";5="Bow legs";6="Internal tibial torsion";26="Other"</v>
      </c>
      <c r="H668">
        <v>2</v>
      </c>
      <c r="I668">
        <f>VLOOKUP($A668,'Extracted Varlist'!$B$1:$O$4857,12,0)</f>
        <v>2</v>
      </c>
      <c r="J668">
        <f>VLOOKUP($A668,'Extracted Varlist'!$B$1:$O$4857,13,0)</f>
        <v>2</v>
      </c>
      <c r="K668" t="e">
        <f t="shared" si="27"/>
        <v>#VALUE!</v>
      </c>
      <c r="L668" t="s">
        <v>9552</v>
      </c>
      <c r="M668" t="b">
        <f t="shared" si="26"/>
        <v>0</v>
      </c>
    </row>
    <row r="669" spans="1:13" x14ac:dyDescent="0.25">
      <c r="A669" t="s">
        <v>736</v>
      </c>
      <c r="E669" t="str">
        <f>VLOOKUP($A669,'Extracted Varlist'!$B$1:$O$4857,3,0)</f>
        <v>Exam Dysmorphology limbs-anomaly1</v>
      </c>
      <c r="G669" t="str">
        <f>IF(ISBLANK(VLOOKUP($A669,'Extracted Varlist'!$B$1:$O$4857,4,0)),"",VLOOKUP($A669,'Extracted Varlist'!$B$1:$O$4857,4,0))</f>
        <v>-99="Missing";-88="N/A";1="Short limbs";2="Limb deformity";3="Hemihypertrophy or hemiatrophy";4="Radial hypoplasia";5="Bow legs";6="Internal tibial torsion";26="Other"</v>
      </c>
      <c r="H669">
        <v>2</v>
      </c>
      <c r="I669">
        <f>VLOOKUP($A669,'Extracted Varlist'!$B$1:$O$4857,12,0)</f>
        <v>2</v>
      </c>
      <c r="J669">
        <f>VLOOKUP($A669,'Extracted Varlist'!$B$1:$O$4857,13,0)</f>
        <v>3</v>
      </c>
      <c r="K669" t="e">
        <f t="shared" si="27"/>
        <v>#VALUE!</v>
      </c>
      <c r="L669" t="s">
        <v>9552</v>
      </c>
      <c r="M669" t="b">
        <f t="shared" si="26"/>
        <v>0</v>
      </c>
    </row>
    <row r="670" spans="1:13" x14ac:dyDescent="0.25">
      <c r="A670" t="s">
        <v>340</v>
      </c>
      <c r="E670" t="str">
        <f>VLOOKUP($A670,'Extracted Varlist'!$B$1:$O$4857,3,0)</f>
        <v>Exam Dysmorphology limbs- anomaly2</v>
      </c>
      <c r="G670" t="str">
        <f>IF(ISBLANK(VLOOKUP($A670,'Extracted Varlist'!$B$1:$O$4857,4,0)),"",VLOOKUP($A670,'Extracted Varlist'!$B$1:$O$4857,4,0))</f>
        <v>-99="Missing";-88="N/A";1="Short limbs";2="Limb deformity";3="Hemihypertrophy or hemiatrophy";4="Radial hypoplasia";5="Bow legs";6="Internal tibial torsion";26="Other"</v>
      </c>
      <c r="H670">
        <v>2</v>
      </c>
      <c r="I670">
        <f>VLOOKUP($A670,'Extracted Varlist'!$B$1:$O$4857,12,0)</f>
        <v>2</v>
      </c>
      <c r="J670">
        <f>VLOOKUP($A670,'Extracted Varlist'!$B$1:$O$4857,13,0)</f>
        <v>1</v>
      </c>
      <c r="K670" t="e">
        <f t="shared" si="27"/>
        <v>#VALUE!</v>
      </c>
      <c r="L670" t="s">
        <v>9552</v>
      </c>
      <c r="M670" t="b">
        <f t="shared" si="26"/>
        <v>0</v>
      </c>
    </row>
    <row r="671" spans="1:13" x14ac:dyDescent="0.25">
      <c r="A671" t="s">
        <v>737</v>
      </c>
      <c r="E671" t="str">
        <f>VLOOKUP($A671,'Extracted Varlist'!$B$1:$O$4857,3,0)</f>
        <v>Exam dysmorphology limbs- anomaly2</v>
      </c>
      <c r="G671" t="str">
        <f>IF(ISBLANK(VLOOKUP($A671,'Extracted Varlist'!$B$1:$O$4857,4,0)),"",VLOOKUP($A671,'Extracted Varlist'!$B$1:$O$4857,4,0))</f>
        <v>-99="Missing";-88="N/A";1="Short limbs";2="Limb deformity";3="Hemihypertrophy or hemiatrophy";4="Radial hypoplasia";5="Bow legs";6="Internal tibial torsion";26="Other"</v>
      </c>
      <c r="H671">
        <v>2</v>
      </c>
      <c r="I671">
        <f>VLOOKUP($A671,'Extracted Varlist'!$B$1:$O$4857,12,0)</f>
        <v>2</v>
      </c>
      <c r="J671">
        <f>VLOOKUP($A671,'Extracted Varlist'!$B$1:$O$4857,13,0)</f>
        <v>3</v>
      </c>
      <c r="K671" t="e">
        <f t="shared" si="27"/>
        <v>#VALUE!</v>
      </c>
      <c r="L671" t="s">
        <v>9552</v>
      </c>
      <c r="M671" t="b">
        <f t="shared" si="26"/>
        <v>0</v>
      </c>
    </row>
    <row r="672" spans="1:13" x14ac:dyDescent="0.25">
      <c r="A672" t="s">
        <v>342</v>
      </c>
      <c r="E672" t="str">
        <f>VLOOKUP($A672,'Extracted Varlist'!$B$1:$O$4857,3,0)</f>
        <v>Exam Dysmorphology limbs- anomaly3</v>
      </c>
      <c r="G672" t="str">
        <f>IF(ISBLANK(VLOOKUP($A672,'Extracted Varlist'!$B$1:$O$4857,4,0)),"",VLOOKUP($A672,'Extracted Varlist'!$B$1:$O$4857,4,0))</f>
        <v>-99="Missing";-88="N/A";1="Short limbs";2="Limb deformity";3="Hemihypertrophy or hemiatrophy";4="Radial hypoplasia";5="Bow legs";6="Internal tibial torsion";26="Other"</v>
      </c>
      <c r="H672">
        <v>2</v>
      </c>
      <c r="I672">
        <f>VLOOKUP($A672,'Extracted Varlist'!$B$1:$O$4857,12,0)</f>
        <v>2</v>
      </c>
      <c r="J672">
        <f>VLOOKUP($A672,'Extracted Varlist'!$B$1:$O$4857,13,0)</f>
        <v>1</v>
      </c>
      <c r="K672" t="e">
        <f t="shared" si="27"/>
        <v>#VALUE!</v>
      </c>
      <c r="L672" t="s">
        <v>9552</v>
      </c>
      <c r="M672" t="b">
        <f t="shared" si="26"/>
        <v>0</v>
      </c>
    </row>
    <row r="673" spans="1:13" x14ac:dyDescent="0.25">
      <c r="A673" t="s">
        <v>344</v>
      </c>
      <c r="E673" t="str">
        <f>VLOOKUP($A673,'Extracted Varlist'!$B$1:$O$4857,3,0)</f>
        <v>Exam Dysmorphology limbs- anomaly4</v>
      </c>
      <c r="G673" t="str">
        <f>IF(ISBLANK(VLOOKUP($A673,'Extracted Varlist'!$B$1:$O$4857,4,0)),"",VLOOKUP($A673,'Extracted Varlist'!$B$1:$O$4857,4,0))</f>
        <v>-99="Missing";-88="N/A";1="Short limbs";2="Limb deformity";3="Hemihypertrophy or hemiatrophy";4="Radial hypoplasia";5="Bow legs";6="Internal tibial torsion";26="Other"</v>
      </c>
      <c r="H673">
        <v>2</v>
      </c>
      <c r="I673">
        <f>VLOOKUP($A673,'Extracted Varlist'!$B$1:$O$4857,12,0)</f>
        <v>2</v>
      </c>
      <c r="J673">
        <f>VLOOKUP($A673,'Extracted Varlist'!$B$1:$O$4857,13,0)</f>
        <v>1</v>
      </c>
      <c r="K673" t="e">
        <f t="shared" si="27"/>
        <v>#VALUE!</v>
      </c>
      <c r="L673" t="s">
        <v>9552</v>
      </c>
      <c r="M673" t="b">
        <f t="shared" si="26"/>
        <v>1</v>
      </c>
    </row>
    <row r="674" spans="1:13" x14ac:dyDescent="0.25">
      <c r="A674" t="s">
        <v>346</v>
      </c>
      <c r="E674" t="str">
        <f>VLOOKUP($A674,'Extracted Varlist'!$B$1:$O$4857,3,0)</f>
        <v>Exam Dysmorphology limbs- anomaly5</v>
      </c>
      <c r="G674" t="str">
        <f>IF(ISBLANK(VLOOKUP($A674,'Extracted Varlist'!$B$1:$O$4857,4,0)),"",VLOOKUP($A674,'Extracted Varlist'!$B$1:$O$4857,4,0))</f>
        <v>-99="Missing";-88="N/A";1="Short limbs";2="Limb deformity";3="Hemihypertrophy or hemiatrophy";4="Radial hypoplasia";5="Bow legs";6="Internal tibial torsion";26="Other"</v>
      </c>
      <c r="H674">
        <v>2</v>
      </c>
      <c r="I674">
        <f>VLOOKUP($A674,'Extracted Varlist'!$B$1:$O$4857,12,0)</f>
        <v>2</v>
      </c>
      <c r="J674">
        <f>VLOOKUP($A674,'Extracted Varlist'!$B$1:$O$4857,13,0)</f>
        <v>1</v>
      </c>
      <c r="K674" t="e">
        <f t="shared" si="27"/>
        <v>#VALUE!</v>
      </c>
      <c r="L674" t="s">
        <v>9552</v>
      </c>
      <c r="M674" t="b">
        <f t="shared" si="26"/>
        <v>1</v>
      </c>
    </row>
    <row r="675" spans="1:13" x14ac:dyDescent="0.25">
      <c r="A675" t="s">
        <v>9340</v>
      </c>
      <c r="E675" t="str">
        <f>VLOOKUP($A675,'Extracted Varlist'!$B$1:$O$4857,3,0)</f>
        <v>Exam Dysmorphology screen-eyes</v>
      </c>
      <c r="G675" t="str">
        <f>IF(ISBLANK(VLOOKUP($A675,'Extracted Varlist'!$B$1:$O$4857,4,0)),"",VLOOKUP($A675,'Extracted Varlist'!$B$1:$O$4857,4,0))</f>
        <v>-88="N/A";0="No dysmorphology recorded";1="Convergent strabismus - manifest";2="Unequal pupils";3="Upslanting palperbral fissures (mongoloid slant)";4="Conjuntivitis";5="Other"</v>
      </c>
      <c r="H675">
        <v>2</v>
      </c>
      <c r="I675">
        <f>VLOOKUP($A675,'Extracted Varlist'!$B$1:$O$4857,12,0)</f>
        <v>2</v>
      </c>
      <c r="J675">
        <f>VLOOKUP($A675,'Extracted Varlist'!$B$1:$O$4857,13,0)</f>
        <v>8</v>
      </c>
      <c r="K675" t="e">
        <f t="shared" si="27"/>
        <v>#VALUE!</v>
      </c>
      <c r="L675" t="s">
        <v>9552</v>
      </c>
      <c r="M675" t="b">
        <f t="shared" si="26"/>
        <v>0</v>
      </c>
    </row>
    <row r="676" spans="1:13" x14ac:dyDescent="0.25">
      <c r="A676" t="s">
        <v>9354</v>
      </c>
      <c r="E676" t="str">
        <f>VLOOKUP($A676,'Extracted Varlist'!$B$1:$O$4857,3,0)</f>
        <v>Exam Dysmorphology screen-hair</v>
      </c>
      <c r="G676" t="str">
        <f>IF(ISBLANK(VLOOKUP($A676,'Extracted Varlist'!$B$1:$O$4857,4,0)),"",VLOOKUP($A676,'Extracted Varlist'!$B$1:$O$4857,4,0))</f>
        <v>-88="N/A";0="No dysmorphology recorded";1="Double crown";2="Infestation or infection (eg lice, tinea capitus)"</v>
      </c>
      <c r="H676">
        <v>2</v>
      </c>
      <c r="I676">
        <f>VLOOKUP($A676,'Extracted Varlist'!$B$1:$O$4857,12,0)</f>
        <v>2</v>
      </c>
      <c r="J676">
        <f>VLOOKUP($A676,'Extracted Varlist'!$B$1:$O$4857,13,0)</f>
        <v>8</v>
      </c>
      <c r="K676" t="e">
        <f t="shared" si="27"/>
        <v>#VALUE!</v>
      </c>
      <c r="L676" t="s">
        <v>9552</v>
      </c>
      <c r="M676" t="b">
        <f t="shared" si="26"/>
        <v>1</v>
      </c>
    </row>
    <row r="677" spans="1:13" x14ac:dyDescent="0.25">
      <c r="A677" t="s">
        <v>9361</v>
      </c>
      <c r="E677" t="str">
        <f>VLOOKUP($A677,'Extracted Varlist'!$B$1:$O$4857,3,0)</f>
        <v>Exam Dysmorphology screen-hand</v>
      </c>
      <c r="G677" t="str">
        <f>IF(ISBLANK(VLOOKUP($A677,'Extracted Varlist'!$B$1:$O$4857,4,0)),"",VLOOKUP($A677,'Extracted Varlist'!$B$1:$O$4857,4,0))</f>
        <v>-88="N/A";0="No dysmorphology recorded";1="Brachydactyly (short fingers)";2="Broad fingers";3="Brachydactyly and broad fingers"</v>
      </c>
      <c r="H677">
        <v>2</v>
      </c>
      <c r="I677">
        <f>VLOOKUP($A677,'Extracted Varlist'!$B$1:$O$4857,12,0)</f>
        <v>2</v>
      </c>
      <c r="J677">
        <f>VLOOKUP($A677,'Extracted Varlist'!$B$1:$O$4857,13,0)</f>
        <v>8</v>
      </c>
      <c r="K677" t="e">
        <f t="shared" si="27"/>
        <v>#VALUE!</v>
      </c>
      <c r="L677" t="s">
        <v>9552</v>
      </c>
      <c r="M677" t="b">
        <f t="shared" si="26"/>
        <v>1</v>
      </c>
    </row>
    <row r="678" spans="1:13" x14ac:dyDescent="0.25">
      <c r="A678" t="s">
        <v>9366</v>
      </c>
      <c r="E678" t="str">
        <f>VLOOKUP($A678,'Extracted Varlist'!$B$1:$O$4857,3,0)</f>
        <v>Exam Dysmorphology screen-joint</v>
      </c>
      <c r="G678" t="str">
        <f>IF(ISBLANK(VLOOKUP($A678,'Extracted Varlist'!$B$1:$O$4857,4,0)),"",VLOOKUP($A678,'Extracted Varlist'!$B$1:$O$4857,4,0))</f>
        <v>-88="N/A";0="No dysmorphology recorded";1="Restricted movements/contractures of ankles/feet"</v>
      </c>
      <c r="H678">
        <v>2</v>
      </c>
      <c r="I678">
        <f>VLOOKUP($A678,'Extracted Varlist'!$B$1:$O$4857,12,0)</f>
        <v>2</v>
      </c>
      <c r="J678">
        <f>VLOOKUP($A678,'Extracted Varlist'!$B$1:$O$4857,13,0)</f>
        <v>8</v>
      </c>
      <c r="K678" t="e">
        <f t="shared" si="27"/>
        <v>#VALUE!</v>
      </c>
      <c r="L678" t="s">
        <v>9552</v>
      </c>
      <c r="M678" t="b">
        <f t="shared" si="26"/>
        <v>1</v>
      </c>
    </row>
    <row r="679" spans="1:13" x14ac:dyDescent="0.25">
      <c r="A679" t="s">
        <v>9373</v>
      </c>
      <c r="E679" t="str">
        <f>VLOOKUP($A679,'Extracted Varlist'!$B$1:$O$4857,3,0)</f>
        <v>Exam Dysmorphology screen-abdo</v>
      </c>
      <c r="G679" t="str">
        <f>IF(ISBLANK(VLOOKUP($A679,'Extracted Varlist'!$B$1:$O$4857,4,0)),"",VLOOKUP($A679,'Extracted Varlist'!$B$1:$O$4857,4,0))</f>
        <v>-88="N/A";0="No dysmorphology recorded";1="Unknown condition (information lost)"</v>
      </c>
      <c r="H679">
        <v>2</v>
      </c>
      <c r="I679">
        <f>VLOOKUP($A679,'Extracted Varlist'!$B$1:$O$4857,12,0)</f>
        <v>2</v>
      </c>
      <c r="J679">
        <f>VLOOKUP($A679,'Extracted Varlist'!$B$1:$O$4857,13,0)</f>
        <v>8</v>
      </c>
      <c r="K679" t="e">
        <f t="shared" si="27"/>
        <v>#VALUE!</v>
      </c>
      <c r="L679" t="s">
        <v>9552</v>
      </c>
      <c r="M679" t="b">
        <f t="shared" si="26"/>
        <v>1</v>
      </c>
    </row>
    <row r="680" spans="1:13" x14ac:dyDescent="0.25">
      <c r="A680" t="s">
        <v>9345</v>
      </c>
      <c r="E680" t="str">
        <f>VLOOKUP($A680,'Extracted Varlist'!$B$1:$O$4857,3,0)</f>
        <v>Exam Dysmorphology screen-mouth</v>
      </c>
      <c r="G680" t="str">
        <f>IF(ISBLANK(VLOOKUP($A680,'Extracted Varlist'!$B$1:$O$4857,4,0)),"",VLOOKUP($A680,'Extracted Varlist'!$B$1:$O$4857,4,0))</f>
        <v>-88="N/A";0="No dysmorphology recorded";1="Mouth ulcers";2="Chipped /damaged / stained teeth - wide gap"</v>
      </c>
      <c r="H680">
        <v>2</v>
      </c>
      <c r="I680">
        <f>VLOOKUP($A680,'Extracted Varlist'!$B$1:$O$4857,12,0)</f>
        <v>2</v>
      </c>
      <c r="J680">
        <f>VLOOKUP($A680,'Extracted Varlist'!$B$1:$O$4857,13,0)</f>
        <v>8</v>
      </c>
      <c r="K680" t="e">
        <f t="shared" si="27"/>
        <v>#VALUE!</v>
      </c>
      <c r="L680" t="s">
        <v>9552</v>
      </c>
      <c r="M680" t="b">
        <f t="shared" si="26"/>
        <v>1</v>
      </c>
    </row>
    <row r="681" spans="1:13" x14ac:dyDescent="0.25">
      <c r="A681" t="s">
        <v>9350</v>
      </c>
      <c r="E681" t="str">
        <f>VLOOKUP($A681,'Extracted Varlist'!$B$1:$O$4857,3,0)</f>
        <v>Exam Dysmorphology screen-face</v>
      </c>
      <c r="G681" t="str">
        <f>IF(ISBLANK(VLOOKUP($A681,'Extracted Varlist'!$B$1:$O$4857,4,0)),"",VLOOKUP($A681,'Extracted Varlist'!$B$1:$O$4857,4,0))</f>
        <v>-88="N/A";0="No dysmorphology recorded";1="Unknown dysmorphology (originally coded z)"</v>
      </c>
      <c r="H681">
        <v>2</v>
      </c>
      <c r="I681">
        <f>VLOOKUP($A681,'Extracted Varlist'!$B$1:$O$4857,12,0)</f>
        <v>2</v>
      </c>
      <c r="J681">
        <f>VLOOKUP($A681,'Extracted Varlist'!$B$1:$O$4857,13,0)</f>
        <v>8</v>
      </c>
      <c r="K681" t="e">
        <f t="shared" si="27"/>
        <v>#VALUE!</v>
      </c>
      <c r="L681" t="s">
        <v>9552</v>
      </c>
      <c r="M681" t="b">
        <f t="shared" si="26"/>
        <v>1</v>
      </c>
    </row>
    <row r="682" spans="1:13" x14ac:dyDescent="0.25">
      <c r="A682" t="s">
        <v>9356</v>
      </c>
      <c r="E682" t="str">
        <f>VLOOKUP($A682,'Extracted Varlist'!$B$1:$O$4857,3,0)</f>
        <v>Exam Dysmorphology screen-neck</v>
      </c>
      <c r="G682" t="str">
        <f>IF(ISBLANK(VLOOKUP($A682,'Extracted Varlist'!$B$1:$O$4857,4,0)),"",VLOOKUP($A682,'Extracted Varlist'!$B$1:$O$4857,4,0))</f>
        <v>-88="N/A";0="No dysmorphology recorded";1="Short neck";2="Unknown dysmorphology (previously coded with i')"</v>
      </c>
      <c r="H682">
        <v>2</v>
      </c>
      <c r="I682">
        <f>VLOOKUP($A682,'Extracted Varlist'!$B$1:$O$4857,12,0)</f>
        <v>2</v>
      </c>
      <c r="J682">
        <f>VLOOKUP($A682,'Extracted Varlist'!$B$1:$O$4857,13,0)</f>
        <v>8</v>
      </c>
      <c r="K682" t="e">
        <f t="shared" si="27"/>
        <v>#VALUE!</v>
      </c>
      <c r="L682" t="s">
        <v>9552</v>
      </c>
      <c r="M682" t="b">
        <f t="shared" si="26"/>
        <v>1</v>
      </c>
    </row>
    <row r="683" spans="1:13" x14ac:dyDescent="0.25">
      <c r="A683" t="s">
        <v>9370</v>
      </c>
      <c r="E683" t="str">
        <f>VLOOKUP($A683,'Extracted Varlist'!$B$1:$O$4857,3,0)</f>
        <v>Exam Dysmorphology screen-chest</v>
      </c>
      <c r="G683" t="str">
        <f>IF(ISBLANK(VLOOKUP($A683,'Extracted Varlist'!$B$1:$O$4857,4,0)),"",VLOOKUP($A683,'Extracted Varlist'!$B$1:$O$4857,4,0))</f>
        <v xml:space="preserve">-88="N/A";0="No dysmorphology recorded";1="Pectus excavatum (sunken chest)";2="Unequal airways";3="Wheezing (ronchi, rales)";4="Crackles (crepitations)";5="Other adventitiae";6="Other nipple anomalies";7="Unknown condition (information lost)";23="Unequal </v>
      </c>
      <c r="H683">
        <v>2</v>
      </c>
      <c r="I683">
        <f>VLOOKUP($A683,'Extracted Varlist'!$B$1:$O$4857,12,0)</f>
        <v>2</v>
      </c>
      <c r="J683">
        <f>VLOOKUP($A683,'Extracted Varlist'!$B$1:$O$4857,13,0)</f>
        <v>8</v>
      </c>
      <c r="K683" t="e">
        <f t="shared" si="27"/>
        <v>#VALUE!</v>
      </c>
      <c r="L683" t="s">
        <v>9552</v>
      </c>
      <c r="M683" t="b">
        <f t="shared" si="26"/>
        <v>1</v>
      </c>
    </row>
    <row r="684" spans="1:13" x14ac:dyDescent="0.25">
      <c r="A684" t="s">
        <v>9375</v>
      </c>
      <c r="E684" t="str">
        <f>VLOOKUP($A684,'Extracted Varlist'!$B$1:$O$4857,3,0)</f>
        <v>Exam Dysmorphology screen-neuro</v>
      </c>
      <c r="G684" t="str">
        <f>IF(ISBLANK(VLOOKUP($A684,'Extracted Varlist'!$B$1:$O$4857,4,0)),"",VLOOKUP($A684,'Extracted Varlist'!$B$1:$O$4857,4,0))</f>
        <v>-88="N/A";0="No dysmorphology recorded";1="Involuntary movements (chorea, athetosis)"</v>
      </c>
      <c r="H684">
        <v>2</v>
      </c>
      <c r="I684">
        <f>VLOOKUP($A684,'Extracted Varlist'!$B$1:$O$4857,12,0)</f>
        <v>2</v>
      </c>
      <c r="J684">
        <f>VLOOKUP($A684,'Extracted Varlist'!$B$1:$O$4857,13,0)</f>
        <v>8</v>
      </c>
      <c r="K684" t="e">
        <f t="shared" si="27"/>
        <v>#VALUE!</v>
      </c>
      <c r="L684" t="s">
        <v>9552</v>
      </c>
      <c r="M684" t="b">
        <f t="shared" si="26"/>
        <v>1</v>
      </c>
    </row>
    <row r="685" spans="1:13" x14ac:dyDescent="0.25">
      <c r="A685" t="s">
        <v>9347</v>
      </c>
      <c r="E685" t="str">
        <f>VLOOKUP($A685,'Extracted Varlist'!$B$1:$O$4857,3,0)</f>
        <v>Exam Dysmorphology screen-ears</v>
      </c>
      <c r="G685" t="str">
        <f>IF(ISBLANK(VLOOKUP($A685,'Extracted Varlist'!$B$1:$O$4857,4,0)),"",VLOOKUP($A685,'Extracted Varlist'!$B$1:$O$4857,4,0))</f>
        <v>-88="N/A";0="No dysmorphology recorded"</v>
      </c>
      <c r="H685">
        <v>2</v>
      </c>
      <c r="I685">
        <f>VLOOKUP($A685,'Extracted Varlist'!$B$1:$O$4857,12,0)</f>
        <v>2</v>
      </c>
      <c r="J685">
        <f>VLOOKUP($A685,'Extracted Varlist'!$B$1:$O$4857,13,0)</f>
        <v>8</v>
      </c>
      <c r="K685" t="e">
        <f t="shared" si="27"/>
        <v>#VALUE!</v>
      </c>
      <c r="L685" t="s">
        <v>9552</v>
      </c>
      <c r="M685" t="b">
        <f t="shared" si="26"/>
        <v>1</v>
      </c>
    </row>
    <row r="686" spans="1:13" x14ac:dyDescent="0.25">
      <c r="A686" t="s">
        <v>9363</v>
      </c>
      <c r="E686" t="str">
        <f>VLOOKUP($A686,'Extracted Varlist'!$B$1:$O$4857,3,0)</f>
        <v>Exam Dysmorphology screen-feet</v>
      </c>
      <c r="G686" t="str">
        <f>IF(ISBLANK(VLOOKUP($A686,'Extracted Varlist'!$B$1:$O$4857,4,0)),"",VLOOKUP($A686,'Extracted Varlist'!$B$1:$O$4857,4,0))</f>
        <v>-88="N/A";0="No dysmorphology recorded"</v>
      </c>
      <c r="H686">
        <v>2</v>
      </c>
      <c r="I686">
        <f>VLOOKUP($A686,'Extracted Varlist'!$B$1:$O$4857,12,0)</f>
        <v>2</v>
      </c>
      <c r="J686">
        <f>VLOOKUP($A686,'Extracted Varlist'!$B$1:$O$4857,13,0)</f>
        <v>8</v>
      </c>
      <c r="K686" t="e">
        <f t="shared" si="27"/>
        <v>#VALUE!</v>
      </c>
      <c r="L686" t="s">
        <v>9552</v>
      </c>
      <c r="M686" t="b">
        <f t="shared" si="26"/>
        <v>1</v>
      </c>
    </row>
    <row r="687" spans="1:13" x14ac:dyDescent="0.25">
      <c r="A687" t="s">
        <v>9364</v>
      </c>
      <c r="E687" t="str">
        <f>VLOOKUP($A687,'Extracted Varlist'!$B$1:$O$4857,3,0)</f>
        <v>Exam Dysmorphology screen-limb</v>
      </c>
      <c r="G687" t="str">
        <f>IF(ISBLANK(VLOOKUP($A687,'Extracted Varlist'!$B$1:$O$4857,4,0)),"",VLOOKUP($A687,'Extracted Varlist'!$B$1:$O$4857,4,0))</f>
        <v>-88="N/A";0="No dysmorphology recorded";1="Short limbs";2="Limb deformity"</v>
      </c>
      <c r="H687">
        <v>2</v>
      </c>
      <c r="I687">
        <f>VLOOKUP($A687,'Extracted Varlist'!$B$1:$O$4857,12,0)</f>
        <v>2</v>
      </c>
      <c r="J687">
        <f>VLOOKUP($A687,'Extracted Varlist'!$B$1:$O$4857,13,0)</f>
        <v>8</v>
      </c>
      <c r="K687" t="e">
        <f t="shared" si="27"/>
        <v>#VALUE!</v>
      </c>
      <c r="L687" t="s">
        <v>9552</v>
      </c>
      <c r="M687" t="b">
        <f t="shared" si="26"/>
        <v>1</v>
      </c>
    </row>
    <row r="688" spans="1:13" x14ac:dyDescent="0.25">
      <c r="A688" t="s">
        <v>9352</v>
      </c>
      <c r="E688" t="str">
        <f>VLOOKUP($A688,'Extracted Varlist'!$B$1:$O$4857,3,0)</f>
        <v>Exam Dysmorphology screen-skul</v>
      </c>
      <c r="G688" t="str">
        <f>IF(ISBLANK(VLOOKUP($A688,'Extracted Varlist'!$B$1:$O$4857,4,0)),"",VLOOKUP($A688,'Extracted Varlist'!$B$1:$O$4857,4,0))</f>
        <v>-88="N/A";0="No dysmorphology recorded";1="Abnormal shape - scaphocephaly";2="Frontal bossing"</v>
      </c>
      <c r="H688">
        <v>2</v>
      </c>
      <c r="I688">
        <f>VLOOKUP($A688,'Extracted Varlist'!$B$1:$O$4857,12,0)</f>
        <v>2</v>
      </c>
      <c r="J688">
        <f>VLOOKUP($A688,'Extracted Varlist'!$B$1:$O$4857,13,0)</f>
        <v>8</v>
      </c>
      <c r="K688" t="e">
        <f t="shared" si="27"/>
        <v>#VALUE!</v>
      </c>
      <c r="L688" t="s">
        <v>9552</v>
      </c>
      <c r="M688" t="b">
        <f t="shared" si="26"/>
        <v>1</v>
      </c>
    </row>
    <row r="689" spans="1:13" x14ac:dyDescent="0.25">
      <c r="A689" t="s">
        <v>9358</v>
      </c>
      <c r="E689" t="str">
        <f>VLOOKUP($A689,'Extracted Varlist'!$B$1:$O$4857,3,0)</f>
        <v>Exam Dysmorphology screen-skin</v>
      </c>
      <c r="G689" t="str">
        <f>IF(ISBLANK(VLOOKUP($A689,'Extracted Varlist'!$B$1:$O$4857,4,0)),"",VLOOKUP($A689,'Extracted Varlist'!$B$1:$O$4857,4,0))</f>
        <v>-88="N/A";0="No dysmorphology recorded";1="Pallor";2="Cafe au lait spots";3="Naevi";4="Depigmented patches";5="Haemangiomata";6="Bruising/petechia (eg bites)";7="Ezcema (atopic dermatitis)";8="Other erythematous rash";9="Acne";10="Other abnormalities (eg.</v>
      </c>
      <c r="H689">
        <v>2</v>
      </c>
      <c r="I689">
        <f>VLOOKUP($A689,'Extracted Varlist'!$B$1:$O$4857,12,0)</f>
        <v>2</v>
      </c>
      <c r="J689">
        <f>VLOOKUP($A689,'Extracted Varlist'!$B$1:$O$4857,13,0)</f>
        <v>8</v>
      </c>
      <c r="K689" t="e">
        <f t="shared" si="27"/>
        <v>#VALUE!</v>
      </c>
      <c r="L689" t="s">
        <v>9552</v>
      </c>
      <c r="M689" t="b">
        <f t="shared" si="26"/>
        <v>1</v>
      </c>
    </row>
    <row r="690" spans="1:13" x14ac:dyDescent="0.25">
      <c r="A690" t="s">
        <v>9368</v>
      </c>
      <c r="E690" t="str">
        <f>VLOOKUP($A690,'Extracted Varlist'!$B$1:$O$4857,3,0)</f>
        <v>Exam Dysmorphology screen-spine</v>
      </c>
      <c r="G690" t="str">
        <f>IF(ISBLANK(VLOOKUP($A690,'Extracted Varlist'!$B$1:$O$4857,4,0)),"",VLOOKUP($A690,'Extracted Varlist'!$B$1:$O$4857,4,0))</f>
        <v>-88="N/A";0="No dysmorphology recorded";1="Scoliosis";2="Sacral dimple/naevus/haemangioma/hairy tuft";3="Mongolian spot"</v>
      </c>
      <c r="H690">
        <v>2</v>
      </c>
      <c r="I690">
        <f>VLOOKUP($A690,'Extracted Varlist'!$B$1:$O$4857,12,0)</f>
        <v>2</v>
      </c>
      <c r="J690">
        <f>VLOOKUP($A690,'Extracted Varlist'!$B$1:$O$4857,13,0)</f>
        <v>8</v>
      </c>
      <c r="K690" t="e">
        <f t="shared" si="27"/>
        <v>#VALUE!</v>
      </c>
      <c r="L690" t="s">
        <v>9552</v>
      </c>
      <c r="M690" t="b">
        <f t="shared" si="26"/>
        <v>1</v>
      </c>
    </row>
    <row r="691" spans="1:13" x14ac:dyDescent="0.25">
      <c r="A691" t="s">
        <v>9342</v>
      </c>
      <c r="E691" t="str">
        <f>VLOOKUP($A691,'Extracted Varlist'!$B$1:$O$4857,3,0)</f>
        <v>Exam Dysmorphology screen-nose</v>
      </c>
      <c r="G691" t="str">
        <f>IF(ISBLANK(VLOOKUP($A691,'Extracted Varlist'!$B$1:$O$4857,4,0)),"",VLOOKUP($A691,'Extracted Varlist'!$B$1:$O$4857,4,0))</f>
        <v>-88="N/A";0="No dysmorphology recorded";1="Rhinorrhoea (not crying)";2="Nasal obstruction / mouth breathing";3="Scarred nares";12="Dysmorphology 1 and 2"</v>
      </c>
      <c r="H691">
        <v>2</v>
      </c>
      <c r="I691">
        <f>VLOOKUP($A691,'Extracted Varlist'!$B$1:$O$4857,12,0)</f>
        <v>2</v>
      </c>
      <c r="J691">
        <f>VLOOKUP($A691,'Extracted Varlist'!$B$1:$O$4857,13,0)</f>
        <v>8</v>
      </c>
      <c r="K691" t="e">
        <f t="shared" si="27"/>
        <v>#VALUE!</v>
      </c>
      <c r="L691" t="s">
        <v>9552</v>
      </c>
      <c r="M691" t="b">
        <f t="shared" si="26"/>
        <v>1</v>
      </c>
    </row>
    <row r="692" spans="1:13" x14ac:dyDescent="0.25">
      <c r="A692" t="s">
        <v>9349</v>
      </c>
      <c r="E692" t="str">
        <f>VLOOKUP($A692,'Extracted Varlist'!$B$1:$O$4857,3,0)</f>
        <v>Exam Dysmorphology screen-jaw</v>
      </c>
      <c r="G692" t="str">
        <f>IF(ISBLANK(VLOOKUP($A692,'Extracted Varlist'!$B$1:$O$4857,4,0)),"",VLOOKUP($A692,'Extracted Varlist'!$B$1:$O$4857,4,0))</f>
        <v>-88="N/A";0="No dysmorphology recorded"</v>
      </c>
      <c r="H692">
        <v>2</v>
      </c>
      <c r="I692">
        <f>VLOOKUP($A692,'Extracted Varlist'!$B$1:$O$4857,12,0)</f>
        <v>2</v>
      </c>
      <c r="J692">
        <f>VLOOKUP($A692,'Extracted Varlist'!$B$1:$O$4857,13,0)</f>
        <v>8</v>
      </c>
      <c r="K692" t="e">
        <f t="shared" si="27"/>
        <v>#VALUE!</v>
      </c>
      <c r="L692" t="s">
        <v>9552</v>
      </c>
      <c r="M692" t="b">
        <f t="shared" si="26"/>
        <v>1</v>
      </c>
    </row>
    <row r="693" spans="1:13" x14ac:dyDescent="0.25">
      <c r="A693" t="s">
        <v>50</v>
      </c>
      <c r="E693" t="str">
        <f>VLOOKUP($A693,'Extracted Varlist'!$B$1:$O$4857,3,0)</f>
        <v>Exam weight</v>
      </c>
      <c r="G693" t="str">
        <f>IF(ISBLANK(VLOOKUP($A693,'Extracted Varlist'!$B$1:$O$4857,4,0)),"",VLOOKUP($A693,'Extracted Varlist'!$B$1:$O$4857,4,0))</f>
        <v>999="Missing"</v>
      </c>
      <c r="H693">
        <v>2</v>
      </c>
      <c r="I693">
        <f>VLOOKUP($A693,'Extracted Varlist'!$B$1:$O$4857,12,0)</f>
        <v>2</v>
      </c>
      <c r="J693">
        <f>VLOOKUP($A693,'Extracted Varlist'!$B$1:$O$4857,13,0)</f>
        <v>1</v>
      </c>
      <c r="K693" t="str">
        <f t="shared" ref="K693:K724" si="28">IF(ISNUMBER(_xlfn.NUMBERVALUE(RIGHT(J693,1))),RIGHT(J693,LEN(J693)-1),MID(J693,2,LEN(J693)-2))</f>
        <v/>
      </c>
      <c r="L693" t="s">
        <v>9544</v>
      </c>
      <c r="M693" t="b">
        <f t="shared" si="26"/>
        <v>0</v>
      </c>
    </row>
    <row r="694" spans="1:13" x14ac:dyDescent="0.25">
      <c r="A694" t="s">
        <v>467</v>
      </c>
      <c r="E694" t="str">
        <f>VLOOKUP($A694,'Extracted Varlist'!$B$1:$O$4857,3,0)</f>
        <v>Exam weight</v>
      </c>
      <c r="G694" t="str">
        <f>IF(ISBLANK(VLOOKUP($A694,'Extracted Varlist'!$B$1:$O$4857,4,0)),"",VLOOKUP($A694,'Extracted Varlist'!$B$1:$O$4857,4,0))</f>
        <v>999="Missing"</v>
      </c>
      <c r="H694">
        <v>2</v>
      </c>
      <c r="I694">
        <f>VLOOKUP($A694,'Extracted Varlist'!$B$1:$O$4857,12,0)</f>
        <v>2</v>
      </c>
      <c r="J694">
        <f>VLOOKUP($A694,'Extracted Varlist'!$B$1:$O$4857,13,0)</f>
        <v>2</v>
      </c>
      <c r="K694" t="str">
        <f t="shared" si="28"/>
        <v/>
      </c>
      <c r="L694" t="s">
        <v>9544</v>
      </c>
      <c r="M694" t="b">
        <f t="shared" si="26"/>
        <v>0</v>
      </c>
    </row>
    <row r="695" spans="1:13" x14ac:dyDescent="0.25">
      <c r="A695" t="s">
        <v>603</v>
      </c>
      <c r="E695" t="str">
        <f>VLOOKUP($A695,'Extracted Varlist'!$B$1:$O$4857,3,0)</f>
        <v>Exam weight</v>
      </c>
      <c r="G695" t="str">
        <f>IF(ISBLANK(VLOOKUP($A695,'Extracted Varlist'!$B$1:$O$4857,4,0)),"",VLOOKUP($A695,'Extracted Varlist'!$B$1:$O$4857,4,0))</f>
        <v>999="Missing"</v>
      </c>
      <c r="H695">
        <v>2</v>
      </c>
      <c r="I695">
        <f>VLOOKUP($A695,'Extracted Varlist'!$B$1:$O$4857,12,0)</f>
        <v>2</v>
      </c>
      <c r="J695">
        <f>VLOOKUP($A695,'Extracted Varlist'!$B$1:$O$4857,13,0)</f>
        <v>3</v>
      </c>
      <c r="K695" t="str">
        <f t="shared" si="28"/>
        <v/>
      </c>
      <c r="L695" t="s">
        <v>9544</v>
      </c>
      <c r="M695" t="b">
        <f t="shared" si="26"/>
        <v>0</v>
      </c>
    </row>
    <row r="696" spans="1:13" x14ac:dyDescent="0.25">
      <c r="A696" t="s">
        <v>8967</v>
      </c>
      <c r="E696" t="str">
        <f>VLOOKUP($A696,'Extracted Varlist'!$B$1:$O$4857,3,0)</f>
        <v>Exam weight</v>
      </c>
      <c r="G696" t="str">
        <f>IF(ISBLANK(VLOOKUP($A696,'Extracted Varlist'!$B$1:$O$4857,4,0)),"",VLOOKUP($A696,'Extracted Varlist'!$B$1:$O$4857,4,0))</f>
        <v>999="Missing"</v>
      </c>
      <c r="H696">
        <v>2</v>
      </c>
      <c r="I696">
        <f>VLOOKUP($A696,'Extracted Varlist'!$B$1:$O$4857,12,0)</f>
        <v>2</v>
      </c>
      <c r="J696">
        <f>VLOOKUP($A696,'Extracted Varlist'!$B$1:$O$4857,13,0)</f>
        <v>5</v>
      </c>
      <c r="K696" t="str">
        <f t="shared" si="28"/>
        <v/>
      </c>
      <c r="L696" t="s">
        <v>9544</v>
      </c>
      <c r="M696" t="b">
        <f t="shared" si="26"/>
        <v>0</v>
      </c>
    </row>
    <row r="697" spans="1:13" x14ac:dyDescent="0.25">
      <c r="A697" t="s">
        <v>755</v>
      </c>
      <c r="E697" t="str">
        <f>VLOOKUP($A697,'Extracted Varlist'!$B$1:$O$4857,3,0)</f>
        <v>Exam weight</v>
      </c>
      <c r="G697" t="str">
        <f>IF(ISBLANK(VLOOKUP($A697,'Extracted Varlist'!$B$1:$O$4857,4,0)),"",VLOOKUP($A697,'Extracted Varlist'!$B$1:$O$4857,4,0))</f>
        <v>999="Missing"</v>
      </c>
      <c r="H697">
        <v>2</v>
      </c>
      <c r="I697">
        <f>VLOOKUP($A697,'Extracted Varlist'!$B$1:$O$4857,12,0)</f>
        <v>2</v>
      </c>
      <c r="J697">
        <f>VLOOKUP($A697,'Extracted Varlist'!$B$1:$O$4857,13,0)</f>
        <v>10</v>
      </c>
      <c r="K697" t="str">
        <f t="shared" si="28"/>
        <v>0</v>
      </c>
      <c r="L697" t="s">
        <v>9544</v>
      </c>
      <c r="M697" t="b">
        <f t="shared" si="26"/>
        <v>0</v>
      </c>
    </row>
    <row r="698" spans="1:13" x14ac:dyDescent="0.25">
      <c r="A698" t="s">
        <v>1114</v>
      </c>
      <c r="E698" t="str">
        <f>VLOOKUP($A698,'Extracted Varlist'!$B$1:$O$4857,3,0)</f>
        <v>Exam weight</v>
      </c>
      <c r="G698" t="str">
        <f>IF(ISBLANK(VLOOKUP($A698,'Extracted Varlist'!$B$1:$O$4857,4,0)),"",VLOOKUP($A698,'Extracted Varlist'!$B$1:$O$4857,4,0))</f>
        <v>999="Missing"</v>
      </c>
      <c r="H698">
        <v>2</v>
      </c>
      <c r="I698">
        <f>VLOOKUP($A698,'Extracted Varlist'!$B$1:$O$4857,12,0)</f>
        <v>2</v>
      </c>
      <c r="J698">
        <f>VLOOKUP($A698,'Extracted Varlist'!$B$1:$O$4857,13,0)</f>
        <v>14</v>
      </c>
      <c r="K698" t="str">
        <f t="shared" si="28"/>
        <v>4</v>
      </c>
      <c r="L698" t="s">
        <v>9544</v>
      </c>
      <c r="M698" t="b">
        <f t="shared" si="26"/>
        <v>0</v>
      </c>
    </row>
    <row r="699" spans="1:13" x14ac:dyDescent="0.25">
      <c r="A699" t="s">
        <v>2155</v>
      </c>
      <c r="E699" t="str">
        <f>VLOOKUP($A699,'Extracted Varlist'!$B$1:$O$4857,3,0)</f>
        <v>Exam weight</v>
      </c>
      <c r="G699" t="str">
        <f>IF(ISBLANK(VLOOKUP($A699,'Extracted Varlist'!$B$1:$O$4857,4,0)),"",VLOOKUP($A699,'Extracted Varlist'!$B$1:$O$4857,4,0))</f>
        <v>999="Missing"</v>
      </c>
      <c r="H699">
        <v>2</v>
      </c>
      <c r="I699">
        <f>VLOOKUP($A699,'Extracted Varlist'!$B$1:$O$4857,12,0)</f>
        <v>2</v>
      </c>
      <c r="J699">
        <f>VLOOKUP($A699,'Extracted Varlist'!$B$1:$O$4857,13,0)</f>
        <v>17</v>
      </c>
      <c r="K699" t="str">
        <f t="shared" si="28"/>
        <v>7</v>
      </c>
      <c r="L699" t="s">
        <v>9544</v>
      </c>
      <c r="M699" t="b">
        <f t="shared" si="26"/>
        <v>0</v>
      </c>
    </row>
    <row r="700" spans="1:13" x14ac:dyDescent="0.25">
      <c r="A700" t="s">
        <v>3464</v>
      </c>
      <c r="E700" t="str">
        <f>VLOOKUP($A700,'Extracted Varlist'!$B$1:$O$4857,3,0)</f>
        <v>Exam weight</v>
      </c>
      <c r="G700" t="str">
        <f>IF(ISBLANK(VLOOKUP($A700,'Extracted Varlist'!$B$1:$O$4857,4,0)),"",VLOOKUP($A700,'Extracted Varlist'!$B$1:$O$4857,4,0))</f>
        <v>999="Missing"</v>
      </c>
      <c r="H700">
        <v>2</v>
      </c>
      <c r="I700">
        <f>VLOOKUP($A700,'Extracted Varlist'!$B$1:$O$4857,12,0)</f>
        <v>2</v>
      </c>
      <c r="J700">
        <f>VLOOKUP($A700,'Extracted Varlist'!$B$1:$O$4857,13,0)</f>
        <v>20</v>
      </c>
      <c r="K700" t="str">
        <f t="shared" si="28"/>
        <v>0</v>
      </c>
      <c r="L700" t="s">
        <v>9544</v>
      </c>
      <c r="M700" t="b">
        <f t="shared" si="26"/>
        <v>0</v>
      </c>
    </row>
    <row r="701" spans="1:13" x14ac:dyDescent="0.25">
      <c r="A701" t="s">
        <v>4983</v>
      </c>
      <c r="E701" t="str">
        <f>VLOOKUP($A701,'Extracted Varlist'!$B$1:$O$4857,3,0)</f>
        <v>Exam weight</v>
      </c>
      <c r="G701" t="str">
        <f>IF(ISBLANK(VLOOKUP($A701,'Extracted Varlist'!$B$1:$O$4857,4,0)),"",VLOOKUP($A701,'Extracted Varlist'!$B$1:$O$4857,4,0))</f>
        <v>999="Missing"</v>
      </c>
      <c r="H701">
        <v>2</v>
      </c>
      <c r="I701">
        <f>VLOOKUP($A701,'Extracted Varlist'!$B$1:$O$4857,12,0)</f>
        <v>2</v>
      </c>
      <c r="J701">
        <f>VLOOKUP($A701,'Extracted Varlist'!$B$1:$O$4857,13,0)</f>
        <v>22</v>
      </c>
      <c r="K701" t="str">
        <f t="shared" si="28"/>
        <v>2</v>
      </c>
      <c r="L701" t="s">
        <v>9544</v>
      </c>
      <c r="M701" t="b">
        <f t="shared" si="26"/>
        <v>0</v>
      </c>
    </row>
    <row r="702" spans="1:13" x14ac:dyDescent="0.25">
      <c r="A702" t="s">
        <v>7006</v>
      </c>
      <c r="E702" t="str">
        <f>VLOOKUP($A702,'Extracted Varlist'!$B$1:$O$4857,3,0)</f>
        <v>Exam weight</v>
      </c>
      <c r="G702" t="str">
        <f>IF(ISBLANK(VLOOKUP($A702,'Extracted Varlist'!$B$1:$O$4857,4,0)),"",VLOOKUP($A702,'Extracted Varlist'!$B$1:$O$4857,4,0))</f>
        <v>999="Missing"</v>
      </c>
      <c r="H702">
        <v>2</v>
      </c>
      <c r="I702">
        <f>VLOOKUP($A702,'Extracted Varlist'!$B$1:$O$4857,12,0)</f>
        <v>2</v>
      </c>
      <c r="J702">
        <f>VLOOKUP($A702,'Extracted Varlist'!$B$1:$O$4857,13,0)</f>
        <v>27</v>
      </c>
      <c r="K702" t="str">
        <f t="shared" si="28"/>
        <v>7</v>
      </c>
      <c r="L702" t="s">
        <v>9544</v>
      </c>
      <c r="M702" t="b">
        <f t="shared" si="26"/>
        <v>0</v>
      </c>
    </row>
    <row r="703" spans="1:13" x14ac:dyDescent="0.25">
      <c r="A703" t="s">
        <v>8048</v>
      </c>
      <c r="E703" t="str">
        <f>VLOOKUP($A703,'Extracted Varlist'!$B$1:$O$4857,3,0)</f>
        <v>Exam weight</v>
      </c>
      <c r="G703" t="str">
        <f>IF(ISBLANK(VLOOKUP($A703,'Extracted Varlist'!$B$1:$O$4857,4,0)),"",VLOOKUP($A703,'Extracted Varlist'!$B$1:$O$4857,4,0))</f>
        <v>999="Missing"</v>
      </c>
      <c r="H703">
        <v>2</v>
      </c>
      <c r="I703">
        <f>VLOOKUP($A703,'Extracted Varlist'!$B$1:$O$4857,12,0)</f>
        <v>2</v>
      </c>
      <c r="J703">
        <f>VLOOKUP($A703,'Extracted Varlist'!$B$1:$O$4857,13,0)</f>
        <v>28</v>
      </c>
      <c r="K703" t="str">
        <f t="shared" si="28"/>
        <v>8</v>
      </c>
      <c r="L703" t="s">
        <v>9544</v>
      </c>
      <c r="M703" t="b">
        <f t="shared" si="26"/>
        <v>0</v>
      </c>
    </row>
    <row r="704" spans="1:13" x14ac:dyDescent="0.25">
      <c r="A704" t="s">
        <v>1116</v>
      </c>
      <c r="E704" t="str">
        <f>VLOOKUP($A704,'Extracted Varlist'!$B$1:$O$4857,3,0)</f>
        <v>Weight  taken at School assessment</v>
      </c>
      <c r="G704" t="str">
        <f>IF(ISBLANK(VLOOKUP($A704,'Extracted Varlist'!$B$1:$O$4857,4,0)),"",VLOOKUP($A704,'Extracted Varlist'!$B$1:$O$4857,4,0))</f>
        <v>999="Missing"</v>
      </c>
      <c r="H704">
        <v>2</v>
      </c>
      <c r="I704">
        <f>VLOOKUP($A704,'Extracted Varlist'!$B$1:$O$4857,12,0)</f>
        <v>2</v>
      </c>
      <c r="J704">
        <f>VLOOKUP($A704,'Extracted Varlist'!$B$1:$O$4857,13,0)</f>
        <v>14</v>
      </c>
      <c r="K704" t="str">
        <f t="shared" si="28"/>
        <v>4</v>
      </c>
      <c r="L704" t="s">
        <v>9544</v>
      </c>
      <c r="M704" t="b">
        <f t="shared" si="26"/>
        <v>0</v>
      </c>
    </row>
    <row r="705" spans="1:13" x14ac:dyDescent="0.25">
      <c r="A705" t="s">
        <v>1119</v>
      </c>
      <c r="E705" t="str">
        <f>VLOOKUP($A705,'Extracted Varlist'!$B$1:$O$4857,3,0)</f>
        <v>Weight taken at ICHR (institute for child health research)</v>
      </c>
      <c r="G705" t="str">
        <f>IF(ISBLANK(VLOOKUP($A705,'Extracted Varlist'!$B$1:$O$4857,4,0)),"",VLOOKUP($A705,'Extracted Varlist'!$B$1:$O$4857,4,0))</f>
        <v>999="Missing"</v>
      </c>
      <c r="H705">
        <v>2</v>
      </c>
      <c r="I705">
        <f>VLOOKUP($A705,'Extracted Varlist'!$B$1:$O$4857,12,0)</f>
        <v>2</v>
      </c>
      <c r="J705">
        <f>VLOOKUP($A705,'Extracted Varlist'!$B$1:$O$4857,13,0)</f>
        <v>14</v>
      </c>
      <c r="K705" t="str">
        <f t="shared" si="28"/>
        <v>4</v>
      </c>
      <c r="L705" t="s">
        <v>9544</v>
      </c>
      <c r="M705" t="b">
        <f t="shared" si="26"/>
        <v>1</v>
      </c>
    </row>
    <row r="706" spans="1:13" x14ac:dyDescent="0.25">
      <c r="A706" t="s">
        <v>55</v>
      </c>
      <c r="E706" t="str">
        <f>VLOOKUP($A706,'Extracted Varlist'!$B$1:$O$4857,3,0)</f>
        <v>Exam Standing height - m</v>
      </c>
      <c r="G706" t="str">
        <f>IF(ISBLANK(VLOOKUP($A706,'Extracted Varlist'!$B$1:$O$4857,4,0)),"",VLOOKUP($A706,'Extracted Varlist'!$B$1:$O$4857,4,0))</f>
        <v>999="Missing"</v>
      </c>
      <c r="H706">
        <v>2</v>
      </c>
      <c r="I706">
        <f>VLOOKUP($A706,'Extracted Varlist'!$B$1:$O$4857,12,0)</f>
        <v>2</v>
      </c>
      <c r="J706">
        <f>VLOOKUP($A706,'Extracted Varlist'!$B$1:$O$4857,13,0)</f>
        <v>1</v>
      </c>
      <c r="K706" t="str">
        <f t="shared" si="28"/>
        <v/>
      </c>
      <c r="L706" t="s">
        <v>9544</v>
      </c>
      <c r="M706" t="b">
        <f t="shared" ref="M706:M769" si="29">AND(J706=J705)</f>
        <v>0</v>
      </c>
    </row>
    <row r="707" spans="1:13" x14ac:dyDescent="0.25">
      <c r="A707" t="s">
        <v>469</v>
      </c>
      <c r="E707" t="str">
        <f>VLOOKUP($A707,'Extracted Varlist'!$B$1:$O$4857,3,0)</f>
        <v>Exam Standing height - m</v>
      </c>
      <c r="G707" t="str">
        <f>IF(ISBLANK(VLOOKUP($A707,'Extracted Varlist'!$B$1:$O$4857,4,0)),"",VLOOKUP($A707,'Extracted Varlist'!$B$1:$O$4857,4,0))</f>
        <v>999="Missing"</v>
      </c>
      <c r="H707">
        <v>2</v>
      </c>
      <c r="I707">
        <f>VLOOKUP($A707,'Extracted Varlist'!$B$1:$O$4857,12,0)</f>
        <v>2</v>
      </c>
      <c r="J707">
        <f>VLOOKUP($A707,'Extracted Varlist'!$B$1:$O$4857,13,0)</f>
        <v>2</v>
      </c>
      <c r="K707" t="str">
        <f t="shared" si="28"/>
        <v/>
      </c>
      <c r="L707" t="s">
        <v>9544</v>
      </c>
      <c r="M707" t="b">
        <f t="shared" si="29"/>
        <v>0</v>
      </c>
    </row>
    <row r="708" spans="1:13" x14ac:dyDescent="0.25">
      <c r="A708" t="s">
        <v>606</v>
      </c>
      <c r="E708" t="str">
        <f>VLOOKUP($A708,'Extracted Varlist'!$B$1:$O$4857,3,0)</f>
        <v>Exam Standing height - m</v>
      </c>
      <c r="G708" t="str">
        <f>IF(ISBLANK(VLOOKUP($A708,'Extracted Varlist'!$B$1:$O$4857,4,0)),"",VLOOKUP($A708,'Extracted Varlist'!$B$1:$O$4857,4,0))</f>
        <v>999="Missing"</v>
      </c>
      <c r="H708">
        <v>2</v>
      </c>
      <c r="I708">
        <f>VLOOKUP($A708,'Extracted Varlist'!$B$1:$O$4857,12,0)</f>
        <v>2</v>
      </c>
      <c r="J708">
        <f>VLOOKUP($A708,'Extracted Varlist'!$B$1:$O$4857,13,0)</f>
        <v>3</v>
      </c>
      <c r="K708" t="str">
        <f t="shared" si="28"/>
        <v/>
      </c>
      <c r="L708" t="s">
        <v>9544</v>
      </c>
      <c r="M708" t="b">
        <f t="shared" si="29"/>
        <v>0</v>
      </c>
    </row>
    <row r="709" spans="1:13" x14ac:dyDescent="0.25">
      <c r="A709" t="s">
        <v>8969</v>
      </c>
      <c r="E709" t="str">
        <f>VLOOKUP($A709,'Extracted Varlist'!$B$1:$O$4857,3,0)</f>
        <v>Exam Standing height - m</v>
      </c>
      <c r="G709" t="str">
        <f>IF(ISBLANK(VLOOKUP($A709,'Extracted Varlist'!$B$1:$O$4857,4,0)),"",VLOOKUP($A709,'Extracted Varlist'!$B$1:$O$4857,4,0))</f>
        <v>999="Missing"</v>
      </c>
      <c r="H709">
        <v>2</v>
      </c>
      <c r="I709">
        <f>VLOOKUP($A709,'Extracted Varlist'!$B$1:$O$4857,12,0)</f>
        <v>2</v>
      </c>
      <c r="J709">
        <f>VLOOKUP($A709,'Extracted Varlist'!$B$1:$O$4857,13,0)</f>
        <v>5</v>
      </c>
      <c r="K709" t="str">
        <f t="shared" si="28"/>
        <v/>
      </c>
      <c r="L709" t="s">
        <v>9544</v>
      </c>
      <c r="M709" t="b">
        <f t="shared" si="29"/>
        <v>0</v>
      </c>
    </row>
    <row r="710" spans="1:13" x14ac:dyDescent="0.25">
      <c r="A710" t="s">
        <v>758</v>
      </c>
      <c r="E710" t="str">
        <f>VLOOKUP($A710,'Extracted Varlist'!$B$1:$O$4857,3,0)</f>
        <v>Exam Standing height - m</v>
      </c>
      <c r="G710" t="str">
        <f>IF(ISBLANK(VLOOKUP($A710,'Extracted Varlist'!$B$1:$O$4857,4,0)),"",VLOOKUP($A710,'Extracted Varlist'!$B$1:$O$4857,4,0))</f>
        <v>999="Missing"</v>
      </c>
      <c r="H710">
        <v>2</v>
      </c>
      <c r="I710">
        <f>VLOOKUP($A710,'Extracted Varlist'!$B$1:$O$4857,12,0)</f>
        <v>2</v>
      </c>
      <c r="J710">
        <f>VLOOKUP($A710,'Extracted Varlist'!$B$1:$O$4857,13,0)</f>
        <v>10</v>
      </c>
      <c r="K710" t="str">
        <f t="shared" si="28"/>
        <v>0</v>
      </c>
      <c r="L710" t="s">
        <v>9544</v>
      </c>
      <c r="M710" t="b">
        <f t="shared" si="29"/>
        <v>0</v>
      </c>
    </row>
    <row r="711" spans="1:13" x14ac:dyDescent="0.25">
      <c r="A711" t="s">
        <v>1121</v>
      </c>
      <c r="E711" t="str">
        <f>VLOOKUP($A711,'Extracted Varlist'!$B$1:$O$4857,3,0)</f>
        <v>Exam Standing height - m</v>
      </c>
      <c r="G711" t="str">
        <f>IF(ISBLANK(VLOOKUP($A711,'Extracted Varlist'!$B$1:$O$4857,4,0)),"",VLOOKUP($A711,'Extracted Varlist'!$B$1:$O$4857,4,0))</f>
        <v>999="Missing"</v>
      </c>
      <c r="H711">
        <v>2</v>
      </c>
      <c r="I711">
        <f>VLOOKUP($A711,'Extracted Varlist'!$B$1:$O$4857,12,0)</f>
        <v>2</v>
      </c>
      <c r="J711">
        <f>VLOOKUP($A711,'Extracted Varlist'!$B$1:$O$4857,13,0)</f>
        <v>14</v>
      </c>
      <c r="K711" t="str">
        <f t="shared" si="28"/>
        <v>4</v>
      </c>
      <c r="L711" t="s">
        <v>9544</v>
      </c>
      <c r="M711" t="b">
        <f t="shared" si="29"/>
        <v>0</v>
      </c>
    </row>
    <row r="712" spans="1:13" x14ac:dyDescent="0.25">
      <c r="A712" t="s">
        <v>2157</v>
      </c>
      <c r="E712" t="str">
        <f>VLOOKUP($A712,'Extracted Varlist'!$B$1:$O$4857,3,0)</f>
        <v>Exam Standing height - m</v>
      </c>
      <c r="G712" t="str">
        <f>IF(ISBLANK(VLOOKUP($A712,'Extracted Varlist'!$B$1:$O$4857,4,0)),"",VLOOKUP($A712,'Extracted Varlist'!$B$1:$O$4857,4,0))</f>
        <v>999="Missing"</v>
      </c>
      <c r="H712">
        <v>2</v>
      </c>
      <c r="I712">
        <f>VLOOKUP($A712,'Extracted Varlist'!$B$1:$O$4857,12,0)</f>
        <v>2</v>
      </c>
      <c r="J712">
        <f>VLOOKUP($A712,'Extracted Varlist'!$B$1:$O$4857,13,0)</f>
        <v>17</v>
      </c>
      <c r="K712" t="str">
        <f t="shared" si="28"/>
        <v>7</v>
      </c>
      <c r="L712" t="s">
        <v>9544</v>
      </c>
      <c r="M712" t="b">
        <f t="shared" si="29"/>
        <v>0</v>
      </c>
    </row>
    <row r="713" spans="1:13" x14ac:dyDescent="0.25">
      <c r="A713" t="s">
        <v>3462</v>
      </c>
      <c r="E713" t="str">
        <f>VLOOKUP($A713,'Extracted Varlist'!$B$1:$O$4857,3,0)</f>
        <v>Exam Standing height - m</v>
      </c>
      <c r="G713" t="str">
        <f>IF(ISBLANK(VLOOKUP($A713,'Extracted Varlist'!$B$1:$O$4857,4,0)),"",VLOOKUP($A713,'Extracted Varlist'!$B$1:$O$4857,4,0))</f>
        <v>999="Missing"</v>
      </c>
      <c r="H713">
        <v>2</v>
      </c>
      <c r="I713">
        <f>VLOOKUP($A713,'Extracted Varlist'!$B$1:$O$4857,12,0)</f>
        <v>2</v>
      </c>
      <c r="J713">
        <f>VLOOKUP($A713,'Extracted Varlist'!$B$1:$O$4857,13,0)</f>
        <v>20</v>
      </c>
      <c r="K713" t="str">
        <f t="shared" si="28"/>
        <v>0</v>
      </c>
      <c r="L713" t="s">
        <v>9544</v>
      </c>
      <c r="M713" t="b">
        <f t="shared" si="29"/>
        <v>0</v>
      </c>
    </row>
    <row r="714" spans="1:13" x14ac:dyDescent="0.25">
      <c r="A714" t="s">
        <v>4985</v>
      </c>
      <c r="E714" t="str">
        <f>VLOOKUP($A714,'Extracted Varlist'!$B$1:$O$4857,3,0)</f>
        <v>Exam Standing height - m</v>
      </c>
      <c r="G714" t="str">
        <f>IF(ISBLANK(VLOOKUP($A714,'Extracted Varlist'!$B$1:$O$4857,4,0)),"",VLOOKUP($A714,'Extracted Varlist'!$B$1:$O$4857,4,0))</f>
        <v>999="Missing"</v>
      </c>
      <c r="H714">
        <v>2</v>
      </c>
      <c r="I714">
        <f>VLOOKUP($A714,'Extracted Varlist'!$B$1:$O$4857,12,0)</f>
        <v>2</v>
      </c>
      <c r="J714">
        <f>VLOOKUP($A714,'Extracted Varlist'!$B$1:$O$4857,13,0)</f>
        <v>22</v>
      </c>
      <c r="K714" t="str">
        <f t="shared" si="28"/>
        <v>2</v>
      </c>
      <c r="L714" t="s">
        <v>9544</v>
      </c>
      <c r="M714" t="b">
        <f t="shared" si="29"/>
        <v>0</v>
      </c>
    </row>
    <row r="715" spans="1:13" x14ac:dyDescent="0.25">
      <c r="A715" t="s">
        <v>7004</v>
      </c>
      <c r="E715" t="str">
        <f>VLOOKUP($A715,'Extracted Varlist'!$B$1:$O$4857,3,0)</f>
        <v>Exam Standing height - m</v>
      </c>
      <c r="G715" t="str">
        <f>IF(ISBLANK(VLOOKUP($A715,'Extracted Varlist'!$B$1:$O$4857,4,0)),"",VLOOKUP($A715,'Extracted Varlist'!$B$1:$O$4857,4,0))</f>
        <v>999="Missing"</v>
      </c>
      <c r="H715">
        <v>2</v>
      </c>
      <c r="I715">
        <f>VLOOKUP($A715,'Extracted Varlist'!$B$1:$O$4857,12,0)</f>
        <v>2</v>
      </c>
      <c r="J715">
        <f>VLOOKUP($A715,'Extracted Varlist'!$B$1:$O$4857,13,0)</f>
        <v>27</v>
      </c>
      <c r="K715" t="str">
        <f t="shared" si="28"/>
        <v>7</v>
      </c>
      <c r="L715" t="s">
        <v>9544</v>
      </c>
      <c r="M715" t="b">
        <f t="shared" si="29"/>
        <v>0</v>
      </c>
    </row>
    <row r="716" spans="1:13" x14ac:dyDescent="0.25">
      <c r="A716" t="s">
        <v>1123</v>
      </c>
      <c r="E716" t="str">
        <f>VLOOKUP($A716,'Extracted Varlist'!$B$1:$O$4857,3,0)</f>
        <v>Height 1 (m)</v>
      </c>
      <c r="G716" t="str">
        <f>IF(ISBLANK(VLOOKUP($A716,'Extracted Varlist'!$B$1:$O$4857,4,0)),"",VLOOKUP($A716,'Extracted Varlist'!$B$1:$O$4857,4,0))</f>
        <v>999="Missing"</v>
      </c>
      <c r="H716">
        <v>2</v>
      </c>
      <c r="I716">
        <f>VLOOKUP($A716,'Extracted Varlist'!$B$1:$O$4857,12,0)</f>
        <v>2</v>
      </c>
      <c r="J716">
        <f>VLOOKUP($A716,'Extracted Varlist'!$B$1:$O$4857,13,0)</f>
        <v>14</v>
      </c>
      <c r="K716" t="str">
        <f t="shared" si="28"/>
        <v>4</v>
      </c>
      <c r="L716" t="s">
        <v>9544</v>
      </c>
      <c r="M716" t="b">
        <f t="shared" si="29"/>
        <v>0</v>
      </c>
    </row>
    <row r="717" spans="1:13" x14ac:dyDescent="0.25">
      <c r="A717" t="s">
        <v>8050</v>
      </c>
      <c r="E717" t="str">
        <f>VLOOKUP($A717,'Extracted Varlist'!$B$1:$O$4857,3,0)</f>
        <v>Height 1 (m)</v>
      </c>
      <c r="G717" t="str">
        <f>IF(ISBLANK(VLOOKUP($A717,'Extracted Varlist'!$B$1:$O$4857,4,0)),"",VLOOKUP($A717,'Extracted Varlist'!$B$1:$O$4857,4,0))</f>
        <v>999="Missing"</v>
      </c>
      <c r="H717">
        <v>2</v>
      </c>
      <c r="I717">
        <f>VLOOKUP($A717,'Extracted Varlist'!$B$1:$O$4857,12,0)</f>
        <v>2</v>
      </c>
      <c r="J717">
        <f>VLOOKUP($A717,'Extracted Varlist'!$B$1:$O$4857,13,0)</f>
        <v>28</v>
      </c>
      <c r="K717" t="str">
        <f t="shared" si="28"/>
        <v>8</v>
      </c>
      <c r="L717" t="s">
        <v>9544</v>
      </c>
      <c r="M717" t="b">
        <f t="shared" si="29"/>
        <v>0</v>
      </c>
    </row>
    <row r="718" spans="1:13" x14ac:dyDescent="0.25">
      <c r="A718" t="s">
        <v>1126</v>
      </c>
      <c r="E718" t="str">
        <f>VLOOKUP($A718,'Extracted Varlist'!$B$1:$O$4857,3,0)</f>
        <v>Height 2 (m)</v>
      </c>
      <c r="G718" t="str">
        <f>IF(ISBLANK(VLOOKUP($A718,'Extracted Varlist'!$B$1:$O$4857,4,0)),"",VLOOKUP($A718,'Extracted Varlist'!$B$1:$O$4857,4,0))</f>
        <v>999="Missing"</v>
      </c>
      <c r="H718">
        <v>2</v>
      </c>
      <c r="I718">
        <f>VLOOKUP($A718,'Extracted Varlist'!$B$1:$O$4857,12,0)</f>
        <v>2</v>
      </c>
      <c r="J718">
        <f>VLOOKUP($A718,'Extracted Varlist'!$B$1:$O$4857,13,0)</f>
        <v>14</v>
      </c>
      <c r="K718" t="str">
        <f t="shared" si="28"/>
        <v>4</v>
      </c>
      <c r="L718" t="s">
        <v>9544</v>
      </c>
      <c r="M718" t="b">
        <f t="shared" si="29"/>
        <v>0</v>
      </c>
    </row>
    <row r="719" spans="1:13" x14ac:dyDescent="0.25">
      <c r="A719" t="s">
        <v>7008</v>
      </c>
      <c r="E719" t="str">
        <f>VLOOKUP($A719,'Extracted Varlist'!$B$1:$O$4857,3,0)</f>
        <v>Height 2 (m)</v>
      </c>
      <c r="G719" t="str">
        <f>IF(ISBLANK(VLOOKUP($A719,'Extracted Varlist'!$B$1:$O$4857,4,0)),"",VLOOKUP($A719,'Extracted Varlist'!$B$1:$O$4857,4,0))</f>
        <v>999="Missing"</v>
      </c>
      <c r="H719">
        <v>2</v>
      </c>
      <c r="I719">
        <f>VLOOKUP($A719,'Extracted Varlist'!$B$1:$O$4857,12,0)</f>
        <v>2</v>
      </c>
      <c r="J719">
        <f>VLOOKUP($A719,'Extracted Varlist'!$B$1:$O$4857,13,0)</f>
        <v>27</v>
      </c>
      <c r="K719" t="str">
        <f t="shared" si="28"/>
        <v>7</v>
      </c>
      <c r="L719" t="s">
        <v>9544</v>
      </c>
      <c r="M719" t="b">
        <f t="shared" si="29"/>
        <v>0</v>
      </c>
    </row>
    <row r="720" spans="1:13" x14ac:dyDescent="0.25">
      <c r="A720" t="s">
        <v>8053</v>
      </c>
      <c r="E720" t="str">
        <f>VLOOKUP($A720,'Extracted Varlist'!$B$1:$O$4857,3,0)</f>
        <v>Height 2 (m)</v>
      </c>
      <c r="G720" t="str">
        <f>IF(ISBLANK(VLOOKUP($A720,'Extracted Varlist'!$B$1:$O$4857,4,0)),"",VLOOKUP($A720,'Extracted Varlist'!$B$1:$O$4857,4,0))</f>
        <v>999="Missing"</v>
      </c>
      <c r="H720">
        <v>2</v>
      </c>
      <c r="I720">
        <f>VLOOKUP($A720,'Extracted Varlist'!$B$1:$O$4857,12,0)</f>
        <v>2</v>
      </c>
      <c r="J720">
        <f>VLOOKUP($A720,'Extracted Varlist'!$B$1:$O$4857,13,0)</f>
        <v>28</v>
      </c>
      <c r="K720" t="str">
        <f t="shared" si="28"/>
        <v>8</v>
      </c>
      <c r="L720" t="s">
        <v>9544</v>
      </c>
      <c r="M720" t="b">
        <f t="shared" si="29"/>
        <v>0</v>
      </c>
    </row>
    <row r="721" spans="1:13" x14ac:dyDescent="0.25">
      <c r="A721" t="s">
        <v>58</v>
      </c>
      <c r="E721" t="str">
        <f>VLOOKUP($A721,'Extracted Varlist'!$B$1:$O$4857,3,0)</f>
        <v>Exam Sitting height</v>
      </c>
      <c r="G721" t="str">
        <f>IF(ISBLANK(VLOOKUP($A721,'Extracted Varlist'!$B$1:$O$4857,4,0)),"",VLOOKUP($A721,'Extracted Varlist'!$B$1:$O$4857,4,0))</f>
        <v>999="Missing"</v>
      </c>
      <c r="H721">
        <v>2</v>
      </c>
      <c r="I721">
        <f>VLOOKUP($A721,'Extracted Varlist'!$B$1:$O$4857,12,0)</f>
        <v>2</v>
      </c>
      <c r="J721">
        <f>VLOOKUP($A721,'Extracted Varlist'!$B$1:$O$4857,13,0)</f>
        <v>1</v>
      </c>
      <c r="K721" t="str">
        <f t="shared" si="28"/>
        <v/>
      </c>
      <c r="L721" t="s">
        <v>9544</v>
      </c>
      <c r="M721" t="b">
        <f t="shared" si="29"/>
        <v>0</v>
      </c>
    </row>
    <row r="722" spans="1:13" x14ac:dyDescent="0.25">
      <c r="A722" t="s">
        <v>471</v>
      </c>
      <c r="E722" t="str">
        <f>VLOOKUP($A722,'Extracted Varlist'!$B$1:$O$4857,3,0)</f>
        <v>Exam Sitting height</v>
      </c>
      <c r="G722" t="str">
        <f>IF(ISBLANK(VLOOKUP($A722,'Extracted Varlist'!$B$1:$O$4857,4,0)),"",VLOOKUP($A722,'Extracted Varlist'!$B$1:$O$4857,4,0))</f>
        <v>999="Missing"</v>
      </c>
      <c r="H722">
        <v>2</v>
      </c>
      <c r="I722">
        <f>VLOOKUP($A722,'Extracted Varlist'!$B$1:$O$4857,12,0)</f>
        <v>2</v>
      </c>
      <c r="J722">
        <f>VLOOKUP($A722,'Extracted Varlist'!$B$1:$O$4857,13,0)</f>
        <v>2</v>
      </c>
      <c r="K722" t="str">
        <f t="shared" si="28"/>
        <v/>
      </c>
      <c r="L722" t="s">
        <v>9544</v>
      </c>
      <c r="M722" t="b">
        <f t="shared" si="29"/>
        <v>0</v>
      </c>
    </row>
    <row r="723" spans="1:13" x14ac:dyDescent="0.25">
      <c r="A723" t="s">
        <v>608</v>
      </c>
      <c r="E723" t="str">
        <f>VLOOKUP($A723,'Extracted Varlist'!$B$1:$O$4857,3,0)</f>
        <v>Exam Sitting height</v>
      </c>
      <c r="G723" t="str">
        <f>IF(ISBLANK(VLOOKUP($A723,'Extracted Varlist'!$B$1:$O$4857,4,0)),"",VLOOKUP($A723,'Extracted Varlist'!$B$1:$O$4857,4,0))</f>
        <v>999="Missing"</v>
      </c>
      <c r="H723">
        <v>2</v>
      </c>
      <c r="I723">
        <f>VLOOKUP($A723,'Extracted Varlist'!$B$1:$O$4857,12,0)</f>
        <v>2</v>
      </c>
      <c r="J723">
        <f>VLOOKUP($A723,'Extracted Varlist'!$B$1:$O$4857,13,0)</f>
        <v>3</v>
      </c>
      <c r="K723" t="str">
        <f t="shared" si="28"/>
        <v/>
      </c>
      <c r="L723" t="s">
        <v>9544</v>
      </c>
      <c r="M723" t="b">
        <f t="shared" si="29"/>
        <v>0</v>
      </c>
    </row>
    <row r="724" spans="1:13" x14ac:dyDescent="0.25">
      <c r="A724" t="s">
        <v>8971</v>
      </c>
      <c r="E724" t="str">
        <f>VLOOKUP($A724,'Extracted Varlist'!$B$1:$O$4857,3,0)</f>
        <v>Exam Sitting height</v>
      </c>
      <c r="G724" t="str">
        <f>IF(ISBLANK(VLOOKUP($A724,'Extracted Varlist'!$B$1:$O$4857,4,0)),"",VLOOKUP($A724,'Extracted Varlist'!$B$1:$O$4857,4,0))</f>
        <v>999="Missing"</v>
      </c>
      <c r="H724">
        <v>2</v>
      </c>
      <c r="I724">
        <f>VLOOKUP($A724,'Extracted Varlist'!$B$1:$O$4857,12,0)</f>
        <v>2</v>
      </c>
      <c r="J724">
        <f>VLOOKUP($A724,'Extracted Varlist'!$B$1:$O$4857,13,0)</f>
        <v>5</v>
      </c>
      <c r="K724" t="str">
        <f t="shared" si="28"/>
        <v/>
      </c>
      <c r="L724" t="s">
        <v>9544</v>
      </c>
      <c r="M724" t="b">
        <f t="shared" si="29"/>
        <v>0</v>
      </c>
    </row>
    <row r="725" spans="1:13" x14ac:dyDescent="0.25">
      <c r="A725" t="s">
        <v>61</v>
      </c>
      <c r="E725" t="str">
        <f>VLOOKUP($A725,'Extracted Varlist'!$B$1:$O$4857,3,0)</f>
        <v>Exam Head circumference</v>
      </c>
      <c r="G725" t="str">
        <f>IF(ISBLANK(VLOOKUP($A725,'Extracted Varlist'!$B$1:$O$4857,4,0)),"",VLOOKUP($A725,'Extracted Varlist'!$B$1:$O$4857,4,0))</f>
        <v>999="Missing"</v>
      </c>
      <c r="H725">
        <v>2</v>
      </c>
      <c r="I725">
        <f>VLOOKUP($A725,'Extracted Varlist'!$B$1:$O$4857,12,0)</f>
        <v>2</v>
      </c>
      <c r="J725">
        <f>VLOOKUP($A725,'Extracted Varlist'!$B$1:$O$4857,13,0)</f>
        <v>1</v>
      </c>
      <c r="K725" t="str">
        <f t="shared" ref="K725:K756" si="30">IF(ISNUMBER(_xlfn.NUMBERVALUE(RIGHT(J725,1))),RIGHT(J725,LEN(J725)-1),MID(J725,2,LEN(J725)-2))</f>
        <v/>
      </c>
      <c r="L725" t="s">
        <v>9544</v>
      </c>
      <c r="M725" t="b">
        <f t="shared" si="29"/>
        <v>0</v>
      </c>
    </row>
    <row r="726" spans="1:13" x14ac:dyDescent="0.25">
      <c r="A726" t="s">
        <v>473</v>
      </c>
      <c r="E726" t="str">
        <f>VLOOKUP($A726,'Extracted Varlist'!$B$1:$O$4857,3,0)</f>
        <v>Exam Head circumference</v>
      </c>
      <c r="G726" t="str">
        <f>IF(ISBLANK(VLOOKUP($A726,'Extracted Varlist'!$B$1:$O$4857,4,0)),"",VLOOKUP($A726,'Extracted Varlist'!$B$1:$O$4857,4,0))</f>
        <v>999="Missing"</v>
      </c>
      <c r="H726">
        <v>2</v>
      </c>
      <c r="I726">
        <f>VLOOKUP($A726,'Extracted Varlist'!$B$1:$O$4857,12,0)</f>
        <v>2</v>
      </c>
      <c r="J726">
        <f>VLOOKUP($A726,'Extracted Varlist'!$B$1:$O$4857,13,0)</f>
        <v>2</v>
      </c>
      <c r="K726" t="str">
        <f t="shared" si="30"/>
        <v/>
      </c>
      <c r="L726" t="s">
        <v>9544</v>
      </c>
      <c r="M726" t="b">
        <f t="shared" si="29"/>
        <v>0</v>
      </c>
    </row>
    <row r="727" spans="1:13" x14ac:dyDescent="0.25">
      <c r="A727" t="s">
        <v>609</v>
      </c>
      <c r="E727" t="str">
        <f>VLOOKUP($A727,'Extracted Varlist'!$B$1:$O$4857,3,0)</f>
        <v>Exam Head circumference</v>
      </c>
      <c r="G727" t="str">
        <f>IF(ISBLANK(VLOOKUP($A727,'Extracted Varlist'!$B$1:$O$4857,4,0)),"",VLOOKUP($A727,'Extracted Varlist'!$B$1:$O$4857,4,0))</f>
        <v>999="Missing"</v>
      </c>
      <c r="H727">
        <v>2</v>
      </c>
      <c r="I727">
        <f>VLOOKUP($A727,'Extracted Varlist'!$B$1:$O$4857,12,0)</f>
        <v>2</v>
      </c>
      <c r="J727">
        <f>VLOOKUP($A727,'Extracted Varlist'!$B$1:$O$4857,13,0)</f>
        <v>3</v>
      </c>
      <c r="K727" t="str">
        <f t="shared" si="30"/>
        <v/>
      </c>
      <c r="L727" t="s">
        <v>9544</v>
      </c>
      <c r="M727" t="b">
        <f t="shared" si="29"/>
        <v>0</v>
      </c>
    </row>
    <row r="728" spans="1:13" x14ac:dyDescent="0.25">
      <c r="A728" t="s">
        <v>8973</v>
      </c>
      <c r="E728" t="str">
        <f>VLOOKUP($A728,'Extracted Varlist'!$B$1:$O$4857,3,0)</f>
        <v>Exam Head circumference</v>
      </c>
      <c r="G728" t="str">
        <f>IF(ISBLANK(VLOOKUP($A728,'Extracted Varlist'!$B$1:$O$4857,4,0)),"",VLOOKUP($A728,'Extracted Varlist'!$B$1:$O$4857,4,0))</f>
        <v>999="Missing"</v>
      </c>
      <c r="H728">
        <v>2</v>
      </c>
      <c r="I728">
        <f>VLOOKUP($A728,'Extracted Varlist'!$B$1:$O$4857,12,0)</f>
        <v>2</v>
      </c>
      <c r="J728">
        <f>VLOOKUP($A728,'Extracted Varlist'!$B$1:$O$4857,13,0)</f>
        <v>5</v>
      </c>
      <c r="K728" t="str">
        <f t="shared" si="30"/>
        <v/>
      </c>
      <c r="L728" t="s">
        <v>9544</v>
      </c>
      <c r="M728" t="b">
        <f t="shared" si="29"/>
        <v>0</v>
      </c>
    </row>
    <row r="729" spans="1:13" x14ac:dyDescent="0.25">
      <c r="A729" t="s">
        <v>9334</v>
      </c>
      <c r="E729" t="str">
        <f>VLOOKUP($A729,'Extracted Varlist'!$B$1:$O$4857,3,0)</f>
        <v>Exam Head circumference</v>
      </c>
      <c r="G729" t="str">
        <f>IF(ISBLANK(VLOOKUP($A729,'Extracted Varlist'!$B$1:$O$4857,4,0)),"",VLOOKUP($A729,'Extracted Varlist'!$B$1:$O$4857,4,0))</f>
        <v>999="Missing"</v>
      </c>
      <c r="H729">
        <v>2</v>
      </c>
      <c r="I729">
        <f>VLOOKUP($A729,'Extracted Varlist'!$B$1:$O$4857,12,0)</f>
        <v>2</v>
      </c>
      <c r="J729">
        <f>VLOOKUP($A729,'Extracted Varlist'!$B$1:$O$4857,13,0)</f>
        <v>8</v>
      </c>
      <c r="K729" t="str">
        <f t="shared" si="30"/>
        <v/>
      </c>
      <c r="L729" t="s">
        <v>9544</v>
      </c>
      <c r="M729" t="b">
        <f t="shared" si="29"/>
        <v>0</v>
      </c>
    </row>
    <row r="730" spans="1:13" x14ac:dyDescent="0.25">
      <c r="A730" t="s">
        <v>760</v>
      </c>
      <c r="E730" t="str">
        <f>VLOOKUP($A730,'Extracted Varlist'!$B$1:$O$4857,3,0)</f>
        <v>Exam Head circumference</v>
      </c>
      <c r="G730" t="str">
        <f>IF(ISBLANK(VLOOKUP($A730,'Extracted Varlist'!$B$1:$O$4857,4,0)),"",VLOOKUP($A730,'Extracted Varlist'!$B$1:$O$4857,4,0))</f>
        <v>999="Missing"</v>
      </c>
      <c r="H730">
        <v>2</v>
      </c>
      <c r="I730">
        <f>VLOOKUP($A730,'Extracted Varlist'!$B$1:$O$4857,12,0)</f>
        <v>2</v>
      </c>
      <c r="J730">
        <f>VLOOKUP($A730,'Extracted Varlist'!$B$1:$O$4857,13,0)</f>
        <v>10</v>
      </c>
      <c r="K730" t="str">
        <f t="shared" si="30"/>
        <v>0</v>
      </c>
      <c r="L730" t="s">
        <v>9544</v>
      </c>
      <c r="M730" t="b">
        <f t="shared" si="29"/>
        <v>0</v>
      </c>
    </row>
    <row r="731" spans="1:13" x14ac:dyDescent="0.25">
      <c r="A731" t="s">
        <v>64</v>
      </c>
      <c r="E731" t="str">
        <f>VLOOKUP($A731,'Extracted Varlist'!$B$1:$O$4857,3,0)</f>
        <v>Exam Chest circumference</v>
      </c>
      <c r="G731" t="str">
        <f>IF(ISBLANK(VLOOKUP($A731,'Extracted Varlist'!$B$1:$O$4857,4,0)),"",VLOOKUP($A731,'Extracted Varlist'!$B$1:$O$4857,4,0))</f>
        <v>999="Missing"</v>
      </c>
      <c r="H731">
        <v>2</v>
      </c>
      <c r="I731">
        <f>VLOOKUP($A731,'Extracted Varlist'!$B$1:$O$4857,12,0)</f>
        <v>2</v>
      </c>
      <c r="J731">
        <f>VLOOKUP($A731,'Extracted Varlist'!$B$1:$O$4857,13,0)</f>
        <v>1</v>
      </c>
      <c r="K731" t="str">
        <f t="shared" si="30"/>
        <v/>
      </c>
      <c r="L731" t="s">
        <v>9544</v>
      </c>
      <c r="M731" t="b">
        <f t="shared" si="29"/>
        <v>0</v>
      </c>
    </row>
    <row r="732" spans="1:13" x14ac:dyDescent="0.25">
      <c r="A732" t="s">
        <v>475</v>
      </c>
      <c r="E732" t="str">
        <f>VLOOKUP($A732,'Extracted Varlist'!$B$1:$O$4857,3,0)</f>
        <v>Exam Chest circumference</v>
      </c>
      <c r="G732" t="str">
        <f>IF(ISBLANK(VLOOKUP($A732,'Extracted Varlist'!$B$1:$O$4857,4,0)),"",VLOOKUP($A732,'Extracted Varlist'!$B$1:$O$4857,4,0))</f>
        <v>999="Missing"</v>
      </c>
      <c r="H732">
        <v>2</v>
      </c>
      <c r="I732">
        <f>VLOOKUP($A732,'Extracted Varlist'!$B$1:$O$4857,12,0)</f>
        <v>2</v>
      </c>
      <c r="J732">
        <f>VLOOKUP($A732,'Extracted Varlist'!$B$1:$O$4857,13,0)</f>
        <v>2</v>
      </c>
      <c r="K732" t="str">
        <f t="shared" si="30"/>
        <v/>
      </c>
      <c r="L732" t="s">
        <v>9544</v>
      </c>
      <c r="M732" t="b">
        <f t="shared" si="29"/>
        <v>0</v>
      </c>
    </row>
    <row r="733" spans="1:13" x14ac:dyDescent="0.25">
      <c r="A733" t="s">
        <v>611</v>
      </c>
      <c r="E733" t="str">
        <f>VLOOKUP($A733,'Extracted Varlist'!$B$1:$O$4857,3,0)</f>
        <v>Exam Chest circumference</v>
      </c>
      <c r="G733" t="str">
        <f>IF(ISBLANK(VLOOKUP($A733,'Extracted Varlist'!$B$1:$O$4857,4,0)),"",VLOOKUP($A733,'Extracted Varlist'!$B$1:$O$4857,4,0))</f>
        <v>999="Missing"</v>
      </c>
      <c r="H733">
        <v>2</v>
      </c>
      <c r="I733">
        <f>VLOOKUP($A733,'Extracted Varlist'!$B$1:$O$4857,12,0)</f>
        <v>2</v>
      </c>
      <c r="J733">
        <f>VLOOKUP($A733,'Extracted Varlist'!$B$1:$O$4857,13,0)</f>
        <v>3</v>
      </c>
      <c r="K733" t="str">
        <f t="shared" si="30"/>
        <v/>
      </c>
      <c r="L733" t="s">
        <v>9544</v>
      </c>
      <c r="M733" t="b">
        <f t="shared" si="29"/>
        <v>0</v>
      </c>
    </row>
    <row r="734" spans="1:13" x14ac:dyDescent="0.25">
      <c r="A734" t="s">
        <v>8975</v>
      </c>
      <c r="E734" t="str">
        <f>VLOOKUP($A734,'Extracted Varlist'!$B$1:$O$4857,3,0)</f>
        <v>Exam Chest circumference</v>
      </c>
      <c r="G734" t="str">
        <f>IF(ISBLANK(VLOOKUP($A734,'Extracted Varlist'!$B$1:$O$4857,4,0)),"",VLOOKUP($A734,'Extracted Varlist'!$B$1:$O$4857,4,0))</f>
        <v>999="Missing"</v>
      </c>
      <c r="H734">
        <v>2</v>
      </c>
      <c r="I734">
        <f>VLOOKUP($A734,'Extracted Varlist'!$B$1:$O$4857,12,0)</f>
        <v>2</v>
      </c>
      <c r="J734">
        <f>VLOOKUP($A734,'Extracted Varlist'!$B$1:$O$4857,13,0)</f>
        <v>5</v>
      </c>
      <c r="K734" t="str">
        <f t="shared" si="30"/>
        <v/>
      </c>
      <c r="L734" t="s">
        <v>9544</v>
      </c>
      <c r="M734" t="b">
        <f t="shared" si="29"/>
        <v>0</v>
      </c>
    </row>
    <row r="735" spans="1:13" x14ac:dyDescent="0.25">
      <c r="A735" t="s">
        <v>9336</v>
      </c>
      <c r="E735" t="str">
        <f>VLOOKUP($A735,'Extracted Varlist'!$B$1:$O$4857,3,0)</f>
        <v>Exam Chest circumference</v>
      </c>
      <c r="G735" t="str">
        <f>IF(ISBLANK(VLOOKUP($A735,'Extracted Varlist'!$B$1:$O$4857,4,0)),"",VLOOKUP($A735,'Extracted Varlist'!$B$1:$O$4857,4,0))</f>
        <v>999="Missing"</v>
      </c>
      <c r="H735">
        <v>2</v>
      </c>
      <c r="I735">
        <f>VLOOKUP($A735,'Extracted Varlist'!$B$1:$O$4857,12,0)</f>
        <v>2</v>
      </c>
      <c r="J735">
        <f>VLOOKUP($A735,'Extracted Varlist'!$B$1:$O$4857,13,0)</f>
        <v>8</v>
      </c>
      <c r="K735" t="str">
        <f t="shared" si="30"/>
        <v/>
      </c>
      <c r="L735" t="s">
        <v>9544</v>
      </c>
      <c r="M735" t="b">
        <f t="shared" si="29"/>
        <v>0</v>
      </c>
    </row>
    <row r="736" spans="1:13" x14ac:dyDescent="0.25">
      <c r="A736" t="s">
        <v>67</v>
      </c>
      <c r="E736" t="str">
        <f>VLOOKUP($A736,'Extracted Varlist'!$B$1:$O$4857,3,0)</f>
        <v>Exam Mid arm circumference</v>
      </c>
      <c r="G736" t="str">
        <f>IF(ISBLANK(VLOOKUP($A736,'Extracted Varlist'!$B$1:$O$4857,4,0)),"",VLOOKUP($A736,'Extracted Varlist'!$B$1:$O$4857,4,0))</f>
        <v>999="Missing"</v>
      </c>
      <c r="H736">
        <v>2</v>
      </c>
      <c r="I736">
        <f>VLOOKUP($A736,'Extracted Varlist'!$B$1:$O$4857,12,0)</f>
        <v>2</v>
      </c>
      <c r="J736">
        <f>VLOOKUP($A736,'Extracted Varlist'!$B$1:$O$4857,13,0)</f>
        <v>1</v>
      </c>
      <c r="K736" t="str">
        <f t="shared" si="30"/>
        <v/>
      </c>
      <c r="L736" t="s">
        <v>9544</v>
      </c>
      <c r="M736" t="b">
        <f t="shared" si="29"/>
        <v>0</v>
      </c>
    </row>
    <row r="737" spans="1:13" x14ac:dyDescent="0.25">
      <c r="A737" t="s">
        <v>478</v>
      </c>
      <c r="E737" t="str">
        <f>VLOOKUP($A737,'Extracted Varlist'!$B$1:$O$4857,3,0)</f>
        <v>Exam Mid arm circumference</v>
      </c>
      <c r="G737" t="str">
        <f>IF(ISBLANK(VLOOKUP($A737,'Extracted Varlist'!$B$1:$O$4857,4,0)),"",VLOOKUP($A737,'Extracted Varlist'!$B$1:$O$4857,4,0))</f>
        <v>999="Missing"</v>
      </c>
      <c r="H737">
        <v>2</v>
      </c>
      <c r="I737">
        <f>VLOOKUP($A737,'Extracted Varlist'!$B$1:$O$4857,12,0)</f>
        <v>2</v>
      </c>
      <c r="J737">
        <f>VLOOKUP($A737,'Extracted Varlist'!$B$1:$O$4857,13,0)</f>
        <v>2</v>
      </c>
      <c r="K737" t="str">
        <f t="shared" si="30"/>
        <v/>
      </c>
      <c r="L737" t="s">
        <v>9544</v>
      </c>
      <c r="M737" t="b">
        <f t="shared" si="29"/>
        <v>0</v>
      </c>
    </row>
    <row r="738" spans="1:13" x14ac:dyDescent="0.25">
      <c r="A738" t="s">
        <v>613</v>
      </c>
      <c r="E738" t="str">
        <f>VLOOKUP($A738,'Extracted Varlist'!$B$1:$O$4857,3,0)</f>
        <v>Exam Mid arm circumference</v>
      </c>
      <c r="G738" t="str">
        <f>IF(ISBLANK(VLOOKUP($A738,'Extracted Varlist'!$B$1:$O$4857,4,0)),"",VLOOKUP($A738,'Extracted Varlist'!$B$1:$O$4857,4,0))</f>
        <v>999="Missing"</v>
      </c>
      <c r="H738">
        <v>2</v>
      </c>
      <c r="I738">
        <f>VLOOKUP($A738,'Extracted Varlist'!$B$1:$O$4857,12,0)</f>
        <v>2</v>
      </c>
      <c r="J738">
        <f>VLOOKUP($A738,'Extracted Varlist'!$B$1:$O$4857,13,0)</f>
        <v>3</v>
      </c>
      <c r="K738" t="str">
        <f t="shared" si="30"/>
        <v/>
      </c>
      <c r="L738" t="s">
        <v>9544</v>
      </c>
      <c r="M738" t="b">
        <f t="shared" si="29"/>
        <v>0</v>
      </c>
    </row>
    <row r="739" spans="1:13" x14ac:dyDescent="0.25">
      <c r="A739" t="s">
        <v>8977</v>
      </c>
      <c r="E739" t="str">
        <f>VLOOKUP($A739,'Extracted Varlist'!$B$1:$O$4857,3,0)</f>
        <v>Exam Mid arm circumference</v>
      </c>
      <c r="G739" t="str">
        <f>IF(ISBLANK(VLOOKUP($A739,'Extracted Varlist'!$B$1:$O$4857,4,0)),"",VLOOKUP($A739,'Extracted Varlist'!$B$1:$O$4857,4,0))</f>
        <v>999="Missing"</v>
      </c>
      <c r="H739">
        <v>2</v>
      </c>
      <c r="I739">
        <f>VLOOKUP($A739,'Extracted Varlist'!$B$1:$O$4857,12,0)</f>
        <v>2</v>
      </c>
      <c r="J739">
        <f>VLOOKUP($A739,'Extracted Varlist'!$B$1:$O$4857,13,0)</f>
        <v>5</v>
      </c>
      <c r="K739" t="str">
        <f t="shared" si="30"/>
        <v/>
      </c>
      <c r="L739" t="s">
        <v>9544</v>
      </c>
      <c r="M739" t="b">
        <f t="shared" si="29"/>
        <v>0</v>
      </c>
    </row>
    <row r="740" spans="1:13" x14ac:dyDescent="0.25">
      <c r="A740" t="s">
        <v>9338</v>
      </c>
      <c r="E740" t="str">
        <f>VLOOKUP($A740,'Extracted Varlist'!$B$1:$O$4857,3,0)</f>
        <v>Exam Mid arm circumference</v>
      </c>
      <c r="G740" t="str">
        <f>IF(ISBLANK(VLOOKUP($A740,'Extracted Varlist'!$B$1:$O$4857,4,0)),"",VLOOKUP($A740,'Extracted Varlist'!$B$1:$O$4857,4,0))</f>
        <v>999="Missing"</v>
      </c>
      <c r="H740">
        <v>2</v>
      </c>
      <c r="I740">
        <f>VLOOKUP($A740,'Extracted Varlist'!$B$1:$O$4857,12,0)</f>
        <v>2</v>
      </c>
      <c r="J740">
        <f>VLOOKUP($A740,'Extracted Varlist'!$B$1:$O$4857,13,0)</f>
        <v>8</v>
      </c>
      <c r="K740" t="str">
        <f t="shared" si="30"/>
        <v/>
      </c>
      <c r="L740" t="s">
        <v>9544</v>
      </c>
      <c r="M740" t="b">
        <f t="shared" si="29"/>
        <v>0</v>
      </c>
    </row>
    <row r="741" spans="1:13" x14ac:dyDescent="0.25">
      <c r="A741" t="s">
        <v>762</v>
      </c>
      <c r="E741" t="str">
        <f>VLOOKUP($A741,'Extracted Varlist'!$B$1:$O$4857,3,0)</f>
        <v>Exam Mid arm circumference</v>
      </c>
      <c r="G741" t="str">
        <f>IF(ISBLANK(VLOOKUP($A741,'Extracted Varlist'!$B$1:$O$4857,4,0)),"",VLOOKUP($A741,'Extracted Varlist'!$B$1:$O$4857,4,0))</f>
        <v>999="Missing"</v>
      </c>
      <c r="H741">
        <v>2</v>
      </c>
      <c r="I741">
        <f>VLOOKUP($A741,'Extracted Varlist'!$B$1:$O$4857,12,0)</f>
        <v>2</v>
      </c>
      <c r="J741">
        <f>VLOOKUP($A741,'Extracted Varlist'!$B$1:$O$4857,13,0)</f>
        <v>10</v>
      </c>
      <c r="K741" t="str">
        <f t="shared" si="30"/>
        <v>0</v>
      </c>
      <c r="L741" t="s">
        <v>9544</v>
      </c>
      <c r="M741" t="b">
        <f t="shared" si="29"/>
        <v>0</v>
      </c>
    </row>
    <row r="742" spans="1:13" x14ac:dyDescent="0.25">
      <c r="A742" t="s">
        <v>1128</v>
      </c>
      <c r="E742" t="str">
        <f>VLOOKUP($A742,'Extracted Varlist'!$B$1:$O$4857,3,0)</f>
        <v>Exam Mid arm circumference</v>
      </c>
      <c r="G742" t="str">
        <f>IF(ISBLANK(VLOOKUP($A742,'Extracted Varlist'!$B$1:$O$4857,4,0)),"",VLOOKUP($A742,'Extracted Varlist'!$B$1:$O$4857,4,0))</f>
        <v>999="Missing"</v>
      </c>
      <c r="H742">
        <v>2</v>
      </c>
      <c r="I742">
        <f>VLOOKUP($A742,'Extracted Varlist'!$B$1:$O$4857,12,0)</f>
        <v>2</v>
      </c>
      <c r="J742">
        <f>VLOOKUP($A742,'Extracted Varlist'!$B$1:$O$4857,13,0)</f>
        <v>14</v>
      </c>
      <c r="K742" t="str">
        <f t="shared" si="30"/>
        <v>4</v>
      </c>
      <c r="L742" t="s">
        <v>9544</v>
      </c>
      <c r="M742" t="b">
        <f t="shared" si="29"/>
        <v>0</v>
      </c>
    </row>
    <row r="743" spans="1:13" x14ac:dyDescent="0.25">
      <c r="A743" t="s">
        <v>2161</v>
      </c>
      <c r="E743" t="str">
        <f>VLOOKUP($A743,'Extracted Varlist'!$B$1:$O$4857,3,0)</f>
        <v>Exam Mid arm circumference</v>
      </c>
      <c r="G743" t="str">
        <f>IF(ISBLANK(VLOOKUP($A743,'Extracted Varlist'!$B$1:$O$4857,4,0)),"",VLOOKUP($A743,'Extracted Varlist'!$B$1:$O$4857,4,0))</f>
        <v>999="Missing"</v>
      </c>
      <c r="H743">
        <v>2</v>
      </c>
      <c r="I743">
        <f>VLOOKUP($A743,'Extracted Varlist'!$B$1:$O$4857,12,0)</f>
        <v>2</v>
      </c>
      <c r="J743">
        <f>VLOOKUP($A743,'Extracted Varlist'!$B$1:$O$4857,13,0)</f>
        <v>17</v>
      </c>
      <c r="K743" t="str">
        <f t="shared" si="30"/>
        <v>7</v>
      </c>
      <c r="L743" t="s">
        <v>9544</v>
      </c>
      <c r="M743" t="b">
        <f t="shared" si="29"/>
        <v>0</v>
      </c>
    </row>
    <row r="744" spans="1:13" x14ac:dyDescent="0.25">
      <c r="A744" t="s">
        <v>6956</v>
      </c>
      <c r="E744" t="str">
        <f>VLOOKUP($A744,'Extracted Varlist'!$B$1:$O$4857,3,0)</f>
        <v>Exam Mid arm circumference</v>
      </c>
      <c r="G744" t="str">
        <f>IF(ISBLANK(VLOOKUP($A744,'Extracted Varlist'!$B$1:$O$4857,4,0)),"",VLOOKUP($A744,'Extracted Varlist'!$B$1:$O$4857,4,0))</f>
        <v>999="Missing"</v>
      </c>
      <c r="H744">
        <v>2</v>
      </c>
      <c r="I744">
        <f>VLOOKUP($A744,'Extracted Varlist'!$B$1:$O$4857,12,0)</f>
        <v>2</v>
      </c>
      <c r="J744">
        <f>VLOOKUP($A744,'Extracted Varlist'!$B$1:$O$4857,13,0)</f>
        <v>27</v>
      </c>
      <c r="K744" t="str">
        <f t="shared" si="30"/>
        <v>7</v>
      </c>
      <c r="L744" t="s">
        <v>9544</v>
      </c>
      <c r="M744" t="b">
        <f t="shared" si="29"/>
        <v>0</v>
      </c>
    </row>
    <row r="745" spans="1:13" x14ac:dyDescent="0.25">
      <c r="A745" t="s">
        <v>8056</v>
      </c>
      <c r="E745" t="str">
        <f>VLOOKUP($A745,'Extracted Varlist'!$B$1:$O$4857,3,0)</f>
        <v>Exam Mid arm circumference</v>
      </c>
      <c r="G745" t="str">
        <f>IF(ISBLANK(VLOOKUP($A745,'Extracted Varlist'!$B$1:$O$4857,4,0)),"",VLOOKUP($A745,'Extracted Varlist'!$B$1:$O$4857,4,0))</f>
        <v>999="Missing"</v>
      </c>
      <c r="H745">
        <v>2</v>
      </c>
      <c r="I745">
        <f>VLOOKUP($A745,'Extracted Varlist'!$B$1:$O$4857,12,0)</f>
        <v>2</v>
      </c>
      <c r="J745">
        <f>VLOOKUP($A745,'Extracted Varlist'!$B$1:$O$4857,13,0)</f>
        <v>28</v>
      </c>
      <c r="K745" t="str">
        <f t="shared" si="30"/>
        <v>8</v>
      </c>
      <c r="L745" t="s">
        <v>9544</v>
      </c>
      <c r="M745" t="b">
        <f t="shared" si="29"/>
        <v>0</v>
      </c>
    </row>
    <row r="746" spans="1:13" x14ac:dyDescent="0.25">
      <c r="A746" t="s">
        <v>70</v>
      </c>
      <c r="E746" t="str">
        <f>VLOOKUP($A746,'Extracted Varlist'!$B$1:$O$4857,3,0)</f>
        <v>Exam triceps skinfold</v>
      </c>
      <c r="G746" t="str">
        <f>IF(ISBLANK(VLOOKUP($A746,'Extracted Varlist'!$B$1:$O$4857,4,0)),"",VLOOKUP($A746,'Extracted Varlist'!$B$1:$O$4857,4,0))</f>
        <v>999="Missing"</v>
      </c>
      <c r="H746">
        <v>2</v>
      </c>
      <c r="I746">
        <f>VLOOKUP($A746,'Extracted Varlist'!$B$1:$O$4857,12,0)</f>
        <v>2</v>
      </c>
      <c r="J746">
        <f>VLOOKUP($A746,'Extracted Varlist'!$B$1:$O$4857,13,0)</f>
        <v>1</v>
      </c>
      <c r="K746" t="str">
        <f t="shared" si="30"/>
        <v/>
      </c>
      <c r="L746" t="s">
        <v>9544</v>
      </c>
      <c r="M746" t="b">
        <f t="shared" si="29"/>
        <v>0</v>
      </c>
    </row>
    <row r="747" spans="1:13" x14ac:dyDescent="0.25">
      <c r="A747" t="s">
        <v>480</v>
      </c>
      <c r="E747" t="str">
        <f>VLOOKUP($A747,'Extracted Varlist'!$B$1:$O$4857,3,0)</f>
        <v>Exam triceps skinfold</v>
      </c>
      <c r="G747" t="str">
        <f>IF(ISBLANK(VLOOKUP($A747,'Extracted Varlist'!$B$1:$O$4857,4,0)),"",VLOOKUP($A747,'Extracted Varlist'!$B$1:$O$4857,4,0))</f>
        <v>999="Missing"</v>
      </c>
      <c r="H747">
        <v>2</v>
      </c>
      <c r="I747">
        <f>VLOOKUP($A747,'Extracted Varlist'!$B$1:$O$4857,12,0)</f>
        <v>2</v>
      </c>
      <c r="J747">
        <f>VLOOKUP($A747,'Extracted Varlist'!$B$1:$O$4857,13,0)</f>
        <v>2</v>
      </c>
      <c r="K747" t="str">
        <f t="shared" si="30"/>
        <v/>
      </c>
      <c r="L747" t="s">
        <v>9544</v>
      </c>
      <c r="M747" t="b">
        <f t="shared" si="29"/>
        <v>0</v>
      </c>
    </row>
    <row r="748" spans="1:13" x14ac:dyDescent="0.25">
      <c r="A748" t="s">
        <v>615</v>
      </c>
      <c r="E748" t="str">
        <f>VLOOKUP($A748,'Extracted Varlist'!$B$1:$O$4857,3,0)</f>
        <v>Exam triceps skinfold</v>
      </c>
      <c r="G748" t="str">
        <f>IF(ISBLANK(VLOOKUP($A748,'Extracted Varlist'!$B$1:$O$4857,4,0)),"",VLOOKUP($A748,'Extracted Varlist'!$B$1:$O$4857,4,0))</f>
        <v>999="Missing"</v>
      </c>
      <c r="H748">
        <v>2</v>
      </c>
      <c r="I748">
        <f>VLOOKUP($A748,'Extracted Varlist'!$B$1:$O$4857,12,0)</f>
        <v>2</v>
      </c>
      <c r="J748">
        <f>VLOOKUP($A748,'Extracted Varlist'!$B$1:$O$4857,13,0)</f>
        <v>3</v>
      </c>
      <c r="K748" t="str">
        <f t="shared" si="30"/>
        <v/>
      </c>
      <c r="L748" t="s">
        <v>9544</v>
      </c>
      <c r="M748" t="b">
        <f t="shared" si="29"/>
        <v>0</v>
      </c>
    </row>
    <row r="749" spans="1:13" x14ac:dyDescent="0.25">
      <c r="A749" t="s">
        <v>8979</v>
      </c>
      <c r="E749" t="str">
        <f>VLOOKUP($A749,'Extracted Varlist'!$B$1:$O$4857,3,0)</f>
        <v>Exam triceps skinfold</v>
      </c>
      <c r="G749" t="str">
        <f>IF(ISBLANK(VLOOKUP($A749,'Extracted Varlist'!$B$1:$O$4857,4,0)),"",VLOOKUP($A749,'Extracted Varlist'!$B$1:$O$4857,4,0))</f>
        <v>999="Missing"</v>
      </c>
      <c r="H749">
        <v>2</v>
      </c>
      <c r="I749">
        <f>VLOOKUP($A749,'Extracted Varlist'!$B$1:$O$4857,12,0)</f>
        <v>2</v>
      </c>
      <c r="J749">
        <f>VLOOKUP($A749,'Extracted Varlist'!$B$1:$O$4857,13,0)</f>
        <v>5</v>
      </c>
      <c r="K749" t="str">
        <f t="shared" si="30"/>
        <v/>
      </c>
      <c r="L749" t="s">
        <v>9544</v>
      </c>
      <c r="M749" t="b">
        <f t="shared" si="29"/>
        <v>0</v>
      </c>
    </row>
    <row r="750" spans="1:13" x14ac:dyDescent="0.25">
      <c r="A750" t="s">
        <v>764</v>
      </c>
      <c r="E750" t="str">
        <f>VLOOKUP($A750,'Extracted Varlist'!$B$1:$O$4857,3,0)</f>
        <v>Exam triceps skinfold</v>
      </c>
      <c r="G750" t="str">
        <f>IF(ISBLANK(VLOOKUP($A750,'Extracted Varlist'!$B$1:$O$4857,4,0)),"",VLOOKUP($A750,'Extracted Varlist'!$B$1:$O$4857,4,0))</f>
        <v>999="Missing"</v>
      </c>
      <c r="H750">
        <v>2</v>
      </c>
      <c r="I750">
        <f>VLOOKUP($A750,'Extracted Varlist'!$B$1:$O$4857,12,0)</f>
        <v>2</v>
      </c>
      <c r="J750">
        <f>VLOOKUP($A750,'Extracted Varlist'!$B$1:$O$4857,13,0)</f>
        <v>10</v>
      </c>
      <c r="K750" t="str">
        <f t="shared" si="30"/>
        <v>0</v>
      </c>
      <c r="L750" t="s">
        <v>9544</v>
      </c>
      <c r="M750" t="b">
        <f t="shared" si="29"/>
        <v>0</v>
      </c>
    </row>
    <row r="751" spans="1:13" x14ac:dyDescent="0.25">
      <c r="A751" t="s">
        <v>2163</v>
      </c>
      <c r="E751" t="str">
        <f>VLOOKUP($A751,'Extracted Varlist'!$B$1:$O$4857,3,0)</f>
        <v>Exam triceps skinfold</v>
      </c>
      <c r="G751" t="str">
        <f>IF(ISBLANK(VLOOKUP($A751,'Extracted Varlist'!$B$1:$O$4857,4,0)),"",VLOOKUP($A751,'Extracted Varlist'!$B$1:$O$4857,4,0))</f>
        <v>999="Missing"</v>
      </c>
      <c r="H751">
        <v>2</v>
      </c>
      <c r="I751">
        <f>VLOOKUP($A751,'Extracted Varlist'!$B$1:$O$4857,12,0)</f>
        <v>2</v>
      </c>
      <c r="J751">
        <f>VLOOKUP($A751,'Extracted Varlist'!$B$1:$O$4857,13,0)</f>
        <v>17</v>
      </c>
      <c r="K751" t="str">
        <f t="shared" si="30"/>
        <v>7</v>
      </c>
      <c r="L751" t="s">
        <v>9544</v>
      </c>
      <c r="M751" t="b">
        <f t="shared" si="29"/>
        <v>0</v>
      </c>
    </row>
    <row r="752" spans="1:13" x14ac:dyDescent="0.25">
      <c r="A752" t="s">
        <v>3524</v>
      </c>
      <c r="E752" t="str">
        <f>VLOOKUP($A752,'Extracted Varlist'!$B$1:$O$4857,3,0)</f>
        <v>Exam triceps skinfold</v>
      </c>
      <c r="G752" t="str">
        <f>IF(ISBLANK(VLOOKUP($A752,'Extracted Varlist'!$B$1:$O$4857,4,0)),"",VLOOKUP($A752,'Extracted Varlist'!$B$1:$O$4857,4,0))</f>
        <v>999="Missing"</v>
      </c>
      <c r="H752">
        <v>2</v>
      </c>
      <c r="I752">
        <f>VLOOKUP($A752,'Extracted Varlist'!$B$1:$O$4857,12,0)</f>
        <v>2</v>
      </c>
      <c r="J752">
        <f>VLOOKUP($A752,'Extracted Varlist'!$B$1:$O$4857,13,0)</f>
        <v>20</v>
      </c>
      <c r="K752" t="str">
        <f t="shared" si="30"/>
        <v>0</v>
      </c>
      <c r="L752" t="s">
        <v>9544</v>
      </c>
      <c r="M752" t="b">
        <f t="shared" si="29"/>
        <v>0</v>
      </c>
    </row>
    <row r="753" spans="1:13" x14ac:dyDescent="0.25">
      <c r="A753" t="s">
        <v>7086</v>
      </c>
      <c r="E753" t="str">
        <f>VLOOKUP($A753,'Extracted Varlist'!$B$1:$O$4857,3,0)</f>
        <v>Exam triceps skinfold</v>
      </c>
      <c r="G753" t="str">
        <f>IF(ISBLANK(VLOOKUP($A753,'Extracted Varlist'!$B$1:$O$4857,4,0)),"",VLOOKUP($A753,'Extracted Varlist'!$B$1:$O$4857,4,0))</f>
        <v>999="Missing"</v>
      </c>
      <c r="H753">
        <v>2</v>
      </c>
      <c r="I753">
        <f>VLOOKUP($A753,'Extracted Varlist'!$B$1:$O$4857,12,0)</f>
        <v>2</v>
      </c>
      <c r="J753">
        <f>VLOOKUP($A753,'Extracted Varlist'!$B$1:$O$4857,13,0)</f>
        <v>27</v>
      </c>
      <c r="K753" t="str">
        <f t="shared" si="30"/>
        <v>7</v>
      </c>
      <c r="L753" t="s">
        <v>9544</v>
      </c>
      <c r="M753" t="b">
        <f t="shared" si="29"/>
        <v>0</v>
      </c>
    </row>
    <row r="754" spans="1:13" x14ac:dyDescent="0.25">
      <c r="A754" t="s">
        <v>3518</v>
      </c>
      <c r="E754" t="str">
        <f>VLOOKUP($A754,'Extracted Varlist'!$B$1:$O$4857,3,0)</f>
        <v>Exam triceps skinfold measurement 1 (mm)</v>
      </c>
      <c r="G754" t="str">
        <f>IF(ISBLANK(VLOOKUP($A754,'Extracted Varlist'!$B$1:$O$4857,4,0)),"",VLOOKUP($A754,'Extracted Varlist'!$B$1:$O$4857,4,0))</f>
        <v>999="Missing"</v>
      </c>
      <c r="H754">
        <v>2</v>
      </c>
      <c r="I754">
        <f>VLOOKUP($A754,'Extracted Varlist'!$B$1:$O$4857,12,0)</f>
        <v>2</v>
      </c>
      <c r="J754">
        <f>VLOOKUP($A754,'Extracted Varlist'!$B$1:$O$4857,13,0)</f>
        <v>20</v>
      </c>
      <c r="K754" t="str">
        <f t="shared" si="30"/>
        <v>0</v>
      </c>
      <c r="L754" t="s">
        <v>9544</v>
      </c>
      <c r="M754" t="b">
        <f t="shared" si="29"/>
        <v>0</v>
      </c>
    </row>
    <row r="755" spans="1:13" x14ac:dyDescent="0.25">
      <c r="A755" t="s">
        <v>5002</v>
      </c>
      <c r="E755" t="str">
        <f>VLOOKUP($A755,'Extracted Varlist'!$B$1:$O$4857,3,0)</f>
        <v>Exam triceps skinfold measurement 1 (mm)</v>
      </c>
      <c r="G755" t="str">
        <f>IF(ISBLANK(VLOOKUP($A755,'Extracted Varlist'!$B$1:$O$4857,4,0)),"",VLOOKUP($A755,'Extracted Varlist'!$B$1:$O$4857,4,0))</f>
        <v>999="Missing"</v>
      </c>
      <c r="H755">
        <v>2</v>
      </c>
      <c r="I755">
        <f>VLOOKUP($A755,'Extracted Varlist'!$B$1:$O$4857,12,0)</f>
        <v>2</v>
      </c>
      <c r="J755">
        <f>VLOOKUP($A755,'Extracted Varlist'!$B$1:$O$4857,13,0)</f>
        <v>22</v>
      </c>
      <c r="K755" t="str">
        <f t="shared" si="30"/>
        <v>2</v>
      </c>
      <c r="L755" t="s">
        <v>9544</v>
      </c>
      <c r="M755" t="b">
        <f t="shared" si="29"/>
        <v>0</v>
      </c>
    </row>
    <row r="756" spans="1:13" x14ac:dyDescent="0.25">
      <c r="A756" t="s">
        <v>7083</v>
      </c>
      <c r="E756" t="str">
        <f>VLOOKUP($A756,'Extracted Varlist'!$B$1:$O$4857,3,0)</f>
        <v>Exam triceps skinfold measurement 1 (mm)</v>
      </c>
      <c r="G756" t="str">
        <f>IF(ISBLANK(VLOOKUP($A756,'Extracted Varlist'!$B$1:$O$4857,4,0)),"",VLOOKUP($A756,'Extracted Varlist'!$B$1:$O$4857,4,0))</f>
        <v>999="Missing"</v>
      </c>
      <c r="H756">
        <v>2</v>
      </c>
      <c r="I756">
        <f>VLOOKUP($A756,'Extracted Varlist'!$B$1:$O$4857,12,0)</f>
        <v>2</v>
      </c>
      <c r="J756">
        <f>VLOOKUP($A756,'Extracted Varlist'!$B$1:$O$4857,13,0)</f>
        <v>27</v>
      </c>
      <c r="K756" t="str">
        <f t="shared" si="30"/>
        <v>7</v>
      </c>
      <c r="L756" t="s">
        <v>9544</v>
      </c>
      <c r="M756" t="b">
        <f t="shared" si="29"/>
        <v>0</v>
      </c>
    </row>
    <row r="757" spans="1:13" x14ac:dyDescent="0.25">
      <c r="A757" t="s">
        <v>3521</v>
      </c>
      <c r="E757" t="str">
        <f>VLOOKUP($A757,'Extracted Varlist'!$B$1:$O$4857,3,0)</f>
        <v>Exam triceps skinfold measurement 2 (mm)</v>
      </c>
      <c r="G757" t="str">
        <f>IF(ISBLANK(VLOOKUP($A757,'Extracted Varlist'!$B$1:$O$4857,4,0)),"",VLOOKUP($A757,'Extracted Varlist'!$B$1:$O$4857,4,0))</f>
        <v>999="Missing"</v>
      </c>
      <c r="H757">
        <v>2</v>
      </c>
      <c r="I757">
        <f>VLOOKUP($A757,'Extracted Varlist'!$B$1:$O$4857,12,0)</f>
        <v>2</v>
      </c>
      <c r="J757">
        <f>VLOOKUP($A757,'Extracted Varlist'!$B$1:$O$4857,13,0)</f>
        <v>20</v>
      </c>
      <c r="K757" t="str">
        <f t="shared" ref="K757:K788" si="31">IF(ISNUMBER(_xlfn.NUMBERVALUE(RIGHT(J757,1))),RIGHT(J757,LEN(J757)-1),MID(J757,2,LEN(J757)-2))</f>
        <v>0</v>
      </c>
      <c r="L757" t="s">
        <v>9544</v>
      </c>
      <c r="M757" t="b">
        <f t="shared" si="29"/>
        <v>0</v>
      </c>
    </row>
    <row r="758" spans="1:13" x14ac:dyDescent="0.25">
      <c r="A758" t="s">
        <v>5003</v>
      </c>
      <c r="E758" t="str">
        <f>VLOOKUP($A758,'Extracted Varlist'!$B$1:$O$4857,3,0)</f>
        <v>Exam triceps skinfold measurement 2 (mm)</v>
      </c>
      <c r="G758" t="str">
        <f>IF(ISBLANK(VLOOKUP($A758,'Extracted Varlist'!$B$1:$O$4857,4,0)),"",VLOOKUP($A758,'Extracted Varlist'!$B$1:$O$4857,4,0))</f>
        <v>999="Missing"</v>
      </c>
      <c r="H758">
        <v>2</v>
      </c>
      <c r="I758">
        <f>VLOOKUP($A758,'Extracted Varlist'!$B$1:$O$4857,12,0)</f>
        <v>2</v>
      </c>
      <c r="J758">
        <f>VLOOKUP($A758,'Extracted Varlist'!$B$1:$O$4857,13,0)</f>
        <v>22</v>
      </c>
      <c r="K758" t="str">
        <f t="shared" si="31"/>
        <v>2</v>
      </c>
      <c r="L758" t="s">
        <v>9544</v>
      </c>
      <c r="M758" t="b">
        <f t="shared" si="29"/>
        <v>0</v>
      </c>
    </row>
    <row r="759" spans="1:13" x14ac:dyDescent="0.25">
      <c r="A759" t="s">
        <v>7085</v>
      </c>
      <c r="E759" t="str">
        <f>VLOOKUP($A759,'Extracted Varlist'!$B$1:$O$4857,3,0)</f>
        <v>Exam triceps skinfold measurement 2 (mm)</v>
      </c>
      <c r="G759" t="str">
        <f>IF(ISBLANK(VLOOKUP($A759,'Extracted Varlist'!$B$1:$O$4857,4,0)),"",VLOOKUP($A759,'Extracted Varlist'!$B$1:$O$4857,4,0))</f>
        <v>999="Missing"</v>
      </c>
      <c r="H759">
        <v>2</v>
      </c>
      <c r="I759">
        <f>VLOOKUP($A759,'Extracted Varlist'!$B$1:$O$4857,12,0)</f>
        <v>2</v>
      </c>
      <c r="J759">
        <f>VLOOKUP($A759,'Extracted Varlist'!$B$1:$O$4857,13,0)</f>
        <v>27</v>
      </c>
      <c r="K759" t="str">
        <f t="shared" si="31"/>
        <v>7</v>
      </c>
      <c r="L759" t="s">
        <v>9544</v>
      </c>
      <c r="M759" t="b">
        <f t="shared" si="29"/>
        <v>0</v>
      </c>
    </row>
    <row r="760" spans="1:13" x14ac:dyDescent="0.25">
      <c r="A760" t="s">
        <v>5004</v>
      </c>
      <c r="E760" t="str">
        <f>VLOOKUP($A760,'Extracted Varlist'!$B$1:$O$4857,3,0)</f>
        <v>Triceps skinfold average</v>
      </c>
      <c r="G760" t="str">
        <f>IF(ISBLANK(VLOOKUP($A760,'Extracted Varlist'!$B$1:$O$4857,4,0)),"",VLOOKUP($A760,'Extracted Varlist'!$B$1:$O$4857,4,0))</f>
        <v>999="Missing"</v>
      </c>
      <c r="H760">
        <v>2</v>
      </c>
      <c r="I760">
        <f>VLOOKUP($A760,'Extracted Varlist'!$B$1:$O$4857,12,0)</f>
        <v>2</v>
      </c>
      <c r="J760">
        <f>VLOOKUP($A760,'Extracted Varlist'!$B$1:$O$4857,13,0)</f>
        <v>22</v>
      </c>
      <c r="K760" t="str">
        <f t="shared" si="31"/>
        <v>2</v>
      </c>
      <c r="L760" t="s">
        <v>9544</v>
      </c>
      <c r="M760" t="b">
        <f t="shared" si="29"/>
        <v>0</v>
      </c>
    </row>
    <row r="761" spans="1:13" x14ac:dyDescent="0.25">
      <c r="A761" t="s">
        <v>73</v>
      </c>
      <c r="E761" t="str">
        <f>VLOOKUP($A761,'Extracted Varlist'!$B$1:$O$4857,3,0)</f>
        <v>Exam subscapular skinfold</v>
      </c>
      <c r="G761" t="str">
        <f>IF(ISBLANK(VLOOKUP($A761,'Extracted Varlist'!$B$1:$O$4857,4,0)),"",VLOOKUP($A761,'Extracted Varlist'!$B$1:$O$4857,4,0))</f>
        <v>999="Missing"</v>
      </c>
      <c r="H761">
        <v>2</v>
      </c>
      <c r="I761">
        <f>VLOOKUP($A761,'Extracted Varlist'!$B$1:$O$4857,12,0)</f>
        <v>2</v>
      </c>
      <c r="J761">
        <f>VLOOKUP($A761,'Extracted Varlist'!$B$1:$O$4857,13,0)</f>
        <v>1</v>
      </c>
      <c r="K761" t="str">
        <f t="shared" si="31"/>
        <v/>
      </c>
      <c r="L761" t="s">
        <v>9544</v>
      </c>
      <c r="M761" t="b">
        <f t="shared" si="29"/>
        <v>0</v>
      </c>
    </row>
    <row r="762" spans="1:13" x14ac:dyDescent="0.25">
      <c r="A762" t="s">
        <v>482</v>
      </c>
      <c r="E762" t="str">
        <f>VLOOKUP($A762,'Extracted Varlist'!$B$1:$O$4857,3,0)</f>
        <v>Exam subscapular skinfold</v>
      </c>
      <c r="G762" t="str">
        <f>IF(ISBLANK(VLOOKUP($A762,'Extracted Varlist'!$B$1:$O$4857,4,0)),"",VLOOKUP($A762,'Extracted Varlist'!$B$1:$O$4857,4,0))</f>
        <v>999="Missing"</v>
      </c>
      <c r="H762">
        <v>2</v>
      </c>
      <c r="I762">
        <f>VLOOKUP($A762,'Extracted Varlist'!$B$1:$O$4857,12,0)</f>
        <v>2</v>
      </c>
      <c r="J762">
        <f>VLOOKUP($A762,'Extracted Varlist'!$B$1:$O$4857,13,0)</f>
        <v>2</v>
      </c>
      <c r="K762" t="str">
        <f t="shared" si="31"/>
        <v/>
      </c>
      <c r="L762" t="s">
        <v>9544</v>
      </c>
      <c r="M762" t="b">
        <f t="shared" si="29"/>
        <v>0</v>
      </c>
    </row>
    <row r="763" spans="1:13" x14ac:dyDescent="0.25">
      <c r="A763" t="s">
        <v>616</v>
      </c>
      <c r="E763" t="str">
        <f>VLOOKUP($A763,'Extracted Varlist'!$B$1:$O$4857,3,0)</f>
        <v>Exam subscapular skinfold</v>
      </c>
      <c r="G763" t="str">
        <f>IF(ISBLANK(VLOOKUP($A763,'Extracted Varlist'!$B$1:$O$4857,4,0)),"",VLOOKUP($A763,'Extracted Varlist'!$B$1:$O$4857,4,0))</f>
        <v>999="Missing"</v>
      </c>
      <c r="H763">
        <v>2</v>
      </c>
      <c r="I763">
        <f>VLOOKUP($A763,'Extracted Varlist'!$B$1:$O$4857,12,0)</f>
        <v>2</v>
      </c>
      <c r="J763">
        <f>VLOOKUP($A763,'Extracted Varlist'!$B$1:$O$4857,13,0)</f>
        <v>3</v>
      </c>
      <c r="K763" t="str">
        <f t="shared" si="31"/>
        <v/>
      </c>
      <c r="L763" t="s">
        <v>9544</v>
      </c>
      <c r="M763" t="b">
        <f t="shared" si="29"/>
        <v>0</v>
      </c>
    </row>
    <row r="764" spans="1:13" x14ac:dyDescent="0.25">
      <c r="A764" t="s">
        <v>8981</v>
      </c>
      <c r="E764" t="str">
        <f>VLOOKUP($A764,'Extracted Varlist'!$B$1:$O$4857,3,0)</f>
        <v>Exam subscapular skinfold</v>
      </c>
      <c r="G764" t="str">
        <f>IF(ISBLANK(VLOOKUP($A764,'Extracted Varlist'!$B$1:$O$4857,4,0)),"",VLOOKUP($A764,'Extracted Varlist'!$B$1:$O$4857,4,0))</f>
        <v>999="Missing"</v>
      </c>
      <c r="H764">
        <v>2</v>
      </c>
      <c r="I764">
        <f>VLOOKUP($A764,'Extracted Varlist'!$B$1:$O$4857,12,0)</f>
        <v>2</v>
      </c>
      <c r="J764">
        <f>VLOOKUP($A764,'Extracted Varlist'!$B$1:$O$4857,13,0)</f>
        <v>5</v>
      </c>
      <c r="K764" t="str">
        <f t="shared" si="31"/>
        <v/>
      </c>
      <c r="L764" t="s">
        <v>9544</v>
      </c>
      <c r="M764" t="b">
        <f t="shared" si="29"/>
        <v>0</v>
      </c>
    </row>
    <row r="765" spans="1:13" x14ac:dyDescent="0.25">
      <c r="A765" t="s">
        <v>765</v>
      </c>
      <c r="E765" t="str">
        <f>VLOOKUP($A765,'Extracted Varlist'!$B$1:$O$4857,3,0)</f>
        <v>Exam subscapular skinfold</v>
      </c>
      <c r="G765" t="str">
        <f>IF(ISBLANK(VLOOKUP($A765,'Extracted Varlist'!$B$1:$O$4857,4,0)),"",VLOOKUP($A765,'Extracted Varlist'!$B$1:$O$4857,4,0))</f>
        <v>999="Missing"</v>
      </c>
      <c r="H765">
        <v>2</v>
      </c>
      <c r="I765">
        <f>VLOOKUP($A765,'Extracted Varlist'!$B$1:$O$4857,12,0)</f>
        <v>2</v>
      </c>
      <c r="J765">
        <f>VLOOKUP($A765,'Extracted Varlist'!$B$1:$O$4857,13,0)</f>
        <v>10</v>
      </c>
      <c r="K765" t="str">
        <f t="shared" si="31"/>
        <v>0</v>
      </c>
      <c r="L765" t="s">
        <v>9544</v>
      </c>
      <c r="M765" t="b">
        <f t="shared" si="29"/>
        <v>0</v>
      </c>
    </row>
    <row r="766" spans="1:13" x14ac:dyDescent="0.25">
      <c r="A766" t="s">
        <v>2164</v>
      </c>
      <c r="E766" t="str">
        <f>VLOOKUP($A766,'Extracted Varlist'!$B$1:$O$4857,3,0)</f>
        <v>Exam subscapular skinfold</v>
      </c>
      <c r="G766" t="str">
        <f>IF(ISBLANK(VLOOKUP($A766,'Extracted Varlist'!$B$1:$O$4857,4,0)),"",VLOOKUP($A766,'Extracted Varlist'!$B$1:$O$4857,4,0))</f>
        <v>999="Missing"</v>
      </c>
      <c r="H766">
        <v>2</v>
      </c>
      <c r="I766">
        <f>VLOOKUP($A766,'Extracted Varlist'!$B$1:$O$4857,12,0)</f>
        <v>2</v>
      </c>
      <c r="J766">
        <f>VLOOKUP($A766,'Extracted Varlist'!$B$1:$O$4857,13,0)</f>
        <v>17</v>
      </c>
      <c r="K766" t="str">
        <f t="shared" si="31"/>
        <v>7</v>
      </c>
      <c r="L766" t="s">
        <v>9544</v>
      </c>
      <c r="M766" t="b">
        <f t="shared" si="29"/>
        <v>0</v>
      </c>
    </row>
    <row r="767" spans="1:13" x14ac:dyDescent="0.25">
      <c r="A767" t="s">
        <v>3526</v>
      </c>
      <c r="E767" t="str">
        <f>VLOOKUP($A767,'Extracted Varlist'!$B$1:$O$4857,3,0)</f>
        <v>Subscapular skinfolds 1 (mm)</v>
      </c>
      <c r="G767" t="str">
        <f>IF(ISBLANK(VLOOKUP($A767,'Extracted Varlist'!$B$1:$O$4857,4,0)),"",VLOOKUP($A767,'Extracted Varlist'!$B$1:$O$4857,4,0))</f>
        <v>999="Missing"</v>
      </c>
      <c r="H767">
        <v>2</v>
      </c>
      <c r="I767">
        <f>VLOOKUP($A767,'Extracted Varlist'!$B$1:$O$4857,12,0)</f>
        <v>2</v>
      </c>
      <c r="J767">
        <f>VLOOKUP($A767,'Extracted Varlist'!$B$1:$O$4857,13,0)</f>
        <v>20</v>
      </c>
      <c r="K767" t="str">
        <f t="shared" si="31"/>
        <v>0</v>
      </c>
      <c r="L767" t="s">
        <v>9544</v>
      </c>
      <c r="M767" t="b">
        <f t="shared" si="29"/>
        <v>0</v>
      </c>
    </row>
    <row r="768" spans="1:13" x14ac:dyDescent="0.25">
      <c r="A768" t="s">
        <v>5006</v>
      </c>
      <c r="E768" t="str">
        <f>VLOOKUP($A768,'Extracted Varlist'!$B$1:$O$4857,3,0)</f>
        <v>Subscapular skinfolds 1 (mm)</v>
      </c>
      <c r="G768" t="str">
        <f>IF(ISBLANK(VLOOKUP($A768,'Extracted Varlist'!$B$1:$O$4857,4,0)),"",VLOOKUP($A768,'Extracted Varlist'!$B$1:$O$4857,4,0))</f>
        <v>999="Missing"</v>
      </c>
      <c r="H768">
        <v>2</v>
      </c>
      <c r="I768">
        <f>VLOOKUP($A768,'Extracted Varlist'!$B$1:$O$4857,12,0)</f>
        <v>2</v>
      </c>
      <c r="J768">
        <f>VLOOKUP($A768,'Extracted Varlist'!$B$1:$O$4857,13,0)</f>
        <v>22</v>
      </c>
      <c r="K768" t="str">
        <f t="shared" si="31"/>
        <v>2</v>
      </c>
      <c r="L768" t="s">
        <v>9544</v>
      </c>
      <c r="M768" t="b">
        <f t="shared" si="29"/>
        <v>0</v>
      </c>
    </row>
    <row r="769" spans="1:13" x14ac:dyDescent="0.25">
      <c r="A769" t="s">
        <v>7094</v>
      </c>
      <c r="E769" t="str">
        <f>VLOOKUP($A769,'Extracted Varlist'!$B$1:$O$4857,3,0)</f>
        <v>Subscapular skinfolds 1 (mm)</v>
      </c>
      <c r="G769" t="str">
        <f>IF(ISBLANK(VLOOKUP($A769,'Extracted Varlist'!$B$1:$O$4857,4,0)),"",VLOOKUP($A769,'Extracted Varlist'!$B$1:$O$4857,4,0))</f>
        <v>999="Missing"</v>
      </c>
      <c r="H769">
        <v>2</v>
      </c>
      <c r="I769">
        <f>VLOOKUP($A769,'Extracted Varlist'!$B$1:$O$4857,12,0)</f>
        <v>2</v>
      </c>
      <c r="J769">
        <f>VLOOKUP($A769,'Extracted Varlist'!$B$1:$O$4857,13,0)</f>
        <v>27</v>
      </c>
      <c r="K769" t="str">
        <f t="shared" si="31"/>
        <v>7</v>
      </c>
      <c r="L769" t="s">
        <v>9544</v>
      </c>
      <c r="M769" t="b">
        <f t="shared" si="29"/>
        <v>0</v>
      </c>
    </row>
    <row r="770" spans="1:13" x14ac:dyDescent="0.25">
      <c r="A770" t="s">
        <v>3529</v>
      </c>
      <c r="E770" t="str">
        <f>VLOOKUP($A770,'Extracted Varlist'!$B$1:$O$4857,3,0)</f>
        <v>Subscapular skinfolds 2</v>
      </c>
      <c r="G770" t="str">
        <f>IF(ISBLANK(VLOOKUP($A770,'Extracted Varlist'!$B$1:$O$4857,4,0)),"",VLOOKUP($A770,'Extracted Varlist'!$B$1:$O$4857,4,0))</f>
        <v>999="Missing"</v>
      </c>
      <c r="H770">
        <v>2</v>
      </c>
      <c r="I770">
        <f>VLOOKUP($A770,'Extracted Varlist'!$B$1:$O$4857,12,0)</f>
        <v>2</v>
      </c>
      <c r="J770">
        <f>VLOOKUP($A770,'Extracted Varlist'!$B$1:$O$4857,13,0)</f>
        <v>20</v>
      </c>
      <c r="K770" t="str">
        <f t="shared" si="31"/>
        <v>0</v>
      </c>
      <c r="L770" t="s">
        <v>9544</v>
      </c>
      <c r="M770" t="b">
        <f t="shared" ref="M770:M833" si="32">AND(J770=J769)</f>
        <v>0</v>
      </c>
    </row>
    <row r="771" spans="1:13" x14ac:dyDescent="0.25">
      <c r="A771" t="s">
        <v>5007</v>
      </c>
      <c r="E771" t="str">
        <f>VLOOKUP($A771,'Extracted Varlist'!$B$1:$O$4857,3,0)</f>
        <v>Subscapular skinfolds 2</v>
      </c>
      <c r="G771" t="str">
        <f>IF(ISBLANK(VLOOKUP($A771,'Extracted Varlist'!$B$1:$O$4857,4,0)),"",VLOOKUP($A771,'Extracted Varlist'!$B$1:$O$4857,4,0))</f>
        <v>999="Missing"</v>
      </c>
      <c r="H771">
        <v>2</v>
      </c>
      <c r="I771">
        <f>VLOOKUP($A771,'Extracted Varlist'!$B$1:$O$4857,12,0)</f>
        <v>2</v>
      </c>
      <c r="J771">
        <f>VLOOKUP($A771,'Extracted Varlist'!$B$1:$O$4857,13,0)</f>
        <v>22</v>
      </c>
      <c r="K771" t="str">
        <f t="shared" si="31"/>
        <v>2</v>
      </c>
      <c r="L771" t="s">
        <v>9544</v>
      </c>
      <c r="M771" t="b">
        <f t="shared" si="32"/>
        <v>0</v>
      </c>
    </row>
    <row r="772" spans="1:13" x14ac:dyDescent="0.25">
      <c r="A772" t="s">
        <v>7096</v>
      </c>
      <c r="E772" t="str">
        <f>VLOOKUP($A772,'Extracted Varlist'!$B$1:$O$4857,3,0)</f>
        <v>Subscapular skinfolds 2</v>
      </c>
      <c r="G772" t="str">
        <f>IF(ISBLANK(VLOOKUP($A772,'Extracted Varlist'!$B$1:$O$4857,4,0)),"",VLOOKUP($A772,'Extracted Varlist'!$B$1:$O$4857,4,0))</f>
        <v>999="Missing"</v>
      </c>
      <c r="H772">
        <v>2</v>
      </c>
      <c r="I772">
        <f>VLOOKUP($A772,'Extracted Varlist'!$B$1:$O$4857,12,0)</f>
        <v>2</v>
      </c>
      <c r="J772">
        <f>VLOOKUP($A772,'Extracted Varlist'!$B$1:$O$4857,13,0)</f>
        <v>27</v>
      </c>
      <c r="K772" t="str">
        <f t="shared" si="31"/>
        <v>7</v>
      </c>
      <c r="L772" t="s">
        <v>9544</v>
      </c>
      <c r="M772" t="b">
        <f t="shared" si="32"/>
        <v>0</v>
      </c>
    </row>
    <row r="773" spans="1:13" x14ac:dyDescent="0.25">
      <c r="A773" t="s">
        <v>3531</v>
      </c>
      <c r="E773" t="str">
        <f>VLOOKUP($A773,'Extracted Varlist'!$B$1:$O$4857,3,0)</f>
        <v>Subscapular skinfolds average</v>
      </c>
      <c r="G773" t="str">
        <f>IF(ISBLANK(VLOOKUP($A773,'Extracted Varlist'!$B$1:$O$4857,4,0)),"",VLOOKUP($A773,'Extracted Varlist'!$B$1:$O$4857,4,0))</f>
        <v>999="Missing"</v>
      </c>
      <c r="H773">
        <v>2</v>
      </c>
      <c r="I773">
        <f>VLOOKUP($A773,'Extracted Varlist'!$B$1:$O$4857,12,0)</f>
        <v>2</v>
      </c>
      <c r="J773">
        <f>VLOOKUP($A773,'Extracted Varlist'!$B$1:$O$4857,13,0)</f>
        <v>20</v>
      </c>
      <c r="K773" t="str">
        <f t="shared" si="31"/>
        <v>0</v>
      </c>
      <c r="L773" t="s">
        <v>9544</v>
      </c>
      <c r="M773" t="b">
        <f t="shared" si="32"/>
        <v>0</v>
      </c>
    </row>
    <row r="774" spans="1:13" x14ac:dyDescent="0.25">
      <c r="A774" t="s">
        <v>5008</v>
      </c>
      <c r="E774" t="str">
        <f>VLOOKUP($A774,'Extracted Varlist'!$B$1:$O$4857,3,0)</f>
        <v>Subscapular skinfolds average</v>
      </c>
      <c r="G774" t="str">
        <f>IF(ISBLANK(VLOOKUP($A774,'Extracted Varlist'!$B$1:$O$4857,4,0)),"",VLOOKUP($A774,'Extracted Varlist'!$B$1:$O$4857,4,0))</f>
        <v>999="Missing"</v>
      </c>
      <c r="H774">
        <v>2</v>
      </c>
      <c r="I774">
        <f>VLOOKUP($A774,'Extracted Varlist'!$B$1:$O$4857,12,0)</f>
        <v>2</v>
      </c>
      <c r="J774">
        <f>VLOOKUP($A774,'Extracted Varlist'!$B$1:$O$4857,13,0)</f>
        <v>22</v>
      </c>
      <c r="K774" t="str">
        <f t="shared" si="31"/>
        <v>2</v>
      </c>
      <c r="L774" t="s">
        <v>9544</v>
      </c>
      <c r="M774" t="b">
        <f t="shared" si="32"/>
        <v>0</v>
      </c>
    </row>
    <row r="775" spans="1:13" x14ac:dyDescent="0.25">
      <c r="A775" t="s">
        <v>7097</v>
      </c>
      <c r="E775" t="str">
        <f>VLOOKUP($A775,'Extracted Varlist'!$B$1:$O$4857,3,0)</f>
        <v>Subscapular skinfolds average</v>
      </c>
      <c r="G775" t="str">
        <f>IF(ISBLANK(VLOOKUP($A775,'Extracted Varlist'!$B$1:$O$4857,4,0)),"",VLOOKUP($A775,'Extracted Varlist'!$B$1:$O$4857,4,0))</f>
        <v>999="Missing"</v>
      </c>
      <c r="H775">
        <v>2</v>
      </c>
      <c r="I775">
        <f>VLOOKUP($A775,'Extracted Varlist'!$B$1:$O$4857,12,0)</f>
        <v>2</v>
      </c>
      <c r="J775">
        <f>VLOOKUP($A775,'Extracted Varlist'!$B$1:$O$4857,13,0)</f>
        <v>27</v>
      </c>
      <c r="K775" t="str">
        <f t="shared" si="31"/>
        <v>7</v>
      </c>
      <c r="L775" t="s">
        <v>9544</v>
      </c>
      <c r="M775" t="b">
        <f t="shared" si="32"/>
        <v>0</v>
      </c>
    </row>
    <row r="776" spans="1:13" x14ac:dyDescent="0.25">
      <c r="A776" t="s">
        <v>76</v>
      </c>
      <c r="E776" t="str">
        <f>VLOOKUP($A776,'Extracted Varlist'!$B$1:$O$4857,3,0)</f>
        <v>Exam Suprailiac skinfold</v>
      </c>
      <c r="G776" t="str">
        <f>IF(ISBLANK(VLOOKUP($A776,'Extracted Varlist'!$B$1:$O$4857,4,0)),"",VLOOKUP($A776,'Extracted Varlist'!$B$1:$O$4857,4,0))</f>
        <v>999="Missing"</v>
      </c>
      <c r="H776">
        <v>2</v>
      </c>
      <c r="I776">
        <f>VLOOKUP($A776,'Extracted Varlist'!$B$1:$O$4857,12,0)</f>
        <v>2</v>
      </c>
      <c r="J776">
        <f>VLOOKUP($A776,'Extracted Varlist'!$B$1:$O$4857,13,0)</f>
        <v>1</v>
      </c>
      <c r="K776" t="str">
        <f t="shared" si="31"/>
        <v/>
      </c>
      <c r="L776" t="s">
        <v>9544</v>
      </c>
      <c r="M776" t="b">
        <f t="shared" si="32"/>
        <v>0</v>
      </c>
    </row>
    <row r="777" spans="1:13" x14ac:dyDescent="0.25">
      <c r="A777" t="s">
        <v>484</v>
      </c>
      <c r="E777" t="str">
        <f>VLOOKUP($A777,'Extracted Varlist'!$B$1:$O$4857,3,0)</f>
        <v>Exam Suprailiac skinfold</v>
      </c>
      <c r="G777" t="str">
        <f>IF(ISBLANK(VLOOKUP($A777,'Extracted Varlist'!$B$1:$O$4857,4,0)),"",VLOOKUP($A777,'Extracted Varlist'!$B$1:$O$4857,4,0))</f>
        <v>999="Missing"</v>
      </c>
      <c r="H777">
        <v>2</v>
      </c>
      <c r="I777">
        <f>VLOOKUP($A777,'Extracted Varlist'!$B$1:$O$4857,12,0)</f>
        <v>2</v>
      </c>
      <c r="J777">
        <f>VLOOKUP($A777,'Extracted Varlist'!$B$1:$O$4857,13,0)</f>
        <v>2</v>
      </c>
      <c r="K777" t="str">
        <f t="shared" si="31"/>
        <v/>
      </c>
      <c r="L777" t="s">
        <v>9544</v>
      </c>
      <c r="M777" t="b">
        <f t="shared" si="32"/>
        <v>0</v>
      </c>
    </row>
    <row r="778" spans="1:13" x14ac:dyDescent="0.25">
      <c r="A778" t="s">
        <v>617</v>
      </c>
      <c r="E778" t="str">
        <f>VLOOKUP($A778,'Extracted Varlist'!$B$1:$O$4857,3,0)</f>
        <v>Exam Suprailiac skinfold</v>
      </c>
      <c r="G778" t="str">
        <f>IF(ISBLANK(VLOOKUP($A778,'Extracted Varlist'!$B$1:$O$4857,4,0)),"",VLOOKUP($A778,'Extracted Varlist'!$B$1:$O$4857,4,0))</f>
        <v>999="Missing"</v>
      </c>
      <c r="H778">
        <v>2</v>
      </c>
      <c r="I778">
        <f>VLOOKUP($A778,'Extracted Varlist'!$B$1:$O$4857,12,0)</f>
        <v>2</v>
      </c>
      <c r="J778">
        <f>VLOOKUP($A778,'Extracted Varlist'!$B$1:$O$4857,13,0)</f>
        <v>3</v>
      </c>
      <c r="K778" t="str">
        <f t="shared" si="31"/>
        <v/>
      </c>
      <c r="L778" t="s">
        <v>9544</v>
      </c>
      <c r="M778" t="b">
        <f t="shared" si="32"/>
        <v>0</v>
      </c>
    </row>
    <row r="779" spans="1:13" x14ac:dyDescent="0.25">
      <c r="A779" t="s">
        <v>8982</v>
      </c>
      <c r="E779" t="str">
        <f>VLOOKUP($A779,'Extracted Varlist'!$B$1:$O$4857,3,0)</f>
        <v>Exam Suprailiac skinfold</v>
      </c>
      <c r="G779" t="str">
        <f>IF(ISBLANK(VLOOKUP($A779,'Extracted Varlist'!$B$1:$O$4857,4,0)),"",VLOOKUP($A779,'Extracted Varlist'!$B$1:$O$4857,4,0))</f>
        <v>999="Missing"</v>
      </c>
      <c r="H779">
        <v>2</v>
      </c>
      <c r="I779">
        <f>VLOOKUP($A779,'Extracted Varlist'!$B$1:$O$4857,12,0)</f>
        <v>2</v>
      </c>
      <c r="J779">
        <f>VLOOKUP($A779,'Extracted Varlist'!$B$1:$O$4857,13,0)</f>
        <v>5</v>
      </c>
      <c r="K779" t="str">
        <f t="shared" si="31"/>
        <v/>
      </c>
      <c r="L779" t="s">
        <v>9544</v>
      </c>
      <c r="M779" t="b">
        <f t="shared" si="32"/>
        <v>0</v>
      </c>
    </row>
    <row r="780" spans="1:13" x14ac:dyDescent="0.25">
      <c r="A780" t="s">
        <v>767</v>
      </c>
      <c r="E780" t="str">
        <f>VLOOKUP($A780,'Extracted Varlist'!$B$1:$O$4857,3,0)</f>
        <v>Exam Suprailiac skinfold</v>
      </c>
      <c r="G780" t="str">
        <f>IF(ISBLANK(VLOOKUP($A780,'Extracted Varlist'!$B$1:$O$4857,4,0)),"",VLOOKUP($A780,'Extracted Varlist'!$B$1:$O$4857,4,0))</f>
        <v>999="Missing"</v>
      </c>
      <c r="H780">
        <v>2</v>
      </c>
      <c r="I780">
        <f>VLOOKUP($A780,'Extracted Varlist'!$B$1:$O$4857,12,0)</f>
        <v>2</v>
      </c>
      <c r="J780">
        <f>VLOOKUP($A780,'Extracted Varlist'!$B$1:$O$4857,13,0)</f>
        <v>10</v>
      </c>
      <c r="K780" t="str">
        <f t="shared" si="31"/>
        <v>0</v>
      </c>
      <c r="L780" t="s">
        <v>9544</v>
      </c>
      <c r="M780" t="b">
        <f t="shared" si="32"/>
        <v>0</v>
      </c>
    </row>
    <row r="781" spans="1:13" x14ac:dyDescent="0.25">
      <c r="A781" t="s">
        <v>2166</v>
      </c>
      <c r="E781" t="str">
        <f>VLOOKUP($A781,'Extracted Varlist'!$B$1:$O$4857,3,0)</f>
        <v>Exam Suprailiac skinfold</v>
      </c>
      <c r="G781" t="str">
        <f>IF(ISBLANK(VLOOKUP($A781,'Extracted Varlist'!$B$1:$O$4857,4,0)),"",VLOOKUP($A781,'Extracted Varlist'!$B$1:$O$4857,4,0))</f>
        <v>999="Missing"</v>
      </c>
      <c r="H781">
        <v>2</v>
      </c>
      <c r="I781">
        <f>VLOOKUP($A781,'Extracted Varlist'!$B$1:$O$4857,12,0)</f>
        <v>2</v>
      </c>
      <c r="J781">
        <f>VLOOKUP($A781,'Extracted Varlist'!$B$1:$O$4857,13,0)</f>
        <v>17</v>
      </c>
      <c r="K781" t="str">
        <f t="shared" si="31"/>
        <v>7</v>
      </c>
      <c r="L781" t="s">
        <v>9544</v>
      </c>
      <c r="M781" t="b">
        <f t="shared" si="32"/>
        <v>0</v>
      </c>
    </row>
    <row r="782" spans="1:13" x14ac:dyDescent="0.25">
      <c r="A782" t="s">
        <v>3541</v>
      </c>
      <c r="E782" t="str">
        <f>VLOOKUP($A782,'Extracted Varlist'!$B$1:$O$4857,3,0)</f>
        <v>Suprailiac skinfolds 1 (mm)</v>
      </c>
      <c r="G782" t="str">
        <f>IF(ISBLANK(VLOOKUP($A782,'Extracted Varlist'!$B$1:$O$4857,4,0)),"",VLOOKUP($A782,'Extracted Varlist'!$B$1:$O$4857,4,0))</f>
        <v>999="Missing"</v>
      </c>
      <c r="H782">
        <v>2</v>
      </c>
      <c r="I782">
        <f>VLOOKUP($A782,'Extracted Varlist'!$B$1:$O$4857,12,0)</f>
        <v>2</v>
      </c>
      <c r="J782">
        <f>VLOOKUP($A782,'Extracted Varlist'!$B$1:$O$4857,13,0)</f>
        <v>20</v>
      </c>
      <c r="K782" t="str">
        <f t="shared" si="31"/>
        <v>0</v>
      </c>
      <c r="L782" t="s">
        <v>9544</v>
      </c>
      <c r="M782" t="b">
        <f t="shared" si="32"/>
        <v>0</v>
      </c>
    </row>
    <row r="783" spans="1:13" x14ac:dyDescent="0.25">
      <c r="A783" t="s">
        <v>5012</v>
      </c>
      <c r="E783" t="str">
        <f>VLOOKUP($A783,'Extracted Varlist'!$B$1:$O$4857,3,0)</f>
        <v>Suprailiac skinfolds 1 (mm)</v>
      </c>
      <c r="G783" t="str">
        <f>IF(ISBLANK(VLOOKUP($A783,'Extracted Varlist'!$B$1:$O$4857,4,0)),"",VLOOKUP($A783,'Extracted Varlist'!$B$1:$O$4857,4,0))</f>
        <v>999="Missing"</v>
      </c>
      <c r="H783">
        <v>2</v>
      </c>
      <c r="I783">
        <f>VLOOKUP($A783,'Extracted Varlist'!$B$1:$O$4857,12,0)</f>
        <v>2</v>
      </c>
      <c r="J783">
        <f>VLOOKUP($A783,'Extracted Varlist'!$B$1:$O$4857,13,0)</f>
        <v>22</v>
      </c>
      <c r="K783" t="str">
        <f t="shared" si="31"/>
        <v>2</v>
      </c>
      <c r="L783" t="s">
        <v>9544</v>
      </c>
      <c r="M783" t="b">
        <f t="shared" si="32"/>
        <v>0</v>
      </c>
    </row>
    <row r="784" spans="1:13" x14ac:dyDescent="0.25">
      <c r="A784" t="s">
        <v>7102</v>
      </c>
      <c r="E784" t="str">
        <f>VLOOKUP($A784,'Extracted Varlist'!$B$1:$O$4857,3,0)</f>
        <v>Suprailiac skinfolds 1 (mm)</v>
      </c>
      <c r="G784" t="str">
        <f>IF(ISBLANK(VLOOKUP($A784,'Extracted Varlist'!$B$1:$O$4857,4,0)),"",VLOOKUP($A784,'Extracted Varlist'!$B$1:$O$4857,4,0))</f>
        <v>999="Missing"</v>
      </c>
      <c r="H784">
        <v>2</v>
      </c>
      <c r="I784">
        <f>VLOOKUP($A784,'Extracted Varlist'!$B$1:$O$4857,12,0)</f>
        <v>2</v>
      </c>
      <c r="J784">
        <f>VLOOKUP($A784,'Extracted Varlist'!$B$1:$O$4857,13,0)</f>
        <v>27</v>
      </c>
      <c r="K784" t="str">
        <f t="shared" si="31"/>
        <v>7</v>
      </c>
      <c r="L784" t="s">
        <v>9544</v>
      </c>
      <c r="M784" t="b">
        <f t="shared" si="32"/>
        <v>0</v>
      </c>
    </row>
    <row r="785" spans="1:13" x14ac:dyDescent="0.25">
      <c r="A785" t="s">
        <v>3544</v>
      </c>
      <c r="E785" t="str">
        <f>VLOOKUP($A785,'Extracted Varlist'!$B$1:$O$4857,3,0)</f>
        <v>Suprailiac skinfolds 2 (mm)</v>
      </c>
      <c r="G785" t="str">
        <f>IF(ISBLANK(VLOOKUP($A785,'Extracted Varlist'!$B$1:$O$4857,4,0)),"",VLOOKUP($A785,'Extracted Varlist'!$B$1:$O$4857,4,0))</f>
        <v>999="Missing"</v>
      </c>
      <c r="H785">
        <v>2</v>
      </c>
      <c r="I785">
        <f>VLOOKUP($A785,'Extracted Varlist'!$B$1:$O$4857,12,0)</f>
        <v>2</v>
      </c>
      <c r="J785">
        <f>VLOOKUP($A785,'Extracted Varlist'!$B$1:$O$4857,13,0)</f>
        <v>20</v>
      </c>
      <c r="K785" t="str">
        <f t="shared" si="31"/>
        <v>0</v>
      </c>
      <c r="L785" t="s">
        <v>9544</v>
      </c>
      <c r="M785" t="b">
        <f t="shared" si="32"/>
        <v>0</v>
      </c>
    </row>
    <row r="786" spans="1:13" x14ac:dyDescent="0.25">
      <c r="A786" t="s">
        <v>5014</v>
      </c>
      <c r="E786" t="str">
        <f>VLOOKUP($A786,'Extracted Varlist'!$B$1:$O$4857,3,0)</f>
        <v>Suprailiac skinfolds 2 (mm)</v>
      </c>
      <c r="G786" t="str">
        <f>IF(ISBLANK(VLOOKUP($A786,'Extracted Varlist'!$B$1:$O$4857,4,0)),"",VLOOKUP($A786,'Extracted Varlist'!$B$1:$O$4857,4,0))</f>
        <v>999="Missing"</v>
      </c>
      <c r="H786">
        <v>2</v>
      </c>
      <c r="I786">
        <f>VLOOKUP($A786,'Extracted Varlist'!$B$1:$O$4857,12,0)</f>
        <v>2</v>
      </c>
      <c r="J786">
        <f>VLOOKUP($A786,'Extracted Varlist'!$B$1:$O$4857,13,0)</f>
        <v>22</v>
      </c>
      <c r="K786" t="str">
        <f t="shared" si="31"/>
        <v>2</v>
      </c>
      <c r="L786" t="s">
        <v>9544</v>
      </c>
      <c r="M786" t="b">
        <f t="shared" si="32"/>
        <v>0</v>
      </c>
    </row>
    <row r="787" spans="1:13" x14ac:dyDescent="0.25">
      <c r="A787" t="s">
        <v>7104</v>
      </c>
      <c r="E787" t="str">
        <f>VLOOKUP($A787,'Extracted Varlist'!$B$1:$O$4857,3,0)</f>
        <v>Suprailiac skinfolds 2 (mm)</v>
      </c>
      <c r="G787" t="str">
        <f>IF(ISBLANK(VLOOKUP($A787,'Extracted Varlist'!$B$1:$O$4857,4,0)),"",VLOOKUP($A787,'Extracted Varlist'!$B$1:$O$4857,4,0))</f>
        <v>999="Missing"</v>
      </c>
      <c r="H787">
        <v>2</v>
      </c>
      <c r="I787">
        <f>VLOOKUP($A787,'Extracted Varlist'!$B$1:$O$4857,12,0)</f>
        <v>2</v>
      </c>
      <c r="J787">
        <f>VLOOKUP($A787,'Extracted Varlist'!$B$1:$O$4857,13,0)</f>
        <v>27</v>
      </c>
      <c r="K787" t="str">
        <f t="shared" si="31"/>
        <v>7</v>
      </c>
      <c r="L787" t="s">
        <v>9544</v>
      </c>
      <c r="M787" t="b">
        <f t="shared" si="32"/>
        <v>0</v>
      </c>
    </row>
    <row r="788" spans="1:13" x14ac:dyDescent="0.25">
      <c r="A788" t="s">
        <v>3546</v>
      </c>
      <c r="E788" t="str">
        <f>VLOOKUP($A788,'Extracted Varlist'!$B$1:$O$4857,3,0)</f>
        <v>Suprailiac skinfolds average</v>
      </c>
      <c r="G788" t="str">
        <f>IF(ISBLANK(VLOOKUP($A788,'Extracted Varlist'!$B$1:$O$4857,4,0)),"",VLOOKUP($A788,'Extracted Varlist'!$B$1:$O$4857,4,0))</f>
        <v>999="Missing"</v>
      </c>
      <c r="H788">
        <v>2</v>
      </c>
      <c r="I788">
        <f>VLOOKUP($A788,'Extracted Varlist'!$B$1:$O$4857,12,0)</f>
        <v>2</v>
      </c>
      <c r="J788">
        <f>VLOOKUP($A788,'Extracted Varlist'!$B$1:$O$4857,13,0)</f>
        <v>20</v>
      </c>
      <c r="K788" t="str">
        <f t="shared" si="31"/>
        <v>0</v>
      </c>
      <c r="L788" t="s">
        <v>9544</v>
      </c>
      <c r="M788" t="b">
        <f t="shared" si="32"/>
        <v>0</v>
      </c>
    </row>
    <row r="789" spans="1:13" x14ac:dyDescent="0.25">
      <c r="A789" t="s">
        <v>5015</v>
      </c>
      <c r="E789" t="str">
        <f>VLOOKUP($A789,'Extracted Varlist'!$B$1:$O$4857,3,0)</f>
        <v>Suprailiac skinfolds average</v>
      </c>
      <c r="G789" t="str">
        <f>IF(ISBLANK(VLOOKUP($A789,'Extracted Varlist'!$B$1:$O$4857,4,0)),"",VLOOKUP($A789,'Extracted Varlist'!$B$1:$O$4857,4,0))</f>
        <v>999="Missing"</v>
      </c>
      <c r="H789">
        <v>2</v>
      </c>
      <c r="I789">
        <f>VLOOKUP($A789,'Extracted Varlist'!$B$1:$O$4857,12,0)</f>
        <v>2</v>
      </c>
      <c r="J789">
        <f>VLOOKUP($A789,'Extracted Varlist'!$B$1:$O$4857,13,0)</f>
        <v>22</v>
      </c>
      <c r="K789" t="str">
        <f t="shared" ref="K789:K820" si="33">IF(ISNUMBER(_xlfn.NUMBERVALUE(RIGHT(J789,1))),RIGHT(J789,LEN(J789)-1),MID(J789,2,LEN(J789)-2))</f>
        <v>2</v>
      </c>
      <c r="L789" t="s">
        <v>9544</v>
      </c>
      <c r="M789" t="b">
        <f t="shared" si="32"/>
        <v>0</v>
      </c>
    </row>
    <row r="790" spans="1:13" x14ac:dyDescent="0.25">
      <c r="A790" t="s">
        <v>7106</v>
      </c>
      <c r="E790" t="str">
        <f>VLOOKUP($A790,'Extracted Varlist'!$B$1:$O$4857,3,0)</f>
        <v>Suprailiac skinfolds average</v>
      </c>
      <c r="G790" t="str">
        <f>IF(ISBLANK(VLOOKUP($A790,'Extracted Varlist'!$B$1:$O$4857,4,0)),"",VLOOKUP($A790,'Extracted Varlist'!$B$1:$O$4857,4,0))</f>
        <v>999="Missing"</v>
      </c>
      <c r="H790">
        <v>2</v>
      </c>
      <c r="I790">
        <f>VLOOKUP($A790,'Extracted Varlist'!$B$1:$O$4857,12,0)</f>
        <v>2</v>
      </c>
      <c r="J790">
        <f>VLOOKUP($A790,'Extracted Varlist'!$B$1:$O$4857,13,0)</f>
        <v>27</v>
      </c>
      <c r="K790" t="str">
        <f t="shared" si="33"/>
        <v>7</v>
      </c>
      <c r="L790" t="s">
        <v>9544</v>
      </c>
      <c r="M790" t="b">
        <f t="shared" si="32"/>
        <v>0</v>
      </c>
    </row>
    <row r="791" spans="1:13" x14ac:dyDescent="0.25">
      <c r="A791" t="s">
        <v>79</v>
      </c>
      <c r="E791" t="str">
        <f>VLOOKUP($A791,'Extracted Varlist'!$B$1:$O$4857,3,0)</f>
        <v>Exam abdominal skinfold</v>
      </c>
      <c r="G791" t="str">
        <f>IF(ISBLANK(VLOOKUP($A791,'Extracted Varlist'!$B$1:$O$4857,4,0)),"",VLOOKUP($A791,'Extracted Varlist'!$B$1:$O$4857,4,0))</f>
        <v>999="Missing"</v>
      </c>
      <c r="H791">
        <v>2</v>
      </c>
      <c r="I791">
        <f>VLOOKUP($A791,'Extracted Varlist'!$B$1:$O$4857,12,0)</f>
        <v>2</v>
      </c>
      <c r="J791">
        <f>VLOOKUP($A791,'Extracted Varlist'!$B$1:$O$4857,13,0)</f>
        <v>1</v>
      </c>
      <c r="K791" t="str">
        <f t="shared" si="33"/>
        <v/>
      </c>
      <c r="L791" t="s">
        <v>9544</v>
      </c>
      <c r="M791" t="b">
        <f t="shared" si="32"/>
        <v>0</v>
      </c>
    </row>
    <row r="792" spans="1:13" x14ac:dyDescent="0.25">
      <c r="A792" t="s">
        <v>486</v>
      </c>
      <c r="E792" t="str">
        <f>VLOOKUP($A792,'Extracted Varlist'!$B$1:$O$4857,3,0)</f>
        <v>Exam abdominal skinfold</v>
      </c>
      <c r="G792" t="str">
        <f>IF(ISBLANK(VLOOKUP($A792,'Extracted Varlist'!$B$1:$O$4857,4,0)),"",VLOOKUP($A792,'Extracted Varlist'!$B$1:$O$4857,4,0))</f>
        <v>999="Missing"</v>
      </c>
      <c r="H792">
        <v>2</v>
      </c>
      <c r="I792">
        <f>VLOOKUP($A792,'Extracted Varlist'!$B$1:$O$4857,12,0)</f>
        <v>2</v>
      </c>
      <c r="J792">
        <f>VLOOKUP($A792,'Extracted Varlist'!$B$1:$O$4857,13,0)</f>
        <v>2</v>
      </c>
      <c r="K792" t="str">
        <f t="shared" si="33"/>
        <v/>
      </c>
      <c r="L792" t="s">
        <v>9544</v>
      </c>
      <c r="M792" t="b">
        <f t="shared" si="32"/>
        <v>0</v>
      </c>
    </row>
    <row r="793" spans="1:13" x14ac:dyDescent="0.25">
      <c r="A793" t="s">
        <v>618</v>
      </c>
      <c r="E793" t="str">
        <f>VLOOKUP($A793,'Extracted Varlist'!$B$1:$O$4857,3,0)</f>
        <v>Exam abdominal skinfold</v>
      </c>
      <c r="G793" t="str">
        <f>IF(ISBLANK(VLOOKUP($A793,'Extracted Varlist'!$B$1:$O$4857,4,0)),"",VLOOKUP($A793,'Extracted Varlist'!$B$1:$O$4857,4,0))</f>
        <v>999="Missing"</v>
      </c>
      <c r="H793">
        <v>2</v>
      </c>
      <c r="I793">
        <f>VLOOKUP($A793,'Extracted Varlist'!$B$1:$O$4857,12,0)</f>
        <v>2</v>
      </c>
      <c r="J793">
        <f>VLOOKUP($A793,'Extracted Varlist'!$B$1:$O$4857,13,0)</f>
        <v>3</v>
      </c>
      <c r="K793" t="str">
        <f t="shared" si="33"/>
        <v/>
      </c>
      <c r="L793" t="s">
        <v>9544</v>
      </c>
      <c r="M793" t="b">
        <f t="shared" si="32"/>
        <v>0</v>
      </c>
    </row>
    <row r="794" spans="1:13" x14ac:dyDescent="0.25">
      <c r="A794" t="s">
        <v>8983</v>
      </c>
      <c r="E794" t="str">
        <f>VLOOKUP($A794,'Extracted Varlist'!$B$1:$O$4857,3,0)</f>
        <v>Exam abdominal skinfold</v>
      </c>
      <c r="G794" t="str">
        <f>IF(ISBLANK(VLOOKUP($A794,'Extracted Varlist'!$B$1:$O$4857,4,0)),"",VLOOKUP($A794,'Extracted Varlist'!$B$1:$O$4857,4,0))</f>
        <v>999="Missing"</v>
      </c>
      <c r="H794">
        <v>2</v>
      </c>
      <c r="I794">
        <f>VLOOKUP($A794,'Extracted Varlist'!$B$1:$O$4857,12,0)</f>
        <v>2</v>
      </c>
      <c r="J794">
        <f>VLOOKUP($A794,'Extracted Varlist'!$B$1:$O$4857,13,0)</f>
        <v>5</v>
      </c>
      <c r="K794" t="str">
        <f t="shared" si="33"/>
        <v/>
      </c>
      <c r="L794" t="s">
        <v>9544</v>
      </c>
      <c r="M794" t="b">
        <f t="shared" si="32"/>
        <v>0</v>
      </c>
    </row>
    <row r="795" spans="1:13" x14ac:dyDescent="0.25">
      <c r="A795" t="s">
        <v>768</v>
      </c>
      <c r="E795" t="str">
        <f>VLOOKUP($A795,'Extracted Varlist'!$B$1:$O$4857,3,0)</f>
        <v>Exam abdominal skinfold</v>
      </c>
      <c r="G795" t="str">
        <f>IF(ISBLANK(VLOOKUP($A795,'Extracted Varlist'!$B$1:$O$4857,4,0)),"",VLOOKUP($A795,'Extracted Varlist'!$B$1:$O$4857,4,0))</f>
        <v>999="Missing"</v>
      </c>
      <c r="H795">
        <v>2</v>
      </c>
      <c r="I795">
        <f>VLOOKUP($A795,'Extracted Varlist'!$B$1:$O$4857,12,0)</f>
        <v>2</v>
      </c>
      <c r="J795">
        <f>VLOOKUP($A795,'Extracted Varlist'!$B$1:$O$4857,13,0)</f>
        <v>10</v>
      </c>
      <c r="K795" t="str">
        <f t="shared" si="33"/>
        <v>0</v>
      </c>
      <c r="L795" t="s">
        <v>9544</v>
      </c>
      <c r="M795" t="b">
        <f t="shared" si="32"/>
        <v>0</v>
      </c>
    </row>
    <row r="796" spans="1:13" x14ac:dyDescent="0.25">
      <c r="A796" t="s">
        <v>2168</v>
      </c>
      <c r="E796" t="str">
        <f>VLOOKUP($A796,'Extracted Varlist'!$B$1:$O$4857,3,0)</f>
        <v>Exam abdominal skinfold</v>
      </c>
      <c r="G796" t="str">
        <f>IF(ISBLANK(VLOOKUP($A796,'Extracted Varlist'!$B$1:$O$4857,4,0)),"",VLOOKUP($A796,'Extracted Varlist'!$B$1:$O$4857,4,0))</f>
        <v>999="Missing"</v>
      </c>
      <c r="H796">
        <v>2</v>
      </c>
      <c r="I796">
        <f>VLOOKUP($A796,'Extracted Varlist'!$B$1:$O$4857,12,0)</f>
        <v>2</v>
      </c>
      <c r="J796">
        <f>VLOOKUP($A796,'Extracted Varlist'!$B$1:$O$4857,13,0)</f>
        <v>17</v>
      </c>
      <c r="K796" t="str">
        <f t="shared" si="33"/>
        <v>7</v>
      </c>
      <c r="L796" t="s">
        <v>9544</v>
      </c>
      <c r="M796" t="b">
        <f t="shared" si="32"/>
        <v>0</v>
      </c>
    </row>
    <row r="797" spans="1:13" x14ac:dyDescent="0.25">
      <c r="A797" t="s">
        <v>3534</v>
      </c>
      <c r="E797" t="str">
        <f>VLOOKUP($A797,'Extracted Varlist'!$B$1:$O$4857,3,0)</f>
        <v>Abdominal skinfold 1 (mm)</v>
      </c>
      <c r="G797" t="str">
        <f>IF(ISBLANK(VLOOKUP($A797,'Extracted Varlist'!$B$1:$O$4857,4,0)),"",VLOOKUP($A797,'Extracted Varlist'!$B$1:$O$4857,4,0))</f>
        <v>999="Missing"</v>
      </c>
      <c r="H797">
        <v>2</v>
      </c>
      <c r="I797">
        <f>VLOOKUP($A797,'Extracted Varlist'!$B$1:$O$4857,12,0)</f>
        <v>2</v>
      </c>
      <c r="J797">
        <f>VLOOKUP($A797,'Extracted Varlist'!$B$1:$O$4857,13,0)</f>
        <v>20</v>
      </c>
      <c r="K797" t="str">
        <f t="shared" si="33"/>
        <v>0</v>
      </c>
      <c r="L797" t="s">
        <v>9544</v>
      </c>
      <c r="M797" t="b">
        <f t="shared" si="32"/>
        <v>0</v>
      </c>
    </row>
    <row r="798" spans="1:13" x14ac:dyDescent="0.25">
      <c r="A798" t="s">
        <v>5009</v>
      </c>
      <c r="E798" t="str">
        <f>VLOOKUP($A798,'Extracted Varlist'!$B$1:$O$4857,3,0)</f>
        <v>Abdominal skinfold 1 (mm)</v>
      </c>
      <c r="G798" t="str">
        <f>IF(ISBLANK(VLOOKUP($A798,'Extracted Varlist'!$B$1:$O$4857,4,0)),"",VLOOKUP($A798,'Extracted Varlist'!$B$1:$O$4857,4,0))</f>
        <v>999="Missing"</v>
      </c>
      <c r="H798">
        <v>2</v>
      </c>
      <c r="I798">
        <f>VLOOKUP($A798,'Extracted Varlist'!$B$1:$O$4857,12,0)</f>
        <v>2</v>
      </c>
      <c r="J798">
        <f>VLOOKUP($A798,'Extracted Varlist'!$B$1:$O$4857,13,0)</f>
        <v>22</v>
      </c>
      <c r="K798" t="str">
        <f t="shared" si="33"/>
        <v>2</v>
      </c>
      <c r="L798" t="s">
        <v>9544</v>
      </c>
      <c r="M798" t="b">
        <f t="shared" si="32"/>
        <v>0</v>
      </c>
    </row>
    <row r="799" spans="1:13" x14ac:dyDescent="0.25">
      <c r="A799" t="s">
        <v>7098</v>
      </c>
      <c r="E799" t="str">
        <f>VLOOKUP($A799,'Extracted Varlist'!$B$1:$O$4857,3,0)</f>
        <v>Abdominal skinfold 1 (mm)</v>
      </c>
      <c r="G799" t="str">
        <f>IF(ISBLANK(VLOOKUP($A799,'Extracted Varlist'!$B$1:$O$4857,4,0)),"",VLOOKUP($A799,'Extracted Varlist'!$B$1:$O$4857,4,0))</f>
        <v>999="Missing"</v>
      </c>
      <c r="H799">
        <v>2</v>
      </c>
      <c r="I799">
        <f>VLOOKUP($A799,'Extracted Varlist'!$B$1:$O$4857,12,0)</f>
        <v>2</v>
      </c>
      <c r="J799">
        <f>VLOOKUP($A799,'Extracted Varlist'!$B$1:$O$4857,13,0)</f>
        <v>27</v>
      </c>
      <c r="K799" t="str">
        <f t="shared" si="33"/>
        <v>7</v>
      </c>
      <c r="L799" t="s">
        <v>9544</v>
      </c>
      <c r="M799" t="b">
        <f t="shared" si="32"/>
        <v>0</v>
      </c>
    </row>
    <row r="800" spans="1:13" x14ac:dyDescent="0.25">
      <c r="A800" t="s">
        <v>3537</v>
      </c>
      <c r="E800" t="str">
        <f>VLOOKUP($A800,'Extracted Varlist'!$B$1:$O$4857,3,0)</f>
        <v>Abdominal skinfold 2 (mm)</v>
      </c>
      <c r="G800" t="str">
        <f>IF(ISBLANK(VLOOKUP($A800,'Extracted Varlist'!$B$1:$O$4857,4,0)),"",VLOOKUP($A800,'Extracted Varlist'!$B$1:$O$4857,4,0))</f>
        <v>999="Missing"</v>
      </c>
      <c r="H800">
        <v>2</v>
      </c>
      <c r="I800">
        <f>VLOOKUP($A800,'Extracted Varlist'!$B$1:$O$4857,12,0)</f>
        <v>2</v>
      </c>
      <c r="J800">
        <f>VLOOKUP($A800,'Extracted Varlist'!$B$1:$O$4857,13,0)</f>
        <v>20</v>
      </c>
      <c r="K800" t="str">
        <f t="shared" si="33"/>
        <v>0</v>
      </c>
      <c r="L800" t="s">
        <v>9544</v>
      </c>
      <c r="M800" t="b">
        <f t="shared" si="32"/>
        <v>0</v>
      </c>
    </row>
    <row r="801" spans="1:13" x14ac:dyDescent="0.25">
      <c r="A801" t="s">
        <v>5010</v>
      </c>
      <c r="E801" t="str">
        <f>VLOOKUP($A801,'Extracted Varlist'!$B$1:$O$4857,3,0)</f>
        <v>Abdominal skinfold 2 (mm)</v>
      </c>
      <c r="G801" t="str">
        <f>IF(ISBLANK(VLOOKUP($A801,'Extracted Varlist'!$B$1:$O$4857,4,0)),"",VLOOKUP($A801,'Extracted Varlist'!$B$1:$O$4857,4,0))</f>
        <v>999="Missing"</v>
      </c>
      <c r="H801">
        <v>2</v>
      </c>
      <c r="I801">
        <f>VLOOKUP($A801,'Extracted Varlist'!$B$1:$O$4857,12,0)</f>
        <v>2</v>
      </c>
      <c r="J801">
        <f>VLOOKUP($A801,'Extracted Varlist'!$B$1:$O$4857,13,0)</f>
        <v>22</v>
      </c>
      <c r="K801" t="str">
        <f t="shared" si="33"/>
        <v>2</v>
      </c>
      <c r="L801" t="s">
        <v>9544</v>
      </c>
      <c r="M801" t="b">
        <f t="shared" si="32"/>
        <v>0</v>
      </c>
    </row>
    <row r="802" spans="1:13" x14ac:dyDescent="0.25">
      <c r="A802" t="s">
        <v>7099</v>
      </c>
      <c r="E802" t="str">
        <f>VLOOKUP($A802,'Extracted Varlist'!$B$1:$O$4857,3,0)</f>
        <v>Abdominal skinfold 2 (mm)</v>
      </c>
      <c r="G802" t="str">
        <f>IF(ISBLANK(VLOOKUP($A802,'Extracted Varlist'!$B$1:$O$4857,4,0)),"",VLOOKUP($A802,'Extracted Varlist'!$B$1:$O$4857,4,0))</f>
        <v>999="Missing"</v>
      </c>
      <c r="H802">
        <v>2</v>
      </c>
      <c r="I802">
        <f>VLOOKUP($A802,'Extracted Varlist'!$B$1:$O$4857,12,0)</f>
        <v>2</v>
      </c>
      <c r="J802">
        <f>VLOOKUP($A802,'Extracted Varlist'!$B$1:$O$4857,13,0)</f>
        <v>27</v>
      </c>
      <c r="K802" t="str">
        <f t="shared" si="33"/>
        <v>7</v>
      </c>
      <c r="L802" t="s">
        <v>9544</v>
      </c>
      <c r="M802" t="b">
        <f t="shared" si="32"/>
        <v>0</v>
      </c>
    </row>
    <row r="803" spans="1:13" x14ac:dyDescent="0.25">
      <c r="A803" t="s">
        <v>3539</v>
      </c>
      <c r="E803" t="str">
        <f>VLOOKUP($A803,'Extracted Varlist'!$B$1:$O$4857,3,0)</f>
        <v>Abdominal skinfold average (mm)</v>
      </c>
      <c r="G803" t="str">
        <f>IF(ISBLANK(VLOOKUP($A803,'Extracted Varlist'!$B$1:$O$4857,4,0)),"",VLOOKUP($A803,'Extracted Varlist'!$B$1:$O$4857,4,0))</f>
        <v>999="Missing"</v>
      </c>
      <c r="H803">
        <v>2</v>
      </c>
      <c r="I803">
        <f>VLOOKUP($A803,'Extracted Varlist'!$B$1:$O$4857,12,0)</f>
        <v>2</v>
      </c>
      <c r="J803">
        <f>VLOOKUP($A803,'Extracted Varlist'!$B$1:$O$4857,13,0)</f>
        <v>20</v>
      </c>
      <c r="K803" t="str">
        <f t="shared" si="33"/>
        <v>0</v>
      </c>
      <c r="L803" t="s">
        <v>9544</v>
      </c>
      <c r="M803" t="b">
        <f t="shared" si="32"/>
        <v>0</v>
      </c>
    </row>
    <row r="804" spans="1:13" x14ac:dyDescent="0.25">
      <c r="A804" t="s">
        <v>5011</v>
      </c>
      <c r="E804" t="str">
        <f>VLOOKUP($A804,'Extracted Varlist'!$B$1:$O$4857,3,0)</f>
        <v>Abdominal skinfold average (mm)</v>
      </c>
      <c r="G804" t="str">
        <f>IF(ISBLANK(VLOOKUP($A804,'Extracted Varlist'!$B$1:$O$4857,4,0)),"",VLOOKUP($A804,'Extracted Varlist'!$B$1:$O$4857,4,0))</f>
        <v>999="Missing"</v>
      </c>
      <c r="H804">
        <v>2</v>
      </c>
      <c r="I804">
        <f>VLOOKUP($A804,'Extracted Varlist'!$B$1:$O$4857,12,0)</f>
        <v>2</v>
      </c>
      <c r="J804">
        <f>VLOOKUP($A804,'Extracted Varlist'!$B$1:$O$4857,13,0)</f>
        <v>22</v>
      </c>
      <c r="K804" t="str">
        <f t="shared" si="33"/>
        <v>2</v>
      </c>
      <c r="L804" t="s">
        <v>9544</v>
      </c>
      <c r="M804" t="b">
        <f t="shared" si="32"/>
        <v>0</v>
      </c>
    </row>
    <row r="805" spans="1:13" x14ac:dyDescent="0.25">
      <c r="A805" t="s">
        <v>7100</v>
      </c>
      <c r="E805" t="str">
        <f>VLOOKUP($A805,'Extracted Varlist'!$B$1:$O$4857,3,0)</f>
        <v>Abdominal skinfold average (mm)</v>
      </c>
      <c r="G805" t="str">
        <f>IF(ISBLANK(VLOOKUP($A805,'Extracted Varlist'!$B$1:$O$4857,4,0)),"",VLOOKUP($A805,'Extracted Varlist'!$B$1:$O$4857,4,0))</f>
        <v>999="Missing"</v>
      </c>
      <c r="H805">
        <v>2</v>
      </c>
      <c r="I805">
        <f>VLOOKUP($A805,'Extracted Varlist'!$B$1:$O$4857,12,0)</f>
        <v>2</v>
      </c>
      <c r="J805">
        <f>VLOOKUP($A805,'Extracted Varlist'!$B$1:$O$4857,13,0)</f>
        <v>27</v>
      </c>
      <c r="K805" t="str">
        <f t="shared" si="33"/>
        <v>7</v>
      </c>
      <c r="L805" t="s">
        <v>9544</v>
      </c>
      <c r="M805" t="b">
        <f t="shared" si="32"/>
        <v>0</v>
      </c>
    </row>
    <row r="806" spans="1:13" x14ac:dyDescent="0.25">
      <c r="A806" t="s">
        <v>7092</v>
      </c>
      <c r="E806" t="str">
        <f>VLOOKUP($A806,'Extracted Varlist'!$B$1:$O$4857,3,0)</f>
        <v>Biceps skinfold average (mm)</v>
      </c>
      <c r="G806" t="str">
        <f>IF(ISBLANK(VLOOKUP($A806,'Extracted Varlist'!$B$1:$O$4857,4,0)),"",VLOOKUP($A806,'Extracted Varlist'!$B$1:$O$4857,4,0))</f>
        <v/>
      </c>
      <c r="H806">
        <v>2</v>
      </c>
      <c r="I806">
        <f>VLOOKUP($A806,'Extracted Varlist'!$B$1:$O$4857,12,0)</f>
        <v>2</v>
      </c>
      <c r="J806">
        <f>VLOOKUP($A806,'Extracted Varlist'!$B$1:$O$4857,13,0)</f>
        <v>27</v>
      </c>
      <c r="K806" t="str">
        <f t="shared" si="33"/>
        <v>7</v>
      </c>
      <c r="L806" t="s">
        <v>9544</v>
      </c>
      <c r="M806" t="b">
        <f t="shared" si="32"/>
        <v>1</v>
      </c>
    </row>
    <row r="807" spans="1:13" x14ac:dyDescent="0.25">
      <c r="A807" t="s">
        <v>7087</v>
      </c>
      <c r="E807" t="str">
        <f>VLOOKUP($A807,'Extracted Varlist'!$B$1:$O$4857,3,0)</f>
        <v>Biceps skinfold 1 (mm)</v>
      </c>
      <c r="G807" t="str">
        <f>IF(ISBLANK(VLOOKUP($A807,'Extracted Varlist'!$B$1:$O$4857,4,0)),"",VLOOKUP($A807,'Extracted Varlist'!$B$1:$O$4857,4,0))</f>
        <v/>
      </c>
      <c r="H807">
        <v>2</v>
      </c>
      <c r="I807">
        <f>VLOOKUP($A807,'Extracted Varlist'!$B$1:$O$4857,12,0)</f>
        <v>2</v>
      </c>
      <c r="J807">
        <f>VLOOKUP($A807,'Extracted Varlist'!$B$1:$O$4857,13,0)</f>
        <v>27</v>
      </c>
      <c r="K807" t="str">
        <f t="shared" si="33"/>
        <v>7</v>
      </c>
      <c r="L807" t="s">
        <v>9544</v>
      </c>
      <c r="M807" t="b">
        <f t="shared" si="32"/>
        <v>1</v>
      </c>
    </row>
    <row r="808" spans="1:13" x14ac:dyDescent="0.25">
      <c r="A808" t="s">
        <v>7090</v>
      </c>
      <c r="E808" t="str">
        <f>VLOOKUP($A808,'Extracted Varlist'!$B$1:$O$4857,3,0)</f>
        <v>Biceps skinfold 2 (mm)</v>
      </c>
      <c r="G808" t="str">
        <f>IF(ISBLANK(VLOOKUP($A808,'Extracted Varlist'!$B$1:$O$4857,4,0)),"",VLOOKUP($A808,'Extracted Varlist'!$B$1:$O$4857,4,0))</f>
        <v/>
      </c>
      <c r="H808">
        <v>2</v>
      </c>
      <c r="I808">
        <f>VLOOKUP($A808,'Extracted Varlist'!$B$1:$O$4857,12,0)</f>
        <v>2</v>
      </c>
      <c r="J808">
        <f>VLOOKUP($A808,'Extracted Varlist'!$B$1:$O$4857,13,0)</f>
        <v>27</v>
      </c>
      <c r="K808" t="str">
        <f t="shared" si="33"/>
        <v>7</v>
      </c>
      <c r="L808" t="s">
        <v>9544</v>
      </c>
      <c r="M808" t="b">
        <f t="shared" si="32"/>
        <v>1</v>
      </c>
    </row>
    <row r="809" spans="1:13" x14ac:dyDescent="0.25">
      <c r="A809" t="s">
        <v>1130</v>
      </c>
      <c r="E809" t="str">
        <f>VLOOKUP($A809,'Extracted Varlist'!$B$1:$O$4857,3,0)</f>
        <v>Waist girth average (cm)</v>
      </c>
      <c r="G809" t="str">
        <f>IF(ISBLANK(VLOOKUP($A809,'Extracted Varlist'!$B$1:$O$4857,4,0)),"",VLOOKUP($A809,'Extracted Varlist'!$B$1:$O$4857,4,0))</f>
        <v>999="Missing"</v>
      </c>
      <c r="H809">
        <v>2</v>
      </c>
      <c r="I809">
        <f>VLOOKUP($A809,'Extracted Varlist'!$B$1:$O$4857,12,0)</f>
        <v>2</v>
      </c>
      <c r="J809">
        <f>VLOOKUP($A809,'Extracted Varlist'!$B$1:$O$4857,13,0)</f>
        <v>14</v>
      </c>
      <c r="K809" t="str">
        <f t="shared" si="33"/>
        <v>4</v>
      </c>
      <c r="L809" t="s">
        <v>9544</v>
      </c>
      <c r="M809" t="b">
        <f t="shared" si="32"/>
        <v>0</v>
      </c>
    </row>
    <row r="810" spans="1:13" x14ac:dyDescent="0.25">
      <c r="A810" t="s">
        <v>2170</v>
      </c>
      <c r="E810" t="str">
        <f>VLOOKUP($A810,'Extracted Varlist'!$B$1:$O$4857,3,0)</f>
        <v>Waist girth average (cm)</v>
      </c>
      <c r="G810" t="str">
        <f>IF(ISBLANK(VLOOKUP($A810,'Extracted Varlist'!$B$1:$O$4857,4,0)),"",VLOOKUP($A810,'Extracted Varlist'!$B$1:$O$4857,4,0))</f>
        <v>999="Missing"</v>
      </c>
      <c r="H810">
        <v>2</v>
      </c>
      <c r="I810">
        <f>VLOOKUP($A810,'Extracted Varlist'!$B$1:$O$4857,12,0)</f>
        <v>2</v>
      </c>
      <c r="J810">
        <f>VLOOKUP($A810,'Extracted Varlist'!$B$1:$O$4857,13,0)</f>
        <v>17</v>
      </c>
      <c r="K810" t="str">
        <f t="shared" si="33"/>
        <v>7</v>
      </c>
      <c r="L810" t="s">
        <v>9544</v>
      </c>
      <c r="M810" t="b">
        <f t="shared" si="32"/>
        <v>0</v>
      </c>
    </row>
    <row r="811" spans="1:13" x14ac:dyDescent="0.25">
      <c r="A811" t="s">
        <v>3473</v>
      </c>
      <c r="E811" t="str">
        <f>VLOOKUP($A811,'Extracted Varlist'!$B$1:$O$4857,3,0)</f>
        <v>Waist girth average (cm)</v>
      </c>
      <c r="G811" t="str">
        <f>IF(ISBLANK(VLOOKUP($A811,'Extracted Varlist'!$B$1:$O$4857,4,0)),"",VLOOKUP($A811,'Extracted Varlist'!$B$1:$O$4857,4,0))</f>
        <v>999="Missing"</v>
      </c>
      <c r="H811">
        <v>2</v>
      </c>
      <c r="I811">
        <f>VLOOKUP($A811,'Extracted Varlist'!$B$1:$O$4857,12,0)</f>
        <v>2</v>
      </c>
      <c r="J811">
        <f>VLOOKUP($A811,'Extracted Varlist'!$B$1:$O$4857,13,0)</f>
        <v>20</v>
      </c>
      <c r="K811" t="str">
        <f t="shared" si="33"/>
        <v>0</v>
      </c>
      <c r="L811" t="s">
        <v>9544</v>
      </c>
      <c r="M811" t="b">
        <f t="shared" si="32"/>
        <v>0</v>
      </c>
    </row>
    <row r="812" spans="1:13" x14ac:dyDescent="0.25">
      <c r="A812" t="s">
        <v>4989</v>
      </c>
      <c r="E812" t="str">
        <f>VLOOKUP($A812,'Extracted Varlist'!$B$1:$O$4857,3,0)</f>
        <v>Waist girth average (cm)</v>
      </c>
      <c r="G812" t="str">
        <f>IF(ISBLANK(VLOOKUP($A812,'Extracted Varlist'!$B$1:$O$4857,4,0)),"",VLOOKUP($A812,'Extracted Varlist'!$B$1:$O$4857,4,0))</f>
        <v>999="Missing"</v>
      </c>
      <c r="H812">
        <v>2</v>
      </c>
      <c r="I812">
        <f>VLOOKUP($A812,'Extracted Varlist'!$B$1:$O$4857,12,0)</f>
        <v>2</v>
      </c>
      <c r="J812">
        <f>VLOOKUP($A812,'Extracted Varlist'!$B$1:$O$4857,13,0)</f>
        <v>22</v>
      </c>
      <c r="K812" t="str">
        <f t="shared" si="33"/>
        <v>2</v>
      </c>
      <c r="L812" t="s">
        <v>9544</v>
      </c>
      <c r="M812" t="b">
        <f t="shared" si="32"/>
        <v>0</v>
      </c>
    </row>
    <row r="813" spans="1:13" x14ac:dyDescent="0.25">
      <c r="A813" t="s">
        <v>7072</v>
      </c>
      <c r="E813" t="str">
        <f>VLOOKUP($A813,'Extracted Varlist'!$B$1:$O$4857,3,0)</f>
        <v>Waist girth average (cm)</v>
      </c>
      <c r="G813" t="str">
        <f>IF(ISBLANK(VLOOKUP($A813,'Extracted Varlist'!$B$1:$O$4857,4,0)),"",VLOOKUP($A813,'Extracted Varlist'!$B$1:$O$4857,4,0))</f>
        <v>999="Missing"</v>
      </c>
      <c r="H813">
        <v>2</v>
      </c>
      <c r="I813">
        <f>VLOOKUP($A813,'Extracted Varlist'!$B$1:$O$4857,12,0)</f>
        <v>2</v>
      </c>
      <c r="J813">
        <f>VLOOKUP($A813,'Extracted Varlist'!$B$1:$O$4857,13,0)</f>
        <v>27</v>
      </c>
      <c r="K813" t="str">
        <f t="shared" si="33"/>
        <v>7</v>
      </c>
      <c r="L813" t="s">
        <v>9544</v>
      </c>
      <c r="M813" t="b">
        <f t="shared" si="32"/>
        <v>0</v>
      </c>
    </row>
    <row r="814" spans="1:13" x14ac:dyDescent="0.25">
      <c r="A814" t="s">
        <v>8058</v>
      </c>
      <c r="E814" t="str">
        <f>VLOOKUP($A814,'Extracted Varlist'!$B$1:$O$4857,3,0)</f>
        <v>Waist girth average (cm)</v>
      </c>
      <c r="G814" t="str">
        <f>IF(ISBLANK(VLOOKUP($A814,'Extracted Varlist'!$B$1:$O$4857,4,0)),"",VLOOKUP($A814,'Extracted Varlist'!$B$1:$O$4857,4,0))</f>
        <v>999="Missing"</v>
      </c>
      <c r="H814">
        <v>2</v>
      </c>
      <c r="I814">
        <f>VLOOKUP($A814,'Extracted Varlist'!$B$1:$O$4857,12,0)</f>
        <v>2</v>
      </c>
      <c r="J814">
        <f>VLOOKUP($A814,'Extracted Varlist'!$B$1:$O$4857,13,0)</f>
        <v>28</v>
      </c>
      <c r="K814" t="str">
        <f t="shared" si="33"/>
        <v>8</v>
      </c>
      <c r="L814" t="s">
        <v>9544</v>
      </c>
      <c r="M814" t="b">
        <f t="shared" si="32"/>
        <v>0</v>
      </c>
    </row>
    <row r="815" spans="1:13" x14ac:dyDescent="0.25">
      <c r="A815" t="s">
        <v>1133</v>
      </c>
      <c r="E815" t="str">
        <f>VLOOKUP($A815,'Extracted Varlist'!$B$1:$O$4857,3,0)</f>
        <v>Waist 1 (cm)</v>
      </c>
      <c r="G815" t="str">
        <f>IF(ISBLANK(VLOOKUP($A815,'Extracted Varlist'!$B$1:$O$4857,4,0)),"",VLOOKUP($A815,'Extracted Varlist'!$B$1:$O$4857,4,0))</f>
        <v>999="Missing"</v>
      </c>
      <c r="H815">
        <v>2</v>
      </c>
      <c r="I815">
        <f>VLOOKUP($A815,'Extracted Varlist'!$B$1:$O$4857,12,0)</f>
        <v>2</v>
      </c>
      <c r="J815">
        <f>VLOOKUP($A815,'Extracted Varlist'!$B$1:$O$4857,13,0)</f>
        <v>14</v>
      </c>
      <c r="K815" t="str">
        <f t="shared" si="33"/>
        <v>4</v>
      </c>
      <c r="L815" t="s">
        <v>9544</v>
      </c>
      <c r="M815" t="b">
        <f t="shared" si="32"/>
        <v>0</v>
      </c>
    </row>
    <row r="816" spans="1:13" x14ac:dyDescent="0.25">
      <c r="A816" t="s">
        <v>3469</v>
      </c>
      <c r="E816" t="str">
        <f>VLOOKUP($A816,'Extracted Varlist'!$B$1:$O$4857,3,0)</f>
        <v>Waist 1 (cm)</v>
      </c>
      <c r="G816" t="str">
        <f>IF(ISBLANK(VLOOKUP($A816,'Extracted Varlist'!$B$1:$O$4857,4,0)),"",VLOOKUP($A816,'Extracted Varlist'!$B$1:$O$4857,4,0))</f>
        <v>999="Missing"</v>
      </c>
      <c r="H816">
        <v>2</v>
      </c>
      <c r="I816">
        <f>VLOOKUP($A816,'Extracted Varlist'!$B$1:$O$4857,12,0)</f>
        <v>2</v>
      </c>
      <c r="J816">
        <f>VLOOKUP($A816,'Extracted Varlist'!$B$1:$O$4857,13,0)</f>
        <v>20</v>
      </c>
      <c r="K816" t="str">
        <f t="shared" si="33"/>
        <v>0</v>
      </c>
      <c r="L816" t="s">
        <v>9544</v>
      </c>
      <c r="M816" t="b">
        <f t="shared" si="32"/>
        <v>0</v>
      </c>
    </row>
    <row r="817" spans="1:13" x14ac:dyDescent="0.25">
      <c r="A817" t="s">
        <v>4991</v>
      </c>
      <c r="E817" t="str">
        <f>VLOOKUP($A817,'Extracted Varlist'!$B$1:$O$4857,3,0)</f>
        <v>Waist 1 (cm)</v>
      </c>
      <c r="G817" t="str">
        <f>IF(ISBLANK(VLOOKUP($A817,'Extracted Varlist'!$B$1:$O$4857,4,0)),"",VLOOKUP($A817,'Extracted Varlist'!$B$1:$O$4857,4,0))</f>
        <v>999="Missing"</v>
      </c>
      <c r="H817">
        <v>2</v>
      </c>
      <c r="I817">
        <f>VLOOKUP($A817,'Extracted Varlist'!$B$1:$O$4857,12,0)</f>
        <v>2</v>
      </c>
      <c r="J817">
        <f>VLOOKUP($A817,'Extracted Varlist'!$B$1:$O$4857,13,0)</f>
        <v>22</v>
      </c>
      <c r="K817" t="str">
        <f t="shared" si="33"/>
        <v>2</v>
      </c>
      <c r="L817" t="s">
        <v>9544</v>
      </c>
      <c r="M817" t="b">
        <f t="shared" si="32"/>
        <v>0</v>
      </c>
    </row>
    <row r="818" spans="1:13" x14ac:dyDescent="0.25">
      <c r="A818" t="s">
        <v>7069</v>
      </c>
      <c r="E818" t="str">
        <f>VLOOKUP($A818,'Extracted Varlist'!$B$1:$O$4857,3,0)</f>
        <v>Waist 1 (cm)</v>
      </c>
      <c r="G818" t="str">
        <f>IF(ISBLANK(VLOOKUP($A818,'Extracted Varlist'!$B$1:$O$4857,4,0)),"",VLOOKUP($A818,'Extracted Varlist'!$B$1:$O$4857,4,0))</f>
        <v>999="Missing"</v>
      </c>
      <c r="H818">
        <v>2</v>
      </c>
      <c r="I818">
        <f>VLOOKUP($A818,'Extracted Varlist'!$B$1:$O$4857,12,0)</f>
        <v>2</v>
      </c>
      <c r="J818">
        <f>VLOOKUP($A818,'Extracted Varlist'!$B$1:$O$4857,13,0)</f>
        <v>27</v>
      </c>
      <c r="K818" t="str">
        <f t="shared" si="33"/>
        <v>7</v>
      </c>
      <c r="L818" t="s">
        <v>9544</v>
      </c>
      <c r="M818" t="b">
        <f t="shared" si="32"/>
        <v>0</v>
      </c>
    </row>
    <row r="819" spans="1:13" x14ac:dyDescent="0.25">
      <c r="A819" t="s">
        <v>8061</v>
      </c>
      <c r="E819" t="str">
        <f>VLOOKUP($A819,'Extracted Varlist'!$B$1:$O$4857,3,0)</f>
        <v>Waist 1 (cm)</v>
      </c>
      <c r="G819" t="str">
        <f>IF(ISBLANK(VLOOKUP($A819,'Extracted Varlist'!$B$1:$O$4857,4,0)),"",VLOOKUP($A819,'Extracted Varlist'!$B$1:$O$4857,4,0))</f>
        <v>999="Missing"</v>
      </c>
      <c r="H819">
        <v>2</v>
      </c>
      <c r="I819">
        <f>VLOOKUP($A819,'Extracted Varlist'!$B$1:$O$4857,12,0)</f>
        <v>2</v>
      </c>
      <c r="J819">
        <f>VLOOKUP($A819,'Extracted Varlist'!$B$1:$O$4857,13,0)</f>
        <v>28</v>
      </c>
      <c r="K819" t="str">
        <f t="shared" si="33"/>
        <v>8</v>
      </c>
      <c r="L819" t="s">
        <v>9544</v>
      </c>
      <c r="M819" t="b">
        <f t="shared" si="32"/>
        <v>0</v>
      </c>
    </row>
    <row r="820" spans="1:13" x14ac:dyDescent="0.25">
      <c r="A820" t="s">
        <v>1136</v>
      </c>
      <c r="E820" t="str">
        <f>VLOOKUP($A820,'Extracted Varlist'!$B$1:$O$4857,3,0)</f>
        <v>Waist 2 (cm)</v>
      </c>
      <c r="G820" t="str">
        <f>IF(ISBLANK(VLOOKUP($A820,'Extracted Varlist'!$B$1:$O$4857,4,0)),"",VLOOKUP($A820,'Extracted Varlist'!$B$1:$O$4857,4,0))</f>
        <v>999="Missing"</v>
      </c>
      <c r="H820">
        <v>2</v>
      </c>
      <c r="I820">
        <f>VLOOKUP($A820,'Extracted Varlist'!$B$1:$O$4857,12,0)</f>
        <v>2</v>
      </c>
      <c r="J820">
        <f>VLOOKUP($A820,'Extracted Varlist'!$B$1:$O$4857,13,0)</f>
        <v>14</v>
      </c>
      <c r="K820" t="str">
        <f t="shared" si="33"/>
        <v>4</v>
      </c>
      <c r="L820" t="s">
        <v>9544</v>
      </c>
      <c r="M820" t="b">
        <f t="shared" si="32"/>
        <v>0</v>
      </c>
    </row>
    <row r="821" spans="1:13" x14ac:dyDescent="0.25">
      <c r="A821" t="s">
        <v>3471</v>
      </c>
      <c r="E821" t="str">
        <f>VLOOKUP($A821,'Extracted Varlist'!$B$1:$O$4857,3,0)</f>
        <v>Waist 2 (cm)</v>
      </c>
      <c r="G821" t="str">
        <f>IF(ISBLANK(VLOOKUP($A821,'Extracted Varlist'!$B$1:$O$4857,4,0)),"",VLOOKUP($A821,'Extracted Varlist'!$B$1:$O$4857,4,0))</f>
        <v>999="Missing"</v>
      </c>
      <c r="H821">
        <v>2</v>
      </c>
      <c r="I821">
        <f>VLOOKUP($A821,'Extracted Varlist'!$B$1:$O$4857,12,0)</f>
        <v>2</v>
      </c>
      <c r="J821">
        <f>VLOOKUP($A821,'Extracted Varlist'!$B$1:$O$4857,13,0)</f>
        <v>20</v>
      </c>
      <c r="K821" t="str">
        <f t="shared" ref="K821:K852" si="34">IF(ISNUMBER(_xlfn.NUMBERVALUE(RIGHT(J821,1))),RIGHT(J821,LEN(J821)-1),MID(J821,2,LEN(J821)-2))</f>
        <v>0</v>
      </c>
      <c r="L821" t="s">
        <v>9544</v>
      </c>
      <c r="M821" t="b">
        <f t="shared" si="32"/>
        <v>0</v>
      </c>
    </row>
    <row r="822" spans="1:13" x14ac:dyDescent="0.25">
      <c r="A822" t="s">
        <v>4993</v>
      </c>
      <c r="E822" t="str">
        <f>VLOOKUP($A822,'Extracted Varlist'!$B$1:$O$4857,3,0)</f>
        <v>Waist 2 (cm)</v>
      </c>
      <c r="G822" t="str">
        <f>IF(ISBLANK(VLOOKUP($A822,'Extracted Varlist'!$B$1:$O$4857,4,0)),"",VLOOKUP($A822,'Extracted Varlist'!$B$1:$O$4857,4,0))</f>
        <v>999="Missing"</v>
      </c>
      <c r="H822">
        <v>2</v>
      </c>
      <c r="I822">
        <f>VLOOKUP($A822,'Extracted Varlist'!$B$1:$O$4857,12,0)</f>
        <v>2</v>
      </c>
      <c r="J822">
        <f>VLOOKUP($A822,'Extracted Varlist'!$B$1:$O$4857,13,0)</f>
        <v>22</v>
      </c>
      <c r="K822" t="str">
        <f t="shared" si="34"/>
        <v>2</v>
      </c>
      <c r="L822" t="s">
        <v>9544</v>
      </c>
      <c r="M822" t="b">
        <f t="shared" si="32"/>
        <v>0</v>
      </c>
    </row>
    <row r="823" spans="1:13" x14ac:dyDescent="0.25">
      <c r="A823" t="s">
        <v>7071</v>
      </c>
      <c r="E823" t="str">
        <f>VLOOKUP($A823,'Extracted Varlist'!$B$1:$O$4857,3,0)</f>
        <v>Waist 2 (cm)</v>
      </c>
      <c r="G823" t="str">
        <f>IF(ISBLANK(VLOOKUP($A823,'Extracted Varlist'!$B$1:$O$4857,4,0)),"",VLOOKUP($A823,'Extracted Varlist'!$B$1:$O$4857,4,0))</f>
        <v>999="Missing"</v>
      </c>
      <c r="H823">
        <v>2</v>
      </c>
      <c r="I823">
        <f>VLOOKUP($A823,'Extracted Varlist'!$B$1:$O$4857,12,0)</f>
        <v>2</v>
      </c>
      <c r="J823">
        <f>VLOOKUP($A823,'Extracted Varlist'!$B$1:$O$4857,13,0)</f>
        <v>27</v>
      </c>
      <c r="K823" t="str">
        <f t="shared" si="34"/>
        <v>7</v>
      </c>
      <c r="L823" t="s">
        <v>9544</v>
      </c>
      <c r="M823" t="b">
        <f t="shared" si="32"/>
        <v>0</v>
      </c>
    </row>
    <row r="824" spans="1:13" x14ac:dyDescent="0.25">
      <c r="A824" t="s">
        <v>8063</v>
      </c>
      <c r="E824" t="str">
        <f>VLOOKUP($A824,'Extracted Varlist'!$B$1:$O$4857,3,0)</f>
        <v>Waist 2 (cm)</v>
      </c>
      <c r="G824" t="str">
        <f>IF(ISBLANK(VLOOKUP($A824,'Extracted Varlist'!$B$1:$O$4857,4,0)),"",VLOOKUP($A824,'Extracted Varlist'!$B$1:$O$4857,4,0))</f>
        <v>999="Missing"</v>
      </c>
      <c r="H824">
        <v>2</v>
      </c>
      <c r="I824">
        <f>VLOOKUP($A824,'Extracted Varlist'!$B$1:$O$4857,12,0)</f>
        <v>2</v>
      </c>
      <c r="J824">
        <f>VLOOKUP($A824,'Extracted Varlist'!$B$1:$O$4857,13,0)</f>
        <v>28</v>
      </c>
      <c r="K824" t="str">
        <f t="shared" si="34"/>
        <v>8</v>
      </c>
      <c r="L824" t="s">
        <v>9544</v>
      </c>
      <c r="M824" t="b">
        <f t="shared" si="32"/>
        <v>0</v>
      </c>
    </row>
    <row r="825" spans="1:13" x14ac:dyDescent="0.25">
      <c r="A825" t="s">
        <v>1138</v>
      </c>
      <c r="E825" t="str">
        <f>VLOOKUP($A825,'Extracted Varlist'!$B$1:$O$4857,3,0)</f>
        <v>Hip average (cm)</v>
      </c>
      <c r="G825" t="str">
        <f>IF(ISBLANK(VLOOKUP($A825,'Extracted Varlist'!$B$1:$O$4857,4,0)),"",VLOOKUP($A825,'Extracted Varlist'!$B$1:$O$4857,4,0))</f>
        <v>999="Missing"</v>
      </c>
      <c r="H825">
        <v>2</v>
      </c>
      <c r="I825">
        <f>VLOOKUP($A825,'Extracted Varlist'!$B$1:$O$4857,12,0)</f>
        <v>2</v>
      </c>
      <c r="J825">
        <f>VLOOKUP($A825,'Extracted Varlist'!$B$1:$O$4857,13,0)</f>
        <v>14</v>
      </c>
      <c r="K825" t="str">
        <f t="shared" si="34"/>
        <v>4</v>
      </c>
      <c r="L825" t="s">
        <v>9544</v>
      </c>
      <c r="M825" t="b">
        <f t="shared" si="32"/>
        <v>0</v>
      </c>
    </row>
    <row r="826" spans="1:13" x14ac:dyDescent="0.25">
      <c r="A826" t="s">
        <v>2172</v>
      </c>
      <c r="E826" t="str">
        <f>VLOOKUP($A826,'Extracted Varlist'!$B$1:$O$4857,3,0)</f>
        <v>Hip average (cm)</v>
      </c>
      <c r="G826" t="str">
        <f>IF(ISBLANK(VLOOKUP($A826,'Extracted Varlist'!$B$1:$O$4857,4,0)),"",VLOOKUP($A826,'Extracted Varlist'!$B$1:$O$4857,4,0))</f>
        <v>999="Missing"</v>
      </c>
      <c r="H826">
        <v>2</v>
      </c>
      <c r="I826">
        <f>VLOOKUP($A826,'Extracted Varlist'!$B$1:$O$4857,12,0)</f>
        <v>2</v>
      </c>
      <c r="J826">
        <f>VLOOKUP($A826,'Extracted Varlist'!$B$1:$O$4857,13,0)</f>
        <v>17</v>
      </c>
      <c r="K826" t="str">
        <f t="shared" si="34"/>
        <v>7</v>
      </c>
      <c r="L826" t="s">
        <v>9544</v>
      </c>
      <c r="M826" t="b">
        <f t="shared" si="32"/>
        <v>0</v>
      </c>
    </row>
    <row r="827" spans="1:13" x14ac:dyDescent="0.25">
      <c r="A827" t="s">
        <v>3479</v>
      </c>
      <c r="E827" t="str">
        <f>VLOOKUP($A827,'Extracted Varlist'!$B$1:$O$4857,3,0)</f>
        <v>Hip average (cm)</v>
      </c>
      <c r="G827" t="str">
        <f>IF(ISBLANK(VLOOKUP($A827,'Extracted Varlist'!$B$1:$O$4857,4,0)),"",VLOOKUP($A827,'Extracted Varlist'!$B$1:$O$4857,4,0))</f>
        <v>999="Missing"</v>
      </c>
      <c r="H827">
        <v>2</v>
      </c>
      <c r="I827">
        <f>VLOOKUP($A827,'Extracted Varlist'!$B$1:$O$4857,12,0)</f>
        <v>2</v>
      </c>
      <c r="J827">
        <f>VLOOKUP($A827,'Extracted Varlist'!$B$1:$O$4857,13,0)</f>
        <v>20</v>
      </c>
      <c r="K827" t="str">
        <f t="shared" si="34"/>
        <v>0</v>
      </c>
      <c r="L827" t="s">
        <v>9544</v>
      </c>
      <c r="M827" t="b">
        <f t="shared" si="32"/>
        <v>0</v>
      </c>
    </row>
    <row r="828" spans="1:13" x14ac:dyDescent="0.25">
      <c r="A828" t="s">
        <v>4995</v>
      </c>
      <c r="E828" t="str">
        <f>VLOOKUP($A828,'Extracted Varlist'!$B$1:$O$4857,3,0)</f>
        <v>Hip average (cm)</v>
      </c>
      <c r="G828" t="str">
        <f>IF(ISBLANK(VLOOKUP($A828,'Extracted Varlist'!$B$1:$O$4857,4,0)),"",VLOOKUP($A828,'Extracted Varlist'!$B$1:$O$4857,4,0))</f>
        <v>999="Missing"</v>
      </c>
      <c r="H828">
        <v>2</v>
      </c>
      <c r="I828">
        <f>VLOOKUP($A828,'Extracted Varlist'!$B$1:$O$4857,12,0)</f>
        <v>2</v>
      </c>
      <c r="J828">
        <f>VLOOKUP($A828,'Extracted Varlist'!$B$1:$O$4857,13,0)</f>
        <v>22</v>
      </c>
      <c r="K828" t="str">
        <f t="shared" si="34"/>
        <v>2</v>
      </c>
      <c r="L828" t="s">
        <v>9544</v>
      </c>
      <c r="M828" t="b">
        <f t="shared" si="32"/>
        <v>0</v>
      </c>
    </row>
    <row r="829" spans="1:13" x14ac:dyDescent="0.25">
      <c r="A829" t="s">
        <v>7077</v>
      </c>
      <c r="E829" t="str">
        <f>VLOOKUP($A829,'Extracted Varlist'!$B$1:$O$4857,3,0)</f>
        <v>Hip average (cm)</v>
      </c>
      <c r="G829" t="str">
        <f>IF(ISBLANK(VLOOKUP($A829,'Extracted Varlist'!$B$1:$O$4857,4,0)),"",VLOOKUP($A829,'Extracted Varlist'!$B$1:$O$4857,4,0))</f>
        <v>999="Missing"</v>
      </c>
      <c r="H829">
        <v>2</v>
      </c>
      <c r="I829">
        <f>VLOOKUP($A829,'Extracted Varlist'!$B$1:$O$4857,12,0)</f>
        <v>2</v>
      </c>
      <c r="J829">
        <f>VLOOKUP($A829,'Extracted Varlist'!$B$1:$O$4857,13,0)</f>
        <v>27</v>
      </c>
      <c r="K829" t="str">
        <f t="shared" si="34"/>
        <v>7</v>
      </c>
      <c r="L829" t="s">
        <v>9544</v>
      </c>
      <c r="M829" t="b">
        <f t="shared" si="32"/>
        <v>0</v>
      </c>
    </row>
    <row r="830" spans="1:13" x14ac:dyDescent="0.25">
      <c r="A830" t="s">
        <v>8065</v>
      </c>
      <c r="E830" t="str">
        <f>VLOOKUP($A830,'Extracted Varlist'!$B$1:$O$4857,3,0)</f>
        <v>Hip average (cm)</v>
      </c>
      <c r="G830" t="str">
        <f>IF(ISBLANK(VLOOKUP($A830,'Extracted Varlist'!$B$1:$O$4857,4,0)),"",VLOOKUP($A830,'Extracted Varlist'!$B$1:$O$4857,4,0))</f>
        <v>999="Missing"</v>
      </c>
      <c r="H830">
        <v>2</v>
      </c>
      <c r="I830">
        <f>VLOOKUP($A830,'Extracted Varlist'!$B$1:$O$4857,12,0)</f>
        <v>2</v>
      </c>
      <c r="J830">
        <f>VLOOKUP($A830,'Extracted Varlist'!$B$1:$O$4857,13,0)</f>
        <v>28</v>
      </c>
      <c r="K830" t="str">
        <f t="shared" si="34"/>
        <v>8</v>
      </c>
      <c r="L830" t="s">
        <v>9544</v>
      </c>
      <c r="M830" t="b">
        <f t="shared" si="32"/>
        <v>0</v>
      </c>
    </row>
    <row r="831" spans="1:13" x14ac:dyDescent="0.25">
      <c r="A831" t="s">
        <v>1141</v>
      </c>
      <c r="E831" t="str">
        <f>VLOOKUP($A831,'Extracted Varlist'!$B$1:$O$4857,3,0)</f>
        <v>Hip 1 (cm)</v>
      </c>
      <c r="G831" t="str">
        <f>IF(ISBLANK(VLOOKUP($A831,'Extracted Varlist'!$B$1:$O$4857,4,0)),"",VLOOKUP($A831,'Extracted Varlist'!$B$1:$O$4857,4,0))</f>
        <v>999="Missing"</v>
      </c>
      <c r="H831">
        <v>2</v>
      </c>
      <c r="I831">
        <f>VLOOKUP($A831,'Extracted Varlist'!$B$1:$O$4857,12,0)</f>
        <v>2</v>
      </c>
      <c r="J831">
        <f>VLOOKUP($A831,'Extracted Varlist'!$B$1:$O$4857,13,0)</f>
        <v>14</v>
      </c>
      <c r="K831" t="str">
        <f t="shared" si="34"/>
        <v>4</v>
      </c>
      <c r="L831" t="s">
        <v>9544</v>
      </c>
      <c r="M831" t="b">
        <f t="shared" si="32"/>
        <v>0</v>
      </c>
    </row>
    <row r="832" spans="1:13" x14ac:dyDescent="0.25">
      <c r="A832" t="s">
        <v>3475</v>
      </c>
      <c r="E832" t="str">
        <f>VLOOKUP($A832,'Extracted Varlist'!$B$1:$O$4857,3,0)</f>
        <v>Hip 1 (cm)</v>
      </c>
      <c r="G832" t="str">
        <f>IF(ISBLANK(VLOOKUP($A832,'Extracted Varlist'!$B$1:$O$4857,4,0)),"",VLOOKUP($A832,'Extracted Varlist'!$B$1:$O$4857,4,0))</f>
        <v>999="Missing"</v>
      </c>
      <c r="H832">
        <v>2</v>
      </c>
      <c r="I832">
        <f>VLOOKUP($A832,'Extracted Varlist'!$B$1:$O$4857,12,0)</f>
        <v>2</v>
      </c>
      <c r="J832">
        <f>VLOOKUP($A832,'Extracted Varlist'!$B$1:$O$4857,13,0)</f>
        <v>20</v>
      </c>
      <c r="K832" t="str">
        <f t="shared" si="34"/>
        <v>0</v>
      </c>
      <c r="L832" t="s">
        <v>9544</v>
      </c>
      <c r="M832" t="b">
        <f t="shared" si="32"/>
        <v>0</v>
      </c>
    </row>
    <row r="833" spans="1:13" x14ac:dyDescent="0.25">
      <c r="A833" t="s">
        <v>4997</v>
      </c>
      <c r="E833" t="str">
        <f>VLOOKUP($A833,'Extracted Varlist'!$B$1:$O$4857,3,0)</f>
        <v>Hip 1 (cm)</v>
      </c>
      <c r="G833" t="str">
        <f>IF(ISBLANK(VLOOKUP($A833,'Extracted Varlist'!$B$1:$O$4857,4,0)),"",VLOOKUP($A833,'Extracted Varlist'!$B$1:$O$4857,4,0))</f>
        <v>999="Missing"</v>
      </c>
      <c r="H833">
        <v>2</v>
      </c>
      <c r="I833">
        <f>VLOOKUP($A833,'Extracted Varlist'!$B$1:$O$4857,12,0)</f>
        <v>2</v>
      </c>
      <c r="J833">
        <f>VLOOKUP($A833,'Extracted Varlist'!$B$1:$O$4857,13,0)</f>
        <v>22</v>
      </c>
      <c r="K833" t="str">
        <f t="shared" si="34"/>
        <v>2</v>
      </c>
      <c r="L833" t="s">
        <v>9544</v>
      </c>
      <c r="M833" t="b">
        <f t="shared" si="32"/>
        <v>0</v>
      </c>
    </row>
    <row r="834" spans="1:13" x14ac:dyDescent="0.25">
      <c r="A834" t="s">
        <v>7073</v>
      </c>
      <c r="E834" t="str">
        <f>VLOOKUP($A834,'Extracted Varlist'!$B$1:$O$4857,3,0)</f>
        <v>Hip 1 (cm)</v>
      </c>
      <c r="G834" t="str">
        <f>IF(ISBLANK(VLOOKUP($A834,'Extracted Varlist'!$B$1:$O$4857,4,0)),"",VLOOKUP($A834,'Extracted Varlist'!$B$1:$O$4857,4,0))</f>
        <v>999="Missing"</v>
      </c>
      <c r="H834">
        <v>2</v>
      </c>
      <c r="I834">
        <f>VLOOKUP($A834,'Extracted Varlist'!$B$1:$O$4857,12,0)</f>
        <v>2</v>
      </c>
      <c r="J834">
        <f>VLOOKUP($A834,'Extracted Varlist'!$B$1:$O$4857,13,0)</f>
        <v>27</v>
      </c>
      <c r="K834" t="str">
        <f t="shared" si="34"/>
        <v>7</v>
      </c>
      <c r="L834" t="s">
        <v>9544</v>
      </c>
      <c r="M834" t="b">
        <f t="shared" ref="M834:M897" si="35">AND(J834=J833)</f>
        <v>0</v>
      </c>
    </row>
    <row r="835" spans="1:13" x14ac:dyDescent="0.25">
      <c r="A835" t="s">
        <v>8067</v>
      </c>
      <c r="E835" t="str">
        <f>VLOOKUP($A835,'Extracted Varlist'!$B$1:$O$4857,3,0)</f>
        <v>Hip 1 (cm)</v>
      </c>
      <c r="G835" t="str">
        <f>IF(ISBLANK(VLOOKUP($A835,'Extracted Varlist'!$B$1:$O$4857,4,0)),"",VLOOKUP($A835,'Extracted Varlist'!$B$1:$O$4857,4,0))</f>
        <v>999="Missing"</v>
      </c>
      <c r="H835">
        <v>2</v>
      </c>
      <c r="I835">
        <f>VLOOKUP($A835,'Extracted Varlist'!$B$1:$O$4857,12,0)</f>
        <v>2</v>
      </c>
      <c r="J835">
        <f>VLOOKUP($A835,'Extracted Varlist'!$B$1:$O$4857,13,0)</f>
        <v>28</v>
      </c>
      <c r="K835" t="str">
        <f t="shared" si="34"/>
        <v>8</v>
      </c>
      <c r="L835" t="s">
        <v>9544</v>
      </c>
      <c r="M835" t="b">
        <f t="shared" si="35"/>
        <v>0</v>
      </c>
    </row>
    <row r="836" spans="1:13" x14ac:dyDescent="0.25">
      <c r="A836" t="s">
        <v>1144</v>
      </c>
      <c r="E836" t="str">
        <f>VLOOKUP($A836,'Extracted Varlist'!$B$1:$O$4857,3,0)</f>
        <v>Hip 2 (cm)</v>
      </c>
      <c r="G836" t="str">
        <f>IF(ISBLANK(VLOOKUP($A836,'Extracted Varlist'!$B$1:$O$4857,4,0)),"",VLOOKUP($A836,'Extracted Varlist'!$B$1:$O$4857,4,0))</f>
        <v>999="Missing"</v>
      </c>
      <c r="H836">
        <v>2</v>
      </c>
      <c r="I836">
        <f>VLOOKUP($A836,'Extracted Varlist'!$B$1:$O$4857,12,0)</f>
        <v>2</v>
      </c>
      <c r="J836">
        <f>VLOOKUP($A836,'Extracted Varlist'!$B$1:$O$4857,13,0)</f>
        <v>14</v>
      </c>
      <c r="K836" t="str">
        <f t="shared" si="34"/>
        <v>4</v>
      </c>
      <c r="L836" t="s">
        <v>9544</v>
      </c>
      <c r="M836" t="b">
        <f t="shared" si="35"/>
        <v>0</v>
      </c>
    </row>
    <row r="837" spans="1:13" x14ac:dyDescent="0.25">
      <c r="A837" t="s">
        <v>3477</v>
      </c>
      <c r="E837" t="str">
        <f>VLOOKUP($A837,'Extracted Varlist'!$B$1:$O$4857,3,0)</f>
        <v>Hip 2 (cm)</v>
      </c>
      <c r="G837" t="str">
        <f>IF(ISBLANK(VLOOKUP($A837,'Extracted Varlist'!$B$1:$O$4857,4,0)),"",VLOOKUP($A837,'Extracted Varlist'!$B$1:$O$4857,4,0))</f>
        <v>999="Missing"</v>
      </c>
      <c r="H837">
        <v>2</v>
      </c>
      <c r="I837">
        <f>VLOOKUP($A837,'Extracted Varlist'!$B$1:$O$4857,12,0)</f>
        <v>2</v>
      </c>
      <c r="J837">
        <f>VLOOKUP($A837,'Extracted Varlist'!$B$1:$O$4857,13,0)</f>
        <v>20</v>
      </c>
      <c r="K837" t="str">
        <f t="shared" si="34"/>
        <v>0</v>
      </c>
      <c r="L837" t="s">
        <v>9544</v>
      </c>
      <c r="M837" t="b">
        <f t="shared" si="35"/>
        <v>0</v>
      </c>
    </row>
    <row r="838" spans="1:13" x14ac:dyDescent="0.25">
      <c r="A838" t="s">
        <v>4998</v>
      </c>
      <c r="E838" t="str">
        <f>VLOOKUP($A838,'Extracted Varlist'!$B$1:$O$4857,3,0)</f>
        <v>Hip 2 (cm)</v>
      </c>
      <c r="G838" t="str">
        <f>IF(ISBLANK(VLOOKUP($A838,'Extracted Varlist'!$B$1:$O$4857,4,0)),"",VLOOKUP($A838,'Extracted Varlist'!$B$1:$O$4857,4,0))</f>
        <v>999="Missing"</v>
      </c>
      <c r="H838">
        <v>2</v>
      </c>
      <c r="I838">
        <f>VLOOKUP($A838,'Extracted Varlist'!$B$1:$O$4857,12,0)</f>
        <v>2</v>
      </c>
      <c r="J838">
        <f>VLOOKUP($A838,'Extracted Varlist'!$B$1:$O$4857,13,0)</f>
        <v>22</v>
      </c>
      <c r="K838" t="str">
        <f t="shared" si="34"/>
        <v>2</v>
      </c>
      <c r="L838" t="s">
        <v>9544</v>
      </c>
      <c r="M838" t="b">
        <f t="shared" si="35"/>
        <v>0</v>
      </c>
    </row>
    <row r="839" spans="1:13" x14ac:dyDescent="0.25">
      <c r="A839" t="s">
        <v>7075</v>
      </c>
      <c r="E839" t="str">
        <f>VLOOKUP($A839,'Extracted Varlist'!$B$1:$O$4857,3,0)</f>
        <v>Hip 2 (cm)</v>
      </c>
      <c r="G839" t="str">
        <f>IF(ISBLANK(VLOOKUP($A839,'Extracted Varlist'!$B$1:$O$4857,4,0)),"",VLOOKUP($A839,'Extracted Varlist'!$B$1:$O$4857,4,0))</f>
        <v>999="Missing"</v>
      </c>
      <c r="H839">
        <v>2</v>
      </c>
      <c r="I839">
        <f>VLOOKUP($A839,'Extracted Varlist'!$B$1:$O$4857,12,0)</f>
        <v>2</v>
      </c>
      <c r="J839">
        <f>VLOOKUP($A839,'Extracted Varlist'!$B$1:$O$4857,13,0)</f>
        <v>27</v>
      </c>
      <c r="K839" t="str">
        <f t="shared" si="34"/>
        <v>7</v>
      </c>
      <c r="L839" t="s">
        <v>9544</v>
      </c>
      <c r="M839" t="b">
        <f t="shared" si="35"/>
        <v>0</v>
      </c>
    </row>
    <row r="840" spans="1:13" x14ac:dyDescent="0.25">
      <c r="A840" t="s">
        <v>8069</v>
      </c>
      <c r="E840" t="str">
        <f>VLOOKUP($A840,'Extracted Varlist'!$B$1:$O$4857,3,0)</f>
        <v>Hip 2 (cm)</v>
      </c>
      <c r="G840" t="str">
        <f>IF(ISBLANK(VLOOKUP($A840,'Extracted Varlist'!$B$1:$O$4857,4,0)),"",VLOOKUP($A840,'Extracted Varlist'!$B$1:$O$4857,4,0))</f>
        <v>999="Missing"</v>
      </c>
      <c r="H840">
        <v>2</v>
      </c>
      <c r="I840">
        <f>VLOOKUP($A840,'Extracted Varlist'!$B$1:$O$4857,12,0)</f>
        <v>2</v>
      </c>
      <c r="J840">
        <f>VLOOKUP($A840,'Extracted Varlist'!$B$1:$O$4857,13,0)</f>
        <v>28</v>
      </c>
      <c r="K840" t="str">
        <f t="shared" si="34"/>
        <v>8</v>
      </c>
      <c r="L840" t="s">
        <v>9544</v>
      </c>
      <c r="M840" t="b">
        <f t="shared" si="35"/>
        <v>0</v>
      </c>
    </row>
    <row r="841" spans="1:13" x14ac:dyDescent="0.25">
      <c r="A841" t="s">
        <v>1147</v>
      </c>
      <c r="E841" t="str">
        <f>VLOOKUP($A841,'Extracted Varlist'!$B$1:$O$4857,3,0)</f>
        <v>Waist-Hip ratio</v>
      </c>
      <c r="G841" t="str">
        <f>IF(ISBLANK(VLOOKUP($A841,'Extracted Varlist'!$B$1:$O$4857,4,0)),"",VLOOKUP($A841,'Extracted Varlist'!$B$1:$O$4857,4,0))</f>
        <v>999="Missing"</v>
      </c>
      <c r="H841">
        <v>2</v>
      </c>
      <c r="I841">
        <f>VLOOKUP($A841,'Extracted Varlist'!$B$1:$O$4857,12,0)</f>
        <v>2</v>
      </c>
      <c r="J841">
        <f>VLOOKUP($A841,'Extracted Varlist'!$B$1:$O$4857,13,0)</f>
        <v>14</v>
      </c>
      <c r="K841" t="str">
        <f t="shared" si="34"/>
        <v>4</v>
      </c>
      <c r="L841" t="s">
        <v>9544</v>
      </c>
      <c r="M841" t="b">
        <f t="shared" si="35"/>
        <v>0</v>
      </c>
    </row>
    <row r="842" spans="1:13" x14ac:dyDescent="0.25">
      <c r="A842" t="s">
        <v>2174</v>
      </c>
      <c r="E842" t="str">
        <f>VLOOKUP($A842,'Extracted Varlist'!$B$1:$O$4857,3,0)</f>
        <v>Waist-Hip ratio</v>
      </c>
      <c r="G842" t="str">
        <f>IF(ISBLANK(VLOOKUP($A842,'Extracted Varlist'!$B$1:$O$4857,4,0)),"",VLOOKUP($A842,'Extracted Varlist'!$B$1:$O$4857,4,0))</f>
        <v>999="Missing"</v>
      </c>
      <c r="H842">
        <v>2</v>
      </c>
      <c r="I842">
        <f>VLOOKUP($A842,'Extracted Varlist'!$B$1:$O$4857,12,0)</f>
        <v>2</v>
      </c>
      <c r="J842">
        <f>VLOOKUP($A842,'Extracted Varlist'!$B$1:$O$4857,13,0)</f>
        <v>17</v>
      </c>
      <c r="K842" t="str">
        <f t="shared" si="34"/>
        <v>7</v>
      </c>
      <c r="L842" t="s">
        <v>9544</v>
      </c>
      <c r="M842" t="b">
        <f t="shared" si="35"/>
        <v>0</v>
      </c>
    </row>
    <row r="843" spans="1:13" x14ac:dyDescent="0.25">
      <c r="A843" t="s">
        <v>3481</v>
      </c>
      <c r="E843" t="str">
        <f>VLOOKUP($A843,'Extracted Varlist'!$B$1:$O$4857,3,0)</f>
        <v>Waist-Hip ratio</v>
      </c>
      <c r="G843" t="str">
        <f>IF(ISBLANK(VLOOKUP($A843,'Extracted Varlist'!$B$1:$O$4857,4,0)),"",VLOOKUP($A843,'Extracted Varlist'!$B$1:$O$4857,4,0))</f>
        <v>999="Missing"</v>
      </c>
      <c r="H843">
        <v>2</v>
      </c>
      <c r="I843">
        <f>VLOOKUP($A843,'Extracted Varlist'!$B$1:$O$4857,12,0)</f>
        <v>2</v>
      </c>
      <c r="J843">
        <f>VLOOKUP($A843,'Extracted Varlist'!$B$1:$O$4857,13,0)</f>
        <v>20</v>
      </c>
      <c r="K843" t="str">
        <f t="shared" si="34"/>
        <v>0</v>
      </c>
      <c r="L843" t="s">
        <v>9544</v>
      </c>
      <c r="M843" t="b">
        <f t="shared" si="35"/>
        <v>0</v>
      </c>
    </row>
    <row r="844" spans="1:13" x14ac:dyDescent="0.25">
      <c r="A844" t="s">
        <v>5000</v>
      </c>
      <c r="E844" t="str">
        <f>VLOOKUP($A844,'Extracted Varlist'!$B$1:$O$4857,3,0)</f>
        <v>Waist-Hip ratio</v>
      </c>
      <c r="G844" t="str">
        <f>IF(ISBLANK(VLOOKUP($A844,'Extracted Varlist'!$B$1:$O$4857,4,0)),"",VLOOKUP($A844,'Extracted Varlist'!$B$1:$O$4857,4,0))</f>
        <v>999="Missing"</v>
      </c>
      <c r="H844">
        <v>2</v>
      </c>
      <c r="I844">
        <f>VLOOKUP($A844,'Extracted Varlist'!$B$1:$O$4857,12,0)</f>
        <v>2</v>
      </c>
      <c r="J844">
        <f>VLOOKUP($A844,'Extracted Varlist'!$B$1:$O$4857,13,0)</f>
        <v>22</v>
      </c>
      <c r="K844" t="str">
        <f t="shared" si="34"/>
        <v>2</v>
      </c>
      <c r="L844" t="s">
        <v>9544</v>
      </c>
      <c r="M844" t="b">
        <f t="shared" si="35"/>
        <v>0</v>
      </c>
    </row>
    <row r="845" spans="1:13" x14ac:dyDescent="0.25">
      <c r="A845" t="s">
        <v>7079</v>
      </c>
      <c r="E845" t="str">
        <f>VLOOKUP($A845,'Extracted Varlist'!$B$1:$O$4857,3,0)</f>
        <v>Waist-Hip ratio</v>
      </c>
      <c r="G845" t="str">
        <f>IF(ISBLANK(VLOOKUP($A845,'Extracted Varlist'!$B$1:$O$4857,4,0)),"",VLOOKUP($A845,'Extracted Varlist'!$B$1:$O$4857,4,0))</f>
        <v>999="Missing"</v>
      </c>
      <c r="H845">
        <v>2</v>
      </c>
      <c r="I845">
        <f>VLOOKUP($A845,'Extracted Varlist'!$B$1:$O$4857,12,0)</f>
        <v>2</v>
      </c>
      <c r="J845">
        <f>VLOOKUP($A845,'Extracted Varlist'!$B$1:$O$4857,13,0)</f>
        <v>27</v>
      </c>
      <c r="K845" t="str">
        <f t="shared" si="34"/>
        <v>7</v>
      </c>
      <c r="L845" t="s">
        <v>9544</v>
      </c>
      <c r="M845" t="b">
        <f t="shared" si="35"/>
        <v>0</v>
      </c>
    </row>
    <row r="846" spans="1:13" x14ac:dyDescent="0.25">
      <c r="A846" t="s">
        <v>8071</v>
      </c>
      <c r="E846" t="str">
        <f>VLOOKUP($A846,'Extracted Varlist'!$B$1:$O$4857,3,0)</f>
        <v>Waist-Hip ratio</v>
      </c>
      <c r="G846" t="str">
        <f>IF(ISBLANK(VLOOKUP($A846,'Extracted Varlist'!$B$1:$O$4857,4,0)),"",VLOOKUP($A846,'Extracted Varlist'!$B$1:$O$4857,4,0))</f>
        <v>999="Missing"</v>
      </c>
      <c r="H846">
        <v>2</v>
      </c>
      <c r="I846">
        <f>VLOOKUP($A846,'Extracted Varlist'!$B$1:$O$4857,12,0)</f>
        <v>2</v>
      </c>
      <c r="J846">
        <f>VLOOKUP($A846,'Extracted Varlist'!$B$1:$O$4857,13,0)</f>
        <v>28</v>
      </c>
      <c r="K846" t="str">
        <f t="shared" si="34"/>
        <v>8</v>
      </c>
      <c r="L846" t="s">
        <v>9544</v>
      </c>
      <c r="M846" t="b">
        <f t="shared" si="35"/>
        <v>0</v>
      </c>
    </row>
    <row r="847" spans="1:13" x14ac:dyDescent="0.25">
      <c r="A847" t="s">
        <v>2176</v>
      </c>
      <c r="E847" t="str">
        <f>VLOOKUP($A847,'Extracted Varlist'!$B$1:$O$4857,3,0)</f>
        <v>Biacromial width (cm)</v>
      </c>
      <c r="G847" t="str">
        <f>IF(ISBLANK(VLOOKUP($A847,'Extracted Varlist'!$B$1:$O$4857,4,0)),"",VLOOKUP($A847,'Extracted Varlist'!$B$1:$O$4857,4,0))</f>
        <v>999="Missing"</v>
      </c>
      <c r="H847">
        <v>2</v>
      </c>
      <c r="I847">
        <f>VLOOKUP($A847,'Extracted Varlist'!$B$1:$O$4857,12,0)</f>
        <v>2</v>
      </c>
      <c r="J847">
        <f>VLOOKUP($A847,'Extracted Varlist'!$B$1:$O$4857,13,0)</f>
        <v>17</v>
      </c>
      <c r="K847" t="str">
        <f t="shared" si="34"/>
        <v>7</v>
      </c>
      <c r="L847" t="s">
        <v>9544</v>
      </c>
      <c r="M847" t="b">
        <f t="shared" si="35"/>
        <v>0</v>
      </c>
    </row>
    <row r="848" spans="1:13" x14ac:dyDescent="0.25">
      <c r="A848" t="s">
        <v>3493</v>
      </c>
      <c r="E848" t="str">
        <f>VLOOKUP($A848,'Extracted Varlist'!$B$1:$O$4857,3,0)</f>
        <v>Biacromial width (cm)</v>
      </c>
      <c r="G848" t="str">
        <f>IF(ISBLANK(VLOOKUP($A848,'Extracted Varlist'!$B$1:$O$4857,4,0)),"",VLOOKUP($A848,'Extracted Varlist'!$B$1:$O$4857,4,0))</f>
        <v>999="Missing"</v>
      </c>
      <c r="H848">
        <v>2</v>
      </c>
      <c r="I848">
        <f>VLOOKUP($A848,'Extracted Varlist'!$B$1:$O$4857,12,0)</f>
        <v>2</v>
      </c>
      <c r="J848">
        <f>VLOOKUP($A848,'Extracted Varlist'!$B$1:$O$4857,13,0)</f>
        <v>20</v>
      </c>
      <c r="K848" t="str">
        <f t="shared" si="34"/>
        <v>0</v>
      </c>
      <c r="L848" t="s">
        <v>9544</v>
      </c>
      <c r="M848" t="b">
        <f t="shared" si="35"/>
        <v>0</v>
      </c>
    </row>
    <row r="849" spans="1:13" x14ac:dyDescent="0.25">
      <c r="A849" t="s">
        <v>3483</v>
      </c>
      <c r="E849" t="str">
        <f>VLOOKUP($A849,'Extracted Varlist'!$B$1:$O$4857,3,0)</f>
        <v>Exam biacromial measurement 1 (cm)</v>
      </c>
      <c r="G849" t="str">
        <f>IF(ISBLANK(VLOOKUP($A849,'Extracted Varlist'!$B$1:$O$4857,4,0)),"",VLOOKUP($A849,'Extracted Varlist'!$B$1:$O$4857,4,0))</f>
        <v/>
      </c>
      <c r="H849">
        <v>2</v>
      </c>
      <c r="I849">
        <f>VLOOKUP($A849,'Extracted Varlist'!$B$1:$O$4857,12,0)</f>
        <v>2</v>
      </c>
      <c r="J849">
        <f>VLOOKUP($A849,'Extracted Varlist'!$B$1:$O$4857,13,0)</f>
        <v>20</v>
      </c>
      <c r="K849" t="str">
        <f t="shared" si="34"/>
        <v>0</v>
      </c>
      <c r="L849" t="s">
        <v>9544</v>
      </c>
      <c r="M849" t="b">
        <f t="shared" si="35"/>
        <v>1</v>
      </c>
    </row>
    <row r="850" spans="1:13" x14ac:dyDescent="0.25">
      <c r="A850" t="s">
        <v>3486</v>
      </c>
      <c r="E850" t="str">
        <f>VLOOKUP($A850,'Extracted Varlist'!$B$1:$O$4857,3,0)</f>
        <v>Exam biacromial measurement 2 (cm)</v>
      </c>
      <c r="G850" t="str">
        <f>IF(ISBLANK(VLOOKUP($A850,'Extracted Varlist'!$B$1:$O$4857,4,0)),"",VLOOKUP($A850,'Extracted Varlist'!$B$1:$O$4857,4,0))</f>
        <v/>
      </c>
      <c r="H850">
        <v>2</v>
      </c>
      <c r="I850">
        <f>VLOOKUP($A850,'Extracted Varlist'!$B$1:$O$4857,12,0)</f>
        <v>2</v>
      </c>
      <c r="J850">
        <f>VLOOKUP($A850,'Extracted Varlist'!$B$1:$O$4857,13,0)</f>
        <v>20</v>
      </c>
      <c r="K850" t="str">
        <f t="shared" si="34"/>
        <v>0</v>
      </c>
      <c r="L850" t="s">
        <v>9544</v>
      </c>
      <c r="M850" t="b">
        <f t="shared" si="35"/>
        <v>1</v>
      </c>
    </row>
    <row r="851" spans="1:13" x14ac:dyDescent="0.25">
      <c r="A851" t="s">
        <v>3489</v>
      </c>
      <c r="E851" t="str">
        <f>VLOOKUP($A851,'Extracted Varlist'!$B$1:$O$4857,3,0)</f>
        <v>Tape / caliper</v>
      </c>
      <c r="G851" t="str">
        <f>IF(ISBLANK(VLOOKUP($A851,'Extracted Varlist'!$B$1:$O$4857,4,0)),"",VLOOKUP($A851,'Extracted Varlist'!$B$1:$O$4857,4,0))</f>
        <v>0="Tape";1="Caliper"</v>
      </c>
      <c r="H851">
        <v>2</v>
      </c>
      <c r="I851">
        <f>VLOOKUP($A851,'Extracted Varlist'!$B$1:$O$4857,12,0)</f>
        <v>2</v>
      </c>
      <c r="J851">
        <f>VLOOKUP($A851,'Extracted Varlist'!$B$1:$O$4857,13,0)</f>
        <v>20</v>
      </c>
      <c r="K851" t="str">
        <f t="shared" si="34"/>
        <v>0</v>
      </c>
      <c r="L851" t="s">
        <v>9544</v>
      </c>
      <c r="M851" t="b">
        <f t="shared" si="35"/>
        <v>1</v>
      </c>
    </row>
    <row r="852" spans="1:13" x14ac:dyDescent="0.25">
      <c r="A852" t="s">
        <v>3501</v>
      </c>
      <c r="E852" t="str">
        <f>VLOOKUP($A852,'Extracted Varlist'!$B$1:$O$4857,3,0)</f>
        <v>Exam ASIS measurement (average) (cm)</v>
      </c>
      <c r="G852" t="str">
        <f>IF(ISBLANK(VLOOKUP($A852,'Extracted Varlist'!$B$1:$O$4857,4,0)),"",VLOOKUP($A852,'Extracted Varlist'!$B$1:$O$4857,4,0))</f>
        <v/>
      </c>
      <c r="H852">
        <v>2</v>
      </c>
      <c r="I852">
        <f>VLOOKUP($A852,'Extracted Varlist'!$B$1:$O$4857,12,0)</f>
        <v>2</v>
      </c>
      <c r="J852">
        <f>VLOOKUP($A852,'Extracted Varlist'!$B$1:$O$4857,13,0)</f>
        <v>20</v>
      </c>
      <c r="K852" t="str">
        <f t="shared" si="34"/>
        <v>0</v>
      </c>
      <c r="L852" t="s">
        <v>9544</v>
      </c>
      <c r="M852" t="b">
        <f t="shared" si="35"/>
        <v>1</v>
      </c>
    </row>
    <row r="853" spans="1:13" x14ac:dyDescent="0.25">
      <c r="A853" t="s">
        <v>3495</v>
      </c>
      <c r="E853" t="str">
        <f>VLOOKUP($A853,'Extracted Varlist'!$B$1:$O$4857,3,0)</f>
        <v>Exam ASIS measurement 1 (cm)</v>
      </c>
      <c r="G853" t="str">
        <f>IF(ISBLANK(VLOOKUP($A853,'Extracted Varlist'!$B$1:$O$4857,4,0)),"",VLOOKUP($A853,'Extracted Varlist'!$B$1:$O$4857,4,0))</f>
        <v/>
      </c>
      <c r="H853">
        <v>2</v>
      </c>
      <c r="I853">
        <f>VLOOKUP($A853,'Extracted Varlist'!$B$1:$O$4857,12,0)</f>
        <v>2</v>
      </c>
      <c r="J853">
        <f>VLOOKUP($A853,'Extracted Varlist'!$B$1:$O$4857,13,0)</f>
        <v>20</v>
      </c>
      <c r="K853" t="str">
        <f t="shared" ref="K853:K870" si="36">IF(ISNUMBER(_xlfn.NUMBERVALUE(RIGHT(J853,1))),RIGHT(J853,LEN(J853)-1),MID(J853,2,LEN(J853)-2))</f>
        <v>0</v>
      </c>
      <c r="L853" t="s">
        <v>9544</v>
      </c>
      <c r="M853" t="b">
        <f t="shared" si="35"/>
        <v>1</v>
      </c>
    </row>
    <row r="854" spans="1:13" x14ac:dyDescent="0.25">
      <c r="A854" t="s">
        <v>3498</v>
      </c>
      <c r="E854" t="str">
        <f>VLOOKUP($A854,'Extracted Varlist'!$B$1:$O$4857,3,0)</f>
        <v>Exam ASIS measurement 2 (cm)</v>
      </c>
      <c r="G854" t="str">
        <f>IF(ISBLANK(VLOOKUP($A854,'Extracted Varlist'!$B$1:$O$4857,4,0)),"",VLOOKUP($A854,'Extracted Varlist'!$B$1:$O$4857,4,0))</f>
        <v/>
      </c>
      <c r="H854">
        <v>2</v>
      </c>
      <c r="I854">
        <f>VLOOKUP($A854,'Extracted Varlist'!$B$1:$O$4857,12,0)</f>
        <v>2</v>
      </c>
      <c r="J854">
        <f>VLOOKUP($A854,'Extracted Varlist'!$B$1:$O$4857,13,0)</f>
        <v>20</v>
      </c>
      <c r="K854" t="str">
        <f t="shared" si="36"/>
        <v>0</v>
      </c>
      <c r="L854" t="s">
        <v>9544</v>
      </c>
      <c r="M854" t="b">
        <f t="shared" si="35"/>
        <v>1</v>
      </c>
    </row>
    <row r="855" spans="1:13" x14ac:dyDescent="0.25">
      <c r="A855" t="s">
        <v>3504</v>
      </c>
      <c r="E855" t="str">
        <f>VLOOKUP($A855,'Extracted Varlist'!$B$1:$O$4857,3,0)</f>
        <v>Exam left wrist measurement1 (cm)</v>
      </c>
      <c r="G855" t="str">
        <f>IF(ISBLANK(VLOOKUP($A855,'Extracted Varlist'!$B$1:$O$4857,4,0)),"",VLOOKUP($A855,'Extracted Varlist'!$B$1:$O$4857,4,0))</f>
        <v/>
      </c>
      <c r="H855">
        <v>2</v>
      </c>
      <c r="I855">
        <f>VLOOKUP($A855,'Extracted Varlist'!$B$1:$O$4857,12,0)</f>
        <v>2</v>
      </c>
      <c r="J855">
        <f>VLOOKUP($A855,'Extracted Varlist'!$B$1:$O$4857,13,0)</f>
        <v>20</v>
      </c>
      <c r="K855" t="str">
        <f t="shared" si="36"/>
        <v>0</v>
      </c>
      <c r="L855" t="s">
        <v>9544</v>
      </c>
      <c r="M855" t="b">
        <f t="shared" si="35"/>
        <v>1</v>
      </c>
    </row>
    <row r="856" spans="1:13" x14ac:dyDescent="0.25">
      <c r="A856" t="s">
        <v>3507</v>
      </c>
      <c r="E856" t="str">
        <f>VLOOKUP($A856,'Extracted Varlist'!$B$1:$O$4857,3,0)</f>
        <v>Exam left wrist measurement 2 (cm)</v>
      </c>
      <c r="G856" t="str">
        <f>IF(ISBLANK(VLOOKUP($A856,'Extracted Varlist'!$B$1:$O$4857,4,0)),"",VLOOKUP($A856,'Extracted Varlist'!$B$1:$O$4857,4,0))</f>
        <v/>
      </c>
      <c r="H856">
        <v>2</v>
      </c>
      <c r="I856">
        <f>VLOOKUP($A856,'Extracted Varlist'!$B$1:$O$4857,12,0)</f>
        <v>2</v>
      </c>
      <c r="J856">
        <f>VLOOKUP($A856,'Extracted Varlist'!$B$1:$O$4857,13,0)</f>
        <v>20</v>
      </c>
      <c r="K856" t="str">
        <f t="shared" si="36"/>
        <v>0</v>
      </c>
      <c r="L856" t="s">
        <v>9544</v>
      </c>
      <c r="M856" t="b">
        <f t="shared" si="35"/>
        <v>1</v>
      </c>
    </row>
    <row r="857" spans="1:13" x14ac:dyDescent="0.25">
      <c r="A857" t="s">
        <v>3553</v>
      </c>
      <c r="E857" t="str">
        <f>VLOOKUP($A857,'Extracted Varlist'!$B$1:$O$4857,3,0)</f>
        <v>Exam right rib skinfold (mm)</v>
      </c>
      <c r="G857" t="str">
        <f>IF(ISBLANK(VLOOKUP($A857,'Extracted Varlist'!$B$1:$O$4857,4,0)),"",VLOOKUP($A857,'Extracted Varlist'!$B$1:$O$4857,4,0))</f>
        <v/>
      </c>
      <c r="H857">
        <v>2</v>
      </c>
      <c r="I857">
        <f>VLOOKUP($A857,'Extracted Varlist'!$B$1:$O$4857,12,0)</f>
        <v>2</v>
      </c>
      <c r="J857">
        <f>VLOOKUP($A857,'Extracted Varlist'!$B$1:$O$4857,13,0)</f>
        <v>20</v>
      </c>
      <c r="K857" t="str">
        <f t="shared" si="36"/>
        <v>0</v>
      </c>
      <c r="L857" t="s">
        <v>9544</v>
      </c>
      <c r="M857" t="b">
        <f t="shared" si="35"/>
        <v>1</v>
      </c>
    </row>
    <row r="858" spans="1:13" x14ac:dyDescent="0.25">
      <c r="A858" t="s">
        <v>3548</v>
      </c>
      <c r="E858" t="str">
        <f>VLOOKUP($A858,'Extracted Varlist'!$B$1:$O$4857,3,0)</f>
        <v>Exam right rib skinfold measurement 1 (mm)</v>
      </c>
      <c r="G858" t="str">
        <f>IF(ISBLANK(VLOOKUP($A858,'Extracted Varlist'!$B$1:$O$4857,4,0)),"",VLOOKUP($A858,'Extracted Varlist'!$B$1:$O$4857,4,0))</f>
        <v/>
      </c>
      <c r="H858">
        <v>2</v>
      </c>
      <c r="I858">
        <f>VLOOKUP($A858,'Extracted Varlist'!$B$1:$O$4857,12,0)</f>
        <v>2</v>
      </c>
      <c r="J858">
        <f>VLOOKUP($A858,'Extracted Varlist'!$B$1:$O$4857,13,0)</f>
        <v>20</v>
      </c>
      <c r="K858" t="str">
        <f t="shared" si="36"/>
        <v>0</v>
      </c>
      <c r="L858" t="s">
        <v>9544</v>
      </c>
      <c r="M858" t="b">
        <f t="shared" si="35"/>
        <v>1</v>
      </c>
    </row>
    <row r="859" spans="1:13" x14ac:dyDescent="0.25">
      <c r="A859" t="s">
        <v>3551</v>
      </c>
      <c r="E859" t="str">
        <f>VLOOKUP($A859,'Extracted Varlist'!$B$1:$O$4857,3,0)</f>
        <v>Exam right rib skinfold measurement 2 (mm)</v>
      </c>
      <c r="G859" t="str">
        <f>IF(ISBLANK(VLOOKUP($A859,'Extracted Varlist'!$B$1:$O$4857,4,0)),"",VLOOKUP($A859,'Extracted Varlist'!$B$1:$O$4857,4,0))</f>
        <v/>
      </c>
      <c r="H859">
        <v>2</v>
      </c>
      <c r="I859">
        <f>VLOOKUP($A859,'Extracted Varlist'!$B$1:$O$4857,12,0)</f>
        <v>2</v>
      </c>
      <c r="J859">
        <f>VLOOKUP($A859,'Extracted Varlist'!$B$1:$O$4857,13,0)</f>
        <v>20</v>
      </c>
      <c r="K859" t="str">
        <f t="shared" si="36"/>
        <v>0</v>
      </c>
      <c r="L859" t="s">
        <v>9544</v>
      </c>
      <c r="M859" t="b">
        <f t="shared" si="35"/>
        <v>1</v>
      </c>
    </row>
    <row r="860" spans="1:13" x14ac:dyDescent="0.25">
      <c r="A860" t="s">
        <v>2939</v>
      </c>
      <c r="E860" t="str">
        <f>VLOOKUP($A860,'Extracted Varlist'!$B$1:$O$4857,3,0)</f>
        <v>Finger length - 2nd left digit</v>
      </c>
      <c r="G860" t="str">
        <f>IF(ISBLANK(VLOOKUP($A860,'Extracted Varlist'!$B$1:$O$4857,4,0)),"",VLOOKUP($A860,'Extracted Varlist'!$B$1:$O$4857,4,0))</f>
        <v>999="Missing"</v>
      </c>
      <c r="H860">
        <v>2</v>
      </c>
      <c r="I860">
        <f>VLOOKUP($A860,'Extracted Varlist'!$B$1:$O$4857,12,0)</f>
        <v>2</v>
      </c>
      <c r="J860">
        <f>VLOOKUP($A860,'Extracted Varlist'!$B$1:$O$4857,13,0)</f>
        <v>17</v>
      </c>
      <c r="K860" t="str">
        <f t="shared" si="36"/>
        <v>7</v>
      </c>
      <c r="L860" t="s">
        <v>9544</v>
      </c>
      <c r="M860" t="b">
        <f t="shared" si="35"/>
        <v>0</v>
      </c>
    </row>
    <row r="861" spans="1:13" x14ac:dyDescent="0.25">
      <c r="A861" t="s">
        <v>3555</v>
      </c>
      <c r="E861" t="str">
        <f>VLOOKUP($A861,'Extracted Varlist'!$B$1:$O$4857,3,0)</f>
        <v>Finger length - 2nd left digit</v>
      </c>
      <c r="G861" t="str">
        <f>IF(ISBLANK(VLOOKUP($A861,'Extracted Varlist'!$B$1:$O$4857,4,0)),"",VLOOKUP($A861,'Extracted Varlist'!$B$1:$O$4857,4,0))</f>
        <v>999="Missing"</v>
      </c>
      <c r="H861">
        <v>2</v>
      </c>
      <c r="I861">
        <f>VLOOKUP($A861,'Extracted Varlist'!$B$1:$O$4857,12,0)</f>
        <v>2</v>
      </c>
      <c r="J861">
        <f>VLOOKUP($A861,'Extracted Varlist'!$B$1:$O$4857,13,0)</f>
        <v>20</v>
      </c>
      <c r="K861" t="str">
        <f t="shared" si="36"/>
        <v>0</v>
      </c>
      <c r="L861" t="s">
        <v>9544</v>
      </c>
      <c r="M861" t="b">
        <f t="shared" si="35"/>
        <v>0</v>
      </c>
    </row>
    <row r="862" spans="1:13" x14ac:dyDescent="0.25">
      <c r="A862" t="s">
        <v>2942</v>
      </c>
      <c r="E862" t="str">
        <f>VLOOKUP($A862,'Extracted Varlist'!$B$1:$O$4857,3,0)</f>
        <v>Finger length - left 4th digit</v>
      </c>
      <c r="G862" t="str">
        <f>IF(ISBLANK(VLOOKUP($A862,'Extracted Varlist'!$B$1:$O$4857,4,0)),"",VLOOKUP($A862,'Extracted Varlist'!$B$1:$O$4857,4,0))</f>
        <v>999="Missing"</v>
      </c>
      <c r="H862">
        <v>2</v>
      </c>
      <c r="I862">
        <f>VLOOKUP($A862,'Extracted Varlist'!$B$1:$O$4857,12,0)</f>
        <v>2</v>
      </c>
      <c r="J862">
        <f>VLOOKUP($A862,'Extracted Varlist'!$B$1:$O$4857,13,0)</f>
        <v>17</v>
      </c>
      <c r="K862" t="str">
        <f t="shared" si="36"/>
        <v>7</v>
      </c>
      <c r="L862" t="s">
        <v>9544</v>
      </c>
      <c r="M862" t="b">
        <f t="shared" si="35"/>
        <v>0</v>
      </c>
    </row>
    <row r="863" spans="1:13" x14ac:dyDescent="0.25">
      <c r="A863" t="s">
        <v>3557</v>
      </c>
      <c r="E863" t="str">
        <f>VLOOKUP($A863,'Extracted Varlist'!$B$1:$O$4857,3,0)</f>
        <v>Finger length - left 4th digit</v>
      </c>
      <c r="G863" t="str">
        <f>IF(ISBLANK(VLOOKUP($A863,'Extracted Varlist'!$B$1:$O$4857,4,0)),"",VLOOKUP($A863,'Extracted Varlist'!$B$1:$O$4857,4,0))</f>
        <v>999="Missing"</v>
      </c>
      <c r="H863">
        <v>2</v>
      </c>
      <c r="I863">
        <f>VLOOKUP($A863,'Extracted Varlist'!$B$1:$O$4857,12,0)</f>
        <v>2</v>
      </c>
      <c r="J863">
        <f>VLOOKUP($A863,'Extracted Varlist'!$B$1:$O$4857,13,0)</f>
        <v>20</v>
      </c>
      <c r="K863" t="str">
        <f t="shared" si="36"/>
        <v>0</v>
      </c>
      <c r="L863" t="s">
        <v>9544</v>
      </c>
      <c r="M863" t="b">
        <f t="shared" si="35"/>
        <v>0</v>
      </c>
    </row>
    <row r="864" spans="1:13" x14ac:dyDescent="0.25">
      <c r="A864" t="s">
        <v>2945</v>
      </c>
      <c r="E864" t="str">
        <f>VLOOKUP($A864,'Extracted Varlist'!$B$1:$O$4857,3,0)</f>
        <v>Finger length - right 2nd digit</v>
      </c>
      <c r="G864" t="str">
        <f>IF(ISBLANK(VLOOKUP($A864,'Extracted Varlist'!$B$1:$O$4857,4,0)),"",VLOOKUP($A864,'Extracted Varlist'!$B$1:$O$4857,4,0))</f>
        <v>999="Missing"</v>
      </c>
      <c r="H864">
        <v>2</v>
      </c>
      <c r="I864">
        <f>VLOOKUP($A864,'Extracted Varlist'!$B$1:$O$4857,12,0)</f>
        <v>2</v>
      </c>
      <c r="J864">
        <f>VLOOKUP($A864,'Extracted Varlist'!$B$1:$O$4857,13,0)</f>
        <v>17</v>
      </c>
      <c r="K864" t="str">
        <f t="shared" si="36"/>
        <v>7</v>
      </c>
      <c r="L864" t="s">
        <v>9544</v>
      </c>
      <c r="M864" t="b">
        <f t="shared" si="35"/>
        <v>0</v>
      </c>
    </row>
    <row r="865" spans="1:13" x14ac:dyDescent="0.25">
      <c r="A865" t="s">
        <v>3559</v>
      </c>
      <c r="E865" t="str">
        <f>VLOOKUP($A865,'Extracted Varlist'!$B$1:$O$4857,3,0)</f>
        <v>Finger length - right 2nd digit</v>
      </c>
      <c r="G865" t="str">
        <f>IF(ISBLANK(VLOOKUP($A865,'Extracted Varlist'!$B$1:$O$4857,4,0)),"",VLOOKUP($A865,'Extracted Varlist'!$B$1:$O$4857,4,0))</f>
        <v>999="Missing"</v>
      </c>
      <c r="H865">
        <v>2</v>
      </c>
      <c r="I865">
        <f>VLOOKUP($A865,'Extracted Varlist'!$B$1:$O$4857,12,0)</f>
        <v>2</v>
      </c>
      <c r="J865">
        <f>VLOOKUP($A865,'Extracted Varlist'!$B$1:$O$4857,13,0)</f>
        <v>20</v>
      </c>
      <c r="K865" t="str">
        <f t="shared" si="36"/>
        <v>0</v>
      </c>
      <c r="L865" t="s">
        <v>9544</v>
      </c>
      <c r="M865" t="b">
        <f t="shared" si="35"/>
        <v>0</v>
      </c>
    </row>
    <row r="866" spans="1:13" x14ac:dyDescent="0.25">
      <c r="A866" t="s">
        <v>2948</v>
      </c>
      <c r="E866" t="str">
        <f>VLOOKUP($A866,'Extracted Varlist'!$B$1:$O$4857,3,0)</f>
        <v>Finger length - right 4th digit</v>
      </c>
      <c r="G866" t="str">
        <f>IF(ISBLANK(VLOOKUP($A866,'Extracted Varlist'!$B$1:$O$4857,4,0)),"",VLOOKUP($A866,'Extracted Varlist'!$B$1:$O$4857,4,0))</f>
        <v>999="Missing"</v>
      </c>
      <c r="H866">
        <v>2</v>
      </c>
      <c r="I866">
        <f>VLOOKUP($A866,'Extracted Varlist'!$B$1:$O$4857,12,0)</f>
        <v>2</v>
      </c>
      <c r="J866">
        <f>VLOOKUP($A866,'Extracted Varlist'!$B$1:$O$4857,13,0)</f>
        <v>17</v>
      </c>
      <c r="K866" t="str">
        <f t="shared" si="36"/>
        <v>7</v>
      </c>
      <c r="L866" t="s">
        <v>9544</v>
      </c>
      <c r="M866" t="b">
        <f t="shared" si="35"/>
        <v>0</v>
      </c>
    </row>
    <row r="867" spans="1:13" x14ac:dyDescent="0.25">
      <c r="A867" t="s">
        <v>3561</v>
      </c>
      <c r="E867" t="str">
        <f>VLOOKUP($A867,'Extracted Varlist'!$B$1:$O$4857,3,0)</f>
        <v>Finger length - right 4th digit</v>
      </c>
      <c r="G867" t="str">
        <f>IF(ISBLANK(VLOOKUP($A867,'Extracted Varlist'!$B$1:$O$4857,4,0)),"",VLOOKUP($A867,'Extracted Varlist'!$B$1:$O$4857,4,0))</f>
        <v>999="Missing"</v>
      </c>
      <c r="H867">
        <v>2</v>
      </c>
      <c r="I867">
        <f>VLOOKUP($A867,'Extracted Varlist'!$B$1:$O$4857,12,0)</f>
        <v>2</v>
      </c>
      <c r="J867">
        <f>VLOOKUP($A867,'Extracted Varlist'!$B$1:$O$4857,13,0)</f>
        <v>20</v>
      </c>
      <c r="K867" t="str">
        <f t="shared" si="36"/>
        <v>0</v>
      </c>
      <c r="L867" t="s">
        <v>9544</v>
      </c>
      <c r="M867" t="b">
        <f t="shared" si="35"/>
        <v>0</v>
      </c>
    </row>
    <row r="868" spans="1:13" x14ac:dyDescent="0.25">
      <c r="A868" t="s">
        <v>3510</v>
      </c>
      <c r="E868" t="str">
        <f>VLOOKUP($A868,'Extracted Varlist'!$B$1:$O$4857,3,0)</f>
        <v>Exam right wrist measurement 1 (cm)</v>
      </c>
      <c r="G868" t="str">
        <f>IF(ISBLANK(VLOOKUP($A868,'Extracted Varlist'!$B$1:$O$4857,4,0)),"",VLOOKUP($A868,'Extracted Varlist'!$B$1:$O$4857,4,0))</f>
        <v/>
      </c>
      <c r="H868">
        <v>2</v>
      </c>
      <c r="I868">
        <f>VLOOKUP($A868,'Extracted Varlist'!$B$1:$O$4857,12,0)</f>
        <v>2</v>
      </c>
      <c r="J868">
        <f>VLOOKUP($A868,'Extracted Varlist'!$B$1:$O$4857,13,0)</f>
        <v>20</v>
      </c>
      <c r="K868" t="str">
        <f t="shared" si="36"/>
        <v>0</v>
      </c>
      <c r="L868" t="s">
        <v>9544</v>
      </c>
      <c r="M868" t="b">
        <f t="shared" si="35"/>
        <v>1</v>
      </c>
    </row>
    <row r="869" spans="1:13" x14ac:dyDescent="0.25">
      <c r="A869" t="s">
        <v>3513</v>
      </c>
      <c r="E869" t="str">
        <f>VLOOKUP($A869,'Extracted Varlist'!$B$1:$O$4857,3,0)</f>
        <v>Exam right wrist measurement 2 (cm)</v>
      </c>
      <c r="G869" t="str">
        <f>IF(ISBLANK(VLOOKUP($A869,'Extracted Varlist'!$B$1:$O$4857,4,0)),"",VLOOKUP($A869,'Extracted Varlist'!$B$1:$O$4857,4,0))</f>
        <v/>
      </c>
      <c r="H869">
        <v>2</v>
      </c>
      <c r="I869">
        <f>VLOOKUP($A869,'Extracted Varlist'!$B$1:$O$4857,12,0)</f>
        <v>2</v>
      </c>
      <c r="J869">
        <f>VLOOKUP($A869,'Extracted Varlist'!$B$1:$O$4857,13,0)</f>
        <v>20</v>
      </c>
      <c r="K869" t="str">
        <f t="shared" si="36"/>
        <v>0</v>
      </c>
      <c r="L869" t="s">
        <v>9544</v>
      </c>
      <c r="M869" t="b">
        <f t="shared" si="35"/>
        <v>1</v>
      </c>
    </row>
    <row r="870" spans="1:13" x14ac:dyDescent="0.25">
      <c r="A870" t="s">
        <v>4901</v>
      </c>
      <c r="E870" t="str">
        <f>VLOOKUP($A870,'Extracted Varlist'!$B$1:$O$4857,3,0)</f>
        <v>Arm size for BP</v>
      </c>
      <c r="G870" t="str">
        <f>IF(ISBLANK(VLOOKUP($A870,'Extracted Varlist'!$B$1:$O$4857,4,0)),"",VLOOKUP($A870,'Extracted Varlist'!$B$1:$O$4857,4,0))</f>
        <v>1="Small Adult";2="Adult";3="Large Adult";4="Extra Large Adult";99="Missing/Not stated"</v>
      </c>
      <c r="H870">
        <v>2</v>
      </c>
      <c r="I870">
        <f>VLOOKUP($A870,'Extracted Varlist'!$B$1:$O$4857,12,0)</f>
        <v>2</v>
      </c>
      <c r="J870">
        <f>VLOOKUP($A870,'Extracted Varlist'!$B$1:$O$4857,13,0)</f>
        <v>22</v>
      </c>
      <c r="K870" t="str">
        <f t="shared" si="36"/>
        <v>2</v>
      </c>
      <c r="L870" t="s">
        <v>9544</v>
      </c>
      <c r="M870" t="b">
        <f t="shared" si="35"/>
        <v>0</v>
      </c>
    </row>
    <row r="871" spans="1:13" x14ac:dyDescent="0.25">
      <c r="A871" t="s">
        <v>5032</v>
      </c>
      <c r="E871" t="str">
        <f>VLOOKUP($A871,'Extracted Varlist'!$B$1:$O$4857,3,0)</f>
        <v>3D photo</v>
      </c>
      <c r="G871" t="str">
        <f>IF(ISBLANK(VLOOKUP($A871,'Extracted Varlist'!$B$1:$O$4857,4,0)),"",VLOOKUP($A871,'Extracted Varlist'!$B$1:$O$4857,4,0))</f>
        <v>-99="Missing";0="No";1="Yes"</v>
      </c>
      <c r="H871">
        <v>2</v>
      </c>
      <c r="I871">
        <f>VLOOKUP($A871,'Extracted Varlist'!$B$1:$O$4857,12,0)</f>
        <v>2</v>
      </c>
      <c r="J871">
        <f>VLOOKUP($A871,'Extracted Varlist'!$B$1:$O$4857,13,0)</f>
        <v>22</v>
      </c>
      <c r="M871" t="b">
        <f t="shared" si="35"/>
        <v>1</v>
      </c>
    </row>
    <row r="872" spans="1:13" x14ac:dyDescent="0.25">
      <c r="A872" t="s">
        <v>7663</v>
      </c>
      <c r="E872" t="str">
        <f>VLOOKUP($A872,'Extracted Varlist'!$B$1:$O$4857,3,0)</f>
        <v>3D photo done</v>
      </c>
      <c r="G872" t="str">
        <f>IF(ISBLANK(VLOOKUP($A872,'Extracted Varlist'!$B$1:$O$4857,4,0)),"",VLOOKUP($A872,'Extracted Varlist'!$B$1:$O$4857,4,0))</f>
        <v>1="Yes";99="missing"</v>
      </c>
      <c r="H872">
        <v>2</v>
      </c>
      <c r="I872">
        <f>VLOOKUP($A872,'Extracted Varlist'!$B$1:$O$4857,12,0)</f>
        <v>2</v>
      </c>
      <c r="J872">
        <f>VLOOKUP($A872,'Extracted Varlist'!$B$1:$O$4857,13,0)</f>
        <v>27</v>
      </c>
      <c r="M872" t="b">
        <f t="shared" si="35"/>
        <v>0</v>
      </c>
    </row>
    <row r="873" spans="1:13" x14ac:dyDescent="0.25">
      <c r="A873" t="s">
        <v>7661</v>
      </c>
      <c r="E873" t="str">
        <f>VLOOKUP($A873,'Extracted Varlist'!$B$1:$O$4857,3,0)</f>
        <v>3D photo RA</v>
      </c>
      <c r="G873" t="str">
        <f>IF(ISBLANK(VLOOKUP($A873,'Extracted Varlist'!$B$1:$O$4857,4,0)),"",VLOOKUP($A873,'Extracted Varlist'!$B$1:$O$4857,4,0))</f>
        <v/>
      </c>
      <c r="H873">
        <v>2</v>
      </c>
      <c r="I873">
        <f>VLOOKUP($A873,'Extracted Varlist'!$B$1:$O$4857,12,0)</f>
        <v>2</v>
      </c>
      <c r="J873">
        <f>VLOOKUP($A873,'Extracted Varlist'!$B$1:$O$4857,13,0)</f>
        <v>27</v>
      </c>
      <c r="M873" t="b">
        <f t="shared" si="35"/>
        <v>1</v>
      </c>
    </row>
    <row r="874" spans="1:13" x14ac:dyDescent="0.25">
      <c r="A874" t="s">
        <v>5974</v>
      </c>
      <c r="E874" t="str">
        <f>VLOOKUP($A874,'Extracted Varlist'!$B$1:$O$4857,3,0)</f>
        <v>Number of valid days, &gt;= chosen amount, 10+ hrs waking wear time</v>
      </c>
      <c r="G874" t="str">
        <f>IF(ISBLANK(VLOOKUP($A874,'Extracted Varlist'!$B$1:$O$4857,4,0)),"",VLOOKUP($A874,'Extracted Varlist'!$B$1:$O$4857,4,0))</f>
        <v>99="Missing"</v>
      </c>
      <c r="H874">
        <v>2</v>
      </c>
      <c r="I874">
        <f>VLOOKUP($A874,'Extracted Varlist'!$B$1:$O$4857,12,0)</f>
        <v>2</v>
      </c>
      <c r="J874">
        <f>VLOOKUP($A874,'Extracted Varlist'!$B$1:$O$4857,13,0)</f>
        <v>22</v>
      </c>
      <c r="M874" t="b">
        <f t="shared" si="35"/>
        <v>0</v>
      </c>
    </row>
    <row r="875" spans="1:13" x14ac:dyDescent="0.25">
      <c r="A875" t="s">
        <v>5980</v>
      </c>
      <c r="E875" t="str">
        <f>VLOOKUP($A875,'Extracted Varlist'!$B$1:$O$4857,3,0)</f>
        <v>Moderate-vigorous activity time per day (&gt;=1952 cpm, chosen cutpoints), mean of daily totals on valid days, mins/day</v>
      </c>
      <c r="G875" t="str">
        <f>IF(ISBLANK(VLOOKUP($A875,'Extracted Varlist'!$B$1:$O$4857,4,0)),"",VLOOKUP($A875,'Extracted Varlist'!$B$1:$O$4857,4,0))</f>
        <v>999="Missing"</v>
      </c>
      <c r="H875">
        <v>2</v>
      </c>
      <c r="I875">
        <f>VLOOKUP($A875,'Extracted Varlist'!$B$1:$O$4857,12,0)</f>
        <v>2</v>
      </c>
      <c r="J875">
        <f>VLOOKUP($A875,'Extracted Varlist'!$B$1:$O$4857,13,0)</f>
        <v>22</v>
      </c>
      <c r="M875" t="b">
        <f t="shared" si="35"/>
        <v>1</v>
      </c>
    </row>
    <row r="876" spans="1:13" x14ac:dyDescent="0.25">
      <c r="A876" t="s">
        <v>5982</v>
      </c>
      <c r="E876" t="str">
        <f>VLOOKUP($A876,'Extracted Varlist'!$B$1:$O$4857,3,0)</f>
        <v>Sedentary time as percentage of non-MVPA time, average on valid days of daily %, %</v>
      </c>
      <c r="G876" t="str">
        <f>IF(ISBLANK(VLOOKUP($A876,'Extracted Varlist'!$B$1:$O$4857,4,0)),"",VLOOKUP($A876,'Extracted Varlist'!$B$1:$O$4857,4,0))</f>
        <v>9="Missing"</v>
      </c>
      <c r="H876">
        <v>2</v>
      </c>
      <c r="I876">
        <f>VLOOKUP($A876,'Extracted Varlist'!$B$1:$O$4857,12,0)</f>
        <v>2</v>
      </c>
      <c r="J876">
        <f>VLOOKUP($A876,'Extracted Varlist'!$B$1:$O$4857,13,0)</f>
        <v>22</v>
      </c>
      <c r="M876" t="b">
        <f t="shared" si="35"/>
        <v>1</v>
      </c>
    </row>
    <row r="877" spans="1:13" x14ac:dyDescent="0.25">
      <c r="A877" t="s">
        <v>5972</v>
      </c>
      <c r="E877" t="str">
        <f>VLOOKUP($A877,'Extracted Varlist'!$B$1:$O$4857,3,0)</f>
        <v>Accelerometer data valid</v>
      </c>
      <c r="G877" t="str">
        <f>IF(ISBLANK(VLOOKUP($A877,'Extracted Varlist'!$B$1:$O$4857,4,0)),"",VLOOKUP($A877,'Extracted Varlist'!$B$1:$O$4857,4,0))</f>
        <v>0="No";1="Yes"</v>
      </c>
      <c r="H877">
        <v>2</v>
      </c>
      <c r="I877">
        <f>VLOOKUP($A877,'Extracted Varlist'!$B$1:$O$4857,12,0)</f>
        <v>2</v>
      </c>
      <c r="J877">
        <f>VLOOKUP($A877,'Extracted Varlist'!$B$1:$O$4857,13,0)</f>
        <v>22</v>
      </c>
      <c r="M877" t="b">
        <f t="shared" si="35"/>
        <v>1</v>
      </c>
    </row>
    <row r="878" spans="1:13" x14ac:dyDescent="0.25">
      <c r="A878" t="s">
        <v>5977</v>
      </c>
      <c r="E878" t="str">
        <f>VLOOKUP($A878,'Extracted Varlist'!$B$1:$O$4857,3,0)</f>
        <v>Waking wear time per day, mean of daily totals on valid days, mins/day</v>
      </c>
      <c r="G878" t="str">
        <f>IF(ISBLANK(VLOOKUP($A878,'Extracted Varlist'!$B$1:$O$4857,4,0)),"",VLOOKUP($A878,'Extracted Varlist'!$B$1:$O$4857,4,0))</f>
        <v>9999="Missing"</v>
      </c>
      <c r="H878">
        <v>2</v>
      </c>
      <c r="I878">
        <f>VLOOKUP($A878,'Extracted Varlist'!$B$1:$O$4857,12,0)</f>
        <v>2</v>
      </c>
      <c r="J878">
        <f>VLOOKUP($A878,'Extracted Varlist'!$B$1:$O$4857,13,0)</f>
        <v>22</v>
      </c>
      <c r="M878" t="b">
        <f t="shared" si="35"/>
        <v>1</v>
      </c>
    </row>
    <row r="879" spans="1:13" x14ac:dyDescent="0.25">
      <c r="A879" t="s">
        <v>6201</v>
      </c>
      <c r="E879" t="str">
        <f>VLOOKUP($A879,'Extracted Varlist'!$B$1:$O$4857,3,0)</f>
        <v>CPAL: Accuracy of performance – arcsine transformation if the proportion of correct responses</v>
      </c>
      <c r="G879" t="str">
        <f>IF(ISBLANK(VLOOKUP($A879,'Extracted Varlist'!$B$1:$O$4857,4,0)),"",VLOOKUP($A879,'Extracted Varlist'!$B$1:$O$4857,4,0))</f>
        <v>-99="Missing"</v>
      </c>
      <c r="H879">
        <v>2</v>
      </c>
      <c r="I879">
        <f>VLOOKUP($A879,'Extracted Varlist'!$B$1:$O$4857,12,0)</f>
        <v>2</v>
      </c>
      <c r="J879">
        <f>VLOOKUP($A879,'Extracted Varlist'!$B$1:$O$4857,13,0)</f>
        <v>22</v>
      </c>
      <c r="M879" t="b">
        <f t="shared" si="35"/>
        <v>1</v>
      </c>
    </row>
    <row r="880" spans="1:13" x14ac:dyDescent="0.25">
      <c r="A880" t="s">
        <v>6203</v>
      </c>
      <c r="E880" t="str">
        <f>VLOOKUP($A880,'Extracted Varlist'!$B$1:$O$4857,3,0)</f>
        <v>CPAL1: Accuracy of performance – arcsine transformation if the proportion of correct responses</v>
      </c>
      <c r="G880" t="str">
        <f>IF(ISBLANK(VLOOKUP($A880,'Extracted Varlist'!$B$1:$O$4857,4,0)),"",VLOOKUP($A880,'Extracted Varlist'!$B$1:$O$4857,4,0))</f>
        <v>-99="Missing"</v>
      </c>
      <c r="H880">
        <v>2</v>
      </c>
      <c r="I880">
        <f>VLOOKUP($A880,'Extracted Varlist'!$B$1:$O$4857,12,0)</f>
        <v>2</v>
      </c>
      <c r="J880">
        <f>VLOOKUP($A880,'Extracted Varlist'!$B$1:$O$4857,13,0)</f>
        <v>22</v>
      </c>
      <c r="M880" t="b">
        <f t="shared" si="35"/>
        <v>1</v>
      </c>
    </row>
    <row r="881" spans="1:13" x14ac:dyDescent="0.25">
      <c r="A881" t="s">
        <v>6205</v>
      </c>
      <c r="E881" t="str">
        <f>VLOOKUP($A881,'Extracted Varlist'!$B$1:$O$4857,3,0)</f>
        <v>CPAL2: Accuracy of performance – arcsine transformation if the proportion of correct responses</v>
      </c>
      <c r="G881" t="str">
        <f>IF(ISBLANK(VLOOKUP($A881,'Extracted Varlist'!$B$1:$O$4857,4,0)),"",VLOOKUP($A881,'Extracted Varlist'!$B$1:$O$4857,4,0))</f>
        <v>-99="Missing"</v>
      </c>
      <c r="H881">
        <v>2</v>
      </c>
      <c r="I881">
        <f>VLOOKUP($A881,'Extracted Varlist'!$B$1:$O$4857,12,0)</f>
        <v>2</v>
      </c>
      <c r="J881">
        <f>VLOOKUP($A881,'Extracted Varlist'!$B$1:$O$4857,13,0)</f>
        <v>22</v>
      </c>
      <c r="M881" t="b">
        <f t="shared" si="35"/>
        <v>1</v>
      </c>
    </row>
    <row r="882" spans="1:13" x14ac:dyDescent="0.25">
      <c r="A882" t="s">
        <v>6207</v>
      </c>
      <c r="E882" t="str">
        <f>VLOOKUP($A882,'Extracted Varlist'!$B$1:$O$4857,3,0)</f>
        <v>CPAL3: Accuracy of performance – arcsine transformation if the proportion of correct responses</v>
      </c>
      <c r="G882" t="str">
        <f>IF(ISBLANK(VLOOKUP($A882,'Extracted Varlist'!$B$1:$O$4857,4,0)),"",VLOOKUP($A882,'Extracted Varlist'!$B$1:$O$4857,4,0))</f>
        <v>-99="Missing"</v>
      </c>
      <c r="H882">
        <v>2</v>
      </c>
      <c r="I882">
        <f>VLOOKUP($A882,'Extracted Varlist'!$B$1:$O$4857,12,0)</f>
        <v>2</v>
      </c>
      <c r="J882">
        <f>VLOOKUP($A882,'Extracted Varlist'!$B$1:$O$4857,13,0)</f>
        <v>22</v>
      </c>
      <c r="M882" t="b">
        <f t="shared" si="35"/>
        <v>1</v>
      </c>
    </row>
    <row r="883" spans="1:13" x14ac:dyDescent="0.25">
      <c r="A883" t="s">
        <v>6209</v>
      </c>
      <c r="E883" t="str">
        <f>VLOOKUP($A883,'Extracted Varlist'!$B$1:$O$4857,3,0)</f>
        <v>CPAL4: Accuracy of performance – arcsine transformation if the proportion of correct responses</v>
      </c>
      <c r="G883" t="str">
        <f>IF(ISBLANK(VLOOKUP($A883,'Extracted Varlist'!$B$1:$O$4857,4,0)),"",VLOOKUP($A883,'Extracted Varlist'!$B$1:$O$4857,4,0))</f>
        <v>-99="Missing"</v>
      </c>
      <c r="H883">
        <v>2</v>
      </c>
      <c r="I883">
        <f>VLOOKUP($A883,'Extracted Varlist'!$B$1:$O$4857,12,0)</f>
        <v>2</v>
      </c>
      <c r="J883">
        <f>VLOOKUP($A883,'Extracted Varlist'!$B$1:$O$4857,13,0)</f>
        <v>22</v>
      </c>
      <c r="M883" t="b">
        <f t="shared" si="35"/>
        <v>1</v>
      </c>
    </row>
    <row r="884" spans="1:13" x14ac:dyDescent="0.25">
      <c r="A884" t="s">
        <v>6211</v>
      </c>
      <c r="E884" t="str">
        <f>VLOOKUP($A884,'Extracted Varlist'!$B$1:$O$4857,3,0)</f>
        <v>CPAL5: Accuracy of performance – arcsine transformation if the proportion of correct responses</v>
      </c>
      <c r="G884" t="str">
        <f>IF(ISBLANK(VLOOKUP($A884,'Extracted Varlist'!$B$1:$O$4857,4,0)),"",VLOOKUP($A884,'Extracted Varlist'!$B$1:$O$4857,4,0))</f>
        <v>-99="Missing"</v>
      </c>
      <c r="H884">
        <v>2</v>
      </c>
      <c r="I884">
        <f>VLOOKUP($A884,'Extracted Varlist'!$B$1:$O$4857,12,0)</f>
        <v>2</v>
      </c>
      <c r="J884">
        <f>VLOOKUP($A884,'Extracted Varlist'!$B$1:$O$4857,13,0)</f>
        <v>22</v>
      </c>
      <c r="M884" t="b">
        <f t="shared" si="35"/>
        <v>1</v>
      </c>
    </row>
    <row r="885" spans="1:13" x14ac:dyDescent="0.25">
      <c r="A885" t="s">
        <v>6213</v>
      </c>
      <c r="E885" t="str">
        <f>VLOOKUP($A885,'Extracted Varlist'!$B$1:$O$4857,3,0)</f>
        <v>CPAL6: Accuracy of performance – arcsine transformation if the proportion of correct responses</v>
      </c>
      <c r="G885" t="str">
        <f>IF(ISBLANK(VLOOKUP($A885,'Extracted Varlist'!$B$1:$O$4857,4,0)),"",VLOOKUP($A885,'Extracted Varlist'!$B$1:$O$4857,4,0))</f>
        <v>-99="Missing"</v>
      </c>
      <c r="H885">
        <v>2</v>
      </c>
      <c r="I885">
        <f>VLOOKUP($A885,'Extracted Varlist'!$B$1:$O$4857,12,0)</f>
        <v>2</v>
      </c>
      <c r="J885">
        <f>VLOOKUP($A885,'Extracted Varlist'!$B$1:$O$4857,13,0)</f>
        <v>22</v>
      </c>
      <c r="M885" t="b">
        <f t="shared" si="35"/>
        <v>1</v>
      </c>
    </row>
    <row r="886" spans="1:13" x14ac:dyDescent="0.25">
      <c r="A886" t="s">
        <v>6215</v>
      </c>
      <c r="E886" t="str">
        <f>VLOOKUP($A886,'Extracted Varlist'!$B$1:$O$4857,3,0)</f>
        <v>CPAL7: Accuracy of performance – arcsine transformation if the proportion of correct responses</v>
      </c>
      <c r="G886" t="str">
        <f>IF(ISBLANK(VLOOKUP($A886,'Extracted Varlist'!$B$1:$O$4857,4,0)),"",VLOOKUP($A886,'Extracted Varlist'!$B$1:$O$4857,4,0))</f>
        <v>-99="Missing"</v>
      </c>
      <c r="H886">
        <v>2</v>
      </c>
      <c r="I886">
        <f>VLOOKUP($A886,'Extracted Varlist'!$B$1:$O$4857,12,0)</f>
        <v>2</v>
      </c>
      <c r="J886">
        <f>VLOOKUP($A886,'Extracted Varlist'!$B$1:$O$4857,13,0)</f>
        <v>22</v>
      </c>
      <c r="M886" t="b">
        <f t="shared" si="35"/>
        <v>1</v>
      </c>
    </row>
    <row r="887" spans="1:13" x14ac:dyDescent="0.25">
      <c r="A887" t="s">
        <v>2517</v>
      </c>
      <c r="E887" t="str">
        <f>VLOOKUP($A887,'Extracted Varlist'!$B$1:$O$4857,3,0)</f>
        <v>CPALa: Accuracy of performance - arcsine transformation of the proportion of correct responses over 5 rounds</v>
      </c>
      <c r="G887" t="str">
        <f>IF(ISBLANK(VLOOKUP($A887,'Extracted Varlist'!$B$1:$O$4857,4,0)),"",VLOOKUP($A887,'Extracted Varlist'!$B$1:$O$4857,4,0))</f>
        <v>-99="Missing"</v>
      </c>
      <c r="H887">
        <v>2</v>
      </c>
      <c r="I887">
        <f>VLOOKUP($A887,'Extracted Varlist'!$B$1:$O$4857,12,0)</f>
        <v>2</v>
      </c>
      <c r="J887">
        <f>VLOOKUP($A887,'Extracted Varlist'!$B$1:$O$4857,13,0)</f>
        <v>17</v>
      </c>
      <c r="M887" t="b">
        <f t="shared" si="35"/>
        <v>0</v>
      </c>
    </row>
    <row r="888" spans="1:13" x14ac:dyDescent="0.25">
      <c r="A888" t="s">
        <v>2542</v>
      </c>
      <c r="E888" t="str">
        <f>VLOOKUP($A888,'Extracted Varlist'!$B$1:$O$4857,3,0)</f>
        <v>CPALa1: Accuracy of performance - arcsine transformation of the proportion of correct responses</v>
      </c>
      <c r="G888" t="str">
        <f>IF(ISBLANK(VLOOKUP($A888,'Extracted Varlist'!$B$1:$O$4857,4,0)),"",VLOOKUP($A888,'Extracted Varlist'!$B$1:$O$4857,4,0))</f>
        <v>-99="Missing"</v>
      </c>
      <c r="H888">
        <v>2</v>
      </c>
      <c r="I888">
        <f>VLOOKUP($A888,'Extracted Varlist'!$B$1:$O$4857,12,0)</f>
        <v>2</v>
      </c>
      <c r="J888">
        <f>VLOOKUP($A888,'Extracted Varlist'!$B$1:$O$4857,13,0)</f>
        <v>17</v>
      </c>
      <c r="M888" t="b">
        <f t="shared" si="35"/>
        <v>1</v>
      </c>
    </row>
    <row r="889" spans="1:13" x14ac:dyDescent="0.25">
      <c r="A889" t="s">
        <v>2563</v>
      </c>
      <c r="E889" t="str">
        <f>VLOOKUP($A889,'Extracted Varlist'!$B$1:$O$4857,3,0)</f>
        <v>CPALa2: Accuracy of performance - arcsine transformation of the proportion of correct responses</v>
      </c>
      <c r="G889" t="str">
        <f>IF(ISBLANK(VLOOKUP($A889,'Extracted Varlist'!$B$1:$O$4857,4,0)),"",VLOOKUP($A889,'Extracted Varlist'!$B$1:$O$4857,4,0))</f>
        <v>-99="Missing"</v>
      </c>
      <c r="H889">
        <v>2</v>
      </c>
      <c r="I889">
        <f>VLOOKUP($A889,'Extracted Varlist'!$B$1:$O$4857,12,0)</f>
        <v>2</v>
      </c>
      <c r="J889">
        <f>VLOOKUP($A889,'Extracted Varlist'!$B$1:$O$4857,13,0)</f>
        <v>17</v>
      </c>
      <c r="M889" t="b">
        <f t="shared" si="35"/>
        <v>1</v>
      </c>
    </row>
    <row r="890" spans="1:13" x14ac:dyDescent="0.25">
      <c r="A890" t="s">
        <v>2586</v>
      </c>
      <c r="E890" t="str">
        <f>VLOOKUP($A890,'Extracted Varlist'!$B$1:$O$4857,3,0)</f>
        <v>CPALa3: Accuracy of performance - arcsine transformation of the proportion of correct responses</v>
      </c>
      <c r="G890" t="str">
        <f>IF(ISBLANK(VLOOKUP($A890,'Extracted Varlist'!$B$1:$O$4857,4,0)),"",VLOOKUP($A890,'Extracted Varlist'!$B$1:$O$4857,4,0))</f>
        <v>-99="Missing"</v>
      </c>
      <c r="H890">
        <v>2</v>
      </c>
      <c r="I890">
        <f>VLOOKUP($A890,'Extracted Varlist'!$B$1:$O$4857,12,0)</f>
        <v>2</v>
      </c>
      <c r="J890">
        <f>VLOOKUP($A890,'Extracted Varlist'!$B$1:$O$4857,13,0)</f>
        <v>17</v>
      </c>
      <c r="M890" t="b">
        <f t="shared" si="35"/>
        <v>1</v>
      </c>
    </row>
    <row r="891" spans="1:13" x14ac:dyDescent="0.25">
      <c r="A891" t="s">
        <v>2609</v>
      </c>
      <c r="E891" t="str">
        <f>VLOOKUP($A891,'Extracted Varlist'!$B$1:$O$4857,3,0)</f>
        <v>CPALa4: Accuracy of performance - arcsine transformation of the proportion of correct responses</v>
      </c>
      <c r="G891" t="str">
        <f>IF(ISBLANK(VLOOKUP($A891,'Extracted Varlist'!$B$1:$O$4857,4,0)),"",VLOOKUP($A891,'Extracted Varlist'!$B$1:$O$4857,4,0))</f>
        <v>-99="Missing"</v>
      </c>
      <c r="H891">
        <v>2</v>
      </c>
      <c r="I891">
        <f>VLOOKUP($A891,'Extracted Varlist'!$B$1:$O$4857,12,0)</f>
        <v>2</v>
      </c>
      <c r="J891">
        <f>VLOOKUP($A891,'Extracted Varlist'!$B$1:$O$4857,13,0)</f>
        <v>17</v>
      </c>
      <c r="M891" t="b">
        <f t="shared" si="35"/>
        <v>1</v>
      </c>
    </row>
    <row r="892" spans="1:13" x14ac:dyDescent="0.25">
      <c r="A892" t="s">
        <v>2632</v>
      </c>
      <c r="E892" t="str">
        <f>VLOOKUP($A892,'Extracted Varlist'!$B$1:$O$4857,3,0)</f>
        <v>CPALa5: Accuracy of performance - arcsine transformation of the proportion of correct responses</v>
      </c>
      <c r="G892" t="str">
        <f>IF(ISBLANK(VLOOKUP($A892,'Extracted Varlist'!$B$1:$O$4857,4,0)),"",VLOOKUP($A892,'Extracted Varlist'!$B$1:$O$4857,4,0))</f>
        <v>-99="Missing"</v>
      </c>
      <c r="H892">
        <v>2</v>
      </c>
      <c r="I892">
        <f>VLOOKUP($A892,'Extracted Varlist'!$B$1:$O$4857,12,0)</f>
        <v>2</v>
      </c>
      <c r="J892">
        <f>VLOOKUP($A892,'Extracted Varlist'!$B$1:$O$4857,13,0)</f>
        <v>17</v>
      </c>
      <c r="M892" t="b">
        <f t="shared" si="35"/>
        <v>1</v>
      </c>
    </row>
    <row r="893" spans="1:13" x14ac:dyDescent="0.25">
      <c r="A893" t="s">
        <v>2717</v>
      </c>
      <c r="E893" t="str">
        <f>VLOOKUP($A893,'Extracted Varlist'!$B$1:$O$4857,3,0)</f>
        <v>CPALb: Accuracy of performance - arcsine transformation of the proportion of correct responses over 5 rounds</v>
      </c>
      <c r="G893" t="str">
        <f>IF(ISBLANK(VLOOKUP($A893,'Extracted Varlist'!$B$1:$O$4857,4,0)),"",VLOOKUP($A893,'Extracted Varlist'!$B$1:$O$4857,4,0))</f>
        <v>-99="Missing"</v>
      </c>
      <c r="H893">
        <v>2</v>
      </c>
      <c r="I893">
        <f>VLOOKUP($A893,'Extracted Varlist'!$B$1:$O$4857,12,0)</f>
        <v>2</v>
      </c>
      <c r="J893">
        <f>VLOOKUP($A893,'Extracted Varlist'!$B$1:$O$4857,13,0)</f>
        <v>17</v>
      </c>
      <c r="M893" t="b">
        <f t="shared" si="35"/>
        <v>1</v>
      </c>
    </row>
    <row r="894" spans="1:13" x14ac:dyDescent="0.25">
      <c r="A894" t="s">
        <v>2738</v>
      </c>
      <c r="E894" t="str">
        <f>VLOOKUP($A894,'Extracted Varlist'!$B$1:$O$4857,3,0)</f>
        <v>CPALb1: Accuracy of performance - arcsine transformation of the proportion of correct responses</v>
      </c>
      <c r="G894" t="str">
        <f>IF(ISBLANK(VLOOKUP($A894,'Extracted Varlist'!$B$1:$O$4857,4,0)),"",VLOOKUP($A894,'Extracted Varlist'!$B$1:$O$4857,4,0))</f>
        <v>-99="Missing"</v>
      </c>
      <c r="H894">
        <v>2</v>
      </c>
      <c r="I894">
        <f>VLOOKUP($A894,'Extracted Varlist'!$B$1:$O$4857,12,0)</f>
        <v>2</v>
      </c>
      <c r="J894">
        <f>VLOOKUP($A894,'Extracted Varlist'!$B$1:$O$4857,13,0)</f>
        <v>17</v>
      </c>
      <c r="M894" t="b">
        <f t="shared" si="35"/>
        <v>1</v>
      </c>
    </row>
    <row r="895" spans="1:13" x14ac:dyDescent="0.25">
      <c r="A895" t="s">
        <v>2759</v>
      </c>
      <c r="E895" t="str">
        <f>VLOOKUP($A895,'Extracted Varlist'!$B$1:$O$4857,3,0)</f>
        <v>CPALb2: Accuracy of performance - arcsine transformation of the proportion of correct responses</v>
      </c>
      <c r="G895" t="str">
        <f>IF(ISBLANK(VLOOKUP($A895,'Extracted Varlist'!$B$1:$O$4857,4,0)),"",VLOOKUP($A895,'Extracted Varlist'!$B$1:$O$4857,4,0))</f>
        <v>-99="Missing"</v>
      </c>
      <c r="H895">
        <v>2</v>
      </c>
      <c r="I895">
        <f>VLOOKUP($A895,'Extracted Varlist'!$B$1:$O$4857,12,0)</f>
        <v>2</v>
      </c>
      <c r="J895">
        <f>VLOOKUP($A895,'Extracted Varlist'!$B$1:$O$4857,13,0)</f>
        <v>17</v>
      </c>
      <c r="M895" t="b">
        <f t="shared" si="35"/>
        <v>1</v>
      </c>
    </row>
    <row r="896" spans="1:13" x14ac:dyDescent="0.25">
      <c r="A896" t="s">
        <v>2780</v>
      </c>
      <c r="E896" t="str">
        <f>VLOOKUP($A896,'Extracted Varlist'!$B$1:$O$4857,3,0)</f>
        <v>CPALb3: Accuracy of performance - arcsine transformation of the proportion of correct responses</v>
      </c>
      <c r="G896" t="str">
        <f>IF(ISBLANK(VLOOKUP($A896,'Extracted Varlist'!$B$1:$O$4857,4,0)),"",VLOOKUP($A896,'Extracted Varlist'!$B$1:$O$4857,4,0))</f>
        <v>-99="Missing"</v>
      </c>
      <c r="H896">
        <v>2</v>
      </c>
      <c r="I896">
        <f>VLOOKUP($A896,'Extracted Varlist'!$B$1:$O$4857,12,0)</f>
        <v>2</v>
      </c>
      <c r="J896">
        <f>VLOOKUP($A896,'Extracted Varlist'!$B$1:$O$4857,13,0)</f>
        <v>17</v>
      </c>
      <c r="M896" t="b">
        <f t="shared" si="35"/>
        <v>1</v>
      </c>
    </row>
    <row r="897" spans="1:13" x14ac:dyDescent="0.25">
      <c r="A897" t="s">
        <v>2801</v>
      </c>
      <c r="E897" t="str">
        <f>VLOOKUP($A897,'Extracted Varlist'!$B$1:$O$4857,3,0)</f>
        <v>CPALb4: Accuracy of performance - arcsine transformation of the proportion of correct responses</v>
      </c>
      <c r="G897" t="str">
        <f>IF(ISBLANK(VLOOKUP($A897,'Extracted Varlist'!$B$1:$O$4857,4,0)),"",VLOOKUP($A897,'Extracted Varlist'!$B$1:$O$4857,4,0))</f>
        <v>-99="Missing"</v>
      </c>
      <c r="H897">
        <v>2</v>
      </c>
      <c r="I897">
        <f>VLOOKUP($A897,'Extracted Varlist'!$B$1:$O$4857,12,0)</f>
        <v>2</v>
      </c>
      <c r="J897">
        <f>VLOOKUP($A897,'Extracted Varlist'!$B$1:$O$4857,13,0)</f>
        <v>17</v>
      </c>
      <c r="M897" t="b">
        <f t="shared" si="35"/>
        <v>1</v>
      </c>
    </row>
    <row r="898" spans="1:13" x14ac:dyDescent="0.25">
      <c r="A898" t="s">
        <v>2823</v>
      </c>
      <c r="E898" t="str">
        <f>VLOOKUP($A898,'Extracted Varlist'!$B$1:$O$4857,3,0)</f>
        <v>CPALb5: Accuracy of performance - arcsine transformation of the proportion of correct responses</v>
      </c>
      <c r="G898" t="str">
        <f>IF(ISBLANK(VLOOKUP($A898,'Extracted Varlist'!$B$1:$O$4857,4,0)),"",VLOOKUP($A898,'Extracted Varlist'!$B$1:$O$4857,4,0))</f>
        <v>-99="Missing"</v>
      </c>
      <c r="H898">
        <v>2</v>
      </c>
      <c r="I898">
        <f>VLOOKUP($A898,'Extracted Varlist'!$B$1:$O$4857,12,0)</f>
        <v>2</v>
      </c>
      <c r="J898">
        <f>VLOOKUP($A898,'Extracted Varlist'!$B$1:$O$4857,13,0)</f>
        <v>17</v>
      </c>
      <c r="M898" t="b">
        <f t="shared" ref="M898:M961" si="37">AND(J898=J897)</f>
        <v>1</v>
      </c>
    </row>
    <row r="899" spans="1:13" x14ac:dyDescent="0.25">
      <c r="A899" t="s">
        <v>2466</v>
      </c>
      <c r="E899" t="str">
        <f>VLOOKUP($A899,'Extracted Varlist'!$B$1:$O$4857,3,0)</f>
        <v>DET: Accuracy of performance – arcsine transformation if the proportion of correct responses</v>
      </c>
      <c r="G899" t="str">
        <f>IF(ISBLANK(VLOOKUP($A899,'Extracted Varlist'!$B$1:$O$4857,4,0)),"",VLOOKUP($A899,'Extracted Varlist'!$B$1:$O$4857,4,0))</f>
        <v>-99="Missing"</v>
      </c>
      <c r="H899">
        <v>2</v>
      </c>
      <c r="I899">
        <f>VLOOKUP($A899,'Extracted Varlist'!$B$1:$O$4857,12,0)</f>
        <v>2</v>
      </c>
      <c r="J899">
        <f>VLOOKUP($A899,'Extracted Varlist'!$B$1:$O$4857,13,0)</f>
        <v>17</v>
      </c>
      <c r="M899" t="b">
        <f t="shared" si="37"/>
        <v>1</v>
      </c>
    </row>
    <row r="900" spans="1:13" x14ac:dyDescent="0.25">
      <c r="A900" t="s">
        <v>6217</v>
      </c>
      <c r="E900" t="str">
        <f>VLOOKUP($A900,'Extracted Varlist'!$B$1:$O$4857,3,0)</f>
        <v>DET: Accuracy of performance – arcsine transformation if the proportion of correct responses</v>
      </c>
      <c r="G900" t="str">
        <f>IF(ISBLANK(VLOOKUP($A900,'Extracted Varlist'!$B$1:$O$4857,4,0)),"",VLOOKUP($A900,'Extracted Varlist'!$B$1:$O$4857,4,0))</f>
        <v>-99="Missing"</v>
      </c>
      <c r="H900">
        <v>2</v>
      </c>
      <c r="I900">
        <f>VLOOKUP($A900,'Extracted Varlist'!$B$1:$O$4857,12,0)</f>
        <v>2</v>
      </c>
      <c r="J900">
        <f>VLOOKUP($A900,'Extracted Varlist'!$B$1:$O$4857,13,0)</f>
        <v>22</v>
      </c>
      <c r="M900" t="b">
        <f t="shared" si="37"/>
        <v>0</v>
      </c>
    </row>
    <row r="901" spans="1:13" x14ac:dyDescent="0.25">
      <c r="A901" t="s">
        <v>2676</v>
      </c>
      <c r="E901" t="str">
        <f>VLOOKUP($A901,'Extracted Varlist'!$B$1:$O$4857,3,0)</f>
        <v>IDN: Accuracy of performance – arcsine transformation if the proportion of correct responses</v>
      </c>
      <c r="G901" t="str">
        <f>IF(ISBLANK(VLOOKUP($A901,'Extracted Varlist'!$B$1:$O$4857,4,0)),"",VLOOKUP($A901,'Extracted Varlist'!$B$1:$O$4857,4,0))</f>
        <v>-99="Missing"</v>
      </c>
      <c r="H901">
        <v>2</v>
      </c>
      <c r="I901">
        <f>VLOOKUP($A901,'Extracted Varlist'!$B$1:$O$4857,12,0)</f>
        <v>2</v>
      </c>
      <c r="J901">
        <f>VLOOKUP($A901,'Extracted Varlist'!$B$1:$O$4857,13,0)</f>
        <v>17</v>
      </c>
      <c r="M901" t="b">
        <f t="shared" si="37"/>
        <v>0</v>
      </c>
    </row>
    <row r="902" spans="1:13" x14ac:dyDescent="0.25">
      <c r="A902" t="s">
        <v>6218</v>
      </c>
      <c r="E902" t="str">
        <f>VLOOKUP($A902,'Extracted Varlist'!$B$1:$O$4857,3,0)</f>
        <v>IDN: Accuracy of performance – arcsine transformation if the proportion of correct responses</v>
      </c>
      <c r="G902" t="str">
        <f>IF(ISBLANK(VLOOKUP($A902,'Extracted Varlist'!$B$1:$O$4857,4,0)),"",VLOOKUP($A902,'Extracted Varlist'!$B$1:$O$4857,4,0))</f>
        <v>-99="Missing"</v>
      </c>
      <c r="H902">
        <v>2</v>
      </c>
      <c r="I902">
        <f>VLOOKUP($A902,'Extracted Varlist'!$B$1:$O$4857,12,0)</f>
        <v>2</v>
      </c>
      <c r="J902">
        <f>VLOOKUP($A902,'Extracted Varlist'!$B$1:$O$4857,13,0)</f>
        <v>22</v>
      </c>
      <c r="M902" t="b">
        <f t="shared" si="37"/>
        <v>0</v>
      </c>
    </row>
    <row r="903" spans="1:13" x14ac:dyDescent="0.25">
      <c r="A903" t="s">
        <v>2694</v>
      </c>
      <c r="E903" t="str">
        <f>VLOOKUP($A903,'Extracted Varlist'!$B$1:$O$4857,3,0)</f>
        <v>OCL: Accuracy of performance – arcsine transformation if the proportion of correct responses</v>
      </c>
      <c r="G903" t="str">
        <f>IF(ISBLANK(VLOOKUP($A903,'Extracted Varlist'!$B$1:$O$4857,4,0)),"",VLOOKUP($A903,'Extracted Varlist'!$B$1:$O$4857,4,0))</f>
        <v>-99="Missing"</v>
      </c>
      <c r="H903">
        <v>2</v>
      </c>
      <c r="I903">
        <f>VLOOKUP($A903,'Extracted Varlist'!$B$1:$O$4857,12,0)</f>
        <v>2</v>
      </c>
      <c r="J903">
        <f>VLOOKUP($A903,'Extracted Varlist'!$B$1:$O$4857,13,0)</f>
        <v>17</v>
      </c>
      <c r="M903" t="b">
        <f t="shared" si="37"/>
        <v>0</v>
      </c>
    </row>
    <row r="904" spans="1:13" x14ac:dyDescent="0.25">
      <c r="A904" t="s">
        <v>6219</v>
      </c>
      <c r="E904" t="str">
        <f>VLOOKUP($A904,'Extracted Varlist'!$B$1:$O$4857,3,0)</f>
        <v>OCL: Accuracy of performance – arcsine transformation if the proportion of correct responses</v>
      </c>
      <c r="G904" t="str">
        <f>IF(ISBLANK(VLOOKUP($A904,'Extracted Varlist'!$B$1:$O$4857,4,0)),"",VLOOKUP($A904,'Extracted Varlist'!$B$1:$O$4857,4,0))</f>
        <v>-99="Missing"</v>
      </c>
      <c r="H904">
        <v>2</v>
      </c>
      <c r="I904">
        <f>VLOOKUP($A904,'Extracted Varlist'!$B$1:$O$4857,12,0)</f>
        <v>2</v>
      </c>
      <c r="J904">
        <f>VLOOKUP($A904,'Extracted Varlist'!$B$1:$O$4857,13,0)</f>
        <v>22</v>
      </c>
      <c r="M904" t="b">
        <f t="shared" si="37"/>
        <v>0</v>
      </c>
    </row>
    <row r="905" spans="1:13" x14ac:dyDescent="0.25">
      <c r="A905" t="s">
        <v>6221</v>
      </c>
      <c r="E905" t="str">
        <f>VLOOKUP($A905,'Extracted Varlist'!$B$1:$O$4857,3,0)</f>
        <v>ONB: Accuracy of performance – arcsine transformation if the proportion of correct responses</v>
      </c>
      <c r="G905" t="str">
        <f>IF(ISBLANK(VLOOKUP($A905,'Extracted Varlist'!$B$1:$O$4857,4,0)),"",VLOOKUP($A905,'Extracted Varlist'!$B$1:$O$4857,4,0))</f>
        <v>-99="Missing"</v>
      </c>
      <c r="H905">
        <v>2</v>
      </c>
      <c r="I905">
        <f>VLOOKUP($A905,'Extracted Varlist'!$B$1:$O$4857,12,0)</f>
        <v>2</v>
      </c>
      <c r="J905">
        <f>VLOOKUP($A905,'Extracted Varlist'!$B$1:$O$4857,13,0)</f>
        <v>22</v>
      </c>
      <c r="M905" t="b">
        <f t="shared" si="37"/>
        <v>1</v>
      </c>
    </row>
    <row r="906" spans="1:13" x14ac:dyDescent="0.25">
      <c r="A906" t="s">
        <v>6223</v>
      </c>
      <c r="E906" t="str">
        <f>VLOOKUP($A906,'Extracted Varlist'!$B$1:$O$4857,3,0)</f>
        <v>SETS: Accuracy of performance – arcsine transformation if the proportion of correct responses</v>
      </c>
      <c r="G906" t="str">
        <f>IF(ISBLANK(VLOOKUP($A906,'Extracted Varlist'!$B$1:$O$4857,4,0)),"",VLOOKUP($A906,'Extracted Varlist'!$B$1:$O$4857,4,0))</f>
        <v>-99="Missing"</v>
      </c>
      <c r="H906">
        <v>2</v>
      </c>
      <c r="I906">
        <f>VLOOKUP($A906,'Extracted Varlist'!$B$1:$O$4857,12,0)</f>
        <v>2</v>
      </c>
      <c r="J906">
        <f>VLOOKUP($A906,'Extracted Varlist'!$B$1:$O$4857,13,0)</f>
        <v>22</v>
      </c>
      <c r="M906" t="b">
        <f t="shared" si="37"/>
        <v>1</v>
      </c>
    </row>
    <row r="907" spans="1:13" x14ac:dyDescent="0.25">
      <c r="A907" t="s">
        <v>6226</v>
      </c>
      <c r="E907" t="str">
        <f>VLOOKUP($A907,'Extracted Varlist'!$B$1:$O$4857,3,0)</f>
        <v>SETSED: Accuracy of performance – arcsine transformation if the proportion of correct responses</v>
      </c>
      <c r="G907" t="str">
        <f>IF(ISBLANK(VLOOKUP($A907,'Extracted Varlist'!$B$1:$O$4857,4,0)),"",VLOOKUP($A907,'Extracted Varlist'!$B$1:$O$4857,4,0))</f>
        <v>-99="Missing"</v>
      </c>
      <c r="H907">
        <v>2</v>
      </c>
      <c r="I907">
        <f>VLOOKUP($A907,'Extracted Varlist'!$B$1:$O$4857,12,0)</f>
        <v>2</v>
      </c>
      <c r="J907">
        <f>VLOOKUP($A907,'Extracted Varlist'!$B$1:$O$4857,13,0)</f>
        <v>22</v>
      </c>
      <c r="M907" t="b">
        <f t="shared" si="37"/>
        <v>1</v>
      </c>
    </row>
    <row r="908" spans="1:13" x14ac:dyDescent="0.25">
      <c r="A908" t="s">
        <v>6228</v>
      </c>
      <c r="E908" t="str">
        <f>VLOOKUP($A908,'Extracted Varlist'!$B$1:$O$4857,3,0)</f>
        <v>SETSEDR: Accuracy of performance – arcsine transformation if the proportion of correct responses</v>
      </c>
      <c r="G908" t="str">
        <f>IF(ISBLANK(VLOOKUP($A908,'Extracted Varlist'!$B$1:$O$4857,4,0)),"",VLOOKUP($A908,'Extracted Varlist'!$B$1:$O$4857,4,0))</f>
        <v>-99="Missing"</v>
      </c>
      <c r="H908">
        <v>2</v>
      </c>
      <c r="I908">
        <f>VLOOKUP($A908,'Extracted Varlist'!$B$1:$O$4857,12,0)</f>
        <v>2</v>
      </c>
      <c r="J908">
        <f>VLOOKUP($A908,'Extracted Varlist'!$B$1:$O$4857,13,0)</f>
        <v>22</v>
      </c>
      <c r="M908" t="b">
        <f t="shared" si="37"/>
        <v>1</v>
      </c>
    </row>
    <row r="909" spans="1:13" x14ac:dyDescent="0.25">
      <c r="A909" t="s">
        <v>6231</v>
      </c>
      <c r="E909" t="str">
        <f>VLOOKUP($A909,'Extracted Varlist'!$B$1:$O$4857,3,0)</f>
        <v>SETSID: Accuracy of performance – arcsine transformation if the proportion of correct responses</v>
      </c>
      <c r="G909" t="str">
        <f>IF(ISBLANK(VLOOKUP($A909,'Extracted Varlist'!$B$1:$O$4857,4,0)),"",VLOOKUP($A909,'Extracted Varlist'!$B$1:$O$4857,4,0))</f>
        <v>-99="Missing"</v>
      </c>
      <c r="H909">
        <v>2</v>
      </c>
      <c r="I909">
        <f>VLOOKUP($A909,'Extracted Varlist'!$B$1:$O$4857,12,0)</f>
        <v>2</v>
      </c>
      <c r="J909">
        <f>VLOOKUP($A909,'Extracted Varlist'!$B$1:$O$4857,13,0)</f>
        <v>22</v>
      </c>
      <c r="M909" t="b">
        <f t="shared" si="37"/>
        <v>1</v>
      </c>
    </row>
    <row r="910" spans="1:13" x14ac:dyDescent="0.25">
      <c r="A910" t="s">
        <v>6233</v>
      </c>
      <c r="E910" t="str">
        <f>VLOOKUP($A910,'Extracted Varlist'!$B$1:$O$4857,3,0)</f>
        <v>SETSIDR: Accuracy of performance – arcsine transformation if the proportion of correct responses</v>
      </c>
      <c r="G910" t="str">
        <f>IF(ISBLANK(VLOOKUP($A910,'Extracted Varlist'!$B$1:$O$4857,4,0)),"",VLOOKUP($A910,'Extracted Varlist'!$B$1:$O$4857,4,0))</f>
        <v>-99="Missing"</v>
      </c>
      <c r="H910">
        <v>2</v>
      </c>
      <c r="I910">
        <f>VLOOKUP($A910,'Extracted Varlist'!$B$1:$O$4857,12,0)</f>
        <v>2</v>
      </c>
      <c r="J910">
        <f>VLOOKUP($A910,'Extracted Varlist'!$B$1:$O$4857,13,0)</f>
        <v>22</v>
      </c>
      <c r="M910" t="b">
        <f t="shared" si="37"/>
        <v>1</v>
      </c>
    </row>
    <row r="911" spans="1:13" x14ac:dyDescent="0.25">
      <c r="A911" t="s">
        <v>6235</v>
      </c>
      <c r="E911" t="str">
        <f>VLOOKUP($A911,'Extracted Varlist'!$B$1:$O$4857,3,0)</f>
        <v>SETSVD: Accuracy of performance – arcsine transformation if the proportion of correct responses</v>
      </c>
      <c r="G911" t="str">
        <f>IF(ISBLANK(VLOOKUP($A911,'Extracted Varlist'!$B$1:$O$4857,4,0)),"",VLOOKUP($A911,'Extracted Varlist'!$B$1:$O$4857,4,0))</f>
        <v>-99="Missing"</v>
      </c>
      <c r="H911">
        <v>2</v>
      </c>
      <c r="I911">
        <f>VLOOKUP($A911,'Extracted Varlist'!$B$1:$O$4857,12,0)</f>
        <v>2</v>
      </c>
      <c r="J911">
        <f>VLOOKUP($A911,'Extracted Varlist'!$B$1:$O$4857,13,0)</f>
        <v>22</v>
      </c>
      <c r="M911" t="b">
        <f t="shared" si="37"/>
        <v>1</v>
      </c>
    </row>
    <row r="912" spans="1:13" x14ac:dyDescent="0.25">
      <c r="A912" t="s">
        <v>6237</v>
      </c>
      <c r="E912" t="str">
        <f>VLOOKUP($A912,'Extracted Varlist'!$B$1:$O$4857,3,0)</f>
        <v>SETSVDR: Accuracy of performance – arcsine transformation if the proportion of correct responses</v>
      </c>
      <c r="G912" t="str">
        <f>IF(ISBLANK(VLOOKUP($A912,'Extracted Varlist'!$B$1:$O$4857,4,0)),"",VLOOKUP($A912,'Extracted Varlist'!$B$1:$O$4857,4,0))</f>
        <v>-99="Missing"</v>
      </c>
      <c r="H912">
        <v>2</v>
      </c>
      <c r="I912">
        <f>VLOOKUP($A912,'Extracted Varlist'!$B$1:$O$4857,12,0)</f>
        <v>2</v>
      </c>
      <c r="J912">
        <f>VLOOKUP($A912,'Extracted Varlist'!$B$1:$O$4857,13,0)</f>
        <v>22</v>
      </c>
      <c r="M912" t="b">
        <f t="shared" si="37"/>
        <v>1</v>
      </c>
    </row>
    <row r="913" spans="1:13" x14ac:dyDescent="0.25">
      <c r="A913" t="s">
        <v>6476</v>
      </c>
      <c r="E913" t="str">
        <f>VLOOKUP($A913,'Extracted Varlist'!$B$1:$O$4857,3,0)</f>
        <v>Estimated energy expenditure (all activities) per day, Freedson equation, mean of daily totals on valid days, met-mins/day</v>
      </c>
      <c r="G913" t="str">
        <f>IF(ISBLANK(VLOOKUP($A913,'Extracted Varlist'!$B$1:$O$4857,4,0)),"",VLOOKUP($A913,'Extracted Varlist'!$B$1:$O$4857,4,0))</f>
        <v/>
      </c>
      <c r="H913">
        <v>2</v>
      </c>
      <c r="I913">
        <f>VLOOKUP($A913,'Extracted Varlist'!$B$1:$O$4857,12,0)</f>
        <v>2</v>
      </c>
      <c r="J913">
        <f>VLOOKUP($A913,'Extracted Varlist'!$B$1:$O$4857,13,0)</f>
        <v>22</v>
      </c>
      <c r="M913" t="b">
        <f t="shared" si="37"/>
        <v>1</v>
      </c>
    </row>
    <row r="914" spans="1:13" x14ac:dyDescent="0.25">
      <c r="A914" t="s">
        <v>6522</v>
      </c>
      <c r="E914" t="str">
        <f>VLOOKUP($A914,'Extracted Varlist'!$B$1:$O$4857,3,0)</f>
        <v>Day to day variation in estimated MVPA energy expenditure per day (Freedson equation &amp; &gt;=1952 cpm), SD of valid day totals, met-mins/day</v>
      </c>
      <c r="G914" t="str">
        <f>IF(ISBLANK(VLOOKUP($A914,'Extracted Varlist'!$B$1:$O$4857,4,0)),"",VLOOKUP($A914,'Extracted Varlist'!$B$1:$O$4857,4,0))</f>
        <v/>
      </c>
      <c r="H914">
        <v>2</v>
      </c>
      <c r="I914">
        <f>VLOOKUP($A914,'Extracted Varlist'!$B$1:$O$4857,12,0)</f>
        <v>2</v>
      </c>
      <c r="J914">
        <f>VLOOKUP($A914,'Extracted Varlist'!$B$1:$O$4857,13,0)</f>
        <v>22</v>
      </c>
      <c r="M914" t="b">
        <f t="shared" si="37"/>
        <v>1</v>
      </c>
    </row>
    <row r="915" spans="1:13" x14ac:dyDescent="0.25">
      <c r="A915" t="s">
        <v>6460</v>
      </c>
      <c r="E915" t="str">
        <f>VLOOKUP($A915,'Extracted Varlist'!$B$1:$O$4857,3,0)</f>
        <v>Waking wear time per day, mean of daily totals on valid days, mins/day</v>
      </c>
      <c r="G915" t="str">
        <f>IF(ISBLANK(VLOOKUP($A915,'Extracted Varlist'!$B$1:$O$4857,4,0)),"",VLOOKUP($A915,'Extracted Varlist'!$B$1:$O$4857,4,0))</f>
        <v/>
      </c>
      <c r="H915">
        <v>2</v>
      </c>
      <c r="I915">
        <f>VLOOKUP($A915,'Extracted Varlist'!$B$1:$O$4857,12,0)</f>
        <v>2</v>
      </c>
      <c r="J915">
        <f>VLOOKUP($A915,'Extracted Varlist'!$B$1:$O$4857,13,0)</f>
        <v>22</v>
      </c>
      <c r="M915" t="b">
        <f t="shared" si="37"/>
        <v>1</v>
      </c>
    </row>
    <row r="916" spans="1:13" x14ac:dyDescent="0.25">
      <c r="A916" t="s">
        <v>6505</v>
      </c>
      <c r="E916" t="str">
        <f>VLOOKUP($A916,'Extracted Varlist'!$B$1:$O$4857,3,0)</f>
        <v>Day to day variation in waking wear time, SD across valid days of daily totals, mins/day</v>
      </c>
      <c r="G916" t="str">
        <f>IF(ISBLANK(VLOOKUP($A916,'Extracted Varlist'!$B$1:$O$4857,4,0)),"",VLOOKUP($A916,'Extracted Varlist'!$B$1:$O$4857,4,0))</f>
        <v/>
      </c>
      <c r="H916">
        <v>2</v>
      </c>
      <c r="I916">
        <f>VLOOKUP($A916,'Extracted Varlist'!$B$1:$O$4857,12,0)</f>
        <v>2</v>
      </c>
      <c r="J916">
        <f>VLOOKUP($A916,'Extracted Varlist'!$B$1:$O$4857,13,0)</f>
        <v>22</v>
      </c>
      <c r="M916" t="b">
        <f t="shared" si="37"/>
        <v>1</v>
      </c>
    </row>
    <row r="917" spans="1:13" x14ac:dyDescent="0.25">
      <c r="A917" t="s">
        <v>6482</v>
      </c>
      <c r="E917" t="str">
        <f>VLOOKUP($A917,'Extracted Varlist'!$B$1:$O$4857,3,0)</f>
        <v>Accelerometer counts per day, mean of daily totals on valid days, counts/day</v>
      </c>
      <c r="G917" t="str">
        <f>IF(ISBLANK(VLOOKUP($A917,'Extracted Varlist'!$B$1:$O$4857,4,0)),"",VLOOKUP($A917,'Extracted Varlist'!$B$1:$O$4857,4,0))</f>
        <v/>
      </c>
      <c r="H917">
        <v>2</v>
      </c>
      <c r="I917">
        <f>VLOOKUP($A917,'Extracted Varlist'!$B$1:$O$4857,12,0)</f>
        <v>2</v>
      </c>
      <c r="J917">
        <f>VLOOKUP($A917,'Extracted Varlist'!$B$1:$O$4857,13,0)</f>
        <v>22</v>
      </c>
      <c r="M917" t="b">
        <f t="shared" si="37"/>
        <v>1</v>
      </c>
    </row>
    <row r="918" spans="1:13" x14ac:dyDescent="0.25">
      <c r="A918" t="s">
        <v>6528</v>
      </c>
      <c r="E918" t="str">
        <f>VLOOKUP($A918,'Extracted Varlist'!$B$1:$O$4857,3,0)</f>
        <v>Day to day variation in accelerometer counts per day (Freedson equation), SD of valid day totals, counts/day</v>
      </c>
      <c r="G918" t="str">
        <f>IF(ISBLANK(VLOOKUP($A918,'Extracted Varlist'!$B$1:$O$4857,4,0)),"",VLOOKUP($A918,'Extracted Varlist'!$B$1:$O$4857,4,0))</f>
        <v/>
      </c>
      <c r="H918">
        <v>2</v>
      </c>
      <c r="I918">
        <f>VLOOKUP($A918,'Extracted Varlist'!$B$1:$O$4857,12,0)</f>
        <v>2</v>
      </c>
      <c r="J918">
        <f>VLOOKUP($A918,'Extracted Varlist'!$B$1:$O$4857,13,0)</f>
        <v>22</v>
      </c>
      <c r="M918" t="b">
        <f t="shared" si="37"/>
        <v>1</v>
      </c>
    </row>
    <row r="919" spans="1:13" x14ac:dyDescent="0.25">
      <c r="A919" t="s">
        <v>6494</v>
      </c>
      <c r="E919" t="str">
        <f>VLOOKUP($A919,'Extracted Varlist'!$B$1:$O$4857,3,0)</f>
        <v>Accelerometer counts per minute, average on valid days of daily average, counts/min</v>
      </c>
      <c r="G919" t="str">
        <f>IF(ISBLANK(VLOOKUP($A919,'Extracted Varlist'!$B$1:$O$4857,4,0)),"",VLOOKUP($A919,'Extracted Varlist'!$B$1:$O$4857,4,0))</f>
        <v/>
      </c>
      <c r="H919">
        <v>2</v>
      </c>
      <c r="I919">
        <f>VLOOKUP($A919,'Extracted Varlist'!$B$1:$O$4857,12,0)</f>
        <v>2</v>
      </c>
      <c r="J919">
        <f>VLOOKUP($A919,'Extracted Varlist'!$B$1:$O$4857,13,0)</f>
        <v>22</v>
      </c>
      <c r="M919" t="b">
        <f t="shared" si="37"/>
        <v>1</v>
      </c>
    </row>
    <row r="920" spans="1:13" x14ac:dyDescent="0.25">
      <c r="A920" t="s">
        <v>6531</v>
      </c>
      <c r="E920" t="str">
        <f>VLOOKUP($A920,'Extracted Varlist'!$B$1:$O$4857,3,0)</f>
        <v>Day to day variation in average accelerometer counts per min (Freedson equation), SD of valid day averages, counts/min</v>
      </c>
      <c r="G920" t="str">
        <f>IF(ISBLANK(VLOOKUP($A920,'Extracted Varlist'!$B$1:$O$4857,4,0)),"",VLOOKUP($A920,'Extracted Varlist'!$B$1:$O$4857,4,0))</f>
        <v/>
      </c>
      <c r="H920">
        <v>2</v>
      </c>
      <c r="I920">
        <f>VLOOKUP($A920,'Extracted Varlist'!$B$1:$O$4857,12,0)</f>
        <v>2</v>
      </c>
      <c r="J920">
        <f>VLOOKUP($A920,'Extracted Varlist'!$B$1:$O$4857,13,0)</f>
        <v>22</v>
      </c>
      <c r="M920" t="b">
        <f t="shared" si="37"/>
        <v>1</v>
      </c>
    </row>
    <row r="921" spans="1:13" x14ac:dyDescent="0.25">
      <c r="A921" t="s">
        <v>6491</v>
      </c>
      <c r="E921" t="str">
        <f>VLOOKUP($A921,'Extracted Varlist'!$B$1:$O$4857,3,0)</f>
        <v>Count-to-count variation (SD) in accelerometer counts per minute each day, average on valid days of SD each day, counts/min</v>
      </c>
      <c r="G921" t="str">
        <f>IF(ISBLANK(VLOOKUP($A921,'Extracted Varlist'!$B$1:$O$4857,4,0)),"",VLOOKUP($A921,'Extracted Varlist'!$B$1:$O$4857,4,0))</f>
        <v/>
      </c>
      <c r="H921">
        <v>2</v>
      </c>
      <c r="I921">
        <f>VLOOKUP($A921,'Extracted Varlist'!$B$1:$O$4857,12,0)</f>
        <v>2</v>
      </c>
      <c r="J921">
        <f>VLOOKUP($A921,'Extracted Varlist'!$B$1:$O$4857,13,0)</f>
        <v>22</v>
      </c>
      <c r="M921" t="b">
        <f t="shared" si="37"/>
        <v>1</v>
      </c>
    </row>
    <row r="922" spans="1:13" x14ac:dyDescent="0.25">
      <c r="A922" t="s">
        <v>6534</v>
      </c>
      <c r="E922" t="str">
        <f>VLOOKUP($A922,'Extracted Varlist'!$B$1:$O$4857,3,0)</f>
        <v>Day to day variation in SD of accelerometer counts per min (Freedson equation), SD of valid day SDs, counts/min</v>
      </c>
      <c r="G922" t="str">
        <f>IF(ISBLANK(VLOOKUP($A922,'Extracted Varlist'!$B$1:$O$4857,4,0)),"",VLOOKUP($A922,'Extracted Varlist'!$B$1:$O$4857,4,0))</f>
        <v/>
      </c>
      <c r="H922">
        <v>2</v>
      </c>
      <c r="I922">
        <f>VLOOKUP($A922,'Extracted Varlist'!$B$1:$O$4857,12,0)</f>
        <v>2</v>
      </c>
      <c r="J922">
        <f>VLOOKUP($A922,'Extracted Varlist'!$B$1:$O$4857,13,0)</f>
        <v>22</v>
      </c>
      <c r="M922" t="b">
        <f t="shared" si="37"/>
        <v>1</v>
      </c>
    </row>
    <row r="923" spans="1:13" x14ac:dyDescent="0.25">
      <c r="A923" t="s">
        <v>6552</v>
      </c>
      <c r="E923" t="str">
        <f>VLOOKUP($A923,'Extracted Varlist'!$B$1:$O$4857,3,0)</f>
        <v>Number of valid days with 1+ excessive VMU &gt;=20000</v>
      </c>
      <c r="G923" t="str">
        <f>IF(ISBLANK(VLOOKUP($A923,'Extracted Varlist'!$B$1:$O$4857,4,0)),"",VLOOKUP($A923,'Extracted Varlist'!$B$1:$O$4857,4,0))</f>
        <v/>
      </c>
      <c r="H923">
        <v>2</v>
      </c>
      <c r="I923">
        <f>VLOOKUP($A923,'Extracted Varlist'!$B$1:$O$4857,12,0)</f>
        <v>2</v>
      </c>
      <c r="J923">
        <f>VLOOKUP($A923,'Extracted Varlist'!$B$1:$O$4857,13,0)</f>
        <v>22</v>
      </c>
      <c r="M923" t="b">
        <f t="shared" si="37"/>
        <v>1</v>
      </c>
    </row>
    <row r="924" spans="1:13" x14ac:dyDescent="0.25">
      <c r="A924" t="s">
        <v>6766</v>
      </c>
      <c r="E924" t="str">
        <f>VLOOKUP($A924,'Extracted Varlist'!$B$1:$O$4857,3,0)</f>
        <v>Mean duration of breaks [&gt;sedentary activity following sedentary bout], mean of all breaks on all valid days, mins/break</v>
      </c>
      <c r="G924" t="str">
        <f>IF(ISBLANK(VLOOKUP($A924,'Extracted Varlist'!$B$1:$O$4857,4,0)),"",VLOOKUP($A924,'Extracted Varlist'!$B$1:$O$4857,4,0))</f>
        <v/>
      </c>
      <c r="H924">
        <v>2</v>
      </c>
      <c r="I924">
        <f>VLOOKUP($A924,'Extracted Varlist'!$B$1:$O$4857,12,0)</f>
        <v>2</v>
      </c>
      <c r="J924">
        <f>VLOOKUP($A924,'Extracted Varlist'!$B$1:$O$4857,13,0)</f>
        <v>22</v>
      </c>
      <c r="M924" t="b">
        <f t="shared" si="37"/>
        <v>1</v>
      </c>
    </row>
    <row r="925" spans="1:13" x14ac:dyDescent="0.25">
      <c r="A925" t="s">
        <v>6772</v>
      </c>
      <c r="E925" t="str">
        <f>VLOOKUP($A925,'Extracted Varlist'!$B$1:$O$4857,3,0)</f>
        <v>Median duration of breaks [&gt;sedentary activity following sedentary bout], mean of all breaks on all valid days, mins/break</v>
      </c>
      <c r="G925" t="str">
        <f>IF(ISBLANK(VLOOKUP($A925,'Extracted Varlist'!$B$1:$O$4857,4,0)),"",VLOOKUP($A925,'Extracted Varlist'!$B$1:$O$4857,4,0))</f>
        <v/>
      </c>
      <c r="H925">
        <v>2</v>
      </c>
      <c r="I925">
        <f>VLOOKUP($A925,'Extracted Varlist'!$B$1:$O$4857,12,0)</f>
        <v>2</v>
      </c>
      <c r="J925">
        <f>VLOOKUP($A925,'Extracted Varlist'!$B$1:$O$4857,13,0)</f>
        <v>22</v>
      </c>
      <c r="M925" t="b">
        <f t="shared" si="37"/>
        <v>1</v>
      </c>
    </row>
    <row r="926" spans="1:13" x14ac:dyDescent="0.25">
      <c r="A926" t="s">
        <v>6769</v>
      </c>
      <c r="E926" t="str">
        <f>VLOOKUP($A926,'Extracted Varlist'!$B$1:$O$4857,3,0)</f>
        <v>Between-break variation in duration of breaks [&gt;sedentary activity following sedentary bout], SD of all breaks on all valid days, mins/break</v>
      </c>
      <c r="G926" t="str">
        <f>IF(ISBLANK(VLOOKUP($A926,'Extracted Varlist'!$B$1:$O$4857,4,0)),"",VLOOKUP($A926,'Extracted Varlist'!$B$1:$O$4857,4,0))</f>
        <v/>
      </c>
      <c r="H926">
        <v>2</v>
      </c>
      <c r="I926">
        <f>VLOOKUP($A926,'Extracted Varlist'!$B$1:$O$4857,12,0)</f>
        <v>2</v>
      </c>
      <c r="J926">
        <f>VLOOKUP($A926,'Extracted Varlist'!$B$1:$O$4857,13,0)</f>
        <v>22</v>
      </c>
      <c r="M926" t="b">
        <f t="shared" si="37"/>
        <v>1</v>
      </c>
    </row>
    <row r="927" spans="1:13" x14ac:dyDescent="0.25">
      <c r="A927" t="s">
        <v>6774</v>
      </c>
      <c r="E927" t="str">
        <f>VLOOKUP($A927,'Extracted Varlist'!$B$1:$O$4857,3,0)</f>
        <v>Mean duration of breaks from prolonged sedentary [&gt;sedentary activity following prolonged sedentary bout 20+ min duration], mean of all breaks on all valid days, mins/break</v>
      </c>
      <c r="G927" t="str">
        <f>IF(ISBLANK(VLOOKUP($A927,'Extracted Varlist'!$B$1:$O$4857,4,0)),"",VLOOKUP($A927,'Extracted Varlist'!$B$1:$O$4857,4,0))</f>
        <v/>
      </c>
      <c r="H927">
        <v>2</v>
      </c>
      <c r="I927">
        <f>VLOOKUP($A927,'Extracted Varlist'!$B$1:$O$4857,12,0)</f>
        <v>2</v>
      </c>
      <c r="J927">
        <f>VLOOKUP($A927,'Extracted Varlist'!$B$1:$O$4857,13,0)</f>
        <v>22</v>
      </c>
      <c r="M927" t="b">
        <f t="shared" si="37"/>
        <v>1</v>
      </c>
    </row>
    <row r="928" spans="1:13" x14ac:dyDescent="0.25">
      <c r="A928" t="s">
        <v>6780</v>
      </c>
      <c r="E928" t="str">
        <f>VLOOKUP($A928,'Extracted Varlist'!$B$1:$O$4857,3,0)</f>
        <v>Median duration of breaks [&gt;sedentary activity following prolonged sedentary bout 20+ min duration], mean of all breaks on all valid days, mins/break</v>
      </c>
      <c r="G928" t="str">
        <f>IF(ISBLANK(VLOOKUP($A928,'Extracted Varlist'!$B$1:$O$4857,4,0)),"",VLOOKUP($A928,'Extracted Varlist'!$B$1:$O$4857,4,0))</f>
        <v/>
      </c>
      <c r="H928">
        <v>2</v>
      </c>
      <c r="I928">
        <f>VLOOKUP($A928,'Extracted Varlist'!$B$1:$O$4857,12,0)</f>
        <v>2</v>
      </c>
      <c r="J928">
        <f>VLOOKUP($A928,'Extracted Varlist'!$B$1:$O$4857,13,0)</f>
        <v>22</v>
      </c>
      <c r="M928" t="b">
        <f t="shared" si="37"/>
        <v>1</v>
      </c>
    </row>
    <row r="929" spans="1:13" x14ac:dyDescent="0.25">
      <c r="A929" t="s">
        <v>6777</v>
      </c>
      <c r="E929" t="str">
        <f>VLOOKUP($A929,'Extracted Varlist'!$B$1:$O$4857,3,0)</f>
        <v>Between-break variation in duration of breaks [&gt;sedentary activity following prolonged sedentary bout 20+ min duration], SD of all breaks on all valid days, mins/break</v>
      </c>
      <c r="G929" t="str">
        <f>IF(ISBLANK(VLOOKUP($A929,'Extracted Varlist'!$B$1:$O$4857,4,0)),"",VLOOKUP($A929,'Extracted Varlist'!$B$1:$O$4857,4,0))</f>
        <v/>
      </c>
      <c r="H929">
        <v>2</v>
      </c>
      <c r="I929">
        <f>VLOOKUP($A929,'Extracted Varlist'!$B$1:$O$4857,12,0)</f>
        <v>2</v>
      </c>
      <c r="J929">
        <f>VLOOKUP($A929,'Extracted Varlist'!$B$1:$O$4857,13,0)</f>
        <v>22</v>
      </c>
      <c r="M929" t="b">
        <f t="shared" si="37"/>
        <v>1</v>
      </c>
    </row>
    <row r="930" spans="1:13" x14ac:dyDescent="0.25">
      <c r="A930" t="s">
        <v>6629</v>
      </c>
      <c r="E930" t="str">
        <f>VLOOKUP($A930,'Extracted Varlist'!$B$1:$O$4857,3,0)</f>
        <v>EVA - time in light activity bouts 10 to &lt;20 mins, averages of daily totals on valid days, mins/day</v>
      </c>
      <c r="G930" t="str">
        <f>IF(ISBLANK(VLOOKUP($A930,'Extracted Varlist'!$B$1:$O$4857,4,0)),"",VLOOKUP($A930,'Extracted Varlist'!$B$1:$O$4857,4,0))</f>
        <v/>
      </c>
      <c r="H930">
        <v>2</v>
      </c>
      <c r="I930">
        <f>VLOOKUP($A930,'Extracted Varlist'!$B$1:$O$4857,12,0)</f>
        <v>2</v>
      </c>
      <c r="J930">
        <f>VLOOKUP($A930,'Extracted Varlist'!$B$1:$O$4857,13,0)</f>
        <v>22</v>
      </c>
      <c r="M930" t="b">
        <f t="shared" si="37"/>
        <v>1</v>
      </c>
    </row>
    <row r="931" spans="1:13" x14ac:dyDescent="0.25">
      <c r="A931" t="s">
        <v>6632</v>
      </c>
      <c r="E931" t="str">
        <f>VLOOKUP($A931,'Extracted Varlist'!$B$1:$O$4857,3,0)</f>
        <v>EVA - time in light activity bouts 20 to &lt;30 mins, averages of daily totals on valid days, mins/day</v>
      </c>
      <c r="G931" t="str">
        <f>IF(ISBLANK(VLOOKUP($A931,'Extracted Varlist'!$B$1:$O$4857,4,0)),"",VLOOKUP($A931,'Extracted Varlist'!$B$1:$O$4857,4,0))</f>
        <v/>
      </c>
      <c r="H931">
        <v>2</v>
      </c>
      <c r="I931">
        <f>VLOOKUP($A931,'Extracted Varlist'!$B$1:$O$4857,12,0)</f>
        <v>2</v>
      </c>
      <c r="J931">
        <f>VLOOKUP($A931,'Extracted Varlist'!$B$1:$O$4857,13,0)</f>
        <v>22</v>
      </c>
      <c r="M931" t="b">
        <f t="shared" si="37"/>
        <v>1</v>
      </c>
    </row>
    <row r="932" spans="1:13" x14ac:dyDescent="0.25">
      <c r="A932" t="s">
        <v>6635</v>
      </c>
      <c r="E932" t="str">
        <f>VLOOKUP($A932,'Extracted Varlist'!$B$1:$O$4857,3,0)</f>
        <v>EVA - time in light activity bouts 30 to &lt;60 mins, averages of daily totals on valid days, mins/day</v>
      </c>
      <c r="G932" t="str">
        <f>IF(ISBLANK(VLOOKUP($A932,'Extracted Varlist'!$B$1:$O$4857,4,0)),"",VLOOKUP($A932,'Extracted Varlist'!$B$1:$O$4857,4,0))</f>
        <v/>
      </c>
      <c r="H932">
        <v>2</v>
      </c>
      <c r="I932">
        <f>VLOOKUP($A932,'Extracted Varlist'!$B$1:$O$4857,12,0)</f>
        <v>2</v>
      </c>
      <c r="J932">
        <f>VLOOKUP($A932,'Extracted Varlist'!$B$1:$O$4857,13,0)</f>
        <v>22</v>
      </c>
      <c r="M932" t="b">
        <f t="shared" si="37"/>
        <v>1</v>
      </c>
    </row>
    <row r="933" spans="1:13" x14ac:dyDescent="0.25">
      <c r="A933" t="s">
        <v>6626</v>
      </c>
      <c r="E933" t="str">
        <f>VLOOKUP($A933,'Extracted Varlist'!$B$1:$O$4857,3,0)</f>
        <v>EVA - time in light activity bouts 5 to &lt;10 mins, averages of daily totals on valid days, mins/day</v>
      </c>
      <c r="G933" t="str">
        <f>IF(ISBLANK(VLOOKUP($A933,'Extracted Varlist'!$B$1:$O$4857,4,0)),"",VLOOKUP($A933,'Extracted Varlist'!$B$1:$O$4857,4,0))</f>
        <v/>
      </c>
      <c r="H933">
        <v>2</v>
      </c>
      <c r="I933">
        <f>VLOOKUP($A933,'Extracted Varlist'!$B$1:$O$4857,12,0)</f>
        <v>2</v>
      </c>
      <c r="J933">
        <f>VLOOKUP($A933,'Extracted Varlist'!$B$1:$O$4857,13,0)</f>
        <v>22</v>
      </c>
      <c r="M933" t="b">
        <f t="shared" si="37"/>
        <v>1</v>
      </c>
    </row>
    <row r="934" spans="1:13" x14ac:dyDescent="0.25">
      <c r="A934" t="s">
        <v>6826</v>
      </c>
      <c r="E934" t="str">
        <f>VLOOKUP($A934,'Extracted Varlist'!$B$1:$O$4857,3,0)</f>
        <v>Average counts per minute of light bouts on all valid days, counts/minute</v>
      </c>
      <c r="G934" t="str">
        <f>IF(ISBLANK(VLOOKUP($A934,'Extracted Varlist'!$B$1:$O$4857,4,0)),"",VLOOKUP($A934,'Extracted Varlist'!$B$1:$O$4857,4,0))</f>
        <v/>
      </c>
      <c r="H934">
        <v>2</v>
      </c>
      <c r="I934">
        <f>VLOOKUP($A934,'Extracted Varlist'!$B$1:$O$4857,12,0)</f>
        <v>2</v>
      </c>
      <c r="J934">
        <f>VLOOKUP($A934,'Extracted Varlist'!$B$1:$O$4857,13,0)</f>
        <v>22</v>
      </c>
      <c r="M934" t="b">
        <f t="shared" si="37"/>
        <v>1</v>
      </c>
    </row>
    <row r="935" spans="1:13" x14ac:dyDescent="0.25">
      <c r="A935" t="s">
        <v>6811</v>
      </c>
      <c r="E935" t="str">
        <f>VLOOKUP($A935,'Extracted Varlist'!$B$1:$O$4857,3,0)</f>
        <v>Average counts per bout of light bouts on all valid days, counts/bout</v>
      </c>
      <c r="G935" t="str">
        <f>IF(ISBLANK(VLOOKUP($A935,'Extracted Varlist'!$B$1:$O$4857,4,0)),"",VLOOKUP($A935,'Extracted Varlist'!$B$1:$O$4857,4,0))</f>
        <v/>
      </c>
      <c r="H935">
        <v>2</v>
      </c>
      <c r="I935">
        <f>VLOOKUP($A935,'Extracted Varlist'!$B$1:$O$4857,12,0)</f>
        <v>2</v>
      </c>
      <c r="J935">
        <f>VLOOKUP($A935,'Extracted Varlist'!$B$1:$O$4857,13,0)</f>
        <v>22</v>
      </c>
      <c r="M935" t="b">
        <f t="shared" si="37"/>
        <v>1</v>
      </c>
    </row>
    <row r="936" spans="1:13" x14ac:dyDescent="0.25">
      <c r="A936" t="s">
        <v>6806</v>
      </c>
      <c r="E936" t="str">
        <f>VLOOKUP($A936,'Extracted Varlist'!$B$1:$O$4857,3,0)</f>
        <v>Mean bout duration of light bouts on all valid days, mins/bout</v>
      </c>
      <c r="G936" t="str">
        <f>IF(ISBLANK(VLOOKUP($A936,'Extracted Varlist'!$B$1:$O$4857,4,0)),"",VLOOKUP($A936,'Extracted Varlist'!$B$1:$O$4857,4,0))</f>
        <v/>
      </c>
      <c r="H936">
        <v>2</v>
      </c>
      <c r="I936">
        <f>VLOOKUP($A936,'Extracted Varlist'!$B$1:$O$4857,12,0)</f>
        <v>2</v>
      </c>
      <c r="J936">
        <f>VLOOKUP($A936,'Extracted Varlist'!$B$1:$O$4857,13,0)</f>
        <v>22</v>
      </c>
      <c r="M936" t="b">
        <f t="shared" si="37"/>
        <v>1</v>
      </c>
    </row>
    <row r="937" spans="1:13" x14ac:dyDescent="0.25">
      <c r="A937" t="s">
        <v>6809</v>
      </c>
      <c r="E937" t="str">
        <f>VLOOKUP($A937,'Extracted Varlist'!$B$1:$O$4857,3,0)</f>
        <v>Median bout duration of light bouts on all valid days, mins/bout</v>
      </c>
      <c r="G937" t="str">
        <f>IF(ISBLANK(VLOOKUP($A937,'Extracted Varlist'!$B$1:$O$4857,4,0)),"",VLOOKUP($A937,'Extracted Varlist'!$B$1:$O$4857,4,0))</f>
        <v/>
      </c>
      <c r="H937">
        <v>2</v>
      </c>
      <c r="I937">
        <f>VLOOKUP($A937,'Extracted Varlist'!$B$1:$O$4857,12,0)</f>
        <v>2</v>
      </c>
      <c r="J937">
        <f>VLOOKUP($A937,'Extracted Varlist'!$B$1:$O$4857,13,0)</f>
        <v>22</v>
      </c>
      <c r="M937" t="b">
        <f t="shared" si="37"/>
        <v>1</v>
      </c>
    </row>
    <row r="938" spans="1:13" x14ac:dyDescent="0.25">
      <c r="A938" t="s">
        <v>6638</v>
      </c>
      <c r="E938" t="str">
        <f>VLOOKUP($A938,'Extracted Varlist'!$B$1:$O$4857,3,0)</f>
        <v>EVA - time in light activity bouts &gt;=60 mins, averages of daily totals on valid days, mins/day</v>
      </c>
      <c r="G938" t="str">
        <f>IF(ISBLANK(VLOOKUP($A938,'Extracted Varlist'!$B$1:$O$4857,4,0)),"",VLOOKUP($A938,'Extracted Varlist'!$B$1:$O$4857,4,0))</f>
        <v/>
      </c>
      <c r="H938">
        <v>2</v>
      </c>
      <c r="I938">
        <f>VLOOKUP($A938,'Extracted Varlist'!$B$1:$O$4857,12,0)</f>
        <v>2</v>
      </c>
      <c r="J938">
        <f>VLOOKUP($A938,'Extracted Varlist'!$B$1:$O$4857,13,0)</f>
        <v>22</v>
      </c>
      <c r="M938" t="b">
        <f t="shared" si="37"/>
        <v>1</v>
      </c>
    </row>
    <row r="939" spans="1:13" x14ac:dyDescent="0.25">
      <c r="A939" t="s">
        <v>6623</v>
      </c>
      <c r="E939" t="str">
        <f>VLOOKUP($A939,'Extracted Varlist'!$B$1:$O$4857,3,0)</f>
        <v>EVA - time in light activity bouts &lt; 5 mins, averages of daily totals on valid days, mins/day</v>
      </c>
      <c r="G939" t="str">
        <f>IF(ISBLANK(VLOOKUP($A939,'Extracted Varlist'!$B$1:$O$4857,4,0)),"",VLOOKUP($A939,'Extracted Varlist'!$B$1:$O$4857,4,0))</f>
        <v/>
      </c>
      <c r="H939">
        <v>2</v>
      </c>
      <c r="I939">
        <f>VLOOKUP($A939,'Extracted Varlist'!$B$1:$O$4857,12,0)</f>
        <v>2</v>
      </c>
      <c r="J939">
        <f>VLOOKUP($A939,'Extracted Varlist'!$B$1:$O$4857,13,0)</f>
        <v>22</v>
      </c>
      <c r="M939" t="b">
        <f t="shared" si="37"/>
        <v>1</v>
      </c>
    </row>
    <row r="940" spans="1:13" x14ac:dyDescent="0.25">
      <c r="A940" t="s">
        <v>6823</v>
      </c>
      <c r="E940" t="str">
        <f>VLOOKUP($A940,'Extracted Varlist'!$B$1:$O$4857,3,0)</f>
        <v>Average mets of light bouts on all valid days, mets/bout</v>
      </c>
      <c r="G940" t="str">
        <f>IF(ISBLANK(VLOOKUP($A940,'Extracted Varlist'!$B$1:$O$4857,4,0)),"",VLOOKUP($A940,'Extracted Varlist'!$B$1:$O$4857,4,0))</f>
        <v/>
      </c>
      <c r="H940">
        <v>2</v>
      </c>
      <c r="I940">
        <f>VLOOKUP($A940,'Extracted Varlist'!$B$1:$O$4857,12,0)</f>
        <v>2</v>
      </c>
      <c r="J940">
        <f>VLOOKUP($A940,'Extracted Varlist'!$B$1:$O$4857,13,0)</f>
        <v>22</v>
      </c>
      <c r="M940" t="b">
        <f t="shared" si="37"/>
        <v>1</v>
      </c>
    </row>
    <row r="941" spans="1:13" x14ac:dyDescent="0.25">
      <c r="A941" t="s">
        <v>6817</v>
      </c>
      <c r="E941" t="str">
        <f>VLOOKUP($A941,'Extracted Varlist'!$B$1:$O$4857,3,0)</f>
        <v>Median of MET-value of light bouts on all valid days, mets/bout</v>
      </c>
      <c r="G941" t="str">
        <f>IF(ISBLANK(VLOOKUP($A941,'Extracted Varlist'!$B$1:$O$4857,4,0)),"",VLOOKUP($A941,'Extracted Varlist'!$B$1:$O$4857,4,0))</f>
        <v/>
      </c>
      <c r="H941">
        <v>2</v>
      </c>
      <c r="I941">
        <f>VLOOKUP($A941,'Extracted Varlist'!$B$1:$O$4857,12,0)</f>
        <v>2</v>
      </c>
      <c r="J941">
        <f>VLOOKUP($A941,'Extracted Varlist'!$B$1:$O$4857,13,0)</f>
        <v>22</v>
      </c>
      <c r="M941" t="b">
        <f t="shared" si="37"/>
        <v>1</v>
      </c>
    </row>
    <row r="942" spans="1:13" x14ac:dyDescent="0.25">
      <c r="A942" t="s">
        <v>6814</v>
      </c>
      <c r="E942" t="str">
        <f>VLOOKUP($A942,'Extracted Varlist'!$B$1:$O$4857,3,0)</f>
        <v>Average metmins per bout of light bouts on all valid days, met-mins/bout</v>
      </c>
      <c r="G942" t="str">
        <f>IF(ISBLANK(VLOOKUP($A942,'Extracted Varlist'!$B$1:$O$4857,4,0)),"",VLOOKUP($A942,'Extracted Varlist'!$B$1:$O$4857,4,0))</f>
        <v/>
      </c>
      <c r="H942">
        <v>2</v>
      </c>
      <c r="I942">
        <f>VLOOKUP($A942,'Extracted Varlist'!$B$1:$O$4857,12,0)</f>
        <v>2</v>
      </c>
      <c r="J942">
        <f>VLOOKUP($A942,'Extracted Varlist'!$B$1:$O$4857,13,0)</f>
        <v>22</v>
      </c>
      <c r="M942" t="b">
        <f t="shared" si="37"/>
        <v>1</v>
      </c>
    </row>
    <row r="943" spans="1:13" x14ac:dyDescent="0.25">
      <c r="A943" t="s">
        <v>6465</v>
      </c>
      <c r="E943" t="str">
        <f>VLOOKUP($A943,'Extracted Varlist'!$B$1:$O$4857,3,0)</f>
        <v>Light activity time per day (100 to &lt;1952 cpm, chosen cutpoints), mean of daily totals on valid days, mins/day</v>
      </c>
      <c r="G943" t="str">
        <f>IF(ISBLANK(VLOOKUP($A943,'Extracted Varlist'!$B$1:$O$4857,4,0)),"",VLOOKUP($A943,'Extracted Varlist'!$B$1:$O$4857,4,0))</f>
        <v/>
      </c>
      <c r="H943">
        <v>2</v>
      </c>
      <c r="I943">
        <f>VLOOKUP($A943,'Extracted Varlist'!$B$1:$O$4857,12,0)</f>
        <v>2</v>
      </c>
      <c r="J943">
        <f>VLOOKUP($A943,'Extracted Varlist'!$B$1:$O$4857,13,0)</f>
        <v>22</v>
      </c>
      <c r="M943" t="b">
        <f t="shared" si="37"/>
        <v>1</v>
      </c>
    </row>
    <row r="944" spans="1:13" x14ac:dyDescent="0.25">
      <c r="A944" t="s">
        <v>6511</v>
      </c>
      <c r="E944" t="str">
        <f>VLOOKUP($A944,'Extracted Varlist'!$B$1:$O$4857,3,0)</f>
        <v>Day to day variation in light activity time, SD across valid days of daily totals, mins/day</v>
      </c>
      <c r="G944" t="str">
        <f>IF(ISBLANK(VLOOKUP($A944,'Extracted Varlist'!$B$1:$O$4857,4,0)),"",VLOOKUP($A944,'Extracted Varlist'!$B$1:$O$4857,4,0))</f>
        <v/>
      </c>
      <c r="H944">
        <v>2</v>
      </c>
      <c r="I944">
        <f>VLOOKUP($A944,'Extracted Varlist'!$B$1:$O$4857,12,0)</f>
        <v>2</v>
      </c>
      <c r="J944">
        <f>VLOOKUP($A944,'Extracted Varlist'!$B$1:$O$4857,13,0)</f>
        <v>22</v>
      </c>
      <c r="M944" t="b">
        <f t="shared" si="37"/>
        <v>1</v>
      </c>
    </row>
    <row r="945" spans="1:13" x14ac:dyDescent="0.25">
      <c r="A945" t="s">
        <v>6820</v>
      </c>
      <c r="E945" t="str">
        <f>VLOOKUP($A945,'Extracted Varlist'!$B$1:$O$4857,3,0)</f>
        <v>Total number of light bouts on all valid days, n bouts</v>
      </c>
      <c r="G945" t="str">
        <f>IF(ISBLANK(VLOOKUP($A945,'Extracted Varlist'!$B$1:$O$4857,4,0)),"",VLOOKUP($A945,'Extracted Varlist'!$B$1:$O$4857,4,0))</f>
        <v/>
      </c>
      <c r="H945">
        <v>2</v>
      </c>
      <c r="I945">
        <f>VLOOKUP($A945,'Extracted Varlist'!$B$1:$O$4857,12,0)</f>
        <v>2</v>
      </c>
      <c r="J945">
        <f>VLOOKUP($A945,'Extracted Varlist'!$B$1:$O$4857,13,0)</f>
        <v>22</v>
      </c>
      <c r="M945" t="b">
        <f t="shared" si="37"/>
        <v>1</v>
      </c>
    </row>
    <row r="946" spans="1:13" x14ac:dyDescent="0.25">
      <c r="A946" t="s">
        <v>6925</v>
      </c>
      <c r="E946" t="str">
        <f>VLOOKUP($A946,'Extracted Varlist'!$B$1:$O$4857,3,0)</f>
        <v>Free parameter from estimation of light accumulation midpoint</v>
      </c>
      <c r="G946" t="str">
        <f>IF(ISBLANK(VLOOKUP($A946,'Extracted Varlist'!$B$1:$O$4857,4,0)),"",VLOOKUP($A946,'Extracted Varlist'!$B$1:$O$4857,4,0))</f>
        <v/>
      </c>
      <c r="H946">
        <v>2</v>
      </c>
      <c r="I946">
        <f>VLOOKUP($A946,'Extracted Varlist'!$B$1:$O$4857,12,0)</f>
        <v>2</v>
      </c>
      <c r="J946">
        <f>VLOOKUP($A946,'Extracted Varlist'!$B$1:$O$4857,13,0)</f>
        <v>22</v>
      </c>
      <c r="M946" t="b">
        <f t="shared" si="37"/>
        <v>1</v>
      </c>
    </row>
    <row r="947" spans="1:13" x14ac:dyDescent="0.25">
      <c r="A947" t="s">
        <v>6931</v>
      </c>
      <c r="E947" t="str">
        <f>VLOOKUP($A947,'Extracted Varlist'!$B$1:$O$4857,3,0)</f>
        <v>Total time in light bouts on all valid days, mins</v>
      </c>
      <c r="G947" t="str">
        <f>IF(ISBLANK(VLOOKUP($A947,'Extracted Varlist'!$B$1:$O$4857,4,0)),"",VLOOKUP($A947,'Extracted Varlist'!$B$1:$O$4857,4,0))</f>
        <v/>
      </c>
      <c r="H947">
        <v>2</v>
      </c>
      <c r="I947">
        <f>VLOOKUP($A947,'Extracted Varlist'!$B$1:$O$4857,12,0)</f>
        <v>2</v>
      </c>
      <c r="J947">
        <f>VLOOKUP($A947,'Extracted Varlist'!$B$1:$O$4857,13,0)</f>
        <v>22</v>
      </c>
      <c r="M947" t="b">
        <f t="shared" si="37"/>
        <v>1</v>
      </c>
    </row>
    <row r="948" spans="1:13" x14ac:dyDescent="0.25">
      <c r="A948" t="s">
        <v>6928</v>
      </c>
      <c r="E948" t="str">
        <f>VLOOKUP($A948,'Extracted Varlist'!$B$1:$O$4857,3,0)</f>
        <v>Midpoint of light accumulation curve (x_50 or w_50), [50% of light activity time is accumulated in bouts &lt;= this duration], mins</v>
      </c>
      <c r="G948" t="str">
        <f>IF(ISBLANK(VLOOKUP($A948,'Extracted Varlist'!$B$1:$O$4857,4,0)),"",VLOOKUP($A948,'Extracted Varlist'!$B$1:$O$4857,4,0))</f>
        <v/>
      </c>
      <c r="H948">
        <v>2</v>
      </c>
      <c r="I948">
        <f>VLOOKUP($A948,'Extracted Varlist'!$B$1:$O$4857,12,0)</f>
        <v>2</v>
      </c>
      <c r="J948">
        <f>VLOOKUP($A948,'Extracted Varlist'!$B$1:$O$4857,13,0)</f>
        <v>22</v>
      </c>
      <c r="M948" t="b">
        <f t="shared" si="37"/>
        <v>1</v>
      </c>
    </row>
    <row r="949" spans="1:13" x14ac:dyDescent="0.25">
      <c r="A949" t="s">
        <v>6662</v>
      </c>
      <c r="E949" t="str">
        <f>VLOOKUP($A949,'Extracted Varlist'!$B$1:$O$4857,3,0)</f>
        <v>EVA - time in moderate activity bouts 10 to &lt;20 mins, averages of daily totals on valid days, mins/day</v>
      </c>
      <c r="G949" t="str">
        <f>IF(ISBLANK(VLOOKUP($A949,'Extracted Varlist'!$B$1:$O$4857,4,0)),"",VLOOKUP($A949,'Extracted Varlist'!$B$1:$O$4857,4,0))</f>
        <v/>
      </c>
      <c r="H949">
        <v>2</v>
      </c>
      <c r="I949">
        <f>VLOOKUP($A949,'Extracted Varlist'!$B$1:$O$4857,12,0)</f>
        <v>2</v>
      </c>
      <c r="J949">
        <f>VLOOKUP($A949,'Extracted Varlist'!$B$1:$O$4857,13,0)</f>
        <v>22</v>
      </c>
      <c r="M949" t="b">
        <f t="shared" si="37"/>
        <v>1</v>
      </c>
    </row>
    <row r="950" spans="1:13" x14ac:dyDescent="0.25">
      <c r="A950" t="s">
        <v>6665</v>
      </c>
      <c r="E950" t="str">
        <f>VLOOKUP($A950,'Extracted Varlist'!$B$1:$O$4857,3,0)</f>
        <v>EVA - time in moderate activity bouts 20 to &lt;30 mins, averages of daily totals on valid days, mins/day</v>
      </c>
      <c r="G950" t="str">
        <f>IF(ISBLANK(VLOOKUP($A950,'Extracted Varlist'!$B$1:$O$4857,4,0)),"",VLOOKUP($A950,'Extracted Varlist'!$B$1:$O$4857,4,0))</f>
        <v/>
      </c>
      <c r="H950">
        <v>2</v>
      </c>
      <c r="I950">
        <f>VLOOKUP($A950,'Extracted Varlist'!$B$1:$O$4857,12,0)</f>
        <v>2</v>
      </c>
      <c r="J950">
        <f>VLOOKUP($A950,'Extracted Varlist'!$B$1:$O$4857,13,0)</f>
        <v>22</v>
      </c>
      <c r="M950" t="b">
        <f t="shared" si="37"/>
        <v>1</v>
      </c>
    </row>
    <row r="951" spans="1:13" x14ac:dyDescent="0.25">
      <c r="A951" t="s">
        <v>6668</v>
      </c>
      <c r="E951" t="str">
        <f>VLOOKUP($A951,'Extracted Varlist'!$B$1:$O$4857,3,0)</f>
        <v>EVA - time in moderate activity bouts 30 to &lt;60 mins, averages of daily totals on valid days, mins/day</v>
      </c>
      <c r="G951" t="str">
        <f>IF(ISBLANK(VLOOKUP($A951,'Extracted Varlist'!$B$1:$O$4857,4,0)),"",VLOOKUP($A951,'Extracted Varlist'!$B$1:$O$4857,4,0))</f>
        <v/>
      </c>
      <c r="H951">
        <v>2</v>
      </c>
      <c r="I951">
        <f>VLOOKUP($A951,'Extracted Varlist'!$B$1:$O$4857,12,0)</f>
        <v>2</v>
      </c>
      <c r="J951">
        <f>VLOOKUP($A951,'Extracted Varlist'!$B$1:$O$4857,13,0)</f>
        <v>22</v>
      </c>
      <c r="M951" t="b">
        <f t="shared" si="37"/>
        <v>1</v>
      </c>
    </row>
    <row r="952" spans="1:13" x14ac:dyDescent="0.25">
      <c r="A952" t="s">
        <v>6659</v>
      </c>
      <c r="E952" t="str">
        <f>VLOOKUP($A952,'Extracted Varlist'!$B$1:$O$4857,3,0)</f>
        <v>EVA - time in moderate activity bouts 5 to &lt;10 mins, averages of daily totals on valid days, mins/day</v>
      </c>
      <c r="G952" t="str">
        <f>IF(ISBLANK(VLOOKUP($A952,'Extracted Varlist'!$B$1:$O$4857,4,0)),"",VLOOKUP($A952,'Extracted Varlist'!$B$1:$O$4857,4,0))</f>
        <v/>
      </c>
      <c r="H952">
        <v>2</v>
      </c>
      <c r="I952">
        <f>VLOOKUP($A952,'Extracted Varlist'!$B$1:$O$4857,12,0)</f>
        <v>2</v>
      </c>
      <c r="J952">
        <f>VLOOKUP($A952,'Extracted Varlist'!$B$1:$O$4857,13,0)</f>
        <v>22</v>
      </c>
      <c r="M952" t="b">
        <f t="shared" si="37"/>
        <v>1</v>
      </c>
    </row>
    <row r="953" spans="1:13" x14ac:dyDescent="0.25">
      <c r="A953" t="s">
        <v>6848</v>
      </c>
      <c r="E953" t="str">
        <f>VLOOKUP($A953,'Extracted Varlist'!$B$1:$O$4857,3,0)</f>
        <v>Average counts per minute of moderate bouts on all valid days, counts/minute</v>
      </c>
      <c r="G953" t="str">
        <f>IF(ISBLANK(VLOOKUP($A953,'Extracted Varlist'!$B$1:$O$4857,4,0)),"",VLOOKUP($A953,'Extracted Varlist'!$B$1:$O$4857,4,0))</f>
        <v/>
      </c>
      <c r="H953">
        <v>2</v>
      </c>
      <c r="I953">
        <f>VLOOKUP($A953,'Extracted Varlist'!$B$1:$O$4857,12,0)</f>
        <v>2</v>
      </c>
      <c r="J953">
        <f>VLOOKUP($A953,'Extracted Varlist'!$B$1:$O$4857,13,0)</f>
        <v>22</v>
      </c>
      <c r="M953" t="b">
        <f t="shared" si="37"/>
        <v>1</v>
      </c>
    </row>
    <row r="954" spans="1:13" x14ac:dyDescent="0.25">
      <c r="A954" t="s">
        <v>6833</v>
      </c>
      <c r="E954" t="str">
        <f>VLOOKUP($A954,'Extracted Varlist'!$B$1:$O$4857,3,0)</f>
        <v>Average counts per bout of moderate bouts on all valid days, counts/bout</v>
      </c>
      <c r="G954" t="str">
        <f>IF(ISBLANK(VLOOKUP($A954,'Extracted Varlist'!$B$1:$O$4857,4,0)),"",VLOOKUP($A954,'Extracted Varlist'!$B$1:$O$4857,4,0))</f>
        <v/>
      </c>
      <c r="H954">
        <v>2</v>
      </c>
      <c r="I954">
        <f>VLOOKUP($A954,'Extracted Varlist'!$B$1:$O$4857,12,0)</f>
        <v>2</v>
      </c>
      <c r="J954">
        <f>VLOOKUP($A954,'Extracted Varlist'!$B$1:$O$4857,13,0)</f>
        <v>22</v>
      </c>
      <c r="M954" t="b">
        <f t="shared" si="37"/>
        <v>1</v>
      </c>
    </row>
    <row r="955" spans="1:13" x14ac:dyDescent="0.25">
      <c r="A955" t="s">
        <v>6829</v>
      </c>
      <c r="E955" t="str">
        <f>VLOOKUP($A955,'Extracted Varlist'!$B$1:$O$4857,3,0)</f>
        <v>Mean bout duration of moderate bouts on all valid days, mins/bout</v>
      </c>
      <c r="G955" t="str">
        <f>IF(ISBLANK(VLOOKUP($A955,'Extracted Varlist'!$B$1:$O$4857,4,0)),"",VLOOKUP($A955,'Extracted Varlist'!$B$1:$O$4857,4,0))</f>
        <v/>
      </c>
      <c r="H955">
        <v>2</v>
      </c>
      <c r="I955">
        <f>VLOOKUP($A955,'Extracted Varlist'!$B$1:$O$4857,12,0)</f>
        <v>2</v>
      </c>
      <c r="J955">
        <f>VLOOKUP($A955,'Extracted Varlist'!$B$1:$O$4857,13,0)</f>
        <v>22</v>
      </c>
      <c r="M955" t="b">
        <f t="shared" si="37"/>
        <v>1</v>
      </c>
    </row>
    <row r="956" spans="1:13" x14ac:dyDescent="0.25">
      <c r="A956" t="s">
        <v>6831</v>
      </c>
      <c r="E956" t="str">
        <f>VLOOKUP($A956,'Extracted Varlist'!$B$1:$O$4857,3,0)</f>
        <v>Median bout duration of moderate bouts on all valid days, mins/bout</v>
      </c>
      <c r="G956" t="str">
        <f>IF(ISBLANK(VLOOKUP($A956,'Extracted Varlist'!$B$1:$O$4857,4,0)),"",VLOOKUP($A956,'Extracted Varlist'!$B$1:$O$4857,4,0))</f>
        <v/>
      </c>
      <c r="H956">
        <v>2</v>
      </c>
      <c r="I956">
        <f>VLOOKUP($A956,'Extracted Varlist'!$B$1:$O$4857,12,0)</f>
        <v>2</v>
      </c>
      <c r="J956">
        <f>VLOOKUP($A956,'Extracted Varlist'!$B$1:$O$4857,13,0)</f>
        <v>22</v>
      </c>
      <c r="M956" t="b">
        <f t="shared" si="37"/>
        <v>1</v>
      </c>
    </row>
    <row r="957" spans="1:13" x14ac:dyDescent="0.25">
      <c r="A957" t="s">
        <v>6671</v>
      </c>
      <c r="E957" t="str">
        <f>VLOOKUP($A957,'Extracted Varlist'!$B$1:$O$4857,3,0)</f>
        <v>EVA - time in moderate activity bouts &gt;=60 mins, averages of daily totals on valid days, mins/day</v>
      </c>
      <c r="G957" t="str">
        <f>IF(ISBLANK(VLOOKUP($A957,'Extracted Varlist'!$B$1:$O$4857,4,0)),"",VLOOKUP($A957,'Extracted Varlist'!$B$1:$O$4857,4,0))</f>
        <v/>
      </c>
      <c r="H957">
        <v>2</v>
      </c>
      <c r="I957">
        <f>VLOOKUP($A957,'Extracted Varlist'!$B$1:$O$4857,12,0)</f>
        <v>2</v>
      </c>
      <c r="J957">
        <f>VLOOKUP($A957,'Extracted Varlist'!$B$1:$O$4857,13,0)</f>
        <v>22</v>
      </c>
      <c r="M957" t="b">
        <f t="shared" si="37"/>
        <v>1</v>
      </c>
    </row>
    <row r="958" spans="1:13" x14ac:dyDescent="0.25">
      <c r="A958" t="s">
        <v>6656</v>
      </c>
      <c r="E958" t="str">
        <f>VLOOKUP($A958,'Extracted Varlist'!$B$1:$O$4857,3,0)</f>
        <v>EVA - time in moderate activity bouts &lt; 5 mins, averages of daily totals on valid days, mins/day</v>
      </c>
      <c r="G958" t="str">
        <f>IF(ISBLANK(VLOOKUP($A958,'Extracted Varlist'!$B$1:$O$4857,4,0)),"",VLOOKUP($A958,'Extracted Varlist'!$B$1:$O$4857,4,0))</f>
        <v/>
      </c>
      <c r="H958">
        <v>2</v>
      </c>
      <c r="I958">
        <f>VLOOKUP($A958,'Extracted Varlist'!$B$1:$O$4857,12,0)</f>
        <v>2</v>
      </c>
      <c r="J958">
        <f>VLOOKUP($A958,'Extracted Varlist'!$B$1:$O$4857,13,0)</f>
        <v>22</v>
      </c>
      <c r="M958" t="b">
        <f t="shared" si="37"/>
        <v>1</v>
      </c>
    </row>
    <row r="959" spans="1:13" x14ac:dyDescent="0.25">
      <c r="A959" t="s">
        <v>6845</v>
      </c>
      <c r="E959" t="str">
        <f>VLOOKUP($A959,'Extracted Varlist'!$B$1:$O$4857,3,0)</f>
        <v>Average mets of moderate bouts on all valid days, mets/bout</v>
      </c>
      <c r="G959" t="str">
        <f>IF(ISBLANK(VLOOKUP($A959,'Extracted Varlist'!$B$1:$O$4857,4,0)),"",VLOOKUP($A959,'Extracted Varlist'!$B$1:$O$4857,4,0))</f>
        <v/>
      </c>
      <c r="H959">
        <v>2</v>
      </c>
      <c r="I959">
        <f>VLOOKUP($A959,'Extracted Varlist'!$B$1:$O$4857,12,0)</f>
        <v>2</v>
      </c>
      <c r="J959">
        <f>VLOOKUP($A959,'Extracted Varlist'!$B$1:$O$4857,13,0)</f>
        <v>22</v>
      </c>
      <c r="M959" t="b">
        <f t="shared" si="37"/>
        <v>1</v>
      </c>
    </row>
    <row r="960" spans="1:13" x14ac:dyDescent="0.25">
      <c r="A960" t="s">
        <v>6839</v>
      </c>
      <c r="E960" t="str">
        <f>VLOOKUP($A960,'Extracted Varlist'!$B$1:$O$4857,3,0)</f>
        <v>Median of MET-value of moderate bouts on all valid days, mets/bout</v>
      </c>
      <c r="G960" t="str">
        <f>IF(ISBLANK(VLOOKUP($A960,'Extracted Varlist'!$B$1:$O$4857,4,0)),"",VLOOKUP($A960,'Extracted Varlist'!$B$1:$O$4857,4,0))</f>
        <v/>
      </c>
      <c r="H960">
        <v>2</v>
      </c>
      <c r="I960">
        <f>VLOOKUP($A960,'Extracted Varlist'!$B$1:$O$4857,12,0)</f>
        <v>2</v>
      </c>
      <c r="J960">
        <f>VLOOKUP($A960,'Extracted Varlist'!$B$1:$O$4857,13,0)</f>
        <v>22</v>
      </c>
      <c r="M960" t="b">
        <f t="shared" si="37"/>
        <v>1</v>
      </c>
    </row>
    <row r="961" spans="1:13" x14ac:dyDescent="0.25">
      <c r="A961" t="s">
        <v>6836</v>
      </c>
      <c r="E961" t="str">
        <f>VLOOKUP($A961,'Extracted Varlist'!$B$1:$O$4857,3,0)</f>
        <v>Average metmins per bout of moderate bouts on all valid days, met-mins/bout</v>
      </c>
      <c r="G961" t="str">
        <f>IF(ISBLANK(VLOOKUP($A961,'Extracted Varlist'!$B$1:$O$4857,4,0)),"",VLOOKUP($A961,'Extracted Varlist'!$B$1:$O$4857,4,0))</f>
        <v/>
      </c>
      <c r="H961">
        <v>2</v>
      </c>
      <c r="I961">
        <f>VLOOKUP($A961,'Extracted Varlist'!$B$1:$O$4857,12,0)</f>
        <v>2</v>
      </c>
      <c r="J961">
        <f>VLOOKUP($A961,'Extracted Varlist'!$B$1:$O$4857,13,0)</f>
        <v>22</v>
      </c>
      <c r="M961" t="b">
        <f t="shared" si="37"/>
        <v>1</v>
      </c>
    </row>
    <row r="962" spans="1:13" x14ac:dyDescent="0.25">
      <c r="A962" t="s">
        <v>6468</v>
      </c>
      <c r="E962" t="str">
        <f>VLOOKUP($A962,'Extracted Varlist'!$B$1:$O$4857,3,0)</f>
        <v>Moderate activity time per day (1952 to &lt;5275cpm, chosen cutpoints), mean of daily totals on valid days, mins/day</v>
      </c>
      <c r="G962" t="str">
        <f>IF(ISBLANK(VLOOKUP($A962,'Extracted Varlist'!$B$1:$O$4857,4,0)),"",VLOOKUP($A962,'Extracted Varlist'!$B$1:$O$4857,4,0))</f>
        <v/>
      </c>
      <c r="H962">
        <v>2</v>
      </c>
      <c r="I962">
        <f>VLOOKUP($A962,'Extracted Varlist'!$B$1:$O$4857,12,0)</f>
        <v>2</v>
      </c>
      <c r="J962">
        <f>VLOOKUP($A962,'Extracted Varlist'!$B$1:$O$4857,13,0)</f>
        <v>22</v>
      </c>
      <c r="M962" t="b">
        <f t="shared" ref="M962:M1025" si="38">AND(J962=J961)</f>
        <v>1</v>
      </c>
    </row>
    <row r="963" spans="1:13" x14ac:dyDescent="0.25">
      <c r="A963" t="s">
        <v>6514</v>
      </c>
      <c r="E963" t="str">
        <f>VLOOKUP($A963,'Extracted Varlist'!$B$1:$O$4857,3,0)</f>
        <v>Day to day variation in moderate activity time,  SD across valid days of daily totals, mins/day</v>
      </c>
      <c r="G963" t="str">
        <f>IF(ISBLANK(VLOOKUP($A963,'Extracted Varlist'!$B$1:$O$4857,4,0)),"",VLOOKUP($A963,'Extracted Varlist'!$B$1:$O$4857,4,0))</f>
        <v/>
      </c>
      <c r="H963">
        <v>2</v>
      </c>
      <c r="I963">
        <f>VLOOKUP($A963,'Extracted Varlist'!$B$1:$O$4857,12,0)</f>
        <v>2</v>
      </c>
      <c r="J963">
        <f>VLOOKUP($A963,'Extracted Varlist'!$B$1:$O$4857,13,0)</f>
        <v>22</v>
      </c>
      <c r="M963" t="b">
        <f t="shared" si="38"/>
        <v>1</v>
      </c>
    </row>
    <row r="964" spans="1:13" x14ac:dyDescent="0.25">
      <c r="A964" t="s">
        <v>6842</v>
      </c>
      <c r="E964" t="str">
        <f>VLOOKUP($A964,'Extracted Varlist'!$B$1:$O$4857,3,0)</f>
        <v>Total number of moderate bouts on all valid days, n bouts</v>
      </c>
      <c r="G964" t="str">
        <f>IF(ISBLANK(VLOOKUP($A964,'Extracted Varlist'!$B$1:$O$4857,4,0)),"",VLOOKUP($A964,'Extracted Varlist'!$B$1:$O$4857,4,0))</f>
        <v/>
      </c>
      <c r="H964">
        <v>2</v>
      </c>
      <c r="I964">
        <f>VLOOKUP($A964,'Extracted Varlist'!$B$1:$O$4857,12,0)</f>
        <v>2</v>
      </c>
      <c r="J964">
        <f>VLOOKUP($A964,'Extracted Varlist'!$B$1:$O$4857,13,0)</f>
        <v>22</v>
      </c>
      <c r="M964" t="b">
        <f t="shared" si="38"/>
        <v>1</v>
      </c>
    </row>
    <row r="965" spans="1:13" x14ac:dyDescent="0.25">
      <c r="A965" t="s">
        <v>6730</v>
      </c>
      <c r="E965" t="str">
        <f>VLOOKUP($A965,'Extracted Varlist'!$B$1:$O$4857,3,0)</f>
        <v>EVA - time in moderate-vigorous activity bouts 10 to &lt;20 mins, averages of daily totals on valid days, mins/day</v>
      </c>
      <c r="G965" t="str">
        <f>IF(ISBLANK(VLOOKUP($A965,'Extracted Varlist'!$B$1:$O$4857,4,0)),"",VLOOKUP($A965,'Extracted Varlist'!$B$1:$O$4857,4,0))</f>
        <v/>
      </c>
      <c r="H965">
        <v>2</v>
      </c>
      <c r="I965">
        <f>VLOOKUP($A965,'Extracted Varlist'!$B$1:$O$4857,12,0)</f>
        <v>2</v>
      </c>
      <c r="J965">
        <f>VLOOKUP($A965,'Extracted Varlist'!$B$1:$O$4857,13,0)</f>
        <v>22</v>
      </c>
      <c r="M965" t="b">
        <f t="shared" si="38"/>
        <v>1</v>
      </c>
    </row>
    <row r="966" spans="1:13" x14ac:dyDescent="0.25">
      <c r="A966" t="s">
        <v>6733</v>
      </c>
      <c r="E966" t="str">
        <f>VLOOKUP($A966,'Extracted Varlist'!$B$1:$O$4857,3,0)</f>
        <v>EVA - time in moderate-vigorous activity bouts 20 to &lt;30 mins, averages of daily totals on valid days, mins/day</v>
      </c>
      <c r="G966" t="str">
        <f>IF(ISBLANK(VLOOKUP($A966,'Extracted Varlist'!$B$1:$O$4857,4,0)),"",VLOOKUP($A966,'Extracted Varlist'!$B$1:$O$4857,4,0))</f>
        <v/>
      </c>
      <c r="H966">
        <v>2</v>
      </c>
      <c r="I966">
        <f>VLOOKUP($A966,'Extracted Varlist'!$B$1:$O$4857,12,0)</f>
        <v>2</v>
      </c>
      <c r="J966">
        <f>VLOOKUP($A966,'Extracted Varlist'!$B$1:$O$4857,13,0)</f>
        <v>22</v>
      </c>
      <c r="M966" t="b">
        <f t="shared" si="38"/>
        <v>1</v>
      </c>
    </row>
    <row r="967" spans="1:13" x14ac:dyDescent="0.25">
      <c r="A967" t="s">
        <v>6736</v>
      </c>
      <c r="E967" t="str">
        <f>VLOOKUP($A967,'Extracted Varlist'!$B$1:$O$4857,3,0)</f>
        <v>EVA - time in moderate-vigorous activity bouts 30 to &lt;60 mins, averages of daily totals on valid days, mins/day</v>
      </c>
      <c r="G967" t="str">
        <f>IF(ISBLANK(VLOOKUP($A967,'Extracted Varlist'!$B$1:$O$4857,4,0)),"",VLOOKUP($A967,'Extracted Varlist'!$B$1:$O$4857,4,0))</f>
        <v/>
      </c>
      <c r="H967">
        <v>2</v>
      </c>
      <c r="I967">
        <f>VLOOKUP($A967,'Extracted Varlist'!$B$1:$O$4857,12,0)</f>
        <v>2</v>
      </c>
      <c r="J967">
        <f>VLOOKUP($A967,'Extracted Varlist'!$B$1:$O$4857,13,0)</f>
        <v>22</v>
      </c>
      <c r="M967" t="b">
        <f t="shared" si="38"/>
        <v>1</v>
      </c>
    </row>
    <row r="968" spans="1:13" x14ac:dyDescent="0.25">
      <c r="A968" t="s">
        <v>6727</v>
      </c>
      <c r="E968" t="str">
        <f>VLOOKUP($A968,'Extracted Varlist'!$B$1:$O$4857,3,0)</f>
        <v>EVA - time in moderate-vigorous activity bouts 5 to &lt;10 mins, averages of daily totals on valid days, mins/day</v>
      </c>
      <c r="G968" t="str">
        <f>IF(ISBLANK(VLOOKUP($A968,'Extracted Varlist'!$B$1:$O$4857,4,0)),"",VLOOKUP($A968,'Extracted Varlist'!$B$1:$O$4857,4,0))</f>
        <v/>
      </c>
      <c r="H968">
        <v>2</v>
      </c>
      <c r="I968">
        <f>VLOOKUP($A968,'Extracted Varlist'!$B$1:$O$4857,12,0)</f>
        <v>2</v>
      </c>
      <c r="J968">
        <f>VLOOKUP($A968,'Extracted Varlist'!$B$1:$O$4857,13,0)</f>
        <v>22</v>
      </c>
      <c r="M968" t="b">
        <f t="shared" si="38"/>
        <v>1</v>
      </c>
    </row>
    <row r="969" spans="1:13" x14ac:dyDescent="0.25">
      <c r="A969" t="s">
        <v>6892</v>
      </c>
      <c r="E969" t="str">
        <f>VLOOKUP($A969,'Extracted Varlist'!$B$1:$O$4857,3,0)</f>
        <v>Average counts per minute of moderate-vigorous bouts on all valid days, counts/minute</v>
      </c>
      <c r="G969" t="str">
        <f>IF(ISBLANK(VLOOKUP($A969,'Extracted Varlist'!$B$1:$O$4857,4,0)),"",VLOOKUP($A969,'Extracted Varlist'!$B$1:$O$4857,4,0))</f>
        <v/>
      </c>
      <c r="H969">
        <v>2</v>
      </c>
      <c r="I969">
        <f>VLOOKUP($A969,'Extracted Varlist'!$B$1:$O$4857,12,0)</f>
        <v>2</v>
      </c>
      <c r="J969">
        <f>VLOOKUP($A969,'Extracted Varlist'!$B$1:$O$4857,13,0)</f>
        <v>22</v>
      </c>
      <c r="M969" t="b">
        <f t="shared" si="38"/>
        <v>1</v>
      </c>
    </row>
    <row r="970" spans="1:13" x14ac:dyDescent="0.25">
      <c r="A970" t="s">
        <v>6877</v>
      </c>
      <c r="E970" t="str">
        <f>VLOOKUP($A970,'Extracted Varlist'!$B$1:$O$4857,3,0)</f>
        <v>Average counts per bout of moderate-vigorous bouts on all valid days, counts/bout</v>
      </c>
      <c r="G970" t="str">
        <f>IF(ISBLANK(VLOOKUP($A970,'Extracted Varlist'!$B$1:$O$4857,4,0)),"",VLOOKUP($A970,'Extracted Varlist'!$B$1:$O$4857,4,0))</f>
        <v/>
      </c>
      <c r="H970">
        <v>2</v>
      </c>
      <c r="I970">
        <f>VLOOKUP($A970,'Extracted Varlist'!$B$1:$O$4857,12,0)</f>
        <v>2</v>
      </c>
      <c r="J970">
        <f>VLOOKUP($A970,'Extracted Varlist'!$B$1:$O$4857,13,0)</f>
        <v>22</v>
      </c>
      <c r="M970" t="b">
        <f t="shared" si="38"/>
        <v>1</v>
      </c>
    </row>
    <row r="971" spans="1:13" x14ac:dyDescent="0.25">
      <c r="A971" t="s">
        <v>6873</v>
      </c>
      <c r="E971" t="str">
        <f>VLOOKUP($A971,'Extracted Varlist'!$B$1:$O$4857,3,0)</f>
        <v>Mean bout duration of moderate-vigorous bouts on all valid days, mins/bout</v>
      </c>
      <c r="G971" t="str">
        <f>IF(ISBLANK(VLOOKUP($A971,'Extracted Varlist'!$B$1:$O$4857,4,0)),"",VLOOKUP($A971,'Extracted Varlist'!$B$1:$O$4857,4,0))</f>
        <v/>
      </c>
      <c r="H971">
        <v>2</v>
      </c>
      <c r="I971">
        <f>VLOOKUP($A971,'Extracted Varlist'!$B$1:$O$4857,12,0)</f>
        <v>2</v>
      </c>
      <c r="J971">
        <f>VLOOKUP($A971,'Extracted Varlist'!$B$1:$O$4857,13,0)</f>
        <v>22</v>
      </c>
      <c r="M971" t="b">
        <f t="shared" si="38"/>
        <v>1</v>
      </c>
    </row>
    <row r="972" spans="1:13" x14ac:dyDescent="0.25">
      <c r="A972" t="s">
        <v>6875</v>
      </c>
      <c r="E972" t="str">
        <f>VLOOKUP($A972,'Extracted Varlist'!$B$1:$O$4857,3,0)</f>
        <v>Median bout duration of moderate-vigorous bouts on all valid days, mins/bout</v>
      </c>
      <c r="G972" t="str">
        <f>IF(ISBLANK(VLOOKUP($A972,'Extracted Varlist'!$B$1:$O$4857,4,0)),"",VLOOKUP($A972,'Extracted Varlist'!$B$1:$O$4857,4,0))</f>
        <v/>
      </c>
      <c r="H972">
        <v>2</v>
      </c>
      <c r="I972">
        <f>VLOOKUP($A972,'Extracted Varlist'!$B$1:$O$4857,12,0)</f>
        <v>2</v>
      </c>
      <c r="J972">
        <f>VLOOKUP($A972,'Extracted Varlist'!$B$1:$O$4857,13,0)</f>
        <v>22</v>
      </c>
      <c r="M972" t="b">
        <f t="shared" si="38"/>
        <v>1</v>
      </c>
    </row>
    <row r="973" spans="1:13" x14ac:dyDescent="0.25">
      <c r="A973" t="s">
        <v>6741</v>
      </c>
      <c r="E973" t="str">
        <f>VLOOKUP($A973,'Extracted Varlist'!$B$1:$O$4857,3,0)</f>
        <v>MVPA time (&gt;=chosen cutpoint) in strict 10+ min bouts per day, averages of daily totals on valid days, mins/day</v>
      </c>
      <c r="G973" t="str">
        <f>IF(ISBLANK(VLOOKUP($A973,'Extracted Varlist'!$B$1:$O$4857,4,0)),"",VLOOKUP($A973,'Extracted Varlist'!$B$1:$O$4857,4,0))</f>
        <v/>
      </c>
      <c r="H973">
        <v>2</v>
      </c>
      <c r="I973">
        <f>VLOOKUP($A973,'Extracted Varlist'!$B$1:$O$4857,12,0)</f>
        <v>2</v>
      </c>
      <c r="J973">
        <f>VLOOKUP($A973,'Extracted Varlist'!$B$1:$O$4857,13,0)</f>
        <v>22</v>
      </c>
      <c r="M973" t="b">
        <f t="shared" si="38"/>
        <v>1</v>
      </c>
    </row>
    <row r="974" spans="1:13" x14ac:dyDescent="0.25">
      <c r="A974" t="s">
        <v>6763</v>
      </c>
      <c r="E974" t="str">
        <f>VLOOKUP($A974,'Extracted Varlist'!$B$1:$O$4857,3,0)</f>
        <v>Day to day variation in MVPA time (&gt;=chosen cutpoint) in strict 10+ min bouts per day, SD of daily totals on valid days, mins/day</v>
      </c>
      <c r="G974" t="str">
        <f>IF(ISBLANK(VLOOKUP($A974,'Extracted Varlist'!$B$1:$O$4857,4,0)),"",VLOOKUP($A974,'Extracted Varlist'!$B$1:$O$4857,4,0))</f>
        <v/>
      </c>
      <c r="H974">
        <v>2</v>
      </c>
      <c r="I974">
        <f>VLOOKUP($A974,'Extracted Varlist'!$B$1:$O$4857,12,0)</f>
        <v>2</v>
      </c>
      <c r="J974">
        <f>VLOOKUP($A974,'Extracted Varlist'!$B$1:$O$4857,13,0)</f>
        <v>22</v>
      </c>
      <c r="M974" t="b">
        <f t="shared" si="38"/>
        <v>1</v>
      </c>
    </row>
    <row r="975" spans="1:13" x14ac:dyDescent="0.25">
      <c r="A975" t="s">
        <v>6739</v>
      </c>
      <c r="E975" t="str">
        <f>VLOOKUP($A975,'Extracted Varlist'!$B$1:$O$4857,3,0)</f>
        <v>EVA - time in moderate-vigorous activity bouts &gt;=60 mins, averages of daily totals on valid days, mins/day</v>
      </c>
      <c r="G975" t="str">
        <f>IF(ISBLANK(VLOOKUP($A975,'Extracted Varlist'!$B$1:$O$4857,4,0)),"",VLOOKUP($A975,'Extracted Varlist'!$B$1:$O$4857,4,0))</f>
        <v/>
      </c>
      <c r="H975">
        <v>2</v>
      </c>
      <c r="I975">
        <f>VLOOKUP($A975,'Extracted Varlist'!$B$1:$O$4857,12,0)</f>
        <v>2</v>
      </c>
      <c r="J975">
        <f>VLOOKUP($A975,'Extracted Varlist'!$B$1:$O$4857,13,0)</f>
        <v>22</v>
      </c>
      <c r="M975" t="b">
        <f t="shared" si="38"/>
        <v>1</v>
      </c>
    </row>
    <row r="976" spans="1:13" x14ac:dyDescent="0.25">
      <c r="A976" t="s">
        <v>6724</v>
      </c>
      <c r="E976" t="str">
        <f>VLOOKUP($A976,'Extracted Varlist'!$B$1:$O$4857,3,0)</f>
        <v>EVA - time in moderate-vigorous activity bouts &lt; 5 mins, averages of daily totals on valid days, mins/day</v>
      </c>
      <c r="G976" t="str">
        <f>IF(ISBLANK(VLOOKUP($A976,'Extracted Varlist'!$B$1:$O$4857,4,0)),"",VLOOKUP($A976,'Extracted Varlist'!$B$1:$O$4857,4,0))</f>
        <v/>
      </c>
      <c r="H976">
        <v>2</v>
      </c>
      <c r="I976">
        <f>VLOOKUP($A976,'Extracted Varlist'!$B$1:$O$4857,12,0)</f>
        <v>2</v>
      </c>
      <c r="J976">
        <f>VLOOKUP($A976,'Extracted Varlist'!$B$1:$O$4857,13,0)</f>
        <v>22</v>
      </c>
      <c r="M976" t="b">
        <f t="shared" si="38"/>
        <v>1</v>
      </c>
    </row>
    <row r="977" spans="1:13" x14ac:dyDescent="0.25">
      <c r="A977" t="s">
        <v>6889</v>
      </c>
      <c r="E977" t="str">
        <f>VLOOKUP($A977,'Extracted Varlist'!$B$1:$O$4857,3,0)</f>
        <v>Average mets of moderate-vigorous bouts on all valid days, mets/bout</v>
      </c>
      <c r="G977" t="str">
        <f>IF(ISBLANK(VLOOKUP($A977,'Extracted Varlist'!$B$1:$O$4857,4,0)),"",VLOOKUP($A977,'Extracted Varlist'!$B$1:$O$4857,4,0))</f>
        <v/>
      </c>
      <c r="H977">
        <v>2</v>
      </c>
      <c r="I977">
        <f>VLOOKUP($A977,'Extracted Varlist'!$B$1:$O$4857,12,0)</f>
        <v>2</v>
      </c>
      <c r="J977">
        <f>VLOOKUP($A977,'Extracted Varlist'!$B$1:$O$4857,13,0)</f>
        <v>22</v>
      </c>
      <c r="M977" t="b">
        <f t="shared" si="38"/>
        <v>1</v>
      </c>
    </row>
    <row r="978" spans="1:13" x14ac:dyDescent="0.25">
      <c r="A978" t="s">
        <v>6883</v>
      </c>
      <c r="E978" t="str">
        <f>VLOOKUP($A978,'Extracted Varlist'!$B$1:$O$4857,3,0)</f>
        <v>Median of MET-value of moderate-vigorous bouts on all valid days, mets/bout</v>
      </c>
      <c r="G978" t="str">
        <f>IF(ISBLANK(VLOOKUP($A978,'Extracted Varlist'!$B$1:$O$4857,4,0)),"",VLOOKUP($A978,'Extracted Varlist'!$B$1:$O$4857,4,0))</f>
        <v/>
      </c>
      <c r="H978">
        <v>2</v>
      </c>
      <c r="I978">
        <f>VLOOKUP($A978,'Extracted Varlist'!$B$1:$O$4857,12,0)</f>
        <v>2</v>
      </c>
      <c r="J978">
        <f>VLOOKUP($A978,'Extracted Varlist'!$B$1:$O$4857,13,0)</f>
        <v>22</v>
      </c>
      <c r="M978" t="b">
        <f t="shared" si="38"/>
        <v>1</v>
      </c>
    </row>
    <row r="979" spans="1:13" x14ac:dyDescent="0.25">
      <c r="A979" t="s">
        <v>6880</v>
      </c>
      <c r="E979" t="str">
        <f>VLOOKUP($A979,'Extracted Varlist'!$B$1:$O$4857,3,0)</f>
        <v>Average metmins per bout of moderate-vigorous bouts on all valid days, met-mins/bout</v>
      </c>
      <c r="G979" t="str">
        <f>IF(ISBLANK(VLOOKUP($A979,'Extracted Varlist'!$B$1:$O$4857,4,0)),"",VLOOKUP($A979,'Extracted Varlist'!$B$1:$O$4857,4,0))</f>
        <v/>
      </c>
      <c r="H979">
        <v>2</v>
      </c>
      <c r="I979">
        <f>VLOOKUP($A979,'Extracted Varlist'!$B$1:$O$4857,12,0)</f>
        <v>2</v>
      </c>
      <c r="J979">
        <f>VLOOKUP($A979,'Extracted Varlist'!$B$1:$O$4857,13,0)</f>
        <v>22</v>
      </c>
      <c r="M979" t="b">
        <f t="shared" si="38"/>
        <v>1</v>
      </c>
    </row>
    <row r="980" spans="1:13" x14ac:dyDescent="0.25">
      <c r="A980" t="s">
        <v>6886</v>
      </c>
      <c r="E980" t="str">
        <f>VLOOKUP($A980,'Extracted Varlist'!$B$1:$O$4857,3,0)</f>
        <v>Total number of moderate-vigorous bouts on all valid days, n bouts</v>
      </c>
      <c r="G980" t="str">
        <f>IF(ISBLANK(VLOOKUP($A980,'Extracted Varlist'!$B$1:$O$4857,4,0)),"",VLOOKUP($A980,'Extracted Varlist'!$B$1:$O$4857,4,0))</f>
        <v/>
      </c>
      <c r="H980">
        <v>2</v>
      </c>
      <c r="I980">
        <f>VLOOKUP($A980,'Extracted Varlist'!$B$1:$O$4857,12,0)</f>
        <v>2</v>
      </c>
      <c r="J980">
        <f>VLOOKUP($A980,'Extracted Varlist'!$B$1:$O$4857,13,0)</f>
        <v>22</v>
      </c>
      <c r="M980" t="b">
        <f t="shared" si="38"/>
        <v>1</v>
      </c>
    </row>
    <row r="981" spans="1:13" x14ac:dyDescent="0.25">
      <c r="A981" t="s">
        <v>6934</v>
      </c>
      <c r="E981" t="str">
        <f>VLOOKUP($A981,'Extracted Varlist'!$B$1:$O$4857,3,0)</f>
        <v>Whether 1 or not 0 average mins/day MVPA [all mins &gt;=1952 cpm] &gt;=150 min/7 days</v>
      </c>
      <c r="G981" t="str">
        <f>IF(ISBLANK(VLOOKUP($A981,'Extracted Varlist'!$B$1:$O$4857,4,0)),"",VLOOKUP($A981,'Extracted Varlist'!$B$1:$O$4857,4,0))</f>
        <v>0="No";1="Yes"</v>
      </c>
      <c r="H981">
        <v>2</v>
      </c>
      <c r="I981">
        <f>VLOOKUP($A981,'Extracted Varlist'!$B$1:$O$4857,12,0)</f>
        <v>2</v>
      </c>
      <c r="J981">
        <f>VLOOKUP($A981,'Extracted Varlist'!$B$1:$O$4857,13,0)</f>
        <v>22</v>
      </c>
      <c r="M981" t="b">
        <f t="shared" si="38"/>
        <v>1</v>
      </c>
    </row>
    <row r="982" spans="1:13" x14ac:dyDescent="0.25">
      <c r="A982" t="s">
        <v>6936</v>
      </c>
      <c r="E982" t="str">
        <f>VLOOKUP($A982,'Extracted Varlist'!$B$1:$O$4857,3,0)</f>
        <v>Whether 1 or not 0 average mins/day MVPA [strict 10+ min bouts] &gt;=150 min/7 days</v>
      </c>
      <c r="G982" t="str">
        <f>IF(ISBLANK(VLOOKUP($A982,'Extracted Varlist'!$B$1:$O$4857,4,0)),"",VLOOKUP($A982,'Extracted Varlist'!$B$1:$O$4857,4,0))</f>
        <v>0="No";1="Yes"</v>
      </c>
      <c r="H982">
        <v>2</v>
      </c>
      <c r="I982">
        <f>VLOOKUP($A982,'Extracted Varlist'!$B$1:$O$4857,12,0)</f>
        <v>2</v>
      </c>
      <c r="J982">
        <f>VLOOKUP($A982,'Extracted Varlist'!$B$1:$O$4857,13,0)</f>
        <v>22</v>
      </c>
      <c r="M982" t="b">
        <f t="shared" si="38"/>
        <v>1</v>
      </c>
    </row>
    <row r="983" spans="1:13" x14ac:dyDescent="0.25">
      <c r="A983" t="s">
        <v>6479</v>
      </c>
      <c r="E983" t="str">
        <f>VLOOKUP($A983,'Extracted Varlist'!$B$1:$O$4857,3,0)</f>
        <v>Estimated MVPA energy expenditure (MVPA only) per day, Freedson equation &amp; &gt;=1952 cpm, mean of daily totals on valid days, met-mins/day</v>
      </c>
      <c r="G983" t="str">
        <f>IF(ISBLANK(VLOOKUP($A983,'Extracted Varlist'!$B$1:$O$4857,4,0)),"",VLOOKUP($A983,'Extracted Varlist'!$B$1:$O$4857,4,0))</f>
        <v/>
      </c>
      <c r="H983">
        <v>2</v>
      </c>
      <c r="I983">
        <f>VLOOKUP($A983,'Extracted Varlist'!$B$1:$O$4857,12,0)</f>
        <v>2</v>
      </c>
      <c r="J983">
        <f>VLOOKUP($A983,'Extracted Varlist'!$B$1:$O$4857,13,0)</f>
        <v>22</v>
      </c>
      <c r="M983" t="b">
        <f t="shared" si="38"/>
        <v>1</v>
      </c>
    </row>
    <row r="984" spans="1:13" x14ac:dyDescent="0.25">
      <c r="A984" t="s">
        <v>6525</v>
      </c>
      <c r="E984" t="str">
        <f>VLOOKUP($A984,'Extracted Varlist'!$B$1:$O$4857,3,0)</f>
        <v>Day to day variation in estimated energy expenditure per day (Freedson equation), SD of valid day totals, met-mins/day</v>
      </c>
      <c r="G984" t="str">
        <f>IF(ISBLANK(VLOOKUP($A984,'Extracted Varlist'!$B$1:$O$4857,4,0)),"",VLOOKUP($A984,'Extracted Varlist'!$B$1:$O$4857,4,0))</f>
        <v/>
      </c>
      <c r="H984">
        <v>2</v>
      </c>
      <c r="I984">
        <f>VLOOKUP($A984,'Extracted Varlist'!$B$1:$O$4857,12,0)</f>
        <v>2</v>
      </c>
      <c r="J984">
        <f>VLOOKUP($A984,'Extracted Varlist'!$B$1:$O$4857,13,0)</f>
        <v>22</v>
      </c>
      <c r="M984" t="b">
        <f t="shared" si="38"/>
        <v>1</v>
      </c>
    </row>
    <row r="985" spans="1:13" x14ac:dyDescent="0.25">
      <c r="A985" t="s">
        <v>6474</v>
      </c>
      <c r="E985" t="str">
        <f>VLOOKUP($A985,'Extracted Varlist'!$B$1:$O$4857,3,0)</f>
        <v>Moderate-vigorous activity time per day (&gt;=1952 cpm, chosen cutpoints), mean of daily totals on valid days, mins/day</v>
      </c>
      <c r="G985" t="str">
        <f>IF(ISBLANK(VLOOKUP($A985,'Extracted Varlist'!$B$1:$O$4857,4,0)),"",VLOOKUP($A985,'Extracted Varlist'!$B$1:$O$4857,4,0))</f>
        <v/>
      </c>
      <c r="H985">
        <v>2</v>
      </c>
      <c r="I985">
        <f>VLOOKUP($A985,'Extracted Varlist'!$B$1:$O$4857,12,0)</f>
        <v>2</v>
      </c>
      <c r="J985">
        <f>VLOOKUP($A985,'Extracted Varlist'!$B$1:$O$4857,13,0)</f>
        <v>22</v>
      </c>
      <c r="M985" t="b">
        <f t="shared" si="38"/>
        <v>1</v>
      </c>
    </row>
    <row r="986" spans="1:13" x14ac:dyDescent="0.25">
      <c r="A986" t="s">
        <v>6520</v>
      </c>
      <c r="E986" t="str">
        <f>VLOOKUP($A986,'Extracted Varlist'!$B$1:$O$4857,3,0)</f>
        <v>Day to day variation in vigorous activity time,  SD across valid days of daily totals, mins/day</v>
      </c>
      <c r="G986" t="str">
        <f>IF(ISBLANK(VLOOKUP($A986,'Extracted Varlist'!$B$1:$O$4857,4,0)),"",VLOOKUP($A986,'Extracted Varlist'!$B$1:$O$4857,4,0))</f>
        <v/>
      </c>
      <c r="H986">
        <v>2</v>
      </c>
      <c r="I986">
        <f>VLOOKUP($A986,'Extracted Varlist'!$B$1:$O$4857,12,0)</f>
        <v>2</v>
      </c>
      <c r="J986">
        <f>VLOOKUP($A986,'Extracted Varlist'!$B$1:$O$4857,13,0)</f>
        <v>22</v>
      </c>
      <c r="M986" t="b">
        <f t="shared" si="38"/>
        <v>1</v>
      </c>
    </row>
    <row r="987" spans="1:13" x14ac:dyDescent="0.25">
      <c r="A987" t="s">
        <v>6647</v>
      </c>
      <c r="E987" t="str">
        <f>VLOOKUP($A987,'Extracted Varlist'!$B$1:$O$4857,3,0)</f>
        <v>EVA - number of light activity bouts 10 to &lt;20 mins, averages of daily totals on valid days, bouts/day</v>
      </c>
      <c r="G987" t="str">
        <f>IF(ISBLANK(VLOOKUP($A987,'Extracted Varlist'!$B$1:$O$4857,4,0)),"",VLOOKUP($A987,'Extracted Varlist'!$B$1:$O$4857,4,0))</f>
        <v/>
      </c>
      <c r="H987">
        <v>2</v>
      </c>
      <c r="I987">
        <f>VLOOKUP($A987,'Extracted Varlist'!$B$1:$O$4857,12,0)</f>
        <v>2</v>
      </c>
      <c r="J987">
        <f>VLOOKUP($A987,'Extracted Varlist'!$B$1:$O$4857,13,0)</f>
        <v>22</v>
      </c>
      <c r="M987" t="b">
        <f t="shared" si="38"/>
        <v>1</v>
      </c>
    </row>
    <row r="988" spans="1:13" x14ac:dyDescent="0.25">
      <c r="A988" t="s">
        <v>6649</v>
      </c>
      <c r="E988" t="str">
        <f>VLOOKUP($A988,'Extracted Varlist'!$B$1:$O$4857,3,0)</f>
        <v>EVA - number of light activity bouts 20 to &lt;30 mins, averages of daily totals on valid days, bouts/day</v>
      </c>
      <c r="G988" t="str">
        <f>IF(ISBLANK(VLOOKUP($A988,'Extracted Varlist'!$B$1:$O$4857,4,0)),"",VLOOKUP($A988,'Extracted Varlist'!$B$1:$O$4857,4,0))</f>
        <v/>
      </c>
      <c r="H988">
        <v>2</v>
      </c>
      <c r="I988">
        <f>VLOOKUP($A988,'Extracted Varlist'!$B$1:$O$4857,12,0)</f>
        <v>2</v>
      </c>
      <c r="J988">
        <f>VLOOKUP($A988,'Extracted Varlist'!$B$1:$O$4857,13,0)</f>
        <v>22</v>
      </c>
      <c r="M988" t="b">
        <f t="shared" si="38"/>
        <v>1</v>
      </c>
    </row>
    <row r="989" spans="1:13" x14ac:dyDescent="0.25">
      <c r="A989" t="s">
        <v>6651</v>
      </c>
      <c r="E989" t="str">
        <f>VLOOKUP($A989,'Extracted Varlist'!$B$1:$O$4857,3,0)</f>
        <v>EVA - number of light activity bouts 30 to &lt;60 mins, averages of daily totals on valid days, bouts/day</v>
      </c>
      <c r="G989" t="str">
        <f>IF(ISBLANK(VLOOKUP($A989,'Extracted Varlist'!$B$1:$O$4857,4,0)),"",VLOOKUP($A989,'Extracted Varlist'!$B$1:$O$4857,4,0))</f>
        <v/>
      </c>
      <c r="H989">
        <v>2</v>
      </c>
      <c r="I989">
        <f>VLOOKUP($A989,'Extracted Varlist'!$B$1:$O$4857,12,0)</f>
        <v>2</v>
      </c>
      <c r="J989">
        <f>VLOOKUP($A989,'Extracted Varlist'!$B$1:$O$4857,13,0)</f>
        <v>22</v>
      </c>
      <c r="M989" t="b">
        <f t="shared" si="38"/>
        <v>1</v>
      </c>
    </row>
    <row r="990" spans="1:13" x14ac:dyDescent="0.25">
      <c r="A990" t="s">
        <v>6644</v>
      </c>
      <c r="E990" t="str">
        <f>VLOOKUP($A990,'Extracted Varlist'!$B$1:$O$4857,3,0)</f>
        <v>EVA - number of light activity bouts 5 to &lt;10 mins, averages of daily totals on valid days, bouts/day</v>
      </c>
      <c r="G990" t="str">
        <f>IF(ISBLANK(VLOOKUP($A990,'Extracted Varlist'!$B$1:$O$4857,4,0)),"",VLOOKUP($A990,'Extracted Varlist'!$B$1:$O$4857,4,0))</f>
        <v/>
      </c>
      <c r="H990">
        <v>2</v>
      </c>
      <c r="I990">
        <f>VLOOKUP($A990,'Extracted Varlist'!$B$1:$O$4857,12,0)</f>
        <v>2</v>
      </c>
      <c r="J990">
        <f>VLOOKUP($A990,'Extracted Varlist'!$B$1:$O$4857,13,0)</f>
        <v>22</v>
      </c>
      <c r="M990" t="b">
        <f t="shared" si="38"/>
        <v>1</v>
      </c>
    </row>
    <row r="991" spans="1:13" x14ac:dyDescent="0.25">
      <c r="A991" t="s">
        <v>6654</v>
      </c>
      <c r="E991" t="str">
        <f>VLOOKUP($A991,'Extracted Varlist'!$B$1:$O$4857,3,0)</f>
        <v>EVA - number of light activity bouts &gt;=60 mins, averages of daily totals on valid days, bouts/day</v>
      </c>
      <c r="G991" t="str">
        <f>IF(ISBLANK(VLOOKUP($A991,'Extracted Varlist'!$B$1:$O$4857,4,0)),"",VLOOKUP($A991,'Extracted Varlist'!$B$1:$O$4857,4,0))</f>
        <v/>
      </c>
      <c r="H991">
        <v>2</v>
      </c>
      <c r="I991">
        <f>VLOOKUP($A991,'Extracted Varlist'!$B$1:$O$4857,12,0)</f>
        <v>2</v>
      </c>
      <c r="J991">
        <f>VLOOKUP($A991,'Extracted Varlist'!$B$1:$O$4857,13,0)</f>
        <v>22</v>
      </c>
      <c r="M991" t="b">
        <f t="shared" si="38"/>
        <v>1</v>
      </c>
    </row>
    <row r="992" spans="1:13" x14ac:dyDescent="0.25">
      <c r="A992" t="s">
        <v>6641</v>
      </c>
      <c r="E992" t="str">
        <f>VLOOKUP($A992,'Extracted Varlist'!$B$1:$O$4857,3,0)</f>
        <v>EVA - number of light activity bouts &lt; 5 mins, averages of daily totals on valid days, bouts/day</v>
      </c>
      <c r="G992" t="str">
        <f>IF(ISBLANK(VLOOKUP($A992,'Extracted Varlist'!$B$1:$O$4857,4,0)),"",VLOOKUP($A992,'Extracted Varlist'!$B$1:$O$4857,4,0))</f>
        <v/>
      </c>
      <c r="H992">
        <v>2</v>
      </c>
      <c r="I992">
        <f>VLOOKUP($A992,'Extracted Varlist'!$B$1:$O$4857,12,0)</f>
        <v>2</v>
      </c>
      <c r="J992">
        <f>VLOOKUP($A992,'Extracted Varlist'!$B$1:$O$4857,13,0)</f>
        <v>22</v>
      </c>
      <c r="M992" t="b">
        <f t="shared" si="38"/>
        <v>1</v>
      </c>
    </row>
    <row r="993" spans="1:13" x14ac:dyDescent="0.25">
      <c r="A993" t="s">
        <v>6680</v>
      </c>
      <c r="E993" t="str">
        <f>VLOOKUP($A993,'Extracted Varlist'!$B$1:$O$4857,3,0)</f>
        <v>EVA - number of moderate activity bouts 10 to &lt;20 mins, averages of daily totals on valid days, bouts/day</v>
      </c>
      <c r="G993" t="str">
        <f>IF(ISBLANK(VLOOKUP($A993,'Extracted Varlist'!$B$1:$O$4857,4,0)),"",VLOOKUP($A993,'Extracted Varlist'!$B$1:$O$4857,4,0))</f>
        <v/>
      </c>
      <c r="H993">
        <v>2</v>
      </c>
      <c r="I993">
        <f>VLOOKUP($A993,'Extracted Varlist'!$B$1:$O$4857,12,0)</f>
        <v>2</v>
      </c>
      <c r="J993">
        <f>VLOOKUP($A993,'Extracted Varlist'!$B$1:$O$4857,13,0)</f>
        <v>22</v>
      </c>
      <c r="M993" t="b">
        <f t="shared" si="38"/>
        <v>1</v>
      </c>
    </row>
    <row r="994" spans="1:13" x14ac:dyDescent="0.25">
      <c r="A994" t="s">
        <v>6682</v>
      </c>
      <c r="E994" t="str">
        <f>VLOOKUP($A994,'Extracted Varlist'!$B$1:$O$4857,3,0)</f>
        <v>EVA - number of moderate activity bouts 20 to &lt;30 mins, averages of daily totals on valid days, bouts/day</v>
      </c>
      <c r="G994" t="str">
        <f>IF(ISBLANK(VLOOKUP($A994,'Extracted Varlist'!$B$1:$O$4857,4,0)),"",VLOOKUP($A994,'Extracted Varlist'!$B$1:$O$4857,4,0))</f>
        <v/>
      </c>
      <c r="H994">
        <v>2</v>
      </c>
      <c r="I994">
        <f>VLOOKUP($A994,'Extracted Varlist'!$B$1:$O$4857,12,0)</f>
        <v>2</v>
      </c>
      <c r="J994">
        <f>VLOOKUP($A994,'Extracted Varlist'!$B$1:$O$4857,13,0)</f>
        <v>22</v>
      </c>
      <c r="M994" t="b">
        <f t="shared" si="38"/>
        <v>1</v>
      </c>
    </row>
    <row r="995" spans="1:13" x14ac:dyDescent="0.25">
      <c r="A995" t="s">
        <v>6685</v>
      </c>
      <c r="E995" t="str">
        <f>VLOOKUP($A995,'Extracted Varlist'!$B$1:$O$4857,3,0)</f>
        <v>EVA - number of moderate activity bouts 30 to &lt;60 mins, averages of daily totals on valid days, bouts/day</v>
      </c>
      <c r="G995" t="str">
        <f>IF(ISBLANK(VLOOKUP($A995,'Extracted Varlist'!$B$1:$O$4857,4,0)),"",VLOOKUP($A995,'Extracted Varlist'!$B$1:$O$4857,4,0))</f>
        <v/>
      </c>
      <c r="H995">
        <v>2</v>
      </c>
      <c r="I995">
        <f>VLOOKUP($A995,'Extracted Varlist'!$B$1:$O$4857,12,0)</f>
        <v>2</v>
      </c>
      <c r="J995">
        <f>VLOOKUP($A995,'Extracted Varlist'!$B$1:$O$4857,13,0)</f>
        <v>22</v>
      </c>
      <c r="M995" t="b">
        <f t="shared" si="38"/>
        <v>1</v>
      </c>
    </row>
    <row r="996" spans="1:13" x14ac:dyDescent="0.25">
      <c r="A996" t="s">
        <v>6677</v>
      </c>
      <c r="E996" t="str">
        <f>VLOOKUP($A996,'Extracted Varlist'!$B$1:$O$4857,3,0)</f>
        <v>EVA - number of moderate activity bouts 5 to &lt;10 mins, averages of daily totals on valid days, bouts/day</v>
      </c>
      <c r="G996" t="str">
        <f>IF(ISBLANK(VLOOKUP($A996,'Extracted Varlist'!$B$1:$O$4857,4,0)),"",VLOOKUP($A996,'Extracted Varlist'!$B$1:$O$4857,4,0))</f>
        <v/>
      </c>
      <c r="H996">
        <v>2</v>
      </c>
      <c r="I996">
        <f>VLOOKUP($A996,'Extracted Varlist'!$B$1:$O$4857,12,0)</f>
        <v>2</v>
      </c>
      <c r="J996">
        <f>VLOOKUP($A996,'Extracted Varlist'!$B$1:$O$4857,13,0)</f>
        <v>22</v>
      </c>
      <c r="M996" t="b">
        <f t="shared" si="38"/>
        <v>1</v>
      </c>
    </row>
    <row r="997" spans="1:13" x14ac:dyDescent="0.25">
      <c r="A997" t="s">
        <v>6688</v>
      </c>
      <c r="E997" t="str">
        <f>VLOOKUP($A997,'Extracted Varlist'!$B$1:$O$4857,3,0)</f>
        <v>EVA - number of moderate activity bouts &gt;=60 mins, averages of daily totals on valid days, bouts/day</v>
      </c>
      <c r="G997" t="str">
        <f>IF(ISBLANK(VLOOKUP($A997,'Extracted Varlist'!$B$1:$O$4857,4,0)),"",VLOOKUP($A997,'Extracted Varlist'!$B$1:$O$4857,4,0))</f>
        <v/>
      </c>
      <c r="H997">
        <v>2</v>
      </c>
      <c r="I997">
        <f>VLOOKUP($A997,'Extracted Varlist'!$B$1:$O$4857,12,0)</f>
        <v>2</v>
      </c>
      <c r="J997">
        <f>VLOOKUP($A997,'Extracted Varlist'!$B$1:$O$4857,13,0)</f>
        <v>22</v>
      </c>
      <c r="M997" t="b">
        <f t="shared" si="38"/>
        <v>1</v>
      </c>
    </row>
    <row r="998" spans="1:13" x14ac:dyDescent="0.25">
      <c r="A998" t="s">
        <v>6674</v>
      </c>
      <c r="E998" t="str">
        <f>VLOOKUP($A998,'Extracted Varlist'!$B$1:$O$4857,3,0)</f>
        <v>EVA - number of moderate activity bouts &lt; 5 mins, averages of daily totals on valid days, bouts/day</v>
      </c>
      <c r="G998" t="str">
        <f>IF(ISBLANK(VLOOKUP($A998,'Extracted Varlist'!$B$1:$O$4857,4,0)),"",VLOOKUP($A998,'Extracted Varlist'!$B$1:$O$4857,4,0))</f>
        <v/>
      </c>
      <c r="H998">
        <v>2</v>
      </c>
      <c r="I998">
        <f>VLOOKUP($A998,'Extracted Varlist'!$B$1:$O$4857,12,0)</f>
        <v>2</v>
      </c>
      <c r="J998">
        <f>VLOOKUP($A998,'Extracted Varlist'!$B$1:$O$4857,13,0)</f>
        <v>22</v>
      </c>
      <c r="M998" t="b">
        <f t="shared" si="38"/>
        <v>1</v>
      </c>
    </row>
    <row r="999" spans="1:13" x14ac:dyDescent="0.25">
      <c r="A999" t="s">
        <v>6749</v>
      </c>
      <c r="E999" t="str">
        <f>VLOOKUP($A999,'Extracted Varlist'!$B$1:$O$4857,3,0)</f>
        <v>EVA - number of moderate-vigorous activity bouts 10 to &lt;20 mins, averages of daily totals on valid days, bouts/day</v>
      </c>
      <c r="G999" t="str">
        <f>IF(ISBLANK(VLOOKUP($A999,'Extracted Varlist'!$B$1:$O$4857,4,0)),"",VLOOKUP($A999,'Extracted Varlist'!$B$1:$O$4857,4,0))</f>
        <v/>
      </c>
      <c r="H999">
        <v>2</v>
      </c>
      <c r="I999">
        <f>VLOOKUP($A999,'Extracted Varlist'!$B$1:$O$4857,12,0)</f>
        <v>2</v>
      </c>
      <c r="J999">
        <f>VLOOKUP($A999,'Extracted Varlist'!$B$1:$O$4857,13,0)</f>
        <v>22</v>
      </c>
      <c r="M999" t="b">
        <f t="shared" si="38"/>
        <v>1</v>
      </c>
    </row>
    <row r="1000" spans="1:13" x14ac:dyDescent="0.25">
      <c r="A1000" t="s">
        <v>6751</v>
      </c>
      <c r="E1000" t="str">
        <f>VLOOKUP($A1000,'Extracted Varlist'!$B$1:$O$4857,3,0)</f>
        <v>EVA - number of moderate-vigorous activity bouts 20 to &lt;30 mins, averages of daily totals on valid days, bouts/day</v>
      </c>
      <c r="G1000" t="str">
        <f>IF(ISBLANK(VLOOKUP($A1000,'Extracted Varlist'!$B$1:$O$4857,4,0)),"",VLOOKUP($A1000,'Extracted Varlist'!$B$1:$O$4857,4,0))</f>
        <v/>
      </c>
      <c r="H1000">
        <v>2</v>
      </c>
      <c r="I1000">
        <f>VLOOKUP($A1000,'Extracted Varlist'!$B$1:$O$4857,12,0)</f>
        <v>2</v>
      </c>
      <c r="J1000">
        <f>VLOOKUP($A1000,'Extracted Varlist'!$B$1:$O$4857,13,0)</f>
        <v>22</v>
      </c>
      <c r="M1000" t="b">
        <f t="shared" si="38"/>
        <v>1</v>
      </c>
    </row>
    <row r="1001" spans="1:13" x14ac:dyDescent="0.25">
      <c r="A1001" t="s">
        <v>6754</v>
      </c>
      <c r="E1001" t="str">
        <f>VLOOKUP($A1001,'Extracted Varlist'!$B$1:$O$4857,3,0)</f>
        <v>EVA - number of moderate-vigorous activity bouts 30 to &lt;60 mins, averages of daily totals on valid days, bouts/day</v>
      </c>
      <c r="G1001" t="str">
        <f>IF(ISBLANK(VLOOKUP($A1001,'Extracted Varlist'!$B$1:$O$4857,4,0)),"",VLOOKUP($A1001,'Extracted Varlist'!$B$1:$O$4857,4,0))</f>
        <v/>
      </c>
      <c r="H1001">
        <v>2</v>
      </c>
      <c r="I1001">
        <f>VLOOKUP($A1001,'Extracted Varlist'!$B$1:$O$4857,12,0)</f>
        <v>2</v>
      </c>
      <c r="J1001">
        <f>VLOOKUP($A1001,'Extracted Varlist'!$B$1:$O$4857,13,0)</f>
        <v>22</v>
      </c>
      <c r="M1001" t="b">
        <f t="shared" si="38"/>
        <v>1</v>
      </c>
    </row>
    <row r="1002" spans="1:13" x14ac:dyDescent="0.25">
      <c r="A1002" t="s">
        <v>6747</v>
      </c>
      <c r="E1002" t="str">
        <f>VLOOKUP($A1002,'Extracted Varlist'!$B$1:$O$4857,3,0)</f>
        <v>EVA - number of moderate-vigorous activity bouts 5 to &lt;10 mins, averages of daily totals on valid days, bouts/day</v>
      </c>
      <c r="G1002" t="str">
        <f>IF(ISBLANK(VLOOKUP($A1002,'Extracted Varlist'!$B$1:$O$4857,4,0)),"",VLOOKUP($A1002,'Extracted Varlist'!$B$1:$O$4857,4,0))</f>
        <v/>
      </c>
      <c r="H1002">
        <v>2</v>
      </c>
      <c r="I1002">
        <f>VLOOKUP($A1002,'Extracted Varlist'!$B$1:$O$4857,12,0)</f>
        <v>2</v>
      </c>
      <c r="J1002">
        <f>VLOOKUP($A1002,'Extracted Varlist'!$B$1:$O$4857,13,0)</f>
        <v>22</v>
      </c>
      <c r="M1002" t="b">
        <f t="shared" si="38"/>
        <v>1</v>
      </c>
    </row>
    <row r="1003" spans="1:13" x14ac:dyDescent="0.25">
      <c r="A1003" t="s">
        <v>6760</v>
      </c>
      <c r="E1003" t="str">
        <f>VLOOKUP($A1003,'Extracted Varlist'!$B$1:$O$4857,3,0)</f>
        <v>Number of MVPA bouts &gt;=10+ min (strict) per day, averages of daily totals on valid days, mins/day</v>
      </c>
      <c r="G1003" t="str">
        <f>IF(ISBLANK(VLOOKUP($A1003,'Extracted Varlist'!$B$1:$O$4857,4,0)),"",VLOOKUP($A1003,'Extracted Varlist'!$B$1:$O$4857,4,0))</f>
        <v/>
      </c>
      <c r="H1003">
        <v>2</v>
      </c>
      <c r="I1003">
        <f>VLOOKUP($A1003,'Extracted Varlist'!$B$1:$O$4857,12,0)</f>
        <v>2</v>
      </c>
      <c r="J1003">
        <f>VLOOKUP($A1003,'Extracted Varlist'!$B$1:$O$4857,13,0)</f>
        <v>22</v>
      </c>
      <c r="M1003" t="b">
        <f t="shared" si="38"/>
        <v>1</v>
      </c>
    </row>
    <row r="1004" spans="1:13" x14ac:dyDescent="0.25">
      <c r="A1004" t="s">
        <v>6757</v>
      </c>
      <c r="E1004" t="str">
        <f>VLOOKUP($A1004,'Extracted Varlist'!$B$1:$O$4857,3,0)</f>
        <v>EVA - number of moderate-vigorous activity bouts &gt;=60 mins, averages of daily totals on valid days, bouts/day</v>
      </c>
      <c r="G1004" t="str">
        <f>IF(ISBLANK(VLOOKUP($A1004,'Extracted Varlist'!$B$1:$O$4857,4,0)),"",VLOOKUP($A1004,'Extracted Varlist'!$B$1:$O$4857,4,0))</f>
        <v/>
      </c>
      <c r="H1004">
        <v>2</v>
      </c>
      <c r="I1004">
        <f>VLOOKUP($A1004,'Extracted Varlist'!$B$1:$O$4857,12,0)</f>
        <v>2</v>
      </c>
      <c r="J1004">
        <f>VLOOKUP($A1004,'Extracted Varlist'!$B$1:$O$4857,13,0)</f>
        <v>22</v>
      </c>
      <c r="M1004" t="b">
        <f t="shared" si="38"/>
        <v>1</v>
      </c>
    </row>
    <row r="1005" spans="1:13" x14ac:dyDescent="0.25">
      <c r="A1005" t="s">
        <v>6744</v>
      </c>
      <c r="E1005" t="str">
        <f>VLOOKUP($A1005,'Extracted Varlist'!$B$1:$O$4857,3,0)</f>
        <v>EVA - number of moderate-vigorous activity bouts &lt; 5 mins, averages of daily totals on valid days, bouts/day</v>
      </c>
      <c r="G1005" t="str">
        <f>IF(ISBLANK(VLOOKUP($A1005,'Extracted Varlist'!$B$1:$O$4857,4,0)),"",VLOOKUP($A1005,'Extracted Varlist'!$B$1:$O$4857,4,0))</f>
        <v/>
      </c>
      <c r="H1005">
        <v>2</v>
      </c>
      <c r="I1005">
        <f>VLOOKUP($A1005,'Extracted Varlist'!$B$1:$O$4857,12,0)</f>
        <v>2</v>
      </c>
      <c r="J1005">
        <f>VLOOKUP($A1005,'Extracted Varlist'!$B$1:$O$4857,13,0)</f>
        <v>22</v>
      </c>
      <c r="M1005" t="b">
        <f t="shared" si="38"/>
        <v>1</v>
      </c>
    </row>
    <row r="1006" spans="1:13" x14ac:dyDescent="0.25">
      <c r="A1006" t="s">
        <v>6614</v>
      </c>
      <c r="E1006" t="str">
        <f>VLOOKUP($A1006,'Extracted Varlist'!$B$1:$O$4857,3,0)</f>
        <v>EVA - number of sedentary bouts 10 to &lt;20 mins, averages of daily totals on valid days, bouts/day</v>
      </c>
      <c r="G1006" t="str">
        <f>IF(ISBLANK(VLOOKUP($A1006,'Extracted Varlist'!$B$1:$O$4857,4,0)),"",VLOOKUP($A1006,'Extracted Varlist'!$B$1:$O$4857,4,0))</f>
        <v/>
      </c>
      <c r="H1006">
        <v>2</v>
      </c>
      <c r="I1006">
        <f>VLOOKUP($A1006,'Extracted Varlist'!$B$1:$O$4857,12,0)</f>
        <v>2</v>
      </c>
      <c r="J1006">
        <f>VLOOKUP($A1006,'Extracted Varlist'!$B$1:$O$4857,13,0)</f>
        <v>22</v>
      </c>
      <c r="M1006" t="b">
        <f t="shared" si="38"/>
        <v>1</v>
      </c>
    </row>
    <row r="1007" spans="1:13" x14ac:dyDescent="0.25">
      <c r="A1007" t="s">
        <v>6617</v>
      </c>
      <c r="E1007" t="str">
        <f>VLOOKUP($A1007,'Extracted Varlist'!$B$1:$O$4857,3,0)</f>
        <v>EVA - number of sedentary bouts 20 to &lt;30 mins, averages of daily totals on valid days, bouts/day</v>
      </c>
      <c r="G1007" t="str">
        <f>IF(ISBLANK(VLOOKUP($A1007,'Extracted Varlist'!$B$1:$O$4857,4,0)),"",VLOOKUP($A1007,'Extracted Varlist'!$B$1:$O$4857,4,0))</f>
        <v/>
      </c>
      <c r="H1007">
        <v>2</v>
      </c>
      <c r="I1007">
        <f>VLOOKUP($A1007,'Extracted Varlist'!$B$1:$O$4857,12,0)</f>
        <v>2</v>
      </c>
      <c r="J1007">
        <f>VLOOKUP($A1007,'Extracted Varlist'!$B$1:$O$4857,13,0)</f>
        <v>22</v>
      </c>
      <c r="M1007" t="b">
        <f t="shared" si="38"/>
        <v>1</v>
      </c>
    </row>
    <row r="1008" spans="1:13" x14ac:dyDescent="0.25">
      <c r="A1008" t="s">
        <v>6619</v>
      </c>
      <c r="E1008" t="str">
        <f>VLOOKUP($A1008,'Extracted Varlist'!$B$1:$O$4857,3,0)</f>
        <v>EVA - number of sedentary bouts 30 to &lt;60 mins, averages of daily totals on valid days, bouts/day</v>
      </c>
      <c r="G1008" t="str">
        <f>IF(ISBLANK(VLOOKUP($A1008,'Extracted Varlist'!$B$1:$O$4857,4,0)),"",VLOOKUP($A1008,'Extracted Varlist'!$B$1:$O$4857,4,0))</f>
        <v/>
      </c>
      <c r="H1008">
        <v>2</v>
      </c>
      <c r="I1008">
        <f>VLOOKUP($A1008,'Extracted Varlist'!$B$1:$O$4857,12,0)</f>
        <v>2</v>
      </c>
      <c r="J1008">
        <f>VLOOKUP($A1008,'Extracted Varlist'!$B$1:$O$4857,13,0)</f>
        <v>22</v>
      </c>
      <c r="M1008" t="b">
        <f t="shared" si="38"/>
        <v>1</v>
      </c>
    </row>
    <row r="1009" spans="1:13" x14ac:dyDescent="0.25">
      <c r="A1009" t="s">
        <v>6611</v>
      </c>
      <c r="E1009" t="str">
        <f>VLOOKUP($A1009,'Extracted Varlist'!$B$1:$O$4857,3,0)</f>
        <v>EVA - number of sedentary bouts 5 to &lt;10 mins, averages of daily totals on valid days, bouts/day</v>
      </c>
      <c r="G1009" t="str">
        <f>IF(ISBLANK(VLOOKUP($A1009,'Extracted Varlist'!$B$1:$O$4857,4,0)),"",VLOOKUP($A1009,'Extracted Varlist'!$B$1:$O$4857,4,0))</f>
        <v/>
      </c>
      <c r="H1009">
        <v>2</v>
      </c>
      <c r="I1009">
        <f>VLOOKUP($A1009,'Extracted Varlist'!$B$1:$O$4857,12,0)</f>
        <v>2</v>
      </c>
      <c r="J1009">
        <f>VLOOKUP($A1009,'Extracted Varlist'!$B$1:$O$4857,13,0)</f>
        <v>22</v>
      </c>
      <c r="M1009" t="b">
        <f t="shared" si="38"/>
        <v>1</v>
      </c>
    </row>
    <row r="1010" spans="1:13" x14ac:dyDescent="0.25">
      <c r="A1010" t="s">
        <v>6580</v>
      </c>
      <c r="E1010" t="str">
        <f>VLOOKUP($A1010,'Extracted Varlist'!$B$1:$O$4857,3,0)</f>
        <v>Number of prolonged sedentary bouts &gt;=20 mins, average of daily totals, mins/day</v>
      </c>
      <c r="G1010" t="str">
        <f>IF(ISBLANK(VLOOKUP($A1010,'Extracted Varlist'!$B$1:$O$4857,4,0)),"",VLOOKUP($A1010,'Extracted Varlist'!$B$1:$O$4857,4,0))</f>
        <v/>
      </c>
      <c r="H1010">
        <v>2</v>
      </c>
      <c r="I1010">
        <f>VLOOKUP($A1010,'Extracted Varlist'!$B$1:$O$4857,12,0)</f>
        <v>2</v>
      </c>
      <c r="J1010">
        <f>VLOOKUP($A1010,'Extracted Varlist'!$B$1:$O$4857,13,0)</f>
        <v>22</v>
      </c>
      <c r="M1010" t="b">
        <f t="shared" si="38"/>
        <v>1</v>
      </c>
    </row>
    <row r="1011" spans="1:13" x14ac:dyDescent="0.25">
      <c r="A1011" t="s">
        <v>6582</v>
      </c>
      <c r="E1011" t="str">
        <f>VLOOKUP($A1011,'Extracted Varlist'!$B$1:$O$4857,3,0)</f>
        <v>Number of prolonged sedentary bouts &gt;=30 mins, average of daily totals, mins/day</v>
      </c>
      <c r="G1011" t="str">
        <f>IF(ISBLANK(VLOOKUP($A1011,'Extracted Varlist'!$B$1:$O$4857,4,0)),"",VLOOKUP($A1011,'Extracted Varlist'!$B$1:$O$4857,4,0))</f>
        <v/>
      </c>
      <c r="H1011">
        <v>2</v>
      </c>
      <c r="I1011">
        <f>VLOOKUP($A1011,'Extracted Varlist'!$B$1:$O$4857,12,0)</f>
        <v>2</v>
      </c>
      <c r="J1011">
        <f>VLOOKUP($A1011,'Extracted Varlist'!$B$1:$O$4857,13,0)</f>
        <v>22</v>
      </c>
      <c r="M1011" t="b">
        <f t="shared" si="38"/>
        <v>1</v>
      </c>
    </row>
    <row r="1012" spans="1:13" x14ac:dyDescent="0.25">
      <c r="A1012" t="s">
        <v>6621</v>
      </c>
      <c r="E1012" t="str">
        <f>VLOOKUP($A1012,'Extracted Varlist'!$B$1:$O$4857,3,0)</f>
        <v>EVA - number of sedentary bouts &gt;=60 mins, averages of daily totals on valid days, bouts/day</v>
      </c>
      <c r="G1012" t="str">
        <f>IF(ISBLANK(VLOOKUP($A1012,'Extracted Varlist'!$B$1:$O$4857,4,0)),"",VLOOKUP($A1012,'Extracted Varlist'!$B$1:$O$4857,4,0))</f>
        <v/>
      </c>
      <c r="H1012">
        <v>2</v>
      </c>
      <c r="I1012">
        <f>VLOOKUP($A1012,'Extracted Varlist'!$B$1:$O$4857,12,0)</f>
        <v>2</v>
      </c>
      <c r="J1012">
        <f>VLOOKUP($A1012,'Extracted Varlist'!$B$1:$O$4857,13,0)</f>
        <v>22</v>
      </c>
      <c r="M1012" t="b">
        <f t="shared" si="38"/>
        <v>1</v>
      </c>
    </row>
    <row r="1013" spans="1:13" x14ac:dyDescent="0.25">
      <c r="A1013" t="s">
        <v>6587</v>
      </c>
      <c r="E1013" t="str">
        <f>VLOOKUP($A1013,'Extracted Varlist'!$B$1:$O$4857,3,0)</f>
        <v>Number of non-prolonged sedentary bouts &lt;20 mins, average of daily totals, mins/day</v>
      </c>
      <c r="G1013" t="str">
        <f>IF(ISBLANK(VLOOKUP($A1013,'Extracted Varlist'!$B$1:$O$4857,4,0)),"",VLOOKUP($A1013,'Extracted Varlist'!$B$1:$O$4857,4,0))</f>
        <v/>
      </c>
      <c r="H1013">
        <v>2</v>
      </c>
      <c r="I1013">
        <f>VLOOKUP($A1013,'Extracted Varlist'!$B$1:$O$4857,12,0)</f>
        <v>2</v>
      </c>
      <c r="J1013">
        <f>VLOOKUP($A1013,'Extracted Varlist'!$B$1:$O$4857,13,0)</f>
        <v>22</v>
      </c>
      <c r="M1013" t="b">
        <f t="shared" si="38"/>
        <v>1</v>
      </c>
    </row>
    <row r="1014" spans="1:13" x14ac:dyDescent="0.25">
      <c r="A1014" t="s">
        <v>6584</v>
      </c>
      <c r="E1014" t="str">
        <f>VLOOKUP($A1014,'Extracted Varlist'!$B$1:$O$4857,3,0)</f>
        <v>Number of non-prolonged sedentary bouts &lt;30 mins, average of daily totals, mins/day</v>
      </c>
      <c r="G1014" t="str">
        <f>IF(ISBLANK(VLOOKUP($A1014,'Extracted Varlist'!$B$1:$O$4857,4,0)),"",VLOOKUP($A1014,'Extracted Varlist'!$B$1:$O$4857,4,0))</f>
        <v/>
      </c>
      <c r="H1014">
        <v>2</v>
      </c>
      <c r="I1014">
        <f>VLOOKUP($A1014,'Extracted Varlist'!$B$1:$O$4857,12,0)</f>
        <v>2</v>
      </c>
      <c r="J1014">
        <f>VLOOKUP($A1014,'Extracted Varlist'!$B$1:$O$4857,13,0)</f>
        <v>22</v>
      </c>
      <c r="M1014" t="b">
        <f t="shared" si="38"/>
        <v>1</v>
      </c>
    </row>
    <row r="1015" spans="1:13" x14ac:dyDescent="0.25">
      <c r="A1015" t="s">
        <v>6608</v>
      </c>
      <c r="E1015" t="str">
        <f>VLOOKUP($A1015,'Extracted Varlist'!$B$1:$O$4857,3,0)</f>
        <v>EVA - number of sedentary bouts &lt; 5 mins, averages of daily totals on valid days, bouts/day</v>
      </c>
      <c r="G1015" t="str">
        <f>IF(ISBLANK(VLOOKUP($A1015,'Extracted Varlist'!$B$1:$O$4857,4,0)),"",VLOOKUP($A1015,'Extracted Varlist'!$B$1:$O$4857,4,0))</f>
        <v/>
      </c>
      <c r="H1015">
        <v>2</v>
      </c>
      <c r="I1015">
        <f>VLOOKUP($A1015,'Extracted Varlist'!$B$1:$O$4857,12,0)</f>
        <v>2</v>
      </c>
      <c r="J1015">
        <f>VLOOKUP($A1015,'Extracted Varlist'!$B$1:$O$4857,13,0)</f>
        <v>22</v>
      </c>
      <c r="M1015" t="b">
        <f t="shared" si="38"/>
        <v>1</v>
      </c>
    </row>
    <row r="1016" spans="1:13" x14ac:dyDescent="0.25">
      <c r="A1016" t="s">
        <v>6713</v>
      </c>
      <c r="E1016" t="str">
        <f>VLOOKUP($A1016,'Extracted Varlist'!$B$1:$O$4857,3,0)</f>
        <v>EVA - number of vigorous activity bouts 10 to &lt;20 mins, averages of daily totals on valid days, bouts/day</v>
      </c>
      <c r="G1016" t="str">
        <f>IF(ISBLANK(VLOOKUP($A1016,'Extracted Varlist'!$B$1:$O$4857,4,0)),"",VLOOKUP($A1016,'Extracted Varlist'!$B$1:$O$4857,4,0))</f>
        <v/>
      </c>
      <c r="H1016">
        <v>2</v>
      </c>
      <c r="I1016">
        <f>VLOOKUP($A1016,'Extracted Varlist'!$B$1:$O$4857,12,0)</f>
        <v>2</v>
      </c>
      <c r="J1016">
        <f>VLOOKUP($A1016,'Extracted Varlist'!$B$1:$O$4857,13,0)</f>
        <v>22</v>
      </c>
      <c r="M1016" t="b">
        <f t="shared" si="38"/>
        <v>1</v>
      </c>
    </row>
    <row r="1017" spans="1:13" x14ac:dyDescent="0.25">
      <c r="A1017" t="s">
        <v>6715</v>
      </c>
      <c r="E1017" t="str">
        <f>VLOOKUP($A1017,'Extracted Varlist'!$B$1:$O$4857,3,0)</f>
        <v>EVA - number of vigorous activity bouts 20 to &lt;30 mins, averages of daily totals on valid days, bouts/day</v>
      </c>
      <c r="G1017" t="str">
        <f>IF(ISBLANK(VLOOKUP($A1017,'Extracted Varlist'!$B$1:$O$4857,4,0)),"",VLOOKUP($A1017,'Extracted Varlist'!$B$1:$O$4857,4,0))</f>
        <v/>
      </c>
      <c r="H1017">
        <v>2</v>
      </c>
      <c r="I1017">
        <f>VLOOKUP($A1017,'Extracted Varlist'!$B$1:$O$4857,12,0)</f>
        <v>2</v>
      </c>
      <c r="J1017">
        <f>VLOOKUP($A1017,'Extracted Varlist'!$B$1:$O$4857,13,0)</f>
        <v>22</v>
      </c>
      <c r="M1017" t="b">
        <f t="shared" si="38"/>
        <v>1</v>
      </c>
    </row>
    <row r="1018" spans="1:13" x14ac:dyDescent="0.25">
      <c r="A1018" t="s">
        <v>6718</v>
      </c>
      <c r="E1018" t="str">
        <f>VLOOKUP($A1018,'Extracted Varlist'!$B$1:$O$4857,3,0)</f>
        <v>EVA - number of vigorous activity bouts 30 to &lt;60 mins, averages of daily totals on valid days, bouts/day</v>
      </c>
      <c r="G1018" t="str">
        <f>IF(ISBLANK(VLOOKUP($A1018,'Extracted Varlist'!$B$1:$O$4857,4,0)),"",VLOOKUP($A1018,'Extracted Varlist'!$B$1:$O$4857,4,0))</f>
        <v/>
      </c>
      <c r="H1018">
        <v>2</v>
      </c>
      <c r="I1018">
        <f>VLOOKUP($A1018,'Extracted Varlist'!$B$1:$O$4857,12,0)</f>
        <v>2</v>
      </c>
      <c r="J1018">
        <f>VLOOKUP($A1018,'Extracted Varlist'!$B$1:$O$4857,13,0)</f>
        <v>22</v>
      </c>
      <c r="M1018" t="b">
        <f t="shared" si="38"/>
        <v>1</v>
      </c>
    </row>
    <row r="1019" spans="1:13" x14ac:dyDescent="0.25">
      <c r="A1019" t="s">
        <v>6711</v>
      </c>
      <c r="E1019" t="str">
        <f>VLOOKUP($A1019,'Extracted Varlist'!$B$1:$O$4857,3,0)</f>
        <v>EVA - number of vigorous activity bouts 5 to &lt;10 mins, averages of daily totals on valid days, bouts/day</v>
      </c>
      <c r="G1019" t="str">
        <f>IF(ISBLANK(VLOOKUP($A1019,'Extracted Varlist'!$B$1:$O$4857,4,0)),"",VLOOKUP($A1019,'Extracted Varlist'!$B$1:$O$4857,4,0))</f>
        <v/>
      </c>
      <c r="H1019">
        <v>2</v>
      </c>
      <c r="I1019">
        <f>VLOOKUP($A1019,'Extracted Varlist'!$B$1:$O$4857,12,0)</f>
        <v>2</v>
      </c>
      <c r="J1019">
        <f>VLOOKUP($A1019,'Extracted Varlist'!$B$1:$O$4857,13,0)</f>
        <v>22</v>
      </c>
      <c r="M1019" t="b">
        <f t="shared" si="38"/>
        <v>1</v>
      </c>
    </row>
    <row r="1020" spans="1:13" x14ac:dyDescent="0.25">
      <c r="A1020" t="s">
        <v>6721</v>
      </c>
      <c r="E1020" t="str">
        <f>VLOOKUP($A1020,'Extracted Varlist'!$B$1:$O$4857,3,0)</f>
        <v>EVA - number of vigorous activity bouts &gt;=60 mins, averages of daily totals on valid days, bouts/day</v>
      </c>
      <c r="G1020" t="str">
        <f>IF(ISBLANK(VLOOKUP($A1020,'Extracted Varlist'!$B$1:$O$4857,4,0)),"",VLOOKUP($A1020,'Extracted Varlist'!$B$1:$O$4857,4,0))</f>
        <v/>
      </c>
      <c r="H1020">
        <v>2</v>
      </c>
      <c r="I1020">
        <f>VLOOKUP($A1020,'Extracted Varlist'!$B$1:$O$4857,12,0)</f>
        <v>2</v>
      </c>
      <c r="J1020">
        <f>VLOOKUP($A1020,'Extracted Varlist'!$B$1:$O$4857,13,0)</f>
        <v>22</v>
      </c>
      <c r="M1020" t="b">
        <f t="shared" si="38"/>
        <v>1</v>
      </c>
    </row>
    <row r="1021" spans="1:13" x14ac:dyDescent="0.25">
      <c r="A1021" t="s">
        <v>6708</v>
      </c>
      <c r="E1021" t="str">
        <f>VLOOKUP($A1021,'Extracted Varlist'!$B$1:$O$4857,3,0)</f>
        <v>EVA - number of vigorous activity bouts &lt; 5 mins, averages of daily totals on valid days, bouts/day</v>
      </c>
      <c r="G1021" t="str">
        <f>IF(ISBLANK(VLOOKUP($A1021,'Extracted Varlist'!$B$1:$O$4857,4,0)),"",VLOOKUP($A1021,'Extracted Varlist'!$B$1:$O$4857,4,0))</f>
        <v/>
      </c>
      <c r="H1021">
        <v>2</v>
      </c>
      <c r="I1021">
        <f>VLOOKUP($A1021,'Extracted Varlist'!$B$1:$O$4857,12,0)</f>
        <v>2</v>
      </c>
      <c r="J1021">
        <f>VLOOKUP($A1021,'Extracted Varlist'!$B$1:$O$4857,13,0)</f>
        <v>22</v>
      </c>
      <c r="M1021" t="b">
        <f t="shared" si="38"/>
        <v>1</v>
      </c>
    </row>
    <row r="1022" spans="1:13" x14ac:dyDescent="0.25">
      <c r="A1022" t="s">
        <v>6913</v>
      </c>
      <c r="E1022" t="str">
        <f>VLOOKUP($A1022,'Extracted Varlist'!$B$1:$O$4857,3,0)</f>
        <v>Average counts per minute of non-sedentary bouts on all valid days</v>
      </c>
      <c r="G1022" t="str">
        <f>IF(ISBLANK(VLOOKUP($A1022,'Extracted Varlist'!$B$1:$O$4857,4,0)),"",VLOOKUP($A1022,'Extracted Varlist'!$B$1:$O$4857,4,0))</f>
        <v/>
      </c>
      <c r="H1022">
        <v>2</v>
      </c>
      <c r="I1022">
        <f>VLOOKUP($A1022,'Extracted Varlist'!$B$1:$O$4857,12,0)</f>
        <v>2</v>
      </c>
      <c r="J1022">
        <f>VLOOKUP($A1022,'Extracted Varlist'!$B$1:$O$4857,13,0)</f>
        <v>22</v>
      </c>
      <c r="M1022" t="b">
        <f t="shared" si="38"/>
        <v>1</v>
      </c>
    </row>
    <row r="1023" spans="1:13" x14ac:dyDescent="0.25">
      <c r="A1023" t="s">
        <v>6900</v>
      </c>
      <c r="E1023" t="str">
        <f>VLOOKUP($A1023,'Extracted Varlist'!$B$1:$O$4857,3,0)</f>
        <v>Average counts per bout of non-sedentary bouts on all valid days</v>
      </c>
      <c r="G1023" t="str">
        <f>IF(ISBLANK(VLOOKUP($A1023,'Extracted Varlist'!$B$1:$O$4857,4,0)),"",VLOOKUP($A1023,'Extracted Varlist'!$B$1:$O$4857,4,0))</f>
        <v/>
      </c>
      <c r="H1023">
        <v>2</v>
      </c>
      <c r="I1023">
        <f>VLOOKUP($A1023,'Extracted Varlist'!$B$1:$O$4857,12,0)</f>
        <v>2</v>
      </c>
      <c r="J1023">
        <f>VLOOKUP($A1023,'Extracted Varlist'!$B$1:$O$4857,13,0)</f>
        <v>22</v>
      </c>
      <c r="M1023" t="b">
        <f t="shared" si="38"/>
        <v>1</v>
      </c>
    </row>
    <row r="1024" spans="1:13" x14ac:dyDescent="0.25">
      <c r="A1024" t="s">
        <v>6895</v>
      </c>
      <c r="E1024" t="str">
        <f>VLOOKUP($A1024,'Extracted Varlist'!$B$1:$O$4857,3,0)</f>
        <v>Mean bout duration of non-sedentary bouts on all valid days</v>
      </c>
      <c r="G1024" t="str">
        <f>IF(ISBLANK(VLOOKUP($A1024,'Extracted Varlist'!$B$1:$O$4857,4,0)),"",VLOOKUP($A1024,'Extracted Varlist'!$B$1:$O$4857,4,0))</f>
        <v/>
      </c>
      <c r="H1024">
        <v>2</v>
      </c>
      <c r="I1024">
        <f>VLOOKUP($A1024,'Extracted Varlist'!$B$1:$O$4857,12,0)</f>
        <v>2</v>
      </c>
      <c r="J1024">
        <f>VLOOKUP($A1024,'Extracted Varlist'!$B$1:$O$4857,13,0)</f>
        <v>22</v>
      </c>
      <c r="M1024" t="b">
        <f t="shared" si="38"/>
        <v>1</v>
      </c>
    </row>
    <row r="1025" spans="1:13" x14ac:dyDescent="0.25">
      <c r="A1025" t="s">
        <v>6898</v>
      </c>
      <c r="E1025" t="str">
        <f>VLOOKUP($A1025,'Extracted Varlist'!$B$1:$O$4857,3,0)</f>
        <v>Median bout duration of non-sedentary bouts on all valid days</v>
      </c>
      <c r="G1025" t="str">
        <f>IF(ISBLANK(VLOOKUP($A1025,'Extracted Varlist'!$B$1:$O$4857,4,0)),"",VLOOKUP($A1025,'Extracted Varlist'!$B$1:$O$4857,4,0))</f>
        <v/>
      </c>
      <c r="H1025">
        <v>2</v>
      </c>
      <c r="I1025">
        <f>VLOOKUP($A1025,'Extracted Varlist'!$B$1:$O$4857,12,0)</f>
        <v>2</v>
      </c>
      <c r="J1025">
        <f>VLOOKUP($A1025,'Extracted Varlist'!$B$1:$O$4857,13,0)</f>
        <v>22</v>
      </c>
      <c r="M1025" t="b">
        <f t="shared" si="38"/>
        <v>1</v>
      </c>
    </row>
    <row r="1026" spans="1:13" x14ac:dyDescent="0.25">
      <c r="A1026" t="s">
        <v>6910</v>
      </c>
      <c r="E1026" t="str">
        <f>VLOOKUP($A1026,'Extracted Varlist'!$B$1:$O$4857,3,0)</f>
        <v>Average mets of non-sedentary bouts on all valid days</v>
      </c>
      <c r="G1026" t="str">
        <f>IF(ISBLANK(VLOOKUP($A1026,'Extracted Varlist'!$B$1:$O$4857,4,0)),"",VLOOKUP($A1026,'Extracted Varlist'!$B$1:$O$4857,4,0))</f>
        <v/>
      </c>
      <c r="H1026">
        <v>2</v>
      </c>
      <c r="I1026">
        <f>VLOOKUP($A1026,'Extracted Varlist'!$B$1:$O$4857,12,0)</f>
        <v>2</v>
      </c>
      <c r="J1026">
        <f>VLOOKUP($A1026,'Extracted Varlist'!$B$1:$O$4857,13,0)</f>
        <v>22</v>
      </c>
      <c r="M1026" t="b">
        <f t="shared" ref="M1026:M1089" si="39">AND(J1026=J1025)</f>
        <v>1</v>
      </c>
    </row>
    <row r="1027" spans="1:13" x14ac:dyDescent="0.25">
      <c r="A1027" t="s">
        <v>6903</v>
      </c>
      <c r="E1027" t="str">
        <f>VLOOKUP($A1027,'Extracted Varlist'!$B$1:$O$4857,3,0)</f>
        <v>Average mets (freedson equation) in activity bout</v>
      </c>
      <c r="G1027" t="str">
        <f>IF(ISBLANK(VLOOKUP($A1027,'Extracted Varlist'!$B$1:$O$4857,4,0)),"",VLOOKUP($A1027,'Extracted Varlist'!$B$1:$O$4857,4,0))</f>
        <v/>
      </c>
      <c r="H1027">
        <v>2</v>
      </c>
      <c r="I1027">
        <f>VLOOKUP($A1027,'Extracted Varlist'!$B$1:$O$4857,12,0)</f>
        <v>2</v>
      </c>
      <c r="J1027">
        <f>VLOOKUP($A1027,'Extracted Varlist'!$B$1:$O$4857,13,0)</f>
        <v>22</v>
      </c>
      <c r="M1027" t="b">
        <f t="shared" si="39"/>
        <v>1</v>
      </c>
    </row>
    <row r="1028" spans="1:13" x14ac:dyDescent="0.25">
      <c r="A1028" t="s">
        <v>6906</v>
      </c>
      <c r="E1028" t="str">
        <f>VLOOKUP($A1028,'Extracted Varlist'!$B$1:$O$4857,3,0)</f>
        <v>Average mets (freedson equation) in activity bout</v>
      </c>
      <c r="G1028" t="str">
        <f>IF(ISBLANK(VLOOKUP($A1028,'Extracted Varlist'!$B$1:$O$4857,4,0)),"",VLOOKUP($A1028,'Extracted Varlist'!$B$1:$O$4857,4,0))</f>
        <v/>
      </c>
      <c r="H1028">
        <v>2</v>
      </c>
      <c r="I1028">
        <f>VLOOKUP($A1028,'Extracted Varlist'!$B$1:$O$4857,12,0)</f>
        <v>2</v>
      </c>
      <c r="J1028">
        <f>VLOOKUP($A1028,'Extracted Varlist'!$B$1:$O$4857,13,0)</f>
        <v>22</v>
      </c>
      <c r="M1028" t="b">
        <f t="shared" si="39"/>
        <v>1</v>
      </c>
    </row>
    <row r="1029" spans="1:13" x14ac:dyDescent="0.25">
      <c r="A1029" t="s">
        <v>6907</v>
      </c>
      <c r="E1029" t="str">
        <f>VLOOKUP($A1029,'Extracted Varlist'!$B$1:$O$4857,3,0)</f>
        <v>Total number of non-sedentary bouts on all valid days</v>
      </c>
      <c r="G1029" t="str">
        <f>IF(ISBLANK(VLOOKUP($A1029,'Extracted Varlist'!$B$1:$O$4857,4,0)),"",VLOOKUP($A1029,'Extracted Varlist'!$B$1:$O$4857,4,0))</f>
        <v/>
      </c>
      <c r="H1029">
        <v>2</v>
      </c>
      <c r="I1029">
        <f>VLOOKUP($A1029,'Extracted Varlist'!$B$1:$O$4857,12,0)</f>
        <v>2</v>
      </c>
      <c r="J1029">
        <f>VLOOKUP($A1029,'Extracted Varlist'!$B$1:$O$4857,13,0)</f>
        <v>22</v>
      </c>
      <c r="M1029" t="b">
        <f t="shared" si="39"/>
        <v>1</v>
      </c>
    </row>
    <row r="1030" spans="1:13" x14ac:dyDescent="0.25">
      <c r="A1030" t="s">
        <v>6596</v>
      </c>
      <c r="E1030" t="str">
        <f>VLOOKUP($A1030,'Extracted Varlist'!$B$1:$O$4857,3,0)</f>
        <v>EVA - time in sedentary bouts 10 to &lt;20 mins, averages of daily totals on valid days, mins/day</v>
      </c>
      <c r="G1030" t="str">
        <f>IF(ISBLANK(VLOOKUP($A1030,'Extracted Varlist'!$B$1:$O$4857,4,0)),"",VLOOKUP($A1030,'Extracted Varlist'!$B$1:$O$4857,4,0))</f>
        <v/>
      </c>
      <c r="H1030">
        <v>2</v>
      </c>
      <c r="I1030">
        <f>VLOOKUP($A1030,'Extracted Varlist'!$B$1:$O$4857,12,0)</f>
        <v>2</v>
      </c>
      <c r="J1030">
        <f>VLOOKUP($A1030,'Extracted Varlist'!$B$1:$O$4857,13,0)</f>
        <v>22</v>
      </c>
      <c r="M1030" t="b">
        <f t="shared" si="39"/>
        <v>1</v>
      </c>
    </row>
    <row r="1031" spans="1:13" x14ac:dyDescent="0.25">
      <c r="A1031" t="s">
        <v>6599</v>
      </c>
      <c r="E1031" t="str">
        <f>VLOOKUP($A1031,'Extracted Varlist'!$B$1:$O$4857,3,0)</f>
        <v>EVA - time in sedentary bouts 20 to &lt;30 mins, averages of daily totals on valid days, mins/day</v>
      </c>
      <c r="G1031" t="str">
        <f>IF(ISBLANK(VLOOKUP($A1031,'Extracted Varlist'!$B$1:$O$4857,4,0)),"",VLOOKUP($A1031,'Extracted Varlist'!$B$1:$O$4857,4,0))</f>
        <v/>
      </c>
      <c r="H1031">
        <v>2</v>
      </c>
      <c r="I1031">
        <f>VLOOKUP($A1031,'Extracted Varlist'!$B$1:$O$4857,12,0)</f>
        <v>2</v>
      </c>
      <c r="J1031">
        <f>VLOOKUP($A1031,'Extracted Varlist'!$B$1:$O$4857,13,0)</f>
        <v>22</v>
      </c>
      <c r="M1031" t="b">
        <f t="shared" si="39"/>
        <v>1</v>
      </c>
    </row>
    <row r="1032" spans="1:13" x14ac:dyDescent="0.25">
      <c r="A1032" t="s">
        <v>6602</v>
      </c>
      <c r="E1032" t="str">
        <f>VLOOKUP($A1032,'Extracted Varlist'!$B$1:$O$4857,3,0)</f>
        <v>EVA - time in sedentary bouts 30 to &lt;60 mins, averages of daily totals on valid days, mins/day</v>
      </c>
      <c r="G1032" t="str">
        <f>IF(ISBLANK(VLOOKUP($A1032,'Extracted Varlist'!$B$1:$O$4857,4,0)),"",VLOOKUP($A1032,'Extracted Varlist'!$B$1:$O$4857,4,0))</f>
        <v/>
      </c>
      <c r="H1032">
        <v>2</v>
      </c>
      <c r="I1032">
        <f>VLOOKUP($A1032,'Extracted Varlist'!$B$1:$O$4857,12,0)</f>
        <v>2</v>
      </c>
      <c r="J1032">
        <f>VLOOKUP($A1032,'Extracted Varlist'!$B$1:$O$4857,13,0)</f>
        <v>22</v>
      </c>
      <c r="M1032" t="b">
        <f t="shared" si="39"/>
        <v>1</v>
      </c>
    </row>
    <row r="1033" spans="1:13" x14ac:dyDescent="0.25">
      <c r="A1033" t="s">
        <v>6593</v>
      </c>
      <c r="E1033" t="str">
        <f>VLOOKUP($A1033,'Extracted Varlist'!$B$1:$O$4857,3,0)</f>
        <v>EVA - time in sedentary bouts 5 to &lt;10 mins, averages of daily totals on valid days, mins/day</v>
      </c>
      <c r="G1033" t="str">
        <f>IF(ISBLANK(VLOOKUP($A1033,'Extracted Varlist'!$B$1:$O$4857,4,0)),"",VLOOKUP($A1033,'Extracted Varlist'!$B$1:$O$4857,4,0))</f>
        <v/>
      </c>
      <c r="H1033">
        <v>2</v>
      </c>
      <c r="I1033">
        <f>VLOOKUP($A1033,'Extracted Varlist'!$B$1:$O$4857,12,0)</f>
        <v>2</v>
      </c>
      <c r="J1033">
        <f>VLOOKUP($A1033,'Extracted Varlist'!$B$1:$O$4857,13,0)</f>
        <v>22</v>
      </c>
      <c r="M1033" t="b">
        <f t="shared" si="39"/>
        <v>1</v>
      </c>
    </row>
    <row r="1034" spans="1:13" x14ac:dyDescent="0.25">
      <c r="A1034" t="s">
        <v>6546</v>
      </c>
      <c r="E1034" t="str">
        <f>VLOOKUP($A1034,'Extracted Varlist'!$B$1:$O$4857,3,0)</f>
        <v>Number of breaks from sedentary time per day, SD of totals on valid days, breaks/day</v>
      </c>
      <c r="G1034" t="str">
        <f>IF(ISBLANK(VLOOKUP($A1034,'Extracted Varlist'!$B$1:$O$4857,4,0)),"",VLOOKUP($A1034,'Extracted Varlist'!$B$1:$O$4857,4,0))</f>
        <v/>
      </c>
      <c r="H1034">
        <v>2</v>
      </c>
      <c r="I1034">
        <f>VLOOKUP($A1034,'Extracted Varlist'!$B$1:$O$4857,12,0)</f>
        <v>2</v>
      </c>
      <c r="J1034">
        <f>VLOOKUP($A1034,'Extracted Varlist'!$B$1:$O$4857,13,0)</f>
        <v>22</v>
      </c>
      <c r="M1034" t="b">
        <f t="shared" si="39"/>
        <v>1</v>
      </c>
    </row>
    <row r="1035" spans="1:13" x14ac:dyDescent="0.25">
      <c r="A1035" t="s">
        <v>6499</v>
      </c>
      <c r="E1035" t="str">
        <f>VLOOKUP($A1035,'Extracted Varlist'!$B$1:$O$4857,3,0)</f>
        <v>Number of breaks from sedentary time per day, average of valid days of daily total, breaks/day</v>
      </c>
      <c r="G1035" t="str">
        <f>IF(ISBLANK(VLOOKUP($A1035,'Extracted Varlist'!$B$1:$O$4857,4,0)),"",VLOOKUP($A1035,'Extracted Varlist'!$B$1:$O$4857,4,0))</f>
        <v/>
      </c>
      <c r="H1035">
        <v>2</v>
      </c>
      <c r="I1035">
        <f>VLOOKUP($A1035,'Extracted Varlist'!$B$1:$O$4857,12,0)</f>
        <v>2</v>
      </c>
      <c r="J1035">
        <f>VLOOKUP($A1035,'Extracted Varlist'!$B$1:$O$4857,13,0)</f>
        <v>22</v>
      </c>
      <c r="M1035" t="b">
        <f t="shared" si="39"/>
        <v>1</v>
      </c>
    </row>
    <row r="1036" spans="1:13" x14ac:dyDescent="0.25">
      <c r="A1036" t="s">
        <v>6502</v>
      </c>
      <c r="E1036" t="str">
        <f>VLOOKUP($A1036,'Extracted Varlist'!$B$1:$O$4857,3,0)</f>
        <v>Number of breaks from prolonged sedentary time (&gt;=20 min bouts) per day, average of daily totals on valid days, breaks/day</v>
      </c>
      <c r="G1036" t="str">
        <f>IF(ISBLANK(VLOOKUP($A1036,'Extracted Varlist'!$B$1:$O$4857,4,0)),"",VLOOKUP($A1036,'Extracted Varlist'!$B$1:$O$4857,4,0))</f>
        <v/>
      </c>
      <c r="H1036">
        <v>2</v>
      </c>
      <c r="I1036">
        <f>VLOOKUP($A1036,'Extracted Varlist'!$B$1:$O$4857,12,0)</f>
        <v>2</v>
      </c>
      <c r="J1036">
        <f>VLOOKUP($A1036,'Extracted Varlist'!$B$1:$O$4857,13,0)</f>
        <v>22</v>
      </c>
      <c r="M1036" t="b">
        <f t="shared" si="39"/>
        <v>1</v>
      </c>
    </row>
    <row r="1037" spans="1:13" x14ac:dyDescent="0.25">
      <c r="A1037" t="s">
        <v>6549</v>
      </c>
      <c r="E1037" t="str">
        <f>VLOOKUP($A1037,'Extracted Varlist'!$B$1:$O$4857,3,0)</f>
        <v>Number of breaks from prolonged sedentary time (&gt;=20 min) per day, SD of totals on valid days, breaks/day</v>
      </c>
      <c r="G1037" t="str">
        <f>IF(ISBLANK(VLOOKUP($A1037,'Extracted Varlist'!$B$1:$O$4857,4,0)),"",VLOOKUP($A1037,'Extracted Varlist'!$B$1:$O$4857,4,0))</f>
        <v/>
      </c>
      <c r="H1037">
        <v>2</v>
      </c>
      <c r="I1037">
        <f>VLOOKUP($A1037,'Extracted Varlist'!$B$1:$O$4857,12,0)</f>
        <v>2</v>
      </c>
      <c r="J1037">
        <f>VLOOKUP($A1037,'Extracted Varlist'!$B$1:$O$4857,13,0)</f>
        <v>22</v>
      </c>
      <c r="M1037" t="b">
        <f t="shared" si="39"/>
        <v>1</v>
      </c>
    </row>
    <row r="1038" spans="1:13" x14ac:dyDescent="0.25">
      <c r="A1038" t="s">
        <v>6803</v>
      </c>
      <c r="E1038" t="str">
        <f>VLOOKUP($A1038,'Extracted Varlist'!$B$1:$O$4857,3,0)</f>
        <v>Average counts per minute of sedentary bouts on all valid days, counts/minute</v>
      </c>
      <c r="G1038" t="str">
        <f>IF(ISBLANK(VLOOKUP($A1038,'Extracted Varlist'!$B$1:$O$4857,4,0)),"",VLOOKUP($A1038,'Extracted Varlist'!$B$1:$O$4857,4,0))</f>
        <v/>
      </c>
      <c r="H1038">
        <v>2</v>
      </c>
      <c r="I1038">
        <f>VLOOKUP($A1038,'Extracted Varlist'!$B$1:$O$4857,12,0)</f>
        <v>2</v>
      </c>
      <c r="J1038">
        <f>VLOOKUP($A1038,'Extracted Varlist'!$B$1:$O$4857,13,0)</f>
        <v>22</v>
      </c>
      <c r="M1038" t="b">
        <f t="shared" si="39"/>
        <v>1</v>
      </c>
    </row>
    <row r="1039" spans="1:13" x14ac:dyDescent="0.25">
      <c r="A1039" t="s">
        <v>6788</v>
      </c>
      <c r="E1039" t="str">
        <f>VLOOKUP($A1039,'Extracted Varlist'!$B$1:$O$4857,3,0)</f>
        <v>Average counts per bout of sedentary bouts on all valid days, counts/bout</v>
      </c>
      <c r="G1039" t="str">
        <f>IF(ISBLANK(VLOOKUP($A1039,'Extracted Varlist'!$B$1:$O$4857,4,0)),"",VLOOKUP($A1039,'Extracted Varlist'!$B$1:$O$4857,4,0))</f>
        <v/>
      </c>
      <c r="H1039">
        <v>2</v>
      </c>
      <c r="I1039">
        <f>VLOOKUP($A1039,'Extracted Varlist'!$B$1:$O$4857,12,0)</f>
        <v>2</v>
      </c>
      <c r="J1039">
        <f>VLOOKUP($A1039,'Extracted Varlist'!$B$1:$O$4857,13,0)</f>
        <v>22</v>
      </c>
      <c r="M1039" t="b">
        <f t="shared" si="39"/>
        <v>1</v>
      </c>
    </row>
    <row r="1040" spans="1:13" x14ac:dyDescent="0.25">
      <c r="A1040" t="s">
        <v>6782</v>
      </c>
      <c r="E1040" t="str">
        <f>VLOOKUP($A1040,'Extracted Varlist'!$B$1:$O$4857,3,0)</f>
        <v>mean bout duration of sedentary bouts on all valid days, mins/bout</v>
      </c>
      <c r="G1040" t="str">
        <f>IF(ISBLANK(VLOOKUP($A1040,'Extracted Varlist'!$B$1:$O$4857,4,0)),"",VLOOKUP($A1040,'Extracted Varlist'!$B$1:$O$4857,4,0))</f>
        <v/>
      </c>
      <c r="H1040">
        <v>2</v>
      </c>
      <c r="I1040">
        <f>VLOOKUP($A1040,'Extracted Varlist'!$B$1:$O$4857,12,0)</f>
        <v>2</v>
      </c>
      <c r="J1040">
        <f>VLOOKUP($A1040,'Extracted Varlist'!$B$1:$O$4857,13,0)</f>
        <v>22</v>
      </c>
      <c r="M1040" t="b">
        <f t="shared" si="39"/>
        <v>1</v>
      </c>
    </row>
    <row r="1041" spans="1:13" x14ac:dyDescent="0.25">
      <c r="A1041" t="s">
        <v>6785</v>
      </c>
      <c r="E1041" t="str">
        <f>VLOOKUP($A1041,'Extracted Varlist'!$B$1:$O$4857,3,0)</f>
        <v>Median bout duration of sedentary bouts on all valid days, mins/bout</v>
      </c>
      <c r="G1041" t="str">
        <f>IF(ISBLANK(VLOOKUP($A1041,'Extracted Varlist'!$B$1:$O$4857,4,0)),"",VLOOKUP($A1041,'Extracted Varlist'!$B$1:$O$4857,4,0))</f>
        <v/>
      </c>
      <c r="H1041">
        <v>2</v>
      </c>
      <c r="I1041">
        <f>VLOOKUP($A1041,'Extracted Varlist'!$B$1:$O$4857,12,0)</f>
        <v>2</v>
      </c>
      <c r="J1041">
        <f>VLOOKUP($A1041,'Extracted Varlist'!$B$1:$O$4857,13,0)</f>
        <v>22</v>
      </c>
      <c r="M1041" t="b">
        <f t="shared" si="39"/>
        <v>1</v>
      </c>
    </row>
    <row r="1042" spans="1:13" x14ac:dyDescent="0.25">
      <c r="A1042" t="s">
        <v>6556</v>
      </c>
      <c r="E1042" t="str">
        <f>VLOOKUP($A1042,'Extracted Varlist'!$B$1:$O$4857,3,0)</f>
        <v>Prolonged sedentary time &gt;=20 min bouts, average of daily totals, mins/day</v>
      </c>
      <c r="G1042" t="str">
        <f>IF(ISBLANK(VLOOKUP($A1042,'Extracted Varlist'!$B$1:$O$4857,4,0)),"",VLOOKUP($A1042,'Extracted Varlist'!$B$1:$O$4857,4,0))</f>
        <v/>
      </c>
      <c r="H1042">
        <v>2</v>
      </c>
      <c r="I1042">
        <f>VLOOKUP($A1042,'Extracted Varlist'!$B$1:$O$4857,12,0)</f>
        <v>2</v>
      </c>
      <c r="J1042">
        <f>VLOOKUP($A1042,'Extracted Varlist'!$B$1:$O$4857,13,0)</f>
        <v>22</v>
      </c>
      <c r="M1042" t="b">
        <f t="shared" si="39"/>
        <v>1</v>
      </c>
    </row>
    <row r="1043" spans="1:13" x14ac:dyDescent="0.25">
      <c r="A1043" t="s">
        <v>6568</v>
      </c>
      <c r="E1043" t="str">
        <f>VLOOKUP($A1043,'Extracted Varlist'!$B$1:$O$4857,3,0)</f>
        <v>Day-to-day variation in prolonged sedentary time &gt;=20 min bouts, SD of daily totals, mins/day</v>
      </c>
      <c r="G1043" t="str">
        <f>IF(ISBLANK(VLOOKUP($A1043,'Extracted Varlist'!$B$1:$O$4857,4,0)),"",VLOOKUP($A1043,'Extracted Varlist'!$B$1:$O$4857,4,0))</f>
        <v/>
      </c>
      <c r="H1043">
        <v>2</v>
      </c>
      <c r="I1043">
        <f>VLOOKUP($A1043,'Extracted Varlist'!$B$1:$O$4857,12,0)</f>
        <v>2</v>
      </c>
      <c r="J1043">
        <f>VLOOKUP($A1043,'Extracted Varlist'!$B$1:$O$4857,13,0)</f>
        <v>22</v>
      </c>
      <c r="M1043" t="b">
        <f t="shared" si="39"/>
        <v>1</v>
      </c>
    </row>
    <row r="1044" spans="1:13" x14ac:dyDescent="0.25">
      <c r="A1044" t="s">
        <v>6559</v>
      </c>
      <c r="E1044" t="str">
        <f>VLOOKUP($A1044,'Extracted Varlist'!$B$1:$O$4857,3,0)</f>
        <v>Prolonged sedentary time &gt;=30 min bouts, average of daily totals, mins/day</v>
      </c>
      <c r="G1044" t="str">
        <f>IF(ISBLANK(VLOOKUP($A1044,'Extracted Varlist'!$B$1:$O$4857,4,0)),"",VLOOKUP($A1044,'Extracted Varlist'!$B$1:$O$4857,4,0))</f>
        <v/>
      </c>
      <c r="H1044">
        <v>2</v>
      </c>
      <c r="I1044">
        <f>VLOOKUP($A1044,'Extracted Varlist'!$B$1:$O$4857,12,0)</f>
        <v>2</v>
      </c>
      <c r="J1044">
        <f>VLOOKUP($A1044,'Extracted Varlist'!$B$1:$O$4857,13,0)</f>
        <v>22</v>
      </c>
      <c r="M1044" t="b">
        <f t="shared" si="39"/>
        <v>1</v>
      </c>
    </row>
    <row r="1045" spans="1:13" x14ac:dyDescent="0.25">
      <c r="A1045" t="s">
        <v>6571</v>
      </c>
      <c r="E1045" t="str">
        <f>VLOOKUP($A1045,'Extracted Varlist'!$B$1:$O$4857,3,0)</f>
        <v>Day-to-day variation in prolonged sedentary time &gt;=30 min bouts, SD of daily totals, mins/day</v>
      </c>
      <c r="G1045" t="str">
        <f>IF(ISBLANK(VLOOKUP($A1045,'Extracted Varlist'!$B$1:$O$4857,4,0)),"",VLOOKUP($A1045,'Extracted Varlist'!$B$1:$O$4857,4,0))</f>
        <v/>
      </c>
      <c r="H1045">
        <v>2</v>
      </c>
      <c r="I1045">
        <f>VLOOKUP($A1045,'Extracted Varlist'!$B$1:$O$4857,12,0)</f>
        <v>2</v>
      </c>
      <c r="J1045">
        <f>VLOOKUP($A1045,'Extracted Varlist'!$B$1:$O$4857,13,0)</f>
        <v>22</v>
      </c>
      <c r="M1045" t="b">
        <f t="shared" si="39"/>
        <v>1</v>
      </c>
    </row>
    <row r="1046" spans="1:13" x14ac:dyDescent="0.25">
      <c r="A1046" t="s">
        <v>6605</v>
      </c>
      <c r="E1046" t="str">
        <f>VLOOKUP($A1046,'Extracted Varlist'!$B$1:$O$4857,3,0)</f>
        <v>EVA - time in sedentary bouts &gt;=60 mins, averages of daily totals on valid days, mins/day</v>
      </c>
      <c r="G1046" t="str">
        <f>IF(ISBLANK(VLOOKUP($A1046,'Extracted Varlist'!$B$1:$O$4857,4,0)),"",VLOOKUP($A1046,'Extracted Varlist'!$B$1:$O$4857,4,0))</f>
        <v/>
      </c>
      <c r="H1046">
        <v>2</v>
      </c>
      <c r="I1046">
        <f>VLOOKUP($A1046,'Extracted Varlist'!$B$1:$O$4857,12,0)</f>
        <v>2</v>
      </c>
      <c r="J1046">
        <f>VLOOKUP($A1046,'Extracted Varlist'!$B$1:$O$4857,13,0)</f>
        <v>22</v>
      </c>
      <c r="M1046" t="b">
        <f t="shared" si="39"/>
        <v>1</v>
      </c>
    </row>
    <row r="1047" spans="1:13" x14ac:dyDescent="0.25">
      <c r="A1047" t="s">
        <v>6565</v>
      </c>
      <c r="E1047" t="str">
        <f>VLOOKUP($A1047,'Extracted Varlist'!$B$1:$O$4857,3,0)</f>
        <v>Non-prolonged sedentary time &lt;20 min bouts, average of daily totals, mins/day</v>
      </c>
      <c r="G1047" t="str">
        <f>IF(ISBLANK(VLOOKUP($A1047,'Extracted Varlist'!$B$1:$O$4857,4,0)),"",VLOOKUP($A1047,'Extracted Varlist'!$B$1:$O$4857,4,0))</f>
        <v/>
      </c>
      <c r="H1047">
        <v>2</v>
      </c>
      <c r="I1047">
        <f>VLOOKUP($A1047,'Extracted Varlist'!$B$1:$O$4857,12,0)</f>
        <v>2</v>
      </c>
      <c r="J1047">
        <f>VLOOKUP($A1047,'Extracted Varlist'!$B$1:$O$4857,13,0)</f>
        <v>22</v>
      </c>
      <c r="M1047" t="b">
        <f t="shared" si="39"/>
        <v>1</v>
      </c>
    </row>
    <row r="1048" spans="1:13" x14ac:dyDescent="0.25">
      <c r="A1048" t="s">
        <v>6577</v>
      </c>
      <c r="E1048" t="str">
        <f>VLOOKUP($A1048,'Extracted Varlist'!$B$1:$O$4857,3,0)</f>
        <v>Day-to-day variation in non-prolonged sedentary time &lt;20 min bouts, SD of daily totals, mins/day</v>
      </c>
      <c r="G1048" t="str">
        <f>IF(ISBLANK(VLOOKUP($A1048,'Extracted Varlist'!$B$1:$O$4857,4,0)),"",VLOOKUP($A1048,'Extracted Varlist'!$B$1:$O$4857,4,0))</f>
        <v/>
      </c>
      <c r="H1048">
        <v>2</v>
      </c>
      <c r="I1048">
        <f>VLOOKUP($A1048,'Extracted Varlist'!$B$1:$O$4857,12,0)</f>
        <v>2</v>
      </c>
      <c r="J1048">
        <f>VLOOKUP($A1048,'Extracted Varlist'!$B$1:$O$4857,13,0)</f>
        <v>22</v>
      </c>
      <c r="M1048" t="b">
        <f t="shared" si="39"/>
        <v>1</v>
      </c>
    </row>
    <row r="1049" spans="1:13" x14ac:dyDescent="0.25">
      <c r="A1049" t="s">
        <v>6562</v>
      </c>
      <c r="E1049" t="str">
        <f>VLOOKUP($A1049,'Extracted Varlist'!$B$1:$O$4857,3,0)</f>
        <v>Non-prolonged sedentary time &lt;30 min bouts, average of daily totals, mins/day</v>
      </c>
      <c r="G1049" t="str">
        <f>IF(ISBLANK(VLOOKUP($A1049,'Extracted Varlist'!$B$1:$O$4857,4,0)),"",VLOOKUP($A1049,'Extracted Varlist'!$B$1:$O$4857,4,0))</f>
        <v/>
      </c>
      <c r="H1049">
        <v>2</v>
      </c>
      <c r="I1049">
        <f>VLOOKUP($A1049,'Extracted Varlist'!$B$1:$O$4857,12,0)</f>
        <v>2</v>
      </c>
      <c r="J1049">
        <f>VLOOKUP($A1049,'Extracted Varlist'!$B$1:$O$4857,13,0)</f>
        <v>22</v>
      </c>
      <c r="M1049" t="b">
        <f t="shared" si="39"/>
        <v>1</v>
      </c>
    </row>
    <row r="1050" spans="1:13" x14ac:dyDescent="0.25">
      <c r="A1050" t="s">
        <v>6574</v>
      </c>
      <c r="E1050" t="str">
        <f>VLOOKUP($A1050,'Extracted Varlist'!$B$1:$O$4857,3,0)</f>
        <v>Day-to-day variation in non-prolonged sedentary time &lt;30 min bouts, SD of daily totals, mins/day</v>
      </c>
      <c r="G1050" t="str">
        <f>IF(ISBLANK(VLOOKUP($A1050,'Extracted Varlist'!$B$1:$O$4857,4,0)),"",VLOOKUP($A1050,'Extracted Varlist'!$B$1:$O$4857,4,0))</f>
        <v/>
      </c>
      <c r="H1050">
        <v>2</v>
      </c>
      <c r="I1050">
        <f>VLOOKUP($A1050,'Extracted Varlist'!$B$1:$O$4857,12,0)</f>
        <v>2</v>
      </c>
      <c r="J1050">
        <f>VLOOKUP($A1050,'Extracted Varlist'!$B$1:$O$4857,13,0)</f>
        <v>22</v>
      </c>
      <c r="M1050" t="b">
        <f t="shared" si="39"/>
        <v>1</v>
      </c>
    </row>
    <row r="1051" spans="1:13" x14ac:dyDescent="0.25">
      <c r="A1051" t="s">
        <v>6590</v>
      </c>
      <c r="E1051" t="str">
        <f>VLOOKUP($A1051,'Extracted Varlist'!$B$1:$O$4857,3,0)</f>
        <v>EVA - time in sedentary bouts &lt; 5 mins, averages of daily totals on valid days, mins/day</v>
      </c>
      <c r="G1051" t="str">
        <f>IF(ISBLANK(VLOOKUP($A1051,'Extracted Varlist'!$B$1:$O$4857,4,0)),"",VLOOKUP($A1051,'Extracted Varlist'!$B$1:$O$4857,4,0))</f>
        <v/>
      </c>
      <c r="H1051">
        <v>2</v>
      </c>
      <c r="I1051">
        <f>VLOOKUP($A1051,'Extracted Varlist'!$B$1:$O$4857,12,0)</f>
        <v>2</v>
      </c>
      <c r="J1051">
        <f>VLOOKUP($A1051,'Extracted Varlist'!$B$1:$O$4857,13,0)</f>
        <v>22</v>
      </c>
      <c r="M1051" t="b">
        <f t="shared" si="39"/>
        <v>1</v>
      </c>
    </row>
    <row r="1052" spans="1:13" x14ac:dyDescent="0.25">
      <c r="A1052" t="s">
        <v>6800</v>
      </c>
      <c r="E1052" t="str">
        <f>VLOOKUP($A1052,'Extracted Varlist'!$B$1:$O$4857,3,0)</f>
        <v>Average mets of sedentary bouts on all valid days, mets/bout</v>
      </c>
      <c r="G1052" t="str">
        <f>IF(ISBLANK(VLOOKUP($A1052,'Extracted Varlist'!$B$1:$O$4857,4,0)),"",VLOOKUP($A1052,'Extracted Varlist'!$B$1:$O$4857,4,0))</f>
        <v/>
      </c>
      <c r="H1052">
        <v>2</v>
      </c>
      <c r="I1052">
        <f>VLOOKUP($A1052,'Extracted Varlist'!$B$1:$O$4857,12,0)</f>
        <v>2</v>
      </c>
      <c r="J1052">
        <f>VLOOKUP($A1052,'Extracted Varlist'!$B$1:$O$4857,13,0)</f>
        <v>22</v>
      </c>
      <c r="M1052" t="b">
        <f t="shared" si="39"/>
        <v>1</v>
      </c>
    </row>
    <row r="1053" spans="1:13" x14ac:dyDescent="0.25">
      <c r="A1053" t="s">
        <v>6794</v>
      </c>
      <c r="E1053" t="str">
        <f>VLOOKUP($A1053,'Extracted Varlist'!$B$1:$O$4857,3,0)</f>
        <v>Median of MET-value of sedentary bouts on all valid days, mets/bout</v>
      </c>
      <c r="G1053" t="str">
        <f>IF(ISBLANK(VLOOKUP($A1053,'Extracted Varlist'!$B$1:$O$4857,4,0)),"",VLOOKUP($A1053,'Extracted Varlist'!$B$1:$O$4857,4,0))</f>
        <v/>
      </c>
      <c r="H1053">
        <v>2</v>
      </c>
      <c r="I1053">
        <f>VLOOKUP($A1053,'Extracted Varlist'!$B$1:$O$4857,12,0)</f>
        <v>2</v>
      </c>
      <c r="J1053">
        <f>VLOOKUP($A1053,'Extracted Varlist'!$B$1:$O$4857,13,0)</f>
        <v>22</v>
      </c>
      <c r="M1053" t="b">
        <f t="shared" si="39"/>
        <v>1</v>
      </c>
    </row>
    <row r="1054" spans="1:13" x14ac:dyDescent="0.25">
      <c r="A1054" t="s">
        <v>6791</v>
      </c>
      <c r="E1054" t="str">
        <f>VLOOKUP($A1054,'Extracted Varlist'!$B$1:$O$4857,3,0)</f>
        <v>Average metmins per bout of sedentary bouts on all valid days, met-mins/bout</v>
      </c>
      <c r="G1054" t="str">
        <f>IF(ISBLANK(VLOOKUP($A1054,'Extracted Varlist'!$B$1:$O$4857,4,0)),"",VLOOKUP($A1054,'Extracted Varlist'!$B$1:$O$4857,4,0))</f>
        <v/>
      </c>
      <c r="H1054">
        <v>2</v>
      </c>
      <c r="I1054">
        <f>VLOOKUP($A1054,'Extracted Varlist'!$B$1:$O$4857,12,0)</f>
        <v>2</v>
      </c>
      <c r="J1054">
        <f>VLOOKUP($A1054,'Extracted Varlist'!$B$1:$O$4857,13,0)</f>
        <v>22</v>
      </c>
      <c r="M1054" t="b">
        <f t="shared" si="39"/>
        <v>1</v>
      </c>
    </row>
    <row r="1055" spans="1:13" x14ac:dyDescent="0.25">
      <c r="A1055" t="s">
        <v>6462</v>
      </c>
      <c r="E1055" t="str">
        <f>VLOOKUP($A1055,'Extracted Varlist'!$B$1:$O$4857,3,0)</f>
        <v>Sedentary time per day (&lt;chosen cutpoint [100 cpm]), mean of daily totals on valid days, mins/day</v>
      </c>
      <c r="G1055" t="str">
        <f>IF(ISBLANK(VLOOKUP($A1055,'Extracted Varlist'!$B$1:$O$4857,4,0)),"",VLOOKUP($A1055,'Extracted Varlist'!$B$1:$O$4857,4,0))</f>
        <v/>
      </c>
      <c r="H1055">
        <v>2</v>
      </c>
      <c r="I1055">
        <f>VLOOKUP($A1055,'Extracted Varlist'!$B$1:$O$4857,12,0)</f>
        <v>2</v>
      </c>
      <c r="J1055">
        <f>VLOOKUP($A1055,'Extracted Varlist'!$B$1:$O$4857,13,0)</f>
        <v>22</v>
      </c>
      <c r="M1055" t="b">
        <f t="shared" si="39"/>
        <v>1</v>
      </c>
    </row>
    <row r="1056" spans="1:13" x14ac:dyDescent="0.25">
      <c r="A1056" t="s">
        <v>6508</v>
      </c>
      <c r="E1056" t="str">
        <f>VLOOKUP($A1056,'Extracted Varlist'!$B$1:$O$4857,3,0)</f>
        <v>Day to day variation in sedentary time,  SD across valid days of daily totals, mins/day</v>
      </c>
      <c r="G1056" t="str">
        <f>IF(ISBLANK(VLOOKUP($A1056,'Extracted Varlist'!$B$1:$O$4857,4,0)),"",VLOOKUP($A1056,'Extracted Varlist'!$B$1:$O$4857,4,0))</f>
        <v/>
      </c>
      <c r="H1056">
        <v>2</v>
      </c>
      <c r="I1056">
        <f>VLOOKUP($A1056,'Extracted Varlist'!$B$1:$O$4857,12,0)</f>
        <v>2</v>
      </c>
      <c r="J1056">
        <f>VLOOKUP($A1056,'Extracted Varlist'!$B$1:$O$4857,13,0)</f>
        <v>22</v>
      </c>
      <c r="M1056" t="b">
        <f t="shared" si="39"/>
        <v>1</v>
      </c>
    </row>
    <row r="1057" spans="1:13" x14ac:dyDescent="0.25">
      <c r="A1057" t="s">
        <v>6797</v>
      </c>
      <c r="E1057" t="str">
        <f>VLOOKUP($A1057,'Extracted Varlist'!$B$1:$O$4857,3,0)</f>
        <v>Total number of sedentary bouts on all valid days, n bouts</v>
      </c>
      <c r="G1057" t="str">
        <f>IF(ISBLANK(VLOOKUP($A1057,'Extracted Varlist'!$B$1:$O$4857,4,0)),"",VLOOKUP($A1057,'Extracted Varlist'!$B$1:$O$4857,4,0))</f>
        <v/>
      </c>
      <c r="H1057">
        <v>2</v>
      </c>
      <c r="I1057">
        <f>VLOOKUP($A1057,'Extracted Varlist'!$B$1:$O$4857,12,0)</f>
        <v>2</v>
      </c>
      <c r="J1057">
        <f>VLOOKUP($A1057,'Extracted Varlist'!$B$1:$O$4857,13,0)</f>
        <v>22</v>
      </c>
      <c r="M1057" t="b">
        <f t="shared" si="39"/>
        <v>1</v>
      </c>
    </row>
    <row r="1058" spans="1:13" x14ac:dyDescent="0.25">
      <c r="A1058" t="s">
        <v>6497</v>
      </c>
      <c r="E1058" t="str">
        <f>VLOOKUP($A1058,'Extracted Varlist'!$B$1:$O$4857,3,0)</f>
        <v>Sedentary time as percentage of non-MVPA time, average on valid days of daily %, %</v>
      </c>
      <c r="G1058" t="str">
        <f>IF(ISBLANK(VLOOKUP($A1058,'Extracted Varlist'!$B$1:$O$4857,4,0)),"",VLOOKUP($A1058,'Extracted Varlist'!$B$1:$O$4857,4,0))</f>
        <v/>
      </c>
      <c r="H1058">
        <v>2</v>
      </c>
      <c r="I1058">
        <f>VLOOKUP($A1058,'Extracted Varlist'!$B$1:$O$4857,12,0)</f>
        <v>2</v>
      </c>
      <c r="J1058">
        <f>VLOOKUP($A1058,'Extracted Varlist'!$B$1:$O$4857,13,0)</f>
        <v>22</v>
      </c>
      <c r="M1058" t="b">
        <f t="shared" si="39"/>
        <v>1</v>
      </c>
    </row>
    <row r="1059" spans="1:13" x14ac:dyDescent="0.25">
      <c r="A1059" t="s">
        <v>6543</v>
      </c>
      <c r="E1059" t="str">
        <f>VLOOKUP($A1059,'Extracted Varlist'!$B$1:$O$4857,3,0)</f>
        <v>Day-to-day variation in sedentary time as percentage of non-MVPA time, SD of % on valid days, %</v>
      </c>
      <c r="G1059" t="str">
        <f>IF(ISBLANK(VLOOKUP($A1059,'Extracted Varlist'!$B$1:$O$4857,4,0)),"",VLOOKUP($A1059,'Extracted Varlist'!$B$1:$O$4857,4,0))</f>
        <v/>
      </c>
      <c r="H1059">
        <v>2</v>
      </c>
      <c r="I1059">
        <f>VLOOKUP($A1059,'Extracted Varlist'!$B$1:$O$4857,12,0)</f>
        <v>2</v>
      </c>
      <c r="J1059">
        <f>VLOOKUP($A1059,'Extracted Varlist'!$B$1:$O$4857,13,0)</f>
        <v>22</v>
      </c>
      <c r="M1059" t="b">
        <f t="shared" si="39"/>
        <v>1</v>
      </c>
    </row>
    <row r="1060" spans="1:13" x14ac:dyDescent="0.25">
      <c r="A1060" t="s">
        <v>6916</v>
      </c>
      <c r="E1060" t="str">
        <f>VLOOKUP($A1060,'Extracted Varlist'!$B$1:$O$4857,3,0)</f>
        <v>Free parameter from estimation of sedentary accumulation midpoint</v>
      </c>
      <c r="G1060" t="str">
        <f>IF(ISBLANK(VLOOKUP($A1060,'Extracted Varlist'!$B$1:$O$4857,4,0)),"",VLOOKUP($A1060,'Extracted Varlist'!$B$1:$O$4857,4,0))</f>
        <v/>
      </c>
      <c r="H1060">
        <v>2</v>
      </c>
      <c r="I1060">
        <f>VLOOKUP($A1060,'Extracted Varlist'!$B$1:$O$4857,12,0)</f>
        <v>2</v>
      </c>
      <c r="J1060">
        <f>VLOOKUP($A1060,'Extracted Varlist'!$B$1:$O$4857,13,0)</f>
        <v>22</v>
      </c>
      <c r="M1060" t="b">
        <f t="shared" si="39"/>
        <v>1</v>
      </c>
    </row>
    <row r="1061" spans="1:13" x14ac:dyDescent="0.25">
      <c r="A1061" t="s">
        <v>6922</v>
      </c>
      <c r="E1061" t="str">
        <f>VLOOKUP($A1061,'Extracted Varlist'!$B$1:$O$4857,3,0)</f>
        <v>Total time in sedentary bouts on all valid days, mins</v>
      </c>
      <c r="G1061" t="str">
        <f>IF(ISBLANK(VLOOKUP($A1061,'Extracted Varlist'!$B$1:$O$4857,4,0)),"",VLOOKUP($A1061,'Extracted Varlist'!$B$1:$O$4857,4,0))</f>
        <v/>
      </c>
      <c r="H1061">
        <v>2</v>
      </c>
      <c r="I1061">
        <f>VLOOKUP($A1061,'Extracted Varlist'!$B$1:$O$4857,12,0)</f>
        <v>2</v>
      </c>
      <c r="J1061">
        <f>VLOOKUP($A1061,'Extracted Varlist'!$B$1:$O$4857,13,0)</f>
        <v>22</v>
      </c>
      <c r="M1061" t="b">
        <f t="shared" si="39"/>
        <v>1</v>
      </c>
    </row>
    <row r="1062" spans="1:13" x14ac:dyDescent="0.25">
      <c r="A1062" t="s">
        <v>6919</v>
      </c>
      <c r="E1062" t="str">
        <f>VLOOKUP($A1062,'Extracted Varlist'!$B$1:$O$4857,3,0)</f>
        <v>Midpoint of sedentary accumulation curve (x_50 or w_50), [50% of sedentary time is accumulated in bouts &lt;= this duration], mins</v>
      </c>
      <c r="G1062" t="str">
        <f>IF(ISBLANK(VLOOKUP($A1062,'Extracted Varlist'!$B$1:$O$4857,4,0)),"",VLOOKUP($A1062,'Extracted Varlist'!$B$1:$O$4857,4,0))</f>
        <v/>
      </c>
      <c r="H1062">
        <v>2</v>
      </c>
      <c r="I1062">
        <f>VLOOKUP($A1062,'Extracted Varlist'!$B$1:$O$4857,12,0)</f>
        <v>2</v>
      </c>
      <c r="J1062">
        <f>VLOOKUP($A1062,'Extracted Varlist'!$B$1:$O$4857,13,0)</f>
        <v>22</v>
      </c>
      <c r="M1062" t="b">
        <f t="shared" si="39"/>
        <v>1</v>
      </c>
    </row>
    <row r="1063" spans="1:13" x14ac:dyDescent="0.25">
      <c r="A1063" t="s">
        <v>6485</v>
      </c>
      <c r="E1063" t="str">
        <f>VLOOKUP($A1063,'Extracted Varlist'!$B$1:$O$4857,3,0)</f>
        <v>Accelerometer steps per day, mean of daily totals on valid days, steps/day</v>
      </c>
      <c r="G1063" t="str">
        <f>IF(ISBLANK(VLOOKUP($A1063,'Extracted Varlist'!$B$1:$O$4857,4,0)),"",VLOOKUP($A1063,'Extracted Varlist'!$B$1:$O$4857,4,0))</f>
        <v/>
      </c>
      <c r="H1063">
        <v>2</v>
      </c>
      <c r="I1063">
        <f>VLOOKUP($A1063,'Extracted Varlist'!$B$1:$O$4857,12,0)</f>
        <v>2</v>
      </c>
      <c r="J1063">
        <f>VLOOKUP($A1063,'Extracted Varlist'!$B$1:$O$4857,13,0)</f>
        <v>22</v>
      </c>
      <c r="M1063" t="b">
        <f t="shared" si="39"/>
        <v>1</v>
      </c>
    </row>
    <row r="1064" spans="1:13" x14ac:dyDescent="0.25">
      <c r="A1064" t="s">
        <v>6488</v>
      </c>
      <c r="E1064" t="str">
        <f>VLOOKUP($A1064,'Extracted Varlist'!$B$1:$O$4857,3,0)</f>
        <v>Accelerometer filtered steps per day (steps when counts are &gt;=100 cpm), mean of daily totals on valid days, steps/day</v>
      </c>
      <c r="G1064" t="str">
        <f>IF(ISBLANK(VLOOKUP($A1064,'Extracted Varlist'!$B$1:$O$4857,4,0)),"",VLOOKUP($A1064,'Extracted Varlist'!$B$1:$O$4857,4,0))</f>
        <v/>
      </c>
      <c r="H1064">
        <v>2</v>
      </c>
      <c r="I1064">
        <f>VLOOKUP($A1064,'Extracted Varlist'!$B$1:$O$4857,12,0)</f>
        <v>2</v>
      </c>
      <c r="J1064">
        <f>VLOOKUP($A1064,'Extracted Varlist'!$B$1:$O$4857,13,0)</f>
        <v>22</v>
      </c>
      <c r="M1064" t="b">
        <f t="shared" si="39"/>
        <v>1</v>
      </c>
    </row>
    <row r="1065" spans="1:13" x14ac:dyDescent="0.25">
      <c r="A1065" t="s">
        <v>6540</v>
      </c>
      <c r="E1065" t="str">
        <f>VLOOKUP($A1065,'Extracted Varlist'!$B$1:$O$4857,3,0)</f>
        <v>Day to day variation in number of filtered steps per day (during mins &gt;=100 cpm),  SD of valid day totals, steps/day</v>
      </c>
      <c r="G1065" t="str">
        <f>IF(ISBLANK(VLOOKUP($A1065,'Extracted Varlist'!$B$1:$O$4857,4,0)),"",VLOOKUP($A1065,'Extracted Varlist'!$B$1:$O$4857,4,0))</f>
        <v/>
      </c>
      <c r="H1065">
        <v>2</v>
      </c>
      <c r="I1065">
        <f>VLOOKUP($A1065,'Extracted Varlist'!$B$1:$O$4857,12,0)</f>
        <v>2</v>
      </c>
      <c r="J1065">
        <f>VLOOKUP($A1065,'Extracted Varlist'!$B$1:$O$4857,13,0)</f>
        <v>22</v>
      </c>
      <c r="M1065" t="b">
        <f t="shared" si="39"/>
        <v>1</v>
      </c>
    </row>
    <row r="1066" spans="1:13" x14ac:dyDescent="0.25">
      <c r="A1066" t="s">
        <v>6537</v>
      </c>
      <c r="E1066" t="str">
        <f>VLOOKUP($A1066,'Extracted Varlist'!$B$1:$O$4857,3,0)</f>
        <v>Day to day variation in number of steps per day, SD of valid day totals, steps/day</v>
      </c>
      <c r="G1066" t="str">
        <f>IF(ISBLANK(VLOOKUP($A1066,'Extracted Varlist'!$B$1:$O$4857,4,0)),"",VLOOKUP($A1066,'Extracted Varlist'!$B$1:$O$4857,4,0))</f>
        <v/>
      </c>
      <c r="H1066">
        <v>2</v>
      </c>
      <c r="I1066">
        <f>VLOOKUP($A1066,'Extracted Varlist'!$B$1:$O$4857,12,0)</f>
        <v>2</v>
      </c>
      <c r="J1066">
        <f>VLOOKUP($A1066,'Extracted Varlist'!$B$1:$O$4857,13,0)</f>
        <v>22</v>
      </c>
      <c r="M1066" t="b">
        <f t="shared" si="39"/>
        <v>1</v>
      </c>
    </row>
    <row r="1067" spans="1:13" x14ac:dyDescent="0.25">
      <c r="A1067" t="s">
        <v>6554</v>
      </c>
      <c r="E1067" t="str">
        <f>VLOOKUP($A1067,'Extracted Varlist'!$B$1:$O$4857,3,0)</f>
        <v>Number of excessive VMU &gt;=20000 on valid days</v>
      </c>
      <c r="G1067" t="str">
        <f>IF(ISBLANK(VLOOKUP($A1067,'Extracted Varlist'!$B$1:$O$4857,4,0)),"",VLOOKUP($A1067,'Extracted Varlist'!$B$1:$O$4857,4,0))</f>
        <v/>
      </c>
      <c r="H1067">
        <v>2</v>
      </c>
      <c r="I1067">
        <f>VLOOKUP($A1067,'Extracted Varlist'!$B$1:$O$4857,12,0)</f>
        <v>2</v>
      </c>
      <c r="J1067">
        <f>VLOOKUP($A1067,'Extracted Varlist'!$B$1:$O$4857,13,0)</f>
        <v>22</v>
      </c>
      <c r="M1067" t="b">
        <f t="shared" si="39"/>
        <v>1</v>
      </c>
    </row>
    <row r="1068" spans="1:13" x14ac:dyDescent="0.25">
      <c r="A1068" t="s">
        <v>6458</v>
      </c>
      <c r="E1068" t="str">
        <f>VLOOKUP($A1068,'Extracted Varlist'!$B$1:$O$4857,3,0)</f>
        <v>Number of valid days, &gt;= chosen amount, 10+ hrs waking wear time</v>
      </c>
      <c r="G1068" t="str">
        <f>IF(ISBLANK(VLOOKUP($A1068,'Extracted Varlist'!$B$1:$O$4857,4,0)),"",VLOOKUP($A1068,'Extracted Varlist'!$B$1:$O$4857,4,0))</f>
        <v/>
      </c>
      <c r="H1068">
        <v>2</v>
      </c>
      <c r="I1068">
        <f>VLOOKUP($A1068,'Extracted Varlist'!$B$1:$O$4857,12,0)</f>
        <v>2</v>
      </c>
      <c r="J1068">
        <f>VLOOKUP($A1068,'Extracted Varlist'!$B$1:$O$4857,13,0)</f>
        <v>22</v>
      </c>
      <c r="M1068" t="b">
        <f t="shared" si="39"/>
        <v>1</v>
      </c>
    </row>
    <row r="1069" spans="1:13" x14ac:dyDescent="0.25">
      <c r="A1069" t="s">
        <v>6697</v>
      </c>
      <c r="E1069" t="str">
        <f>VLOOKUP($A1069,'Extracted Varlist'!$B$1:$O$4857,3,0)</f>
        <v>EVA - time in vigorous activity bouts 10 to &lt;20 mins, averages of daily totals on valid days, mins/day</v>
      </c>
      <c r="G1069" t="str">
        <f>IF(ISBLANK(VLOOKUP($A1069,'Extracted Varlist'!$B$1:$O$4857,4,0)),"",VLOOKUP($A1069,'Extracted Varlist'!$B$1:$O$4857,4,0))</f>
        <v/>
      </c>
      <c r="H1069">
        <v>2</v>
      </c>
      <c r="I1069">
        <f>VLOOKUP($A1069,'Extracted Varlist'!$B$1:$O$4857,12,0)</f>
        <v>2</v>
      </c>
      <c r="J1069">
        <f>VLOOKUP($A1069,'Extracted Varlist'!$B$1:$O$4857,13,0)</f>
        <v>22</v>
      </c>
      <c r="M1069" t="b">
        <f t="shared" si="39"/>
        <v>1</v>
      </c>
    </row>
    <row r="1070" spans="1:13" x14ac:dyDescent="0.25">
      <c r="A1070" t="s">
        <v>6700</v>
      </c>
      <c r="E1070" t="str">
        <f>VLOOKUP($A1070,'Extracted Varlist'!$B$1:$O$4857,3,0)</f>
        <v>EVA - time in vigorous activity bouts 20 to &lt;30 mins, averages of daily totals on valid days, mins/day</v>
      </c>
      <c r="G1070" t="str">
        <f>IF(ISBLANK(VLOOKUP($A1070,'Extracted Varlist'!$B$1:$O$4857,4,0)),"",VLOOKUP($A1070,'Extracted Varlist'!$B$1:$O$4857,4,0))</f>
        <v/>
      </c>
      <c r="H1070">
        <v>2</v>
      </c>
      <c r="I1070">
        <f>VLOOKUP($A1070,'Extracted Varlist'!$B$1:$O$4857,12,0)</f>
        <v>2</v>
      </c>
      <c r="J1070">
        <f>VLOOKUP($A1070,'Extracted Varlist'!$B$1:$O$4857,13,0)</f>
        <v>22</v>
      </c>
      <c r="M1070" t="b">
        <f t="shared" si="39"/>
        <v>1</v>
      </c>
    </row>
    <row r="1071" spans="1:13" x14ac:dyDescent="0.25">
      <c r="A1071" t="s">
        <v>6703</v>
      </c>
      <c r="E1071" t="str">
        <f>VLOOKUP($A1071,'Extracted Varlist'!$B$1:$O$4857,3,0)</f>
        <v>EVA - time in vigorous activity bouts 30 to &lt;60 mins, averages of daily totals on valid days, mins/day</v>
      </c>
      <c r="G1071" t="str">
        <f>IF(ISBLANK(VLOOKUP($A1071,'Extracted Varlist'!$B$1:$O$4857,4,0)),"",VLOOKUP($A1071,'Extracted Varlist'!$B$1:$O$4857,4,0))</f>
        <v/>
      </c>
      <c r="H1071">
        <v>2</v>
      </c>
      <c r="I1071">
        <f>VLOOKUP($A1071,'Extracted Varlist'!$B$1:$O$4857,12,0)</f>
        <v>2</v>
      </c>
      <c r="J1071">
        <f>VLOOKUP($A1071,'Extracted Varlist'!$B$1:$O$4857,13,0)</f>
        <v>22</v>
      </c>
      <c r="M1071" t="b">
        <f t="shared" si="39"/>
        <v>1</v>
      </c>
    </row>
    <row r="1072" spans="1:13" x14ac:dyDescent="0.25">
      <c r="A1072" t="s">
        <v>6694</v>
      </c>
      <c r="E1072" t="str">
        <f>VLOOKUP($A1072,'Extracted Varlist'!$B$1:$O$4857,3,0)</f>
        <v>EVA - time in vigorous activity bouts 5 to &lt;10 mins, averages of daily totals on valid days, mins/day</v>
      </c>
      <c r="G1072" t="str">
        <f>IF(ISBLANK(VLOOKUP($A1072,'Extracted Varlist'!$B$1:$O$4857,4,0)),"",VLOOKUP($A1072,'Extracted Varlist'!$B$1:$O$4857,4,0))</f>
        <v/>
      </c>
      <c r="H1072">
        <v>2</v>
      </c>
      <c r="I1072">
        <f>VLOOKUP($A1072,'Extracted Varlist'!$B$1:$O$4857,12,0)</f>
        <v>2</v>
      </c>
      <c r="J1072">
        <f>VLOOKUP($A1072,'Extracted Varlist'!$B$1:$O$4857,13,0)</f>
        <v>22</v>
      </c>
      <c r="M1072" t="b">
        <f t="shared" si="39"/>
        <v>1</v>
      </c>
    </row>
    <row r="1073" spans="1:13" x14ac:dyDescent="0.25">
      <c r="A1073" t="s">
        <v>6870</v>
      </c>
      <c r="E1073" t="str">
        <f>VLOOKUP($A1073,'Extracted Varlist'!$B$1:$O$4857,3,0)</f>
        <v>Average counts per minute of vigorous bouts on all valid days</v>
      </c>
      <c r="G1073" t="str">
        <f>IF(ISBLANK(VLOOKUP($A1073,'Extracted Varlist'!$B$1:$O$4857,4,0)),"",VLOOKUP($A1073,'Extracted Varlist'!$B$1:$O$4857,4,0))</f>
        <v/>
      </c>
      <c r="H1073">
        <v>2</v>
      </c>
      <c r="I1073">
        <f>VLOOKUP($A1073,'Extracted Varlist'!$B$1:$O$4857,12,0)</f>
        <v>2</v>
      </c>
      <c r="J1073">
        <f>VLOOKUP($A1073,'Extracted Varlist'!$B$1:$O$4857,13,0)</f>
        <v>22</v>
      </c>
      <c r="M1073" t="b">
        <f t="shared" si="39"/>
        <v>1</v>
      </c>
    </row>
    <row r="1074" spans="1:13" x14ac:dyDescent="0.25">
      <c r="A1074" t="s">
        <v>6855</v>
      </c>
      <c r="E1074" t="str">
        <f>VLOOKUP($A1074,'Extracted Varlist'!$B$1:$O$4857,3,0)</f>
        <v>Average counts per bout of vigorous bouts on all valid days</v>
      </c>
      <c r="G1074" t="str">
        <f>IF(ISBLANK(VLOOKUP($A1074,'Extracted Varlist'!$B$1:$O$4857,4,0)),"",VLOOKUP($A1074,'Extracted Varlist'!$B$1:$O$4857,4,0))</f>
        <v/>
      </c>
      <c r="H1074">
        <v>2</v>
      </c>
      <c r="I1074">
        <f>VLOOKUP($A1074,'Extracted Varlist'!$B$1:$O$4857,12,0)</f>
        <v>2</v>
      </c>
      <c r="J1074">
        <f>VLOOKUP($A1074,'Extracted Varlist'!$B$1:$O$4857,13,0)</f>
        <v>22</v>
      </c>
      <c r="M1074" t="b">
        <f t="shared" si="39"/>
        <v>1</v>
      </c>
    </row>
    <row r="1075" spans="1:13" x14ac:dyDescent="0.25">
      <c r="A1075" t="s">
        <v>6851</v>
      </c>
      <c r="E1075" t="str">
        <f>VLOOKUP($A1075,'Extracted Varlist'!$B$1:$O$4857,3,0)</f>
        <v>Mean bout duration of vigorous bouts on all valid days</v>
      </c>
      <c r="G1075" t="str">
        <f>IF(ISBLANK(VLOOKUP($A1075,'Extracted Varlist'!$B$1:$O$4857,4,0)),"",VLOOKUP($A1075,'Extracted Varlist'!$B$1:$O$4857,4,0))</f>
        <v/>
      </c>
      <c r="H1075">
        <v>2</v>
      </c>
      <c r="I1075">
        <f>VLOOKUP($A1075,'Extracted Varlist'!$B$1:$O$4857,12,0)</f>
        <v>2</v>
      </c>
      <c r="J1075">
        <f>VLOOKUP($A1075,'Extracted Varlist'!$B$1:$O$4857,13,0)</f>
        <v>22</v>
      </c>
      <c r="M1075" t="b">
        <f t="shared" si="39"/>
        <v>1</v>
      </c>
    </row>
    <row r="1076" spans="1:13" x14ac:dyDescent="0.25">
      <c r="A1076" t="s">
        <v>6853</v>
      </c>
      <c r="E1076" t="str">
        <f>VLOOKUP($A1076,'Extracted Varlist'!$B$1:$O$4857,3,0)</f>
        <v>Median bout duration of vigorous bouts on all valid days</v>
      </c>
      <c r="G1076" t="str">
        <f>IF(ISBLANK(VLOOKUP($A1076,'Extracted Varlist'!$B$1:$O$4857,4,0)),"",VLOOKUP($A1076,'Extracted Varlist'!$B$1:$O$4857,4,0))</f>
        <v/>
      </c>
      <c r="H1076">
        <v>2</v>
      </c>
      <c r="I1076">
        <f>VLOOKUP($A1076,'Extracted Varlist'!$B$1:$O$4857,12,0)</f>
        <v>2</v>
      </c>
      <c r="J1076">
        <f>VLOOKUP($A1076,'Extracted Varlist'!$B$1:$O$4857,13,0)</f>
        <v>22</v>
      </c>
      <c r="M1076" t="b">
        <f t="shared" si="39"/>
        <v>1</v>
      </c>
    </row>
    <row r="1077" spans="1:13" x14ac:dyDescent="0.25">
      <c r="A1077" t="s">
        <v>6706</v>
      </c>
      <c r="E1077" t="str">
        <f>VLOOKUP($A1077,'Extracted Varlist'!$B$1:$O$4857,3,0)</f>
        <v>EVA - time in vigorous activity bouts &gt;=60 mins, averages of daily totals on valid days, mins/day</v>
      </c>
      <c r="G1077" t="str">
        <f>IF(ISBLANK(VLOOKUP($A1077,'Extracted Varlist'!$B$1:$O$4857,4,0)),"",VLOOKUP($A1077,'Extracted Varlist'!$B$1:$O$4857,4,0))</f>
        <v/>
      </c>
      <c r="H1077">
        <v>2</v>
      </c>
      <c r="I1077">
        <f>VLOOKUP($A1077,'Extracted Varlist'!$B$1:$O$4857,12,0)</f>
        <v>2</v>
      </c>
      <c r="J1077">
        <f>VLOOKUP($A1077,'Extracted Varlist'!$B$1:$O$4857,13,0)</f>
        <v>22</v>
      </c>
      <c r="M1077" t="b">
        <f t="shared" si="39"/>
        <v>1</v>
      </c>
    </row>
    <row r="1078" spans="1:13" x14ac:dyDescent="0.25">
      <c r="A1078" t="s">
        <v>6691</v>
      </c>
      <c r="E1078" t="str">
        <f>VLOOKUP($A1078,'Extracted Varlist'!$B$1:$O$4857,3,0)</f>
        <v>EVA - time in vigorous activity bouts &lt; 5 mins, averages of daily totals on valid days, mins/day</v>
      </c>
      <c r="G1078" t="str">
        <f>IF(ISBLANK(VLOOKUP($A1078,'Extracted Varlist'!$B$1:$O$4857,4,0)),"",VLOOKUP($A1078,'Extracted Varlist'!$B$1:$O$4857,4,0))</f>
        <v/>
      </c>
      <c r="H1078">
        <v>2</v>
      </c>
      <c r="I1078">
        <f>VLOOKUP($A1078,'Extracted Varlist'!$B$1:$O$4857,12,0)</f>
        <v>2</v>
      </c>
      <c r="J1078">
        <f>VLOOKUP($A1078,'Extracted Varlist'!$B$1:$O$4857,13,0)</f>
        <v>22</v>
      </c>
      <c r="M1078" t="b">
        <f t="shared" si="39"/>
        <v>1</v>
      </c>
    </row>
    <row r="1079" spans="1:13" x14ac:dyDescent="0.25">
      <c r="A1079" t="s">
        <v>6867</v>
      </c>
      <c r="E1079" t="str">
        <f>VLOOKUP($A1079,'Extracted Varlist'!$B$1:$O$4857,3,0)</f>
        <v>Average mets of vigorous bouts on all valid days</v>
      </c>
      <c r="G1079" t="str">
        <f>IF(ISBLANK(VLOOKUP($A1079,'Extracted Varlist'!$B$1:$O$4857,4,0)),"",VLOOKUP($A1079,'Extracted Varlist'!$B$1:$O$4857,4,0))</f>
        <v/>
      </c>
      <c r="H1079">
        <v>2</v>
      </c>
      <c r="I1079">
        <f>VLOOKUP($A1079,'Extracted Varlist'!$B$1:$O$4857,12,0)</f>
        <v>2</v>
      </c>
      <c r="J1079">
        <f>VLOOKUP($A1079,'Extracted Varlist'!$B$1:$O$4857,13,0)</f>
        <v>22</v>
      </c>
      <c r="M1079" t="b">
        <f t="shared" si="39"/>
        <v>1</v>
      </c>
    </row>
    <row r="1080" spans="1:13" x14ac:dyDescent="0.25">
      <c r="A1080" t="s">
        <v>6861</v>
      </c>
      <c r="E1080" t="str">
        <f>VLOOKUP($A1080,'Extracted Varlist'!$B$1:$O$4857,3,0)</f>
        <v>Median of MET-value of vigorous bouts on all valid days</v>
      </c>
      <c r="G1080" t="str">
        <f>IF(ISBLANK(VLOOKUP($A1080,'Extracted Varlist'!$B$1:$O$4857,4,0)),"",VLOOKUP($A1080,'Extracted Varlist'!$B$1:$O$4857,4,0))</f>
        <v/>
      </c>
      <c r="H1080">
        <v>2</v>
      </c>
      <c r="I1080">
        <f>VLOOKUP($A1080,'Extracted Varlist'!$B$1:$O$4857,12,0)</f>
        <v>2</v>
      </c>
      <c r="J1080">
        <f>VLOOKUP($A1080,'Extracted Varlist'!$B$1:$O$4857,13,0)</f>
        <v>22</v>
      </c>
      <c r="M1080" t="b">
        <f t="shared" si="39"/>
        <v>1</v>
      </c>
    </row>
    <row r="1081" spans="1:13" x14ac:dyDescent="0.25">
      <c r="A1081" t="s">
        <v>6858</v>
      </c>
      <c r="E1081" t="str">
        <f>VLOOKUP($A1081,'Extracted Varlist'!$B$1:$O$4857,3,0)</f>
        <v>Average metmins per bout of vigorous bouts on all valid days</v>
      </c>
      <c r="G1081" t="str">
        <f>IF(ISBLANK(VLOOKUP($A1081,'Extracted Varlist'!$B$1:$O$4857,4,0)),"",VLOOKUP($A1081,'Extracted Varlist'!$B$1:$O$4857,4,0))</f>
        <v/>
      </c>
      <c r="H1081">
        <v>2</v>
      </c>
      <c r="I1081">
        <f>VLOOKUP($A1081,'Extracted Varlist'!$B$1:$O$4857,12,0)</f>
        <v>2</v>
      </c>
      <c r="J1081">
        <f>VLOOKUP($A1081,'Extracted Varlist'!$B$1:$O$4857,13,0)</f>
        <v>22</v>
      </c>
      <c r="M1081" t="b">
        <f t="shared" si="39"/>
        <v>1</v>
      </c>
    </row>
    <row r="1082" spans="1:13" x14ac:dyDescent="0.25">
      <c r="A1082" t="s">
        <v>6471</v>
      </c>
      <c r="E1082" t="str">
        <f>VLOOKUP($A1082,'Extracted Varlist'!$B$1:$O$4857,3,0)</f>
        <v>Vigorous activity time per day (&gt;=5275cpm, chosen cutpoint), mean of daily totals on valid days, mins/day</v>
      </c>
      <c r="G1082" t="str">
        <f>IF(ISBLANK(VLOOKUP($A1082,'Extracted Varlist'!$B$1:$O$4857,4,0)),"",VLOOKUP($A1082,'Extracted Varlist'!$B$1:$O$4857,4,0))</f>
        <v/>
      </c>
      <c r="H1082">
        <v>2</v>
      </c>
      <c r="I1082">
        <f>VLOOKUP($A1082,'Extracted Varlist'!$B$1:$O$4857,12,0)</f>
        <v>2</v>
      </c>
      <c r="J1082">
        <f>VLOOKUP($A1082,'Extracted Varlist'!$B$1:$O$4857,13,0)</f>
        <v>22</v>
      </c>
      <c r="M1082" t="b">
        <f t="shared" si="39"/>
        <v>1</v>
      </c>
    </row>
    <row r="1083" spans="1:13" x14ac:dyDescent="0.25">
      <c r="A1083" t="s">
        <v>6517</v>
      </c>
      <c r="E1083" t="str">
        <f>VLOOKUP($A1083,'Extracted Varlist'!$B$1:$O$4857,3,0)</f>
        <v>Day to day variation in vigorous activity time,  SD across valid days of daily totals, mins/day</v>
      </c>
      <c r="G1083" t="str">
        <f>IF(ISBLANK(VLOOKUP($A1083,'Extracted Varlist'!$B$1:$O$4857,4,0)),"",VLOOKUP($A1083,'Extracted Varlist'!$B$1:$O$4857,4,0))</f>
        <v/>
      </c>
      <c r="H1083">
        <v>2</v>
      </c>
      <c r="I1083">
        <f>VLOOKUP($A1083,'Extracted Varlist'!$B$1:$O$4857,12,0)</f>
        <v>2</v>
      </c>
      <c r="J1083">
        <f>VLOOKUP($A1083,'Extracted Varlist'!$B$1:$O$4857,13,0)</f>
        <v>22</v>
      </c>
      <c r="M1083" t="b">
        <f t="shared" si="39"/>
        <v>1</v>
      </c>
    </row>
    <row r="1084" spans="1:13" x14ac:dyDescent="0.25">
      <c r="A1084" t="s">
        <v>6864</v>
      </c>
      <c r="E1084" t="str">
        <f>VLOOKUP($A1084,'Extracted Varlist'!$B$1:$O$4857,3,0)</f>
        <v>Total number of vigorous bouts on all valid days</v>
      </c>
      <c r="G1084" t="str">
        <f>IF(ISBLANK(VLOOKUP($A1084,'Extracted Varlist'!$B$1:$O$4857,4,0)),"",VLOOKUP($A1084,'Extracted Varlist'!$B$1:$O$4857,4,0))</f>
        <v/>
      </c>
      <c r="H1084">
        <v>2</v>
      </c>
      <c r="I1084">
        <f>VLOOKUP($A1084,'Extracted Varlist'!$B$1:$O$4857,12,0)</f>
        <v>2</v>
      </c>
      <c r="J1084">
        <f>VLOOKUP($A1084,'Extracted Varlist'!$B$1:$O$4857,13,0)</f>
        <v>22</v>
      </c>
      <c r="M1084" t="b">
        <f t="shared" si="39"/>
        <v>1</v>
      </c>
    </row>
    <row r="1085" spans="1:13" x14ac:dyDescent="0.25">
      <c r="A1085" t="s">
        <v>4323</v>
      </c>
      <c r="E1085" t="str">
        <f>VLOOKUP($A1085,'Extracted Varlist'!$B$1:$O$4857,3,0)</f>
        <v>Alternate cover test - distance - comments</v>
      </c>
      <c r="G1085" t="str">
        <f>IF(ISBLANK(VLOOKUP($A1085,'Extracted Varlist'!$B$1:$O$4857,4,0)),"",VLOOKUP($A1085,'Extracted Varlist'!$B$1:$O$4857,4,0))</f>
        <v/>
      </c>
      <c r="H1085">
        <v>2</v>
      </c>
      <c r="I1085">
        <f>VLOOKUP($A1085,'Extracted Varlist'!$B$1:$O$4857,12,0)</f>
        <v>2</v>
      </c>
      <c r="J1085">
        <f>VLOOKUP($A1085,'Extracted Varlist'!$B$1:$O$4857,13,0)</f>
        <v>20</v>
      </c>
      <c r="M1085" t="b">
        <f t="shared" si="39"/>
        <v>0</v>
      </c>
    </row>
    <row r="1086" spans="1:13" x14ac:dyDescent="0.25">
      <c r="A1086" t="s">
        <v>4309</v>
      </c>
      <c r="E1086" t="str">
        <f>VLOOKUP($A1086,'Extracted Varlist'!$B$1:$O$4857,3,0)</f>
        <v>Alternate cover test - distance - without glasses - diplopia</v>
      </c>
      <c r="G1086" t="str">
        <f>IF(ISBLANK(VLOOKUP($A1086,'Extracted Varlist'!$B$1:$O$4857,4,0)),"",VLOOKUP($A1086,'Extracted Varlist'!$B$1:$O$4857,4,0))</f>
        <v>1="Nil Diplopia";2="Diplopia"</v>
      </c>
      <c r="H1086">
        <v>2</v>
      </c>
      <c r="I1086">
        <f>VLOOKUP($A1086,'Extracted Varlist'!$B$1:$O$4857,12,0)</f>
        <v>2</v>
      </c>
      <c r="J1086">
        <f>VLOOKUP($A1086,'Extracted Varlist'!$B$1:$O$4857,13,0)</f>
        <v>20</v>
      </c>
      <c r="M1086" t="b">
        <f t="shared" si="39"/>
        <v>1</v>
      </c>
    </row>
    <row r="1087" spans="1:13" x14ac:dyDescent="0.25">
      <c r="A1087" t="s">
        <v>4300</v>
      </c>
      <c r="E1087" t="str">
        <f>VLOOKUP($A1087,'Extracted Varlist'!$B$1:$O$4857,3,0)</f>
        <v>Alternate cover test - distance - without glasses - direction of phoria</v>
      </c>
      <c r="G1087" t="str">
        <f>IF(ISBLANK(VLOOKUP($A1087,'Extracted Varlist'!$B$1:$O$4857,4,0)),"",VLOOKUP($A1087,'Extracted Varlist'!$B$1:$O$4857,4,0))</f>
        <v>0="Orthophoria";1="Esophoria";2="Exophoria";3="Hyperphoria";4="Orthotropia";5="Esotropia"</v>
      </c>
      <c r="H1087">
        <v>2</v>
      </c>
      <c r="I1087">
        <f>VLOOKUP($A1087,'Extracted Varlist'!$B$1:$O$4857,12,0)</f>
        <v>2</v>
      </c>
      <c r="J1087">
        <f>VLOOKUP($A1087,'Extracted Varlist'!$B$1:$O$4857,13,0)</f>
        <v>20</v>
      </c>
      <c r="M1087" t="b">
        <f t="shared" si="39"/>
        <v>1</v>
      </c>
    </row>
    <row r="1088" spans="1:13" x14ac:dyDescent="0.25">
      <c r="A1088" t="s">
        <v>4303</v>
      </c>
      <c r="E1088" t="str">
        <f>VLOOKUP($A1088,'Extracted Varlist'!$B$1:$O$4857,3,0)</f>
        <v>Alternate cover test - distance - without glasses - direction of phoria (repeated)</v>
      </c>
      <c r="G1088" t="str">
        <f>IF(ISBLANK(VLOOKUP($A1088,'Extracted Varlist'!$B$1:$O$4857,4,0)),"",VLOOKUP($A1088,'Extracted Varlist'!$B$1:$O$4857,4,0))</f>
        <v>0="Orthophoria";1="Esophoria";2="Exophoria";3="Hyperphoria";4="Orthotropia";5="Esotropia"</v>
      </c>
      <c r="H1088">
        <v>2</v>
      </c>
      <c r="I1088">
        <f>VLOOKUP($A1088,'Extracted Varlist'!$B$1:$O$4857,12,0)</f>
        <v>2</v>
      </c>
      <c r="J1088">
        <f>VLOOKUP($A1088,'Extracted Varlist'!$B$1:$O$4857,13,0)</f>
        <v>20</v>
      </c>
      <c r="M1088" t="b">
        <f t="shared" si="39"/>
        <v>1</v>
      </c>
    </row>
    <row r="1089" spans="1:13" x14ac:dyDescent="0.25">
      <c r="A1089" t="s">
        <v>4305</v>
      </c>
      <c r="E1089" t="str">
        <f>VLOOKUP($A1089,'Extracted Varlist'!$B$1:$O$4857,3,0)</f>
        <v>Alternate cover test - distance - without glasses - hyperphoria direction</v>
      </c>
      <c r="G1089" t="str">
        <f>IF(ISBLANK(VLOOKUP($A1089,'Extracted Varlist'!$B$1:$O$4857,4,0)),"",VLOOKUP($A1089,'Extracted Varlist'!$B$1:$O$4857,4,0))</f>
        <v>1="R/L";2="L/R"</v>
      </c>
      <c r="H1089">
        <v>2</v>
      </c>
      <c r="I1089">
        <f>VLOOKUP($A1089,'Extracted Varlist'!$B$1:$O$4857,12,0)</f>
        <v>2</v>
      </c>
      <c r="J1089">
        <f>VLOOKUP($A1089,'Extracted Varlist'!$B$1:$O$4857,13,0)</f>
        <v>20</v>
      </c>
      <c r="M1089" t="b">
        <f t="shared" si="39"/>
        <v>1</v>
      </c>
    </row>
    <row r="1090" spans="1:13" x14ac:dyDescent="0.25">
      <c r="A1090" t="s">
        <v>4296</v>
      </c>
      <c r="E1090" t="str">
        <f>VLOOKUP($A1090,'Extracted Varlist'!$B$1:$O$4857,3,0)</f>
        <v>Alternate cover test - distance - without glasses - light or detail</v>
      </c>
      <c r="G1090" t="str">
        <f>IF(ISBLANK(VLOOKUP($A1090,'Extracted Varlist'!$B$1:$O$4857,4,0)),"",VLOOKUP($A1090,'Extracted Varlist'!$B$1:$O$4857,4,0))</f>
        <v>1="Light";2="Detail"</v>
      </c>
      <c r="H1090">
        <v>2</v>
      </c>
      <c r="I1090">
        <f>VLOOKUP($A1090,'Extracted Varlist'!$B$1:$O$4857,12,0)</f>
        <v>2</v>
      </c>
      <c r="J1090">
        <f>VLOOKUP($A1090,'Extracted Varlist'!$B$1:$O$4857,13,0)</f>
        <v>20</v>
      </c>
      <c r="M1090" t="b">
        <f t="shared" ref="M1090:M1153" si="40">AND(J1090=J1089)</f>
        <v>1</v>
      </c>
    </row>
    <row r="1091" spans="1:13" x14ac:dyDescent="0.25">
      <c r="A1091" t="s">
        <v>4307</v>
      </c>
      <c r="E1091" t="str">
        <f>VLOOKUP($A1091,'Extracted Varlist'!$B$1:$O$4857,3,0)</f>
        <v>Alternate cover test - distance - without glasses - recovery</v>
      </c>
      <c r="G1091" t="str">
        <f>IF(ISBLANK(VLOOKUP($A1091,'Extracted Varlist'!$B$1:$O$4857,4,0)),"",VLOOKUP($A1091,'Extracted Varlist'!$B$1:$O$4857,4,0))</f>
        <v>1="Rapid";2="Good";3="Poor";4="Sluggish"</v>
      </c>
      <c r="H1091">
        <v>2</v>
      </c>
      <c r="I1091">
        <f>VLOOKUP($A1091,'Extracted Varlist'!$B$1:$O$4857,12,0)</f>
        <v>2</v>
      </c>
      <c r="J1091">
        <f>VLOOKUP($A1091,'Extracted Varlist'!$B$1:$O$4857,13,0)</f>
        <v>20</v>
      </c>
      <c r="M1091" t="b">
        <f t="shared" si="40"/>
        <v>1</v>
      </c>
    </row>
    <row r="1092" spans="1:13" x14ac:dyDescent="0.25">
      <c r="A1092" t="s">
        <v>4298</v>
      </c>
      <c r="E1092" t="str">
        <f>VLOOKUP($A1092,'Extracted Varlist'!$B$1:$O$4857,3,0)</f>
        <v>Alternate cover test - distance - without glasses - size of phoria</v>
      </c>
      <c r="G1092" t="str">
        <f>IF(ISBLANK(VLOOKUP($A1092,'Extracted Varlist'!$B$1:$O$4857,4,0)),"",VLOOKUP($A1092,'Extracted Varlist'!$B$1:$O$4857,4,0))</f>
        <v>1="Tiny";2="Small";3="Moderate";4="Large"</v>
      </c>
      <c r="H1092">
        <v>2</v>
      </c>
      <c r="I1092">
        <f>VLOOKUP($A1092,'Extracted Varlist'!$B$1:$O$4857,12,0)</f>
        <v>2</v>
      </c>
      <c r="J1092">
        <f>VLOOKUP($A1092,'Extracted Varlist'!$B$1:$O$4857,13,0)</f>
        <v>20</v>
      </c>
      <c r="M1092" t="b">
        <f t="shared" si="40"/>
        <v>1</v>
      </c>
    </row>
    <row r="1093" spans="1:13" x14ac:dyDescent="0.25">
      <c r="A1093" t="s">
        <v>4279</v>
      </c>
      <c r="E1093" t="str">
        <f>VLOOKUP($A1093,'Extracted Varlist'!$B$1:$O$4857,3,0)</f>
        <v>Alternate cover test - distance - with glasses - diplopia</v>
      </c>
      <c r="G1093" t="str">
        <f>IF(ISBLANK(VLOOKUP($A1093,'Extracted Varlist'!$B$1:$O$4857,4,0)),"",VLOOKUP($A1093,'Extracted Varlist'!$B$1:$O$4857,4,0))</f>
        <v>1="Nil Diplopia";2="Diplopia"</v>
      </c>
      <c r="H1093">
        <v>2</v>
      </c>
      <c r="I1093">
        <f>VLOOKUP($A1093,'Extracted Varlist'!$B$1:$O$4857,12,0)</f>
        <v>2</v>
      </c>
      <c r="J1093">
        <f>VLOOKUP($A1093,'Extracted Varlist'!$B$1:$O$4857,13,0)</f>
        <v>20</v>
      </c>
      <c r="M1093" t="b">
        <f t="shared" si="40"/>
        <v>1</v>
      </c>
    </row>
    <row r="1094" spans="1:13" x14ac:dyDescent="0.25">
      <c r="A1094" t="s">
        <v>4268</v>
      </c>
      <c r="E1094" t="str">
        <f>VLOOKUP($A1094,'Extracted Varlist'!$B$1:$O$4857,3,0)</f>
        <v>Alternate cover test - distance - with glasses - direction of phoria</v>
      </c>
      <c r="G1094" t="str">
        <f>IF(ISBLANK(VLOOKUP($A1094,'Extracted Varlist'!$B$1:$O$4857,4,0)),"",VLOOKUP($A1094,'Extracted Varlist'!$B$1:$O$4857,4,0))</f>
        <v>0="Orthophoria";1="Esophoria";2="Exophoria";3="Hyperphoria";4="Orthotropia";5="Esotropia"</v>
      </c>
      <c r="H1094">
        <v>2</v>
      </c>
      <c r="I1094">
        <f>VLOOKUP($A1094,'Extracted Varlist'!$B$1:$O$4857,12,0)</f>
        <v>2</v>
      </c>
      <c r="J1094">
        <f>VLOOKUP($A1094,'Extracted Varlist'!$B$1:$O$4857,13,0)</f>
        <v>20</v>
      </c>
      <c r="M1094" t="b">
        <f t="shared" si="40"/>
        <v>1</v>
      </c>
    </row>
    <row r="1095" spans="1:13" x14ac:dyDescent="0.25">
      <c r="A1095" t="s">
        <v>4271</v>
      </c>
      <c r="E1095" t="str">
        <f>VLOOKUP($A1095,'Extracted Varlist'!$B$1:$O$4857,3,0)</f>
        <v>Alternate cover test - distance - with glasses - direction of phoria (repeated)</v>
      </c>
      <c r="G1095" t="str">
        <f>IF(ISBLANK(VLOOKUP($A1095,'Extracted Varlist'!$B$1:$O$4857,4,0)),"",VLOOKUP($A1095,'Extracted Varlist'!$B$1:$O$4857,4,0))</f>
        <v>0="Orthophoria";1="Esophoria";2="Exophoria";3="Hyperphoria";4="Orthotropia";5="Esotropia"</v>
      </c>
      <c r="H1095">
        <v>2</v>
      </c>
      <c r="I1095">
        <f>VLOOKUP($A1095,'Extracted Varlist'!$B$1:$O$4857,12,0)</f>
        <v>2</v>
      </c>
      <c r="J1095">
        <f>VLOOKUP($A1095,'Extracted Varlist'!$B$1:$O$4857,13,0)</f>
        <v>20</v>
      </c>
      <c r="M1095" t="b">
        <f t="shared" si="40"/>
        <v>1</v>
      </c>
    </row>
    <row r="1096" spans="1:13" x14ac:dyDescent="0.25">
      <c r="A1096" t="s">
        <v>4273</v>
      </c>
      <c r="E1096" t="str">
        <f>VLOOKUP($A1096,'Extracted Varlist'!$B$1:$O$4857,3,0)</f>
        <v>Alternate cover test - distance - with glasses - hyperphoria direction</v>
      </c>
      <c r="G1096" t="str">
        <f>IF(ISBLANK(VLOOKUP($A1096,'Extracted Varlist'!$B$1:$O$4857,4,0)),"",VLOOKUP($A1096,'Extracted Varlist'!$B$1:$O$4857,4,0))</f>
        <v>1="R/L";2="L/R"</v>
      </c>
      <c r="H1096">
        <v>2</v>
      </c>
      <c r="I1096">
        <f>VLOOKUP($A1096,'Extracted Varlist'!$B$1:$O$4857,12,0)</f>
        <v>2</v>
      </c>
      <c r="J1096">
        <f>VLOOKUP($A1096,'Extracted Varlist'!$B$1:$O$4857,13,0)</f>
        <v>20</v>
      </c>
      <c r="M1096" t="b">
        <f t="shared" si="40"/>
        <v>1</v>
      </c>
    </row>
    <row r="1097" spans="1:13" x14ac:dyDescent="0.25">
      <c r="A1097" t="s">
        <v>4260</v>
      </c>
      <c r="E1097" t="str">
        <f>VLOOKUP($A1097,'Extracted Varlist'!$B$1:$O$4857,3,0)</f>
        <v>Alternate cover test - distance - with glasses</v>
      </c>
      <c r="G1097" t="str">
        <f>IF(ISBLANK(VLOOKUP($A1097,'Extracted Varlist'!$B$1:$O$4857,4,0)),"",VLOOKUP($A1097,'Extracted Varlist'!$B$1:$O$4857,4,0))</f>
        <v>0="No";1="Yes"</v>
      </c>
      <c r="H1097">
        <v>2</v>
      </c>
      <c r="I1097">
        <f>VLOOKUP($A1097,'Extracted Varlist'!$B$1:$O$4857,12,0)</f>
        <v>2</v>
      </c>
      <c r="J1097">
        <f>VLOOKUP($A1097,'Extracted Varlist'!$B$1:$O$4857,13,0)</f>
        <v>20</v>
      </c>
      <c r="M1097" t="b">
        <f t="shared" si="40"/>
        <v>1</v>
      </c>
    </row>
    <row r="1098" spans="1:13" x14ac:dyDescent="0.25">
      <c r="A1098" t="s">
        <v>4263</v>
      </c>
      <c r="E1098" t="str">
        <f>VLOOKUP($A1098,'Extracted Varlist'!$B$1:$O$4857,3,0)</f>
        <v>Alternate cover test - distance - with glasses - light or detail</v>
      </c>
      <c r="G1098" t="str">
        <f>IF(ISBLANK(VLOOKUP($A1098,'Extracted Varlist'!$B$1:$O$4857,4,0)),"",VLOOKUP($A1098,'Extracted Varlist'!$B$1:$O$4857,4,0))</f>
        <v>1="Light";2="Detail"</v>
      </c>
      <c r="H1098">
        <v>2</v>
      </c>
      <c r="I1098">
        <f>VLOOKUP($A1098,'Extracted Varlist'!$B$1:$O$4857,12,0)</f>
        <v>2</v>
      </c>
      <c r="J1098">
        <f>VLOOKUP($A1098,'Extracted Varlist'!$B$1:$O$4857,13,0)</f>
        <v>20</v>
      </c>
      <c r="M1098" t="b">
        <f t="shared" si="40"/>
        <v>1</v>
      </c>
    </row>
    <row r="1099" spans="1:13" x14ac:dyDescent="0.25">
      <c r="A1099" t="s">
        <v>4276</v>
      </c>
      <c r="E1099" t="str">
        <f>VLOOKUP($A1099,'Extracted Varlist'!$B$1:$O$4857,3,0)</f>
        <v>Alternate cover test - distance - with glasses - recovery</v>
      </c>
      <c r="G1099" t="str">
        <f>IF(ISBLANK(VLOOKUP($A1099,'Extracted Varlist'!$B$1:$O$4857,4,0)),"",VLOOKUP($A1099,'Extracted Varlist'!$B$1:$O$4857,4,0))</f>
        <v>1="Rapid";2="Good";3="Poor";4="Sluggish"</v>
      </c>
      <c r="H1099">
        <v>2</v>
      </c>
      <c r="I1099">
        <f>VLOOKUP($A1099,'Extracted Varlist'!$B$1:$O$4857,12,0)</f>
        <v>2</v>
      </c>
      <c r="J1099">
        <f>VLOOKUP($A1099,'Extracted Varlist'!$B$1:$O$4857,13,0)</f>
        <v>20</v>
      </c>
      <c r="M1099" t="b">
        <f t="shared" si="40"/>
        <v>1</v>
      </c>
    </row>
    <row r="1100" spans="1:13" x14ac:dyDescent="0.25">
      <c r="A1100" t="s">
        <v>4265</v>
      </c>
      <c r="E1100" t="str">
        <f>VLOOKUP($A1100,'Extracted Varlist'!$B$1:$O$4857,3,0)</f>
        <v>Alternate cover test - distance - with glasses - size of phoria</v>
      </c>
      <c r="G1100" t="str">
        <f>IF(ISBLANK(VLOOKUP($A1100,'Extracted Varlist'!$B$1:$O$4857,4,0)),"",VLOOKUP($A1100,'Extracted Varlist'!$B$1:$O$4857,4,0))</f>
        <v>1="Tiny";2="Small";3="Moderate";4="Large"</v>
      </c>
      <c r="H1100">
        <v>2</v>
      </c>
      <c r="I1100">
        <f>VLOOKUP($A1100,'Extracted Varlist'!$B$1:$O$4857,12,0)</f>
        <v>2</v>
      </c>
      <c r="J1100">
        <f>VLOOKUP($A1100,'Extracted Varlist'!$B$1:$O$4857,13,0)</f>
        <v>20</v>
      </c>
      <c r="M1100" t="b">
        <f t="shared" si="40"/>
        <v>1</v>
      </c>
    </row>
    <row r="1101" spans="1:13" x14ac:dyDescent="0.25">
      <c r="A1101" t="s">
        <v>4294</v>
      </c>
      <c r="E1101" t="str">
        <f>VLOOKUP($A1101,'Extracted Varlist'!$B$1:$O$4857,3,0)</f>
        <v>Alternate cover test - distance - without glasses</v>
      </c>
      <c r="G1101" t="str">
        <f>IF(ISBLANK(VLOOKUP($A1101,'Extracted Varlist'!$B$1:$O$4857,4,0)),"",VLOOKUP($A1101,'Extracted Varlist'!$B$1:$O$4857,4,0))</f>
        <v>0="No";1="Yes"</v>
      </c>
      <c r="H1101">
        <v>2</v>
      </c>
      <c r="I1101">
        <f>VLOOKUP($A1101,'Extracted Varlist'!$B$1:$O$4857,12,0)</f>
        <v>2</v>
      </c>
      <c r="J1101">
        <f>VLOOKUP($A1101,'Extracted Varlist'!$B$1:$O$4857,13,0)</f>
        <v>20</v>
      </c>
      <c r="M1101" t="b">
        <f t="shared" si="40"/>
        <v>1</v>
      </c>
    </row>
    <row r="1102" spans="1:13" x14ac:dyDescent="0.25">
      <c r="A1102" t="s">
        <v>4448</v>
      </c>
      <c r="E1102" t="str">
        <f>VLOOKUP($A1102,'Extracted Varlist'!$B$1:$O$4857,3,0)</f>
        <v>Alternate cover test - near - comments</v>
      </c>
      <c r="G1102" t="str">
        <f>IF(ISBLANK(VLOOKUP($A1102,'Extracted Varlist'!$B$1:$O$4857,4,0)),"",VLOOKUP($A1102,'Extracted Varlist'!$B$1:$O$4857,4,0))</f>
        <v/>
      </c>
      <c r="H1102">
        <v>2</v>
      </c>
      <c r="I1102">
        <f>VLOOKUP($A1102,'Extracted Varlist'!$B$1:$O$4857,12,0)</f>
        <v>2</v>
      </c>
      <c r="J1102">
        <f>VLOOKUP($A1102,'Extracted Varlist'!$B$1:$O$4857,13,0)</f>
        <v>20</v>
      </c>
      <c r="M1102" t="b">
        <f t="shared" si="40"/>
        <v>1</v>
      </c>
    </row>
    <row r="1103" spans="1:13" x14ac:dyDescent="0.25">
      <c r="A1103" t="s">
        <v>4435</v>
      </c>
      <c r="E1103" t="str">
        <f>VLOOKUP($A1103,'Extracted Varlist'!$B$1:$O$4857,3,0)</f>
        <v>Alternate cover test - near - without glasses - diplopia</v>
      </c>
      <c r="G1103" t="str">
        <f>IF(ISBLANK(VLOOKUP($A1103,'Extracted Varlist'!$B$1:$O$4857,4,0)),"",VLOOKUP($A1103,'Extracted Varlist'!$B$1:$O$4857,4,0))</f>
        <v>1="Nil Diplopia";2="Diplopia"</v>
      </c>
      <c r="H1103">
        <v>2</v>
      </c>
      <c r="I1103">
        <f>VLOOKUP($A1103,'Extracted Varlist'!$B$1:$O$4857,12,0)</f>
        <v>2</v>
      </c>
      <c r="J1103">
        <f>VLOOKUP($A1103,'Extracted Varlist'!$B$1:$O$4857,13,0)</f>
        <v>20</v>
      </c>
      <c r="M1103" t="b">
        <f t="shared" si="40"/>
        <v>1</v>
      </c>
    </row>
    <row r="1104" spans="1:13" x14ac:dyDescent="0.25">
      <c r="A1104" t="s">
        <v>4427</v>
      </c>
      <c r="E1104" t="str">
        <f>VLOOKUP($A1104,'Extracted Varlist'!$B$1:$O$4857,3,0)</f>
        <v>Alternate cover test - near - without glasses - direction of phoria</v>
      </c>
      <c r="G1104" t="str">
        <f>IF(ISBLANK(VLOOKUP($A1104,'Extracted Varlist'!$B$1:$O$4857,4,0)),"",VLOOKUP($A1104,'Extracted Varlist'!$B$1:$O$4857,4,0))</f>
        <v>0="Orthophoria";1="Esophoria";2="Exophoria";3="Hyperphoria";4="Orthotropia";5="Esotropia"</v>
      </c>
      <c r="H1104">
        <v>2</v>
      </c>
      <c r="I1104">
        <f>VLOOKUP($A1104,'Extracted Varlist'!$B$1:$O$4857,12,0)</f>
        <v>2</v>
      </c>
      <c r="J1104">
        <f>VLOOKUP($A1104,'Extracted Varlist'!$B$1:$O$4857,13,0)</f>
        <v>20</v>
      </c>
      <c r="M1104" t="b">
        <f t="shared" si="40"/>
        <v>1</v>
      </c>
    </row>
    <row r="1105" spans="1:13" x14ac:dyDescent="0.25">
      <c r="A1105" t="s">
        <v>4429</v>
      </c>
      <c r="E1105" t="str">
        <f>VLOOKUP($A1105,'Extracted Varlist'!$B$1:$O$4857,3,0)</f>
        <v>Alternate cover test - near - with glasses - direction of phoria (repeated)</v>
      </c>
      <c r="G1105" t="str">
        <f>IF(ISBLANK(VLOOKUP($A1105,'Extracted Varlist'!$B$1:$O$4857,4,0)),"",VLOOKUP($A1105,'Extracted Varlist'!$B$1:$O$4857,4,0))</f>
        <v>0="Orthophoria";1="Esophoria";2="Exophoria";3="Hyperphoria";4="Orthotropia";5="Esotropia"</v>
      </c>
      <c r="H1105">
        <v>2</v>
      </c>
      <c r="I1105">
        <f>VLOOKUP($A1105,'Extracted Varlist'!$B$1:$O$4857,12,0)</f>
        <v>2</v>
      </c>
      <c r="J1105">
        <f>VLOOKUP($A1105,'Extracted Varlist'!$B$1:$O$4857,13,0)</f>
        <v>20</v>
      </c>
      <c r="M1105" t="b">
        <f t="shared" si="40"/>
        <v>1</v>
      </c>
    </row>
    <row r="1106" spans="1:13" x14ac:dyDescent="0.25">
      <c r="A1106" t="s">
        <v>4431</v>
      </c>
      <c r="E1106" t="str">
        <f>VLOOKUP($A1106,'Extracted Varlist'!$B$1:$O$4857,3,0)</f>
        <v>Alternate cover test - near - without glasses - hyperphoria direction</v>
      </c>
      <c r="G1106" t="str">
        <f>IF(ISBLANK(VLOOKUP($A1106,'Extracted Varlist'!$B$1:$O$4857,4,0)),"",VLOOKUP($A1106,'Extracted Varlist'!$B$1:$O$4857,4,0))</f>
        <v>1="R/L";2="L/R"</v>
      </c>
      <c r="H1106">
        <v>2</v>
      </c>
      <c r="I1106">
        <f>VLOOKUP($A1106,'Extracted Varlist'!$B$1:$O$4857,12,0)</f>
        <v>2</v>
      </c>
      <c r="J1106">
        <f>VLOOKUP($A1106,'Extracted Varlist'!$B$1:$O$4857,13,0)</f>
        <v>20</v>
      </c>
      <c r="M1106" t="b">
        <f t="shared" si="40"/>
        <v>1</v>
      </c>
    </row>
    <row r="1107" spans="1:13" x14ac:dyDescent="0.25">
      <c r="A1107" t="s">
        <v>4423</v>
      </c>
      <c r="E1107" t="str">
        <f>VLOOKUP($A1107,'Extracted Varlist'!$B$1:$O$4857,3,0)</f>
        <v>Alternate cover test - near - without glasses - light or detail</v>
      </c>
      <c r="G1107" t="str">
        <f>IF(ISBLANK(VLOOKUP($A1107,'Extracted Varlist'!$B$1:$O$4857,4,0)),"",VLOOKUP($A1107,'Extracted Varlist'!$B$1:$O$4857,4,0))</f>
        <v>1="Light";2="Detail"</v>
      </c>
      <c r="H1107">
        <v>2</v>
      </c>
      <c r="I1107">
        <f>VLOOKUP($A1107,'Extracted Varlist'!$B$1:$O$4857,12,0)</f>
        <v>2</v>
      </c>
      <c r="J1107">
        <f>VLOOKUP($A1107,'Extracted Varlist'!$B$1:$O$4857,13,0)</f>
        <v>20</v>
      </c>
      <c r="M1107" t="b">
        <f t="shared" si="40"/>
        <v>1</v>
      </c>
    </row>
    <row r="1108" spans="1:13" x14ac:dyDescent="0.25">
      <c r="A1108" t="s">
        <v>4433</v>
      </c>
      <c r="E1108" t="str">
        <f>VLOOKUP($A1108,'Extracted Varlist'!$B$1:$O$4857,3,0)</f>
        <v>Alternate cover test - near - without glasses - recovery</v>
      </c>
      <c r="G1108" t="str">
        <f>IF(ISBLANK(VLOOKUP($A1108,'Extracted Varlist'!$B$1:$O$4857,4,0)),"",VLOOKUP($A1108,'Extracted Varlist'!$B$1:$O$4857,4,0))</f>
        <v>1="Rapid";2="Good";3="Poor";4="Sluggish"</v>
      </c>
      <c r="H1108">
        <v>2</v>
      </c>
      <c r="I1108">
        <f>VLOOKUP($A1108,'Extracted Varlist'!$B$1:$O$4857,12,0)</f>
        <v>2</v>
      </c>
      <c r="J1108">
        <f>VLOOKUP($A1108,'Extracted Varlist'!$B$1:$O$4857,13,0)</f>
        <v>20</v>
      </c>
      <c r="M1108" t="b">
        <f t="shared" si="40"/>
        <v>1</v>
      </c>
    </row>
    <row r="1109" spans="1:13" x14ac:dyDescent="0.25">
      <c r="A1109" t="s">
        <v>4425</v>
      </c>
      <c r="E1109" t="str">
        <f>VLOOKUP($A1109,'Extracted Varlist'!$B$1:$O$4857,3,0)</f>
        <v>Alternate cover test - near - without glasses - size of phoria</v>
      </c>
      <c r="G1109" t="str">
        <f>IF(ISBLANK(VLOOKUP($A1109,'Extracted Varlist'!$B$1:$O$4857,4,0)),"",VLOOKUP($A1109,'Extracted Varlist'!$B$1:$O$4857,4,0))</f>
        <v>1="Tiny";2="Small";3="Moderate";4="Large"</v>
      </c>
      <c r="H1109">
        <v>2</v>
      </c>
      <c r="I1109">
        <f>VLOOKUP($A1109,'Extracted Varlist'!$B$1:$O$4857,12,0)</f>
        <v>2</v>
      </c>
      <c r="J1109">
        <f>VLOOKUP($A1109,'Extracted Varlist'!$B$1:$O$4857,13,0)</f>
        <v>20</v>
      </c>
      <c r="M1109" t="b">
        <f t="shared" si="40"/>
        <v>1</v>
      </c>
    </row>
    <row r="1110" spans="1:13" x14ac:dyDescent="0.25">
      <c r="A1110" t="s">
        <v>4408</v>
      </c>
      <c r="E1110" t="str">
        <f>VLOOKUP($A1110,'Extracted Varlist'!$B$1:$O$4857,3,0)</f>
        <v>Alternate cover test - near – with glasses - diplopia</v>
      </c>
      <c r="G1110" t="str">
        <f>IF(ISBLANK(VLOOKUP($A1110,'Extracted Varlist'!$B$1:$O$4857,4,0)),"",VLOOKUP($A1110,'Extracted Varlist'!$B$1:$O$4857,4,0))</f>
        <v>1="Nil Diplopia";2="Diplopia"</v>
      </c>
      <c r="H1110">
        <v>2</v>
      </c>
      <c r="I1110">
        <f>VLOOKUP($A1110,'Extracted Varlist'!$B$1:$O$4857,12,0)</f>
        <v>2</v>
      </c>
      <c r="J1110">
        <f>VLOOKUP($A1110,'Extracted Varlist'!$B$1:$O$4857,13,0)</f>
        <v>20</v>
      </c>
      <c r="M1110" t="b">
        <f t="shared" si="40"/>
        <v>1</v>
      </c>
    </row>
    <row r="1111" spans="1:13" x14ac:dyDescent="0.25">
      <c r="A1111" t="s">
        <v>4400</v>
      </c>
      <c r="E1111" t="str">
        <f>VLOOKUP($A1111,'Extracted Varlist'!$B$1:$O$4857,3,0)</f>
        <v>Alternate cover test - near - with glasses - direction of phoria</v>
      </c>
      <c r="G1111" t="str">
        <f>IF(ISBLANK(VLOOKUP($A1111,'Extracted Varlist'!$B$1:$O$4857,4,0)),"",VLOOKUP($A1111,'Extracted Varlist'!$B$1:$O$4857,4,0))</f>
        <v>0="Orthophoria";1="Esophoria";2="Exophoria";3="Hyperphoria";4="Orthotropia";5="Esotropia"</v>
      </c>
      <c r="H1111">
        <v>2</v>
      </c>
      <c r="I1111">
        <f>VLOOKUP($A1111,'Extracted Varlist'!$B$1:$O$4857,12,0)</f>
        <v>2</v>
      </c>
      <c r="J1111">
        <f>VLOOKUP($A1111,'Extracted Varlist'!$B$1:$O$4857,13,0)</f>
        <v>20</v>
      </c>
      <c r="M1111" t="b">
        <f t="shared" si="40"/>
        <v>1</v>
      </c>
    </row>
    <row r="1112" spans="1:13" x14ac:dyDescent="0.25">
      <c r="A1112" t="s">
        <v>4402</v>
      </c>
      <c r="E1112" t="str">
        <f>VLOOKUP($A1112,'Extracted Varlist'!$B$1:$O$4857,3,0)</f>
        <v>Alternate cover test - near - without glasses - direction of phoria (repeated)</v>
      </c>
      <c r="G1112" t="str">
        <f>IF(ISBLANK(VLOOKUP($A1112,'Extracted Varlist'!$B$1:$O$4857,4,0)),"",VLOOKUP($A1112,'Extracted Varlist'!$B$1:$O$4857,4,0))</f>
        <v>0="Orthophoria";1="Esophoria";2="Exophoria";3="Hyperphoria";4="Orthotropia";5="Esotropia"</v>
      </c>
      <c r="H1112">
        <v>2</v>
      </c>
      <c r="I1112">
        <f>VLOOKUP($A1112,'Extracted Varlist'!$B$1:$O$4857,12,0)</f>
        <v>2</v>
      </c>
      <c r="J1112">
        <f>VLOOKUP($A1112,'Extracted Varlist'!$B$1:$O$4857,13,0)</f>
        <v>20</v>
      </c>
      <c r="M1112" t="b">
        <f t="shared" si="40"/>
        <v>1</v>
      </c>
    </row>
    <row r="1113" spans="1:13" x14ac:dyDescent="0.25">
      <c r="A1113" t="s">
        <v>4404</v>
      </c>
      <c r="E1113" t="str">
        <f>VLOOKUP($A1113,'Extracted Varlist'!$B$1:$O$4857,3,0)</f>
        <v>Alternate cover test - near - with glasses - hyperphoria direction</v>
      </c>
      <c r="G1113" t="str">
        <f>IF(ISBLANK(VLOOKUP($A1113,'Extracted Varlist'!$B$1:$O$4857,4,0)),"",VLOOKUP($A1113,'Extracted Varlist'!$B$1:$O$4857,4,0))</f>
        <v>1="R/L";2="L/R"</v>
      </c>
      <c r="H1113">
        <v>2</v>
      </c>
      <c r="I1113">
        <f>VLOOKUP($A1113,'Extracted Varlist'!$B$1:$O$4857,12,0)</f>
        <v>2</v>
      </c>
      <c r="J1113">
        <f>VLOOKUP($A1113,'Extracted Varlist'!$B$1:$O$4857,13,0)</f>
        <v>20</v>
      </c>
      <c r="M1113" t="b">
        <f t="shared" si="40"/>
        <v>1</v>
      </c>
    </row>
    <row r="1114" spans="1:13" x14ac:dyDescent="0.25">
      <c r="A1114" t="s">
        <v>4393</v>
      </c>
      <c r="E1114" t="str">
        <f>VLOOKUP($A1114,'Extracted Varlist'!$B$1:$O$4857,3,0)</f>
        <v>Alternate cover test - near - with glasses</v>
      </c>
      <c r="G1114" t="str">
        <f>IF(ISBLANK(VLOOKUP($A1114,'Extracted Varlist'!$B$1:$O$4857,4,0)),"",VLOOKUP($A1114,'Extracted Varlist'!$B$1:$O$4857,4,0))</f>
        <v>0="No";1="Yes"</v>
      </c>
      <c r="H1114">
        <v>2</v>
      </c>
      <c r="I1114">
        <f>VLOOKUP($A1114,'Extracted Varlist'!$B$1:$O$4857,12,0)</f>
        <v>2</v>
      </c>
      <c r="J1114">
        <f>VLOOKUP($A1114,'Extracted Varlist'!$B$1:$O$4857,13,0)</f>
        <v>20</v>
      </c>
      <c r="M1114" t="b">
        <f t="shared" si="40"/>
        <v>1</v>
      </c>
    </row>
    <row r="1115" spans="1:13" x14ac:dyDescent="0.25">
      <c r="A1115" t="s">
        <v>4395</v>
      </c>
      <c r="E1115" t="str">
        <f>VLOOKUP($A1115,'Extracted Varlist'!$B$1:$O$4857,3,0)</f>
        <v>Alternate cover test - near - with glasses - light or detail</v>
      </c>
      <c r="G1115" t="str">
        <f>IF(ISBLANK(VLOOKUP($A1115,'Extracted Varlist'!$B$1:$O$4857,4,0)),"",VLOOKUP($A1115,'Extracted Varlist'!$B$1:$O$4857,4,0))</f>
        <v>1="Light";2="Detail"</v>
      </c>
      <c r="H1115">
        <v>2</v>
      </c>
      <c r="I1115">
        <f>VLOOKUP($A1115,'Extracted Varlist'!$B$1:$O$4857,12,0)</f>
        <v>2</v>
      </c>
      <c r="J1115">
        <f>VLOOKUP($A1115,'Extracted Varlist'!$B$1:$O$4857,13,0)</f>
        <v>20</v>
      </c>
      <c r="M1115" t="b">
        <f t="shared" si="40"/>
        <v>1</v>
      </c>
    </row>
    <row r="1116" spans="1:13" x14ac:dyDescent="0.25">
      <c r="A1116" t="s">
        <v>4406</v>
      </c>
      <c r="E1116" t="str">
        <f>VLOOKUP($A1116,'Extracted Varlist'!$B$1:$O$4857,3,0)</f>
        <v>Alternate cover test - near - with glasses - recovery</v>
      </c>
      <c r="G1116" t="str">
        <f>IF(ISBLANK(VLOOKUP($A1116,'Extracted Varlist'!$B$1:$O$4857,4,0)),"",VLOOKUP($A1116,'Extracted Varlist'!$B$1:$O$4857,4,0))</f>
        <v>1="Rapid";2="Good";3="Poor";4="Sluggish"</v>
      </c>
      <c r="H1116">
        <v>2</v>
      </c>
      <c r="I1116">
        <f>VLOOKUP($A1116,'Extracted Varlist'!$B$1:$O$4857,12,0)</f>
        <v>2</v>
      </c>
      <c r="J1116">
        <f>VLOOKUP($A1116,'Extracted Varlist'!$B$1:$O$4857,13,0)</f>
        <v>20</v>
      </c>
      <c r="M1116" t="b">
        <f t="shared" si="40"/>
        <v>1</v>
      </c>
    </row>
    <row r="1117" spans="1:13" x14ac:dyDescent="0.25">
      <c r="A1117" t="s">
        <v>4397</v>
      </c>
      <c r="E1117" t="str">
        <f>VLOOKUP($A1117,'Extracted Varlist'!$B$1:$O$4857,3,0)</f>
        <v>Alternate cover test - near - with glasses - size of phoria</v>
      </c>
      <c r="G1117" t="str">
        <f>IF(ISBLANK(VLOOKUP($A1117,'Extracted Varlist'!$B$1:$O$4857,4,0)),"",VLOOKUP($A1117,'Extracted Varlist'!$B$1:$O$4857,4,0))</f>
        <v>1="Tiny";2="Small";3="Moderate";4="Large"</v>
      </c>
      <c r="H1117">
        <v>2</v>
      </c>
      <c r="I1117">
        <f>VLOOKUP($A1117,'Extracted Varlist'!$B$1:$O$4857,12,0)</f>
        <v>2</v>
      </c>
      <c r="J1117">
        <f>VLOOKUP($A1117,'Extracted Varlist'!$B$1:$O$4857,13,0)</f>
        <v>20</v>
      </c>
      <c r="M1117" t="b">
        <f t="shared" si="40"/>
        <v>1</v>
      </c>
    </row>
    <row r="1118" spans="1:13" x14ac:dyDescent="0.25">
      <c r="A1118" t="s">
        <v>4421</v>
      </c>
      <c r="E1118" t="str">
        <f>VLOOKUP($A1118,'Extracted Varlist'!$B$1:$O$4857,3,0)</f>
        <v>Alternate cover test - near - without glasses</v>
      </c>
      <c r="G1118" t="str">
        <f>IF(ISBLANK(VLOOKUP($A1118,'Extracted Varlist'!$B$1:$O$4857,4,0)),"",VLOOKUP($A1118,'Extracted Varlist'!$B$1:$O$4857,4,0))</f>
        <v>0="No";1="Yes"</v>
      </c>
      <c r="H1118">
        <v>2</v>
      </c>
      <c r="I1118">
        <f>VLOOKUP($A1118,'Extracted Varlist'!$B$1:$O$4857,12,0)</f>
        <v>2</v>
      </c>
      <c r="J1118">
        <f>VLOOKUP($A1118,'Extracted Varlist'!$B$1:$O$4857,13,0)</f>
        <v>20</v>
      </c>
      <c r="M1118" t="b">
        <f t="shared" si="40"/>
        <v>1</v>
      </c>
    </row>
    <row r="1119" spans="1:13" x14ac:dyDescent="0.25">
      <c r="A1119" t="s">
        <v>4456</v>
      </c>
      <c r="E1119" t="str">
        <f>VLOOKUP($A1119,'Extracted Varlist'!$B$1:$O$4857,3,0)</f>
        <v>Alternate Cover Test Outcome - overall diagnosis</v>
      </c>
      <c r="G1119" t="str">
        <f>IF(ISBLANK(VLOOKUP($A1119,'Extracted Varlist'!$B$1:$O$4857,4,0)),"",VLOOKUP($A1119,'Extracted Varlist'!$B$1:$O$4857,4,0))</f>
        <v/>
      </c>
      <c r="H1119">
        <v>2</v>
      </c>
      <c r="I1119">
        <f>VLOOKUP($A1119,'Extracted Varlist'!$B$1:$O$4857,12,0)</f>
        <v>2</v>
      </c>
      <c r="J1119">
        <f>VLOOKUP($A1119,'Extracted Varlist'!$B$1:$O$4857,13,0)</f>
        <v>20</v>
      </c>
      <c r="M1119" t="b">
        <f t="shared" si="40"/>
        <v>1</v>
      </c>
    </row>
    <row r="1120" spans="1:13" x14ac:dyDescent="0.25">
      <c r="A1120" t="s">
        <v>4458</v>
      </c>
      <c r="E1120" t="str">
        <f>VLOOKUP($A1120,'Extracted Varlist'!$B$1:$O$4857,3,0)</f>
        <v>Alternate Cover Test Outcome - overall diagnosis (repeated)</v>
      </c>
      <c r="G1120" t="str">
        <f>IF(ISBLANK(VLOOKUP($A1120,'Extracted Varlist'!$B$1:$O$4857,4,0)),"",VLOOKUP($A1120,'Extracted Varlist'!$B$1:$O$4857,4,0))</f>
        <v/>
      </c>
      <c r="H1120">
        <v>2</v>
      </c>
      <c r="I1120">
        <f>VLOOKUP($A1120,'Extracted Varlist'!$B$1:$O$4857,12,0)</f>
        <v>2</v>
      </c>
      <c r="J1120">
        <f>VLOOKUP($A1120,'Extracted Varlist'!$B$1:$O$4857,13,0)</f>
        <v>20</v>
      </c>
      <c r="M1120" t="b">
        <f t="shared" si="40"/>
        <v>1</v>
      </c>
    </row>
    <row r="1121" spans="1:13" x14ac:dyDescent="0.25">
      <c r="A1121" t="s">
        <v>4665</v>
      </c>
      <c r="E1121" t="str">
        <f>VLOOKUP($A1121,'Extracted Varlist'!$B$1:$O$4857,3,0)</f>
        <v>Additional drops administered</v>
      </c>
      <c r="G1121" t="str">
        <f>IF(ISBLANK(VLOOKUP($A1121,'Extracted Varlist'!$B$1:$O$4857,4,0)),"",VLOOKUP($A1121,'Extracted Varlist'!$B$1:$O$4857,4,0))</f>
        <v>0="No";1="Yes"</v>
      </c>
      <c r="H1121">
        <v>2</v>
      </c>
      <c r="I1121">
        <f>VLOOKUP($A1121,'Extracted Varlist'!$B$1:$O$4857,12,0)</f>
        <v>2</v>
      </c>
      <c r="J1121">
        <f>VLOOKUP($A1121,'Extracted Varlist'!$B$1:$O$4857,13,0)</f>
        <v>20</v>
      </c>
      <c r="M1121" t="b">
        <f t="shared" si="40"/>
        <v>1</v>
      </c>
    </row>
    <row r="1122" spans="1:13" x14ac:dyDescent="0.25">
      <c r="A1122" t="s">
        <v>8198</v>
      </c>
      <c r="E1122" t="str">
        <f>VLOOKUP($A1122,'Extracted Varlist'!$B$1:$O$4857,3,0)</f>
        <v>Additional drops administered</v>
      </c>
      <c r="G1122" t="str">
        <f>IF(ISBLANK(VLOOKUP($A1122,'Extracted Varlist'!$B$1:$O$4857,4,0)),"",VLOOKUP($A1122,'Extracted Varlist'!$B$1:$O$4857,4,0))</f>
        <v>0="No";1="Yes"</v>
      </c>
      <c r="H1122">
        <v>2</v>
      </c>
      <c r="I1122">
        <f>VLOOKUP($A1122,'Extracted Varlist'!$B$1:$O$4857,12,0)</f>
        <v>2</v>
      </c>
      <c r="J1122">
        <f>VLOOKUP($A1122,'Extracted Varlist'!$B$1:$O$4857,13,0)</f>
        <v>28</v>
      </c>
      <c r="M1122" t="b">
        <f t="shared" si="40"/>
        <v>0</v>
      </c>
    </row>
    <row r="1123" spans="1:13" x14ac:dyDescent="0.25">
      <c r="A1123" t="s">
        <v>4673</v>
      </c>
      <c r="E1123" t="str">
        <f>VLOOKUP($A1123,'Extracted Varlist'!$B$1:$O$4857,3,0)</f>
        <v>Additional drops - administered by</v>
      </c>
      <c r="G1123" t="str">
        <f>IF(ISBLANK(VLOOKUP($A1123,'Extracted Varlist'!$B$1:$O$4857,4,0)),"",VLOOKUP($A1123,'Extracted Varlist'!$B$1:$O$4857,4,0))</f>
        <v/>
      </c>
      <c r="H1123">
        <v>2</v>
      </c>
      <c r="I1123">
        <f>VLOOKUP($A1123,'Extracted Varlist'!$B$1:$O$4857,12,0)</f>
        <v>2</v>
      </c>
      <c r="J1123">
        <f>VLOOKUP($A1123,'Extracted Varlist'!$B$1:$O$4857,13,0)</f>
        <v>20</v>
      </c>
      <c r="M1123" t="b">
        <f t="shared" si="40"/>
        <v>0</v>
      </c>
    </row>
    <row r="1124" spans="1:13" x14ac:dyDescent="0.25">
      <c r="A1124" t="s">
        <v>9555</v>
      </c>
      <c r="E1124" t="str">
        <f>VLOOKUP($A1124,'Extracted Varlist'!$B$1:$O$4857,3,0)</f>
        <v>Age at year 3 followup</v>
      </c>
      <c r="G1124" t="str">
        <f>IF(ISBLANK(VLOOKUP($A1124,'Extracted Varlist'!$B$1:$O$4857,4,0)),"",VLOOKUP($A1124,'Extracted Varlist'!$B$1:$O$4857,4,0))</f>
        <v/>
      </c>
      <c r="H1124">
        <v>3</v>
      </c>
      <c r="I1124">
        <f>VLOOKUP($A1124,'Extracted Varlist'!$B$1:$O$4857,12,0)</f>
        <v>2</v>
      </c>
      <c r="J1124">
        <f>VLOOKUP($A1124,'Extracted Varlist'!$B$1:$O$4857,13,0)</f>
        <v>3</v>
      </c>
      <c r="M1124" t="b">
        <f t="shared" si="40"/>
        <v>0</v>
      </c>
    </row>
    <row r="1125" spans="1:13" x14ac:dyDescent="0.25">
      <c r="A1125" t="s">
        <v>9558</v>
      </c>
      <c r="E1125" t="str">
        <f>VLOOKUP($A1125,'Extracted Varlist'!$B$1:$O$4857,3,0)</f>
        <v>Age at Y10</v>
      </c>
      <c r="G1125" t="str">
        <f>IF(ISBLANK(VLOOKUP($A1125,'Extracted Varlist'!$B$1:$O$4857,4,0)),"",VLOOKUP($A1125,'Extracted Varlist'!$B$1:$O$4857,4,0))</f>
        <v/>
      </c>
      <c r="H1125">
        <v>4</v>
      </c>
      <c r="I1125">
        <f>VLOOKUP($A1125,'Extracted Varlist'!$B$1:$O$4857,12,0)</f>
        <v>2</v>
      </c>
      <c r="J1125">
        <f>VLOOKUP($A1125,'Extracted Varlist'!$B$1:$O$4857,13,0)</f>
        <v>10</v>
      </c>
      <c r="M1125" t="b">
        <f t="shared" si="40"/>
        <v>0</v>
      </c>
    </row>
    <row r="1126" spans="1:13" x14ac:dyDescent="0.25">
      <c r="A1126" t="s">
        <v>9561</v>
      </c>
      <c r="E1126" t="str">
        <f>VLOOKUP($A1126,'Extracted Varlist'!$B$1:$O$4857,3,0)</f>
        <v>Age</v>
      </c>
      <c r="G1126" t="str">
        <f>IF(ISBLANK(VLOOKUP($A1126,'Extracted Varlist'!$B$1:$O$4857,4,0)),"",VLOOKUP($A1126,'Extracted Varlist'!$B$1:$O$4857,4,0))</f>
        <v/>
      </c>
      <c r="H1126">
        <v>5</v>
      </c>
      <c r="I1126">
        <f>VLOOKUP($A1126,'Extracted Varlist'!$B$1:$O$4857,12,0)</f>
        <v>2</v>
      </c>
      <c r="J1126">
        <f>VLOOKUP($A1126,'Extracted Varlist'!$B$1:$O$4857,13,0)</f>
        <v>17</v>
      </c>
      <c r="M1126" t="b">
        <f t="shared" si="40"/>
        <v>0</v>
      </c>
    </row>
    <row r="1127" spans="1:13" x14ac:dyDescent="0.25">
      <c r="A1127" t="s">
        <v>4968</v>
      </c>
      <c r="E1127" t="str">
        <f>VLOOKUP($A1127,'Extracted Varlist'!$B$1:$O$4857,3,0)</f>
        <v>had alcohol in last 24hrs</v>
      </c>
      <c r="G1127" t="str">
        <f>IF(ISBLANK(VLOOKUP($A1127,'Extracted Varlist'!$B$1:$O$4857,4,0)),"",VLOOKUP($A1127,'Extracted Varlist'!$B$1:$O$4857,4,0))</f>
        <v>-99="Missing";-88="N/A";0="No";1="Yes"</v>
      </c>
      <c r="H1127">
        <v>2</v>
      </c>
      <c r="I1127">
        <f>VLOOKUP($A1127,'Extracted Varlist'!$B$1:$O$4857,12,0)</f>
        <v>2</v>
      </c>
      <c r="J1127">
        <f>VLOOKUP($A1127,'Extracted Varlist'!$B$1:$O$4857,13,0)</f>
        <v>22</v>
      </c>
      <c r="M1127" t="b">
        <f t="shared" si="40"/>
        <v>0</v>
      </c>
    </row>
    <row r="1128" spans="1:13" x14ac:dyDescent="0.25">
      <c r="A1128" t="s">
        <v>4093</v>
      </c>
      <c r="E1128" t="str">
        <f>VLOOKUP($A1128,'Extracted Varlist'!$B$1:$O$4857,3,0)</f>
        <v>Abnormal head posture</v>
      </c>
      <c r="G1128" t="str">
        <f>IF(ISBLANK(VLOOKUP($A1128,'Extracted Varlist'!$B$1:$O$4857,4,0)),"",VLOOKUP($A1128,'Extracted Varlist'!$B$1:$O$4857,4,0))</f>
        <v>0="No";1="Yes"</v>
      </c>
      <c r="H1128">
        <v>2</v>
      </c>
      <c r="I1128">
        <f>VLOOKUP($A1128,'Extracted Varlist'!$B$1:$O$4857,12,0)</f>
        <v>2</v>
      </c>
      <c r="J1128">
        <f>VLOOKUP($A1128,'Extracted Varlist'!$B$1:$O$4857,13,0)</f>
        <v>20</v>
      </c>
      <c r="M1128" t="b">
        <f t="shared" si="40"/>
        <v>0</v>
      </c>
    </row>
    <row r="1129" spans="1:13" x14ac:dyDescent="0.25">
      <c r="A1129" t="s">
        <v>4091</v>
      </c>
      <c r="E1129" t="str">
        <f>VLOOKUP($A1129,'Extracted Varlist'!$B$1:$O$4857,3,0)</f>
        <v>Operator - orthoptic assessment</v>
      </c>
      <c r="G1129" t="str">
        <f>IF(ISBLANK(VLOOKUP($A1129,'Extracted Varlist'!$B$1:$O$4857,4,0)),"",VLOOKUP($A1129,'Extracted Varlist'!$B$1:$O$4857,4,0))</f>
        <v/>
      </c>
      <c r="H1129">
        <v>2</v>
      </c>
      <c r="I1129">
        <f>VLOOKUP($A1129,'Extracted Varlist'!$B$1:$O$4857,12,0)</f>
        <v>2</v>
      </c>
      <c r="J1129">
        <f>VLOOKUP($A1129,'Extracted Varlist'!$B$1:$O$4857,13,0)</f>
        <v>20</v>
      </c>
      <c r="M1129" t="b">
        <f t="shared" si="40"/>
        <v>1</v>
      </c>
    </row>
    <row r="1130" spans="1:13" x14ac:dyDescent="0.25">
      <c r="A1130" t="s">
        <v>3237</v>
      </c>
      <c r="E1130" t="str">
        <f>VLOOKUP($A1130,'Extracted Varlist'!$B$1:$O$4857,3,0)</f>
        <v>Cut-off for raised ALT in females = 30</v>
      </c>
      <c r="G1130" t="str">
        <f>IF(ISBLANK(VLOOKUP($A1130,'Extracted Varlist'!$B$1:$O$4857,4,0)),"",VLOOKUP($A1130,'Extracted Varlist'!$B$1:$O$4857,4,0))</f>
        <v/>
      </c>
      <c r="H1130">
        <v>2</v>
      </c>
      <c r="I1130">
        <f>VLOOKUP($A1130,'Extracted Varlist'!$B$1:$O$4857,12,0)</f>
        <v>2</v>
      </c>
      <c r="J1130">
        <f>VLOOKUP($A1130,'Extracted Varlist'!$B$1:$O$4857,13,0)</f>
        <v>17</v>
      </c>
      <c r="M1130" t="b">
        <f t="shared" si="40"/>
        <v>0</v>
      </c>
    </row>
    <row r="1131" spans="1:13" x14ac:dyDescent="0.25">
      <c r="A1131" t="s">
        <v>3235</v>
      </c>
      <c r="E1131" t="str">
        <f>VLOOKUP($A1131,'Extracted Varlist'!$B$1:$O$4857,3,0)</f>
        <v>Cut-off for raised ALT in males = 40</v>
      </c>
      <c r="G1131" t="str">
        <f>IF(ISBLANK(VLOOKUP($A1131,'Extracted Varlist'!$B$1:$O$4857,4,0)),"",VLOOKUP($A1131,'Extracted Varlist'!$B$1:$O$4857,4,0))</f>
        <v/>
      </c>
      <c r="H1131">
        <v>2</v>
      </c>
      <c r="I1131">
        <f>VLOOKUP($A1131,'Extracted Varlist'!$B$1:$O$4857,12,0)</f>
        <v>2</v>
      </c>
      <c r="J1131">
        <f>VLOOKUP($A1131,'Extracted Varlist'!$B$1:$O$4857,13,0)</f>
        <v>17</v>
      </c>
      <c r="M1131" t="b">
        <f t="shared" si="40"/>
        <v>1</v>
      </c>
    </row>
    <row r="1132" spans="1:13" x14ac:dyDescent="0.25">
      <c r="A1132" t="s">
        <v>5664</v>
      </c>
      <c r="E1132" t="str">
        <f>VLOOKUP($A1132,'Extracted Varlist'!$B$1:$O$4857,3,0)</f>
        <v>AM urine (morning)</v>
      </c>
      <c r="G1132" t="str">
        <f>IF(ISBLANK(VLOOKUP($A1132,'Extracted Varlist'!$B$1:$O$4857,4,0)),"",VLOOKUP($A1132,'Extracted Varlist'!$B$1:$O$4857,4,0))</f>
        <v>-99="Missing";0="No";1="Yes"</v>
      </c>
      <c r="H1132">
        <v>2</v>
      </c>
      <c r="I1132">
        <f>VLOOKUP($A1132,'Extracted Varlist'!$B$1:$O$4857,12,0)</f>
        <v>2</v>
      </c>
      <c r="J1132">
        <f>VLOOKUP($A1132,'Extracted Varlist'!$B$1:$O$4857,13,0)</f>
        <v>22</v>
      </c>
      <c r="M1132" t="b">
        <f t="shared" si="40"/>
        <v>0</v>
      </c>
    </row>
    <row r="1133" spans="1:13" x14ac:dyDescent="0.25">
      <c r="A1133" t="s">
        <v>2150</v>
      </c>
      <c r="E1133" t="str">
        <f>VLOOKUP($A1133,'Extracted Varlist'!$B$1:$O$4857,3,0)</f>
        <v>Anthropometric measurements done</v>
      </c>
      <c r="G1133" t="str">
        <f>IF(ISBLANK(VLOOKUP($A1133,'Extracted Varlist'!$B$1:$O$4857,4,0)),"",VLOOKUP($A1133,'Extracted Varlist'!$B$1:$O$4857,4,0))</f>
        <v>0="No";1="Yes"</v>
      </c>
      <c r="H1133">
        <v>2</v>
      </c>
      <c r="I1133">
        <f>VLOOKUP($A1133,'Extracted Varlist'!$B$1:$O$4857,12,0)</f>
        <v>2</v>
      </c>
      <c r="J1133">
        <f>VLOOKUP($A1133,'Extracted Varlist'!$B$1:$O$4857,13,0)</f>
        <v>17</v>
      </c>
      <c r="M1133" t="b">
        <f t="shared" si="40"/>
        <v>0</v>
      </c>
    </row>
    <row r="1134" spans="1:13" x14ac:dyDescent="0.25">
      <c r="A1134" t="s">
        <v>3459</v>
      </c>
      <c r="E1134" t="str">
        <f>VLOOKUP($A1134,'Extracted Varlist'!$B$1:$O$4857,3,0)</f>
        <v>RA taking anthropometry measurements</v>
      </c>
      <c r="G1134" t="str">
        <f>IF(ISBLANK(VLOOKUP($A1134,'Extracted Varlist'!$B$1:$O$4857,4,0)),"",VLOOKUP($A1134,'Extracted Varlist'!$B$1:$O$4857,4,0))</f>
        <v/>
      </c>
      <c r="H1134">
        <v>2</v>
      </c>
      <c r="I1134">
        <f>VLOOKUP($A1134,'Extracted Varlist'!$B$1:$O$4857,12,0)</f>
        <v>2</v>
      </c>
      <c r="J1134">
        <f>VLOOKUP($A1134,'Extracted Varlist'!$B$1:$O$4857,13,0)</f>
        <v>20</v>
      </c>
      <c r="M1134" t="b">
        <f t="shared" si="40"/>
        <v>0</v>
      </c>
    </row>
    <row r="1135" spans="1:13" x14ac:dyDescent="0.25">
      <c r="A1135" t="s">
        <v>7003</v>
      </c>
      <c r="E1135" t="str">
        <f>VLOOKUP($A1135,'Extracted Varlist'!$B$1:$O$4857,3,0)</f>
        <v>RA taking anthropometry measurements</v>
      </c>
      <c r="G1135" t="str">
        <f>IF(ISBLANK(VLOOKUP($A1135,'Extracted Varlist'!$B$1:$O$4857,4,0)),"",VLOOKUP($A1135,'Extracted Varlist'!$B$1:$O$4857,4,0))</f>
        <v/>
      </c>
      <c r="H1135">
        <v>2</v>
      </c>
      <c r="I1135">
        <f>VLOOKUP($A1135,'Extracted Varlist'!$B$1:$O$4857,12,0)</f>
        <v>2</v>
      </c>
      <c r="J1135">
        <f>VLOOKUP($A1135,'Extracted Varlist'!$B$1:$O$4857,13,0)</f>
        <v>27</v>
      </c>
      <c r="M1135" t="b">
        <f t="shared" si="40"/>
        <v>0</v>
      </c>
    </row>
    <row r="1136" spans="1:13" x14ac:dyDescent="0.25">
      <c r="A1136" t="s">
        <v>4314</v>
      </c>
      <c r="E1136" t="str">
        <f>VLOOKUP($A1136,'Extracted Varlist'!$B$1:$O$4857,3,0)</f>
        <v>Alternate Prism Bar Cover test - distance - without glasses - base in/out</v>
      </c>
      <c r="G1136" t="str">
        <f>IF(ISBLANK(VLOOKUP($A1136,'Extracted Varlist'!$B$1:$O$4857,4,0)),"",VLOOKUP($A1136,'Extracted Varlist'!$B$1:$O$4857,4,0))</f>
        <v>1="Base In (BI)";2="Base Out (BO)"</v>
      </c>
      <c r="H1136">
        <v>2</v>
      </c>
      <c r="I1136">
        <f>VLOOKUP($A1136,'Extracted Varlist'!$B$1:$O$4857,12,0)</f>
        <v>2</v>
      </c>
      <c r="J1136">
        <f>VLOOKUP($A1136,'Extracted Varlist'!$B$1:$O$4857,13,0)</f>
        <v>20</v>
      </c>
      <c r="M1136" t="b">
        <f t="shared" si="40"/>
        <v>0</v>
      </c>
    </row>
    <row r="1137" spans="1:13" x14ac:dyDescent="0.25">
      <c r="A1137" t="s">
        <v>4319</v>
      </c>
      <c r="E1137" t="str">
        <f>VLOOKUP($A1137,'Extracted Varlist'!$B$1:$O$4857,3,0)</f>
        <v>Alternate Prism Bar Cover test - distance - without glasses - base up/down</v>
      </c>
      <c r="G1137" t="str">
        <f>IF(ISBLANK(VLOOKUP($A1137,'Extracted Varlist'!$B$1:$O$4857,4,0)),"",VLOOKUP($A1137,'Extracted Varlist'!$B$1:$O$4857,4,0))</f>
        <v>1="Base Up (BU)";2="Base Down (BD)"</v>
      </c>
      <c r="H1137">
        <v>2</v>
      </c>
      <c r="I1137">
        <f>VLOOKUP($A1137,'Extracted Varlist'!$B$1:$O$4857,12,0)</f>
        <v>2</v>
      </c>
      <c r="J1137">
        <f>VLOOKUP($A1137,'Extracted Varlist'!$B$1:$O$4857,13,0)</f>
        <v>20</v>
      </c>
      <c r="M1137" t="b">
        <f t="shared" si="40"/>
        <v>1</v>
      </c>
    </row>
    <row r="1138" spans="1:13" x14ac:dyDescent="0.25">
      <c r="A1138" t="s">
        <v>4321</v>
      </c>
      <c r="E1138" t="str">
        <f>VLOOKUP($A1138,'Extracted Varlist'!$B$1:$O$4857,3,0)</f>
        <v>Alternate Prism Bar Cover test - distance - without glasses - fixing eye</v>
      </c>
      <c r="G1138" t="str">
        <f>IF(ISBLANK(VLOOKUP($A1138,'Extracted Varlist'!$B$1:$O$4857,4,0)),"",VLOOKUP($A1138,'Extracted Varlist'!$B$1:$O$4857,4,0))</f>
        <v>1="Fixing Right";2="Fixing Left"</v>
      </c>
      <c r="H1138">
        <v>2</v>
      </c>
      <c r="I1138">
        <f>VLOOKUP($A1138,'Extracted Varlist'!$B$1:$O$4857,12,0)</f>
        <v>2</v>
      </c>
      <c r="J1138">
        <f>VLOOKUP($A1138,'Extracted Varlist'!$B$1:$O$4857,13,0)</f>
        <v>20</v>
      </c>
      <c r="M1138" t="b">
        <f t="shared" si="40"/>
        <v>1</v>
      </c>
    </row>
    <row r="1139" spans="1:13" x14ac:dyDescent="0.25">
      <c r="A1139" t="s">
        <v>4311</v>
      </c>
      <c r="E1139" t="str">
        <f>VLOOKUP($A1139,'Extracted Varlist'!$B$1:$O$4857,3,0)</f>
        <v>Alternate Prism Bar Cover test - distance - without glasses - pd (base in/out)</v>
      </c>
      <c r="G1139" t="str">
        <f>IF(ISBLANK(VLOOKUP($A1139,'Extracted Varlist'!$B$1:$O$4857,4,0)),"",VLOOKUP($A1139,'Extracted Varlist'!$B$1:$O$4857,4,0))</f>
        <v/>
      </c>
      <c r="H1139">
        <v>2</v>
      </c>
      <c r="I1139">
        <f>VLOOKUP($A1139,'Extracted Varlist'!$B$1:$O$4857,12,0)</f>
        <v>2</v>
      </c>
      <c r="J1139">
        <f>VLOOKUP($A1139,'Extracted Varlist'!$B$1:$O$4857,13,0)</f>
        <v>20</v>
      </c>
      <c r="M1139" t="b">
        <f t="shared" si="40"/>
        <v>1</v>
      </c>
    </row>
    <row r="1140" spans="1:13" x14ac:dyDescent="0.25">
      <c r="A1140" t="s">
        <v>4316</v>
      </c>
      <c r="E1140" t="str">
        <f>VLOOKUP($A1140,'Extracted Varlist'!$B$1:$O$4857,3,0)</f>
        <v>Alternate Prism Bar Cover test - distance - without glasses - pd (base up/down)</v>
      </c>
      <c r="G1140" t="str">
        <f>IF(ISBLANK(VLOOKUP($A1140,'Extracted Varlist'!$B$1:$O$4857,4,0)),"",VLOOKUP($A1140,'Extracted Varlist'!$B$1:$O$4857,4,0))</f>
        <v/>
      </c>
      <c r="H1140">
        <v>2</v>
      </c>
      <c r="I1140">
        <f>VLOOKUP($A1140,'Extracted Varlist'!$B$1:$O$4857,12,0)</f>
        <v>2</v>
      </c>
      <c r="J1140">
        <f>VLOOKUP($A1140,'Extracted Varlist'!$B$1:$O$4857,13,0)</f>
        <v>20</v>
      </c>
      <c r="M1140" t="b">
        <f t="shared" si="40"/>
        <v>1</v>
      </c>
    </row>
    <row r="1141" spans="1:13" x14ac:dyDescent="0.25">
      <c r="A1141" t="s">
        <v>4286</v>
      </c>
      <c r="E1141" t="str">
        <f>VLOOKUP($A1141,'Extracted Varlist'!$B$1:$O$4857,3,0)</f>
        <v>Alternate Prism Bar Cover test - distance - with glasses - base in/out</v>
      </c>
      <c r="G1141" t="str">
        <f>IF(ISBLANK(VLOOKUP($A1141,'Extracted Varlist'!$B$1:$O$4857,4,0)),"",VLOOKUP($A1141,'Extracted Varlist'!$B$1:$O$4857,4,0))</f>
        <v>1="Base In (BI)";2="Base Out (BO)"</v>
      </c>
      <c r="H1141">
        <v>2</v>
      </c>
      <c r="I1141">
        <f>VLOOKUP($A1141,'Extracted Varlist'!$B$1:$O$4857,12,0)</f>
        <v>2</v>
      </c>
      <c r="J1141">
        <f>VLOOKUP($A1141,'Extracted Varlist'!$B$1:$O$4857,13,0)</f>
        <v>20</v>
      </c>
      <c r="M1141" t="b">
        <f t="shared" si="40"/>
        <v>1</v>
      </c>
    </row>
    <row r="1142" spans="1:13" x14ac:dyDescent="0.25">
      <c r="A1142" t="s">
        <v>4290</v>
      </c>
      <c r="E1142" t="str">
        <f>VLOOKUP($A1142,'Extracted Varlist'!$B$1:$O$4857,3,0)</f>
        <v>Alternate Prism Bar Cover test - distance - with glasses - base up/down</v>
      </c>
      <c r="G1142" t="str">
        <f>IF(ISBLANK(VLOOKUP($A1142,'Extracted Varlist'!$B$1:$O$4857,4,0)),"",VLOOKUP($A1142,'Extracted Varlist'!$B$1:$O$4857,4,0))</f>
        <v>1="Base Up (BU)";2="Base Down (BD)"</v>
      </c>
      <c r="H1142">
        <v>2</v>
      </c>
      <c r="I1142">
        <f>VLOOKUP($A1142,'Extracted Varlist'!$B$1:$O$4857,12,0)</f>
        <v>2</v>
      </c>
      <c r="J1142">
        <f>VLOOKUP($A1142,'Extracted Varlist'!$B$1:$O$4857,13,0)</f>
        <v>20</v>
      </c>
      <c r="M1142" t="b">
        <f t="shared" si="40"/>
        <v>1</v>
      </c>
    </row>
    <row r="1143" spans="1:13" x14ac:dyDescent="0.25">
      <c r="A1143" t="s">
        <v>4292</v>
      </c>
      <c r="E1143" t="str">
        <f>VLOOKUP($A1143,'Extracted Varlist'!$B$1:$O$4857,3,0)</f>
        <v>Alternate Prism Bar Cover test - distance - with glasses - fixing eye</v>
      </c>
      <c r="G1143" t="str">
        <f>IF(ISBLANK(VLOOKUP($A1143,'Extracted Varlist'!$B$1:$O$4857,4,0)),"",VLOOKUP($A1143,'Extracted Varlist'!$B$1:$O$4857,4,0))</f>
        <v>1="Fixing right";2="Fixing Left"</v>
      </c>
      <c r="H1143">
        <v>2</v>
      </c>
      <c r="I1143">
        <f>VLOOKUP($A1143,'Extracted Varlist'!$B$1:$O$4857,12,0)</f>
        <v>2</v>
      </c>
      <c r="J1143">
        <f>VLOOKUP($A1143,'Extracted Varlist'!$B$1:$O$4857,13,0)</f>
        <v>20</v>
      </c>
      <c r="M1143" t="b">
        <f t="shared" si="40"/>
        <v>1</v>
      </c>
    </row>
    <row r="1144" spans="1:13" x14ac:dyDescent="0.25">
      <c r="A1144" t="s">
        <v>4282</v>
      </c>
      <c r="E1144" t="str">
        <f>VLOOKUP($A1144,'Extracted Varlist'!$B$1:$O$4857,3,0)</f>
        <v>Alternate Prism Bar Cover test - distance - with glasses - pd (base in/out)</v>
      </c>
      <c r="G1144" t="str">
        <f>IF(ISBLANK(VLOOKUP($A1144,'Extracted Varlist'!$B$1:$O$4857,4,0)),"",VLOOKUP($A1144,'Extracted Varlist'!$B$1:$O$4857,4,0))</f>
        <v/>
      </c>
      <c r="H1144">
        <v>2</v>
      </c>
      <c r="I1144">
        <f>VLOOKUP($A1144,'Extracted Varlist'!$B$1:$O$4857,12,0)</f>
        <v>2</v>
      </c>
      <c r="J1144">
        <f>VLOOKUP($A1144,'Extracted Varlist'!$B$1:$O$4857,13,0)</f>
        <v>20</v>
      </c>
      <c r="M1144" t="b">
        <f t="shared" si="40"/>
        <v>1</v>
      </c>
    </row>
    <row r="1145" spans="1:13" x14ac:dyDescent="0.25">
      <c r="A1145" t="s">
        <v>4288</v>
      </c>
      <c r="E1145" t="str">
        <f>VLOOKUP($A1145,'Extracted Varlist'!$B$1:$O$4857,3,0)</f>
        <v>Alternate Prism Bar Cover test - distance - with glasses - pd (base up/down)</v>
      </c>
      <c r="G1145" t="str">
        <f>IF(ISBLANK(VLOOKUP($A1145,'Extracted Varlist'!$B$1:$O$4857,4,0)),"",VLOOKUP($A1145,'Extracted Varlist'!$B$1:$O$4857,4,0))</f>
        <v/>
      </c>
      <c r="H1145">
        <v>2</v>
      </c>
      <c r="I1145">
        <f>VLOOKUP($A1145,'Extracted Varlist'!$B$1:$O$4857,12,0)</f>
        <v>2</v>
      </c>
      <c r="J1145">
        <f>VLOOKUP($A1145,'Extracted Varlist'!$B$1:$O$4857,13,0)</f>
        <v>20</v>
      </c>
      <c r="M1145" t="b">
        <f t="shared" si="40"/>
        <v>1</v>
      </c>
    </row>
    <row r="1146" spans="1:13" x14ac:dyDescent="0.25">
      <c r="A1146" t="s">
        <v>4440</v>
      </c>
      <c r="E1146" t="str">
        <f>VLOOKUP($A1146,'Extracted Varlist'!$B$1:$O$4857,3,0)</f>
        <v>Alternate Prism Bar Cover test - near - without glasses - base in/out</v>
      </c>
      <c r="G1146" t="str">
        <f>IF(ISBLANK(VLOOKUP($A1146,'Extracted Varlist'!$B$1:$O$4857,4,0)),"",VLOOKUP($A1146,'Extracted Varlist'!$B$1:$O$4857,4,0))</f>
        <v>1="Base In (BI)";2="Base Out (BO)"</v>
      </c>
      <c r="H1146">
        <v>2</v>
      </c>
      <c r="I1146">
        <f>VLOOKUP($A1146,'Extracted Varlist'!$B$1:$O$4857,12,0)</f>
        <v>2</v>
      </c>
      <c r="J1146">
        <f>VLOOKUP($A1146,'Extracted Varlist'!$B$1:$O$4857,13,0)</f>
        <v>20</v>
      </c>
      <c r="M1146" t="b">
        <f t="shared" si="40"/>
        <v>1</v>
      </c>
    </row>
    <row r="1147" spans="1:13" x14ac:dyDescent="0.25">
      <c r="A1147" t="s">
        <v>4444</v>
      </c>
      <c r="E1147" t="str">
        <f>VLOOKUP($A1147,'Extracted Varlist'!$B$1:$O$4857,3,0)</f>
        <v>Alternate Prism Bar Cover test - near - without glasses - base up/down</v>
      </c>
      <c r="G1147" t="str">
        <f>IF(ISBLANK(VLOOKUP($A1147,'Extracted Varlist'!$B$1:$O$4857,4,0)),"",VLOOKUP($A1147,'Extracted Varlist'!$B$1:$O$4857,4,0))</f>
        <v>1="Base Up (BU)";2="Base Down (BD)"</v>
      </c>
      <c r="H1147">
        <v>2</v>
      </c>
      <c r="I1147">
        <f>VLOOKUP($A1147,'Extracted Varlist'!$B$1:$O$4857,12,0)</f>
        <v>2</v>
      </c>
      <c r="J1147">
        <f>VLOOKUP($A1147,'Extracted Varlist'!$B$1:$O$4857,13,0)</f>
        <v>20</v>
      </c>
      <c r="M1147" t="b">
        <f t="shared" si="40"/>
        <v>1</v>
      </c>
    </row>
    <row r="1148" spans="1:13" x14ac:dyDescent="0.25">
      <c r="A1148" t="s">
        <v>4446</v>
      </c>
      <c r="E1148" t="str">
        <f>VLOOKUP($A1148,'Extracted Varlist'!$B$1:$O$4857,3,0)</f>
        <v>Alternate Prism Bar Cover test - near - without glasses - fixing eye</v>
      </c>
      <c r="G1148" t="str">
        <f>IF(ISBLANK(VLOOKUP($A1148,'Extracted Varlist'!$B$1:$O$4857,4,0)),"",VLOOKUP($A1148,'Extracted Varlist'!$B$1:$O$4857,4,0))</f>
        <v>1="Fixing right";2="Fixing left"</v>
      </c>
      <c r="H1148">
        <v>2</v>
      </c>
      <c r="I1148">
        <f>VLOOKUP($A1148,'Extracted Varlist'!$B$1:$O$4857,12,0)</f>
        <v>2</v>
      </c>
      <c r="J1148">
        <f>VLOOKUP($A1148,'Extracted Varlist'!$B$1:$O$4857,13,0)</f>
        <v>20</v>
      </c>
      <c r="M1148" t="b">
        <f t="shared" si="40"/>
        <v>1</v>
      </c>
    </row>
    <row r="1149" spans="1:13" x14ac:dyDescent="0.25">
      <c r="A1149" t="s">
        <v>4437</v>
      </c>
      <c r="E1149" t="str">
        <f>VLOOKUP($A1149,'Extracted Varlist'!$B$1:$O$4857,3,0)</f>
        <v>Alternate Prism Bar Cover test - near - without glasses - pd (base in/out)</v>
      </c>
      <c r="G1149" t="str">
        <f>IF(ISBLANK(VLOOKUP($A1149,'Extracted Varlist'!$B$1:$O$4857,4,0)),"",VLOOKUP($A1149,'Extracted Varlist'!$B$1:$O$4857,4,0))</f>
        <v/>
      </c>
      <c r="H1149">
        <v>2</v>
      </c>
      <c r="I1149">
        <f>VLOOKUP($A1149,'Extracted Varlist'!$B$1:$O$4857,12,0)</f>
        <v>2</v>
      </c>
      <c r="J1149">
        <f>VLOOKUP($A1149,'Extracted Varlist'!$B$1:$O$4857,13,0)</f>
        <v>20</v>
      </c>
      <c r="M1149" t="b">
        <f t="shared" si="40"/>
        <v>1</v>
      </c>
    </row>
    <row r="1150" spans="1:13" x14ac:dyDescent="0.25">
      <c r="A1150" t="s">
        <v>4442</v>
      </c>
      <c r="E1150" t="str">
        <f>VLOOKUP($A1150,'Extracted Varlist'!$B$1:$O$4857,3,0)</f>
        <v>Alternate Prism Bar Cover test - near - without glasses - pd (base up/down)</v>
      </c>
      <c r="G1150" t="str">
        <f>IF(ISBLANK(VLOOKUP($A1150,'Extracted Varlist'!$B$1:$O$4857,4,0)),"",VLOOKUP($A1150,'Extracted Varlist'!$B$1:$O$4857,4,0))</f>
        <v/>
      </c>
      <c r="H1150">
        <v>2</v>
      </c>
      <c r="I1150">
        <f>VLOOKUP($A1150,'Extracted Varlist'!$B$1:$O$4857,12,0)</f>
        <v>2</v>
      </c>
      <c r="J1150">
        <f>VLOOKUP($A1150,'Extracted Varlist'!$B$1:$O$4857,13,0)</f>
        <v>20</v>
      </c>
      <c r="M1150" t="b">
        <f t="shared" si="40"/>
        <v>1</v>
      </c>
    </row>
    <row r="1151" spans="1:13" x14ac:dyDescent="0.25">
      <c r="A1151" t="s">
        <v>4413</v>
      </c>
      <c r="E1151" t="str">
        <f>VLOOKUP($A1151,'Extracted Varlist'!$B$1:$O$4857,3,0)</f>
        <v>Alternate Prism Bar Cover test - near - with glasses - base in/out</v>
      </c>
      <c r="G1151" t="str">
        <f>IF(ISBLANK(VLOOKUP($A1151,'Extracted Varlist'!$B$1:$O$4857,4,0)),"",VLOOKUP($A1151,'Extracted Varlist'!$B$1:$O$4857,4,0))</f>
        <v>1="Base In (BI)";2="Base Out (BO)"</v>
      </c>
      <c r="H1151">
        <v>2</v>
      </c>
      <c r="I1151">
        <f>VLOOKUP($A1151,'Extracted Varlist'!$B$1:$O$4857,12,0)</f>
        <v>2</v>
      </c>
      <c r="J1151">
        <f>VLOOKUP($A1151,'Extracted Varlist'!$B$1:$O$4857,13,0)</f>
        <v>20</v>
      </c>
      <c r="M1151" t="b">
        <f t="shared" si="40"/>
        <v>1</v>
      </c>
    </row>
    <row r="1152" spans="1:13" x14ac:dyDescent="0.25">
      <c r="A1152" t="s">
        <v>4417</v>
      </c>
      <c r="E1152" t="str">
        <f>VLOOKUP($A1152,'Extracted Varlist'!$B$1:$O$4857,3,0)</f>
        <v>Alternate Prism Bar Cover test - near - with glasses - base up/down</v>
      </c>
      <c r="G1152" t="str">
        <f>IF(ISBLANK(VLOOKUP($A1152,'Extracted Varlist'!$B$1:$O$4857,4,0)),"",VLOOKUP($A1152,'Extracted Varlist'!$B$1:$O$4857,4,0))</f>
        <v>1="Base Up (BU)";2="Base Down (BD)"</v>
      </c>
      <c r="H1152">
        <v>2</v>
      </c>
      <c r="I1152">
        <f>VLOOKUP($A1152,'Extracted Varlist'!$B$1:$O$4857,12,0)</f>
        <v>2</v>
      </c>
      <c r="J1152">
        <f>VLOOKUP($A1152,'Extracted Varlist'!$B$1:$O$4857,13,0)</f>
        <v>20</v>
      </c>
      <c r="M1152" t="b">
        <f t="shared" si="40"/>
        <v>1</v>
      </c>
    </row>
    <row r="1153" spans="1:13" x14ac:dyDescent="0.25">
      <c r="A1153" t="s">
        <v>4419</v>
      </c>
      <c r="E1153" t="str">
        <f>VLOOKUP($A1153,'Extracted Varlist'!$B$1:$O$4857,3,0)</f>
        <v>Alternate Prism Bar Cover test - near - with glasses - fixing eye</v>
      </c>
      <c r="G1153" t="str">
        <f>IF(ISBLANK(VLOOKUP($A1153,'Extracted Varlist'!$B$1:$O$4857,4,0)),"",VLOOKUP($A1153,'Extracted Varlist'!$B$1:$O$4857,4,0))</f>
        <v>1="Fixing right";2="Fixing left"</v>
      </c>
      <c r="H1153">
        <v>2</v>
      </c>
      <c r="I1153">
        <f>VLOOKUP($A1153,'Extracted Varlist'!$B$1:$O$4857,12,0)</f>
        <v>2</v>
      </c>
      <c r="J1153">
        <f>VLOOKUP($A1153,'Extracted Varlist'!$B$1:$O$4857,13,0)</f>
        <v>20</v>
      </c>
      <c r="M1153" t="b">
        <f t="shared" si="40"/>
        <v>1</v>
      </c>
    </row>
    <row r="1154" spans="1:13" x14ac:dyDescent="0.25">
      <c r="A1154" t="s">
        <v>4410</v>
      </c>
      <c r="E1154" t="str">
        <f>VLOOKUP($A1154,'Extracted Varlist'!$B$1:$O$4857,3,0)</f>
        <v>Alternate Prism Bar Cover test - near - with glasses - pd (base in/out)</v>
      </c>
      <c r="G1154" t="str">
        <f>IF(ISBLANK(VLOOKUP($A1154,'Extracted Varlist'!$B$1:$O$4857,4,0)),"",VLOOKUP($A1154,'Extracted Varlist'!$B$1:$O$4857,4,0))</f>
        <v/>
      </c>
      <c r="H1154">
        <v>2</v>
      </c>
      <c r="I1154">
        <f>VLOOKUP($A1154,'Extracted Varlist'!$B$1:$O$4857,12,0)</f>
        <v>2</v>
      </c>
      <c r="J1154">
        <f>VLOOKUP($A1154,'Extracted Varlist'!$B$1:$O$4857,13,0)</f>
        <v>20</v>
      </c>
      <c r="M1154" t="b">
        <f t="shared" ref="M1154:M1217" si="41">AND(J1154=J1153)</f>
        <v>1</v>
      </c>
    </row>
    <row r="1155" spans="1:13" x14ac:dyDescent="0.25">
      <c r="A1155" t="s">
        <v>4415</v>
      </c>
      <c r="E1155" t="str">
        <f>VLOOKUP($A1155,'Extracted Varlist'!$B$1:$O$4857,3,0)</f>
        <v>Alternate Prism Bar Cover test - near - with glasses - pd (base up/down)</v>
      </c>
      <c r="G1155" t="str">
        <f>IF(ISBLANK(VLOOKUP($A1155,'Extracted Varlist'!$B$1:$O$4857,4,0)),"",VLOOKUP($A1155,'Extracted Varlist'!$B$1:$O$4857,4,0))</f>
        <v/>
      </c>
      <c r="H1155">
        <v>2</v>
      </c>
      <c r="I1155">
        <f>VLOOKUP($A1155,'Extracted Varlist'!$B$1:$O$4857,12,0)</f>
        <v>2</v>
      </c>
      <c r="J1155">
        <f>VLOOKUP($A1155,'Extracted Varlist'!$B$1:$O$4857,13,0)</f>
        <v>20</v>
      </c>
      <c r="M1155" t="b">
        <f t="shared" si="41"/>
        <v>1</v>
      </c>
    </row>
    <row r="1156" spans="1:13" x14ac:dyDescent="0.25">
      <c r="A1156" t="s">
        <v>3833</v>
      </c>
      <c r="E1156" t="str">
        <f>VLOOKUP($A1156,'Extracted Varlist'!$B$1:$O$4857,3,0)</f>
        <v>Operator - autorefraction</v>
      </c>
      <c r="G1156" t="str">
        <f>IF(ISBLANK(VLOOKUP($A1156,'Extracted Varlist'!$B$1:$O$4857,4,0)),"",VLOOKUP($A1156,'Extracted Varlist'!$B$1:$O$4857,4,0))</f>
        <v/>
      </c>
      <c r="H1156">
        <v>2</v>
      </c>
      <c r="I1156">
        <f>VLOOKUP($A1156,'Extracted Varlist'!$B$1:$O$4857,12,0)</f>
        <v>2</v>
      </c>
      <c r="J1156">
        <f>VLOOKUP($A1156,'Extracted Varlist'!$B$1:$O$4857,13,0)</f>
        <v>20</v>
      </c>
      <c r="M1156" t="b">
        <f t="shared" si="41"/>
        <v>1</v>
      </c>
    </row>
    <row r="1157" spans="1:13" x14ac:dyDescent="0.25">
      <c r="A1157" t="s">
        <v>8127</v>
      </c>
      <c r="E1157" t="str">
        <f>VLOOKUP($A1157,'Extracted Varlist'!$B$1:$O$4857,3,0)</f>
        <v>Operator - autorefraction</v>
      </c>
      <c r="G1157" t="str">
        <f>IF(ISBLANK(VLOOKUP($A1157,'Extracted Varlist'!$B$1:$O$4857,4,0)),"",VLOOKUP($A1157,'Extracted Varlist'!$B$1:$O$4857,4,0))</f>
        <v/>
      </c>
      <c r="H1157">
        <v>2</v>
      </c>
      <c r="I1157">
        <f>VLOOKUP($A1157,'Extracted Varlist'!$B$1:$O$4857,12,0)</f>
        <v>2</v>
      </c>
      <c r="J1157">
        <f>VLOOKUP($A1157,'Extracted Varlist'!$B$1:$O$4857,13,0)</f>
        <v>28</v>
      </c>
      <c r="M1157" t="b">
        <f t="shared" si="41"/>
        <v>0</v>
      </c>
    </row>
    <row r="1158" spans="1:13" x14ac:dyDescent="0.25">
      <c r="A1158" t="s">
        <v>7896</v>
      </c>
      <c r="E1158" t="str">
        <f>VLOOKUP($A1158,'Extracted Varlist'!$B$1:$O$4857,3,0)</f>
        <v>Areola size (cm) - left</v>
      </c>
      <c r="G1158" t="str">
        <f>IF(ISBLANK(VLOOKUP($A1158,'Extracted Varlist'!$B$1:$O$4857,4,0)),"",VLOOKUP($A1158,'Extracted Varlist'!$B$1:$O$4857,4,0))</f>
        <v>888="NA";999="missing"</v>
      </c>
      <c r="H1158">
        <v>2</v>
      </c>
      <c r="I1158">
        <f>VLOOKUP($A1158,'Extracted Varlist'!$B$1:$O$4857,12,0)</f>
        <v>2</v>
      </c>
      <c r="J1158">
        <f>VLOOKUP($A1158,'Extracted Varlist'!$B$1:$O$4857,13,0)</f>
        <v>27</v>
      </c>
      <c r="M1158" t="b">
        <f t="shared" si="41"/>
        <v>0</v>
      </c>
    </row>
    <row r="1159" spans="1:13" x14ac:dyDescent="0.25">
      <c r="A1159" t="s">
        <v>7893</v>
      </c>
      <c r="E1159" t="str">
        <f>VLOOKUP($A1159,'Extracted Varlist'!$B$1:$O$4857,3,0)</f>
        <v>Areola size (cm) - right</v>
      </c>
      <c r="G1159" t="str">
        <f>IF(ISBLANK(VLOOKUP($A1159,'Extracted Varlist'!$B$1:$O$4857,4,0)),"",VLOOKUP($A1159,'Extracted Varlist'!$B$1:$O$4857,4,0))</f>
        <v>888="NA";999="missing"</v>
      </c>
      <c r="H1159">
        <v>2</v>
      </c>
      <c r="I1159">
        <f>VLOOKUP($A1159,'Extracted Varlist'!$B$1:$O$4857,12,0)</f>
        <v>2</v>
      </c>
      <c r="J1159">
        <f>VLOOKUP($A1159,'Extracted Varlist'!$B$1:$O$4857,13,0)</f>
        <v>27</v>
      </c>
      <c r="M1159" t="b">
        <f t="shared" si="41"/>
        <v>1</v>
      </c>
    </row>
    <row r="1160" spans="1:13" x14ac:dyDescent="0.25">
      <c r="A1160" t="s">
        <v>4979</v>
      </c>
      <c r="E1160" t="str">
        <f>VLOOKUP($A1160,'Extracted Varlist'!$B$1:$O$4857,3,0)</f>
        <v>Stanford sleeping scale AFTER cogstate</v>
      </c>
      <c r="G1160" t="str">
        <f>IF(ISBLANK(VLOOKUP($A1160,'Extracted Varlist'!$B$1:$O$4857,4,0)),"",VLOOKUP($A1160,'Extracted Varlist'!$B$1:$O$4857,4,0))</f>
        <v>-99="Missing";-88="N/A";1="Feeling active, vital, alert or wide awake";2="Functioning at high levels, but not at peak, able to concentrate";3="Awake, but relaxed, responsive but not fully alert";4="Somewhat foggy, let down";5="Foggy, losing interest in re</v>
      </c>
      <c r="H1160">
        <v>2</v>
      </c>
      <c r="I1160">
        <f>VLOOKUP($A1160,'Extracted Varlist'!$B$1:$O$4857,12,0)</f>
        <v>2</v>
      </c>
      <c r="J1160">
        <f>VLOOKUP($A1160,'Extracted Varlist'!$B$1:$O$4857,13,0)</f>
        <v>22</v>
      </c>
      <c r="M1160" t="b">
        <f t="shared" si="41"/>
        <v>0</v>
      </c>
    </row>
    <row r="1161" spans="1:13" x14ac:dyDescent="0.25">
      <c r="A1161" t="s">
        <v>3232</v>
      </c>
      <c r="E1161" t="str">
        <f>VLOOKUP($A1161,'Extracted Varlist'!$B$1:$O$4857,3,0)</f>
        <v>AST/ ALT ratio</v>
      </c>
      <c r="G1161" t="str">
        <f>IF(ISBLANK(VLOOKUP($A1161,'Extracted Varlist'!$B$1:$O$4857,4,0)),"",VLOOKUP($A1161,'Extracted Varlist'!$B$1:$O$4857,4,0))</f>
        <v/>
      </c>
      <c r="H1161">
        <v>2</v>
      </c>
      <c r="I1161">
        <f>VLOOKUP($A1161,'Extracted Varlist'!$B$1:$O$4857,12,0)</f>
        <v>2</v>
      </c>
      <c r="J1161">
        <f>VLOOKUP($A1161,'Extracted Varlist'!$B$1:$O$4857,13,0)</f>
        <v>17</v>
      </c>
      <c r="M1161" t="b">
        <f t="shared" si="41"/>
        <v>0</v>
      </c>
    </row>
    <row r="1162" spans="1:13" x14ac:dyDescent="0.25">
      <c r="A1162" t="s">
        <v>5592</v>
      </c>
      <c r="E1162" t="str">
        <f>VLOOKUP($A1162,'Extracted Varlist'!$B$1:$O$4857,3,0)</f>
        <v>Asthma comments</v>
      </c>
      <c r="G1162" t="str">
        <f>IF(ISBLANK(VLOOKUP($A1162,'Extracted Varlist'!$B$1:$O$4857,4,0)),"",VLOOKUP($A1162,'Extracted Varlist'!$B$1:$O$4857,4,0))</f>
        <v/>
      </c>
      <c r="H1162">
        <v>2</v>
      </c>
      <c r="I1162">
        <f>VLOOKUP($A1162,'Extracted Varlist'!$B$1:$O$4857,12,0)</f>
        <v>2</v>
      </c>
      <c r="J1162">
        <f>VLOOKUP($A1162,'Extracted Varlist'!$B$1:$O$4857,13,0)</f>
        <v>22</v>
      </c>
      <c r="M1162" t="b">
        <f t="shared" si="41"/>
        <v>0</v>
      </c>
    </row>
    <row r="1163" spans="1:13" x14ac:dyDescent="0.25">
      <c r="A1163" t="s">
        <v>6997</v>
      </c>
      <c r="E1163" t="str">
        <f>VLOOKUP($A1163,'Extracted Varlist'!$B$1:$O$4857,3,0)</f>
        <v>Average diastolic BP</v>
      </c>
      <c r="G1163" t="str">
        <f>IF(ISBLANK(VLOOKUP($A1163,'Extracted Varlist'!$B$1:$O$4857,4,0)),"",VLOOKUP($A1163,'Extracted Varlist'!$B$1:$O$4857,4,0))</f>
        <v/>
      </c>
      <c r="H1163">
        <v>2</v>
      </c>
      <c r="I1163">
        <f>VLOOKUP($A1163,'Extracted Varlist'!$B$1:$O$4857,12,0)</f>
        <v>2</v>
      </c>
      <c r="J1163">
        <f>VLOOKUP($A1163,'Extracted Varlist'!$B$1:$O$4857,13,0)</f>
        <v>27</v>
      </c>
      <c r="M1163" t="b">
        <f t="shared" si="41"/>
        <v>0</v>
      </c>
    </row>
    <row r="1164" spans="1:13" x14ac:dyDescent="0.25">
      <c r="A1164" t="s">
        <v>7000</v>
      </c>
      <c r="E1164" t="str">
        <f>VLOOKUP($A1164,'Extracted Varlist'!$B$1:$O$4857,3,0)</f>
        <v>Average HR</v>
      </c>
      <c r="G1164" t="str">
        <f>IF(ISBLANK(VLOOKUP($A1164,'Extracted Varlist'!$B$1:$O$4857,4,0)),"",VLOOKUP($A1164,'Extracted Varlist'!$B$1:$O$4857,4,0))</f>
        <v/>
      </c>
      <c r="H1164">
        <v>2</v>
      </c>
      <c r="I1164">
        <f>VLOOKUP($A1164,'Extracted Varlist'!$B$1:$O$4857,12,0)</f>
        <v>2</v>
      </c>
      <c r="J1164">
        <f>VLOOKUP($A1164,'Extracted Varlist'!$B$1:$O$4857,13,0)</f>
        <v>27</v>
      </c>
      <c r="M1164" t="b">
        <f t="shared" si="41"/>
        <v>1</v>
      </c>
    </row>
    <row r="1165" spans="1:13" x14ac:dyDescent="0.25">
      <c r="A1165" t="s">
        <v>6994</v>
      </c>
      <c r="E1165" t="str">
        <f>VLOOKUP($A1165,'Extracted Varlist'!$B$1:$O$4857,3,0)</f>
        <v>Average systolic BP</v>
      </c>
      <c r="G1165" t="str">
        <f>IF(ISBLANK(VLOOKUP($A1165,'Extracted Varlist'!$B$1:$O$4857,4,0)),"",VLOOKUP($A1165,'Extracted Varlist'!$B$1:$O$4857,4,0))</f>
        <v/>
      </c>
      <c r="H1165">
        <v>2</v>
      </c>
      <c r="I1165">
        <f>VLOOKUP($A1165,'Extracted Varlist'!$B$1:$O$4857,12,0)</f>
        <v>2</v>
      </c>
      <c r="J1165">
        <f>VLOOKUP($A1165,'Extracted Varlist'!$B$1:$O$4857,13,0)</f>
        <v>27</v>
      </c>
      <c r="M1165" t="b">
        <f t="shared" si="41"/>
        <v>1</v>
      </c>
    </row>
    <row r="1166" spans="1:13" x14ac:dyDescent="0.25">
      <c r="A1166" t="s">
        <v>1589</v>
      </c>
      <c r="E1166" t="str">
        <f>VLOOKUP($A1166,'Extracted Varlist'!$B$1:$O$4857,3,0)</f>
        <v>Bronchodilator FEF 25-75%</v>
      </c>
      <c r="G1166" t="str">
        <f>IF(ISBLANK(VLOOKUP($A1166,'Extracted Varlist'!$B$1:$O$4857,4,0)),"",VLOOKUP($A1166,'Extracted Varlist'!$B$1:$O$4857,4,0))</f>
        <v/>
      </c>
      <c r="H1166">
        <v>2</v>
      </c>
      <c r="I1166">
        <f>VLOOKUP($A1166,'Extracted Varlist'!$B$1:$O$4857,12,0)</f>
        <v>2</v>
      </c>
      <c r="J1166">
        <f>VLOOKUP($A1166,'Extracted Varlist'!$B$1:$O$4857,13,0)</f>
        <v>14</v>
      </c>
      <c r="M1166" t="b">
        <f t="shared" si="41"/>
        <v>0</v>
      </c>
    </row>
    <row r="1167" spans="1:13" x14ac:dyDescent="0.25">
      <c r="A1167" t="s">
        <v>1584</v>
      </c>
      <c r="E1167" t="str">
        <f>VLOOKUP($A1167,'Extracted Varlist'!$B$1:$O$4857,3,0)</f>
        <v>Bronchodilator FEV1</v>
      </c>
      <c r="G1167" t="str">
        <f>IF(ISBLANK(VLOOKUP($A1167,'Extracted Varlist'!$B$1:$O$4857,4,0)),"",VLOOKUP($A1167,'Extracted Varlist'!$B$1:$O$4857,4,0))</f>
        <v/>
      </c>
      <c r="H1167">
        <v>2</v>
      </c>
      <c r="I1167">
        <f>VLOOKUP($A1167,'Extracted Varlist'!$B$1:$O$4857,12,0)</f>
        <v>2</v>
      </c>
      <c r="J1167">
        <f>VLOOKUP($A1167,'Extracted Varlist'!$B$1:$O$4857,13,0)</f>
        <v>14</v>
      </c>
      <c r="M1167" t="b">
        <f t="shared" si="41"/>
        <v>1</v>
      </c>
    </row>
    <row r="1168" spans="1:13" x14ac:dyDescent="0.25">
      <c r="A1168" t="s">
        <v>1587</v>
      </c>
      <c r="E1168" t="str">
        <f>VLOOKUP($A1168,'Extracted Varlist'!$B$1:$O$4857,3,0)</f>
        <v>Bronchodilator FVC</v>
      </c>
      <c r="G1168" t="str">
        <f>IF(ISBLANK(VLOOKUP($A1168,'Extracted Varlist'!$B$1:$O$4857,4,0)),"",VLOOKUP($A1168,'Extracted Varlist'!$B$1:$O$4857,4,0))</f>
        <v/>
      </c>
      <c r="H1168">
        <v>2</v>
      </c>
      <c r="I1168">
        <f>VLOOKUP($A1168,'Extracted Varlist'!$B$1:$O$4857,12,0)</f>
        <v>2</v>
      </c>
      <c r="J1168">
        <f>VLOOKUP($A1168,'Extracted Varlist'!$B$1:$O$4857,13,0)</f>
        <v>14</v>
      </c>
      <c r="M1168" t="b">
        <f t="shared" si="41"/>
        <v>1</v>
      </c>
    </row>
    <row r="1169" spans="1:13" x14ac:dyDescent="0.25">
      <c r="A1169" t="s">
        <v>1525</v>
      </c>
      <c r="E1169" t="str">
        <f>VLOOKUP($A1169,'Extracted Varlist'!$B$1:$O$4857,3,0)</f>
        <v>Log dose response slope</v>
      </c>
      <c r="G1169" t="str">
        <f>IF(ISBLANK(VLOOKUP($A1169,'Extracted Varlist'!$B$1:$O$4857,4,0)),"",VLOOKUP($A1169,'Extracted Varlist'!$B$1:$O$4857,4,0))</f>
        <v/>
      </c>
      <c r="H1169">
        <v>2</v>
      </c>
      <c r="I1169">
        <f>VLOOKUP($A1169,'Extracted Varlist'!$B$1:$O$4857,12,0)</f>
        <v>2</v>
      </c>
      <c r="J1169">
        <f>VLOOKUP($A1169,'Extracted Varlist'!$B$1:$O$4857,13,0)</f>
        <v>14</v>
      </c>
      <c r="M1169" t="b">
        <f t="shared" si="41"/>
        <v>1</v>
      </c>
    </row>
    <row r="1170" spans="1:13" x14ac:dyDescent="0.25">
      <c r="A1170" t="s">
        <v>4524</v>
      </c>
      <c r="E1170" t="str">
        <f>VLOOKUP($A1170,'Extracted Varlist'!$B$1:$O$4857,3,0)</f>
        <v>Bilscholwsky head tilt test - positive/negative</v>
      </c>
      <c r="G1170" t="str">
        <f>IF(ISBLANK(VLOOKUP($A1170,'Extracted Varlist'!$B$1:$O$4857,4,0)),"",VLOOKUP($A1170,'Extracted Varlist'!$B$1:$O$4857,4,0))</f>
        <v>1="Positive";2="Negative"</v>
      </c>
      <c r="H1170">
        <v>2</v>
      </c>
      <c r="I1170">
        <f>VLOOKUP($A1170,'Extracted Varlist'!$B$1:$O$4857,12,0)</f>
        <v>2</v>
      </c>
      <c r="J1170">
        <f>VLOOKUP($A1170,'Extracted Varlist'!$B$1:$O$4857,13,0)</f>
        <v>20</v>
      </c>
      <c r="M1170" t="b">
        <f t="shared" si="41"/>
        <v>0</v>
      </c>
    </row>
    <row r="1171" spans="1:13" x14ac:dyDescent="0.25">
      <c r="A1171" t="s">
        <v>4527</v>
      </c>
      <c r="E1171" t="str">
        <f>VLOOKUP($A1171,'Extracted Varlist'!$B$1:$O$4857,3,0)</f>
        <v>Bilscholwsky head tilt test - affected eye</v>
      </c>
      <c r="G1171" t="str">
        <f>IF(ISBLANK(VLOOKUP($A1171,'Extracted Varlist'!$B$1:$O$4857,4,0)),"",VLOOKUP($A1171,'Extracted Varlist'!$B$1:$O$4857,4,0))</f>
        <v>1="Right";2="Left";3="Bilateral"</v>
      </c>
      <c r="H1171">
        <v>2</v>
      </c>
      <c r="I1171">
        <f>VLOOKUP($A1171,'Extracted Varlist'!$B$1:$O$4857,12,0)</f>
        <v>2</v>
      </c>
      <c r="J1171">
        <f>VLOOKUP($A1171,'Extracted Varlist'!$B$1:$O$4857,13,0)</f>
        <v>20</v>
      </c>
      <c r="M1171" t="b">
        <f t="shared" si="41"/>
        <v>1</v>
      </c>
    </row>
    <row r="1172" spans="1:13" x14ac:dyDescent="0.25">
      <c r="A1172" t="s">
        <v>1150</v>
      </c>
      <c r="E1172" t="str">
        <f>VLOOKUP($A1172,'Extracted Varlist'!$B$1:$O$4857,3,0)</f>
        <v>Back muscle endurance - minutes</v>
      </c>
      <c r="G1172" t="str">
        <f>IF(ISBLANK(VLOOKUP($A1172,'Extracted Varlist'!$B$1:$O$4857,4,0)),"",VLOOKUP($A1172,'Extracted Varlist'!$B$1:$O$4857,4,0))</f>
        <v>-99="Missing";-88="N/A"</v>
      </c>
      <c r="H1172">
        <v>2</v>
      </c>
      <c r="I1172">
        <f>VLOOKUP($A1172,'Extracted Varlist'!$B$1:$O$4857,12,0)</f>
        <v>2</v>
      </c>
      <c r="J1172">
        <f>VLOOKUP($A1172,'Extracted Varlist'!$B$1:$O$4857,13,0)</f>
        <v>14</v>
      </c>
      <c r="M1172" t="b">
        <f t="shared" si="41"/>
        <v>0</v>
      </c>
    </row>
    <row r="1173" spans="1:13" x14ac:dyDescent="0.25">
      <c r="A1173" t="s">
        <v>2324</v>
      </c>
      <c r="E1173" t="str">
        <f>VLOOKUP($A1173,'Extracted Varlist'!$B$1:$O$4857,3,0)</f>
        <v>Back muscle endurance - minutes</v>
      </c>
      <c r="G1173" t="str">
        <f>IF(ISBLANK(VLOOKUP($A1173,'Extracted Varlist'!$B$1:$O$4857,4,0)),"",VLOOKUP($A1173,'Extracted Varlist'!$B$1:$O$4857,4,0))</f>
        <v>-99="Missing";-88="N/A"</v>
      </c>
      <c r="H1173">
        <v>2</v>
      </c>
      <c r="I1173">
        <f>VLOOKUP($A1173,'Extracted Varlist'!$B$1:$O$4857,12,0)</f>
        <v>2</v>
      </c>
      <c r="J1173">
        <f>VLOOKUP($A1173,'Extracted Varlist'!$B$1:$O$4857,13,0)</f>
        <v>17</v>
      </c>
      <c r="M1173" t="b">
        <f t="shared" si="41"/>
        <v>0</v>
      </c>
    </row>
    <row r="1174" spans="1:13" x14ac:dyDescent="0.25">
      <c r="A1174" t="s">
        <v>1152</v>
      </c>
      <c r="E1174" t="str">
        <f>VLOOKUP($A1174,'Extracted Varlist'!$B$1:$O$4857,3,0)</f>
        <v>Back muscle endurance - seconds</v>
      </c>
      <c r="G1174" t="str">
        <f>IF(ISBLANK(VLOOKUP($A1174,'Extracted Varlist'!$B$1:$O$4857,4,0)),"",VLOOKUP($A1174,'Extracted Varlist'!$B$1:$O$4857,4,0))</f>
        <v>-99="Missing";-88="N/A"</v>
      </c>
      <c r="H1174">
        <v>2</v>
      </c>
      <c r="I1174">
        <f>VLOOKUP($A1174,'Extracted Varlist'!$B$1:$O$4857,12,0)</f>
        <v>2</v>
      </c>
      <c r="J1174">
        <f>VLOOKUP($A1174,'Extracted Varlist'!$B$1:$O$4857,13,0)</f>
        <v>14</v>
      </c>
      <c r="M1174" t="b">
        <f t="shared" si="41"/>
        <v>0</v>
      </c>
    </row>
    <row r="1175" spans="1:13" x14ac:dyDescent="0.25">
      <c r="A1175" t="s">
        <v>2326</v>
      </c>
      <c r="E1175" t="str">
        <f>VLOOKUP($A1175,'Extracted Varlist'!$B$1:$O$4857,3,0)</f>
        <v>Back muscle endurance - seconds</v>
      </c>
      <c r="G1175" t="str">
        <f>IF(ISBLANK(VLOOKUP($A1175,'Extracted Varlist'!$B$1:$O$4857,4,0)),"",VLOOKUP($A1175,'Extracted Varlist'!$B$1:$O$4857,4,0))</f>
        <v>-99="Missing";-88="N/A"</v>
      </c>
      <c r="H1175">
        <v>2</v>
      </c>
      <c r="I1175">
        <f>VLOOKUP($A1175,'Extracted Varlist'!$B$1:$O$4857,12,0)</f>
        <v>2</v>
      </c>
      <c r="J1175">
        <f>VLOOKUP($A1175,'Extracted Varlist'!$B$1:$O$4857,13,0)</f>
        <v>17</v>
      </c>
      <c r="M1175" t="b">
        <f t="shared" si="41"/>
        <v>0</v>
      </c>
    </row>
    <row r="1176" spans="1:13" x14ac:dyDescent="0.25">
      <c r="A1176" t="s">
        <v>1154</v>
      </c>
      <c r="E1176" t="str">
        <f>VLOOKUP($A1176,'Extracted Varlist'!$B$1:$O$4857,3,0)</f>
        <v>Back muscle endurance - total seconds</v>
      </c>
      <c r="G1176" t="str">
        <f>IF(ISBLANK(VLOOKUP($A1176,'Extracted Varlist'!$B$1:$O$4857,4,0)),"",VLOOKUP($A1176,'Extracted Varlist'!$B$1:$O$4857,4,0))</f>
        <v>-99="Missing";-88="N/A"</v>
      </c>
      <c r="H1176">
        <v>2</v>
      </c>
      <c r="I1176">
        <f>VLOOKUP($A1176,'Extracted Varlist'!$B$1:$O$4857,12,0)</f>
        <v>2</v>
      </c>
      <c r="J1176">
        <f>VLOOKUP($A1176,'Extracted Varlist'!$B$1:$O$4857,13,0)</f>
        <v>14</v>
      </c>
      <c r="M1176" t="b">
        <f t="shared" si="41"/>
        <v>0</v>
      </c>
    </row>
    <row r="1177" spans="1:13" x14ac:dyDescent="0.25">
      <c r="A1177" t="s">
        <v>2328</v>
      </c>
      <c r="E1177" t="str">
        <f>VLOOKUP($A1177,'Extracted Varlist'!$B$1:$O$4857,3,0)</f>
        <v>Back muscle endurance - total seconds</v>
      </c>
      <c r="G1177" t="str">
        <f>IF(ISBLANK(VLOOKUP($A1177,'Extracted Varlist'!$B$1:$O$4857,4,0)),"",VLOOKUP($A1177,'Extracted Varlist'!$B$1:$O$4857,4,0))</f>
        <v>-99="Missing";-88="N/A"</v>
      </c>
      <c r="H1177">
        <v>2</v>
      </c>
      <c r="I1177">
        <f>VLOOKUP($A1177,'Extracted Varlist'!$B$1:$O$4857,12,0)</f>
        <v>2</v>
      </c>
      <c r="J1177">
        <f>VLOOKUP($A1177,'Extracted Varlist'!$B$1:$O$4857,13,0)</f>
        <v>17</v>
      </c>
      <c r="M1177" t="b">
        <f t="shared" si="41"/>
        <v>0</v>
      </c>
    </row>
    <row r="1178" spans="1:13" x14ac:dyDescent="0.25">
      <c r="A1178" t="s">
        <v>9327</v>
      </c>
      <c r="E1178" t="str">
        <f>VLOOKUP($A1178,'Extracted Varlist'!$B$1:$O$4857,3,0)</f>
        <v>Body mass index</v>
      </c>
      <c r="G1178" t="str">
        <f>IF(ISBLANK(VLOOKUP($A1178,'Extracted Varlist'!$B$1:$O$4857,4,0)),"",VLOOKUP($A1178,'Extracted Varlist'!$B$1:$O$4857,4,0))</f>
        <v>-99="Missing";-88="N/A"</v>
      </c>
      <c r="H1178">
        <v>2</v>
      </c>
      <c r="I1178">
        <f>VLOOKUP($A1178,'Extracted Varlist'!$B$1:$O$4857,12,0)</f>
        <v>2</v>
      </c>
      <c r="J1178">
        <f>VLOOKUP($A1178,'Extracted Varlist'!$B$1:$O$4857,13,0)</f>
        <v>5</v>
      </c>
      <c r="M1178" t="b">
        <f t="shared" si="41"/>
        <v>0</v>
      </c>
    </row>
    <row r="1179" spans="1:13" x14ac:dyDescent="0.25">
      <c r="A1179" t="s">
        <v>1111</v>
      </c>
      <c r="E1179" t="str">
        <f>VLOOKUP($A1179,'Extracted Varlist'!$B$1:$O$4857,3,0)</f>
        <v>Body mass index</v>
      </c>
      <c r="G1179" t="str">
        <f>IF(ISBLANK(VLOOKUP($A1179,'Extracted Varlist'!$B$1:$O$4857,4,0)),"",VLOOKUP($A1179,'Extracted Varlist'!$B$1:$O$4857,4,0))</f>
        <v>-99="Missing";-88="N/A"</v>
      </c>
      <c r="H1179">
        <v>2</v>
      </c>
      <c r="I1179">
        <f>VLOOKUP($A1179,'Extracted Varlist'!$B$1:$O$4857,12,0)</f>
        <v>2</v>
      </c>
      <c r="J1179">
        <f>VLOOKUP($A1179,'Extracted Varlist'!$B$1:$O$4857,13,0)</f>
        <v>10</v>
      </c>
      <c r="M1179" t="b">
        <f t="shared" si="41"/>
        <v>0</v>
      </c>
    </row>
    <row r="1180" spans="1:13" x14ac:dyDescent="0.25">
      <c r="A1180" t="s">
        <v>1157</v>
      </c>
      <c r="E1180" t="str">
        <f>VLOOKUP($A1180,'Extracted Varlist'!$B$1:$O$4857,3,0)</f>
        <v>Body mass index</v>
      </c>
      <c r="G1180" t="str">
        <f>IF(ISBLANK(VLOOKUP($A1180,'Extracted Varlist'!$B$1:$O$4857,4,0)),"",VLOOKUP($A1180,'Extracted Varlist'!$B$1:$O$4857,4,0))</f>
        <v>-99="Missing";-88="N/A"</v>
      </c>
      <c r="H1180">
        <v>2</v>
      </c>
      <c r="I1180">
        <f>VLOOKUP($A1180,'Extracted Varlist'!$B$1:$O$4857,12,0)</f>
        <v>2</v>
      </c>
      <c r="J1180">
        <f>VLOOKUP($A1180,'Extracted Varlist'!$B$1:$O$4857,13,0)</f>
        <v>14</v>
      </c>
      <c r="M1180" t="b">
        <f t="shared" si="41"/>
        <v>0</v>
      </c>
    </row>
    <row r="1181" spans="1:13" x14ac:dyDescent="0.25">
      <c r="A1181" t="s">
        <v>2159</v>
      </c>
      <c r="E1181" t="str">
        <f>VLOOKUP($A1181,'Extracted Varlist'!$B$1:$O$4857,3,0)</f>
        <v>Body mass index</v>
      </c>
      <c r="G1181" t="str">
        <f>IF(ISBLANK(VLOOKUP($A1181,'Extracted Varlist'!$B$1:$O$4857,4,0)),"",VLOOKUP($A1181,'Extracted Varlist'!$B$1:$O$4857,4,0))</f>
        <v>-99="Missing";-88="N/A"</v>
      </c>
      <c r="H1181">
        <v>2</v>
      </c>
      <c r="I1181">
        <f>VLOOKUP($A1181,'Extracted Varlist'!$B$1:$O$4857,12,0)</f>
        <v>2</v>
      </c>
      <c r="J1181">
        <f>VLOOKUP($A1181,'Extracted Varlist'!$B$1:$O$4857,13,0)</f>
        <v>17</v>
      </c>
      <c r="M1181" t="b">
        <f t="shared" si="41"/>
        <v>0</v>
      </c>
    </row>
    <row r="1182" spans="1:13" x14ac:dyDescent="0.25">
      <c r="A1182" t="s">
        <v>3466</v>
      </c>
      <c r="E1182" t="str">
        <f>VLOOKUP($A1182,'Extracted Varlist'!$B$1:$O$4857,3,0)</f>
        <v>Body mass index</v>
      </c>
      <c r="G1182" t="str">
        <f>IF(ISBLANK(VLOOKUP($A1182,'Extracted Varlist'!$B$1:$O$4857,4,0)),"",VLOOKUP($A1182,'Extracted Varlist'!$B$1:$O$4857,4,0))</f>
        <v>-99="Missing";-88="N/A"</v>
      </c>
      <c r="H1182">
        <v>2</v>
      </c>
      <c r="I1182">
        <f>VLOOKUP($A1182,'Extracted Varlist'!$B$1:$O$4857,12,0)</f>
        <v>2</v>
      </c>
      <c r="J1182">
        <f>VLOOKUP($A1182,'Extracted Varlist'!$B$1:$O$4857,13,0)</f>
        <v>20</v>
      </c>
      <c r="M1182" t="b">
        <f t="shared" si="41"/>
        <v>0</v>
      </c>
    </row>
    <row r="1183" spans="1:13" x14ac:dyDescent="0.25">
      <c r="A1183" t="s">
        <v>4987</v>
      </c>
      <c r="E1183" t="str">
        <f>VLOOKUP($A1183,'Extracted Varlist'!$B$1:$O$4857,3,0)</f>
        <v>Body mass index</v>
      </c>
      <c r="G1183" t="str">
        <f>IF(ISBLANK(VLOOKUP($A1183,'Extracted Varlist'!$B$1:$O$4857,4,0)),"",VLOOKUP($A1183,'Extracted Varlist'!$B$1:$O$4857,4,0))</f>
        <v>-99="Missing";-88="N/A"</v>
      </c>
      <c r="H1183">
        <v>2</v>
      </c>
      <c r="I1183">
        <f>VLOOKUP($A1183,'Extracted Varlist'!$B$1:$O$4857,12,0)</f>
        <v>2</v>
      </c>
      <c r="J1183">
        <f>VLOOKUP($A1183,'Extracted Varlist'!$B$1:$O$4857,13,0)</f>
        <v>22</v>
      </c>
      <c r="M1183" t="b">
        <f t="shared" si="41"/>
        <v>0</v>
      </c>
    </row>
    <row r="1184" spans="1:13" x14ac:dyDescent="0.25">
      <c r="A1184" t="s">
        <v>7009</v>
      </c>
      <c r="E1184" t="str">
        <f>VLOOKUP($A1184,'Extracted Varlist'!$B$1:$O$4857,3,0)</f>
        <v>Body mass index</v>
      </c>
      <c r="G1184" t="str">
        <f>IF(ISBLANK(VLOOKUP($A1184,'Extracted Varlist'!$B$1:$O$4857,4,0)),"",VLOOKUP($A1184,'Extracted Varlist'!$B$1:$O$4857,4,0))</f>
        <v>-99="Missing";-88="N/A"</v>
      </c>
      <c r="H1184">
        <v>2</v>
      </c>
      <c r="I1184">
        <f>VLOOKUP($A1184,'Extracted Varlist'!$B$1:$O$4857,12,0)</f>
        <v>2</v>
      </c>
      <c r="J1184">
        <f>VLOOKUP($A1184,'Extracted Varlist'!$B$1:$O$4857,13,0)</f>
        <v>27</v>
      </c>
      <c r="M1184" t="b">
        <f t="shared" si="41"/>
        <v>0</v>
      </c>
    </row>
    <row r="1185" spans="1:13" x14ac:dyDescent="0.25">
      <c r="A1185" t="s">
        <v>8125</v>
      </c>
      <c r="E1185" t="str">
        <f>VLOOKUP($A1185,'Extracted Varlist'!$B$1:$O$4857,3,0)</f>
        <v>Body mass index</v>
      </c>
      <c r="G1185" t="str">
        <f>IF(ISBLANK(VLOOKUP($A1185,'Extracted Varlist'!$B$1:$O$4857,4,0)),"",VLOOKUP($A1185,'Extracted Varlist'!$B$1:$O$4857,4,0))</f>
        <v>-99="Missing";-88="N/A"</v>
      </c>
      <c r="H1185">
        <v>2</v>
      </c>
      <c r="I1185">
        <f>VLOOKUP($A1185,'Extracted Varlist'!$B$1:$O$4857,12,0)</f>
        <v>2</v>
      </c>
      <c r="J1185">
        <f>VLOOKUP($A1185,'Extracted Varlist'!$B$1:$O$4857,13,0)</f>
        <v>28</v>
      </c>
      <c r="M1185" t="b">
        <f t="shared" si="41"/>
        <v>0</v>
      </c>
    </row>
    <row r="1186" spans="1:13" x14ac:dyDescent="0.25">
      <c r="A1186" t="s">
        <v>8984</v>
      </c>
      <c r="E1186" t="str">
        <f>VLOOKUP($A1186,'Extracted Varlist'!$B$1:$O$4857,3,0)</f>
        <v>Y5 BMI z-score</v>
      </c>
      <c r="G1186" t="str">
        <f>IF(ISBLANK(VLOOKUP($A1186,'Extracted Varlist'!$B$1:$O$4857,4,0)),"",VLOOKUP($A1186,'Extracted Varlist'!$B$1:$O$4857,4,0))</f>
        <v/>
      </c>
      <c r="H1186">
        <v>2</v>
      </c>
      <c r="I1186">
        <f>VLOOKUP($A1186,'Extracted Varlist'!$B$1:$O$4857,12,0)</f>
        <v>2</v>
      </c>
      <c r="J1186">
        <f>VLOOKUP($A1186,'Extracted Varlist'!$B$1:$O$4857,13,0)</f>
        <v>5</v>
      </c>
      <c r="M1186" t="b">
        <f t="shared" si="41"/>
        <v>0</v>
      </c>
    </row>
    <row r="1187" spans="1:13" x14ac:dyDescent="0.25">
      <c r="A1187" t="s">
        <v>1503</v>
      </c>
      <c r="E1187" t="str">
        <f>VLOOKUP($A1187,'Extracted Varlist'!$B$1:$O$4857,3,0)</f>
        <v>BMIGRP</v>
      </c>
      <c r="G1187" t="str">
        <f>IF(ISBLANK(VLOOKUP($A1187,'Extracted Varlist'!$B$1:$O$4857,4,0)),"",VLOOKUP($A1187,'Extracted Varlist'!$B$1:$O$4857,4,0))</f>
        <v>1="Normal";2="Overweight";3="Obese";999="Missing"</v>
      </c>
      <c r="H1187">
        <v>2</v>
      </c>
      <c r="I1187">
        <f>VLOOKUP($A1187,'Extracted Varlist'!$B$1:$O$4857,12,0)</f>
        <v>2</v>
      </c>
      <c r="J1187">
        <f>VLOOKUP($A1187,'Extracted Varlist'!$B$1:$O$4857,13,0)</f>
        <v>14</v>
      </c>
      <c r="M1187" t="b">
        <f t="shared" si="41"/>
        <v>0</v>
      </c>
    </row>
    <row r="1188" spans="1:13" x14ac:dyDescent="0.25">
      <c r="A1188" t="s">
        <v>3386</v>
      </c>
      <c r="E1188" t="str">
        <f>VLOOKUP($A1188,'Extracted Varlist'!$B$1:$O$4857,3,0)</f>
        <v>RA taking BP measurements</v>
      </c>
      <c r="G1188" t="str">
        <f>IF(ISBLANK(VLOOKUP($A1188,'Extracted Varlist'!$B$1:$O$4857,4,0)),"",VLOOKUP($A1188,'Extracted Varlist'!$B$1:$O$4857,4,0))</f>
        <v/>
      </c>
      <c r="H1188">
        <v>2</v>
      </c>
      <c r="I1188">
        <f>VLOOKUP($A1188,'Extracted Varlist'!$B$1:$O$4857,12,0)</f>
        <v>2</v>
      </c>
      <c r="J1188">
        <f>VLOOKUP($A1188,'Extracted Varlist'!$B$1:$O$4857,13,0)</f>
        <v>20</v>
      </c>
      <c r="M1188" t="b">
        <f t="shared" si="41"/>
        <v>0</v>
      </c>
    </row>
    <row r="1189" spans="1:13" x14ac:dyDescent="0.25">
      <c r="A1189" t="s">
        <v>6950</v>
      </c>
      <c r="E1189" t="str">
        <f>VLOOKUP($A1189,'Extracted Varlist'!$B$1:$O$4857,3,0)</f>
        <v>RA taking BP measurements</v>
      </c>
      <c r="G1189" t="str">
        <f>IF(ISBLANK(VLOOKUP($A1189,'Extracted Varlist'!$B$1:$O$4857,4,0)),"",VLOOKUP($A1189,'Extracted Varlist'!$B$1:$O$4857,4,0))</f>
        <v/>
      </c>
      <c r="H1189">
        <v>2</v>
      </c>
      <c r="I1189">
        <f>VLOOKUP($A1189,'Extracted Varlist'!$B$1:$O$4857,12,0)</f>
        <v>2</v>
      </c>
      <c r="J1189">
        <f>VLOOKUP($A1189,'Extracted Varlist'!$B$1:$O$4857,13,0)</f>
        <v>27</v>
      </c>
      <c r="M1189" t="b">
        <f t="shared" si="41"/>
        <v>0</v>
      </c>
    </row>
    <row r="1190" spans="1:13" x14ac:dyDescent="0.25">
      <c r="A1190" t="s">
        <v>2103</v>
      </c>
      <c r="E1190" t="str">
        <f>VLOOKUP($A1190,'Extracted Varlist'!$B$1:$O$4857,3,0)</f>
        <v>&lt;none&gt;</v>
      </c>
      <c r="G1190" t="str">
        <f>IF(ISBLANK(VLOOKUP($A1190,'Extracted Varlist'!$B$1:$O$4857,4,0)),"",VLOOKUP($A1190,'Extracted Varlist'!$B$1:$O$4857,4,0))</f>
        <v/>
      </c>
      <c r="H1190">
        <v>2</v>
      </c>
      <c r="I1190">
        <f>VLOOKUP($A1190,'Extracted Varlist'!$B$1:$O$4857,12,0)</f>
        <v>2</v>
      </c>
      <c r="J1190">
        <f>VLOOKUP($A1190,'Extracted Varlist'!$B$1:$O$4857,13,0)</f>
        <v>17</v>
      </c>
      <c r="M1190" t="b">
        <f t="shared" si="41"/>
        <v>0</v>
      </c>
    </row>
    <row r="1191" spans="1:13" x14ac:dyDescent="0.25">
      <c r="A1191" t="s">
        <v>3389</v>
      </c>
      <c r="E1191" t="str">
        <f>VLOOKUP($A1191,'Extracted Varlist'!$B$1:$O$4857,3,0)</f>
        <v>BP - Time assessed (24 hour)</v>
      </c>
      <c r="G1191" t="str">
        <f>IF(ISBLANK(VLOOKUP($A1191,'Extracted Varlist'!$B$1:$O$4857,4,0)),"",VLOOKUP($A1191,'Extracted Varlist'!$B$1:$O$4857,4,0))</f>
        <v/>
      </c>
      <c r="H1191">
        <v>2</v>
      </c>
      <c r="I1191">
        <f>VLOOKUP($A1191,'Extracted Varlist'!$B$1:$O$4857,12,0)</f>
        <v>2</v>
      </c>
      <c r="J1191">
        <f>VLOOKUP($A1191,'Extracted Varlist'!$B$1:$O$4857,13,0)</f>
        <v>20</v>
      </c>
      <c r="M1191" t="b">
        <f t="shared" si="41"/>
        <v>0</v>
      </c>
    </row>
    <row r="1192" spans="1:13" x14ac:dyDescent="0.25">
      <c r="A1192" t="s">
        <v>6951</v>
      </c>
      <c r="E1192" t="str">
        <f>VLOOKUP($A1192,'Extracted Varlist'!$B$1:$O$4857,3,0)</f>
        <v>&lt;none&gt;</v>
      </c>
      <c r="G1192" t="str">
        <f>IF(ISBLANK(VLOOKUP($A1192,'Extracted Varlist'!$B$1:$O$4857,4,0)),"",VLOOKUP($A1192,'Extracted Varlist'!$B$1:$O$4857,4,0))</f>
        <v/>
      </c>
      <c r="H1192">
        <v>2</v>
      </c>
      <c r="I1192">
        <f>VLOOKUP($A1192,'Extracted Varlist'!$B$1:$O$4857,12,0)</f>
        <v>2</v>
      </c>
      <c r="J1192">
        <f>VLOOKUP($A1192,'Extracted Varlist'!$B$1:$O$4857,13,0)</f>
        <v>27</v>
      </c>
      <c r="M1192" t="b">
        <f t="shared" si="41"/>
        <v>0</v>
      </c>
    </row>
    <row r="1193" spans="1:13" x14ac:dyDescent="0.25">
      <c r="A1193" t="s">
        <v>8107</v>
      </c>
      <c r="E1193" t="str">
        <f>VLOOKUP($A1193,'Extracted Varlist'!$B$1:$O$4857,3,0)</f>
        <v>BP - Time of day of assessment  (24hr)</v>
      </c>
      <c r="G1193" t="str">
        <f>IF(ISBLANK(VLOOKUP($A1193,'Extracted Varlist'!$B$1:$O$4857,4,0)),"",VLOOKUP($A1193,'Extracted Varlist'!$B$1:$O$4857,4,0))</f>
        <v/>
      </c>
      <c r="H1193">
        <v>2</v>
      </c>
      <c r="I1193">
        <f>VLOOKUP($A1193,'Extracted Varlist'!$B$1:$O$4857,12,0)</f>
        <v>2</v>
      </c>
      <c r="J1193">
        <f>VLOOKUP($A1193,'Extracted Varlist'!$B$1:$O$4857,13,0)</f>
        <v>28</v>
      </c>
      <c r="M1193" t="b">
        <f t="shared" si="41"/>
        <v>0</v>
      </c>
    </row>
    <row r="1194" spans="1:13" x14ac:dyDescent="0.25">
      <c r="A1194" t="s">
        <v>2105</v>
      </c>
      <c r="E1194" t="str">
        <f>VLOOKUP($A1194,'Extracted Varlist'!$B$1:$O$4857,3,0)</f>
        <v>Temperature of assessment room (c)</v>
      </c>
      <c r="G1194" t="str">
        <f>IF(ISBLANK(VLOOKUP($A1194,'Extracted Varlist'!$B$1:$O$4857,4,0)),"",VLOOKUP($A1194,'Extracted Varlist'!$B$1:$O$4857,4,0))</f>
        <v>999="Missing"</v>
      </c>
      <c r="H1194">
        <v>2</v>
      </c>
      <c r="I1194">
        <f>VLOOKUP($A1194,'Extracted Varlist'!$B$1:$O$4857,12,0)</f>
        <v>2</v>
      </c>
      <c r="J1194">
        <f>VLOOKUP($A1194,'Extracted Varlist'!$B$1:$O$4857,13,0)</f>
        <v>17</v>
      </c>
      <c r="M1194" t="b">
        <f t="shared" si="41"/>
        <v>0</v>
      </c>
    </row>
    <row r="1195" spans="1:13" x14ac:dyDescent="0.25">
      <c r="A1195" t="s">
        <v>3391</v>
      </c>
      <c r="E1195" t="str">
        <f>VLOOKUP($A1195,'Extracted Varlist'!$B$1:$O$4857,3,0)</f>
        <v>BP - Temperature of assessment room (c)</v>
      </c>
      <c r="G1195" t="str">
        <f>IF(ISBLANK(VLOOKUP($A1195,'Extracted Varlist'!$B$1:$O$4857,4,0)),"",VLOOKUP($A1195,'Extracted Varlist'!$B$1:$O$4857,4,0))</f>
        <v/>
      </c>
      <c r="H1195">
        <v>2</v>
      </c>
      <c r="I1195">
        <f>VLOOKUP($A1195,'Extracted Varlist'!$B$1:$O$4857,12,0)</f>
        <v>2</v>
      </c>
      <c r="J1195">
        <f>VLOOKUP($A1195,'Extracted Varlist'!$B$1:$O$4857,13,0)</f>
        <v>20</v>
      </c>
      <c r="M1195" t="b">
        <f t="shared" si="41"/>
        <v>0</v>
      </c>
    </row>
    <row r="1196" spans="1:13" x14ac:dyDescent="0.25">
      <c r="A1196" t="s">
        <v>6952</v>
      </c>
      <c r="E1196" t="str">
        <f>VLOOKUP($A1196,'Extracted Varlist'!$B$1:$O$4857,3,0)</f>
        <v>BP - Temperature of assessment room (c)</v>
      </c>
      <c r="G1196" t="str">
        <f>IF(ISBLANK(VLOOKUP($A1196,'Extracted Varlist'!$B$1:$O$4857,4,0)),"",VLOOKUP($A1196,'Extracted Varlist'!$B$1:$O$4857,4,0))</f>
        <v/>
      </c>
      <c r="H1196">
        <v>2</v>
      </c>
      <c r="I1196">
        <f>VLOOKUP($A1196,'Extracted Varlist'!$B$1:$O$4857,12,0)</f>
        <v>2</v>
      </c>
      <c r="J1196">
        <f>VLOOKUP($A1196,'Extracted Varlist'!$B$1:$O$4857,13,0)</f>
        <v>27</v>
      </c>
      <c r="M1196" t="b">
        <f t="shared" si="41"/>
        <v>0</v>
      </c>
    </row>
    <row r="1197" spans="1:13" x14ac:dyDescent="0.25">
      <c r="A1197" t="s">
        <v>8109</v>
      </c>
      <c r="E1197" t="str">
        <f>VLOOKUP($A1197,'Extracted Varlist'!$B$1:$O$4857,3,0)</f>
        <v>BP- Room temperature (C)</v>
      </c>
      <c r="G1197" t="str">
        <f>IF(ISBLANK(VLOOKUP($A1197,'Extracted Varlist'!$B$1:$O$4857,4,0)),"",VLOOKUP($A1197,'Extracted Varlist'!$B$1:$O$4857,4,0))</f>
        <v/>
      </c>
      <c r="H1197">
        <v>2</v>
      </c>
      <c r="I1197">
        <f>VLOOKUP($A1197,'Extracted Varlist'!$B$1:$O$4857,12,0)</f>
        <v>2</v>
      </c>
      <c r="J1197">
        <f>VLOOKUP($A1197,'Extracted Varlist'!$B$1:$O$4857,13,0)</f>
        <v>28</v>
      </c>
      <c r="M1197" t="b">
        <f t="shared" si="41"/>
        <v>0</v>
      </c>
    </row>
    <row r="1198" spans="1:13" x14ac:dyDescent="0.25">
      <c r="A1198" t="s">
        <v>7916</v>
      </c>
      <c r="E1198" t="str">
        <f>VLOOKUP($A1198,'Extracted Varlist'!$B$1:$O$4857,3,0)</f>
        <v>Breast skin colour</v>
      </c>
      <c r="G1198" t="str">
        <f>IF(ISBLANK(VLOOKUP($A1198,'Extracted Varlist'!$B$1:$O$4857,4,0)),"",VLOOKUP($A1198,'Extracted Varlist'!$B$1:$O$4857,4,0))</f>
        <v>1="Light";2="Light/medium";3="Medium";4="Medium/dark";5="Dark";99="missing"</v>
      </c>
      <c r="H1198">
        <v>2</v>
      </c>
      <c r="I1198">
        <f>VLOOKUP($A1198,'Extracted Varlist'!$B$1:$O$4857,12,0)</f>
        <v>2</v>
      </c>
      <c r="J1198">
        <f>VLOOKUP($A1198,'Extracted Varlist'!$B$1:$O$4857,13,0)</f>
        <v>27</v>
      </c>
      <c r="M1198" t="b">
        <f t="shared" si="41"/>
        <v>0</v>
      </c>
    </row>
    <row r="1199" spans="1:13" x14ac:dyDescent="0.25">
      <c r="A1199" t="s">
        <v>7795</v>
      </c>
      <c r="E1199" t="str">
        <f>VLOOKUP($A1199,'Extracted Varlist'!$B$1:$O$4857,3,0)</f>
        <v>Breast reduction surgery: ever</v>
      </c>
      <c r="G1199" t="str">
        <f>IF(ISBLANK(VLOOKUP($A1199,'Extracted Varlist'!$B$1:$O$4857,4,0)),"",VLOOKUP($A1199,'Extracted Varlist'!$B$1:$O$4857,4,0))</f>
        <v>-99="Missing";-88="N/A";0="No";1="Yes"</v>
      </c>
      <c r="H1199">
        <v>2</v>
      </c>
      <c r="I1199">
        <f>VLOOKUP($A1199,'Extracted Varlist'!$B$1:$O$4857,12,0)</f>
        <v>2</v>
      </c>
      <c r="J1199">
        <f>VLOOKUP($A1199,'Extracted Varlist'!$B$1:$O$4857,13,0)</f>
        <v>27</v>
      </c>
      <c r="M1199" t="b">
        <f t="shared" si="41"/>
        <v>1</v>
      </c>
    </row>
    <row r="1200" spans="1:13" x14ac:dyDescent="0.25">
      <c r="A1200" t="s">
        <v>7797</v>
      </c>
      <c r="E1200" t="str">
        <f>VLOOKUP($A1200,'Extracted Varlist'!$B$1:$O$4857,3,0)</f>
        <v>Breast reduction surgery: age</v>
      </c>
      <c r="G1200" t="str">
        <f>IF(ISBLANK(VLOOKUP($A1200,'Extracted Varlist'!$B$1:$O$4857,4,0)),"",VLOOKUP($A1200,'Extracted Varlist'!$B$1:$O$4857,4,0))</f>
        <v>-99="Missing";-88="N/A"</v>
      </c>
      <c r="H1200">
        <v>2</v>
      </c>
      <c r="I1200">
        <f>VLOOKUP($A1200,'Extracted Varlist'!$B$1:$O$4857,12,0)</f>
        <v>2</v>
      </c>
      <c r="J1200">
        <f>VLOOKUP($A1200,'Extracted Varlist'!$B$1:$O$4857,13,0)</f>
        <v>27</v>
      </c>
      <c r="M1200" t="b">
        <f t="shared" si="41"/>
        <v>1</v>
      </c>
    </row>
    <row r="1201" spans="1:13" x14ac:dyDescent="0.25">
      <c r="A1201" t="s">
        <v>7799</v>
      </c>
      <c r="E1201" t="str">
        <f>VLOOKUP($A1201,'Extracted Varlist'!$B$1:$O$4857,3,0)</f>
        <v>Breast enlargement surgery: ever</v>
      </c>
      <c r="G1201" t="str">
        <f>IF(ISBLANK(VLOOKUP($A1201,'Extracted Varlist'!$B$1:$O$4857,4,0)),"",VLOOKUP($A1201,'Extracted Varlist'!$B$1:$O$4857,4,0))</f>
        <v>-99="Missing";-88="N/A";0="No";1="Yes"</v>
      </c>
      <c r="H1201">
        <v>2</v>
      </c>
      <c r="I1201">
        <f>VLOOKUP($A1201,'Extracted Varlist'!$B$1:$O$4857,12,0)</f>
        <v>2</v>
      </c>
      <c r="J1201">
        <f>VLOOKUP($A1201,'Extracted Varlist'!$B$1:$O$4857,13,0)</f>
        <v>27</v>
      </c>
      <c r="M1201" t="b">
        <f t="shared" si="41"/>
        <v>1</v>
      </c>
    </row>
    <row r="1202" spans="1:13" x14ac:dyDescent="0.25">
      <c r="A1202" t="s">
        <v>7801</v>
      </c>
      <c r="E1202" t="str">
        <f>VLOOKUP($A1202,'Extracted Varlist'!$B$1:$O$4857,3,0)</f>
        <v>Breast enlargement surgery: age</v>
      </c>
      <c r="G1202" t="str">
        <f>IF(ISBLANK(VLOOKUP($A1202,'Extracted Varlist'!$B$1:$O$4857,4,0)),"",VLOOKUP($A1202,'Extracted Varlist'!$B$1:$O$4857,4,0))</f>
        <v>-99="Missing";-88="N/A"</v>
      </c>
      <c r="H1202">
        <v>2</v>
      </c>
      <c r="I1202">
        <f>VLOOKUP($A1202,'Extracted Varlist'!$B$1:$O$4857,12,0)</f>
        <v>2</v>
      </c>
      <c r="J1202">
        <f>VLOOKUP($A1202,'Extracted Varlist'!$B$1:$O$4857,13,0)</f>
        <v>27</v>
      </c>
      <c r="M1202" t="b">
        <f t="shared" si="41"/>
        <v>1</v>
      </c>
    </row>
    <row r="1203" spans="1:13" x14ac:dyDescent="0.25">
      <c r="A1203" t="s">
        <v>7804</v>
      </c>
      <c r="E1203" t="str">
        <f>VLOOKUP($A1203,'Extracted Varlist'!$B$1:$O$4857,3,0)</f>
        <v>Ever had benign breast disease (eg non-cancerous cyst or lumps) that was NOT removed</v>
      </c>
      <c r="G1203" t="str">
        <f>IF(ISBLANK(VLOOKUP($A1203,'Extracted Varlist'!$B$1:$O$4857,4,0)),"",VLOOKUP($A1203,'Extracted Varlist'!$B$1:$O$4857,4,0))</f>
        <v>-99="Missing";-88="N/A";0="No";1="Yes"</v>
      </c>
      <c r="H1203">
        <v>2</v>
      </c>
      <c r="I1203">
        <f>VLOOKUP($A1203,'Extracted Varlist'!$B$1:$O$4857,12,0)</f>
        <v>2</v>
      </c>
      <c r="J1203">
        <f>VLOOKUP($A1203,'Extracted Varlist'!$B$1:$O$4857,13,0)</f>
        <v>27</v>
      </c>
      <c r="M1203" t="b">
        <f t="shared" si="41"/>
        <v>1</v>
      </c>
    </row>
    <row r="1204" spans="1:13" x14ac:dyDescent="0.25">
      <c r="A1204" t="s">
        <v>7806</v>
      </c>
      <c r="E1204" t="str">
        <f>VLOOKUP($A1204,'Extracted Varlist'!$B$1:$O$4857,3,0)</f>
        <v>AGE if ever had benign breast disease (eg non-cancerous cyst or lumps) that was NOT removed</v>
      </c>
      <c r="G1204" t="str">
        <f>IF(ISBLANK(VLOOKUP($A1204,'Extracted Varlist'!$B$1:$O$4857,4,0)),"",VLOOKUP($A1204,'Extracted Varlist'!$B$1:$O$4857,4,0))</f>
        <v>-99="Missing";-88="N/A"</v>
      </c>
      <c r="H1204">
        <v>2</v>
      </c>
      <c r="I1204">
        <f>VLOOKUP($A1204,'Extracted Varlist'!$B$1:$O$4857,12,0)</f>
        <v>2</v>
      </c>
      <c r="J1204">
        <f>VLOOKUP($A1204,'Extracted Varlist'!$B$1:$O$4857,13,0)</f>
        <v>27</v>
      </c>
      <c r="M1204" t="b">
        <f t="shared" si="41"/>
        <v>1</v>
      </c>
    </row>
    <row r="1205" spans="1:13" x14ac:dyDescent="0.25">
      <c r="A1205" t="s">
        <v>7808</v>
      </c>
      <c r="E1205" t="str">
        <f>VLOOKUP($A1205,'Extracted Varlist'!$B$1:$O$4857,3,0)</f>
        <v>Ever had benign breast disease (eg non-cancerous cyst or lumps) that was REMOVED</v>
      </c>
      <c r="G1205" t="str">
        <f>IF(ISBLANK(VLOOKUP($A1205,'Extracted Varlist'!$B$1:$O$4857,4,0)),"",VLOOKUP($A1205,'Extracted Varlist'!$B$1:$O$4857,4,0))</f>
        <v>-99="Missing";-88="N/A";0="No";1="Yes"</v>
      </c>
      <c r="H1205">
        <v>2</v>
      </c>
      <c r="I1205">
        <f>VLOOKUP($A1205,'Extracted Varlist'!$B$1:$O$4857,12,0)</f>
        <v>2</v>
      </c>
      <c r="J1205">
        <f>VLOOKUP($A1205,'Extracted Varlist'!$B$1:$O$4857,13,0)</f>
        <v>27</v>
      </c>
      <c r="M1205" t="b">
        <f t="shared" si="41"/>
        <v>1</v>
      </c>
    </row>
    <row r="1206" spans="1:13" x14ac:dyDescent="0.25">
      <c r="A1206" t="s">
        <v>7810</v>
      </c>
      <c r="E1206" t="str">
        <f>VLOOKUP($A1206,'Extracted Varlist'!$B$1:$O$4857,3,0)</f>
        <v>AGE if ever had benign breast lump (eg non-cancerous cyst) that was REMOVED</v>
      </c>
      <c r="G1206" t="str">
        <f>IF(ISBLANK(VLOOKUP($A1206,'Extracted Varlist'!$B$1:$O$4857,4,0)),"",VLOOKUP($A1206,'Extracted Varlist'!$B$1:$O$4857,4,0))</f>
        <v>-99="Missing";-88="N/A"</v>
      </c>
      <c r="H1206">
        <v>2</v>
      </c>
      <c r="I1206">
        <f>VLOOKUP($A1206,'Extracted Varlist'!$B$1:$O$4857,12,0)</f>
        <v>2</v>
      </c>
      <c r="J1206">
        <f>VLOOKUP($A1206,'Extracted Varlist'!$B$1:$O$4857,13,0)</f>
        <v>27</v>
      </c>
      <c r="M1206" t="b">
        <f t="shared" si="41"/>
        <v>1</v>
      </c>
    </row>
    <row r="1207" spans="1:13" x14ac:dyDescent="0.25">
      <c r="A1207" t="s">
        <v>7812</v>
      </c>
      <c r="E1207" t="str">
        <f>VLOOKUP($A1207,'Extracted Varlist'!$B$1:$O$4857,3,0)</f>
        <v>Which breast was benign lump removed from</v>
      </c>
      <c r="G1207" t="str">
        <f>IF(ISBLANK(VLOOKUP($A1207,'Extracted Varlist'!$B$1:$O$4857,4,0)),"",VLOOKUP($A1207,'Extracted Varlist'!$B$1:$O$4857,4,0))</f>
        <v>-99="Missing";-88="N/A";1="Left";2="Right";7="Do not know"</v>
      </c>
      <c r="H1207">
        <v>2</v>
      </c>
      <c r="I1207">
        <f>VLOOKUP($A1207,'Extracted Varlist'!$B$1:$O$4857,12,0)</f>
        <v>2</v>
      </c>
      <c r="J1207">
        <f>VLOOKUP($A1207,'Extracted Varlist'!$B$1:$O$4857,13,0)</f>
        <v>27</v>
      </c>
      <c r="M1207" t="b">
        <f t="shared" si="41"/>
        <v>1</v>
      </c>
    </row>
    <row r="1208" spans="1:13" x14ac:dyDescent="0.25">
      <c r="A1208" t="s">
        <v>7815</v>
      </c>
      <c r="E1208" t="str">
        <f>VLOOKUP($A1208,'Extracted Varlist'!$B$1:$O$4857,3,0)</f>
        <v>Ever had non-cancerous breast lump (eg in situ cancer / DCIS)</v>
      </c>
      <c r="G1208" t="str">
        <f>IF(ISBLANK(VLOOKUP($A1208,'Extracted Varlist'!$B$1:$O$4857,4,0)),"",VLOOKUP($A1208,'Extracted Varlist'!$B$1:$O$4857,4,0))</f>
        <v>-99="Missing";-88="N/A";0="No";1="Yes"</v>
      </c>
      <c r="H1208">
        <v>2</v>
      </c>
      <c r="I1208">
        <f>VLOOKUP($A1208,'Extracted Varlist'!$B$1:$O$4857,12,0)</f>
        <v>2</v>
      </c>
      <c r="J1208">
        <f>VLOOKUP($A1208,'Extracted Varlist'!$B$1:$O$4857,13,0)</f>
        <v>27</v>
      </c>
      <c r="M1208" t="b">
        <f t="shared" si="41"/>
        <v>1</v>
      </c>
    </row>
    <row r="1209" spans="1:13" x14ac:dyDescent="0.25">
      <c r="A1209" t="s">
        <v>7817</v>
      </c>
      <c r="E1209" t="str">
        <f>VLOOKUP($A1209,'Extracted Varlist'!$B$1:$O$4857,3,0)</f>
        <v>Age if ever had non-cancerous breast lump (eg in situ cancer / DCIS)</v>
      </c>
      <c r="G1209" t="str">
        <f>IF(ISBLANK(VLOOKUP($A1209,'Extracted Varlist'!$B$1:$O$4857,4,0)),"",VLOOKUP($A1209,'Extracted Varlist'!$B$1:$O$4857,4,0))</f>
        <v>-99="Missing";-88="N/A"</v>
      </c>
      <c r="H1209">
        <v>2</v>
      </c>
      <c r="I1209">
        <f>VLOOKUP($A1209,'Extracted Varlist'!$B$1:$O$4857,12,0)</f>
        <v>2</v>
      </c>
      <c r="J1209">
        <f>VLOOKUP($A1209,'Extracted Varlist'!$B$1:$O$4857,13,0)</f>
        <v>27</v>
      </c>
      <c r="M1209" t="b">
        <f t="shared" si="41"/>
        <v>1</v>
      </c>
    </row>
    <row r="1210" spans="1:13" x14ac:dyDescent="0.25">
      <c r="A1210" t="s">
        <v>7820</v>
      </c>
      <c r="E1210" t="str">
        <f>VLOOKUP($A1210,'Extracted Varlist'!$B$1:$O$4857,3,0)</f>
        <v>Which breast was non-cancerous lump in</v>
      </c>
      <c r="G1210" t="str">
        <f>IF(ISBLANK(VLOOKUP($A1210,'Extracted Varlist'!$B$1:$O$4857,4,0)),"",VLOOKUP($A1210,'Extracted Varlist'!$B$1:$O$4857,4,0))</f>
        <v>-99="Missing";-88="N/A";1="Left";2="Right";7="Do not know"</v>
      </c>
      <c r="H1210">
        <v>2</v>
      </c>
      <c r="I1210">
        <f>VLOOKUP($A1210,'Extracted Varlist'!$B$1:$O$4857,12,0)</f>
        <v>2</v>
      </c>
      <c r="J1210">
        <f>VLOOKUP($A1210,'Extracted Varlist'!$B$1:$O$4857,13,0)</f>
        <v>27</v>
      </c>
      <c r="M1210" t="b">
        <f t="shared" si="41"/>
        <v>1</v>
      </c>
    </row>
    <row r="1211" spans="1:13" x14ac:dyDescent="0.25">
      <c r="A1211" t="s">
        <v>7822</v>
      </c>
      <c r="E1211" t="str">
        <f>VLOOKUP($A1211,'Extracted Varlist'!$B$1:$O$4857,3,0)</f>
        <v>Ever had malignant breast cancer</v>
      </c>
      <c r="G1211" t="str">
        <f>IF(ISBLANK(VLOOKUP($A1211,'Extracted Varlist'!$B$1:$O$4857,4,0)),"",VLOOKUP($A1211,'Extracted Varlist'!$B$1:$O$4857,4,0))</f>
        <v>-99="Missing";-88="N/A";0="No";1="Yes"</v>
      </c>
      <c r="H1211">
        <v>2</v>
      </c>
      <c r="I1211">
        <f>VLOOKUP($A1211,'Extracted Varlist'!$B$1:$O$4857,12,0)</f>
        <v>2</v>
      </c>
      <c r="J1211">
        <f>VLOOKUP($A1211,'Extracted Varlist'!$B$1:$O$4857,13,0)</f>
        <v>27</v>
      </c>
      <c r="M1211" t="b">
        <f t="shared" si="41"/>
        <v>1</v>
      </c>
    </row>
    <row r="1212" spans="1:13" x14ac:dyDescent="0.25">
      <c r="A1212" t="s">
        <v>7824</v>
      </c>
      <c r="E1212" t="str">
        <f>VLOOKUP($A1212,'Extracted Varlist'!$B$1:$O$4857,3,0)</f>
        <v>Age if ever had malignant breast cancer</v>
      </c>
      <c r="G1212" t="str">
        <f>IF(ISBLANK(VLOOKUP($A1212,'Extracted Varlist'!$B$1:$O$4857,4,0)),"",VLOOKUP($A1212,'Extracted Varlist'!$B$1:$O$4857,4,0))</f>
        <v>-99="Missing";-88="N/A"</v>
      </c>
      <c r="H1212">
        <v>2</v>
      </c>
      <c r="I1212">
        <f>VLOOKUP($A1212,'Extracted Varlist'!$B$1:$O$4857,12,0)</f>
        <v>2</v>
      </c>
      <c r="J1212">
        <f>VLOOKUP($A1212,'Extracted Varlist'!$B$1:$O$4857,13,0)</f>
        <v>27</v>
      </c>
      <c r="M1212" t="b">
        <f t="shared" si="41"/>
        <v>1</v>
      </c>
    </row>
    <row r="1213" spans="1:13" x14ac:dyDescent="0.25">
      <c r="A1213" t="s">
        <v>7826</v>
      </c>
      <c r="E1213" t="str">
        <f>VLOOKUP($A1213,'Extracted Varlist'!$B$1:$O$4857,3,0)</f>
        <v>Which breast had malignant breast cancer</v>
      </c>
      <c r="G1213" t="str">
        <f>IF(ISBLANK(VLOOKUP($A1213,'Extracted Varlist'!$B$1:$O$4857,4,0)),"",VLOOKUP($A1213,'Extracted Varlist'!$B$1:$O$4857,4,0))</f>
        <v>-99="Missing";-88="N/A";1="Left";2="Right";7="Do not know"</v>
      </c>
      <c r="H1213">
        <v>2</v>
      </c>
      <c r="I1213">
        <f>VLOOKUP($A1213,'Extracted Varlist'!$B$1:$O$4857,12,0)</f>
        <v>2</v>
      </c>
      <c r="J1213">
        <f>VLOOKUP($A1213,'Extracted Varlist'!$B$1:$O$4857,13,0)</f>
        <v>27</v>
      </c>
      <c r="M1213" t="b">
        <f t="shared" si="41"/>
        <v>1</v>
      </c>
    </row>
    <row r="1214" spans="1:13" x14ac:dyDescent="0.25">
      <c r="A1214" t="s">
        <v>8419</v>
      </c>
      <c r="E1214" t="str">
        <f>VLOOKUP($A1214,'Extracted Varlist'!$B$1:$O$4857,3,0)</f>
        <v>Brachial artery flow mediated dilation baseline diameter (mm)</v>
      </c>
      <c r="G1214" t="str">
        <f>IF(ISBLANK(VLOOKUP($A1214,'Extracted Varlist'!$B$1:$O$4857,4,0)),"",VLOOKUP($A1214,'Extracted Varlist'!$B$1:$O$4857,4,0))</f>
        <v/>
      </c>
      <c r="H1214">
        <v>2</v>
      </c>
      <c r="I1214">
        <f>VLOOKUP($A1214,'Extracted Varlist'!$B$1:$O$4857,12,0)</f>
        <v>2</v>
      </c>
      <c r="J1214">
        <f>VLOOKUP($A1214,'Extracted Varlist'!$B$1:$O$4857,13,0)</f>
        <v>28</v>
      </c>
      <c r="M1214" t="b">
        <f t="shared" si="41"/>
        <v>0</v>
      </c>
    </row>
    <row r="1215" spans="1:13" x14ac:dyDescent="0.25">
      <c r="A1215" t="s">
        <v>8437</v>
      </c>
      <c r="E1215" t="str">
        <f>VLOOKUP($A1215,'Extracted Varlist'!$B$1:$O$4857,3,0)</f>
        <v>Brachial artery flow mediated dilation mean blood flow of blood during baseline (mL/sec)</v>
      </c>
      <c r="G1215" t="str">
        <f>IF(ISBLANK(VLOOKUP($A1215,'Extracted Varlist'!$B$1:$O$4857,4,0)),"",VLOOKUP($A1215,'Extracted Varlist'!$B$1:$O$4857,4,0))</f>
        <v/>
      </c>
      <c r="H1215">
        <v>2</v>
      </c>
      <c r="I1215">
        <f>VLOOKUP($A1215,'Extracted Varlist'!$B$1:$O$4857,12,0)</f>
        <v>2</v>
      </c>
      <c r="J1215">
        <f>VLOOKUP($A1215,'Extracted Varlist'!$B$1:$O$4857,13,0)</f>
        <v>28</v>
      </c>
      <c r="M1215" t="b">
        <f t="shared" si="41"/>
        <v>1</v>
      </c>
    </row>
    <row r="1216" spans="1:13" x14ac:dyDescent="0.25">
      <c r="A1216" t="s">
        <v>8440</v>
      </c>
      <c r="E1216" t="str">
        <f>VLOOKUP($A1216,'Extracted Varlist'!$B$1:$O$4857,3,0)</f>
        <v>Brachial artery flow mediated dilation mean shear rate during baseline- per second (1/s) 10(superscript 3)</v>
      </c>
      <c r="G1216" t="str">
        <f>IF(ISBLANK(VLOOKUP($A1216,'Extracted Varlist'!$B$1:$O$4857,4,0)),"",VLOOKUP($A1216,'Extracted Varlist'!$B$1:$O$4857,4,0))</f>
        <v/>
      </c>
      <c r="H1216">
        <v>2</v>
      </c>
      <c r="I1216">
        <f>VLOOKUP($A1216,'Extracted Varlist'!$B$1:$O$4857,12,0)</f>
        <v>2</v>
      </c>
      <c r="J1216">
        <f>VLOOKUP($A1216,'Extracted Varlist'!$B$1:$O$4857,13,0)</f>
        <v>28</v>
      </c>
      <c r="M1216" t="b">
        <f t="shared" si="41"/>
        <v>1</v>
      </c>
    </row>
    <row r="1217" spans="1:13" x14ac:dyDescent="0.25">
      <c r="A1217" t="s">
        <v>8433</v>
      </c>
      <c r="E1217" t="str">
        <f>VLOOKUP($A1217,'Extracted Varlist'!$B$1:$O$4857,3,0)</f>
        <v>Brachial artery flow mediated dilation mean velocity of blood during baseline (cm/sec)</v>
      </c>
      <c r="G1217" t="str">
        <f>IF(ISBLANK(VLOOKUP($A1217,'Extracted Varlist'!$B$1:$O$4857,4,0)),"",VLOOKUP($A1217,'Extracted Varlist'!$B$1:$O$4857,4,0))</f>
        <v/>
      </c>
      <c r="H1217">
        <v>2</v>
      </c>
      <c r="I1217">
        <f>VLOOKUP($A1217,'Extracted Varlist'!$B$1:$O$4857,12,0)</f>
        <v>2</v>
      </c>
      <c r="J1217">
        <f>VLOOKUP($A1217,'Extracted Varlist'!$B$1:$O$4857,13,0)</f>
        <v>28</v>
      </c>
      <c r="M1217" t="b">
        <f t="shared" si="41"/>
        <v>1</v>
      </c>
    </row>
    <row r="1218" spans="1:13" x14ac:dyDescent="0.25">
      <c r="A1218" t="s">
        <v>8425</v>
      </c>
      <c r="E1218" t="str">
        <f>VLOOKUP($A1218,'Extracted Varlist'!$B$1:$O$4857,3,0)</f>
        <v>Brachial artery flow mediated dilation delta diameter (mm)</v>
      </c>
      <c r="G1218" t="str">
        <f>IF(ISBLANK(VLOOKUP($A1218,'Extracted Varlist'!$B$1:$O$4857,4,0)),"",VLOOKUP($A1218,'Extracted Varlist'!$B$1:$O$4857,4,0))</f>
        <v/>
      </c>
      <c r="H1218">
        <v>2</v>
      </c>
      <c r="I1218">
        <f>VLOOKUP($A1218,'Extracted Varlist'!$B$1:$O$4857,12,0)</f>
        <v>2</v>
      </c>
      <c r="J1218">
        <f>VLOOKUP($A1218,'Extracted Varlist'!$B$1:$O$4857,13,0)</f>
        <v>28</v>
      </c>
      <c r="M1218" t="b">
        <f t="shared" ref="M1218:M1281" si="42">AND(J1218=J1217)</f>
        <v>1</v>
      </c>
    </row>
    <row r="1219" spans="1:13" x14ac:dyDescent="0.25">
      <c r="A1219" t="s">
        <v>8422</v>
      </c>
      <c r="E1219" t="str">
        <f>VLOOKUP($A1219,'Extracted Varlist'!$B$1:$O$4857,3,0)</f>
        <v>Brachial artery flow mediated dilation peak diameter (mm)</v>
      </c>
      <c r="G1219" t="str">
        <f>IF(ISBLANK(VLOOKUP($A1219,'Extracted Varlist'!$B$1:$O$4857,4,0)),"",VLOOKUP($A1219,'Extracted Varlist'!$B$1:$O$4857,4,0))</f>
        <v/>
      </c>
      <c r="H1219">
        <v>2</v>
      </c>
      <c r="I1219">
        <f>VLOOKUP($A1219,'Extracted Varlist'!$B$1:$O$4857,12,0)</f>
        <v>2</v>
      </c>
      <c r="J1219">
        <f>VLOOKUP($A1219,'Extracted Varlist'!$B$1:$O$4857,13,0)</f>
        <v>28</v>
      </c>
      <c r="M1219" t="b">
        <f t="shared" si="42"/>
        <v>1</v>
      </c>
    </row>
    <row r="1220" spans="1:13" x14ac:dyDescent="0.25">
      <c r="A1220" t="s">
        <v>8427</v>
      </c>
      <c r="E1220" t="str">
        <f>VLOOKUP($A1220,'Extracted Varlist'!$B$1:$O$4857,3,0)</f>
        <v>Brachial artery flow mediated dilation percent change (percent)</v>
      </c>
      <c r="G1220" t="str">
        <f>IF(ISBLANK(VLOOKUP($A1220,'Extracted Varlist'!$B$1:$O$4857,4,0)),"",VLOOKUP($A1220,'Extracted Varlist'!$B$1:$O$4857,4,0))</f>
        <v/>
      </c>
      <c r="H1220">
        <v>2</v>
      </c>
      <c r="I1220">
        <f>VLOOKUP($A1220,'Extracted Varlist'!$B$1:$O$4857,12,0)</f>
        <v>2</v>
      </c>
      <c r="J1220">
        <f>VLOOKUP($A1220,'Extracted Varlist'!$B$1:$O$4857,13,0)</f>
        <v>28</v>
      </c>
      <c r="M1220" t="b">
        <f t="shared" si="42"/>
        <v>1</v>
      </c>
    </row>
    <row r="1221" spans="1:13" x14ac:dyDescent="0.25">
      <c r="A1221" t="s">
        <v>8443</v>
      </c>
      <c r="E1221" t="str">
        <f>VLOOKUP($A1221,'Extracted Varlist'!$B$1:$O$4857,3,0)</f>
        <v>Brachial artery flow mediated dilation mean shear rate during the response- per second (1/s) 10(superscript 3)</v>
      </c>
      <c r="G1221" t="str">
        <f>IF(ISBLANK(VLOOKUP($A1221,'Extracted Varlist'!$B$1:$O$4857,4,0)),"",VLOOKUP($A1221,'Extracted Varlist'!$B$1:$O$4857,4,0))</f>
        <v/>
      </c>
      <c r="H1221">
        <v>2</v>
      </c>
      <c r="I1221">
        <f>VLOOKUP($A1221,'Extracted Varlist'!$B$1:$O$4857,12,0)</f>
        <v>2</v>
      </c>
      <c r="J1221">
        <f>VLOOKUP($A1221,'Extracted Varlist'!$B$1:$O$4857,13,0)</f>
        <v>28</v>
      </c>
      <c r="M1221" t="b">
        <f t="shared" si="42"/>
        <v>1</v>
      </c>
    </row>
    <row r="1222" spans="1:13" x14ac:dyDescent="0.25">
      <c r="A1222" t="s">
        <v>8446</v>
      </c>
      <c r="E1222" t="str">
        <f>VLOOKUP($A1222,'Extracted Varlist'!$B$1:$O$4857,3,0)</f>
        <v>Brachial artery flow mediated dilation shear rate area under the curve from post cuff to peak diameter (during the response)- per second (1/s) 10(superscript 3)</v>
      </c>
      <c r="G1222" t="str">
        <f>IF(ISBLANK(VLOOKUP($A1222,'Extracted Varlist'!$B$1:$O$4857,4,0)),"",VLOOKUP($A1222,'Extracted Varlist'!$B$1:$O$4857,4,0))</f>
        <v/>
      </c>
      <c r="H1222">
        <v>2</v>
      </c>
      <c r="I1222">
        <f>VLOOKUP($A1222,'Extracted Varlist'!$B$1:$O$4857,12,0)</f>
        <v>2</v>
      </c>
      <c r="J1222">
        <f>VLOOKUP($A1222,'Extracted Varlist'!$B$1:$O$4857,13,0)</f>
        <v>28</v>
      </c>
      <c r="M1222" t="b">
        <f t="shared" si="42"/>
        <v>1</v>
      </c>
    </row>
    <row r="1223" spans="1:13" x14ac:dyDescent="0.25">
      <c r="A1223" t="s">
        <v>8452</v>
      </c>
      <c r="E1223" t="str">
        <f>VLOOKUP($A1223,'Extracted Varlist'!$B$1:$O$4857,3,0)</f>
        <v>Brachial artery flow mediated dilation shear rate area under the curve from post cuff to peak diameter (during the response) Retrograde flow only- per second (1/s) 10(superscript 3)</v>
      </c>
      <c r="G1223" t="str">
        <f>IF(ISBLANK(VLOOKUP($A1223,'Extracted Varlist'!$B$1:$O$4857,4,0)),"",VLOOKUP($A1223,'Extracted Varlist'!$B$1:$O$4857,4,0))</f>
        <v/>
      </c>
      <c r="H1223">
        <v>2</v>
      </c>
      <c r="I1223">
        <f>VLOOKUP($A1223,'Extracted Varlist'!$B$1:$O$4857,12,0)</f>
        <v>2</v>
      </c>
      <c r="J1223">
        <f>VLOOKUP($A1223,'Extracted Varlist'!$B$1:$O$4857,13,0)</f>
        <v>28</v>
      </c>
      <c r="M1223" t="b">
        <f t="shared" si="42"/>
        <v>1</v>
      </c>
    </row>
    <row r="1224" spans="1:13" x14ac:dyDescent="0.25">
      <c r="A1224" t="s">
        <v>8449</v>
      </c>
      <c r="E1224" t="str">
        <f>VLOOKUP($A1224,'Extracted Varlist'!$B$1:$O$4857,3,0)</f>
        <v>Brachial artery flow mediated dilation shear rate area under the curve from post cuff to peak diameter (during the response) Antegrade flow only- per second (1/s) 10(superscript 3)</v>
      </c>
      <c r="G1224" t="str">
        <f>IF(ISBLANK(VLOOKUP($A1224,'Extracted Varlist'!$B$1:$O$4857,4,0)),"",VLOOKUP($A1224,'Extracted Varlist'!$B$1:$O$4857,4,0))</f>
        <v/>
      </c>
      <c r="H1224">
        <v>2</v>
      </c>
      <c r="I1224">
        <f>VLOOKUP($A1224,'Extracted Varlist'!$B$1:$O$4857,12,0)</f>
        <v>2</v>
      </c>
      <c r="J1224">
        <f>VLOOKUP($A1224,'Extracted Varlist'!$B$1:$O$4857,13,0)</f>
        <v>28</v>
      </c>
      <c r="M1224" t="b">
        <f t="shared" si="42"/>
        <v>1</v>
      </c>
    </row>
    <row r="1225" spans="1:13" x14ac:dyDescent="0.25">
      <c r="A1225" t="s">
        <v>8430</v>
      </c>
      <c r="E1225" t="str">
        <f>VLOOKUP($A1225,'Extracted Varlist'!$B$1:$O$4857,3,0)</f>
        <v>Brachial artery flow mediated dilation time to peak (sec)</v>
      </c>
      <c r="G1225" t="str">
        <f>IF(ISBLANK(VLOOKUP($A1225,'Extracted Varlist'!$B$1:$O$4857,4,0)),"",VLOOKUP($A1225,'Extracted Varlist'!$B$1:$O$4857,4,0))</f>
        <v/>
      </c>
      <c r="H1225">
        <v>2</v>
      </c>
      <c r="I1225">
        <f>VLOOKUP($A1225,'Extracted Varlist'!$B$1:$O$4857,12,0)</f>
        <v>2</v>
      </c>
      <c r="J1225">
        <f>VLOOKUP($A1225,'Extracted Varlist'!$B$1:$O$4857,13,0)</f>
        <v>28</v>
      </c>
      <c r="M1225" t="b">
        <f t="shared" si="42"/>
        <v>1</v>
      </c>
    </row>
    <row r="1226" spans="1:13" x14ac:dyDescent="0.25">
      <c r="A1226" t="s">
        <v>8455</v>
      </c>
      <c r="E1226" t="str">
        <f>VLOOKUP($A1226,'Extracted Varlist'!$B$1:$O$4857,3,0)</f>
        <v>Brachial artery glyceryl trinitrate test baseline diameter (mm)</v>
      </c>
      <c r="G1226" t="str">
        <f>IF(ISBLANK(VLOOKUP($A1226,'Extracted Varlist'!$B$1:$O$4857,4,0)),"",VLOOKUP($A1226,'Extracted Varlist'!$B$1:$O$4857,4,0))</f>
        <v/>
      </c>
      <c r="H1226">
        <v>2</v>
      </c>
      <c r="I1226">
        <f>VLOOKUP($A1226,'Extracted Varlist'!$B$1:$O$4857,12,0)</f>
        <v>2</v>
      </c>
      <c r="J1226">
        <f>VLOOKUP($A1226,'Extracted Varlist'!$B$1:$O$4857,13,0)</f>
        <v>28</v>
      </c>
      <c r="M1226" t="b">
        <f t="shared" si="42"/>
        <v>1</v>
      </c>
    </row>
    <row r="1227" spans="1:13" x14ac:dyDescent="0.25">
      <c r="A1227" t="s">
        <v>8470</v>
      </c>
      <c r="E1227" t="str">
        <f>VLOOKUP($A1227,'Extracted Varlist'!$B$1:$O$4857,3,0)</f>
        <v>Brachial artery glyceryl trinitrate mean blood flow of blood during baseline (mL/sec)</v>
      </c>
      <c r="G1227" t="str">
        <f>IF(ISBLANK(VLOOKUP($A1227,'Extracted Varlist'!$B$1:$O$4857,4,0)),"",VLOOKUP($A1227,'Extracted Varlist'!$B$1:$O$4857,4,0))</f>
        <v/>
      </c>
      <c r="H1227">
        <v>2</v>
      </c>
      <c r="I1227">
        <f>VLOOKUP($A1227,'Extracted Varlist'!$B$1:$O$4857,12,0)</f>
        <v>2</v>
      </c>
      <c r="J1227">
        <f>VLOOKUP($A1227,'Extracted Varlist'!$B$1:$O$4857,13,0)</f>
        <v>28</v>
      </c>
      <c r="M1227" t="b">
        <f t="shared" si="42"/>
        <v>1</v>
      </c>
    </row>
    <row r="1228" spans="1:13" x14ac:dyDescent="0.25">
      <c r="A1228" t="s">
        <v>8467</v>
      </c>
      <c r="E1228" t="str">
        <f>VLOOKUP($A1228,'Extracted Varlist'!$B$1:$O$4857,3,0)</f>
        <v>Brachial arteryglyceryl trinitrate mean velocity of blood during baseline (cm/sec)</v>
      </c>
      <c r="G1228" t="str">
        <f>IF(ISBLANK(VLOOKUP($A1228,'Extracted Varlist'!$B$1:$O$4857,4,0)),"",VLOOKUP($A1228,'Extracted Varlist'!$B$1:$O$4857,4,0))</f>
        <v/>
      </c>
      <c r="H1228">
        <v>2</v>
      </c>
      <c r="I1228">
        <f>VLOOKUP($A1228,'Extracted Varlist'!$B$1:$O$4857,12,0)</f>
        <v>2</v>
      </c>
      <c r="J1228">
        <f>VLOOKUP($A1228,'Extracted Varlist'!$B$1:$O$4857,13,0)</f>
        <v>28</v>
      </c>
      <c r="M1228" t="b">
        <f t="shared" si="42"/>
        <v>1</v>
      </c>
    </row>
    <row r="1229" spans="1:13" x14ac:dyDescent="0.25">
      <c r="A1229" t="s">
        <v>8461</v>
      </c>
      <c r="E1229" t="str">
        <f>VLOOKUP($A1229,'Extracted Varlist'!$B$1:$O$4857,3,0)</f>
        <v>Brachial artery glyceryl trinitrate test delta diameter (mm)</v>
      </c>
      <c r="G1229" t="str">
        <f>IF(ISBLANK(VLOOKUP($A1229,'Extracted Varlist'!$B$1:$O$4857,4,0)),"",VLOOKUP($A1229,'Extracted Varlist'!$B$1:$O$4857,4,0))</f>
        <v/>
      </c>
      <c r="H1229">
        <v>2</v>
      </c>
      <c r="I1229">
        <f>VLOOKUP($A1229,'Extracted Varlist'!$B$1:$O$4857,12,0)</f>
        <v>2</v>
      </c>
      <c r="J1229">
        <f>VLOOKUP($A1229,'Extracted Varlist'!$B$1:$O$4857,13,0)</f>
        <v>28</v>
      </c>
      <c r="M1229" t="b">
        <f t="shared" si="42"/>
        <v>1</v>
      </c>
    </row>
    <row r="1230" spans="1:13" x14ac:dyDescent="0.25">
      <c r="A1230" t="s">
        <v>8458</v>
      </c>
      <c r="E1230" t="str">
        <f>VLOOKUP($A1230,'Extracted Varlist'!$B$1:$O$4857,3,0)</f>
        <v>Brachial artery glyceryl trinitrate test peak diameter (mm)</v>
      </c>
      <c r="G1230" t="str">
        <f>IF(ISBLANK(VLOOKUP($A1230,'Extracted Varlist'!$B$1:$O$4857,4,0)),"",VLOOKUP($A1230,'Extracted Varlist'!$B$1:$O$4857,4,0))</f>
        <v/>
      </c>
      <c r="H1230">
        <v>2</v>
      </c>
      <c r="I1230">
        <f>VLOOKUP($A1230,'Extracted Varlist'!$B$1:$O$4857,12,0)</f>
        <v>2</v>
      </c>
      <c r="J1230">
        <f>VLOOKUP($A1230,'Extracted Varlist'!$B$1:$O$4857,13,0)</f>
        <v>28</v>
      </c>
      <c r="M1230" t="b">
        <f t="shared" si="42"/>
        <v>1</v>
      </c>
    </row>
    <row r="1231" spans="1:13" x14ac:dyDescent="0.25">
      <c r="A1231" t="s">
        <v>8464</v>
      </c>
      <c r="E1231" t="str">
        <f>VLOOKUP($A1231,'Extracted Varlist'!$B$1:$O$4857,3,0)</f>
        <v>Brachial artery glyceryl trinitrate test percent change (percent)</v>
      </c>
      <c r="G1231" t="str">
        <f>IF(ISBLANK(VLOOKUP($A1231,'Extracted Varlist'!$B$1:$O$4857,4,0)),"",VLOOKUP($A1231,'Extracted Varlist'!$B$1:$O$4857,4,0))</f>
        <v/>
      </c>
      <c r="H1231">
        <v>2</v>
      </c>
      <c r="I1231">
        <f>VLOOKUP($A1231,'Extracted Varlist'!$B$1:$O$4857,12,0)</f>
        <v>2</v>
      </c>
      <c r="J1231">
        <f>VLOOKUP($A1231,'Extracted Varlist'!$B$1:$O$4857,13,0)</f>
        <v>28</v>
      </c>
      <c r="M1231" t="b">
        <f t="shared" si="42"/>
        <v>1</v>
      </c>
    </row>
    <row r="1232" spans="1:13" x14ac:dyDescent="0.25">
      <c r="A1232" t="s">
        <v>8476</v>
      </c>
      <c r="E1232" t="str">
        <f>VLOOKUP($A1232,'Extracted Varlist'!$B$1:$O$4857,3,0)</f>
        <v>Brachial artery glyceryl trinitrate mean blood flow of blood during response (post-cuff) (mL/sec)</v>
      </c>
      <c r="G1232" t="str">
        <f>IF(ISBLANK(VLOOKUP($A1232,'Extracted Varlist'!$B$1:$O$4857,4,0)),"",VLOOKUP($A1232,'Extracted Varlist'!$B$1:$O$4857,4,0))</f>
        <v/>
      </c>
      <c r="H1232">
        <v>2</v>
      </c>
      <c r="I1232">
        <f>VLOOKUP($A1232,'Extracted Varlist'!$B$1:$O$4857,12,0)</f>
        <v>2</v>
      </c>
      <c r="J1232">
        <f>VLOOKUP($A1232,'Extracted Varlist'!$B$1:$O$4857,13,0)</f>
        <v>28</v>
      </c>
      <c r="M1232" t="b">
        <f t="shared" si="42"/>
        <v>1</v>
      </c>
    </row>
    <row r="1233" spans="1:13" x14ac:dyDescent="0.25">
      <c r="A1233" t="s">
        <v>8473</v>
      </c>
      <c r="E1233" t="str">
        <f>VLOOKUP($A1233,'Extracted Varlist'!$B$1:$O$4857,3,0)</f>
        <v>Brachial arteryglyceryl trinitrate mean velocity of blood during reponse (post-cuff) (cm/sec)</v>
      </c>
      <c r="G1233" t="str">
        <f>IF(ISBLANK(VLOOKUP($A1233,'Extracted Varlist'!$B$1:$O$4857,4,0)),"",VLOOKUP($A1233,'Extracted Varlist'!$B$1:$O$4857,4,0))</f>
        <v/>
      </c>
      <c r="H1233">
        <v>2</v>
      </c>
      <c r="I1233">
        <f>VLOOKUP($A1233,'Extracted Varlist'!$B$1:$O$4857,12,0)</f>
        <v>2</v>
      </c>
      <c r="J1233">
        <f>VLOOKUP($A1233,'Extracted Varlist'!$B$1:$O$4857,13,0)</f>
        <v>28</v>
      </c>
      <c r="M1233" t="b">
        <f t="shared" si="42"/>
        <v>1</v>
      </c>
    </row>
    <row r="1234" spans="1:13" x14ac:dyDescent="0.25">
      <c r="A1234" t="s">
        <v>8554</v>
      </c>
      <c r="E1234" t="str">
        <f>VLOOKUP($A1234,'Extracted Varlist'!$B$1:$O$4857,3,0)</f>
        <v>Flow Mediated Dilation (FMD) test on Brachial Artery- Base</v>
      </c>
      <c r="G1234" t="str">
        <f>IF(ISBLANK(VLOOKUP($A1234,'Extracted Varlist'!$B$1:$O$4857,4,0)),"",VLOOKUP($A1234,'Extracted Varlist'!$B$1:$O$4857,4,0))</f>
        <v/>
      </c>
      <c r="H1234">
        <v>2</v>
      </c>
      <c r="I1234">
        <f>VLOOKUP($A1234,'Extracted Varlist'!$B$1:$O$4857,12,0)</f>
        <v>2</v>
      </c>
      <c r="J1234">
        <f>VLOOKUP($A1234,'Extracted Varlist'!$B$1:$O$4857,13,0)</f>
        <v>28</v>
      </c>
      <c r="M1234" t="b">
        <f t="shared" si="42"/>
        <v>1</v>
      </c>
    </row>
    <row r="1235" spans="1:13" x14ac:dyDescent="0.25">
      <c r="A1235" t="s">
        <v>8561</v>
      </c>
      <c r="E1235" t="str">
        <f>VLOOKUP($A1235,'Extracted Varlist'!$B$1:$O$4857,3,0)</f>
        <v>Flow Mediated Dilation (FMD) test on Brachial Artery- Diff</v>
      </c>
      <c r="G1235" t="str">
        <f>IF(ISBLANK(VLOOKUP($A1235,'Extracted Varlist'!$B$1:$O$4857,4,0)),"",VLOOKUP($A1235,'Extracted Varlist'!$B$1:$O$4857,4,0))</f>
        <v/>
      </c>
      <c r="H1235">
        <v>2</v>
      </c>
      <c r="I1235">
        <f>VLOOKUP($A1235,'Extracted Varlist'!$B$1:$O$4857,12,0)</f>
        <v>2</v>
      </c>
      <c r="J1235">
        <f>VLOOKUP($A1235,'Extracted Varlist'!$B$1:$O$4857,13,0)</f>
        <v>28</v>
      </c>
      <c r="M1235" t="b">
        <f t="shared" si="42"/>
        <v>1</v>
      </c>
    </row>
    <row r="1236" spans="1:13" x14ac:dyDescent="0.25">
      <c r="A1236" t="s">
        <v>8558</v>
      </c>
      <c r="E1236" t="str">
        <f>VLOOKUP($A1236,'Extracted Varlist'!$B$1:$O$4857,3,0)</f>
        <v>Flow Mediated Dilation (FMD) test on Brachial Artery- Peak</v>
      </c>
      <c r="G1236" t="str">
        <f>IF(ISBLANK(VLOOKUP($A1236,'Extracted Varlist'!$B$1:$O$4857,4,0)),"",VLOOKUP($A1236,'Extracted Varlist'!$B$1:$O$4857,4,0))</f>
        <v/>
      </c>
      <c r="H1236">
        <v>2</v>
      </c>
      <c r="I1236">
        <f>VLOOKUP($A1236,'Extracted Varlist'!$B$1:$O$4857,12,0)</f>
        <v>2</v>
      </c>
      <c r="J1236">
        <f>VLOOKUP($A1236,'Extracted Varlist'!$B$1:$O$4857,13,0)</f>
        <v>28</v>
      </c>
      <c r="M1236" t="b">
        <f t="shared" si="42"/>
        <v>1</v>
      </c>
    </row>
    <row r="1237" spans="1:13" x14ac:dyDescent="0.25">
      <c r="A1237" t="s">
        <v>8564</v>
      </c>
      <c r="E1237" t="str">
        <f>VLOOKUP($A1237,'Extracted Varlist'!$B$1:$O$4857,3,0)</f>
        <v>Flow Mediated Dilation (FMD) test on Brachial Artery- SRAUClog</v>
      </c>
      <c r="G1237" t="str">
        <f>IF(ISBLANK(VLOOKUP($A1237,'Extracted Varlist'!$B$1:$O$4857,4,0)),"",VLOOKUP($A1237,'Extracted Varlist'!$B$1:$O$4857,4,0))</f>
        <v/>
      </c>
      <c r="H1237">
        <v>2</v>
      </c>
      <c r="I1237">
        <f>VLOOKUP($A1237,'Extracted Varlist'!$B$1:$O$4857,12,0)</f>
        <v>2</v>
      </c>
      <c r="J1237">
        <f>VLOOKUP($A1237,'Extracted Varlist'!$B$1:$O$4857,13,0)</f>
        <v>28</v>
      </c>
      <c r="M1237" t="b">
        <f t="shared" si="42"/>
        <v>1</v>
      </c>
    </row>
    <row r="1238" spans="1:13" x14ac:dyDescent="0.25">
      <c r="A1238" t="s">
        <v>8567</v>
      </c>
      <c r="E1238" t="str">
        <f>VLOOKUP($A1238,'Extracted Varlist'!$B$1:$O$4857,3,0)</f>
        <v>Glyceryl Trinitrate (GTN) test on Brachial Artery- Base</v>
      </c>
      <c r="G1238" t="str">
        <f>IF(ISBLANK(VLOOKUP($A1238,'Extracted Varlist'!$B$1:$O$4857,4,0)),"",VLOOKUP($A1238,'Extracted Varlist'!$B$1:$O$4857,4,0))</f>
        <v/>
      </c>
      <c r="H1238">
        <v>2</v>
      </c>
      <c r="I1238">
        <f>VLOOKUP($A1238,'Extracted Varlist'!$B$1:$O$4857,12,0)</f>
        <v>2</v>
      </c>
      <c r="J1238">
        <f>VLOOKUP($A1238,'Extracted Varlist'!$B$1:$O$4857,13,0)</f>
        <v>28</v>
      </c>
      <c r="M1238" t="b">
        <f t="shared" si="42"/>
        <v>1</v>
      </c>
    </row>
    <row r="1239" spans="1:13" x14ac:dyDescent="0.25">
      <c r="A1239" t="s">
        <v>8573</v>
      </c>
      <c r="E1239" t="str">
        <f>VLOOKUP($A1239,'Extracted Varlist'!$B$1:$O$4857,3,0)</f>
        <v>Glyceryl Trinitrate (GTN) test on Brachial Artery- Diff</v>
      </c>
      <c r="G1239" t="str">
        <f>IF(ISBLANK(VLOOKUP($A1239,'Extracted Varlist'!$B$1:$O$4857,4,0)),"",VLOOKUP($A1239,'Extracted Varlist'!$B$1:$O$4857,4,0))</f>
        <v/>
      </c>
      <c r="H1239">
        <v>2</v>
      </c>
      <c r="I1239">
        <f>VLOOKUP($A1239,'Extracted Varlist'!$B$1:$O$4857,12,0)</f>
        <v>2</v>
      </c>
      <c r="J1239">
        <f>VLOOKUP($A1239,'Extracted Varlist'!$B$1:$O$4857,13,0)</f>
        <v>28</v>
      </c>
      <c r="M1239" t="b">
        <f t="shared" si="42"/>
        <v>1</v>
      </c>
    </row>
    <row r="1240" spans="1:13" x14ac:dyDescent="0.25">
      <c r="A1240" t="s">
        <v>8570</v>
      </c>
      <c r="E1240" t="str">
        <f>VLOOKUP($A1240,'Extracted Varlist'!$B$1:$O$4857,3,0)</f>
        <v>Glyceryl Trinitrate (GTN) test on Brachial Artery- Peak</v>
      </c>
      <c r="G1240" t="str">
        <f>IF(ISBLANK(VLOOKUP($A1240,'Extracted Varlist'!$B$1:$O$4857,4,0)),"",VLOOKUP($A1240,'Extracted Varlist'!$B$1:$O$4857,4,0))</f>
        <v/>
      </c>
      <c r="H1240">
        <v>2</v>
      </c>
      <c r="I1240">
        <f>VLOOKUP($A1240,'Extracted Varlist'!$B$1:$O$4857,12,0)</f>
        <v>2</v>
      </c>
      <c r="J1240">
        <f>VLOOKUP($A1240,'Extracted Varlist'!$B$1:$O$4857,13,0)</f>
        <v>28</v>
      </c>
      <c r="M1240" t="b">
        <f t="shared" si="42"/>
        <v>1</v>
      </c>
    </row>
    <row r="1241" spans="1:13" x14ac:dyDescent="0.25">
      <c r="A1241" t="s">
        <v>8043</v>
      </c>
      <c r="E1241" t="str">
        <f>VLOOKUP($A1241,'Extracted Varlist'!$B$1:$O$4857,3,0)</f>
        <v>Breast DEXA done</v>
      </c>
      <c r="G1241" t="str">
        <f>IF(ISBLANK(VLOOKUP($A1241,'Extracted Varlist'!$B$1:$O$4857,4,0)),"",VLOOKUP($A1241,'Extracted Varlist'!$B$1:$O$4857,4,0))</f>
        <v/>
      </c>
      <c r="H1241">
        <v>2</v>
      </c>
      <c r="I1241">
        <f>VLOOKUP($A1241,'Extracted Varlist'!$B$1:$O$4857,12,0)</f>
        <v>2</v>
      </c>
      <c r="J1241">
        <f>VLOOKUP($A1241,'Extracted Varlist'!$B$1:$O$4857,13,0)</f>
        <v>28</v>
      </c>
      <c r="M1241" t="b">
        <f t="shared" si="42"/>
        <v>1</v>
      </c>
    </row>
    <row r="1242" spans="1:13" x14ac:dyDescent="0.25">
      <c r="A1242" t="s">
        <v>7828</v>
      </c>
      <c r="E1242" t="str">
        <f>VLOOKUP($A1242,'Extracted Varlist'!$B$1:$O$4857,3,0)</f>
        <v>Any relatives EVER had Breast or Ovarian cancer</v>
      </c>
      <c r="G1242" t="str">
        <f>IF(ISBLANK(VLOOKUP($A1242,'Extracted Varlist'!$B$1:$O$4857,4,0)),"",VLOOKUP($A1242,'Extracted Varlist'!$B$1:$O$4857,4,0))</f>
        <v>-99="Missing";-88="N/A";0="No";1="Yes"</v>
      </c>
      <c r="H1242">
        <v>2</v>
      </c>
      <c r="I1242">
        <f>VLOOKUP($A1242,'Extracted Varlist'!$B$1:$O$4857,12,0)</f>
        <v>2</v>
      </c>
      <c r="J1242">
        <f>VLOOKUP($A1242,'Extracted Varlist'!$B$1:$O$4857,13,0)</f>
        <v>27</v>
      </c>
      <c r="M1242" t="b">
        <f t="shared" si="42"/>
        <v>0</v>
      </c>
    </row>
    <row r="1243" spans="1:13" x14ac:dyDescent="0.25">
      <c r="A1243" t="s">
        <v>7830</v>
      </c>
      <c r="E1243" t="str">
        <f>VLOOKUP($A1243,'Extracted Varlist'!$B$1:$O$4857,3,0)</f>
        <v>Any relatives ever had breast or ovarian cancer? - comment</v>
      </c>
      <c r="G1243" t="str">
        <f>IF(ISBLANK(VLOOKUP($A1243,'Extracted Varlist'!$B$1:$O$4857,4,0)),"",VLOOKUP($A1243,'Extracted Varlist'!$B$1:$O$4857,4,0))</f>
        <v/>
      </c>
      <c r="H1243">
        <v>2</v>
      </c>
      <c r="I1243">
        <f>VLOOKUP($A1243,'Extracted Varlist'!$B$1:$O$4857,12,0)</f>
        <v>2</v>
      </c>
      <c r="J1243">
        <f>VLOOKUP($A1243,'Extracted Varlist'!$B$1:$O$4857,13,0)</f>
        <v>27</v>
      </c>
      <c r="M1243" t="b">
        <f t="shared" si="42"/>
        <v>1</v>
      </c>
    </row>
    <row r="1244" spans="1:13" x14ac:dyDescent="0.25">
      <c r="A1244" t="s">
        <v>1591</v>
      </c>
      <c r="E1244" t="str">
        <f>VLOOKUP($A1244,'Extracted Varlist'!$B$1:$O$4857,3,0)</f>
        <v>Baseline FEV1</v>
      </c>
      <c r="G1244" t="str">
        <f>IF(ISBLANK(VLOOKUP($A1244,'Extracted Varlist'!$B$1:$O$4857,4,0)),"",VLOOKUP($A1244,'Extracted Varlist'!$B$1:$O$4857,4,0))</f>
        <v/>
      </c>
      <c r="H1244">
        <v>2</v>
      </c>
      <c r="I1244">
        <f>VLOOKUP($A1244,'Extracted Varlist'!$B$1:$O$4857,12,0)</f>
        <v>2</v>
      </c>
      <c r="J1244">
        <f>VLOOKUP($A1244,'Extracted Varlist'!$B$1:$O$4857,13,0)</f>
        <v>14</v>
      </c>
      <c r="M1244" t="b">
        <f t="shared" si="42"/>
        <v>0</v>
      </c>
    </row>
    <row r="1245" spans="1:13" x14ac:dyDescent="0.25">
      <c r="A1245" t="s">
        <v>4976</v>
      </c>
      <c r="E1245" t="str">
        <f>VLOOKUP($A1245,'Extracted Varlist'!$B$1:$O$4857,3,0)</f>
        <v>Stanford sleeping scale BEFORE cogstate</v>
      </c>
      <c r="G1245" t="str">
        <f>IF(ISBLANK(VLOOKUP($A1245,'Extracted Varlist'!$B$1:$O$4857,4,0)),"",VLOOKUP($A1245,'Extracted Varlist'!$B$1:$O$4857,4,0))</f>
        <v>-99="Missing";-88="N/A";1="Feeling active, vital, alert or wide awake";2="Functioning at high levels, but not at peak, able to concentrate";3="Awake, but relaxed, responsive but not fully alert";4="Somewhat foggy, let down";5="Foggy, losing interest in re</v>
      </c>
      <c r="H1245">
        <v>2</v>
      </c>
      <c r="I1245">
        <f>VLOOKUP($A1245,'Extracted Varlist'!$B$1:$O$4857,12,0)</f>
        <v>2</v>
      </c>
      <c r="J1245">
        <f>VLOOKUP($A1245,'Extracted Varlist'!$B$1:$O$4857,13,0)</f>
        <v>22</v>
      </c>
      <c r="M1245" t="b">
        <f t="shared" si="42"/>
        <v>0</v>
      </c>
    </row>
    <row r="1246" spans="1:13" x14ac:dyDescent="0.25">
      <c r="A1246" t="s">
        <v>8114</v>
      </c>
      <c r="E1246" t="str">
        <f>VLOOKUP($A1246,'Extracted Varlist'!$B$1:$O$4857,3,0)</f>
        <v>Carotid to sternal notch (mm)</v>
      </c>
      <c r="G1246" t="str">
        <f>IF(ISBLANK(VLOOKUP($A1246,'Extracted Varlist'!$B$1:$O$4857,4,0)),"",VLOOKUP($A1246,'Extracted Varlist'!$B$1:$O$4857,4,0))</f>
        <v/>
      </c>
      <c r="H1246">
        <v>2</v>
      </c>
      <c r="I1246">
        <f>VLOOKUP($A1246,'Extracted Varlist'!$B$1:$O$4857,12,0)</f>
        <v>2</v>
      </c>
      <c r="J1246">
        <f>VLOOKUP($A1246,'Extracted Varlist'!$B$1:$O$4857,13,0)</f>
        <v>28</v>
      </c>
      <c r="M1246" t="b">
        <f t="shared" si="42"/>
        <v>0</v>
      </c>
    </row>
    <row r="1247" spans="1:13" x14ac:dyDescent="0.25">
      <c r="A1247" t="s">
        <v>1682</v>
      </c>
      <c r="E1247" t="str">
        <f>VLOOKUP($A1247,'Extracted Varlist'!$B$1:$O$4857,3,0)</f>
        <v>Average diastolic BP from minutes 2 through 10</v>
      </c>
      <c r="G1247" t="str">
        <f>IF(ISBLANK(VLOOKUP($A1247,'Extracted Varlist'!$B$1:$O$4857,4,0)),"",VLOOKUP($A1247,'Extracted Varlist'!$B$1:$O$4857,4,0))</f>
        <v>-99="Missing";-88="N/A"</v>
      </c>
      <c r="H1247">
        <v>2</v>
      </c>
      <c r="I1247">
        <f>VLOOKUP($A1247,'Extracted Varlist'!$B$1:$O$4857,12,0)</f>
        <v>2</v>
      </c>
      <c r="J1247">
        <f>VLOOKUP($A1247,'Extracted Varlist'!$B$1:$O$4857,13,0)</f>
        <v>14</v>
      </c>
      <c r="M1247" t="b">
        <f t="shared" si="42"/>
        <v>0</v>
      </c>
    </row>
    <row r="1248" spans="1:13" x14ac:dyDescent="0.25">
      <c r="A1248" t="s">
        <v>2423</v>
      </c>
      <c r="E1248" t="str">
        <f>VLOOKUP($A1248,'Extracted Varlist'!$B$1:$O$4857,3,0)</f>
        <v>Average diastolic BP from minutes 2 through 10</v>
      </c>
      <c r="G1248" t="str">
        <f>IF(ISBLANK(VLOOKUP($A1248,'Extracted Varlist'!$B$1:$O$4857,4,0)),"",VLOOKUP($A1248,'Extracted Varlist'!$B$1:$O$4857,4,0))</f>
        <v>-99="Missing";-88="N/A"</v>
      </c>
      <c r="H1248">
        <v>2</v>
      </c>
      <c r="I1248">
        <f>VLOOKUP($A1248,'Extracted Varlist'!$B$1:$O$4857,12,0)</f>
        <v>2</v>
      </c>
      <c r="J1248">
        <f>VLOOKUP($A1248,'Extracted Varlist'!$B$1:$O$4857,13,0)</f>
        <v>17</v>
      </c>
      <c r="M1248" t="b">
        <f t="shared" si="42"/>
        <v>0</v>
      </c>
    </row>
    <row r="1249" spans="1:13" x14ac:dyDescent="0.25">
      <c r="A1249" t="s">
        <v>3450</v>
      </c>
      <c r="E1249" t="str">
        <f>VLOOKUP($A1249,'Extracted Varlist'!$B$1:$O$4857,3,0)</f>
        <v>Average diastolic BP from minutes 2 through 10</v>
      </c>
      <c r="G1249" t="str">
        <f>IF(ISBLANK(VLOOKUP($A1249,'Extracted Varlist'!$B$1:$O$4857,4,0)),"",VLOOKUP($A1249,'Extracted Varlist'!$B$1:$O$4857,4,0))</f>
        <v>-99="Missing";-88="N/A"</v>
      </c>
      <c r="H1249">
        <v>2</v>
      </c>
      <c r="I1249">
        <f>VLOOKUP($A1249,'Extracted Varlist'!$B$1:$O$4857,12,0)</f>
        <v>2</v>
      </c>
      <c r="J1249">
        <f>VLOOKUP($A1249,'Extracted Varlist'!$B$1:$O$4857,13,0)</f>
        <v>20</v>
      </c>
      <c r="M1249" t="b">
        <f t="shared" si="42"/>
        <v>0</v>
      </c>
    </row>
    <row r="1250" spans="1:13" x14ac:dyDescent="0.25">
      <c r="A1250" t="s">
        <v>4934</v>
      </c>
      <c r="E1250" t="str">
        <f>VLOOKUP($A1250,'Extracted Varlist'!$B$1:$O$4857,3,0)</f>
        <v>Average diastolic BP from minutes 2 through 10</v>
      </c>
      <c r="G1250" t="str">
        <f>IF(ISBLANK(VLOOKUP($A1250,'Extracted Varlist'!$B$1:$O$4857,4,0)),"",VLOOKUP($A1250,'Extracted Varlist'!$B$1:$O$4857,4,0))</f>
        <v>-99="Missing";-88="N/A"</v>
      </c>
      <c r="H1250">
        <v>2</v>
      </c>
      <c r="I1250">
        <f>VLOOKUP($A1250,'Extracted Varlist'!$B$1:$O$4857,12,0)</f>
        <v>2</v>
      </c>
      <c r="J1250">
        <f>VLOOKUP($A1250,'Extracted Varlist'!$B$1:$O$4857,13,0)</f>
        <v>22</v>
      </c>
      <c r="M1250" t="b">
        <f t="shared" si="42"/>
        <v>0</v>
      </c>
    </row>
    <row r="1251" spans="1:13" x14ac:dyDescent="0.25">
      <c r="A1251" t="s">
        <v>1685</v>
      </c>
      <c r="E1251" t="str">
        <f>VLOOKUP($A1251,'Extracted Varlist'!$B$1:$O$4857,3,0)</f>
        <v>Average HR from minutes 2 through 10</v>
      </c>
      <c r="G1251" t="str">
        <f>IF(ISBLANK(VLOOKUP($A1251,'Extracted Varlist'!$B$1:$O$4857,4,0)),"",VLOOKUP($A1251,'Extracted Varlist'!$B$1:$O$4857,4,0))</f>
        <v>-99="Missing";-88="N/A"</v>
      </c>
      <c r="H1251">
        <v>2</v>
      </c>
      <c r="I1251">
        <f>VLOOKUP($A1251,'Extracted Varlist'!$B$1:$O$4857,12,0)</f>
        <v>2</v>
      </c>
      <c r="J1251">
        <f>VLOOKUP($A1251,'Extracted Varlist'!$B$1:$O$4857,13,0)</f>
        <v>14</v>
      </c>
      <c r="M1251" t="b">
        <f t="shared" si="42"/>
        <v>0</v>
      </c>
    </row>
    <row r="1252" spans="1:13" x14ac:dyDescent="0.25">
      <c r="A1252" t="s">
        <v>2427</v>
      </c>
      <c r="E1252" t="str">
        <f>VLOOKUP($A1252,'Extracted Varlist'!$B$1:$O$4857,3,0)</f>
        <v>Average HR from minutes 2 through 10</v>
      </c>
      <c r="G1252" t="str">
        <f>IF(ISBLANK(VLOOKUP($A1252,'Extracted Varlist'!$B$1:$O$4857,4,0)),"",VLOOKUP($A1252,'Extracted Varlist'!$B$1:$O$4857,4,0))</f>
        <v>-99="Missing";-88="N/A"</v>
      </c>
      <c r="H1252">
        <v>2</v>
      </c>
      <c r="I1252">
        <f>VLOOKUP($A1252,'Extracted Varlist'!$B$1:$O$4857,12,0)</f>
        <v>2</v>
      </c>
      <c r="J1252">
        <f>VLOOKUP($A1252,'Extracted Varlist'!$B$1:$O$4857,13,0)</f>
        <v>17</v>
      </c>
      <c r="M1252" t="b">
        <f t="shared" si="42"/>
        <v>0</v>
      </c>
    </row>
    <row r="1253" spans="1:13" x14ac:dyDescent="0.25">
      <c r="A1253" t="s">
        <v>3452</v>
      </c>
      <c r="E1253" t="str">
        <f>VLOOKUP($A1253,'Extracted Varlist'!$B$1:$O$4857,3,0)</f>
        <v>Average HR from minutes 2 through 10</v>
      </c>
      <c r="G1253" t="str">
        <f>IF(ISBLANK(VLOOKUP($A1253,'Extracted Varlist'!$B$1:$O$4857,4,0)),"",VLOOKUP($A1253,'Extracted Varlist'!$B$1:$O$4857,4,0))</f>
        <v>-99="Missing";-88="N/A"</v>
      </c>
      <c r="H1253">
        <v>2</v>
      </c>
      <c r="I1253">
        <f>VLOOKUP($A1253,'Extracted Varlist'!$B$1:$O$4857,12,0)</f>
        <v>2</v>
      </c>
      <c r="J1253">
        <f>VLOOKUP($A1253,'Extracted Varlist'!$B$1:$O$4857,13,0)</f>
        <v>20</v>
      </c>
      <c r="M1253" t="b">
        <f t="shared" si="42"/>
        <v>0</v>
      </c>
    </row>
    <row r="1254" spans="1:13" x14ac:dyDescent="0.25">
      <c r="A1254" t="s">
        <v>4936</v>
      </c>
      <c r="E1254" t="str">
        <f>VLOOKUP($A1254,'Extracted Varlist'!$B$1:$O$4857,3,0)</f>
        <v>Average HR from minutes 2 through 10</v>
      </c>
      <c r="G1254" t="str">
        <f>IF(ISBLANK(VLOOKUP($A1254,'Extracted Varlist'!$B$1:$O$4857,4,0)),"",VLOOKUP($A1254,'Extracted Varlist'!$B$1:$O$4857,4,0))</f>
        <v>-99="Missing";-88="N/A"</v>
      </c>
      <c r="H1254">
        <v>2</v>
      </c>
      <c r="I1254">
        <f>VLOOKUP($A1254,'Extracted Varlist'!$B$1:$O$4857,12,0)</f>
        <v>2</v>
      </c>
      <c r="J1254">
        <f>VLOOKUP($A1254,'Extracted Varlist'!$B$1:$O$4857,13,0)</f>
        <v>22</v>
      </c>
      <c r="M1254" t="b">
        <f t="shared" si="42"/>
        <v>0</v>
      </c>
    </row>
    <row r="1255" spans="1:13" x14ac:dyDescent="0.25">
      <c r="A1255" t="s">
        <v>1670</v>
      </c>
      <c r="E1255" t="str">
        <f>VLOOKUP($A1255,'Extracted Varlist'!$B$1:$O$4857,3,0)</f>
        <v>Average systolic BP at minutes 2 and 4</v>
      </c>
      <c r="G1255" t="str">
        <f>IF(ISBLANK(VLOOKUP($A1255,'Extracted Varlist'!$B$1:$O$4857,4,0)),"",VLOOKUP($A1255,'Extracted Varlist'!$B$1:$O$4857,4,0))</f>
        <v>-99="Missing";-88="N/A"</v>
      </c>
      <c r="H1255">
        <v>2</v>
      </c>
      <c r="I1255">
        <f>VLOOKUP($A1255,'Extracted Varlist'!$B$1:$O$4857,12,0)</f>
        <v>2</v>
      </c>
      <c r="J1255">
        <f>VLOOKUP($A1255,'Extracted Varlist'!$B$1:$O$4857,13,0)</f>
        <v>14</v>
      </c>
      <c r="M1255" t="b">
        <f t="shared" si="42"/>
        <v>0</v>
      </c>
    </row>
    <row r="1256" spans="1:13" x14ac:dyDescent="0.25">
      <c r="A1256" t="s">
        <v>2417</v>
      </c>
      <c r="E1256" t="str">
        <f>VLOOKUP($A1256,'Extracted Varlist'!$B$1:$O$4857,3,0)</f>
        <v>Average systolic BP at minutes 2 and 4</v>
      </c>
      <c r="G1256" t="str">
        <f>IF(ISBLANK(VLOOKUP($A1256,'Extracted Varlist'!$B$1:$O$4857,4,0)),"",VLOOKUP($A1256,'Extracted Varlist'!$B$1:$O$4857,4,0))</f>
        <v>-99="Missing";-88="N/A"</v>
      </c>
      <c r="H1256">
        <v>2</v>
      </c>
      <c r="I1256">
        <f>VLOOKUP($A1256,'Extracted Varlist'!$B$1:$O$4857,12,0)</f>
        <v>2</v>
      </c>
      <c r="J1256">
        <f>VLOOKUP($A1256,'Extracted Varlist'!$B$1:$O$4857,13,0)</f>
        <v>17</v>
      </c>
      <c r="M1256" t="b">
        <f t="shared" si="42"/>
        <v>0</v>
      </c>
    </row>
    <row r="1257" spans="1:13" x14ac:dyDescent="0.25">
      <c r="A1257" t="s">
        <v>3442</v>
      </c>
      <c r="E1257" t="str">
        <f>VLOOKUP($A1257,'Extracted Varlist'!$B$1:$O$4857,3,0)</f>
        <v>Average systolic BP at minutes 2 and 4</v>
      </c>
      <c r="G1257" t="str">
        <f>IF(ISBLANK(VLOOKUP($A1257,'Extracted Varlist'!$B$1:$O$4857,4,0)),"",VLOOKUP($A1257,'Extracted Varlist'!$B$1:$O$4857,4,0))</f>
        <v>-99="Missing";-88="N/A"</v>
      </c>
      <c r="H1257">
        <v>2</v>
      </c>
      <c r="I1257">
        <f>VLOOKUP($A1257,'Extracted Varlist'!$B$1:$O$4857,12,0)</f>
        <v>2</v>
      </c>
      <c r="J1257">
        <f>VLOOKUP($A1257,'Extracted Varlist'!$B$1:$O$4857,13,0)</f>
        <v>20</v>
      </c>
      <c r="M1257" t="b">
        <f t="shared" si="42"/>
        <v>0</v>
      </c>
    </row>
    <row r="1258" spans="1:13" x14ac:dyDescent="0.25">
      <c r="A1258" t="s">
        <v>4938</v>
      </c>
      <c r="E1258" t="str">
        <f>VLOOKUP($A1258,'Extracted Varlist'!$B$1:$O$4857,3,0)</f>
        <v>Average systolic BP at minutes 2 and 4</v>
      </c>
      <c r="G1258" t="str">
        <f>IF(ISBLANK(VLOOKUP($A1258,'Extracted Varlist'!$B$1:$O$4857,4,0)),"",VLOOKUP($A1258,'Extracted Varlist'!$B$1:$O$4857,4,0))</f>
        <v>-99="Missing";-88="N/A"</v>
      </c>
      <c r="H1258">
        <v>2</v>
      </c>
      <c r="I1258">
        <f>VLOOKUP($A1258,'Extracted Varlist'!$B$1:$O$4857,12,0)</f>
        <v>2</v>
      </c>
      <c r="J1258">
        <f>VLOOKUP($A1258,'Extracted Varlist'!$B$1:$O$4857,13,0)</f>
        <v>22</v>
      </c>
      <c r="M1258" t="b">
        <f t="shared" si="42"/>
        <v>0</v>
      </c>
    </row>
    <row r="1259" spans="1:13" x14ac:dyDescent="0.25">
      <c r="A1259" t="s">
        <v>1673</v>
      </c>
      <c r="E1259" t="str">
        <f>VLOOKUP($A1259,'Extracted Varlist'!$B$1:$O$4857,3,0)</f>
        <v>Average diastolic BP at minutes 2 and 4</v>
      </c>
      <c r="G1259" t="str">
        <f>IF(ISBLANK(VLOOKUP($A1259,'Extracted Varlist'!$B$1:$O$4857,4,0)),"",VLOOKUP($A1259,'Extracted Varlist'!$B$1:$O$4857,4,0))</f>
        <v>-99="Missing";-88="N/A"</v>
      </c>
      <c r="H1259">
        <v>2</v>
      </c>
      <c r="I1259">
        <f>VLOOKUP($A1259,'Extracted Varlist'!$B$1:$O$4857,12,0)</f>
        <v>2</v>
      </c>
      <c r="J1259">
        <f>VLOOKUP($A1259,'Extracted Varlist'!$B$1:$O$4857,13,0)</f>
        <v>14</v>
      </c>
      <c r="M1259" t="b">
        <f t="shared" si="42"/>
        <v>0</v>
      </c>
    </row>
    <row r="1260" spans="1:13" x14ac:dyDescent="0.25">
      <c r="A1260" t="s">
        <v>2421</v>
      </c>
      <c r="E1260" t="str">
        <f>VLOOKUP($A1260,'Extracted Varlist'!$B$1:$O$4857,3,0)</f>
        <v>Average diastolic BP at minutes 2 and 4</v>
      </c>
      <c r="G1260" t="str">
        <f>IF(ISBLANK(VLOOKUP($A1260,'Extracted Varlist'!$B$1:$O$4857,4,0)),"",VLOOKUP($A1260,'Extracted Varlist'!$B$1:$O$4857,4,0))</f>
        <v>-99="Missing";-88="N/A"</v>
      </c>
      <c r="H1260">
        <v>2</v>
      </c>
      <c r="I1260">
        <f>VLOOKUP($A1260,'Extracted Varlist'!$B$1:$O$4857,12,0)</f>
        <v>2</v>
      </c>
      <c r="J1260">
        <f>VLOOKUP($A1260,'Extracted Varlist'!$B$1:$O$4857,13,0)</f>
        <v>17</v>
      </c>
      <c r="M1260" t="b">
        <f t="shared" si="42"/>
        <v>0</v>
      </c>
    </row>
    <row r="1261" spans="1:13" x14ac:dyDescent="0.25">
      <c r="A1261" t="s">
        <v>3444</v>
      </c>
      <c r="E1261" t="str">
        <f>VLOOKUP($A1261,'Extracted Varlist'!$B$1:$O$4857,3,0)</f>
        <v>Average diastolic BP at minutes 2 and 4</v>
      </c>
      <c r="G1261" t="str">
        <f>IF(ISBLANK(VLOOKUP($A1261,'Extracted Varlist'!$B$1:$O$4857,4,0)),"",VLOOKUP($A1261,'Extracted Varlist'!$B$1:$O$4857,4,0))</f>
        <v>-99="Missing";-88="N/A"</v>
      </c>
      <c r="H1261">
        <v>2</v>
      </c>
      <c r="I1261">
        <f>VLOOKUP($A1261,'Extracted Varlist'!$B$1:$O$4857,12,0)</f>
        <v>2</v>
      </c>
      <c r="J1261">
        <f>VLOOKUP($A1261,'Extracted Varlist'!$B$1:$O$4857,13,0)</f>
        <v>20</v>
      </c>
      <c r="M1261" t="b">
        <f t="shared" si="42"/>
        <v>0</v>
      </c>
    </row>
    <row r="1262" spans="1:13" x14ac:dyDescent="0.25">
      <c r="A1262" t="s">
        <v>4940</v>
      </c>
      <c r="E1262" t="str">
        <f>VLOOKUP($A1262,'Extracted Varlist'!$B$1:$O$4857,3,0)</f>
        <v>Average diastolic BP at minutes 2 and 4</v>
      </c>
      <c r="G1262" t="str">
        <f>IF(ISBLANK(VLOOKUP($A1262,'Extracted Varlist'!$B$1:$O$4857,4,0)),"",VLOOKUP($A1262,'Extracted Varlist'!$B$1:$O$4857,4,0))</f>
        <v>-99="Missing";-88="N/A"</v>
      </c>
      <c r="H1262">
        <v>2</v>
      </c>
      <c r="I1262">
        <f>VLOOKUP($A1262,'Extracted Varlist'!$B$1:$O$4857,12,0)</f>
        <v>2</v>
      </c>
      <c r="J1262">
        <f>VLOOKUP($A1262,'Extracted Varlist'!$B$1:$O$4857,13,0)</f>
        <v>22</v>
      </c>
      <c r="M1262" t="b">
        <f t="shared" si="42"/>
        <v>0</v>
      </c>
    </row>
    <row r="1263" spans="1:13" x14ac:dyDescent="0.25">
      <c r="A1263" t="s">
        <v>1676</v>
      </c>
      <c r="E1263" t="str">
        <f>VLOOKUP($A1263,'Extracted Varlist'!$B$1:$O$4857,3,0)</f>
        <v>Average HR at minutes 2 and 4</v>
      </c>
      <c r="G1263" t="str">
        <f>IF(ISBLANK(VLOOKUP($A1263,'Extracted Varlist'!$B$1:$O$4857,4,0)),"",VLOOKUP($A1263,'Extracted Varlist'!$B$1:$O$4857,4,0))</f>
        <v>-99="Missing";-88="N/A"</v>
      </c>
      <c r="H1263">
        <v>2</v>
      </c>
      <c r="I1263">
        <f>VLOOKUP($A1263,'Extracted Varlist'!$B$1:$O$4857,12,0)</f>
        <v>2</v>
      </c>
      <c r="J1263">
        <f>VLOOKUP($A1263,'Extracted Varlist'!$B$1:$O$4857,13,0)</f>
        <v>14</v>
      </c>
      <c r="M1263" t="b">
        <f t="shared" si="42"/>
        <v>0</v>
      </c>
    </row>
    <row r="1264" spans="1:13" x14ac:dyDescent="0.25">
      <c r="A1264" t="s">
        <v>2425</v>
      </c>
      <c r="E1264" t="str">
        <f>VLOOKUP($A1264,'Extracted Varlist'!$B$1:$O$4857,3,0)</f>
        <v>Average HR at minutes 2 and 4</v>
      </c>
      <c r="G1264" t="str">
        <f>IF(ISBLANK(VLOOKUP($A1264,'Extracted Varlist'!$B$1:$O$4857,4,0)),"",VLOOKUP($A1264,'Extracted Varlist'!$B$1:$O$4857,4,0))</f>
        <v>-99="Missing";-88="N/A"</v>
      </c>
      <c r="H1264">
        <v>2</v>
      </c>
      <c r="I1264">
        <f>VLOOKUP($A1264,'Extracted Varlist'!$B$1:$O$4857,12,0)</f>
        <v>2</v>
      </c>
      <c r="J1264">
        <f>VLOOKUP($A1264,'Extracted Varlist'!$B$1:$O$4857,13,0)</f>
        <v>17</v>
      </c>
      <c r="M1264" t="b">
        <f t="shared" si="42"/>
        <v>0</v>
      </c>
    </row>
    <row r="1265" spans="1:13" x14ac:dyDescent="0.25">
      <c r="A1265" t="s">
        <v>3446</v>
      </c>
      <c r="E1265" t="str">
        <f>VLOOKUP($A1265,'Extracted Varlist'!$B$1:$O$4857,3,0)</f>
        <v>Average HR at minutes 2 and 4</v>
      </c>
      <c r="G1265" t="str">
        <f>IF(ISBLANK(VLOOKUP($A1265,'Extracted Varlist'!$B$1:$O$4857,4,0)),"",VLOOKUP($A1265,'Extracted Varlist'!$B$1:$O$4857,4,0))</f>
        <v>-99="Missing";-88="N/A"</v>
      </c>
      <c r="H1265">
        <v>2</v>
      </c>
      <c r="I1265">
        <f>VLOOKUP($A1265,'Extracted Varlist'!$B$1:$O$4857,12,0)</f>
        <v>2</v>
      </c>
      <c r="J1265">
        <f>VLOOKUP($A1265,'Extracted Varlist'!$B$1:$O$4857,13,0)</f>
        <v>20</v>
      </c>
      <c r="M1265" t="b">
        <f t="shared" si="42"/>
        <v>0</v>
      </c>
    </row>
    <row r="1266" spans="1:13" x14ac:dyDescent="0.25">
      <c r="A1266" t="s">
        <v>4942</v>
      </c>
      <c r="E1266" t="str">
        <f>VLOOKUP($A1266,'Extracted Varlist'!$B$1:$O$4857,3,0)</f>
        <v>Average HR at minutes 2 and 4</v>
      </c>
      <c r="G1266" t="str">
        <f>IF(ISBLANK(VLOOKUP($A1266,'Extracted Varlist'!$B$1:$O$4857,4,0)),"",VLOOKUP($A1266,'Extracted Varlist'!$B$1:$O$4857,4,0))</f>
        <v>-99="Missing";-88="N/A"</v>
      </c>
      <c r="H1266">
        <v>2</v>
      </c>
      <c r="I1266">
        <f>VLOOKUP($A1266,'Extracted Varlist'!$B$1:$O$4857,12,0)</f>
        <v>2</v>
      </c>
      <c r="J1266">
        <f>VLOOKUP($A1266,'Extracted Varlist'!$B$1:$O$4857,13,0)</f>
        <v>22</v>
      </c>
      <c r="M1266" t="b">
        <f t="shared" si="42"/>
        <v>0</v>
      </c>
    </row>
    <row r="1267" spans="1:13" x14ac:dyDescent="0.25">
      <c r="A1267" t="s">
        <v>1679</v>
      </c>
      <c r="E1267" t="str">
        <f>VLOOKUP($A1267,'Extracted Varlist'!$B$1:$O$4857,3,0)</f>
        <v>Average systolic BP from minutes 2 through 10</v>
      </c>
      <c r="G1267" t="str">
        <f>IF(ISBLANK(VLOOKUP($A1267,'Extracted Varlist'!$B$1:$O$4857,4,0)),"",VLOOKUP($A1267,'Extracted Varlist'!$B$1:$O$4857,4,0))</f>
        <v>-99="Missing";-88="N/A"</v>
      </c>
      <c r="H1267">
        <v>2</v>
      </c>
      <c r="I1267">
        <f>VLOOKUP($A1267,'Extracted Varlist'!$B$1:$O$4857,12,0)</f>
        <v>2</v>
      </c>
      <c r="J1267">
        <f>VLOOKUP($A1267,'Extracted Varlist'!$B$1:$O$4857,13,0)</f>
        <v>14</v>
      </c>
      <c r="M1267" t="b">
        <f t="shared" si="42"/>
        <v>0</v>
      </c>
    </row>
    <row r="1268" spans="1:13" x14ac:dyDescent="0.25">
      <c r="A1268" t="s">
        <v>2419</v>
      </c>
      <c r="E1268" t="str">
        <f>VLOOKUP($A1268,'Extracted Varlist'!$B$1:$O$4857,3,0)</f>
        <v>Average systolic BP from minutes 2 through 10</v>
      </c>
      <c r="G1268" t="str">
        <f>IF(ISBLANK(VLOOKUP($A1268,'Extracted Varlist'!$B$1:$O$4857,4,0)),"",VLOOKUP($A1268,'Extracted Varlist'!$B$1:$O$4857,4,0))</f>
        <v>-99="Missing";-88="N/A"</v>
      </c>
      <c r="H1268">
        <v>2</v>
      </c>
      <c r="I1268">
        <f>VLOOKUP($A1268,'Extracted Varlist'!$B$1:$O$4857,12,0)</f>
        <v>2</v>
      </c>
      <c r="J1268">
        <f>VLOOKUP($A1268,'Extracted Varlist'!$B$1:$O$4857,13,0)</f>
        <v>17</v>
      </c>
      <c r="M1268" t="b">
        <f t="shared" si="42"/>
        <v>0</v>
      </c>
    </row>
    <row r="1269" spans="1:13" x14ac:dyDescent="0.25">
      <c r="A1269" t="s">
        <v>3448</v>
      </c>
      <c r="E1269" t="str">
        <f>VLOOKUP($A1269,'Extracted Varlist'!$B$1:$O$4857,3,0)</f>
        <v>Average systolic BP from minutes 2 through 10</v>
      </c>
      <c r="G1269" t="str">
        <f>IF(ISBLANK(VLOOKUP($A1269,'Extracted Varlist'!$B$1:$O$4857,4,0)),"",VLOOKUP($A1269,'Extracted Varlist'!$B$1:$O$4857,4,0))</f>
        <v>-99="Missing";-88="N/A"</v>
      </c>
      <c r="H1269">
        <v>2</v>
      </c>
      <c r="I1269">
        <f>VLOOKUP($A1269,'Extracted Varlist'!$B$1:$O$4857,12,0)</f>
        <v>2</v>
      </c>
      <c r="J1269">
        <f>VLOOKUP($A1269,'Extracted Varlist'!$B$1:$O$4857,13,0)</f>
        <v>20</v>
      </c>
      <c r="M1269" t="b">
        <f t="shared" si="42"/>
        <v>0</v>
      </c>
    </row>
    <row r="1270" spans="1:13" x14ac:dyDescent="0.25">
      <c r="A1270" t="s">
        <v>4933</v>
      </c>
      <c r="E1270" t="str">
        <f>VLOOKUP($A1270,'Extracted Varlist'!$B$1:$O$4857,3,0)</f>
        <v>Average systolic BP from minutes 2 through 10</v>
      </c>
      <c r="G1270" t="str">
        <f>IF(ISBLANK(VLOOKUP($A1270,'Extracted Varlist'!$B$1:$O$4857,4,0)),"",VLOOKUP($A1270,'Extracted Varlist'!$B$1:$O$4857,4,0))</f>
        <v>-99="Missing";-88="N/A"</v>
      </c>
      <c r="H1270">
        <v>2</v>
      </c>
      <c r="I1270">
        <f>VLOOKUP($A1270,'Extracted Varlist'!$B$1:$O$4857,12,0)</f>
        <v>2</v>
      </c>
      <c r="J1270">
        <f>VLOOKUP($A1270,'Extracted Varlist'!$B$1:$O$4857,13,0)</f>
        <v>22</v>
      </c>
      <c r="M1270" t="b">
        <f t="shared" si="42"/>
        <v>0</v>
      </c>
    </row>
    <row r="1271" spans="1:13" x14ac:dyDescent="0.25">
      <c r="A1271" t="s">
        <v>4062</v>
      </c>
      <c r="E1271" t="str">
        <f>VLOOKUP($A1271,'Extracted Varlist'!$B$1:$O$4857,3,0)</f>
        <v>Contrast testing performed with or without glasses</v>
      </c>
      <c r="G1271" t="str">
        <f>IF(ISBLANK(VLOOKUP($A1271,'Extracted Varlist'!$B$1:$O$4857,4,0)),"",VLOOKUP($A1271,'Extracted Varlist'!$B$1:$O$4857,4,0))</f>
        <v>0="No";1="Yes"</v>
      </c>
      <c r="H1271">
        <v>2</v>
      </c>
      <c r="I1271">
        <f>VLOOKUP($A1271,'Extracted Varlist'!$B$1:$O$4857,12,0)</f>
        <v>2</v>
      </c>
      <c r="J1271">
        <f>VLOOKUP($A1271,'Extracted Varlist'!$B$1:$O$4857,13,0)</f>
        <v>20</v>
      </c>
      <c r="M1271" t="b">
        <f t="shared" si="42"/>
        <v>0</v>
      </c>
    </row>
    <row r="1272" spans="1:13" x14ac:dyDescent="0.25">
      <c r="A1272" t="s">
        <v>4952</v>
      </c>
      <c r="E1272" t="str">
        <f>VLOOKUP($A1272,'Extracted Varlist'!$B$1:$O$4857,3,0)</f>
        <v>Time Cogstate ended</v>
      </c>
      <c r="G1272" t="str">
        <f>IF(ISBLANK(VLOOKUP($A1272,'Extracted Varlist'!$B$1:$O$4857,4,0)),"",VLOOKUP($A1272,'Extracted Varlist'!$B$1:$O$4857,4,0))</f>
        <v/>
      </c>
      <c r="H1272">
        <v>2</v>
      </c>
      <c r="I1272">
        <f>VLOOKUP($A1272,'Extracted Varlist'!$B$1:$O$4857,12,0)</f>
        <v>2</v>
      </c>
      <c r="J1272">
        <f>VLOOKUP($A1272,'Extracted Varlist'!$B$1:$O$4857,13,0)</f>
        <v>22</v>
      </c>
      <c r="M1272" t="b">
        <f t="shared" si="42"/>
        <v>0</v>
      </c>
    </row>
    <row r="1273" spans="1:13" x14ac:dyDescent="0.25">
      <c r="A1273" t="s">
        <v>4101</v>
      </c>
      <c r="E1273" t="str">
        <f>VLOOKUP($A1273,'Extracted Varlist'!$B$1:$O$4857,3,0)</f>
        <v>Abnormal head posture - chin</v>
      </c>
      <c r="G1273" t="str">
        <f>IF(ISBLANK(VLOOKUP($A1273,'Extracted Varlist'!$B$1:$O$4857,4,0)),"",VLOOKUP($A1273,'Extracted Varlist'!$B$1:$O$4857,4,0))</f>
        <v>1="Up";2="Down"</v>
      </c>
      <c r="H1273">
        <v>2</v>
      </c>
      <c r="I1273">
        <f>VLOOKUP($A1273,'Extracted Varlist'!$B$1:$O$4857,12,0)</f>
        <v>2</v>
      </c>
      <c r="J1273">
        <f>VLOOKUP($A1273,'Extracted Varlist'!$B$1:$O$4857,13,0)</f>
        <v>20</v>
      </c>
      <c r="M1273" t="b">
        <f t="shared" si="42"/>
        <v>0</v>
      </c>
    </row>
    <row r="1274" spans="1:13" x14ac:dyDescent="0.25">
      <c r="A1274" t="s">
        <v>5960</v>
      </c>
      <c r="E1274" t="str">
        <f>VLOOKUP($A1274,'Extracted Varlist'!$B$1:$O$4857,3,0)</f>
        <v>Participant has a clinically significant sleep disorder of either: 1) Obstructive sleep apnoea syndrome (AHI≥5 AND ESS≥10) or, 2) moderate-severe OSA as an AHI≥15, or 3) clinically significant RLS, or 4) chronic insomnia disorder. See McArdle et al</v>
      </c>
      <c r="G1274" t="str">
        <f>IF(ISBLANK(VLOOKUP($A1274,'Extracted Varlist'!$B$1:$O$4857,4,0)),"",VLOOKUP($A1274,'Extracted Varlist'!$B$1:$O$4857,4,0))</f>
        <v>0="No clinically significant sleep disorder";1="At least one clinically significant sleep disorder"</v>
      </c>
      <c r="H1274">
        <v>2</v>
      </c>
      <c r="I1274">
        <f>VLOOKUP($A1274,'Extracted Varlist'!$B$1:$O$4857,12,0)</f>
        <v>2</v>
      </c>
      <c r="J1274">
        <f>VLOOKUP($A1274,'Extracted Varlist'!$B$1:$O$4857,13,0)</f>
        <v>22</v>
      </c>
      <c r="M1274" t="b">
        <f t="shared" si="42"/>
        <v>0</v>
      </c>
    </row>
    <row r="1275" spans="1:13" x14ac:dyDescent="0.25">
      <c r="A1275" t="s">
        <v>2502</v>
      </c>
      <c r="E1275" t="str">
        <f>VLOOKUP($A1275,'Extracted Varlist'!$B$1:$O$4857,3,0)</f>
        <v>GMCT: Number of correct moves</v>
      </c>
      <c r="G1275" t="str">
        <f>IF(ISBLANK(VLOOKUP($A1275,'Extracted Varlist'!$B$1:$O$4857,4,0)),"",VLOOKUP($A1275,'Extracted Varlist'!$B$1:$O$4857,4,0))</f>
        <v>-99="Missing"</v>
      </c>
      <c r="H1275">
        <v>2</v>
      </c>
      <c r="I1275">
        <f>VLOOKUP($A1275,'Extracted Varlist'!$B$1:$O$4857,12,0)</f>
        <v>2</v>
      </c>
      <c r="J1275">
        <f>VLOOKUP($A1275,'Extracted Varlist'!$B$1:$O$4857,13,0)</f>
        <v>17</v>
      </c>
      <c r="M1275" t="b">
        <f t="shared" si="42"/>
        <v>0</v>
      </c>
    </row>
    <row r="1276" spans="1:13" x14ac:dyDescent="0.25">
      <c r="A1276" t="s">
        <v>6355</v>
      </c>
      <c r="E1276" t="str">
        <f>VLOOKUP($A1276,'Extracted Varlist'!$B$1:$O$4857,3,0)</f>
        <v>GMCT: Number of correct moves</v>
      </c>
      <c r="G1276" t="str">
        <f>IF(ISBLANK(VLOOKUP($A1276,'Extracted Varlist'!$B$1:$O$4857,4,0)),"",VLOOKUP($A1276,'Extracted Varlist'!$B$1:$O$4857,4,0))</f>
        <v>-99="Missing"</v>
      </c>
      <c r="H1276">
        <v>2</v>
      </c>
      <c r="I1276">
        <f>VLOOKUP($A1276,'Extracted Varlist'!$B$1:$O$4857,12,0)</f>
        <v>2</v>
      </c>
      <c r="J1276">
        <f>VLOOKUP($A1276,'Extracted Varlist'!$B$1:$O$4857,13,0)</f>
        <v>22</v>
      </c>
      <c r="M1276" t="b">
        <f t="shared" si="42"/>
        <v>0</v>
      </c>
    </row>
    <row r="1277" spans="1:13" x14ac:dyDescent="0.25">
      <c r="A1277" t="s">
        <v>6357</v>
      </c>
      <c r="E1277" t="str">
        <f>VLOOKUP($A1277,'Extracted Varlist'!$B$1:$O$4857,3,0)</f>
        <v>GML: Number of correct moves</v>
      </c>
      <c r="G1277" t="str">
        <f>IF(ISBLANK(VLOOKUP($A1277,'Extracted Varlist'!$B$1:$O$4857,4,0)),"",VLOOKUP($A1277,'Extracted Varlist'!$B$1:$O$4857,4,0))</f>
        <v>-99="Missing"</v>
      </c>
      <c r="H1277">
        <v>2</v>
      </c>
      <c r="I1277">
        <f>VLOOKUP($A1277,'Extracted Varlist'!$B$1:$O$4857,12,0)</f>
        <v>2</v>
      </c>
      <c r="J1277">
        <f>VLOOKUP($A1277,'Extracted Varlist'!$B$1:$O$4857,13,0)</f>
        <v>22</v>
      </c>
      <c r="M1277" t="b">
        <f t="shared" si="42"/>
        <v>1</v>
      </c>
    </row>
    <row r="1278" spans="1:13" x14ac:dyDescent="0.25">
      <c r="A1278" t="s">
        <v>2854</v>
      </c>
      <c r="E1278" t="str">
        <f>VLOOKUP($A1278,'Extracted Varlist'!$B$1:$O$4857,3,0)</f>
        <v>GML1: Number of correct moves</v>
      </c>
      <c r="G1278" t="str">
        <f>IF(ISBLANK(VLOOKUP($A1278,'Extracted Varlist'!$B$1:$O$4857,4,0)),"",VLOOKUP($A1278,'Extracted Varlist'!$B$1:$O$4857,4,0))</f>
        <v>-99="Missing"</v>
      </c>
      <c r="H1278">
        <v>2</v>
      </c>
      <c r="I1278">
        <f>VLOOKUP($A1278,'Extracted Varlist'!$B$1:$O$4857,12,0)</f>
        <v>2</v>
      </c>
      <c r="J1278">
        <f>VLOOKUP($A1278,'Extracted Varlist'!$B$1:$O$4857,13,0)</f>
        <v>17</v>
      </c>
      <c r="M1278" t="b">
        <f t="shared" si="42"/>
        <v>0</v>
      </c>
    </row>
    <row r="1279" spans="1:13" x14ac:dyDescent="0.25">
      <c r="A1279" t="s">
        <v>6359</v>
      </c>
      <c r="E1279" t="str">
        <f>VLOOKUP($A1279,'Extracted Varlist'!$B$1:$O$4857,3,0)</f>
        <v>GML1: Number of correct moves</v>
      </c>
      <c r="G1279" t="str">
        <f>IF(ISBLANK(VLOOKUP($A1279,'Extracted Varlist'!$B$1:$O$4857,4,0)),"",VLOOKUP($A1279,'Extracted Varlist'!$B$1:$O$4857,4,0))</f>
        <v>-99="Missing"</v>
      </c>
      <c r="H1279">
        <v>2</v>
      </c>
      <c r="I1279">
        <f>VLOOKUP($A1279,'Extracted Varlist'!$B$1:$O$4857,12,0)</f>
        <v>2</v>
      </c>
      <c r="J1279">
        <f>VLOOKUP($A1279,'Extracted Varlist'!$B$1:$O$4857,13,0)</f>
        <v>22</v>
      </c>
      <c r="M1279" t="b">
        <f t="shared" si="42"/>
        <v>0</v>
      </c>
    </row>
    <row r="1280" spans="1:13" x14ac:dyDescent="0.25">
      <c r="A1280" t="s">
        <v>2876</v>
      </c>
      <c r="E1280" t="str">
        <f>VLOOKUP($A1280,'Extracted Varlist'!$B$1:$O$4857,3,0)</f>
        <v>GML2: Number of correct moves</v>
      </c>
      <c r="G1280" t="str">
        <f>IF(ISBLANK(VLOOKUP($A1280,'Extracted Varlist'!$B$1:$O$4857,4,0)),"",VLOOKUP($A1280,'Extracted Varlist'!$B$1:$O$4857,4,0))</f>
        <v>-99="Missing"</v>
      </c>
      <c r="H1280">
        <v>2</v>
      </c>
      <c r="I1280">
        <f>VLOOKUP($A1280,'Extracted Varlist'!$B$1:$O$4857,12,0)</f>
        <v>2</v>
      </c>
      <c r="J1280">
        <f>VLOOKUP($A1280,'Extracted Varlist'!$B$1:$O$4857,13,0)</f>
        <v>17</v>
      </c>
      <c r="M1280" t="b">
        <f t="shared" si="42"/>
        <v>0</v>
      </c>
    </row>
    <row r="1281" spans="1:13" x14ac:dyDescent="0.25">
      <c r="A1281" t="s">
        <v>6360</v>
      </c>
      <c r="E1281" t="str">
        <f>VLOOKUP($A1281,'Extracted Varlist'!$B$1:$O$4857,3,0)</f>
        <v>GML2: Number of correct moves</v>
      </c>
      <c r="G1281" t="str">
        <f>IF(ISBLANK(VLOOKUP($A1281,'Extracted Varlist'!$B$1:$O$4857,4,0)),"",VLOOKUP($A1281,'Extracted Varlist'!$B$1:$O$4857,4,0))</f>
        <v>-99="Missing"</v>
      </c>
      <c r="H1281">
        <v>2</v>
      </c>
      <c r="I1281">
        <f>VLOOKUP($A1281,'Extracted Varlist'!$B$1:$O$4857,12,0)</f>
        <v>2</v>
      </c>
      <c r="J1281">
        <f>VLOOKUP($A1281,'Extracted Varlist'!$B$1:$O$4857,13,0)</f>
        <v>22</v>
      </c>
      <c r="M1281" t="b">
        <f t="shared" si="42"/>
        <v>0</v>
      </c>
    </row>
    <row r="1282" spans="1:13" x14ac:dyDescent="0.25">
      <c r="A1282" t="s">
        <v>2895</v>
      </c>
      <c r="E1282" t="str">
        <f>VLOOKUP($A1282,'Extracted Varlist'!$B$1:$O$4857,3,0)</f>
        <v>GML3: Number of correct moves</v>
      </c>
      <c r="G1282" t="str">
        <f>IF(ISBLANK(VLOOKUP($A1282,'Extracted Varlist'!$B$1:$O$4857,4,0)),"",VLOOKUP($A1282,'Extracted Varlist'!$B$1:$O$4857,4,0))</f>
        <v>-99="Missing"</v>
      </c>
      <c r="H1282">
        <v>2</v>
      </c>
      <c r="I1282">
        <f>VLOOKUP($A1282,'Extracted Varlist'!$B$1:$O$4857,12,0)</f>
        <v>2</v>
      </c>
      <c r="J1282">
        <f>VLOOKUP($A1282,'Extracted Varlist'!$B$1:$O$4857,13,0)</f>
        <v>17</v>
      </c>
      <c r="M1282" t="b">
        <f t="shared" ref="M1282:M1345" si="43">AND(J1282=J1281)</f>
        <v>0</v>
      </c>
    </row>
    <row r="1283" spans="1:13" x14ac:dyDescent="0.25">
      <c r="A1283" t="s">
        <v>6361</v>
      </c>
      <c r="E1283" t="str">
        <f>VLOOKUP($A1283,'Extracted Varlist'!$B$1:$O$4857,3,0)</f>
        <v>GML3: Number of correct moves</v>
      </c>
      <c r="G1283" t="str">
        <f>IF(ISBLANK(VLOOKUP($A1283,'Extracted Varlist'!$B$1:$O$4857,4,0)),"",VLOOKUP($A1283,'Extracted Varlist'!$B$1:$O$4857,4,0))</f>
        <v>-99="Missing"</v>
      </c>
      <c r="H1283">
        <v>2</v>
      </c>
      <c r="I1283">
        <f>VLOOKUP($A1283,'Extracted Varlist'!$B$1:$O$4857,12,0)</f>
        <v>2</v>
      </c>
      <c r="J1283">
        <f>VLOOKUP($A1283,'Extracted Varlist'!$B$1:$O$4857,13,0)</f>
        <v>22</v>
      </c>
      <c r="M1283" t="b">
        <f t="shared" si="43"/>
        <v>0</v>
      </c>
    </row>
    <row r="1284" spans="1:13" x14ac:dyDescent="0.25">
      <c r="A1284" t="s">
        <v>2915</v>
      </c>
      <c r="E1284" t="str">
        <f>VLOOKUP($A1284,'Extracted Varlist'!$B$1:$O$4857,3,0)</f>
        <v>GML4: Number of correct moves</v>
      </c>
      <c r="G1284" t="str">
        <f>IF(ISBLANK(VLOOKUP($A1284,'Extracted Varlist'!$B$1:$O$4857,4,0)),"",VLOOKUP($A1284,'Extracted Varlist'!$B$1:$O$4857,4,0))</f>
        <v>-99="Missing"</v>
      </c>
      <c r="H1284">
        <v>2</v>
      </c>
      <c r="I1284">
        <f>VLOOKUP($A1284,'Extracted Varlist'!$B$1:$O$4857,12,0)</f>
        <v>2</v>
      </c>
      <c r="J1284">
        <f>VLOOKUP($A1284,'Extracted Varlist'!$B$1:$O$4857,13,0)</f>
        <v>17</v>
      </c>
      <c r="M1284" t="b">
        <f t="shared" si="43"/>
        <v>0</v>
      </c>
    </row>
    <row r="1285" spans="1:13" x14ac:dyDescent="0.25">
      <c r="A1285" t="s">
        <v>6362</v>
      </c>
      <c r="E1285" t="str">
        <f>VLOOKUP($A1285,'Extracted Varlist'!$B$1:$O$4857,3,0)</f>
        <v>GML4: Number of correct moves</v>
      </c>
      <c r="G1285" t="str">
        <f>IF(ISBLANK(VLOOKUP($A1285,'Extracted Varlist'!$B$1:$O$4857,4,0)),"",VLOOKUP($A1285,'Extracted Varlist'!$B$1:$O$4857,4,0))</f>
        <v>-99="Missing"</v>
      </c>
      <c r="H1285">
        <v>2</v>
      </c>
      <c r="I1285">
        <f>VLOOKUP($A1285,'Extracted Varlist'!$B$1:$O$4857,12,0)</f>
        <v>2</v>
      </c>
      <c r="J1285">
        <f>VLOOKUP($A1285,'Extracted Varlist'!$B$1:$O$4857,13,0)</f>
        <v>22</v>
      </c>
      <c r="M1285" t="b">
        <f t="shared" si="43"/>
        <v>0</v>
      </c>
    </row>
    <row r="1286" spans="1:13" x14ac:dyDescent="0.25">
      <c r="A1286" t="s">
        <v>2935</v>
      </c>
      <c r="E1286" t="str">
        <f>VLOOKUP($A1286,'Extracted Varlist'!$B$1:$O$4857,3,0)</f>
        <v>GML5: Number of correct moves</v>
      </c>
      <c r="G1286" t="str">
        <f>IF(ISBLANK(VLOOKUP($A1286,'Extracted Varlist'!$B$1:$O$4857,4,0)),"",VLOOKUP($A1286,'Extracted Varlist'!$B$1:$O$4857,4,0))</f>
        <v>-99="Missing"</v>
      </c>
      <c r="H1286">
        <v>2</v>
      </c>
      <c r="I1286">
        <f>VLOOKUP($A1286,'Extracted Varlist'!$B$1:$O$4857,12,0)</f>
        <v>2</v>
      </c>
      <c r="J1286">
        <f>VLOOKUP($A1286,'Extracted Varlist'!$B$1:$O$4857,13,0)</f>
        <v>17</v>
      </c>
      <c r="M1286" t="b">
        <f t="shared" si="43"/>
        <v>0</v>
      </c>
    </row>
    <row r="1287" spans="1:13" x14ac:dyDescent="0.25">
      <c r="A1287" t="s">
        <v>6363</v>
      </c>
      <c r="E1287" t="str">
        <f>VLOOKUP($A1287,'Extracted Varlist'!$B$1:$O$4857,3,0)</f>
        <v>GML5: Number of correct moves</v>
      </c>
      <c r="G1287" t="str">
        <f>IF(ISBLANK(VLOOKUP($A1287,'Extracted Varlist'!$B$1:$O$4857,4,0)),"",VLOOKUP($A1287,'Extracted Varlist'!$B$1:$O$4857,4,0))</f>
        <v>-99="Missing"</v>
      </c>
      <c r="H1287">
        <v>2</v>
      </c>
      <c r="I1287">
        <f>VLOOKUP($A1287,'Extracted Varlist'!$B$1:$O$4857,12,0)</f>
        <v>2</v>
      </c>
      <c r="J1287">
        <f>VLOOKUP($A1287,'Extracted Varlist'!$B$1:$O$4857,13,0)</f>
        <v>22</v>
      </c>
      <c r="M1287" t="b">
        <f t="shared" si="43"/>
        <v>0</v>
      </c>
    </row>
    <row r="1288" spans="1:13" x14ac:dyDescent="0.25">
      <c r="A1288" t="s">
        <v>2665</v>
      </c>
      <c r="E1288" t="str">
        <f>VLOOKUP($A1288,'Extracted Varlist'!$B$1:$O$4857,3,0)</f>
        <v>GMR: Number of correct moves</v>
      </c>
      <c r="G1288" t="str">
        <f>IF(ISBLANK(VLOOKUP($A1288,'Extracted Varlist'!$B$1:$O$4857,4,0)),"",VLOOKUP($A1288,'Extracted Varlist'!$B$1:$O$4857,4,0))</f>
        <v>-99="Missing"</v>
      </c>
      <c r="H1288">
        <v>2</v>
      </c>
      <c r="I1288">
        <f>VLOOKUP($A1288,'Extracted Varlist'!$B$1:$O$4857,12,0)</f>
        <v>2</v>
      </c>
      <c r="J1288">
        <f>VLOOKUP($A1288,'Extracted Varlist'!$B$1:$O$4857,13,0)</f>
        <v>17</v>
      </c>
      <c r="M1288" t="b">
        <f t="shared" si="43"/>
        <v>0</v>
      </c>
    </row>
    <row r="1289" spans="1:13" x14ac:dyDescent="0.25">
      <c r="A1289" t="s">
        <v>6364</v>
      </c>
      <c r="E1289" t="str">
        <f>VLOOKUP($A1289,'Extracted Varlist'!$B$1:$O$4857,3,0)</f>
        <v>GMR: Number of correct moves</v>
      </c>
      <c r="G1289" t="str">
        <f>IF(ISBLANK(VLOOKUP($A1289,'Extracted Varlist'!$B$1:$O$4857,4,0)),"",VLOOKUP($A1289,'Extracted Varlist'!$B$1:$O$4857,4,0))</f>
        <v>-99="Missing"</v>
      </c>
      <c r="H1289">
        <v>2</v>
      </c>
      <c r="I1289">
        <f>VLOOKUP($A1289,'Extracted Varlist'!$B$1:$O$4857,12,0)</f>
        <v>2</v>
      </c>
      <c r="J1289">
        <f>VLOOKUP($A1289,'Extracted Varlist'!$B$1:$O$4857,13,0)</f>
        <v>22</v>
      </c>
      <c r="M1289" t="b">
        <f t="shared" si="43"/>
        <v>0</v>
      </c>
    </row>
    <row r="1290" spans="1:13" x14ac:dyDescent="0.25">
      <c r="A1290" t="s">
        <v>7180</v>
      </c>
      <c r="E1290" t="str">
        <f>VLOOKUP($A1290,'Extracted Varlist'!$B$1:$O$4857,3,0)</f>
        <v>Eye colour photography done</v>
      </c>
      <c r="G1290" t="str">
        <f>IF(ISBLANK(VLOOKUP($A1290,'Extracted Varlist'!$B$1:$O$4857,4,0)),"",VLOOKUP($A1290,'Extracted Varlist'!$B$1:$O$4857,4,0))</f>
        <v>0="No";1="Yes"</v>
      </c>
      <c r="H1290">
        <v>2</v>
      </c>
      <c r="I1290">
        <f>VLOOKUP($A1290,'Extracted Varlist'!$B$1:$O$4857,12,0)</f>
        <v>2</v>
      </c>
      <c r="J1290">
        <f>VLOOKUP($A1290,'Extracted Varlist'!$B$1:$O$4857,13,0)</f>
        <v>27</v>
      </c>
      <c r="M1290" t="b">
        <f t="shared" si="43"/>
        <v>0</v>
      </c>
    </row>
    <row r="1291" spans="1:13" x14ac:dyDescent="0.25">
      <c r="A1291" t="s">
        <v>3877</v>
      </c>
      <c r="E1291" t="str">
        <f>VLOOKUP($A1291,'Extracted Varlist'!$B$1:$O$4857,3,0)</f>
        <v>Operator - colour</v>
      </c>
      <c r="G1291" t="str">
        <f>IF(ISBLANK(VLOOKUP($A1291,'Extracted Varlist'!$B$1:$O$4857,4,0)),"",VLOOKUP($A1291,'Extracted Varlist'!$B$1:$O$4857,4,0))</f>
        <v/>
      </c>
      <c r="H1291">
        <v>2</v>
      </c>
      <c r="I1291">
        <f>VLOOKUP($A1291,'Extracted Varlist'!$B$1:$O$4857,12,0)</f>
        <v>2</v>
      </c>
      <c r="J1291">
        <f>VLOOKUP($A1291,'Extracted Varlist'!$B$1:$O$4857,13,0)</f>
        <v>20</v>
      </c>
      <c r="M1291" t="b">
        <f t="shared" si="43"/>
        <v>0</v>
      </c>
    </row>
    <row r="1292" spans="1:13" x14ac:dyDescent="0.25">
      <c r="A1292" t="s">
        <v>4957</v>
      </c>
      <c r="E1292" t="str">
        <f>VLOOKUP($A1292,'Extracted Varlist'!$B$1:$O$4857,3,0)</f>
        <v>Coffee - none</v>
      </c>
      <c r="G1292" t="str">
        <f>IF(ISBLANK(VLOOKUP($A1292,'Extracted Varlist'!$B$1:$O$4857,4,0)),"",VLOOKUP($A1292,'Extracted Varlist'!$B$1:$O$4857,4,0))</f>
        <v>-99="Missing";-88="N/A";0="No (had coffee)";1="Yes (no coffee)"</v>
      </c>
      <c r="H1292">
        <v>2</v>
      </c>
      <c r="I1292">
        <f>VLOOKUP($A1292,'Extracted Varlist'!$B$1:$O$4857,12,0)</f>
        <v>2</v>
      </c>
      <c r="J1292">
        <f>VLOOKUP($A1292,'Extracted Varlist'!$B$1:$O$4857,13,0)</f>
        <v>22</v>
      </c>
      <c r="M1292" t="b">
        <f t="shared" si="43"/>
        <v>0</v>
      </c>
    </row>
    <row r="1293" spans="1:13" x14ac:dyDescent="0.25">
      <c r="A1293" t="s">
        <v>4954</v>
      </c>
      <c r="E1293" t="str">
        <f>VLOOKUP($A1293,'Extracted Varlist'!$B$1:$O$4857,3,0)</f>
        <v>Time since last coffee (hours)</v>
      </c>
      <c r="G1293" t="str">
        <f>IF(ISBLANK(VLOOKUP($A1293,'Extracted Varlist'!$B$1:$O$4857,4,0)),"",VLOOKUP($A1293,'Extracted Varlist'!$B$1:$O$4857,4,0))</f>
        <v>-99="Missing";-88="N/A"</v>
      </c>
      <c r="H1293">
        <v>2</v>
      </c>
      <c r="I1293">
        <f>VLOOKUP($A1293,'Extracted Varlist'!$B$1:$O$4857,12,0)</f>
        <v>2</v>
      </c>
      <c r="J1293">
        <f>VLOOKUP($A1293,'Extracted Varlist'!$B$1:$O$4857,13,0)</f>
        <v>22</v>
      </c>
      <c r="M1293" t="b">
        <f t="shared" si="43"/>
        <v>1</v>
      </c>
    </row>
    <row r="1294" spans="1:13" x14ac:dyDescent="0.25">
      <c r="A1294" t="s">
        <v>4981</v>
      </c>
      <c r="E1294" t="str">
        <f>VLOOKUP($A1294,'Extracted Varlist'!$B$1:$O$4857,3,0)</f>
        <v>Cogstate comments</v>
      </c>
      <c r="G1294" t="str">
        <f>IF(ISBLANK(VLOOKUP($A1294,'Extracted Varlist'!$B$1:$O$4857,4,0)),"",VLOOKUP($A1294,'Extracted Varlist'!$B$1:$O$4857,4,0))</f>
        <v/>
      </c>
      <c r="H1294">
        <v>2</v>
      </c>
      <c r="I1294">
        <f>VLOOKUP($A1294,'Extracted Varlist'!$B$1:$O$4857,12,0)</f>
        <v>2</v>
      </c>
      <c r="J1294">
        <f>VLOOKUP($A1294,'Extracted Varlist'!$B$1:$O$4857,13,0)</f>
        <v>22</v>
      </c>
      <c r="M1294" t="b">
        <f t="shared" si="43"/>
        <v>1</v>
      </c>
    </row>
    <row r="1295" spans="1:13" x14ac:dyDescent="0.25">
      <c r="A1295" t="s">
        <v>4944</v>
      </c>
      <c r="E1295" t="str">
        <f>VLOOKUP($A1295,'Extracted Varlist'!$B$1:$O$4857,3,0)</f>
        <v>Cogstate completed</v>
      </c>
      <c r="G1295" t="str">
        <f>IF(ISBLANK(VLOOKUP($A1295,'Extracted Varlist'!$B$1:$O$4857,4,0)),"",VLOOKUP($A1295,'Extracted Varlist'!$B$1:$O$4857,4,0))</f>
        <v>-99="Missing";-88="N/A";0="No";1="Yes"</v>
      </c>
      <c r="H1295">
        <v>2</v>
      </c>
      <c r="I1295">
        <f>VLOOKUP($A1295,'Extracted Varlist'!$B$1:$O$4857,12,0)</f>
        <v>2</v>
      </c>
      <c r="J1295">
        <f>VLOOKUP($A1295,'Extracted Varlist'!$B$1:$O$4857,13,0)</f>
        <v>22</v>
      </c>
      <c r="M1295" t="b">
        <f t="shared" si="43"/>
        <v>1</v>
      </c>
    </row>
    <row r="1296" spans="1:13" x14ac:dyDescent="0.25">
      <c r="A1296" t="s">
        <v>4950</v>
      </c>
      <c r="E1296" t="str">
        <f>VLOOKUP($A1296,'Extracted Varlist'!$B$1:$O$4857,3,0)</f>
        <v>Time Cogstate started</v>
      </c>
      <c r="G1296" t="str">
        <f>IF(ISBLANK(VLOOKUP($A1296,'Extracted Varlist'!$B$1:$O$4857,4,0)),"",VLOOKUP($A1296,'Extracted Varlist'!$B$1:$O$4857,4,0))</f>
        <v/>
      </c>
      <c r="H1296">
        <v>2</v>
      </c>
      <c r="I1296">
        <f>VLOOKUP($A1296,'Extracted Varlist'!$B$1:$O$4857,12,0)</f>
        <v>2</v>
      </c>
      <c r="J1296">
        <f>VLOOKUP($A1296,'Extracted Varlist'!$B$1:$O$4857,13,0)</f>
        <v>22</v>
      </c>
      <c r="M1296" t="b">
        <f t="shared" si="43"/>
        <v>1</v>
      </c>
    </row>
    <row r="1297" spans="1:13" x14ac:dyDescent="0.25">
      <c r="A1297" t="s">
        <v>4946</v>
      </c>
      <c r="E1297" t="str">
        <f>VLOOKUP($A1297,'Extracted Varlist'!$B$1:$O$4857,3,0)</f>
        <v>See OK for cogstate</v>
      </c>
      <c r="G1297" t="str">
        <f>IF(ISBLANK(VLOOKUP($A1297,'Extracted Varlist'!$B$1:$O$4857,4,0)),"",VLOOKUP($A1297,'Extracted Varlist'!$B$1:$O$4857,4,0))</f>
        <v>-99="Missing";-88="N/A";0="No";1="Yes"</v>
      </c>
      <c r="H1297">
        <v>2</v>
      </c>
      <c r="I1297">
        <f>VLOOKUP($A1297,'Extracted Varlist'!$B$1:$O$4857,12,0)</f>
        <v>2</v>
      </c>
      <c r="J1297">
        <f>VLOOKUP($A1297,'Extracted Varlist'!$B$1:$O$4857,13,0)</f>
        <v>22</v>
      </c>
      <c r="M1297" t="b">
        <f t="shared" si="43"/>
        <v>1</v>
      </c>
    </row>
    <row r="1298" spans="1:13" x14ac:dyDescent="0.25">
      <c r="A1298" t="s">
        <v>6431</v>
      </c>
      <c r="E1298" t="str">
        <f>VLOOKUP($A1298,'Extracted Varlist'!$B$1:$O$4857,3,0)</f>
        <v>CPAL completion</v>
      </c>
      <c r="G1298" t="str">
        <f>IF(ISBLANK(VLOOKUP($A1298,'Extracted Varlist'!$B$1:$O$4857,4,0)),"",VLOOKUP($A1298,'Extracted Varlist'!$B$1:$O$4857,4,0))</f>
        <v>9="Missing"</v>
      </c>
      <c r="H1298">
        <v>2</v>
      </c>
      <c r="I1298">
        <f>VLOOKUP($A1298,'Extracted Varlist'!$B$1:$O$4857,12,0)</f>
        <v>2</v>
      </c>
      <c r="J1298">
        <f>VLOOKUP($A1298,'Extracted Varlist'!$B$1:$O$4857,13,0)</f>
        <v>22</v>
      </c>
      <c r="M1298" t="b">
        <f t="shared" si="43"/>
        <v>1</v>
      </c>
    </row>
    <row r="1299" spans="1:13" x14ac:dyDescent="0.25">
      <c r="A1299" t="s">
        <v>2478</v>
      </c>
      <c r="E1299" t="str">
        <f>VLOOKUP($A1299,'Extracted Varlist'!$B$1:$O$4857,3,0)</f>
        <v>DET: Completion criteria met</v>
      </c>
      <c r="G1299" t="str">
        <f>IF(ISBLANK(VLOOKUP($A1299,'Extracted Varlist'!$B$1:$O$4857,4,0)),"",VLOOKUP($A1299,'Extracted Varlist'!$B$1:$O$4857,4,0))</f>
        <v>-99="Missing"</v>
      </c>
      <c r="H1299">
        <v>2</v>
      </c>
      <c r="I1299">
        <f>VLOOKUP($A1299,'Extracted Varlist'!$B$1:$O$4857,12,0)</f>
        <v>2</v>
      </c>
      <c r="J1299">
        <f>VLOOKUP($A1299,'Extracted Varlist'!$B$1:$O$4857,13,0)</f>
        <v>17</v>
      </c>
      <c r="M1299" t="b">
        <f t="shared" si="43"/>
        <v>0</v>
      </c>
    </row>
    <row r="1300" spans="1:13" x14ac:dyDescent="0.25">
      <c r="A1300" t="s">
        <v>6435</v>
      </c>
      <c r="E1300" t="str">
        <f>VLOOKUP($A1300,'Extracted Varlist'!$B$1:$O$4857,3,0)</f>
        <v>DET: Completion criteria met</v>
      </c>
      <c r="G1300" t="str">
        <f>IF(ISBLANK(VLOOKUP($A1300,'Extracted Varlist'!$B$1:$O$4857,4,0)),"",VLOOKUP($A1300,'Extracted Varlist'!$B$1:$O$4857,4,0))</f>
        <v>-99="Missing"</v>
      </c>
      <c r="H1300">
        <v>2</v>
      </c>
      <c r="I1300">
        <f>VLOOKUP($A1300,'Extracted Varlist'!$B$1:$O$4857,12,0)</f>
        <v>2</v>
      </c>
      <c r="J1300">
        <f>VLOOKUP($A1300,'Extracted Varlist'!$B$1:$O$4857,13,0)</f>
        <v>22</v>
      </c>
      <c r="M1300" t="b">
        <f t="shared" si="43"/>
        <v>0</v>
      </c>
    </row>
    <row r="1301" spans="1:13" x14ac:dyDescent="0.25">
      <c r="A1301" t="s">
        <v>6437</v>
      </c>
      <c r="E1301" t="str">
        <f>VLOOKUP($A1301,'Extracted Varlist'!$B$1:$O$4857,3,0)</f>
        <v>GMCT completion</v>
      </c>
      <c r="G1301" t="str">
        <f>IF(ISBLANK(VLOOKUP($A1301,'Extracted Varlist'!$B$1:$O$4857,4,0)),"",VLOOKUP($A1301,'Extracted Varlist'!$B$1:$O$4857,4,0))</f>
        <v>9="Missing"</v>
      </c>
      <c r="H1301">
        <v>2</v>
      </c>
      <c r="I1301">
        <f>VLOOKUP($A1301,'Extracted Varlist'!$B$1:$O$4857,12,0)</f>
        <v>2</v>
      </c>
      <c r="J1301">
        <f>VLOOKUP($A1301,'Extracted Varlist'!$B$1:$O$4857,13,0)</f>
        <v>22</v>
      </c>
      <c r="M1301" t="b">
        <f t="shared" si="43"/>
        <v>1</v>
      </c>
    </row>
    <row r="1302" spans="1:13" x14ac:dyDescent="0.25">
      <c r="A1302" t="s">
        <v>6442</v>
      </c>
      <c r="E1302" t="str">
        <f>VLOOKUP($A1302,'Extracted Varlist'!$B$1:$O$4857,3,0)</f>
        <v>GML completion</v>
      </c>
      <c r="G1302" t="str">
        <f>IF(ISBLANK(VLOOKUP($A1302,'Extracted Varlist'!$B$1:$O$4857,4,0)),"",VLOOKUP($A1302,'Extracted Varlist'!$B$1:$O$4857,4,0))</f>
        <v>-99="Missing"</v>
      </c>
      <c r="H1302">
        <v>2</v>
      </c>
      <c r="I1302">
        <f>VLOOKUP($A1302,'Extracted Varlist'!$B$1:$O$4857,12,0)</f>
        <v>2</v>
      </c>
      <c r="J1302">
        <f>VLOOKUP($A1302,'Extracted Varlist'!$B$1:$O$4857,13,0)</f>
        <v>22</v>
      </c>
      <c r="M1302" t="b">
        <f t="shared" si="43"/>
        <v>1</v>
      </c>
    </row>
    <row r="1303" spans="1:13" x14ac:dyDescent="0.25">
      <c r="A1303" t="s">
        <v>2684</v>
      </c>
      <c r="E1303" t="str">
        <f>VLOOKUP($A1303,'Extracted Varlist'!$B$1:$O$4857,3,0)</f>
        <v>IDN: Completion criteria met</v>
      </c>
      <c r="G1303" t="str">
        <f>IF(ISBLANK(VLOOKUP($A1303,'Extracted Varlist'!$B$1:$O$4857,4,0)),"",VLOOKUP($A1303,'Extracted Varlist'!$B$1:$O$4857,4,0))</f>
        <v>-99="Missing"</v>
      </c>
      <c r="H1303">
        <v>2</v>
      </c>
      <c r="I1303">
        <f>VLOOKUP($A1303,'Extracted Varlist'!$B$1:$O$4857,12,0)</f>
        <v>2</v>
      </c>
      <c r="J1303">
        <f>VLOOKUP($A1303,'Extracted Varlist'!$B$1:$O$4857,13,0)</f>
        <v>17</v>
      </c>
      <c r="M1303" t="b">
        <f t="shared" si="43"/>
        <v>0</v>
      </c>
    </row>
    <row r="1304" spans="1:13" x14ac:dyDescent="0.25">
      <c r="A1304" t="s">
        <v>6446</v>
      </c>
      <c r="E1304" t="str">
        <f>VLOOKUP($A1304,'Extracted Varlist'!$B$1:$O$4857,3,0)</f>
        <v>IDN: Completion criteria met</v>
      </c>
      <c r="G1304" t="str">
        <f>IF(ISBLANK(VLOOKUP($A1304,'Extracted Varlist'!$B$1:$O$4857,4,0)),"",VLOOKUP($A1304,'Extracted Varlist'!$B$1:$O$4857,4,0))</f>
        <v>-99="Missing"</v>
      </c>
      <c r="H1304">
        <v>2</v>
      </c>
      <c r="I1304">
        <f>VLOOKUP($A1304,'Extracted Varlist'!$B$1:$O$4857,12,0)</f>
        <v>2</v>
      </c>
      <c r="J1304">
        <f>VLOOKUP($A1304,'Extracted Varlist'!$B$1:$O$4857,13,0)</f>
        <v>22</v>
      </c>
      <c r="M1304" t="b">
        <f t="shared" si="43"/>
        <v>0</v>
      </c>
    </row>
    <row r="1305" spans="1:13" x14ac:dyDescent="0.25">
      <c r="A1305" t="s">
        <v>2704</v>
      </c>
      <c r="E1305" t="str">
        <f>VLOOKUP($A1305,'Extracted Varlist'!$B$1:$O$4857,3,0)</f>
        <v>OCL: Completion criteria met</v>
      </c>
      <c r="G1305" t="str">
        <f>IF(ISBLANK(VLOOKUP($A1305,'Extracted Varlist'!$B$1:$O$4857,4,0)),"",VLOOKUP($A1305,'Extracted Varlist'!$B$1:$O$4857,4,0))</f>
        <v>-99="Missing"</v>
      </c>
      <c r="H1305">
        <v>2</v>
      </c>
      <c r="I1305">
        <f>VLOOKUP($A1305,'Extracted Varlist'!$B$1:$O$4857,12,0)</f>
        <v>2</v>
      </c>
      <c r="J1305">
        <f>VLOOKUP($A1305,'Extracted Varlist'!$B$1:$O$4857,13,0)</f>
        <v>17</v>
      </c>
      <c r="M1305" t="b">
        <f t="shared" si="43"/>
        <v>0</v>
      </c>
    </row>
    <row r="1306" spans="1:13" x14ac:dyDescent="0.25">
      <c r="A1306" t="s">
        <v>6448</v>
      </c>
      <c r="E1306" t="str">
        <f>VLOOKUP($A1306,'Extracted Varlist'!$B$1:$O$4857,3,0)</f>
        <v>OCL: Completion criteria met</v>
      </c>
      <c r="G1306" t="str">
        <f>IF(ISBLANK(VLOOKUP($A1306,'Extracted Varlist'!$B$1:$O$4857,4,0)),"",VLOOKUP($A1306,'Extracted Varlist'!$B$1:$O$4857,4,0))</f>
        <v>-99="Missing"</v>
      </c>
      <c r="H1306">
        <v>2</v>
      </c>
      <c r="I1306">
        <f>VLOOKUP($A1306,'Extracted Varlist'!$B$1:$O$4857,12,0)</f>
        <v>2</v>
      </c>
      <c r="J1306">
        <f>VLOOKUP($A1306,'Extracted Varlist'!$B$1:$O$4857,13,0)</f>
        <v>22</v>
      </c>
      <c r="M1306" t="b">
        <f t="shared" si="43"/>
        <v>0</v>
      </c>
    </row>
    <row r="1307" spans="1:13" x14ac:dyDescent="0.25">
      <c r="A1307" t="s">
        <v>6450</v>
      </c>
      <c r="E1307" t="str">
        <f>VLOOKUP($A1307,'Extracted Varlist'!$B$1:$O$4857,3,0)</f>
        <v>ONB completion</v>
      </c>
      <c r="G1307" t="str">
        <f>IF(ISBLANK(VLOOKUP($A1307,'Extracted Varlist'!$B$1:$O$4857,4,0)),"",VLOOKUP($A1307,'Extracted Varlist'!$B$1:$O$4857,4,0))</f>
        <v>-99="Missing"</v>
      </c>
      <c r="H1307">
        <v>2</v>
      </c>
      <c r="I1307">
        <f>VLOOKUP($A1307,'Extracted Varlist'!$B$1:$O$4857,12,0)</f>
        <v>2</v>
      </c>
      <c r="J1307">
        <f>VLOOKUP($A1307,'Extracted Varlist'!$B$1:$O$4857,13,0)</f>
        <v>22</v>
      </c>
      <c r="M1307" t="b">
        <f t="shared" si="43"/>
        <v>1</v>
      </c>
    </row>
    <row r="1308" spans="1:13" x14ac:dyDescent="0.25">
      <c r="A1308" t="s">
        <v>6454</v>
      </c>
      <c r="E1308" t="str">
        <f>VLOOKUP($A1308,'Extracted Varlist'!$B$1:$O$4857,3,0)</f>
        <v>SETS completion</v>
      </c>
      <c r="G1308" t="str">
        <f>IF(ISBLANK(VLOOKUP($A1308,'Extracted Varlist'!$B$1:$O$4857,4,0)),"",VLOOKUP($A1308,'Extracted Varlist'!$B$1:$O$4857,4,0))</f>
        <v>9="Missing"</v>
      </c>
      <c r="H1308">
        <v>2</v>
      </c>
      <c r="I1308">
        <f>VLOOKUP($A1308,'Extracted Varlist'!$B$1:$O$4857,12,0)</f>
        <v>2</v>
      </c>
      <c r="J1308">
        <f>VLOOKUP($A1308,'Extracted Varlist'!$B$1:$O$4857,13,0)</f>
        <v>22</v>
      </c>
      <c r="M1308" t="b">
        <f t="shared" si="43"/>
        <v>1</v>
      </c>
    </row>
    <row r="1309" spans="1:13" x14ac:dyDescent="0.25">
      <c r="A1309" t="s">
        <v>7178</v>
      </c>
      <c r="E1309" t="str">
        <f>VLOOKUP($A1309,'Extracted Varlist'!$B$1:$O$4857,3,0)</f>
        <v>Conjunctiva auto flourescence photo done - left</v>
      </c>
      <c r="G1309" t="str">
        <f>IF(ISBLANK(VLOOKUP($A1309,'Extracted Varlist'!$B$1:$O$4857,4,0)),"",VLOOKUP($A1309,'Extracted Varlist'!$B$1:$O$4857,4,0))</f>
        <v>1="Yes"</v>
      </c>
      <c r="H1309">
        <v>2</v>
      </c>
      <c r="I1309">
        <f>VLOOKUP($A1309,'Extracted Varlist'!$B$1:$O$4857,12,0)</f>
        <v>2</v>
      </c>
      <c r="J1309">
        <f>VLOOKUP($A1309,'Extracted Varlist'!$B$1:$O$4857,13,0)</f>
        <v>27</v>
      </c>
      <c r="M1309" t="b">
        <f t="shared" si="43"/>
        <v>0</v>
      </c>
    </row>
    <row r="1310" spans="1:13" x14ac:dyDescent="0.25">
      <c r="A1310" t="s">
        <v>8181</v>
      </c>
      <c r="E1310" t="str">
        <f>VLOOKUP($A1310,'Extracted Varlist'!$B$1:$O$4857,3,0)</f>
        <v>Conjunctiva auto flourescence photo done - left</v>
      </c>
      <c r="G1310" t="str">
        <f>IF(ISBLANK(VLOOKUP($A1310,'Extracted Varlist'!$B$1:$O$4857,4,0)),"",VLOOKUP($A1310,'Extracted Varlist'!$B$1:$O$4857,4,0))</f>
        <v>1="Yes"</v>
      </c>
      <c r="H1310">
        <v>2</v>
      </c>
      <c r="I1310">
        <f>VLOOKUP($A1310,'Extracted Varlist'!$B$1:$O$4857,12,0)</f>
        <v>2</v>
      </c>
      <c r="J1310">
        <f>VLOOKUP($A1310,'Extracted Varlist'!$B$1:$O$4857,13,0)</f>
        <v>28</v>
      </c>
      <c r="M1310" t="b">
        <f t="shared" si="43"/>
        <v>0</v>
      </c>
    </row>
    <row r="1311" spans="1:13" x14ac:dyDescent="0.25">
      <c r="A1311" t="s">
        <v>7176</v>
      </c>
      <c r="E1311" t="str">
        <f>VLOOKUP($A1311,'Extracted Varlist'!$B$1:$O$4857,3,0)</f>
        <v>Conjunctiva auto flourescence photo done - right</v>
      </c>
      <c r="G1311" t="str">
        <f>IF(ISBLANK(VLOOKUP($A1311,'Extracted Varlist'!$B$1:$O$4857,4,0)),"",VLOOKUP($A1311,'Extracted Varlist'!$B$1:$O$4857,4,0))</f>
        <v>1="Yes"</v>
      </c>
      <c r="H1311">
        <v>2</v>
      </c>
      <c r="I1311">
        <f>VLOOKUP($A1311,'Extracted Varlist'!$B$1:$O$4857,12,0)</f>
        <v>2</v>
      </c>
      <c r="J1311">
        <f>VLOOKUP($A1311,'Extracted Varlist'!$B$1:$O$4857,13,0)</f>
        <v>27</v>
      </c>
      <c r="M1311" t="b">
        <f t="shared" si="43"/>
        <v>0</v>
      </c>
    </row>
    <row r="1312" spans="1:13" x14ac:dyDescent="0.25">
      <c r="A1312" t="s">
        <v>8402</v>
      </c>
      <c r="E1312" t="str">
        <f>VLOOKUP($A1312,'Extracted Varlist'!$B$1:$O$4857,3,0)</f>
        <v>Conjunctiva auto flourescence photo done - right</v>
      </c>
      <c r="G1312" t="str">
        <f>IF(ISBLANK(VLOOKUP($A1312,'Extracted Varlist'!$B$1:$O$4857,4,0)),"",VLOOKUP($A1312,'Extracted Varlist'!$B$1:$O$4857,4,0))</f>
        <v>1="Yes"</v>
      </c>
      <c r="H1312">
        <v>2</v>
      </c>
      <c r="I1312">
        <f>VLOOKUP($A1312,'Extracted Varlist'!$B$1:$O$4857,12,0)</f>
        <v>2</v>
      </c>
      <c r="J1312">
        <f>VLOOKUP($A1312,'Extracted Varlist'!$B$1:$O$4857,13,0)</f>
        <v>28</v>
      </c>
      <c r="M1312" t="b">
        <f t="shared" si="43"/>
        <v>0</v>
      </c>
    </row>
    <row r="1313" spans="1:13" x14ac:dyDescent="0.25">
      <c r="A1313" t="s">
        <v>3812</v>
      </c>
      <c r="E1313" t="str">
        <f>VLOOKUP($A1313,'Extracted Varlist'!$B$1:$O$4857,3,0)</f>
        <v>Wearing contact lenses today</v>
      </c>
      <c r="G1313" t="str">
        <f>IF(ISBLANK(VLOOKUP($A1313,'Extracted Varlist'!$B$1:$O$4857,4,0)),"",VLOOKUP($A1313,'Extracted Varlist'!$B$1:$O$4857,4,0))</f>
        <v>-99="Missing";-88="N/A";0="No";1="Yes"</v>
      </c>
      <c r="H1313">
        <v>2</v>
      </c>
      <c r="I1313">
        <f>VLOOKUP($A1313,'Extracted Varlist'!$B$1:$O$4857,12,0)</f>
        <v>2</v>
      </c>
      <c r="J1313">
        <f>VLOOKUP($A1313,'Extracted Varlist'!$B$1:$O$4857,13,0)</f>
        <v>20</v>
      </c>
      <c r="M1313" t="b">
        <f t="shared" si="43"/>
        <v>0</v>
      </c>
    </row>
    <row r="1314" spans="1:13" x14ac:dyDescent="0.25">
      <c r="A1314" t="s">
        <v>7114</v>
      </c>
      <c r="E1314" t="str">
        <f>VLOOKUP($A1314,'Extracted Varlist'!$B$1:$O$4857,3,0)</f>
        <v>Wearing contact lenses today</v>
      </c>
      <c r="G1314" t="str">
        <f>IF(ISBLANK(VLOOKUP($A1314,'Extracted Varlist'!$B$1:$O$4857,4,0)),"",VLOOKUP($A1314,'Extracted Varlist'!$B$1:$O$4857,4,0))</f>
        <v>-99="Missing";-88="N/A";0="No";1="Yes"</v>
      </c>
      <c r="H1314">
        <v>2</v>
      </c>
      <c r="I1314">
        <f>VLOOKUP($A1314,'Extracted Varlist'!$B$1:$O$4857,12,0)</f>
        <v>2</v>
      </c>
      <c r="J1314">
        <f>VLOOKUP($A1314,'Extracted Varlist'!$B$1:$O$4857,13,0)</f>
        <v>27</v>
      </c>
      <c r="M1314" t="b">
        <f t="shared" si="43"/>
        <v>0</v>
      </c>
    </row>
    <row r="1315" spans="1:13" x14ac:dyDescent="0.25">
      <c r="A1315" t="s">
        <v>8414</v>
      </c>
      <c r="E1315" t="str">
        <f>VLOOKUP($A1315,'Extracted Varlist'!$B$1:$O$4857,3,0)</f>
        <v>Wearing contact lenses today</v>
      </c>
      <c r="G1315" t="str">
        <f>IF(ISBLANK(VLOOKUP($A1315,'Extracted Varlist'!$B$1:$O$4857,4,0)),"",VLOOKUP($A1315,'Extracted Varlist'!$B$1:$O$4857,4,0))</f>
        <v>-99="Missing";-88="N/A";0="No";1="Yes"</v>
      </c>
      <c r="H1315">
        <v>2</v>
      </c>
      <c r="I1315">
        <f>VLOOKUP($A1315,'Extracted Varlist'!$B$1:$O$4857,12,0)</f>
        <v>2</v>
      </c>
      <c r="J1315">
        <f>VLOOKUP($A1315,'Extracted Varlist'!$B$1:$O$4857,13,0)</f>
        <v>28</v>
      </c>
      <c r="M1315" t="b">
        <f t="shared" si="43"/>
        <v>0</v>
      </c>
    </row>
    <row r="1316" spans="1:13" x14ac:dyDescent="0.25">
      <c r="A1316" t="s">
        <v>8128</v>
      </c>
      <c r="E1316" t="str">
        <f>VLOOKUP($A1316,'Extracted Varlist'!$B$1:$O$4857,3,0)</f>
        <v>Years of wearing contact lenses</v>
      </c>
      <c r="G1316" t="str">
        <f>IF(ISBLANK(VLOOKUP($A1316,'Extracted Varlist'!$B$1:$O$4857,4,0)),"",VLOOKUP($A1316,'Extracted Varlist'!$B$1:$O$4857,4,0))</f>
        <v/>
      </c>
      <c r="H1316">
        <v>2</v>
      </c>
      <c r="I1316">
        <f>VLOOKUP($A1316,'Extracted Varlist'!$B$1:$O$4857,12,0)</f>
        <v>2</v>
      </c>
      <c r="J1316">
        <f>VLOOKUP($A1316,'Extracted Varlist'!$B$1:$O$4857,13,0)</f>
        <v>28</v>
      </c>
      <c r="M1316" t="b">
        <f t="shared" si="43"/>
        <v>1</v>
      </c>
    </row>
    <row r="1317" spans="1:13" x14ac:dyDescent="0.25">
      <c r="A1317" t="s">
        <v>6239</v>
      </c>
      <c r="E1317" t="str">
        <f>VLOOKUP($A1317,'Extracted Varlist'!$B$1:$O$4857,3,0)</f>
        <v>CPAL: Number of correct responses</v>
      </c>
      <c r="G1317" t="str">
        <f>IF(ISBLANK(VLOOKUP($A1317,'Extracted Varlist'!$B$1:$O$4857,4,0)),"",VLOOKUP($A1317,'Extracted Varlist'!$B$1:$O$4857,4,0))</f>
        <v>-99="Missing"</v>
      </c>
      <c r="H1317">
        <v>2</v>
      </c>
      <c r="I1317">
        <f>VLOOKUP($A1317,'Extracted Varlist'!$B$1:$O$4857,12,0)</f>
        <v>2</v>
      </c>
      <c r="J1317">
        <f>VLOOKUP($A1317,'Extracted Varlist'!$B$1:$O$4857,13,0)</f>
        <v>22</v>
      </c>
      <c r="M1317" t="b">
        <f t="shared" si="43"/>
        <v>0</v>
      </c>
    </row>
    <row r="1318" spans="1:13" x14ac:dyDescent="0.25">
      <c r="A1318" t="s">
        <v>6242</v>
      </c>
      <c r="E1318" t="str">
        <f>VLOOKUP($A1318,'Extracted Varlist'!$B$1:$O$4857,3,0)</f>
        <v>CPAL1: Number of correct responses</v>
      </c>
      <c r="G1318" t="str">
        <f>IF(ISBLANK(VLOOKUP($A1318,'Extracted Varlist'!$B$1:$O$4857,4,0)),"",VLOOKUP($A1318,'Extracted Varlist'!$B$1:$O$4857,4,0))</f>
        <v>-99="Missing"</v>
      </c>
      <c r="H1318">
        <v>2</v>
      </c>
      <c r="I1318">
        <f>VLOOKUP($A1318,'Extracted Varlist'!$B$1:$O$4857,12,0)</f>
        <v>2</v>
      </c>
      <c r="J1318">
        <f>VLOOKUP($A1318,'Extracted Varlist'!$B$1:$O$4857,13,0)</f>
        <v>22</v>
      </c>
      <c r="M1318" t="b">
        <f t="shared" si="43"/>
        <v>1</v>
      </c>
    </row>
    <row r="1319" spans="1:13" x14ac:dyDescent="0.25">
      <c r="A1319" t="s">
        <v>6244</v>
      </c>
      <c r="E1319" t="str">
        <f>VLOOKUP($A1319,'Extracted Varlist'!$B$1:$O$4857,3,0)</f>
        <v>CPAL2: Number of correct responses</v>
      </c>
      <c r="G1319" t="str">
        <f>IF(ISBLANK(VLOOKUP($A1319,'Extracted Varlist'!$B$1:$O$4857,4,0)),"",VLOOKUP($A1319,'Extracted Varlist'!$B$1:$O$4857,4,0))</f>
        <v>-99="Missing"</v>
      </c>
      <c r="H1319">
        <v>2</v>
      </c>
      <c r="I1319">
        <f>VLOOKUP($A1319,'Extracted Varlist'!$B$1:$O$4857,12,0)</f>
        <v>2</v>
      </c>
      <c r="J1319">
        <f>VLOOKUP($A1319,'Extracted Varlist'!$B$1:$O$4857,13,0)</f>
        <v>22</v>
      </c>
      <c r="M1319" t="b">
        <f t="shared" si="43"/>
        <v>1</v>
      </c>
    </row>
    <row r="1320" spans="1:13" x14ac:dyDescent="0.25">
      <c r="A1320" t="s">
        <v>6246</v>
      </c>
      <c r="E1320" t="str">
        <f>VLOOKUP($A1320,'Extracted Varlist'!$B$1:$O$4857,3,0)</f>
        <v>CPAL3: Number of correct responses</v>
      </c>
      <c r="G1320" t="str">
        <f>IF(ISBLANK(VLOOKUP($A1320,'Extracted Varlist'!$B$1:$O$4857,4,0)),"",VLOOKUP($A1320,'Extracted Varlist'!$B$1:$O$4857,4,0))</f>
        <v>-99="Missing"</v>
      </c>
      <c r="H1320">
        <v>2</v>
      </c>
      <c r="I1320">
        <f>VLOOKUP($A1320,'Extracted Varlist'!$B$1:$O$4857,12,0)</f>
        <v>2</v>
      </c>
      <c r="J1320">
        <f>VLOOKUP($A1320,'Extracted Varlist'!$B$1:$O$4857,13,0)</f>
        <v>22</v>
      </c>
      <c r="M1320" t="b">
        <f t="shared" si="43"/>
        <v>1</v>
      </c>
    </row>
    <row r="1321" spans="1:13" x14ac:dyDescent="0.25">
      <c r="A1321" t="s">
        <v>6248</v>
      </c>
      <c r="E1321" t="str">
        <f>VLOOKUP($A1321,'Extracted Varlist'!$B$1:$O$4857,3,0)</f>
        <v>CPAL4: Number of correct responses</v>
      </c>
      <c r="G1321" t="str">
        <f>IF(ISBLANK(VLOOKUP($A1321,'Extracted Varlist'!$B$1:$O$4857,4,0)),"",VLOOKUP($A1321,'Extracted Varlist'!$B$1:$O$4857,4,0))</f>
        <v>-99="Missing"</v>
      </c>
      <c r="H1321">
        <v>2</v>
      </c>
      <c r="I1321">
        <f>VLOOKUP($A1321,'Extracted Varlist'!$B$1:$O$4857,12,0)</f>
        <v>2</v>
      </c>
      <c r="J1321">
        <f>VLOOKUP($A1321,'Extracted Varlist'!$B$1:$O$4857,13,0)</f>
        <v>22</v>
      </c>
      <c r="M1321" t="b">
        <f t="shared" si="43"/>
        <v>1</v>
      </c>
    </row>
    <row r="1322" spans="1:13" x14ac:dyDescent="0.25">
      <c r="A1322" t="s">
        <v>6250</v>
      </c>
      <c r="E1322" t="str">
        <f>VLOOKUP($A1322,'Extracted Varlist'!$B$1:$O$4857,3,0)</f>
        <v>CPAL5: Number of correct responses</v>
      </c>
      <c r="G1322" t="str">
        <f>IF(ISBLANK(VLOOKUP($A1322,'Extracted Varlist'!$B$1:$O$4857,4,0)),"",VLOOKUP($A1322,'Extracted Varlist'!$B$1:$O$4857,4,0))</f>
        <v>-99="Missing"</v>
      </c>
      <c r="H1322">
        <v>2</v>
      </c>
      <c r="I1322">
        <f>VLOOKUP($A1322,'Extracted Varlist'!$B$1:$O$4857,12,0)</f>
        <v>2</v>
      </c>
      <c r="J1322">
        <f>VLOOKUP($A1322,'Extracted Varlist'!$B$1:$O$4857,13,0)</f>
        <v>22</v>
      </c>
      <c r="M1322" t="b">
        <f t="shared" si="43"/>
        <v>1</v>
      </c>
    </row>
    <row r="1323" spans="1:13" x14ac:dyDescent="0.25">
      <c r="A1323" t="s">
        <v>6252</v>
      </c>
      <c r="E1323" t="str">
        <f>VLOOKUP($A1323,'Extracted Varlist'!$B$1:$O$4857,3,0)</f>
        <v>CPAL6: Number of correct responses</v>
      </c>
      <c r="G1323" t="str">
        <f>IF(ISBLANK(VLOOKUP($A1323,'Extracted Varlist'!$B$1:$O$4857,4,0)),"",VLOOKUP($A1323,'Extracted Varlist'!$B$1:$O$4857,4,0))</f>
        <v>-99="Missing"</v>
      </c>
      <c r="H1323">
        <v>2</v>
      </c>
      <c r="I1323">
        <f>VLOOKUP($A1323,'Extracted Varlist'!$B$1:$O$4857,12,0)</f>
        <v>2</v>
      </c>
      <c r="J1323">
        <f>VLOOKUP($A1323,'Extracted Varlist'!$B$1:$O$4857,13,0)</f>
        <v>22</v>
      </c>
      <c r="M1323" t="b">
        <f t="shared" si="43"/>
        <v>1</v>
      </c>
    </row>
    <row r="1324" spans="1:13" x14ac:dyDescent="0.25">
      <c r="A1324" t="s">
        <v>6254</v>
      </c>
      <c r="E1324" t="str">
        <f>VLOOKUP($A1324,'Extracted Varlist'!$B$1:$O$4857,3,0)</f>
        <v>CPAL7: Number of correct responses</v>
      </c>
      <c r="G1324" t="str">
        <f>IF(ISBLANK(VLOOKUP($A1324,'Extracted Varlist'!$B$1:$O$4857,4,0)),"",VLOOKUP($A1324,'Extracted Varlist'!$B$1:$O$4857,4,0))</f>
        <v>-99="Missing"</v>
      </c>
      <c r="H1324">
        <v>2</v>
      </c>
      <c r="I1324">
        <f>VLOOKUP($A1324,'Extracted Varlist'!$B$1:$O$4857,12,0)</f>
        <v>2</v>
      </c>
      <c r="J1324">
        <f>VLOOKUP($A1324,'Extracted Varlist'!$B$1:$O$4857,13,0)</f>
        <v>22</v>
      </c>
      <c r="M1324" t="b">
        <f t="shared" si="43"/>
        <v>1</v>
      </c>
    </row>
    <row r="1325" spans="1:13" x14ac:dyDescent="0.25">
      <c r="A1325" t="s">
        <v>2519</v>
      </c>
      <c r="E1325" t="str">
        <f>VLOOKUP($A1325,'Extracted Varlist'!$B$1:$O$4857,3,0)</f>
        <v>CPALa: Number of correct responses over 5 rounds</v>
      </c>
      <c r="G1325" t="str">
        <f>IF(ISBLANK(VLOOKUP($A1325,'Extracted Varlist'!$B$1:$O$4857,4,0)),"",VLOOKUP($A1325,'Extracted Varlist'!$B$1:$O$4857,4,0))</f>
        <v>-99="Missing"</v>
      </c>
      <c r="H1325">
        <v>2</v>
      </c>
      <c r="I1325">
        <f>VLOOKUP($A1325,'Extracted Varlist'!$B$1:$O$4857,12,0)</f>
        <v>2</v>
      </c>
      <c r="J1325">
        <f>VLOOKUP($A1325,'Extracted Varlist'!$B$1:$O$4857,13,0)</f>
        <v>17</v>
      </c>
      <c r="M1325" t="b">
        <f t="shared" si="43"/>
        <v>0</v>
      </c>
    </row>
    <row r="1326" spans="1:13" x14ac:dyDescent="0.25">
      <c r="A1326" t="s">
        <v>2544</v>
      </c>
      <c r="E1326" t="str">
        <f>VLOOKUP($A1326,'Extracted Varlist'!$B$1:$O$4857,3,0)</f>
        <v>CPALa1: Number of correct responses</v>
      </c>
      <c r="G1326" t="str">
        <f>IF(ISBLANK(VLOOKUP($A1326,'Extracted Varlist'!$B$1:$O$4857,4,0)),"",VLOOKUP($A1326,'Extracted Varlist'!$B$1:$O$4857,4,0))</f>
        <v>-99="Missing"</v>
      </c>
      <c r="H1326">
        <v>2</v>
      </c>
      <c r="I1326">
        <f>VLOOKUP($A1326,'Extracted Varlist'!$B$1:$O$4857,12,0)</f>
        <v>2</v>
      </c>
      <c r="J1326">
        <f>VLOOKUP($A1326,'Extracted Varlist'!$B$1:$O$4857,13,0)</f>
        <v>17</v>
      </c>
      <c r="M1326" t="b">
        <f t="shared" si="43"/>
        <v>1</v>
      </c>
    </row>
    <row r="1327" spans="1:13" x14ac:dyDescent="0.25">
      <c r="A1327" t="s">
        <v>2565</v>
      </c>
      <c r="E1327" t="str">
        <f>VLOOKUP($A1327,'Extracted Varlist'!$B$1:$O$4857,3,0)</f>
        <v>CPALa2: Number of correct responses</v>
      </c>
      <c r="G1327" t="str">
        <f>IF(ISBLANK(VLOOKUP($A1327,'Extracted Varlist'!$B$1:$O$4857,4,0)),"",VLOOKUP($A1327,'Extracted Varlist'!$B$1:$O$4857,4,0))</f>
        <v>-99="Missing"</v>
      </c>
      <c r="H1327">
        <v>2</v>
      </c>
      <c r="I1327">
        <f>VLOOKUP($A1327,'Extracted Varlist'!$B$1:$O$4857,12,0)</f>
        <v>2</v>
      </c>
      <c r="J1327">
        <f>VLOOKUP($A1327,'Extracted Varlist'!$B$1:$O$4857,13,0)</f>
        <v>17</v>
      </c>
      <c r="M1327" t="b">
        <f t="shared" si="43"/>
        <v>1</v>
      </c>
    </row>
    <row r="1328" spans="1:13" x14ac:dyDescent="0.25">
      <c r="A1328" t="s">
        <v>2588</v>
      </c>
      <c r="E1328" t="str">
        <f>VLOOKUP($A1328,'Extracted Varlist'!$B$1:$O$4857,3,0)</f>
        <v>CPALa3: Number of correct responses</v>
      </c>
      <c r="G1328" t="str">
        <f>IF(ISBLANK(VLOOKUP($A1328,'Extracted Varlist'!$B$1:$O$4857,4,0)),"",VLOOKUP($A1328,'Extracted Varlist'!$B$1:$O$4857,4,0))</f>
        <v>-99="Missing"</v>
      </c>
      <c r="H1328">
        <v>2</v>
      </c>
      <c r="I1328">
        <f>VLOOKUP($A1328,'Extracted Varlist'!$B$1:$O$4857,12,0)</f>
        <v>2</v>
      </c>
      <c r="J1328">
        <f>VLOOKUP($A1328,'Extracted Varlist'!$B$1:$O$4857,13,0)</f>
        <v>17</v>
      </c>
      <c r="M1328" t="b">
        <f t="shared" si="43"/>
        <v>1</v>
      </c>
    </row>
    <row r="1329" spans="1:13" x14ac:dyDescent="0.25">
      <c r="A1329" t="s">
        <v>2611</v>
      </c>
      <c r="E1329" t="str">
        <f>VLOOKUP($A1329,'Extracted Varlist'!$B$1:$O$4857,3,0)</f>
        <v>CPALa4: Number of correct responses</v>
      </c>
      <c r="G1329" t="str">
        <f>IF(ISBLANK(VLOOKUP($A1329,'Extracted Varlist'!$B$1:$O$4857,4,0)),"",VLOOKUP($A1329,'Extracted Varlist'!$B$1:$O$4857,4,0))</f>
        <v>-99="Missing"</v>
      </c>
      <c r="H1329">
        <v>2</v>
      </c>
      <c r="I1329">
        <f>VLOOKUP($A1329,'Extracted Varlist'!$B$1:$O$4857,12,0)</f>
        <v>2</v>
      </c>
      <c r="J1329">
        <f>VLOOKUP($A1329,'Extracted Varlist'!$B$1:$O$4857,13,0)</f>
        <v>17</v>
      </c>
      <c r="M1329" t="b">
        <f t="shared" si="43"/>
        <v>1</v>
      </c>
    </row>
    <row r="1330" spans="1:13" x14ac:dyDescent="0.25">
      <c r="A1330" t="s">
        <v>2634</v>
      </c>
      <c r="E1330" t="str">
        <f>VLOOKUP($A1330,'Extracted Varlist'!$B$1:$O$4857,3,0)</f>
        <v>CPALa5: Number of correct responses</v>
      </c>
      <c r="G1330" t="str">
        <f>IF(ISBLANK(VLOOKUP($A1330,'Extracted Varlist'!$B$1:$O$4857,4,0)),"",VLOOKUP($A1330,'Extracted Varlist'!$B$1:$O$4857,4,0))</f>
        <v>-99="Missing"</v>
      </c>
      <c r="H1330">
        <v>2</v>
      </c>
      <c r="I1330">
        <f>VLOOKUP($A1330,'Extracted Varlist'!$B$1:$O$4857,12,0)</f>
        <v>2</v>
      </c>
      <c r="J1330">
        <f>VLOOKUP($A1330,'Extracted Varlist'!$B$1:$O$4857,13,0)</f>
        <v>17</v>
      </c>
      <c r="M1330" t="b">
        <f t="shared" si="43"/>
        <v>1</v>
      </c>
    </row>
    <row r="1331" spans="1:13" x14ac:dyDescent="0.25">
      <c r="A1331" t="s">
        <v>2719</v>
      </c>
      <c r="E1331" t="str">
        <f>VLOOKUP($A1331,'Extracted Varlist'!$B$1:$O$4857,3,0)</f>
        <v>CPALb: Number of correct responses over 5 rounds</v>
      </c>
      <c r="G1331" t="str">
        <f>IF(ISBLANK(VLOOKUP($A1331,'Extracted Varlist'!$B$1:$O$4857,4,0)),"",VLOOKUP($A1331,'Extracted Varlist'!$B$1:$O$4857,4,0))</f>
        <v>-99="Missing"</v>
      </c>
      <c r="H1331">
        <v>2</v>
      </c>
      <c r="I1331">
        <f>VLOOKUP($A1331,'Extracted Varlist'!$B$1:$O$4857,12,0)</f>
        <v>2</v>
      </c>
      <c r="J1331">
        <f>VLOOKUP($A1331,'Extracted Varlist'!$B$1:$O$4857,13,0)</f>
        <v>17</v>
      </c>
      <c r="M1331" t="b">
        <f t="shared" si="43"/>
        <v>1</v>
      </c>
    </row>
    <row r="1332" spans="1:13" x14ac:dyDescent="0.25">
      <c r="A1332" t="s">
        <v>2740</v>
      </c>
      <c r="E1332" t="str">
        <f>VLOOKUP($A1332,'Extracted Varlist'!$B$1:$O$4857,3,0)</f>
        <v>CPALb1: Number of correct responses</v>
      </c>
      <c r="G1332" t="str">
        <f>IF(ISBLANK(VLOOKUP($A1332,'Extracted Varlist'!$B$1:$O$4857,4,0)),"",VLOOKUP($A1332,'Extracted Varlist'!$B$1:$O$4857,4,0))</f>
        <v>-99="Missing"</v>
      </c>
      <c r="H1332">
        <v>2</v>
      </c>
      <c r="I1332">
        <f>VLOOKUP($A1332,'Extracted Varlist'!$B$1:$O$4857,12,0)</f>
        <v>2</v>
      </c>
      <c r="J1332">
        <f>VLOOKUP($A1332,'Extracted Varlist'!$B$1:$O$4857,13,0)</f>
        <v>17</v>
      </c>
      <c r="M1332" t="b">
        <f t="shared" si="43"/>
        <v>1</v>
      </c>
    </row>
    <row r="1333" spans="1:13" x14ac:dyDescent="0.25">
      <c r="A1333" t="s">
        <v>2762</v>
      </c>
      <c r="E1333" t="str">
        <f>VLOOKUP($A1333,'Extracted Varlist'!$B$1:$O$4857,3,0)</f>
        <v>CPALb2: Number of correct responses</v>
      </c>
      <c r="G1333" t="str">
        <f>IF(ISBLANK(VLOOKUP($A1333,'Extracted Varlist'!$B$1:$O$4857,4,0)),"",VLOOKUP($A1333,'Extracted Varlist'!$B$1:$O$4857,4,0))</f>
        <v>-99="Missing"</v>
      </c>
      <c r="H1333">
        <v>2</v>
      </c>
      <c r="I1333">
        <f>VLOOKUP($A1333,'Extracted Varlist'!$B$1:$O$4857,12,0)</f>
        <v>2</v>
      </c>
      <c r="J1333">
        <f>VLOOKUP($A1333,'Extracted Varlist'!$B$1:$O$4857,13,0)</f>
        <v>17</v>
      </c>
      <c r="M1333" t="b">
        <f t="shared" si="43"/>
        <v>1</v>
      </c>
    </row>
    <row r="1334" spans="1:13" x14ac:dyDescent="0.25">
      <c r="A1334" t="s">
        <v>2783</v>
      </c>
      <c r="E1334" t="str">
        <f>VLOOKUP($A1334,'Extracted Varlist'!$B$1:$O$4857,3,0)</f>
        <v>CPALb3: Number of correct responses</v>
      </c>
      <c r="G1334" t="str">
        <f>IF(ISBLANK(VLOOKUP($A1334,'Extracted Varlist'!$B$1:$O$4857,4,0)),"",VLOOKUP($A1334,'Extracted Varlist'!$B$1:$O$4857,4,0))</f>
        <v>-99="Missing"</v>
      </c>
      <c r="H1334">
        <v>2</v>
      </c>
      <c r="I1334">
        <f>VLOOKUP($A1334,'Extracted Varlist'!$B$1:$O$4857,12,0)</f>
        <v>2</v>
      </c>
      <c r="J1334">
        <f>VLOOKUP($A1334,'Extracted Varlist'!$B$1:$O$4857,13,0)</f>
        <v>17</v>
      </c>
      <c r="M1334" t="b">
        <f t="shared" si="43"/>
        <v>1</v>
      </c>
    </row>
    <row r="1335" spans="1:13" x14ac:dyDescent="0.25">
      <c r="A1335" t="s">
        <v>2804</v>
      </c>
      <c r="E1335" t="str">
        <f>VLOOKUP($A1335,'Extracted Varlist'!$B$1:$O$4857,3,0)</f>
        <v>CPALb4: Number of correct responses</v>
      </c>
      <c r="G1335" t="str">
        <f>IF(ISBLANK(VLOOKUP($A1335,'Extracted Varlist'!$B$1:$O$4857,4,0)),"",VLOOKUP($A1335,'Extracted Varlist'!$B$1:$O$4857,4,0))</f>
        <v>-99="Missing"</v>
      </c>
      <c r="H1335">
        <v>2</v>
      </c>
      <c r="I1335">
        <f>VLOOKUP($A1335,'Extracted Varlist'!$B$1:$O$4857,12,0)</f>
        <v>2</v>
      </c>
      <c r="J1335">
        <f>VLOOKUP($A1335,'Extracted Varlist'!$B$1:$O$4857,13,0)</f>
        <v>17</v>
      </c>
      <c r="M1335" t="b">
        <f t="shared" si="43"/>
        <v>1</v>
      </c>
    </row>
    <row r="1336" spans="1:13" x14ac:dyDescent="0.25">
      <c r="A1336" t="s">
        <v>2826</v>
      </c>
      <c r="E1336" t="str">
        <f>VLOOKUP($A1336,'Extracted Varlist'!$B$1:$O$4857,3,0)</f>
        <v>CPALb5: Number of correct responses</v>
      </c>
      <c r="G1336" t="str">
        <f>IF(ISBLANK(VLOOKUP($A1336,'Extracted Varlist'!$B$1:$O$4857,4,0)),"",VLOOKUP($A1336,'Extracted Varlist'!$B$1:$O$4857,4,0))</f>
        <v>-99="Missing"</v>
      </c>
      <c r="H1336">
        <v>2</v>
      </c>
      <c r="I1336">
        <f>VLOOKUP($A1336,'Extracted Varlist'!$B$1:$O$4857,12,0)</f>
        <v>2</v>
      </c>
      <c r="J1336">
        <f>VLOOKUP($A1336,'Extracted Varlist'!$B$1:$O$4857,13,0)</f>
        <v>17</v>
      </c>
      <c r="M1336" t="b">
        <f t="shared" si="43"/>
        <v>1</v>
      </c>
    </row>
    <row r="1337" spans="1:13" x14ac:dyDescent="0.25">
      <c r="A1337" t="s">
        <v>2469</v>
      </c>
      <c r="E1337" t="str">
        <f>VLOOKUP($A1337,'Extracted Varlist'!$B$1:$O$4857,3,0)</f>
        <v>DET: Number of correct responses over 5 rounds</v>
      </c>
      <c r="G1337" t="str">
        <f>IF(ISBLANK(VLOOKUP($A1337,'Extracted Varlist'!$B$1:$O$4857,4,0)),"",VLOOKUP($A1337,'Extracted Varlist'!$B$1:$O$4857,4,0))</f>
        <v>-99="Missing"</v>
      </c>
      <c r="H1337">
        <v>2</v>
      </c>
      <c r="I1337">
        <f>VLOOKUP($A1337,'Extracted Varlist'!$B$1:$O$4857,12,0)</f>
        <v>2</v>
      </c>
      <c r="J1337">
        <f>VLOOKUP($A1337,'Extracted Varlist'!$B$1:$O$4857,13,0)</f>
        <v>17</v>
      </c>
      <c r="M1337" t="b">
        <f t="shared" si="43"/>
        <v>1</v>
      </c>
    </row>
    <row r="1338" spans="1:13" x14ac:dyDescent="0.25">
      <c r="A1338" t="s">
        <v>6256</v>
      </c>
      <c r="E1338" t="str">
        <f>VLOOKUP($A1338,'Extracted Varlist'!$B$1:$O$4857,3,0)</f>
        <v>DET: Number of correct responses over 5 rounds</v>
      </c>
      <c r="G1338" t="str">
        <f>IF(ISBLANK(VLOOKUP($A1338,'Extracted Varlist'!$B$1:$O$4857,4,0)),"",VLOOKUP($A1338,'Extracted Varlist'!$B$1:$O$4857,4,0))</f>
        <v>-99="Missing"</v>
      </c>
      <c r="H1338">
        <v>2</v>
      </c>
      <c r="I1338">
        <f>VLOOKUP($A1338,'Extracted Varlist'!$B$1:$O$4857,12,0)</f>
        <v>2</v>
      </c>
      <c r="J1338">
        <f>VLOOKUP($A1338,'Extracted Varlist'!$B$1:$O$4857,13,0)</f>
        <v>22</v>
      </c>
      <c r="M1338" t="b">
        <f t="shared" si="43"/>
        <v>0</v>
      </c>
    </row>
    <row r="1339" spans="1:13" x14ac:dyDescent="0.25">
      <c r="A1339" t="s">
        <v>2678</v>
      </c>
      <c r="E1339" t="str">
        <f>VLOOKUP($A1339,'Extracted Varlist'!$B$1:$O$4857,3,0)</f>
        <v>IDN: Number of correct responses</v>
      </c>
      <c r="G1339" t="str">
        <f>IF(ISBLANK(VLOOKUP($A1339,'Extracted Varlist'!$B$1:$O$4857,4,0)),"",VLOOKUP($A1339,'Extracted Varlist'!$B$1:$O$4857,4,0))</f>
        <v>-99="Missing"</v>
      </c>
      <c r="H1339">
        <v>2</v>
      </c>
      <c r="I1339">
        <f>VLOOKUP($A1339,'Extracted Varlist'!$B$1:$O$4857,12,0)</f>
        <v>2</v>
      </c>
      <c r="J1339">
        <f>VLOOKUP($A1339,'Extracted Varlist'!$B$1:$O$4857,13,0)</f>
        <v>17</v>
      </c>
      <c r="M1339" t="b">
        <f t="shared" si="43"/>
        <v>0</v>
      </c>
    </row>
    <row r="1340" spans="1:13" x14ac:dyDescent="0.25">
      <c r="A1340" t="s">
        <v>6257</v>
      </c>
      <c r="E1340" t="str">
        <f>VLOOKUP($A1340,'Extracted Varlist'!$B$1:$O$4857,3,0)</f>
        <v>IDN: Number of correct responses</v>
      </c>
      <c r="G1340" t="str">
        <f>IF(ISBLANK(VLOOKUP($A1340,'Extracted Varlist'!$B$1:$O$4857,4,0)),"",VLOOKUP($A1340,'Extracted Varlist'!$B$1:$O$4857,4,0))</f>
        <v>-99="Missing"</v>
      </c>
      <c r="H1340">
        <v>2</v>
      </c>
      <c r="I1340">
        <f>VLOOKUP($A1340,'Extracted Varlist'!$B$1:$O$4857,12,0)</f>
        <v>2</v>
      </c>
      <c r="J1340">
        <f>VLOOKUP($A1340,'Extracted Varlist'!$B$1:$O$4857,13,0)</f>
        <v>22</v>
      </c>
      <c r="M1340" t="b">
        <f t="shared" si="43"/>
        <v>0</v>
      </c>
    </row>
    <row r="1341" spans="1:13" x14ac:dyDescent="0.25">
      <c r="A1341" t="s">
        <v>2697</v>
      </c>
      <c r="E1341" t="str">
        <f>VLOOKUP($A1341,'Extracted Varlist'!$B$1:$O$4857,3,0)</f>
        <v>OCL: Number of correct responses</v>
      </c>
      <c r="G1341" t="str">
        <f>IF(ISBLANK(VLOOKUP($A1341,'Extracted Varlist'!$B$1:$O$4857,4,0)),"",VLOOKUP($A1341,'Extracted Varlist'!$B$1:$O$4857,4,0))</f>
        <v>-99="Missing"</v>
      </c>
      <c r="H1341">
        <v>2</v>
      </c>
      <c r="I1341">
        <f>VLOOKUP($A1341,'Extracted Varlist'!$B$1:$O$4857,12,0)</f>
        <v>2</v>
      </c>
      <c r="J1341">
        <f>VLOOKUP($A1341,'Extracted Varlist'!$B$1:$O$4857,13,0)</f>
        <v>17</v>
      </c>
      <c r="M1341" t="b">
        <f t="shared" si="43"/>
        <v>0</v>
      </c>
    </row>
    <row r="1342" spans="1:13" x14ac:dyDescent="0.25">
      <c r="A1342" t="s">
        <v>6258</v>
      </c>
      <c r="E1342" t="str">
        <f>VLOOKUP($A1342,'Extracted Varlist'!$B$1:$O$4857,3,0)</f>
        <v>OCL: Number of correct responses</v>
      </c>
      <c r="G1342" t="str">
        <f>IF(ISBLANK(VLOOKUP($A1342,'Extracted Varlist'!$B$1:$O$4857,4,0)),"",VLOOKUP($A1342,'Extracted Varlist'!$B$1:$O$4857,4,0))</f>
        <v>-99="Missing"</v>
      </c>
      <c r="H1342">
        <v>2</v>
      </c>
      <c r="I1342">
        <f>VLOOKUP($A1342,'Extracted Varlist'!$B$1:$O$4857,12,0)</f>
        <v>2</v>
      </c>
      <c r="J1342">
        <f>VLOOKUP($A1342,'Extracted Varlist'!$B$1:$O$4857,13,0)</f>
        <v>22</v>
      </c>
      <c r="M1342" t="b">
        <f t="shared" si="43"/>
        <v>0</v>
      </c>
    </row>
    <row r="1343" spans="1:13" x14ac:dyDescent="0.25">
      <c r="A1343" t="s">
        <v>6260</v>
      </c>
      <c r="E1343" t="str">
        <f>VLOOKUP($A1343,'Extracted Varlist'!$B$1:$O$4857,3,0)</f>
        <v>ONB: Number of correct responses</v>
      </c>
      <c r="G1343" t="str">
        <f>IF(ISBLANK(VLOOKUP($A1343,'Extracted Varlist'!$B$1:$O$4857,4,0)),"",VLOOKUP($A1343,'Extracted Varlist'!$B$1:$O$4857,4,0))</f>
        <v>-99="Missing"</v>
      </c>
      <c r="H1343">
        <v>2</v>
      </c>
      <c r="I1343">
        <f>VLOOKUP($A1343,'Extracted Varlist'!$B$1:$O$4857,12,0)</f>
        <v>2</v>
      </c>
      <c r="J1343">
        <f>VLOOKUP($A1343,'Extracted Varlist'!$B$1:$O$4857,13,0)</f>
        <v>22</v>
      </c>
      <c r="M1343" t="b">
        <f t="shared" si="43"/>
        <v>1</v>
      </c>
    </row>
    <row r="1344" spans="1:13" x14ac:dyDescent="0.25">
      <c r="A1344" t="s">
        <v>6262</v>
      </c>
      <c r="E1344" t="str">
        <f>VLOOKUP($A1344,'Extracted Varlist'!$B$1:$O$4857,3,0)</f>
        <v>SETS: Number of correct responses</v>
      </c>
      <c r="G1344" t="str">
        <f>IF(ISBLANK(VLOOKUP($A1344,'Extracted Varlist'!$B$1:$O$4857,4,0)),"",VLOOKUP($A1344,'Extracted Varlist'!$B$1:$O$4857,4,0))</f>
        <v>-99="Missing"</v>
      </c>
      <c r="H1344">
        <v>2</v>
      </c>
      <c r="I1344">
        <f>VLOOKUP($A1344,'Extracted Varlist'!$B$1:$O$4857,12,0)</f>
        <v>2</v>
      </c>
      <c r="J1344">
        <f>VLOOKUP($A1344,'Extracted Varlist'!$B$1:$O$4857,13,0)</f>
        <v>22</v>
      </c>
      <c r="M1344" t="b">
        <f t="shared" si="43"/>
        <v>1</v>
      </c>
    </row>
    <row r="1345" spans="1:13" x14ac:dyDescent="0.25">
      <c r="A1345" t="s">
        <v>6264</v>
      </c>
      <c r="E1345" t="str">
        <f>VLOOKUP($A1345,'Extracted Varlist'!$B$1:$O$4857,3,0)</f>
        <v>SETSEDR: Number of correct responses</v>
      </c>
      <c r="G1345" t="str">
        <f>IF(ISBLANK(VLOOKUP($A1345,'Extracted Varlist'!$B$1:$O$4857,4,0)),"",VLOOKUP($A1345,'Extracted Varlist'!$B$1:$O$4857,4,0))</f>
        <v>-99="Missing"</v>
      </c>
      <c r="H1345">
        <v>2</v>
      </c>
      <c r="I1345">
        <f>VLOOKUP($A1345,'Extracted Varlist'!$B$1:$O$4857,12,0)</f>
        <v>2</v>
      </c>
      <c r="J1345">
        <f>VLOOKUP($A1345,'Extracted Varlist'!$B$1:$O$4857,13,0)</f>
        <v>22</v>
      </c>
      <c r="M1345" t="b">
        <f t="shared" si="43"/>
        <v>1</v>
      </c>
    </row>
    <row r="1346" spans="1:13" x14ac:dyDescent="0.25">
      <c r="A1346" t="s">
        <v>6266</v>
      </c>
      <c r="E1346" t="str">
        <f>VLOOKUP($A1346,'Extracted Varlist'!$B$1:$O$4857,3,0)</f>
        <v>SETSEDR: Number of correct responses</v>
      </c>
      <c r="G1346" t="str">
        <f>IF(ISBLANK(VLOOKUP($A1346,'Extracted Varlist'!$B$1:$O$4857,4,0)),"",VLOOKUP($A1346,'Extracted Varlist'!$B$1:$O$4857,4,0))</f>
        <v>-99="Missing"</v>
      </c>
      <c r="H1346">
        <v>2</v>
      </c>
      <c r="I1346">
        <f>VLOOKUP($A1346,'Extracted Varlist'!$B$1:$O$4857,12,0)</f>
        <v>2</v>
      </c>
      <c r="J1346">
        <f>VLOOKUP($A1346,'Extracted Varlist'!$B$1:$O$4857,13,0)</f>
        <v>22</v>
      </c>
      <c r="M1346" t="b">
        <f t="shared" ref="M1346:M1409" si="44">AND(J1346=J1345)</f>
        <v>1</v>
      </c>
    </row>
    <row r="1347" spans="1:13" x14ac:dyDescent="0.25">
      <c r="A1347" t="s">
        <v>6267</v>
      </c>
      <c r="E1347" t="str">
        <f>VLOOKUP($A1347,'Extracted Varlist'!$B$1:$O$4857,3,0)</f>
        <v>SETSID: Number of correct responses</v>
      </c>
      <c r="G1347" t="str">
        <f>IF(ISBLANK(VLOOKUP($A1347,'Extracted Varlist'!$B$1:$O$4857,4,0)),"",VLOOKUP($A1347,'Extracted Varlist'!$B$1:$O$4857,4,0))</f>
        <v>-99="Missing"</v>
      </c>
      <c r="H1347">
        <v>2</v>
      </c>
      <c r="I1347">
        <f>VLOOKUP($A1347,'Extracted Varlist'!$B$1:$O$4857,12,0)</f>
        <v>2</v>
      </c>
      <c r="J1347">
        <f>VLOOKUP($A1347,'Extracted Varlist'!$B$1:$O$4857,13,0)</f>
        <v>22</v>
      </c>
      <c r="M1347" t="b">
        <f t="shared" si="44"/>
        <v>1</v>
      </c>
    </row>
    <row r="1348" spans="1:13" x14ac:dyDescent="0.25">
      <c r="A1348" t="s">
        <v>6269</v>
      </c>
      <c r="E1348" t="str">
        <f>VLOOKUP($A1348,'Extracted Varlist'!$B$1:$O$4857,3,0)</f>
        <v>SETSIDR: Number of correct responses</v>
      </c>
      <c r="G1348" t="str">
        <f>IF(ISBLANK(VLOOKUP($A1348,'Extracted Varlist'!$B$1:$O$4857,4,0)),"",VLOOKUP($A1348,'Extracted Varlist'!$B$1:$O$4857,4,0))</f>
        <v>-99="Missing"</v>
      </c>
      <c r="H1348">
        <v>2</v>
      </c>
      <c r="I1348">
        <f>VLOOKUP($A1348,'Extracted Varlist'!$B$1:$O$4857,12,0)</f>
        <v>2</v>
      </c>
      <c r="J1348">
        <f>VLOOKUP($A1348,'Extracted Varlist'!$B$1:$O$4857,13,0)</f>
        <v>22</v>
      </c>
      <c r="M1348" t="b">
        <f t="shared" si="44"/>
        <v>1</v>
      </c>
    </row>
    <row r="1349" spans="1:13" x14ac:dyDescent="0.25">
      <c r="A1349" t="s">
        <v>6271</v>
      </c>
      <c r="E1349" t="str">
        <f>VLOOKUP($A1349,'Extracted Varlist'!$B$1:$O$4857,3,0)</f>
        <v>SETSVD: Number of correct responses</v>
      </c>
      <c r="G1349" t="str">
        <f>IF(ISBLANK(VLOOKUP($A1349,'Extracted Varlist'!$B$1:$O$4857,4,0)),"",VLOOKUP($A1349,'Extracted Varlist'!$B$1:$O$4857,4,0))</f>
        <v>-99="Missing"</v>
      </c>
      <c r="H1349">
        <v>2</v>
      </c>
      <c r="I1349">
        <f>VLOOKUP($A1349,'Extracted Varlist'!$B$1:$O$4857,12,0)</f>
        <v>2</v>
      </c>
      <c r="J1349">
        <f>VLOOKUP($A1349,'Extracted Varlist'!$B$1:$O$4857,13,0)</f>
        <v>22</v>
      </c>
      <c r="M1349" t="b">
        <f t="shared" si="44"/>
        <v>1</v>
      </c>
    </row>
    <row r="1350" spans="1:13" x14ac:dyDescent="0.25">
      <c r="A1350" t="s">
        <v>6273</v>
      </c>
      <c r="E1350" t="str">
        <f>VLOOKUP($A1350,'Extracted Varlist'!$B$1:$O$4857,3,0)</f>
        <v>SETSVDR: Number of correct responses</v>
      </c>
      <c r="G1350" t="str">
        <f>IF(ISBLANK(VLOOKUP($A1350,'Extracted Varlist'!$B$1:$O$4857,4,0)),"",VLOOKUP($A1350,'Extracted Varlist'!$B$1:$O$4857,4,0))</f>
        <v>-99="Missing"</v>
      </c>
      <c r="H1350">
        <v>2</v>
      </c>
      <c r="I1350">
        <f>VLOOKUP($A1350,'Extracted Varlist'!$B$1:$O$4857,12,0)</f>
        <v>2</v>
      </c>
      <c r="J1350">
        <f>VLOOKUP($A1350,'Extracted Varlist'!$B$1:$O$4857,13,0)</f>
        <v>22</v>
      </c>
      <c r="M1350" t="b">
        <f t="shared" si="44"/>
        <v>1</v>
      </c>
    </row>
    <row r="1351" spans="1:13" x14ac:dyDescent="0.25">
      <c r="A1351" t="s">
        <v>5092</v>
      </c>
      <c r="E1351" t="str">
        <f>VLOOKUP($A1351,'Extracted Varlist'!$B$1:$O$4857,3,0)</f>
        <v>Cold pain threshold</v>
      </c>
      <c r="G1351" t="str">
        <f>IF(ISBLANK(VLOOKUP($A1351,'Extracted Varlist'!$B$1:$O$4857,4,0)),"",VLOOKUP($A1351,'Extracted Varlist'!$B$1:$O$4857,4,0))</f>
        <v>-99="Missing"</v>
      </c>
      <c r="H1351">
        <v>2</v>
      </c>
      <c r="I1351">
        <f>VLOOKUP($A1351,'Extracted Varlist'!$B$1:$O$4857,12,0)</f>
        <v>2</v>
      </c>
      <c r="J1351">
        <f>VLOOKUP($A1351,'Extracted Varlist'!$B$1:$O$4857,13,0)</f>
        <v>22</v>
      </c>
      <c r="M1351" t="b">
        <f t="shared" si="44"/>
        <v>1</v>
      </c>
    </row>
    <row r="1352" spans="1:13" x14ac:dyDescent="0.25">
      <c r="A1352" t="s">
        <v>5114</v>
      </c>
      <c r="E1352" t="str">
        <f>VLOOKUP($A1352,'Extracted Varlist'!$B$1:$O$4857,3,0)</f>
        <v>Average cold pain threshold (calculated using CPT2,CPT3 &amp; CPT4)</v>
      </c>
      <c r="G1352" t="str">
        <f>IF(ISBLANK(VLOOKUP($A1352,'Extracted Varlist'!$B$1:$O$4857,4,0)),"",VLOOKUP($A1352,'Extracted Varlist'!$B$1:$O$4857,4,0))</f>
        <v>-99="Missing"</v>
      </c>
      <c r="H1352">
        <v>2</v>
      </c>
      <c r="I1352">
        <f>VLOOKUP($A1352,'Extracted Varlist'!$B$1:$O$4857,12,0)</f>
        <v>2</v>
      </c>
      <c r="J1352">
        <f>VLOOKUP($A1352,'Extracted Varlist'!$B$1:$O$4857,13,0)</f>
        <v>22</v>
      </c>
      <c r="M1352" t="b">
        <f t="shared" si="44"/>
        <v>1</v>
      </c>
    </row>
    <row r="1353" spans="1:13" x14ac:dyDescent="0.25">
      <c r="A1353" t="s">
        <v>5094</v>
      </c>
      <c r="E1353" t="str">
        <f>VLOOKUP($A1353,'Extracted Varlist'!$B$1:$O$4857,3,0)</f>
        <v>Cold pain threshold 1</v>
      </c>
      <c r="G1353" t="str">
        <f>IF(ISBLANK(VLOOKUP($A1353,'Extracted Varlist'!$B$1:$O$4857,4,0)),"",VLOOKUP($A1353,'Extracted Varlist'!$B$1:$O$4857,4,0))</f>
        <v>-99="Missing"</v>
      </c>
      <c r="H1353">
        <v>2</v>
      </c>
      <c r="I1353">
        <f>VLOOKUP($A1353,'Extracted Varlist'!$B$1:$O$4857,12,0)</f>
        <v>2</v>
      </c>
      <c r="J1353">
        <f>VLOOKUP($A1353,'Extracted Varlist'!$B$1:$O$4857,13,0)</f>
        <v>22</v>
      </c>
      <c r="M1353" t="b">
        <f t="shared" si="44"/>
        <v>1</v>
      </c>
    </row>
    <row r="1354" spans="1:13" x14ac:dyDescent="0.25">
      <c r="A1354" t="s">
        <v>5097</v>
      </c>
      <c r="E1354" t="str">
        <f>VLOOKUP($A1354,'Extracted Varlist'!$B$1:$O$4857,3,0)</f>
        <v>Cold pain threshold 2</v>
      </c>
      <c r="G1354" t="str">
        <f>IF(ISBLANK(VLOOKUP($A1354,'Extracted Varlist'!$B$1:$O$4857,4,0)),"",VLOOKUP($A1354,'Extracted Varlist'!$B$1:$O$4857,4,0))</f>
        <v>-99="Missing"</v>
      </c>
      <c r="H1354">
        <v>2</v>
      </c>
      <c r="I1354">
        <f>VLOOKUP($A1354,'Extracted Varlist'!$B$1:$O$4857,12,0)</f>
        <v>2</v>
      </c>
      <c r="J1354">
        <f>VLOOKUP($A1354,'Extracted Varlist'!$B$1:$O$4857,13,0)</f>
        <v>22</v>
      </c>
      <c r="M1354" t="b">
        <f t="shared" si="44"/>
        <v>1</v>
      </c>
    </row>
    <row r="1355" spans="1:13" x14ac:dyDescent="0.25">
      <c r="A1355" t="s">
        <v>5099</v>
      </c>
      <c r="E1355" t="str">
        <f>VLOOKUP($A1355,'Extracted Varlist'!$B$1:$O$4857,3,0)</f>
        <v>Cold pain threshold 3</v>
      </c>
      <c r="G1355" t="str">
        <f>IF(ISBLANK(VLOOKUP($A1355,'Extracted Varlist'!$B$1:$O$4857,4,0)),"",VLOOKUP($A1355,'Extracted Varlist'!$B$1:$O$4857,4,0))</f>
        <v>-99="Missing"</v>
      </c>
      <c r="H1355">
        <v>2</v>
      </c>
      <c r="I1355">
        <f>VLOOKUP($A1355,'Extracted Varlist'!$B$1:$O$4857,12,0)</f>
        <v>2</v>
      </c>
      <c r="J1355">
        <f>VLOOKUP($A1355,'Extracted Varlist'!$B$1:$O$4857,13,0)</f>
        <v>22</v>
      </c>
      <c r="M1355" t="b">
        <f t="shared" si="44"/>
        <v>1</v>
      </c>
    </row>
    <row r="1356" spans="1:13" x14ac:dyDescent="0.25">
      <c r="A1356" t="s">
        <v>5102</v>
      </c>
      <c r="E1356" t="str">
        <f>VLOOKUP($A1356,'Extracted Varlist'!$B$1:$O$4857,3,0)</f>
        <v>Cold pain threshold 4</v>
      </c>
      <c r="G1356" t="str">
        <f>IF(ISBLANK(VLOOKUP($A1356,'Extracted Varlist'!$B$1:$O$4857,4,0)),"",VLOOKUP($A1356,'Extracted Varlist'!$B$1:$O$4857,4,0))</f>
        <v>-99="Missing"</v>
      </c>
      <c r="H1356">
        <v>2</v>
      </c>
      <c r="I1356">
        <f>VLOOKUP($A1356,'Extracted Varlist'!$B$1:$O$4857,12,0)</f>
        <v>2</v>
      </c>
      <c r="J1356">
        <f>VLOOKUP($A1356,'Extracted Varlist'!$B$1:$O$4857,13,0)</f>
        <v>22</v>
      </c>
      <c r="M1356" t="b">
        <f t="shared" si="44"/>
        <v>1</v>
      </c>
    </row>
    <row r="1357" spans="1:13" x14ac:dyDescent="0.25">
      <c r="A1357" t="s">
        <v>1531</v>
      </c>
      <c r="E1357" t="str">
        <f>VLOOKUP($A1357,'Extracted Varlist'!$B$1:$O$4857,3,0)</f>
        <v>Current asthma status</v>
      </c>
      <c r="G1357" t="str">
        <f>IF(ISBLANK(VLOOKUP($A1357,'Extracted Varlist'!$B$1:$O$4857,4,0)),"",VLOOKUP($A1357,'Extracted Varlist'!$B$1:$O$4857,4,0))</f>
        <v/>
      </c>
      <c r="H1357">
        <v>2</v>
      </c>
      <c r="I1357">
        <f>VLOOKUP($A1357,'Extracted Varlist'!$B$1:$O$4857,12,0)</f>
        <v>2</v>
      </c>
      <c r="J1357">
        <f>VLOOKUP($A1357,'Extracted Varlist'!$B$1:$O$4857,13,0)</f>
        <v>14</v>
      </c>
      <c r="M1357" t="b">
        <f t="shared" si="44"/>
        <v>0</v>
      </c>
    </row>
    <row r="1358" spans="1:13" x14ac:dyDescent="0.25">
      <c r="A1358" t="s">
        <v>1701</v>
      </c>
      <c r="E1358" t="str">
        <f>VLOOKUP($A1358,'Extracted Varlist'!$B$1:$O$4857,3,0)</f>
        <v>1 Craniocervical Angle</v>
      </c>
      <c r="G1358" t="str">
        <f>IF(ISBLANK(VLOOKUP($A1358,'Extracted Varlist'!$B$1:$O$4857,4,0)),"",VLOOKUP($A1358,'Extracted Varlist'!$B$1:$O$4857,4,0))</f>
        <v>-99="Missing"</v>
      </c>
      <c r="H1358">
        <v>2</v>
      </c>
      <c r="I1358">
        <f>VLOOKUP($A1358,'Extracted Varlist'!$B$1:$O$4857,12,0)</f>
        <v>2</v>
      </c>
      <c r="J1358">
        <f>VLOOKUP($A1358,'Extracted Varlist'!$B$1:$O$4857,13,0)</f>
        <v>14</v>
      </c>
      <c r="M1358" t="b">
        <f t="shared" si="44"/>
        <v>1</v>
      </c>
    </row>
    <row r="1359" spans="1:13" x14ac:dyDescent="0.25">
      <c r="A1359" t="s">
        <v>2969</v>
      </c>
      <c r="E1359" t="str">
        <f>VLOOKUP($A1359,'Extracted Varlist'!$B$1:$O$4857,3,0)</f>
        <v>1 Craniocervical Angle</v>
      </c>
      <c r="G1359" t="str">
        <f>IF(ISBLANK(VLOOKUP($A1359,'Extracted Varlist'!$B$1:$O$4857,4,0)),"",VLOOKUP($A1359,'Extracted Varlist'!$B$1:$O$4857,4,0))</f>
        <v>-99="Missing"</v>
      </c>
      <c r="H1359">
        <v>2</v>
      </c>
      <c r="I1359">
        <f>VLOOKUP($A1359,'Extracted Varlist'!$B$1:$O$4857,12,0)</f>
        <v>2</v>
      </c>
      <c r="J1359">
        <f>VLOOKUP($A1359,'Extracted Varlist'!$B$1:$O$4857,13,0)</f>
        <v>17</v>
      </c>
      <c r="M1359" t="b">
        <f t="shared" si="44"/>
        <v>0</v>
      </c>
    </row>
    <row r="1360" spans="1:13" x14ac:dyDescent="0.25">
      <c r="A1360" t="s">
        <v>1753</v>
      </c>
      <c r="E1360" t="str">
        <f>VLOOKUP($A1360,'Extracted Varlist'!$B$1:$O$4857,3,0)</f>
        <v>2 Craniocervical Angle</v>
      </c>
      <c r="G1360" t="str">
        <f>IF(ISBLANK(VLOOKUP($A1360,'Extracted Varlist'!$B$1:$O$4857,4,0)),"",VLOOKUP($A1360,'Extracted Varlist'!$B$1:$O$4857,4,0))</f>
        <v>-99="Missing"</v>
      </c>
      <c r="H1360">
        <v>2</v>
      </c>
      <c r="I1360">
        <f>VLOOKUP($A1360,'Extracted Varlist'!$B$1:$O$4857,12,0)</f>
        <v>2</v>
      </c>
      <c r="J1360">
        <f>VLOOKUP($A1360,'Extracted Varlist'!$B$1:$O$4857,13,0)</f>
        <v>14</v>
      </c>
      <c r="M1360" t="b">
        <f t="shared" si="44"/>
        <v>0</v>
      </c>
    </row>
    <row r="1361" spans="1:13" x14ac:dyDescent="0.25">
      <c r="A1361" t="s">
        <v>3014</v>
      </c>
      <c r="E1361" t="str">
        <f>VLOOKUP($A1361,'Extracted Varlist'!$B$1:$O$4857,3,0)</f>
        <v>2 Craniocervical Angle</v>
      </c>
      <c r="G1361" t="str">
        <f>IF(ISBLANK(VLOOKUP($A1361,'Extracted Varlist'!$B$1:$O$4857,4,0)),"",VLOOKUP($A1361,'Extracted Varlist'!$B$1:$O$4857,4,0))</f>
        <v>-99="Missing"</v>
      </c>
      <c r="H1361">
        <v>2</v>
      </c>
      <c r="I1361">
        <f>VLOOKUP($A1361,'Extracted Varlist'!$B$1:$O$4857,12,0)</f>
        <v>2</v>
      </c>
      <c r="J1361">
        <f>VLOOKUP($A1361,'Extracted Varlist'!$B$1:$O$4857,13,0)</f>
        <v>17</v>
      </c>
      <c r="M1361" t="b">
        <f t="shared" si="44"/>
        <v>0</v>
      </c>
    </row>
    <row r="1362" spans="1:13" x14ac:dyDescent="0.25">
      <c r="A1362" t="s">
        <v>1808</v>
      </c>
      <c r="E1362" t="str">
        <f>VLOOKUP($A1362,'Extracted Varlist'!$B$1:$O$4857,3,0)</f>
        <v>3 Craniocervical Angle</v>
      </c>
      <c r="G1362" t="str">
        <f>IF(ISBLANK(VLOOKUP($A1362,'Extracted Varlist'!$B$1:$O$4857,4,0)),"",VLOOKUP($A1362,'Extracted Varlist'!$B$1:$O$4857,4,0))</f>
        <v>-99="Missing"</v>
      </c>
      <c r="H1362">
        <v>2</v>
      </c>
      <c r="I1362">
        <f>VLOOKUP($A1362,'Extracted Varlist'!$B$1:$O$4857,12,0)</f>
        <v>2</v>
      </c>
      <c r="J1362">
        <f>VLOOKUP($A1362,'Extracted Varlist'!$B$1:$O$4857,13,0)</f>
        <v>14</v>
      </c>
      <c r="M1362" t="b">
        <f t="shared" si="44"/>
        <v>0</v>
      </c>
    </row>
    <row r="1363" spans="1:13" x14ac:dyDescent="0.25">
      <c r="A1363" t="s">
        <v>3059</v>
      </c>
      <c r="E1363" t="str">
        <f>VLOOKUP($A1363,'Extracted Varlist'!$B$1:$O$4857,3,0)</f>
        <v>3 Craniocervical Angle</v>
      </c>
      <c r="G1363" t="str">
        <f>IF(ISBLANK(VLOOKUP($A1363,'Extracted Varlist'!$B$1:$O$4857,4,0)),"",VLOOKUP($A1363,'Extracted Varlist'!$B$1:$O$4857,4,0))</f>
        <v>-99="Missing"</v>
      </c>
      <c r="H1363">
        <v>2</v>
      </c>
      <c r="I1363">
        <f>VLOOKUP($A1363,'Extracted Varlist'!$B$1:$O$4857,12,0)</f>
        <v>2</v>
      </c>
      <c r="J1363">
        <f>VLOOKUP($A1363,'Extracted Varlist'!$B$1:$O$4857,13,0)</f>
        <v>17</v>
      </c>
      <c r="M1363" t="b">
        <f t="shared" si="44"/>
        <v>0</v>
      </c>
    </row>
    <row r="1364" spans="1:13" x14ac:dyDescent="0.25">
      <c r="A1364" t="s">
        <v>1862</v>
      </c>
      <c r="E1364" t="str">
        <f>VLOOKUP($A1364,'Extracted Varlist'!$B$1:$O$4857,3,0)</f>
        <v>4 Craniocervical Angle</v>
      </c>
      <c r="G1364" t="str">
        <f>IF(ISBLANK(VLOOKUP($A1364,'Extracted Varlist'!$B$1:$O$4857,4,0)),"",VLOOKUP($A1364,'Extracted Varlist'!$B$1:$O$4857,4,0))</f>
        <v>-99="Missing"</v>
      </c>
      <c r="H1364">
        <v>2</v>
      </c>
      <c r="I1364">
        <f>VLOOKUP($A1364,'Extracted Varlist'!$B$1:$O$4857,12,0)</f>
        <v>2</v>
      </c>
      <c r="J1364">
        <f>VLOOKUP($A1364,'Extracted Varlist'!$B$1:$O$4857,13,0)</f>
        <v>14</v>
      </c>
      <c r="M1364" t="b">
        <f t="shared" si="44"/>
        <v>0</v>
      </c>
    </row>
    <row r="1365" spans="1:13" x14ac:dyDescent="0.25">
      <c r="A1365" t="s">
        <v>3103</v>
      </c>
      <c r="E1365" t="str">
        <f>VLOOKUP($A1365,'Extracted Varlist'!$B$1:$O$4857,3,0)</f>
        <v>4 Craniocervical Angle</v>
      </c>
      <c r="G1365" t="str">
        <f>IF(ISBLANK(VLOOKUP($A1365,'Extracted Varlist'!$B$1:$O$4857,4,0)),"",VLOOKUP($A1365,'Extracted Varlist'!$B$1:$O$4857,4,0))</f>
        <v>-99="Missing"</v>
      </c>
      <c r="H1365">
        <v>2</v>
      </c>
      <c r="I1365">
        <f>VLOOKUP($A1365,'Extracted Varlist'!$B$1:$O$4857,12,0)</f>
        <v>2</v>
      </c>
      <c r="J1365">
        <f>VLOOKUP($A1365,'Extracted Varlist'!$B$1:$O$4857,13,0)</f>
        <v>17</v>
      </c>
      <c r="M1365" t="b">
        <f t="shared" si="44"/>
        <v>0</v>
      </c>
    </row>
    <row r="1366" spans="1:13" x14ac:dyDescent="0.25">
      <c r="A1366" t="s">
        <v>1916</v>
      </c>
      <c r="E1366" t="str">
        <f>VLOOKUP($A1366,'Extracted Varlist'!$B$1:$O$4857,3,0)</f>
        <v>5 Craniocervical Angle</v>
      </c>
      <c r="G1366" t="str">
        <f>IF(ISBLANK(VLOOKUP($A1366,'Extracted Varlist'!$B$1:$O$4857,4,0)),"",VLOOKUP($A1366,'Extracted Varlist'!$B$1:$O$4857,4,0))</f>
        <v>-99="Missing"</v>
      </c>
      <c r="H1366">
        <v>2</v>
      </c>
      <c r="I1366">
        <f>VLOOKUP($A1366,'Extracted Varlist'!$B$1:$O$4857,12,0)</f>
        <v>2</v>
      </c>
      <c r="J1366">
        <f>VLOOKUP($A1366,'Extracted Varlist'!$B$1:$O$4857,13,0)</f>
        <v>14</v>
      </c>
      <c r="M1366" t="b">
        <f t="shared" si="44"/>
        <v>0</v>
      </c>
    </row>
    <row r="1367" spans="1:13" x14ac:dyDescent="0.25">
      <c r="A1367" t="s">
        <v>3147</v>
      </c>
      <c r="E1367" t="str">
        <f>VLOOKUP($A1367,'Extracted Varlist'!$B$1:$O$4857,3,0)</f>
        <v>5 Craniocervical Angle</v>
      </c>
      <c r="G1367" t="str">
        <f>IF(ISBLANK(VLOOKUP($A1367,'Extracted Varlist'!$B$1:$O$4857,4,0)),"",VLOOKUP($A1367,'Extracted Varlist'!$B$1:$O$4857,4,0))</f>
        <v>-99="Missing"</v>
      </c>
      <c r="H1367">
        <v>2</v>
      </c>
      <c r="I1367">
        <f>VLOOKUP($A1367,'Extracted Varlist'!$B$1:$O$4857,12,0)</f>
        <v>2</v>
      </c>
      <c r="J1367">
        <f>VLOOKUP($A1367,'Extracted Varlist'!$B$1:$O$4857,13,0)</f>
        <v>17</v>
      </c>
      <c r="M1367" t="b">
        <f t="shared" si="44"/>
        <v>0</v>
      </c>
    </row>
    <row r="1368" spans="1:13" x14ac:dyDescent="0.25">
      <c r="A1368" t="s">
        <v>4176</v>
      </c>
      <c r="E1368" t="str">
        <f>VLOOKUP($A1368,'Extracted Varlist'!$B$1:$O$4857,3,0)</f>
        <v>Cover test with AHP - comments</v>
      </c>
      <c r="G1368" t="str">
        <f>IF(ISBLANK(VLOOKUP($A1368,'Extracted Varlist'!$B$1:$O$4857,4,0)),"",VLOOKUP($A1368,'Extracted Varlist'!$B$1:$O$4857,4,0))</f>
        <v/>
      </c>
      <c r="H1368">
        <v>2</v>
      </c>
      <c r="I1368">
        <f>VLOOKUP($A1368,'Extracted Varlist'!$B$1:$O$4857,12,0)</f>
        <v>2</v>
      </c>
      <c r="J1368">
        <f>VLOOKUP($A1368,'Extracted Varlist'!$B$1:$O$4857,13,0)</f>
        <v>20</v>
      </c>
      <c r="M1368" t="b">
        <f t="shared" si="44"/>
        <v>0</v>
      </c>
    </row>
    <row r="1369" spans="1:13" x14ac:dyDescent="0.25">
      <c r="A1369" t="s">
        <v>4258</v>
      </c>
      <c r="E1369" t="str">
        <f>VLOOKUP($A1369,'Extracted Varlist'!$B$1:$O$4857,3,0)</f>
        <v>Cover test without AHP - comments</v>
      </c>
      <c r="G1369" t="str">
        <f>IF(ISBLANK(VLOOKUP($A1369,'Extracted Varlist'!$B$1:$O$4857,4,0)),"",VLOOKUP($A1369,'Extracted Varlist'!$B$1:$O$4857,4,0))</f>
        <v/>
      </c>
      <c r="H1369">
        <v>2</v>
      </c>
      <c r="I1369">
        <f>VLOOKUP($A1369,'Extracted Varlist'!$B$1:$O$4857,12,0)</f>
        <v>2</v>
      </c>
      <c r="J1369">
        <f>VLOOKUP($A1369,'Extracted Varlist'!$B$1:$O$4857,13,0)</f>
        <v>20</v>
      </c>
      <c r="M1369" t="b">
        <f t="shared" si="44"/>
        <v>1</v>
      </c>
    </row>
    <row r="1370" spans="1:13" x14ac:dyDescent="0.25">
      <c r="A1370" t="s">
        <v>4233</v>
      </c>
      <c r="E1370" t="str">
        <f>VLOOKUP($A1370,'Extracted Varlist'!$B$1:$O$4857,3,0)</f>
        <v>Cover test without AHP - distance - without glasses - direction of tropia</v>
      </c>
      <c r="G1370" t="str">
        <f>IF(ISBLANK(VLOOKUP($A1370,'Extracted Varlist'!$B$1:$O$4857,4,0)),"",VLOOKUP($A1370,'Extracted Varlist'!$B$1:$O$4857,4,0))</f>
        <v>0="Orthotropia";1="Esotropia";2="Exotropia";3="Hypertropia";4="Microtropia"</v>
      </c>
      <c r="H1370">
        <v>2</v>
      </c>
      <c r="I1370">
        <f>VLOOKUP($A1370,'Extracted Varlist'!$B$1:$O$4857,12,0)</f>
        <v>2</v>
      </c>
      <c r="J1370">
        <f>VLOOKUP($A1370,'Extracted Varlist'!$B$1:$O$4857,13,0)</f>
        <v>20</v>
      </c>
      <c r="M1370" t="b">
        <f t="shared" si="44"/>
        <v>1</v>
      </c>
    </row>
    <row r="1371" spans="1:13" x14ac:dyDescent="0.25">
      <c r="A1371" t="s">
        <v>4235</v>
      </c>
      <c r="E1371" t="str">
        <f>VLOOKUP($A1371,'Extracted Varlist'!$B$1:$O$4857,3,0)</f>
        <v>Cover test without AHP - distance - without glasses - direction of tropia (repeated)</v>
      </c>
      <c r="G1371" t="str">
        <f>IF(ISBLANK(VLOOKUP($A1371,'Extracted Varlist'!$B$1:$O$4857,4,0)),"",VLOOKUP($A1371,'Extracted Varlist'!$B$1:$O$4857,4,0))</f>
        <v>0="Orthotropia";1="Esotropia";2="Exotropia";3="Hypertropia";4="Microtropia"</v>
      </c>
      <c r="H1371">
        <v>2</v>
      </c>
      <c r="I1371">
        <f>VLOOKUP($A1371,'Extracted Varlist'!$B$1:$O$4857,12,0)</f>
        <v>2</v>
      </c>
      <c r="J1371">
        <f>VLOOKUP($A1371,'Extracted Varlist'!$B$1:$O$4857,13,0)</f>
        <v>20</v>
      </c>
      <c r="M1371" t="b">
        <f t="shared" si="44"/>
        <v>1</v>
      </c>
    </row>
    <row r="1372" spans="1:13" x14ac:dyDescent="0.25">
      <c r="A1372" t="s">
        <v>4238</v>
      </c>
      <c r="E1372" t="str">
        <f>VLOOKUP($A1372,'Extracted Varlist'!$B$1:$O$4857,3,0)</f>
        <v>Cover test without AHP - distance - without glasses - fixation</v>
      </c>
      <c r="G1372" t="str">
        <f>IF(ISBLANK(VLOOKUP($A1372,'Extracted Varlist'!$B$1:$O$4857,4,0)),"",VLOOKUP($A1372,'Extracted Varlist'!$B$1:$O$4857,4,0))</f>
        <v>1="MF";2="NMF"</v>
      </c>
      <c r="H1372">
        <v>2</v>
      </c>
      <c r="I1372">
        <f>VLOOKUP($A1372,'Extracted Varlist'!$B$1:$O$4857,12,0)</f>
        <v>2</v>
      </c>
      <c r="J1372">
        <f>VLOOKUP($A1372,'Extracted Varlist'!$B$1:$O$4857,13,0)</f>
        <v>20</v>
      </c>
      <c r="M1372" t="b">
        <f t="shared" si="44"/>
        <v>1</v>
      </c>
    </row>
    <row r="1373" spans="1:13" x14ac:dyDescent="0.25">
      <c r="A1373" t="s">
        <v>4228</v>
      </c>
      <c r="E1373" t="str">
        <f>VLOOKUP($A1373,'Extracted Varlist'!$B$1:$O$4857,3,0)</f>
        <v>Cover test without AHP - distance - without glasses - laterality</v>
      </c>
      <c r="G1373" t="str">
        <f>IF(ISBLANK(VLOOKUP($A1373,'Extracted Varlist'!$B$1:$O$4857,4,0)),"",VLOOKUP($A1373,'Extracted Varlist'!$B$1:$O$4857,4,0))</f>
        <v>1="Right";2="Left";3="Alternating";4="R/L";5="L/R"</v>
      </c>
      <c r="H1373">
        <v>2</v>
      </c>
      <c r="I1373">
        <f>VLOOKUP($A1373,'Extracted Varlist'!$B$1:$O$4857,12,0)</f>
        <v>2</v>
      </c>
      <c r="J1373">
        <f>VLOOKUP($A1373,'Extracted Varlist'!$B$1:$O$4857,13,0)</f>
        <v>20</v>
      </c>
      <c r="M1373" t="b">
        <f t="shared" si="44"/>
        <v>1</v>
      </c>
    </row>
    <row r="1374" spans="1:13" x14ac:dyDescent="0.25">
      <c r="A1374" t="s">
        <v>4230</v>
      </c>
      <c r="E1374" t="str">
        <f>VLOOKUP($A1374,'Extracted Varlist'!$B$1:$O$4857,3,0)</f>
        <v>Cover test without AHP - distance - without glasses - laterality (repeated)</v>
      </c>
      <c r="G1374" t="str">
        <f>IF(ISBLANK(VLOOKUP($A1374,'Extracted Varlist'!$B$1:$O$4857,4,0)),"",VLOOKUP($A1374,'Extracted Varlist'!$B$1:$O$4857,4,0))</f>
        <v>1="Right";2="Left";3="Alternating";4="R/L";5="L/R"</v>
      </c>
      <c r="H1374">
        <v>2</v>
      </c>
      <c r="I1374">
        <f>VLOOKUP($A1374,'Extracted Varlist'!$B$1:$O$4857,12,0)</f>
        <v>2</v>
      </c>
      <c r="J1374">
        <f>VLOOKUP($A1374,'Extracted Varlist'!$B$1:$O$4857,13,0)</f>
        <v>20</v>
      </c>
      <c r="M1374" t="b">
        <f t="shared" si="44"/>
        <v>1</v>
      </c>
    </row>
    <row r="1375" spans="1:13" x14ac:dyDescent="0.25">
      <c r="A1375" t="s">
        <v>4222</v>
      </c>
      <c r="E1375" t="str">
        <f>VLOOKUP($A1375,'Extracted Varlist'!$B$1:$O$4857,3,0)</f>
        <v>Cover test without AHP - distance - without glasses - light or detail</v>
      </c>
      <c r="G1375" t="str">
        <f>IF(ISBLANK(VLOOKUP($A1375,'Extracted Varlist'!$B$1:$O$4857,4,0)),"",VLOOKUP($A1375,'Extracted Varlist'!$B$1:$O$4857,4,0))</f>
        <v>1="Light";2="Detail"</v>
      </c>
      <c r="H1375">
        <v>2</v>
      </c>
      <c r="I1375">
        <f>VLOOKUP($A1375,'Extracted Varlist'!$B$1:$O$4857,12,0)</f>
        <v>2</v>
      </c>
      <c r="J1375">
        <f>VLOOKUP($A1375,'Extracted Varlist'!$B$1:$O$4857,13,0)</f>
        <v>20</v>
      </c>
      <c r="M1375" t="b">
        <f t="shared" si="44"/>
        <v>1</v>
      </c>
    </row>
    <row r="1376" spans="1:13" x14ac:dyDescent="0.25">
      <c r="A1376" t="s">
        <v>4224</v>
      </c>
      <c r="E1376" t="str">
        <f>VLOOKUP($A1376,'Extracted Varlist'!$B$1:$O$4857,3,0)</f>
        <v>Cover test without AHP - distance - size of tropia</v>
      </c>
      <c r="G1376" t="str">
        <f>IF(ISBLANK(VLOOKUP($A1376,'Extracted Varlist'!$B$1:$O$4857,4,0)),"",VLOOKUP($A1376,'Extracted Varlist'!$B$1:$O$4857,4,0))</f>
        <v>1="Tiny";2="Small";3="Moderate";4="Large";5="Very large"</v>
      </c>
      <c r="H1376">
        <v>2</v>
      </c>
      <c r="I1376">
        <f>VLOOKUP($A1376,'Extracted Varlist'!$B$1:$O$4857,12,0)</f>
        <v>2</v>
      </c>
      <c r="J1376">
        <f>VLOOKUP($A1376,'Extracted Varlist'!$B$1:$O$4857,13,0)</f>
        <v>20</v>
      </c>
      <c r="M1376" t="b">
        <f t="shared" si="44"/>
        <v>1</v>
      </c>
    </row>
    <row r="1377" spans="1:13" x14ac:dyDescent="0.25">
      <c r="A1377" t="s">
        <v>4226</v>
      </c>
      <c r="E1377" t="str">
        <f>VLOOKUP($A1377,'Extracted Varlist'!$B$1:$O$4857,3,0)</f>
        <v>Cover test without AHP - distance - size of tropia (repeated)</v>
      </c>
      <c r="G1377" t="str">
        <f>IF(ISBLANK(VLOOKUP($A1377,'Extracted Varlist'!$B$1:$O$4857,4,0)),"",VLOOKUP($A1377,'Extracted Varlist'!$B$1:$O$4857,4,0))</f>
        <v>1="Tiny";2="Small";3="Moderate";4="Large";5="Very large"</v>
      </c>
      <c r="H1377">
        <v>2</v>
      </c>
      <c r="I1377">
        <f>VLOOKUP($A1377,'Extracted Varlist'!$B$1:$O$4857,12,0)</f>
        <v>2</v>
      </c>
      <c r="J1377">
        <f>VLOOKUP($A1377,'Extracted Varlist'!$B$1:$O$4857,13,0)</f>
        <v>20</v>
      </c>
      <c r="M1377" t="b">
        <f t="shared" si="44"/>
        <v>1</v>
      </c>
    </row>
    <row r="1378" spans="1:13" x14ac:dyDescent="0.25">
      <c r="A1378" t="s">
        <v>4242</v>
      </c>
      <c r="E1378" t="str">
        <f>VLOOKUP($A1378,'Extracted Varlist'!$B$1:$O$4857,3,0)</f>
        <v>Cover test without AHP - distance - without glasses - suppression location</v>
      </c>
      <c r="G1378" t="str">
        <f>IF(ISBLANK(VLOOKUP($A1378,'Extracted Varlist'!$B$1:$O$4857,4,0)),"",VLOOKUP($A1378,'Extracted Varlist'!$B$1:$O$4857,4,0))</f>
        <v>1="Right";2="Left";3="Alternating";4="Central"</v>
      </c>
      <c r="H1378">
        <v>2</v>
      </c>
      <c r="I1378">
        <f>VLOOKUP($A1378,'Extracted Varlist'!$B$1:$O$4857,12,0)</f>
        <v>2</v>
      </c>
      <c r="J1378">
        <f>VLOOKUP($A1378,'Extracted Varlist'!$B$1:$O$4857,13,0)</f>
        <v>20</v>
      </c>
      <c r="M1378" t="b">
        <f t="shared" si="44"/>
        <v>1</v>
      </c>
    </row>
    <row r="1379" spans="1:13" x14ac:dyDescent="0.25">
      <c r="A1379" t="s">
        <v>4244</v>
      </c>
      <c r="E1379" t="str">
        <f>VLOOKUP($A1379,'Extracted Varlist'!$B$1:$O$4857,3,0)</f>
        <v>Cover test without AHP - distance - without glasses - suppression location (repeated)</v>
      </c>
      <c r="G1379" t="str">
        <f>IF(ISBLANK(VLOOKUP($A1379,'Extracted Varlist'!$B$1:$O$4857,4,0)),"",VLOOKUP($A1379,'Extracted Varlist'!$B$1:$O$4857,4,0))</f>
        <v>1="Right";2="Left";3="Alternating";4="Central"</v>
      </c>
      <c r="H1379">
        <v>2</v>
      </c>
      <c r="I1379">
        <f>VLOOKUP($A1379,'Extracted Varlist'!$B$1:$O$4857,12,0)</f>
        <v>2</v>
      </c>
      <c r="J1379">
        <f>VLOOKUP($A1379,'Extracted Varlist'!$B$1:$O$4857,13,0)</f>
        <v>20</v>
      </c>
      <c r="M1379" t="b">
        <f t="shared" si="44"/>
        <v>1</v>
      </c>
    </row>
    <row r="1380" spans="1:13" x14ac:dyDescent="0.25">
      <c r="A1380" t="s">
        <v>4240</v>
      </c>
      <c r="E1380" t="str">
        <f>VLOOKUP($A1380,'Extracted Varlist'!$B$1:$O$4857,3,0)</f>
        <v>Cover test without AHP - distance - without glasses - suppression or diplopia</v>
      </c>
      <c r="G1380" t="str">
        <f>IF(ISBLANK(VLOOKUP($A1380,'Extracted Varlist'!$B$1:$O$4857,4,0)),"",VLOOKUP($A1380,'Extracted Varlist'!$B$1:$O$4857,4,0))</f>
        <v>1="Supression";2="Diplopia"</v>
      </c>
      <c r="H1380">
        <v>2</v>
      </c>
      <c r="I1380">
        <f>VLOOKUP($A1380,'Extracted Varlist'!$B$1:$O$4857,12,0)</f>
        <v>2</v>
      </c>
      <c r="J1380">
        <f>VLOOKUP($A1380,'Extracted Varlist'!$B$1:$O$4857,13,0)</f>
        <v>20</v>
      </c>
      <c r="M1380" t="b">
        <f t="shared" si="44"/>
        <v>1</v>
      </c>
    </row>
    <row r="1381" spans="1:13" x14ac:dyDescent="0.25">
      <c r="A1381" t="s">
        <v>4156</v>
      </c>
      <c r="E1381" t="str">
        <f>VLOOKUP($A1381,'Extracted Varlist'!$B$1:$O$4857,3,0)</f>
        <v>Cover test with AHP - distance - direction of tropia</v>
      </c>
      <c r="G1381" t="str">
        <f>IF(ISBLANK(VLOOKUP($A1381,'Extracted Varlist'!$B$1:$O$4857,4,0)),"",VLOOKUP($A1381,'Extracted Varlist'!$B$1:$O$4857,4,0))</f>
        <v>0="Orthotropia";1="Esotropia";2="Exotropia";3="Hypertropia";4="Microtropia"</v>
      </c>
      <c r="H1381">
        <v>2</v>
      </c>
      <c r="I1381">
        <f>VLOOKUP($A1381,'Extracted Varlist'!$B$1:$O$4857,12,0)</f>
        <v>2</v>
      </c>
      <c r="J1381">
        <f>VLOOKUP($A1381,'Extracted Varlist'!$B$1:$O$4857,13,0)</f>
        <v>20</v>
      </c>
      <c r="M1381" t="b">
        <f t="shared" si="44"/>
        <v>1</v>
      </c>
    </row>
    <row r="1382" spans="1:13" x14ac:dyDescent="0.25">
      <c r="A1382" t="s">
        <v>4158</v>
      </c>
      <c r="E1382" t="str">
        <f>VLOOKUP($A1382,'Extracted Varlist'!$B$1:$O$4857,3,0)</f>
        <v>Cover test with AHP - distance - fixation</v>
      </c>
      <c r="G1382" t="str">
        <f>IF(ISBLANK(VLOOKUP($A1382,'Extracted Varlist'!$B$1:$O$4857,4,0)),"",VLOOKUP($A1382,'Extracted Varlist'!$B$1:$O$4857,4,0))</f>
        <v>1="MF";2="NMF"</v>
      </c>
      <c r="H1382">
        <v>2</v>
      </c>
      <c r="I1382">
        <f>VLOOKUP($A1382,'Extracted Varlist'!$B$1:$O$4857,12,0)</f>
        <v>2</v>
      </c>
      <c r="J1382">
        <f>VLOOKUP($A1382,'Extracted Varlist'!$B$1:$O$4857,13,0)</f>
        <v>20</v>
      </c>
      <c r="M1382" t="b">
        <f t="shared" si="44"/>
        <v>1</v>
      </c>
    </row>
    <row r="1383" spans="1:13" x14ac:dyDescent="0.25">
      <c r="A1383" t="s">
        <v>4154</v>
      </c>
      <c r="E1383" t="str">
        <f>VLOOKUP($A1383,'Extracted Varlist'!$B$1:$O$4857,3,0)</f>
        <v>Cover test with AHP - distance - laterality</v>
      </c>
      <c r="G1383" t="str">
        <f>IF(ISBLANK(VLOOKUP($A1383,'Extracted Varlist'!$B$1:$O$4857,4,0)),"",VLOOKUP($A1383,'Extracted Varlist'!$B$1:$O$4857,4,0))</f>
        <v>1="Right";2="Left";3="Alternating";4="R/L";5="L/R"</v>
      </c>
      <c r="H1383">
        <v>2</v>
      </c>
      <c r="I1383">
        <f>VLOOKUP($A1383,'Extracted Varlist'!$B$1:$O$4857,12,0)</f>
        <v>2</v>
      </c>
      <c r="J1383">
        <f>VLOOKUP($A1383,'Extracted Varlist'!$B$1:$O$4857,13,0)</f>
        <v>20</v>
      </c>
      <c r="M1383" t="b">
        <f t="shared" si="44"/>
        <v>1</v>
      </c>
    </row>
    <row r="1384" spans="1:13" x14ac:dyDescent="0.25">
      <c r="A1384" t="s">
        <v>4150</v>
      </c>
      <c r="E1384" t="str">
        <f>VLOOKUP($A1384,'Extracted Varlist'!$B$1:$O$4857,3,0)</f>
        <v>Cover test with AHP - distance- light or detail</v>
      </c>
      <c r="G1384" t="str">
        <f>IF(ISBLANK(VLOOKUP($A1384,'Extracted Varlist'!$B$1:$O$4857,4,0)),"",VLOOKUP($A1384,'Extracted Varlist'!$B$1:$O$4857,4,0))</f>
        <v>1="Light";2="Detail"</v>
      </c>
      <c r="H1384">
        <v>2</v>
      </c>
      <c r="I1384">
        <f>VLOOKUP($A1384,'Extracted Varlist'!$B$1:$O$4857,12,0)</f>
        <v>2</v>
      </c>
      <c r="J1384">
        <f>VLOOKUP($A1384,'Extracted Varlist'!$B$1:$O$4857,13,0)</f>
        <v>20</v>
      </c>
      <c r="M1384" t="b">
        <f t="shared" si="44"/>
        <v>1</v>
      </c>
    </row>
    <row r="1385" spans="1:13" x14ac:dyDescent="0.25">
      <c r="A1385" t="s">
        <v>4152</v>
      </c>
      <c r="E1385" t="str">
        <f>VLOOKUP($A1385,'Extracted Varlist'!$B$1:$O$4857,3,0)</f>
        <v>Cover test with AHP - distance - size of tropia</v>
      </c>
      <c r="G1385" t="str">
        <f>IF(ISBLANK(VLOOKUP($A1385,'Extracted Varlist'!$B$1:$O$4857,4,0)),"",VLOOKUP($A1385,'Extracted Varlist'!$B$1:$O$4857,4,0))</f>
        <v>1="Tiny";2="Small";3="Moderate";4="Large";5="Very large"</v>
      </c>
      <c r="H1385">
        <v>2</v>
      </c>
      <c r="I1385">
        <f>VLOOKUP($A1385,'Extracted Varlist'!$B$1:$O$4857,12,0)</f>
        <v>2</v>
      </c>
      <c r="J1385">
        <f>VLOOKUP($A1385,'Extracted Varlist'!$B$1:$O$4857,13,0)</f>
        <v>20</v>
      </c>
      <c r="M1385" t="b">
        <f t="shared" si="44"/>
        <v>1</v>
      </c>
    </row>
    <row r="1386" spans="1:13" x14ac:dyDescent="0.25">
      <c r="A1386" t="s">
        <v>4162</v>
      </c>
      <c r="E1386" t="str">
        <f>VLOOKUP($A1386,'Extracted Varlist'!$B$1:$O$4857,3,0)</f>
        <v>Cover test with AHP - distance - suppression location</v>
      </c>
      <c r="G1386" t="str">
        <f>IF(ISBLANK(VLOOKUP($A1386,'Extracted Varlist'!$B$1:$O$4857,4,0)),"",VLOOKUP($A1386,'Extracted Varlist'!$B$1:$O$4857,4,0))</f>
        <v>1="Right";2="Left";3="Alternating"</v>
      </c>
      <c r="H1386">
        <v>2</v>
      </c>
      <c r="I1386">
        <f>VLOOKUP($A1386,'Extracted Varlist'!$B$1:$O$4857,12,0)</f>
        <v>2</v>
      </c>
      <c r="J1386">
        <f>VLOOKUP($A1386,'Extracted Varlist'!$B$1:$O$4857,13,0)</f>
        <v>20</v>
      </c>
      <c r="M1386" t="b">
        <f t="shared" si="44"/>
        <v>1</v>
      </c>
    </row>
    <row r="1387" spans="1:13" x14ac:dyDescent="0.25">
      <c r="A1387" t="s">
        <v>4160</v>
      </c>
      <c r="E1387" t="str">
        <f>VLOOKUP($A1387,'Extracted Varlist'!$B$1:$O$4857,3,0)</f>
        <v>Cover test with AHP - distance - suppression or diplopia</v>
      </c>
      <c r="G1387" t="str">
        <f>IF(ISBLANK(VLOOKUP($A1387,'Extracted Varlist'!$B$1:$O$4857,4,0)),"",VLOOKUP($A1387,'Extracted Varlist'!$B$1:$O$4857,4,0))</f>
        <v>1="Suppression";2="Diplopia"</v>
      </c>
      <c r="H1387">
        <v>2</v>
      </c>
      <c r="I1387">
        <f>VLOOKUP($A1387,'Extracted Varlist'!$B$1:$O$4857,12,0)</f>
        <v>2</v>
      </c>
      <c r="J1387">
        <f>VLOOKUP($A1387,'Extracted Varlist'!$B$1:$O$4857,13,0)</f>
        <v>20</v>
      </c>
      <c r="M1387" t="b">
        <f t="shared" si="44"/>
        <v>1</v>
      </c>
    </row>
    <row r="1388" spans="1:13" x14ac:dyDescent="0.25">
      <c r="A1388" t="s">
        <v>4193</v>
      </c>
      <c r="E1388" t="str">
        <f>VLOOKUP($A1388,'Extracted Varlist'!$B$1:$O$4857,3,0)</f>
        <v>Cover test without AHP - distance - direction of tropia</v>
      </c>
      <c r="G1388" t="str">
        <f>IF(ISBLANK(VLOOKUP($A1388,'Extracted Varlist'!$B$1:$O$4857,4,0)),"",VLOOKUP($A1388,'Extracted Varlist'!$B$1:$O$4857,4,0))</f>
        <v>0="Orthotropia";1="Esotropia";2="Exotropia";3="Hypertropia";4="Microtropia"</v>
      </c>
      <c r="H1388">
        <v>2</v>
      </c>
      <c r="I1388">
        <f>VLOOKUP($A1388,'Extracted Varlist'!$B$1:$O$4857,12,0)</f>
        <v>2</v>
      </c>
      <c r="J1388">
        <f>VLOOKUP($A1388,'Extracted Varlist'!$B$1:$O$4857,13,0)</f>
        <v>20</v>
      </c>
      <c r="M1388" t="b">
        <f t="shared" si="44"/>
        <v>1</v>
      </c>
    </row>
    <row r="1389" spans="1:13" x14ac:dyDescent="0.25">
      <c r="A1389" t="s">
        <v>4195</v>
      </c>
      <c r="E1389" t="str">
        <f>VLOOKUP($A1389,'Extracted Varlist'!$B$1:$O$4857,3,0)</f>
        <v>Cover test without AHP - distance - direction of tropia (repeated)</v>
      </c>
      <c r="G1389" t="str">
        <f>IF(ISBLANK(VLOOKUP($A1389,'Extracted Varlist'!$B$1:$O$4857,4,0)),"",VLOOKUP($A1389,'Extracted Varlist'!$B$1:$O$4857,4,0))</f>
        <v>0="Orthotropia";1="Esotropia";2="Exotropia";3="Hypertropia";4="Microtropia"</v>
      </c>
      <c r="H1389">
        <v>2</v>
      </c>
      <c r="I1389">
        <f>VLOOKUP($A1389,'Extracted Varlist'!$B$1:$O$4857,12,0)</f>
        <v>2</v>
      </c>
      <c r="J1389">
        <f>VLOOKUP($A1389,'Extracted Varlist'!$B$1:$O$4857,13,0)</f>
        <v>20</v>
      </c>
      <c r="M1389" t="b">
        <f t="shared" si="44"/>
        <v>1</v>
      </c>
    </row>
    <row r="1390" spans="1:13" x14ac:dyDescent="0.25">
      <c r="A1390" t="s">
        <v>4198</v>
      </c>
      <c r="E1390" t="str">
        <f>VLOOKUP($A1390,'Extracted Varlist'!$B$1:$O$4857,3,0)</f>
        <v>Cover test without AHP - distance - fixation</v>
      </c>
      <c r="G1390" t="str">
        <f>IF(ISBLANK(VLOOKUP($A1390,'Extracted Varlist'!$B$1:$O$4857,4,0)),"",VLOOKUP($A1390,'Extracted Varlist'!$B$1:$O$4857,4,0))</f>
        <v>1="MF";2="NMF"</v>
      </c>
      <c r="H1390">
        <v>2</v>
      </c>
      <c r="I1390">
        <f>VLOOKUP($A1390,'Extracted Varlist'!$B$1:$O$4857,12,0)</f>
        <v>2</v>
      </c>
      <c r="J1390">
        <f>VLOOKUP($A1390,'Extracted Varlist'!$B$1:$O$4857,13,0)</f>
        <v>20</v>
      </c>
      <c r="M1390" t="b">
        <f t="shared" si="44"/>
        <v>1</v>
      </c>
    </row>
    <row r="1391" spans="1:13" x14ac:dyDescent="0.25">
      <c r="A1391" t="s">
        <v>4179</v>
      </c>
      <c r="E1391" t="str">
        <f>VLOOKUP($A1391,'Extracted Varlist'!$B$1:$O$4857,3,0)</f>
        <v>Cover test without AHP - distance - with glasses</v>
      </c>
      <c r="G1391" t="str">
        <f>IF(ISBLANK(VLOOKUP($A1391,'Extracted Varlist'!$B$1:$O$4857,4,0)),"",VLOOKUP($A1391,'Extracted Varlist'!$B$1:$O$4857,4,0))</f>
        <v>0="No";1="Yes"</v>
      </c>
      <c r="H1391">
        <v>2</v>
      </c>
      <c r="I1391">
        <f>VLOOKUP($A1391,'Extracted Varlist'!$B$1:$O$4857,12,0)</f>
        <v>2</v>
      </c>
      <c r="J1391">
        <f>VLOOKUP($A1391,'Extracted Varlist'!$B$1:$O$4857,13,0)</f>
        <v>20</v>
      </c>
      <c r="M1391" t="b">
        <f t="shared" si="44"/>
        <v>1</v>
      </c>
    </row>
    <row r="1392" spans="1:13" x14ac:dyDescent="0.25">
      <c r="A1392" t="s">
        <v>4188</v>
      </c>
      <c r="E1392" t="str">
        <f>VLOOKUP($A1392,'Extracted Varlist'!$B$1:$O$4857,3,0)</f>
        <v>Cover test without AHP - distance - laterality</v>
      </c>
      <c r="G1392" t="str">
        <f>IF(ISBLANK(VLOOKUP($A1392,'Extracted Varlist'!$B$1:$O$4857,4,0)),"",VLOOKUP($A1392,'Extracted Varlist'!$B$1:$O$4857,4,0))</f>
        <v>1="Right";2="Left";3="Alternating";4="R/L";5="L/R"</v>
      </c>
      <c r="H1392">
        <v>2</v>
      </c>
      <c r="I1392">
        <f>VLOOKUP($A1392,'Extracted Varlist'!$B$1:$O$4857,12,0)</f>
        <v>2</v>
      </c>
      <c r="J1392">
        <f>VLOOKUP($A1392,'Extracted Varlist'!$B$1:$O$4857,13,0)</f>
        <v>20</v>
      </c>
      <c r="M1392" t="b">
        <f t="shared" si="44"/>
        <v>1</v>
      </c>
    </row>
    <row r="1393" spans="1:13" x14ac:dyDescent="0.25">
      <c r="A1393" t="s">
        <v>4190</v>
      </c>
      <c r="E1393" t="str">
        <f>VLOOKUP($A1393,'Extracted Varlist'!$B$1:$O$4857,3,0)</f>
        <v>Cover test without AHP - distance - laterality (repeated)</v>
      </c>
      <c r="G1393" t="str">
        <f>IF(ISBLANK(VLOOKUP($A1393,'Extracted Varlist'!$B$1:$O$4857,4,0)),"",VLOOKUP($A1393,'Extracted Varlist'!$B$1:$O$4857,4,0))</f>
        <v>1="Right";2="Left";3="Alternating";4="R/L";5="L/R"</v>
      </c>
      <c r="H1393">
        <v>2</v>
      </c>
      <c r="I1393">
        <f>VLOOKUP($A1393,'Extracted Varlist'!$B$1:$O$4857,12,0)</f>
        <v>2</v>
      </c>
      <c r="J1393">
        <f>VLOOKUP($A1393,'Extracted Varlist'!$B$1:$O$4857,13,0)</f>
        <v>20</v>
      </c>
      <c r="M1393" t="b">
        <f t="shared" si="44"/>
        <v>1</v>
      </c>
    </row>
    <row r="1394" spans="1:13" x14ac:dyDescent="0.25">
      <c r="A1394" t="s">
        <v>4181</v>
      </c>
      <c r="E1394" t="str">
        <f>VLOOKUP($A1394,'Extracted Varlist'!$B$1:$O$4857,3,0)</f>
        <v>Cover test without AHP - distance - light or detail</v>
      </c>
      <c r="G1394" t="str">
        <f>IF(ISBLANK(VLOOKUP($A1394,'Extracted Varlist'!$B$1:$O$4857,4,0)),"",VLOOKUP($A1394,'Extracted Varlist'!$B$1:$O$4857,4,0))</f>
        <v>1="Light";2="Detail"</v>
      </c>
      <c r="H1394">
        <v>2</v>
      </c>
      <c r="I1394">
        <f>VLOOKUP($A1394,'Extracted Varlist'!$B$1:$O$4857,12,0)</f>
        <v>2</v>
      </c>
      <c r="J1394">
        <f>VLOOKUP($A1394,'Extracted Varlist'!$B$1:$O$4857,13,0)</f>
        <v>20</v>
      </c>
      <c r="M1394" t="b">
        <f t="shared" si="44"/>
        <v>1</v>
      </c>
    </row>
    <row r="1395" spans="1:13" x14ac:dyDescent="0.25">
      <c r="A1395" t="s">
        <v>4183</v>
      </c>
      <c r="E1395" t="str">
        <f>VLOOKUP($A1395,'Extracted Varlist'!$B$1:$O$4857,3,0)</f>
        <v>Cover test without AHP - distance - without glasses - size of tropia</v>
      </c>
      <c r="G1395" t="str">
        <f>IF(ISBLANK(VLOOKUP($A1395,'Extracted Varlist'!$B$1:$O$4857,4,0)),"",VLOOKUP($A1395,'Extracted Varlist'!$B$1:$O$4857,4,0))</f>
        <v>1="Tiny";2="Small";3="Moderate";4="Large";5="Very large"</v>
      </c>
      <c r="H1395">
        <v>2</v>
      </c>
      <c r="I1395">
        <f>VLOOKUP($A1395,'Extracted Varlist'!$B$1:$O$4857,12,0)</f>
        <v>2</v>
      </c>
      <c r="J1395">
        <f>VLOOKUP($A1395,'Extracted Varlist'!$B$1:$O$4857,13,0)</f>
        <v>20</v>
      </c>
      <c r="M1395" t="b">
        <f t="shared" si="44"/>
        <v>1</v>
      </c>
    </row>
    <row r="1396" spans="1:13" x14ac:dyDescent="0.25">
      <c r="A1396" t="s">
        <v>4185</v>
      </c>
      <c r="E1396" t="str">
        <f>VLOOKUP($A1396,'Extracted Varlist'!$B$1:$O$4857,3,0)</f>
        <v>Cover test without AHP - distance - without glasses - size of tropia (repeated)</v>
      </c>
      <c r="G1396" t="str">
        <f>IF(ISBLANK(VLOOKUP($A1396,'Extracted Varlist'!$B$1:$O$4857,4,0)),"",VLOOKUP($A1396,'Extracted Varlist'!$B$1:$O$4857,4,0))</f>
        <v>1="Tiny";2="Small";3="Moderate";4="Large";5="Very large"</v>
      </c>
      <c r="H1396">
        <v>2</v>
      </c>
      <c r="I1396">
        <f>VLOOKUP($A1396,'Extracted Varlist'!$B$1:$O$4857,12,0)</f>
        <v>2</v>
      </c>
      <c r="J1396">
        <f>VLOOKUP($A1396,'Extracted Varlist'!$B$1:$O$4857,13,0)</f>
        <v>20</v>
      </c>
      <c r="M1396" t="b">
        <f t="shared" si="44"/>
        <v>1</v>
      </c>
    </row>
    <row r="1397" spans="1:13" x14ac:dyDescent="0.25">
      <c r="A1397" t="s">
        <v>4203</v>
      </c>
      <c r="E1397" t="str">
        <f>VLOOKUP($A1397,'Extracted Varlist'!$B$1:$O$4857,3,0)</f>
        <v>Cover test without AHP - distance - suppression location</v>
      </c>
      <c r="G1397" t="str">
        <f>IF(ISBLANK(VLOOKUP($A1397,'Extracted Varlist'!$B$1:$O$4857,4,0)),"",VLOOKUP($A1397,'Extracted Varlist'!$B$1:$O$4857,4,0))</f>
        <v>1="Right";2="Left";3="Alternating"</v>
      </c>
      <c r="H1397">
        <v>2</v>
      </c>
      <c r="I1397">
        <f>VLOOKUP($A1397,'Extracted Varlist'!$B$1:$O$4857,12,0)</f>
        <v>2</v>
      </c>
      <c r="J1397">
        <f>VLOOKUP($A1397,'Extracted Varlist'!$B$1:$O$4857,13,0)</f>
        <v>20</v>
      </c>
      <c r="M1397" t="b">
        <f t="shared" si="44"/>
        <v>1</v>
      </c>
    </row>
    <row r="1398" spans="1:13" x14ac:dyDescent="0.25">
      <c r="A1398" t="s">
        <v>4205</v>
      </c>
      <c r="E1398" t="str">
        <f>VLOOKUP($A1398,'Extracted Varlist'!$B$1:$O$4857,3,0)</f>
        <v>Cover test without AHP - distance - suppression location (repeated)</v>
      </c>
      <c r="G1398" t="str">
        <f>IF(ISBLANK(VLOOKUP($A1398,'Extracted Varlist'!$B$1:$O$4857,4,0)),"",VLOOKUP($A1398,'Extracted Varlist'!$B$1:$O$4857,4,0))</f>
        <v>1="Right";2="Left";3="Alternating"</v>
      </c>
      <c r="H1398">
        <v>2</v>
      </c>
      <c r="I1398">
        <f>VLOOKUP($A1398,'Extracted Varlist'!$B$1:$O$4857,12,0)</f>
        <v>2</v>
      </c>
      <c r="J1398">
        <f>VLOOKUP($A1398,'Extracted Varlist'!$B$1:$O$4857,13,0)</f>
        <v>20</v>
      </c>
      <c r="M1398" t="b">
        <f t="shared" si="44"/>
        <v>1</v>
      </c>
    </row>
    <row r="1399" spans="1:13" x14ac:dyDescent="0.25">
      <c r="A1399" t="s">
        <v>4200</v>
      </c>
      <c r="E1399" t="str">
        <f>VLOOKUP($A1399,'Extracted Varlist'!$B$1:$O$4857,3,0)</f>
        <v>Cover test without AHP - distance - suppression or diplopia</v>
      </c>
      <c r="G1399" t="str">
        <f>IF(ISBLANK(VLOOKUP($A1399,'Extracted Varlist'!$B$1:$O$4857,4,0)),"",VLOOKUP($A1399,'Extracted Varlist'!$B$1:$O$4857,4,0))</f>
        <v>1="Supression";2="Diplopia"</v>
      </c>
      <c r="H1399">
        <v>2</v>
      </c>
      <c r="I1399">
        <f>VLOOKUP($A1399,'Extracted Varlist'!$B$1:$O$4857,12,0)</f>
        <v>2</v>
      </c>
      <c r="J1399">
        <f>VLOOKUP($A1399,'Extracted Varlist'!$B$1:$O$4857,13,0)</f>
        <v>20</v>
      </c>
      <c r="M1399" t="b">
        <f t="shared" si="44"/>
        <v>1</v>
      </c>
    </row>
    <row r="1400" spans="1:13" x14ac:dyDescent="0.25">
      <c r="A1400" t="s">
        <v>4220</v>
      </c>
      <c r="E1400" t="str">
        <f>VLOOKUP($A1400,'Extracted Varlist'!$B$1:$O$4857,3,0)</f>
        <v>Cover test without AHP - distance - without glasses</v>
      </c>
      <c r="G1400" t="str">
        <f>IF(ISBLANK(VLOOKUP($A1400,'Extracted Varlist'!$B$1:$O$4857,4,0)),"",VLOOKUP($A1400,'Extracted Varlist'!$B$1:$O$4857,4,0))</f>
        <v>0="No";1="Yes"</v>
      </c>
      <c r="H1400">
        <v>2</v>
      </c>
      <c r="I1400">
        <f>VLOOKUP($A1400,'Extracted Varlist'!$B$1:$O$4857,12,0)</f>
        <v>2</v>
      </c>
      <c r="J1400">
        <f>VLOOKUP($A1400,'Extracted Varlist'!$B$1:$O$4857,13,0)</f>
        <v>20</v>
      </c>
      <c r="M1400" t="b">
        <f t="shared" si="44"/>
        <v>1</v>
      </c>
    </row>
    <row r="1401" spans="1:13" x14ac:dyDescent="0.25">
      <c r="A1401" t="s">
        <v>1698</v>
      </c>
      <c r="E1401" t="str">
        <f>VLOOKUP($A1401,'Extracted Varlist'!$B$1:$O$4857,3,0)</f>
        <v>1 Cervicothoracic Angle</v>
      </c>
      <c r="G1401" t="str">
        <f>IF(ISBLANK(VLOOKUP($A1401,'Extracted Varlist'!$B$1:$O$4857,4,0)),"",VLOOKUP($A1401,'Extracted Varlist'!$B$1:$O$4857,4,0))</f>
        <v>-99="Missing"</v>
      </c>
      <c r="H1401">
        <v>2</v>
      </c>
      <c r="I1401">
        <f>VLOOKUP($A1401,'Extracted Varlist'!$B$1:$O$4857,12,0)</f>
        <v>2</v>
      </c>
      <c r="J1401">
        <f>VLOOKUP($A1401,'Extracted Varlist'!$B$1:$O$4857,13,0)</f>
        <v>14</v>
      </c>
      <c r="M1401" t="b">
        <f t="shared" si="44"/>
        <v>0</v>
      </c>
    </row>
    <row r="1402" spans="1:13" x14ac:dyDescent="0.25">
      <c r="A1402" t="s">
        <v>2967</v>
      </c>
      <c r="E1402" t="str">
        <f>VLOOKUP($A1402,'Extracted Varlist'!$B$1:$O$4857,3,0)</f>
        <v>1 Cervicothoracic Angle</v>
      </c>
      <c r="G1402" t="str">
        <f>IF(ISBLANK(VLOOKUP($A1402,'Extracted Varlist'!$B$1:$O$4857,4,0)),"",VLOOKUP($A1402,'Extracted Varlist'!$B$1:$O$4857,4,0))</f>
        <v>-99="Missing"</v>
      </c>
      <c r="H1402">
        <v>2</v>
      </c>
      <c r="I1402">
        <f>VLOOKUP($A1402,'Extracted Varlist'!$B$1:$O$4857,12,0)</f>
        <v>2</v>
      </c>
      <c r="J1402">
        <f>VLOOKUP($A1402,'Extracted Varlist'!$B$1:$O$4857,13,0)</f>
        <v>17</v>
      </c>
      <c r="M1402" t="b">
        <f t="shared" si="44"/>
        <v>0</v>
      </c>
    </row>
    <row r="1403" spans="1:13" x14ac:dyDescent="0.25">
      <c r="A1403" t="s">
        <v>1750</v>
      </c>
      <c r="E1403" t="str">
        <f>VLOOKUP($A1403,'Extracted Varlist'!$B$1:$O$4857,3,0)</f>
        <v>2 Cervicothoracic Angle</v>
      </c>
      <c r="G1403" t="str">
        <f>IF(ISBLANK(VLOOKUP($A1403,'Extracted Varlist'!$B$1:$O$4857,4,0)),"",VLOOKUP($A1403,'Extracted Varlist'!$B$1:$O$4857,4,0))</f>
        <v>-99="Missing"</v>
      </c>
      <c r="H1403">
        <v>2</v>
      </c>
      <c r="I1403">
        <f>VLOOKUP($A1403,'Extracted Varlist'!$B$1:$O$4857,12,0)</f>
        <v>2</v>
      </c>
      <c r="J1403">
        <f>VLOOKUP($A1403,'Extracted Varlist'!$B$1:$O$4857,13,0)</f>
        <v>14</v>
      </c>
      <c r="M1403" t="b">
        <f t="shared" si="44"/>
        <v>0</v>
      </c>
    </row>
    <row r="1404" spans="1:13" x14ac:dyDescent="0.25">
      <c r="A1404" t="s">
        <v>3012</v>
      </c>
      <c r="E1404" t="str">
        <f>VLOOKUP($A1404,'Extracted Varlist'!$B$1:$O$4857,3,0)</f>
        <v>2 Cervicothoracic Angle</v>
      </c>
      <c r="G1404" t="str">
        <f>IF(ISBLANK(VLOOKUP($A1404,'Extracted Varlist'!$B$1:$O$4857,4,0)),"",VLOOKUP($A1404,'Extracted Varlist'!$B$1:$O$4857,4,0))</f>
        <v>-99="Missing"</v>
      </c>
      <c r="H1404">
        <v>2</v>
      </c>
      <c r="I1404">
        <f>VLOOKUP($A1404,'Extracted Varlist'!$B$1:$O$4857,12,0)</f>
        <v>2</v>
      </c>
      <c r="J1404">
        <f>VLOOKUP($A1404,'Extracted Varlist'!$B$1:$O$4857,13,0)</f>
        <v>17</v>
      </c>
      <c r="M1404" t="b">
        <f t="shared" si="44"/>
        <v>0</v>
      </c>
    </row>
    <row r="1405" spans="1:13" x14ac:dyDescent="0.25">
      <c r="A1405" t="s">
        <v>1805</v>
      </c>
      <c r="E1405" t="str">
        <f>VLOOKUP($A1405,'Extracted Varlist'!$B$1:$O$4857,3,0)</f>
        <v>3 Cervicothoracic Angle</v>
      </c>
      <c r="G1405" t="str">
        <f>IF(ISBLANK(VLOOKUP($A1405,'Extracted Varlist'!$B$1:$O$4857,4,0)),"",VLOOKUP($A1405,'Extracted Varlist'!$B$1:$O$4857,4,0))</f>
        <v>-99="Missing"</v>
      </c>
      <c r="H1405">
        <v>2</v>
      </c>
      <c r="I1405">
        <f>VLOOKUP($A1405,'Extracted Varlist'!$B$1:$O$4857,12,0)</f>
        <v>2</v>
      </c>
      <c r="J1405">
        <f>VLOOKUP($A1405,'Extracted Varlist'!$B$1:$O$4857,13,0)</f>
        <v>14</v>
      </c>
      <c r="M1405" t="b">
        <f t="shared" si="44"/>
        <v>0</v>
      </c>
    </row>
    <row r="1406" spans="1:13" x14ac:dyDescent="0.25">
      <c r="A1406" t="s">
        <v>3057</v>
      </c>
      <c r="E1406" t="str">
        <f>VLOOKUP($A1406,'Extracted Varlist'!$B$1:$O$4857,3,0)</f>
        <v>3 Cervicothoracic Angle</v>
      </c>
      <c r="G1406" t="str">
        <f>IF(ISBLANK(VLOOKUP($A1406,'Extracted Varlist'!$B$1:$O$4857,4,0)),"",VLOOKUP($A1406,'Extracted Varlist'!$B$1:$O$4857,4,0))</f>
        <v>-99="Missing"</v>
      </c>
      <c r="H1406">
        <v>2</v>
      </c>
      <c r="I1406">
        <f>VLOOKUP($A1406,'Extracted Varlist'!$B$1:$O$4857,12,0)</f>
        <v>2</v>
      </c>
      <c r="J1406">
        <f>VLOOKUP($A1406,'Extracted Varlist'!$B$1:$O$4857,13,0)</f>
        <v>17</v>
      </c>
      <c r="M1406" t="b">
        <f t="shared" si="44"/>
        <v>0</v>
      </c>
    </row>
    <row r="1407" spans="1:13" x14ac:dyDescent="0.25">
      <c r="A1407" t="s">
        <v>1859</v>
      </c>
      <c r="E1407" t="str">
        <f>VLOOKUP($A1407,'Extracted Varlist'!$B$1:$O$4857,3,0)</f>
        <v>4 Cervicothoracic Angle</v>
      </c>
      <c r="G1407" t="str">
        <f>IF(ISBLANK(VLOOKUP($A1407,'Extracted Varlist'!$B$1:$O$4857,4,0)),"",VLOOKUP($A1407,'Extracted Varlist'!$B$1:$O$4857,4,0))</f>
        <v>-99="Missing"</v>
      </c>
      <c r="H1407">
        <v>2</v>
      </c>
      <c r="I1407">
        <f>VLOOKUP($A1407,'Extracted Varlist'!$B$1:$O$4857,12,0)</f>
        <v>2</v>
      </c>
      <c r="J1407">
        <f>VLOOKUP($A1407,'Extracted Varlist'!$B$1:$O$4857,13,0)</f>
        <v>14</v>
      </c>
      <c r="M1407" t="b">
        <f t="shared" si="44"/>
        <v>0</v>
      </c>
    </row>
    <row r="1408" spans="1:13" x14ac:dyDescent="0.25">
      <c r="A1408" t="s">
        <v>3101</v>
      </c>
      <c r="E1408" t="str">
        <f>VLOOKUP($A1408,'Extracted Varlist'!$B$1:$O$4857,3,0)</f>
        <v>4 Cervicothoracic Angle</v>
      </c>
      <c r="G1408" t="str">
        <f>IF(ISBLANK(VLOOKUP($A1408,'Extracted Varlist'!$B$1:$O$4857,4,0)),"",VLOOKUP($A1408,'Extracted Varlist'!$B$1:$O$4857,4,0))</f>
        <v>-99="Missing"</v>
      </c>
      <c r="H1408">
        <v>2</v>
      </c>
      <c r="I1408">
        <f>VLOOKUP($A1408,'Extracted Varlist'!$B$1:$O$4857,12,0)</f>
        <v>2</v>
      </c>
      <c r="J1408">
        <f>VLOOKUP($A1408,'Extracted Varlist'!$B$1:$O$4857,13,0)</f>
        <v>17</v>
      </c>
      <c r="M1408" t="b">
        <f t="shared" si="44"/>
        <v>0</v>
      </c>
    </row>
    <row r="1409" spans="1:13" x14ac:dyDescent="0.25">
      <c r="A1409" t="s">
        <v>1913</v>
      </c>
      <c r="E1409" t="str">
        <f>VLOOKUP($A1409,'Extracted Varlist'!$B$1:$O$4857,3,0)</f>
        <v>5 Cervicothoracic Angle</v>
      </c>
      <c r="G1409" t="str">
        <f>IF(ISBLANK(VLOOKUP($A1409,'Extracted Varlist'!$B$1:$O$4857,4,0)),"",VLOOKUP($A1409,'Extracted Varlist'!$B$1:$O$4857,4,0))</f>
        <v>-99="Missing"</v>
      </c>
      <c r="H1409">
        <v>2</v>
      </c>
      <c r="I1409">
        <f>VLOOKUP($A1409,'Extracted Varlist'!$B$1:$O$4857,12,0)</f>
        <v>2</v>
      </c>
      <c r="J1409">
        <f>VLOOKUP($A1409,'Extracted Varlist'!$B$1:$O$4857,13,0)</f>
        <v>14</v>
      </c>
      <c r="M1409" t="b">
        <f t="shared" si="44"/>
        <v>0</v>
      </c>
    </row>
    <row r="1410" spans="1:13" x14ac:dyDescent="0.25">
      <c r="A1410" t="s">
        <v>3145</v>
      </c>
      <c r="E1410" t="str">
        <f>VLOOKUP($A1410,'Extracted Varlist'!$B$1:$O$4857,3,0)</f>
        <v>5 Cervicothoracic Angle</v>
      </c>
      <c r="G1410" t="str">
        <f>IF(ISBLANK(VLOOKUP($A1410,'Extracted Varlist'!$B$1:$O$4857,4,0)),"",VLOOKUP($A1410,'Extracted Varlist'!$B$1:$O$4857,4,0))</f>
        <v>-99="Missing"</v>
      </c>
      <c r="H1410">
        <v>2</v>
      </c>
      <c r="I1410">
        <f>VLOOKUP($A1410,'Extracted Varlist'!$B$1:$O$4857,12,0)</f>
        <v>2</v>
      </c>
      <c r="J1410">
        <f>VLOOKUP($A1410,'Extracted Varlist'!$B$1:$O$4857,13,0)</f>
        <v>17</v>
      </c>
      <c r="M1410" t="b">
        <f t="shared" ref="M1410:M1473" si="45">AND(J1410=J1409)</f>
        <v>0</v>
      </c>
    </row>
    <row r="1411" spans="1:13" x14ac:dyDescent="0.25">
      <c r="A1411" t="s">
        <v>4391</v>
      </c>
      <c r="E1411" t="str">
        <f>VLOOKUP($A1411,'Extracted Varlist'!$B$1:$O$4857,3,0)</f>
        <v>Cover test without AHP - near - comments</v>
      </c>
      <c r="G1411" t="str">
        <f>IF(ISBLANK(VLOOKUP($A1411,'Extracted Varlist'!$B$1:$O$4857,4,0)),"",VLOOKUP($A1411,'Extracted Varlist'!$B$1:$O$4857,4,0))</f>
        <v/>
      </c>
      <c r="H1411">
        <v>2</v>
      </c>
      <c r="I1411">
        <f>VLOOKUP($A1411,'Extracted Varlist'!$B$1:$O$4857,12,0)</f>
        <v>2</v>
      </c>
      <c r="J1411">
        <f>VLOOKUP($A1411,'Extracted Varlist'!$B$1:$O$4857,13,0)</f>
        <v>20</v>
      </c>
      <c r="M1411" t="b">
        <f t="shared" si="45"/>
        <v>0</v>
      </c>
    </row>
    <row r="1412" spans="1:13" x14ac:dyDescent="0.25">
      <c r="A1412" t="s">
        <v>4372</v>
      </c>
      <c r="E1412" t="str">
        <f>VLOOKUP($A1412,'Extracted Varlist'!$B$1:$O$4857,3,0)</f>
        <v>Cover test without AHP - near - without glasses - direction of tropia</v>
      </c>
      <c r="G1412" t="str">
        <f>IF(ISBLANK(VLOOKUP($A1412,'Extracted Varlist'!$B$1:$O$4857,4,0)),"",VLOOKUP($A1412,'Extracted Varlist'!$B$1:$O$4857,4,0))</f>
        <v>0="Orthotropia";1="Esotropia";2="Exotropia";3="Hypertropia";4="Microtropia"</v>
      </c>
      <c r="H1412">
        <v>2</v>
      </c>
      <c r="I1412">
        <f>VLOOKUP($A1412,'Extracted Varlist'!$B$1:$O$4857,12,0)</f>
        <v>2</v>
      </c>
      <c r="J1412">
        <f>VLOOKUP($A1412,'Extracted Varlist'!$B$1:$O$4857,13,0)</f>
        <v>20</v>
      </c>
      <c r="M1412" t="b">
        <f t="shared" si="45"/>
        <v>1</v>
      </c>
    </row>
    <row r="1413" spans="1:13" x14ac:dyDescent="0.25">
      <c r="A1413" t="s">
        <v>4374</v>
      </c>
      <c r="E1413" t="str">
        <f>VLOOKUP($A1413,'Extracted Varlist'!$B$1:$O$4857,3,0)</f>
        <v>Cover test without AHP - near - without glasses - direction of tropia (repeated)</v>
      </c>
      <c r="G1413" t="str">
        <f>IF(ISBLANK(VLOOKUP($A1413,'Extracted Varlist'!$B$1:$O$4857,4,0)),"",VLOOKUP($A1413,'Extracted Varlist'!$B$1:$O$4857,4,0))</f>
        <v>0="Orthotropia";1="Esotropia";2="Exotropia";3="Hypertropia";4="Microtropia"</v>
      </c>
      <c r="H1413">
        <v>2</v>
      </c>
      <c r="I1413">
        <f>VLOOKUP($A1413,'Extracted Varlist'!$B$1:$O$4857,12,0)</f>
        <v>2</v>
      </c>
      <c r="J1413">
        <f>VLOOKUP($A1413,'Extracted Varlist'!$B$1:$O$4857,13,0)</f>
        <v>20</v>
      </c>
      <c r="M1413" t="b">
        <f t="shared" si="45"/>
        <v>1</v>
      </c>
    </row>
    <row r="1414" spans="1:13" x14ac:dyDescent="0.25">
      <c r="A1414" t="s">
        <v>4376</v>
      </c>
      <c r="E1414" t="str">
        <f>VLOOKUP($A1414,'Extracted Varlist'!$B$1:$O$4857,3,0)</f>
        <v>Cover test without AHP - near - without glasses - fixation</v>
      </c>
      <c r="G1414" t="str">
        <f>IF(ISBLANK(VLOOKUP($A1414,'Extracted Varlist'!$B$1:$O$4857,4,0)),"",VLOOKUP($A1414,'Extracted Varlist'!$B$1:$O$4857,4,0))</f>
        <v>1="MF";2="NMF"</v>
      </c>
      <c r="H1414">
        <v>2</v>
      </c>
      <c r="I1414">
        <f>VLOOKUP($A1414,'Extracted Varlist'!$B$1:$O$4857,12,0)</f>
        <v>2</v>
      </c>
      <c r="J1414">
        <f>VLOOKUP($A1414,'Extracted Varlist'!$B$1:$O$4857,13,0)</f>
        <v>20</v>
      </c>
      <c r="M1414" t="b">
        <f t="shared" si="45"/>
        <v>1</v>
      </c>
    </row>
    <row r="1415" spans="1:13" x14ac:dyDescent="0.25">
      <c r="A1415" t="s">
        <v>4368</v>
      </c>
      <c r="E1415" t="str">
        <f>VLOOKUP($A1415,'Extracted Varlist'!$B$1:$O$4857,3,0)</f>
        <v>Cover test without AHP - near - without glasses - laterality</v>
      </c>
      <c r="G1415" t="str">
        <f>IF(ISBLANK(VLOOKUP($A1415,'Extracted Varlist'!$B$1:$O$4857,4,0)),"",VLOOKUP($A1415,'Extracted Varlist'!$B$1:$O$4857,4,0))</f>
        <v>1="Right";2="Left";3="Alternating";4="R/L";5="L/R"</v>
      </c>
      <c r="H1415">
        <v>2</v>
      </c>
      <c r="I1415">
        <f>VLOOKUP($A1415,'Extracted Varlist'!$B$1:$O$4857,12,0)</f>
        <v>2</v>
      </c>
      <c r="J1415">
        <f>VLOOKUP($A1415,'Extracted Varlist'!$B$1:$O$4857,13,0)</f>
        <v>20</v>
      </c>
      <c r="M1415" t="b">
        <f t="shared" si="45"/>
        <v>1</v>
      </c>
    </row>
    <row r="1416" spans="1:13" x14ac:dyDescent="0.25">
      <c r="A1416" t="s">
        <v>4370</v>
      </c>
      <c r="E1416" t="str">
        <f>VLOOKUP($A1416,'Extracted Varlist'!$B$1:$O$4857,3,0)</f>
        <v>Cover test without AHP - near - without glasses - laterality (repeated)</v>
      </c>
      <c r="G1416" t="str">
        <f>IF(ISBLANK(VLOOKUP($A1416,'Extracted Varlist'!$B$1:$O$4857,4,0)),"",VLOOKUP($A1416,'Extracted Varlist'!$B$1:$O$4857,4,0))</f>
        <v>1="Right";2="Left";3="Alternating";4="R/L";5="L/R"</v>
      </c>
      <c r="H1416">
        <v>2</v>
      </c>
      <c r="I1416">
        <f>VLOOKUP($A1416,'Extracted Varlist'!$B$1:$O$4857,12,0)</f>
        <v>2</v>
      </c>
      <c r="J1416">
        <f>VLOOKUP($A1416,'Extracted Varlist'!$B$1:$O$4857,13,0)</f>
        <v>20</v>
      </c>
      <c r="M1416" t="b">
        <f t="shared" si="45"/>
        <v>1</v>
      </c>
    </row>
    <row r="1417" spans="1:13" x14ac:dyDescent="0.25">
      <c r="A1417" t="s">
        <v>4362</v>
      </c>
      <c r="E1417" t="str">
        <f>VLOOKUP($A1417,'Extracted Varlist'!$B$1:$O$4857,3,0)</f>
        <v>Cover test without AHP - near - without glasses - light or detail</v>
      </c>
      <c r="G1417" t="str">
        <f>IF(ISBLANK(VLOOKUP($A1417,'Extracted Varlist'!$B$1:$O$4857,4,0)),"",VLOOKUP($A1417,'Extracted Varlist'!$B$1:$O$4857,4,0))</f>
        <v>1="Light";2="Detail"</v>
      </c>
      <c r="H1417">
        <v>2</v>
      </c>
      <c r="I1417">
        <f>VLOOKUP($A1417,'Extracted Varlist'!$B$1:$O$4857,12,0)</f>
        <v>2</v>
      </c>
      <c r="J1417">
        <f>VLOOKUP($A1417,'Extracted Varlist'!$B$1:$O$4857,13,0)</f>
        <v>20</v>
      </c>
      <c r="M1417" t="b">
        <f t="shared" si="45"/>
        <v>1</v>
      </c>
    </row>
    <row r="1418" spans="1:13" x14ac:dyDescent="0.25">
      <c r="A1418" t="s">
        <v>4364</v>
      </c>
      <c r="E1418" t="str">
        <f>VLOOKUP($A1418,'Extracted Varlist'!$B$1:$O$4857,3,0)</f>
        <v>Cover test without AHP - near - without glasses - size of tropia</v>
      </c>
      <c r="G1418" t="str">
        <f>IF(ISBLANK(VLOOKUP($A1418,'Extracted Varlist'!$B$1:$O$4857,4,0)),"",VLOOKUP($A1418,'Extracted Varlist'!$B$1:$O$4857,4,0))</f>
        <v>1="Tiny";2="Small";3="Moderate";4="Large";5="Very large"</v>
      </c>
      <c r="H1418">
        <v>2</v>
      </c>
      <c r="I1418">
        <f>VLOOKUP($A1418,'Extracted Varlist'!$B$1:$O$4857,12,0)</f>
        <v>2</v>
      </c>
      <c r="J1418">
        <f>VLOOKUP($A1418,'Extracted Varlist'!$B$1:$O$4857,13,0)</f>
        <v>20</v>
      </c>
      <c r="M1418" t="b">
        <f t="shared" si="45"/>
        <v>1</v>
      </c>
    </row>
    <row r="1419" spans="1:13" x14ac:dyDescent="0.25">
      <c r="A1419" t="s">
        <v>4366</v>
      </c>
      <c r="E1419" t="str">
        <f>VLOOKUP($A1419,'Extracted Varlist'!$B$1:$O$4857,3,0)</f>
        <v>Cover test without AHP - near - without glasses - size of tropia (repeated)</v>
      </c>
      <c r="G1419" t="str">
        <f>IF(ISBLANK(VLOOKUP($A1419,'Extracted Varlist'!$B$1:$O$4857,4,0)),"",VLOOKUP($A1419,'Extracted Varlist'!$B$1:$O$4857,4,0))</f>
        <v>1="Tiny";2="Small";3="Moderate";4="Large";5="Very large"</v>
      </c>
      <c r="H1419">
        <v>2</v>
      </c>
      <c r="I1419">
        <f>VLOOKUP($A1419,'Extracted Varlist'!$B$1:$O$4857,12,0)</f>
        <v>2</v>
      </c>
      <c r="J1419">
        <f>VLOOKUP($A1419,'Extracted Varlist'!$B$1:$O$4857,13,0)</f>
        <v>20</v>
      </c>
      <c r="M1419" t="b">
        <f t="shared" si="45"/>
        <v>1</v>
      </c>
    </row>
    <row r="1420" spans="1:13" x14ac:dyDescent="0.25">
      <c r="A1420" t="s">
        <v>4378</v>
      </c>
      <c r="E1420" t="str">
        <f>VLOOKUP($A1420,'Extracted Varlist'!$B$1:$O$4857,3,0)</f>
        <v>Cover test without AHP - near - without glasses - suppression or diplopia</v>
      </c>
      <c r="G1420" t="str">
        <f>IF(ISBLANK(VLOOKUP($A1420,'Extracted Varlist'!$B$1:$O$4857,4,0)),"",VLOOKUP($A1420,'Extracted Varlist'!$B$1:$O$4857,4,0))</f>
        <v>1="Suppression";2="Diplopia"</v>
      </c>
      <c r="H1420">
        <v>2</v>
      </c>
      <c r="I1420">
        <f>VLOOKUP($A1420,'Extracted Varlist'!$B$1:$O$4857,12,0)</f>
        <v>2</v>
      </c>
      <c r="J1420">
        <f>VLOOKUP($A1420,'Extracted Varlist'!$B$1:$O$4857,13,0)</f>
        <v>20</v>
      </c>
      <c r="M1420" t="b">
        <f t="shared" si="45"/>
        <v>1</v>
      </c>
    </row>
    <row r="1421" spans="1:13" x14ac:dyDescent="0.25">
      <c r="A1421" t="s">
        <v>4115</v>
      </c>
      <c r="E1421" t="str">
        <f>VLOOKUP($A1421,'Extracted Varlist'!$B$1:$O$4857,3,0)</f>
        <v>Cover test with AHP - near - direction of tropia</v>
      </c>
      <c r="G1421" t="str">
        <f>IF(ISBLANK(VLOOKUP($A1421,'Extracted Varlist'!$B$1:$O$4857,4,0)),"",VLOOKUP($A1421,'Extracted Varlist'!$B$1:$O$4857,4,0))</f>
        <v>0="Orthotropia";1="Esotropia";2="Exotropia";3="Hypertropia";4="Microtropia"</v>
      </c>
      <c r="H1421">
        <v>2</v>
      </c>
      <c r="I1421">
        <f>VLOOKUP($A1421,'Extracted Varlist'!$B$1:$O$4857,12,0)</f>
        <v>2</v>
      </c>
      <c r="J1421">
        <f>VLOOKUP($A1421,'Extracted Varlist'!$B$1:$O$4857,13,0)</f>
        <v>20</v>
      </c>
      <c r="M1421" t="b">
        <f t="shared" si="45"/>
        <v>1</v>
      </c>
    </row>
    <row r="1422" spans="1:13" x14ac:dyDescent="0.25">
      <c r="A1422" t="s">
        <v>4119</v>
      </c>
      <c r="E1422" t="str">
        <f>VLOOKUP($A1422,'Extracted Varlist'!$B$1:$O$4857,3,0)</f>
        <v>Cover test with AHP - near - fixation</v>
      </c>
      <c r="G1422" t="str">
        <f>IF(ISBLANK(VLOOKUP($A1422,'Extracted Varlist'!$B$1:$O$4857,4,0)),"",VLOOKUP($A1422,'Extracted Varlist'!$B$1:$O$4857,4,0))</f>
        <v>1="MF";2="NMF"</v>
      </c>
      <c r="H1422">
        <v>2</v>
      </c>
      <c r="I1422">
        <f>VLOOKUP($A1422,'Extracted Varlist'!$B$1:$O$4857,12,0)</f>
        <v>2</v>
      </c>
      <c r="J1422">
        <f>VLOOKUP($A1422,'Extracted Varlist'!$B$1:$O$4857,13,0)</f>
        <v>20</v>
      </c>
      <c r="M1422" t="b">
        <f t="shared" si="45"/>
        <v>1</v>
      </c>
    </row>
    <row r="1423" spans="1:13" x14ac:dyDescent="0.25">
      <c r="A1423" t="s">
        <v>4104</v>
      </c>
      <c r="E1423" t="str">
        <f>VLOOKUP($A1423,'Extracted Varlist'!$B$1:$O$4857,3,0)</f>
        <v>Cover test with  AHP - near - with glasses</v>
      </c>
      <c r="G1423" t="str">
        <f>IF(ISBLANK(VLOOKUP($A1423,'Extracted Varlist'!$B$1:$O$4857,4,0)),"",VLOOKUP($A1423,'Extracted Varlist'!$B$1:$O$4857,4,0))</f>
        <v>0="No";1="Yes"</v>
      </c>
      <c r="H1423">
        <v>2</v>
      </c>
      <c r="I1423">
        <f>VLOOKUP($A1423,'Extracted Varlist'!$B$1:$O$4857,12,0)</f>
        <v>2</v>
      </c>
      <c r="J1423">
        <f>VLOOKUP($A1423,'Extracted Varlist'!$B$1:$O$4857,13,0)</f>
        <v>20</v>
      </c>
      <c r="M1423" t="b">
        <f t="shared" si="45"/>
        <v>1</v>
      </c>
    </row>
    <row r="1424" spans="1:13" x14ac:dyDescent="0.25">
      <c r="A1424" t="s">
        <v>4112</v>
      </c>
      <c r="E1424" t="str">
        <f>VLOOKUP($A1424,'Extracted Varlist'!$B$1:$O$4857,3,0)</f>
        <v>Cover test with AHP - near - laterality</v>
      </c>
      <c r="G1424" t="str">
        <f>IF(ISBLANK(VLOOKUP($A1424,'Extracted Varlist'!$B$1:$O$4857,4,0)),"",VLOOKUP($A1424,'Extracted Varlist'!$B$1:$O$4857,4,0))</f>
        <v>1="Right";2="Left";3="Alternating";4="R/L";5="L/R"</v>
      </c>
      <c r="H1424">
        <v>2</v>
      </c>
      <c r="I1424">
        <f>VLOOKUP($A1424,'Extracted Varlist'!$B$1:$O$4857,12,0)</f>
        <v>2</v>
      </c>
      <c r="J1424">
        <f>VLOOKUP($A1424,'Extracted Varlist'!$B$1:$O$4857,13,0)</f>
        <v>20</v>
      </c>
      <c r="M1424" t="b">
        <f t="shared" si="45"/>
        <v>1</v>
      </c>
    </row>
    <row r="1425" spans="1:13" x14ac:dyDescent="0.25">
      <c r="A1425" t="s">
        <v>4106</v>
      </c>
      <c r="E1425" t="str">
        <f>VLOOKUP($A1425,'Extracted Varlist'!$B$1:$O$4857,3,0)</f>
        <v>Cover test with AHP - near - light or detail</v>
      </c>
      <c r="G1425" t="str">
        <f>IF(ISBLANK(VLOOKUP($A1425,'Extracted Varlist'!$B$1:$O$4857,4,0)),"",VLOOKUP($A1425,'Extracted Varlist'!$B$1:$O$4857,4,0))</f>
        <v>1="Light";2="Detail"</v>
      </c>
      <c r="H1425">
        <v>2</v>
      </c>
      <c r="I1425">
        <f>VLOOKUP($A1425,'Extracted Varlist'!$B$1:$O$4857,12,0)</f>
        <v>2</v>
      </c>
      <c r="J1425">
        <f>VLOOKUP($A1425,'Extracted Varlist'!$B$1:$O$4857,13,0)</f>
        <v>20</v>
      </c>
      <c r="M1425" t="b">
        <f t="shared" si="45"/>
        <v>1</v>
      </c>
    </row>
    <row r="1426" spans="1:13" x14ac:dyDescent="0.25">
      <c r="A1426" t="s">
        <v>4109</v>
      </c>
      <c r="E1426" t="str">
        <f>VLOOKUP($A1426,'Extracted Varlist'!$B$1:$O$4857,3,0)</f>
        <v>Cover test with AHP - near - size of tropia</v>
      </c>
      <c r="G1426" t="str">
        <f>IF(ISBLANK(VLOOKUP($A1426,'Extracted Varlist'!$B$1:$O$4857,4,0)),"",VLOOKUP($A1426,'Extracted Varlist'!$B$1:$O$4857,4,0))</f>
        <v>1="Tiny";2="Small";3="Moderate";4="Large";5="Very large"</v>
      </c>
      <c r="H1426">
        <v>2</v>
      </c>
      <c r="I1426">
        <f>VLOOKUP($A1426,'Extracted Varlist'!$B$1:$O$4857,12,0)</f>
        <v>2</v>
      </c>
      <c r="J1426">
        <f>VLOOKUP($A1426,'Extracted Varlist'!$B$1:$O$4857,13,0)</f>
        <v>20</v>
      </c>
      <c r="M1426" t="b">
        <f t="shared" si="45"/>
        <v>1</v>
      </c>
    </row>
    <row r="1427" spans="1:13" x14ac:dyDescent="0.25">
      <c r="A1427" t="s">
        <v>4125</v>
      </c>
      <c r="E1427" t="str">
        <f>VLOOKUP($A1427,'Extracted Varlist'!$B$1:$O$4857,3,0)</f>
        <v>Cover test with AHP - near - suppression location</v>
      </c>
      <c r="G1427" t="str">
        <f>IF(ISBLANK(VLOOKUP($A1427,'Extracted Varlist'!$B$1:$O$4857,4,0)),"",VLOOKUP($A1427,'Extracted Varlist'!$B$1:$O$4857,4,0))</f>
        <v>1="Right";2="Left";3="Alternating"</v>
      </c>
      <c r="H1427">
        <v>2</v>
      </c>
      <c r="I1427">
        <f>VLOOKUP($A1427,'Extracted Varlist'!$B$1:$O$4857,12,0)</f>
        <v>2</v>
      </c>
      <c r="J1427">
        <f>VLOOKUP($A1427,'Extracted Varlist'!$B$1:$O$4857,13,0)</f>
        <v>20</v>
      </c>
      <c r="M1427" t="b">
        <f t="shared" si="45"/>
        <v>1</v>
      </c>
    </row>
    <row r="1428" spans="1:13" x14ac:dyDescent="0.25">
      <c r="A1428" t="s">
        <v>4128</v>
      </c>
      <c r="E1428" t="str">
        <f>VLOOKUP($A1428,'Extracted Varlist'!$B$1:$O$4857,3,0)</f>
        <v>Cover test with AHP - near - suppression location (repeated)</v>
      </c>
      <c r="G1428" t="str">
        <f>IF(ISBLANK(VLOOKUP($A1428,'Extracted Varlist'!$B$1:$O$4857,4,0)),"",VLOOKUP($A1428,'Extracted Varlist'!$B$1:$O$4857,4,0))</f>
        <v>1="Right";2="Left";3="Alternating";4="Central"</v>
      </c>
      <c r="H1428">
        <v>2</v>
      </c>
      <c r="I1428">
        <f>VLOOKUP($A1428,'Extracted Varlist'!$B$1:$O$4857,12,0)</f>
        <v>2</v>
      </c>
      <c r="J1428">
        <f>VLOOKUP($A1428,'Extracted Varlist'!$B$1:$O$4857,13,0)</f>
        <v>20</v>
      </c>
      <c r="M1428" t="b">
        <f t="shared" si="45"/>
        <v>1</v>
      </c>
    </row>
    <row r="1429" spans="1:13" x14ac:dyDescent="0.25">
      <c r="A1429" t="s">
        <v>4122</v>
      </c>
      <c r="E1429" t="str">
        <f>VLOOKUP($A1429,'Extracted Varlist'!$B$1:$O$4857,3,0)</f>
        <v>Cover test with AHP - near - suppression or diplopia</v>
      </c>
      <c r="G1429" t="str">
        <f>IF(ISBLANK(VLOOKUP($A1429,'Extracted Varlist'!$B$1:$O$4857,4,0)),"",VLOOKUP($A1429,'Extracted Varlist'!$B$1:$O$4857,4,0))</f>
        <v>1="Suppression";2="Diplopia"</v>
      </c>
      <c r="H1429">
        <v>2</v>
      </c>
      <c r="I1429">
        <f>VLOOKUP($A1429,'Extracted Varlist'!$B$1:$O$4857,12,0)</f>
        <v>2</v>
      </c>
      <c r="J1429">
        <f>VLOOKUP($A1429,'Extracted Varlist'!$B$1:$O$4857,13,0)</f>
        <v>20</v>
      </c>
      <c r="M1429" t="b">
        <f t="shared" si="45"/>
        <v>1</v>
      </c>
    </row>
    <row r="1430" spans="1:13" x14ac:dyDescent="0.25">
      <c r="A1430" t="s">
        <v>4148</v>
      </c>
      <c r="E1430" t="str">
        <f>VLOOKUP($A1430,'Extracted Varlist'!$B$1:$O$4857,3,0)</f>
        <v>Cover test with  AHP - near - without glasses</v>
      </c>
      <c r="G1430" t="str">
        <f>IF(ISBLANK(VLOOKUP($A1430,'Extracted Varlist'!$B$1:$O$4857,4,0)),"",VLOOKUP($A1430,'Extracted Varlist'!$B$1:$O$4857,4,0))</f>
        <v>0="No";1="Yes"</v>
      </c>
      <c r="H1430">
        <v>2</v>
      </c>
      <c r="I1430">
        <f>VLOOKUP($A1430,'Extracted Varlist'!$B$1:$O$4857,12,0)</f>
        <v>2</v>
      </c>
      <c r="J1430">
        <f>VLOOKUP($A1430,'Extracted Varlist'!$B$1:$O$4857,13,0)</f>
        <v>20</v>
      </c>
      <c r="M1430" t="b">
        <f t="shared" si="45"/>
        <v>1</v>
      </c>
    </row>
    <row r="1431" spans="1:13" x14ac:dyDescent="0.25">
      <c r="A1431" t="s">
        <v>4334</v>
      </c>
      <c r="E1431" t="str">
        <f>VLOOKUP($A1431,'Extracted Varlist'!$B$1:$O$4857,3,0)</f>
        <v>Cover test without AHP - near - with glasses - direction of tropia</v>
      </c>
      <c r="G1431" t="str">
        <f>IF(ISBLANK(VLOOKUP($A1431,'Extracted Varlist'!$B$1:$O$4857,4,0)),"",VLOOKUP($A1431,'Extracted Varlist'!$B$1:$O$4857,4,0))</f>
        <v>0="Orthotropia";1="Esotropia";2="Exotropia";3="Hypertropia";4="Microtropia"</v>
      </c>
      <c r="H1431">
        <v>2</v>
      </c>
      <c r="I1431">
        <f>VLOOKUP($A1431,'Extracted Varlist'!$B$1:$O$4857,12,0)</f>
        <v>2</v>
      </c>
      <c r="J1431">
        <f>VLOOKUP($A1431,'Extracted Varlist'!$B$1:$O$4857,13,0)</f>
        <v>20</v>
      </c>
      <c r="M1431" t="b">
        <f t="shared" si="45"/>
        <v>1</v>
      </c>
    </row>
    <row r="1432" spans="1:13" x14ac:dyDescent="0.25">
      <c r="A1432" t="s">
        <v>4337</v>
      </c>
      <c r="E1432" t="str">
        <f>VLOOKUP($A1432,'Extracted Varlist'!$B$1:$O$4857,3,0)</f>
        <v>Cover test without AHP - near - with glasses - direction of tropia (repeated)</v>
      </c>
      <c r="G1432" t="str">
        <f>IF(ISBLANK(VLOOKUP($A1432,'Extracted Varlist'!$B$1:$O$4857,4,0)),"",VLOOKUP($A1432,'Extracted Varlist'!$B$1:$O$4857,4,0))</f>
        <v>0="Orthotropia";1="Esotropia";2="Exotropia";3="Hypertropia";4="Microtropia"</v>
      </c>
      <c r="H1432">
        <v>2</v>
      </c>
      <c r="I1432">
        <f>VLOOKUP($A1432,'Extracted Varlist'!$B$1:$O$4857,12,0)</f>
        <v>2</v>
      </c>
      <c r="J1432">
        <f>VLOOKUP($A1432,'Extracted Varlist'!$B$1:$O$4857,13,0)</f>
        <v>20</v>
      </c>
      <c r="M1432" t="b">
        <f t="shared" si="45"/>
        <v>1</v>
      </c>
    </row>
    <row r="1433" spans="1:13" x14ac:dyDescent="0.25">
      <c r="A1433" t="s">
        <v>4339</v>
      </c>
      <c r="E1433" t="str">
        <f>VLOOKUP($A1433,'Extracted Varlist'!$B$1:$O$4857,3,0)</f>
        <v>Cover test without AHP - near - with glasses - fixation</v>
      </c>
      <c r="G1433" t="str">
        <f>IF(ISBLANK(VLOOKUP($A1433,'Extracted Varlist'!$B$1:$O$4857,4,0)),"",VLOOKUP($A1433,'Extracted Varlist'!$B$1:$O$4857,4,0))</f>
        <v>1="MF";2="NMF"</v>
      </c>
      <c r="H1433">
        <v>2</v>
      </c>
      <c r="I1433">
        <f>VLOOKUP($A1433,'Extracted Varlist'!$B$1:$O$4857,12,0)</f>
        <v>2</v>
      </c>
      <c r="J1433">
        <f>VLOOKUP($A1433,'Extracted Varlist'!$B$1:$O$4857,13,0)</f>
        <v>20</v>
      </c>
      <c r="M1433" t="b">
        <f t="shared" si="45"/>
        <v>1</v>
      </c>
    </row>
    <row r="1434" spans="1:13" x14ac:dyDescent="0.25">
      <c r="A1434" t="s">
        <v>4329</v>
      </c>
      <c r="E1434" t="str">
        <f>VLOOKUP($A1434,'Extracted Varlist'!$B$1:$O$4857,3,0)</f>
        <v>Cover test without AHP - near - with glasses - laterality</v>
      </c>
      <c r="G1434" t="str">
        <f>IF(ISBLANK(VLOOKUP($A1434,'Extracted Varlist'!$B$1:$O$4857,4,0)),"",VLOOKUP($A1434,'Extracted Varlist'!$B$1:$O$4857,4,0))</f>
        <v>1="Right";2="Left";3="Alternating";4="R/L";5="L/R"</v>
      </c>
      <c r="H1434">
        <v>2</v>
      </c>
      <c r="I1434">
        <f>VLOOKUP($A1434,'Extracted Varlist'!$B$1:$O$4857,12,0)</f>
        <v>2</v>
      </c>
      <c r="J1434">
        <f>VLOOKUP($A1434,'Extracted Varlist'!$B$1:$O$4857,13,0)</f>
        <v>20</v>
      </c>
      <c r="M1434" t="b">
        <f t="shared" si="45"/>
        <v>1</v>
      </c>
    </row>
    <row r="1435" spans="1:13" x14ac:dyDescent="0.25">
      <c r="A1435" t="s">
        <v>4331</v>
      </c>
      <c r="E1435" t="str">
        <f>VLOOKUP($A1435,'Extracted Varlist'!$B$1:$O$4857,3,0)</f>
        <v>Cover test without AHP - near - with glasses - laterality (repeated)</v>
      </c>
      <c r="G1435" t="str">
        <f>IF(ISBLANK(VLOOKUP($A1435,'Extracted Varlist'!$B$1:$O$4857,4,0)),"",VLOOKUP($A1435,'Extracted Varlist'!$B$1:$O$4857,4,0))</f>
        <v>1="Right";2="Left";3="Alternating";4="R/L";5="L/R"</v>
      </c>
      <c r="H1435">
        <v>2</v>
      </c>
      <c r="I1435">
        <f>VLOOKUP($A1435,'Extracted Varlist'!$B$1:$O$4857,12,0)</f>
        <v>2</v>
      </c>
      <c r="J1435">
        <f>VLOOKUP($A1435,'Extracted Varlist'!$B$1:$O$4857,13,0)</f>
        <v>20</v>
      </c>
      <c r="M1435" t="b">
        <f t="shared" si="45"/>
        <v>1</v>
      </c>
    </row>
    <row r="1436" spans="1:13" x14ac:dyDescent="0.25">
      <c r="A1436" t="s">
        <v>4325</v>
      </c>
      <c r="E1436" t="str">
        <f>VLOOKUP($A1436,'Extracted Varlist'!$B$1:$O$4857,3,0)</f>
        <v>Cover test without AHP - near - with glasses - light or detail</v>
      </c>
      <c r="G1436" t="str">
        <f>IF(ISBLANK(VLOOKUP($A1436,'Extracted Varlist'!$B$1:$O$4857,4,0)),"",VLOOKUP($A1436,'Extracted Varlist'!$B$1:$O$4857,4,0))</f>
        <v>1="Light";2="Detail"</v>
      </c>
      <c r="H1436">
        <v>2</v>
      </c>
      <c r="I1436">
        <f>VLOOKUP($A1436,'Extracted Varlist'!$B$1:$O$4857,12,0)</f>
        <v>2</v>
      </c>
      <c r="J1436">
        <f>VLOOKUP($A1436,'Extracted Varlist'!$B$1:$O$4857,13,0)</f>
        <v>20</v>
      </c>
      <c r="M1436" t="b">
        <f t="shared" si="45"/>
        <v>1</v>
      </c>
    </row>
    <row r="1437" spans="1:13" x14ac:dyDescent="0.25">
      <c r="A1437" t="s">
        <v>4327</v>
      </c>
      <c r="E1437" t="str">
        <f>VLOOKUP($A1437,'Extracted Varlist'!$B$1:$O$4857,3,0)</f>
        <v>Cover test without AHP - near - with glasses - size of tropia</v>
      </c>
      <c r="G1437" t="str">
        <f>IF(ISBLANK(VLOOKUP($A1437,'Extracted Varlist'!$B$1:$O$4857,4,0)),"",VLOOKUP($A1437,'Extracted Varlist'!$B$1:$O$4857,4,0))</f>
        <v>1="Tiny";2="Small";3="Moderate";4="Large";5="Very large"</v>
      </c>
      <c r="H1437">
        <v>2</v>
      </c>
      <c r="I1437">
        <f>VLOOKUP($A1437,'Extracted Varlist'!$B$1:$O$4857,12,0)</f>
        <v>2</v>
      </c>
      <c r="J1437">
        <f>VLOOKUP($A1437,'Extracted Varlist'!$B$1:$O$4857,13,0)</f>
        <v>20</v>
      </c>
      <c r="M1437" t="b">
        <f t="shared" si="45"/>
        <v>1</v>
      </c>
    </row>
    <row r="1438" spans="1:13" x14ac:dyDescent="0.25">
      <c r="A1438" t="s">
        <v>4343</v>
      </c>
      <c r="E1438" t="str">
        <f>VLOOKUP($A1438,'Extracted Varlist'!$B$1:$O$4857,3,0)</f>
        <v>Cover test without AHP - near - with glasses - suppression location</v>
      </c>
      <c r="G1438" t="str">
        <f>IF(ISBLANK(VLOOKUP($A1438,'Extracted Varlist'!$B$1:$O$4857,4,0)),"",VLOOKUP($A1438,'Extracted Varlist'!$B$1:$O$4857,4,0))</f>
        <v>1="Right";2="Left";3="Alternating"</v>
      </c>
      <c r="H1438">
        <v>2</v>
      </c>
      <c r="I1438">
        <f>VLOOKUP($A1438,'Extracted Varlist'!$B$1:$O$4857,12,0)</f>
        <v>2</v>
      </c>
      <c r="J1438">
        <f>VLOOKUP($A1438,'Extracted Varlist'!$B$1:$O$4857,13,0)</f>
        <v>20</v>
      </c>
      <c r="M1438" t="b">
        <f t="shared" si="45"/>
        <v>1</v>
      </c>
    </row>
    <row r="1439" spans="1:13" x14ac:dyDescent="0.25">
      <c r="A1439" t="s">
        <v>4345</v>
      </c>
      <c r="E1439" t="str">
        <f>VLOOKUP($A1439,'Extracted Varlist'!$B$1:$O$4857,3,0)</f>
        <v>Cover test without AHP - near - with glasses - suppression location (repeated)</v>
      </c>
      <c r="G1439" t="str">
        <f>IF(ISBLANK(VLOOKUP($A1439,'Extracted Varlist'!$B$1:$O$4857,4,0)),"",VLOOKUP($A1439,'Extracted Varlist'!$B$1:$O$4857,4,0))</f>
        <v>1="Right";2="Left";3="Alternating"</v>
      </c>
      <c r="H1439">
        <v>2</v>
      </c>
      <c r="I1439">
        <f>VLOOKUP($A1439,'Extracted Varlist'!$B$1:$O$4857,12,0)</f>
        <v>2</v>
      </c>
      <c r="J1439">
        <f>VLOOKUP($A1439,'Extracted Varlist'!$B$1:$O$4857,13,0)</f>
        <v>20</v>
      </c>
      <c r="M1439" t="b">
        <f t="shared" si="45"/>
        <v>1</v>
      </c>
    </row>
    <row r="1440" spans="1:13" x14ac:dyDescent="0.25">
      <c r="A1440" t="s">
        <v>4341</v>
      </c>
      <c r="E1440" t="str">
        <f>VLOOKUP($A1440,'Extracted Varlist'!$B$1:$O$4857,3,0)</f>
        <v>Cover test without AHP - near - with glasses - suppression or diplopia</v>
      </c>
      <c r="G1440" t="str">
        <f>IF(ISBLANK(VLOOKUP($A1440,'Extracted Varlist'!$B$1:$O$4857,4,0)),"",VLOOKUP($A1440,'Extracted Varlist'!$B$1:$O$4857,4,0))</f>
        <v>1="Suppression";2="Diplopia"</v>
      </c>
      <c r="H1440">
        <v>2</v>
      </c>
      <c r="I1440">
        <f>VLOOKUP($A1440,'Extracted Varlist'!$B$1:$O$4857,12,0)</f>
        <v>2</v>
      </c>
      <c r="J1440">
        <f>VLOOKUP($A1440,'Extracted Varlist'!$B$1:$O$4857,13,0)</f>
        <v>20</v>
      </c>
      <c r="M1440" t="b">
        <f t="shared" si="45"/>
        <v>1</v>
      </c>
    </row>
    <row r="1441" spans="1:13" x14ac:dyDescent="0.25">
      <c r="A1441" t="s">
        <v>4360</v>
      </c>
      <c r="E1441" t="str">
        <f>VLOOKUP($A1441,'Extracted Varlist'!$B$1:$O$4857,3,0)</f>
        <v>Cover test without AHP - near - without glasses</v>
      </c>
      <c r="G1441" t="str">
        <f>IF(ISBLANK(VLOOKUP($A1441,'Extracted Varlist'!$B$1:$O$4857,4,0)),"",VLOOKUP($A1441,'Extracted Varlist'!$B$1:$O$4857,4,0))</f>
        <v>0="No";1="Yes"</v>
      </c>
      <c r="H1441">
        <v>2</v>
      </c>
      <c r="I1441">
        <f>VLOOKUP($A1441,'Extracted Varlist'!$B$1:$O$4857,12,0)</f>
        <v>2</v>
      </c>
      <c r="J1441">
        <f>VLOOKUP($A1441,'Extracted Varlist'!$B$1:$O$4857,13,0)</f>
        <v>20</v>
      </c>
      <c r="M1441" t="b">
        <f t="shared" si="45"/>
        <v>1</v>
      </c>
    </row>
    <row r="1442" spans="1:13" x14ac:dyDescent="0.25">
      <c r="A1442" t="s">
        <v>4450</v>
      </c>
      <c r="E1442" t="str">
        <f>VLOOKUP($A1442,'Extracted Varlist'!$B$1:$O$4857,3,0)</f>
        <v>Cover Test Outcome - overall diagnosis</v>
      </c>
      <c r="G1442" t="str">
        <f>IF(ISBLANK(VLOOKUP($A1442,'Extracted Varlist'!$B$1:$O$4857,4,0)),"",VLOOKUP($A1442,'Extracted Varlist'!$B$1:$O$4857,4,0))</f>
        <v/>
      </c>
      <c r="H1442">
        <v>2</v>
      </c>
      <c r="I1442">
        <f>VLOOKUP($A1442,'Extracted Varlist'!$B$1:$O$4857,12,0)</f>
        <v>2</v>
      </c>
      <c r="J1442">
        <f>VLOOKUP($A1442,'Extracted Varlist'!$B$1:$O$4857,13,0)</f>
        <v>20</v>
      </c>
      <c r="M1442" t="b">
        <f t="shared" si="45"/>
        <v>1</v>
      </c>
    </row>
    <row r="1443" spans="1:13" x14ac:dyDescent="0.25">
      <c r="A1443" t="s">
        <v>4453</v>
      </c>
      <c r="E1443" t="str">
        <f>VLOOKUP($A1443,'Extracted Varlist'!$B$1:$O$4857,3,0)</f>
        <v>Cover Test Outcome - overall diagnosis (repeated)</v>
      </c>
      <c r="G1443" t="str">
        <f>IF(ISBLANK(VLOOKUP($A1443,'Extracted Varlist'!$B$1:$O$4857,4,0)),"",VLOOKUP($A1443,'Extracted Varlist'!$B$1:$O$4857,4,0))</f>
        <v/>
      </c>
      <c r="H1443">
        <v>2</v>
      </c>
      <c r="I1443">
        <f>VLOOKUP($A1443,'Extracted Varlist'!$B$1:$O$4857,12,0)</f>
        <v>2</v>
      </c>
      <c r="J1443">
        <f>VLOOKUP($A1443,'Extracted Varlist'!$B$1:$O$4857,13,0)</f>
        <v>20</v>
      </c>
      <c r="M1443" t="b">
        <f t="shared" si="45"/>
        <v>1</v>
      </c>
    </row>
    <row r="1444" spans="1:13" x14ac:dyDescent="0.25">
      <c r="A1444" t="s">
        <v>3395</v>
      </c>
      <c r="E1444" t="str">
        <f>VLOOKUP($A1444,'Extracted Varlist'!$B$1:$O$4857,3,0)</f>
        <v>BP - cuff size</v>
      </c>
      <c r="G1444" t="str">
        <f>IF(ISBLANK(VLOOKUP($A1444,'Extracted Varlist'!$B$1:$O$4857,4,0)),"",VLOOKUP($A1444,'Extracted Varlist'!$B$1:$O$4857,4,0))</f>
        <v>1="Small/Child";2="Adult/Normal/Medium";3="Large";4="Thigh"</v>
      </c>
      <c r="H1444">
        <v>2</v>
      </c>
      <c r="I1444">
        <f>VLOOKUP($A1444,'Extracted Varlist'!$B$1:$O$4857,12,0)</f>
        <v>2</v>
      </c>
      <c r="J1444">
        <f>VLOOKUP($A1444,'Extracted Varlist'!$B$1:$O$4857,13,0)</f>
        <v>20</v>
      </c>
      <c r="M1444" t="b">
        <f t="shared" si="45"/>
        <v>1</v>
      </c>
    </row>
    <row r="1445" spans="1:13" x14ac:dyDescent="0.25">
      <c r="A1445" t="s">
        <v>6954</v>
      </c>
      <c r="E1445" t="str">
        <f>VLOOKUP($A1445,'Extracted Varlist'!$B$1:$O$4857,3,0)</f>
        <v>BP cuff size</v>
      </c>
      <c r="G1445" t="str">
        <f>IF(ISBLANK(VLOOKUP($A1445,'Extracted Varlist'!$B$1:$O$4857,4,0)),"",VLOOKUP($A1445,'Extracted Varlist'!$B$1:$O$4857,4,0))</f>
        <v>1="Small/Child";2="Adult/Normal/Medium";3="Large";4="Thigh"</v>
      </c>
      <c r="H1445">
        <v>2</v>
      </c>
      <c r="I1445">
        <f>VLOOKUP($A1445,'Extracted Varlist'!$B$1:$O$4857,12,0)</f>
        <v>2</v>
      </c>
      <c r="J1445">
        <f>VLOOKUP($A1445,'Extracted Varlist'!$B$1:$O$4857,13,0)</f>
        <v>27</v>
      </c>
      <c r="M1445" t="b">
        <f t="shared" si="45"/>
        <v>0</v>
      </c>
    </row>
    <row r="1446" spans="1:13" x14ac:dyDescent="0.25">
      <c r="A1446" t="s">
        <v>8112</v>
      </c>
      <c r="E1446" t="str">
        <f>VLOOKUP($A1446,'Extracted Varlist'!$B$1:$O$4857,3,0)</f>
        <v>BP- Cuff size</v>
      </c>
      <c r="G1446" t="str">
        <f>IF(ISBLANK(VLOOKUP($A1446,'Extracted Varlist'!$B$1:$O$4857,4,0)),"",VLOOKUP($A1446,'Extracted Varlist'!$B$1:$O$4857,4,0))</f>
        <v/>
      </c>
      <c r="H1446">
        <v>2</v>
      </c>
      <c r="I1446">
        <f>VLOOKUP($A1446,'Extracted Varlist'!$B$1:$O$4857,12,0)</f>
        <v>2</v>
      </c>
      <c r="J1446">
        <f>VLOOKUP($A1446,'Extracted Varlist'!$B$1:$O$4857,13,0)</f>
        <v>28</v>
      </c>
      <c r="M1446" t="b">
        <f t="shared" si="45"/>
        <v>0</v>
      </c>
    </row>
    <row r="1447" spans="1:13" x14ac:dyDescent="0.25">
      <c r="A1447" t="s">
        <v>4634</v>
      </c>
      <c r="E1447" t="str">
        <f>VLOOKUP($A1447,'Extracted Varlist'!$B$1:$O$4857,3,0)</f>
        <v>total conjunctival UV autofluorence in mm2 (sum of all quadrants)</v>
      </c>
      <c r="G1447" t="str">
        <f>IF(ISBLANK(VLOOKUP($A1447,'Extracted Varlist'!$B$1:$O$4857,4,0)),"",VLOOKUP($A1447,'Extracted Varlist'!$B$1:$O$4857,4,0))</f>
        <v/>
      </c>
      <c r="H1447">
        <v>2</v>
      </c>
      <c r="I1447">
        <f>VLOOKUP($A1447,'Extracted Varlist'!$B$1:$O$4857,12,0)</f>
        <v>2</v>
      </c>
      <c r="J1447">
        <f>VLOOKUP($A1447,'Extracted Varlist'!$B$1:$O$4857,13,0)</f>
        <v>20</v>
      </c>
      <c r="M1447" t="b">
        <f t="shared" si="45"/>
        <v>0</v>
      </c>
    </row>
    <row r="1448" spans="1:13" x14ac:dyDescent="0.25">
      <c r="A1448" t="s">
        <v>7191</v>
      </c>
      <c r="E1448" t="str">
        <f>VLOOKUP($A1448,'Extracted Varlist'!$B$1:$O$4857,3,0)</f>
        <v>total conjunctival UV autofluorence in mm2 (sum of all quadrants)</v>
      </c>
      <c r="G1448" t="str">
        <f>IF(ISBLANK(VLOOKUP($A1448,'Extracted Varlist'!$B$1:$O$4857,4,0)),"",VLOOKUP($A1448,'Extracted Varlist'!$B$1:$O$4857,4,0))</f>
        <v/>
      </c>
      <c r="H1448">
        <v>2</v>
      </c>
      <c r="I1448">
        <f>VLOOKUP($A1448,'Extracted Varlist'!$B$1:$O$4857,12,0)</f>
        <v>2</v>
      </c>
      <c r="J1448">
        <f>VLOOKUP($A1448,'Extracted Varlist'!$B$1:$O$4857,13,0)</f>
        <v>27</v>
      </c>
      <c r="M1448" t="b">
        <f t="shared" si="45"/>
        <v>0</v>
      </c>
    </row>
    <row r="1449" spans="1:13" x14ac:dyDescent="0.25">
      <c r="A1449" t="s">
        <v>1254</v>
      </c>
      <c r="E1449" t="str">
        <f>VLOOKUP($A1449,'Extracted Varlist'!$B$1:$O$4857,3,0)</f>
        <v>Exercise - Resistance 1</v>
      </c>
      <c r="G1449" t="str">
        <f>IF(ISBLANK(VLOOKUP($A1449,'Extracted Varlist'!$B$1:$O$4857,4,0)),"",VLOOKUP($A1449,'Extracted Varlist'!$B$1:$O$4857,4,0))</f>
        <v>-99="Missing";-88="N/A"</v>
      </c>
      <c r="H1449">
        <v>2</v>
      </c>
      <c r="I1449">
        <f>VLOOKUP($A1449,'Extracted Varlist'!$B$1:$O$4857,12,0)</f>
        <v>2</v>
      </c>
      <c r="J1449">
        <f>VLOOKUP($A1449,'Extracted Varlist'!$B$1:$O$4857,13,0)</f>
        <v>14</v>
      </c>
      <c r="M1449" t="b">
        <f t="shared" si="45"/>
        <v>0</v>
      </c>
    </row>
    <row r="1450" spans="1:13" x14ac:dyDescent="0.25">
      <c r="A1450" t="s">
        <v>2360</v>
      </c>
      <c r="E1450" t="str">
        <f>VLOOKUP($A1450,'Extracted Varlist'!$B$1:$O$4857,3,0)</f>
        <v>Exercise - Resistance 1</v>
      </c>
      <c r="G1450" t="str">
        <f>IF(ISBLANK(VLOOKUP($A1450,'Extracted Varlist'!$B$1:$O$4857,4,0)),"",VLOOKUP($A1450,'Extracted Varlist'!$B$1:$O$4857,4,0))</f>
        <v>-99="Missing";-88="N/A"</v>
      </c>
      <c r="H1450">
        <v>2</v>
      </c>
      <c r="I1450">
        <f>VLOOKUP($A1450,'Extracted Varlist'!$B$1:$O$4857,12,0)</f>
        <v>2</v>
      </c>
      <c r="J1450">
        <f>VLOOKUP($A1450,'Extracted Varlist'!$B$1:$O$4857,13,0)</f>
        <v>17</v>
      </c>
      <c r="M1450" t="b">
        <f t="shared" si="45"/>
        <v>0</v>
      </c>
    </row>
    <row r="1451" spans="1:13" x14ac:dyDescent="0.25">
      <c r="A1451" t="s">
        <v>1256</v>
      </c>
      <c r="E1451" t="str">
        <f>VLOOKUP($A1451,'Extracted Varlist'!$B$1:$O$4857,3,0)</f>
        <v>Exercise - Resistance 2</v>
      </c>
      <c r="G1451" t="str">
        <f>IF(ISBLANK(VLOOKUP($A1451,'Extracted Varlist'!$B$1:$O$4857,4,0)),"",VLOOKUP($A1451,'Extracted Varlist'!$B$1:$O$4857,4,0))</f>
        <v>-99="Missing";-88="N/A"</v>
      </c>
      <c r="H1451">
        <v>2</v>
      </c>
      <c r="I1451">
        <f>VLOOKUP($A1451,'Extracted Varlist'!$B$1:$O$4857,12,0)</f>
        <v>2</v>
      </c>
      <c r="J1451">
        <f>VLOOKUP($A1451,'Extracted Varlist'!$B$1:$O$4857,13,0)</f>
        <v>14</v>
      </c>
      <c r="M1451" t="b">
        <f t="shared" si="45"/>
        <v>0</v>
      </c>
    </row>
    <row r="1452" spans="1:13" x14ac:dyDescent="0.25">
      <c r="A1452" t="s">
        <v>2364</v>
      </c>
      <c r="E1452" t="str">
        <f>VLOOKUP($A1452,'Extracted Varlist'!$B$1:$O$4857,3,0)</f>
        <v>Exercise - Resistance 2</v>
      </c>
      <c r="G1452" t="str">
        <f>IF(ISBLANK(VLOOKUP($A1452,'Extracted Varlist'!$B$1:$O$4857,4,0)),"",VLOOKUP($A1452,'Extracted Varlist'!$B$1:$O$4857,4,0))</f>
        <v>-99="Missing";-88="N/A"</v>
      </c>
      <c r="H1452">
        <v>2</v>
      </c>
      <c r="I1452">
        <f>VLOOKUP($A1452,'Extracted Varlist'!$B$1:$O$4857,12,0)</f>
        <v>2</v>
      </c>
      <c r="J1452">
        <f>VLOOKUP($A1452,'Extracted Varlist'!$B$1:$O$4857,13,0)</f>
        <v>17</v>
      </c>
      <c r="M1452" t="b">
        <f t="shared" si="45"/>
        <v>0</v>
      </c>
    </row>
    <row r="1453" spans="1:13" x14ac:dyDescent="0.25">
      <c r="A1453" t="s">
        <v>1258</v>
      </c>
      <c r="E1453" t="str">
        <f>VLOOKUP($A1453,'Extracted Varlist'!$B$1:$O$4857,3,0)</f>
        <v>Exercise - Resistance 3</v>
      </c>
      <c r="G1453" t="str">
        <f>IF(ISBLANK(VLOOKUP($A1453,'Extracted Varlist'!$B$1:$O$4857,4,0)),"",VLOOKUP($A1453,'Extracted Varlist'!$B$1:$O$4857,4,0))</f>
        <v>-99="Missing";-88="N/A"</v>
      </c>
      <c r="H1453">
        <v>2</v>
      </c>
      <c r="I1453">
        <f>VLOOKUP($A1453,'Extracted Varlist'!$B$1:$O$4857,12,0)</f>
        <v>2</v>
      </c>
      <c r="J1453">
        <f>VLOOKUP($A1453,'Extracted Varlist'!$B$1:$O$4857,13,0)</f>
        <v>14</v>
      </c>
      <c r="M1453" t="b">
        <f t="shared" si="45"/>
        <v>0</v>
      </c>
    </row>
    <row r="1454" spans="1:13" x14ac:dyDescent="0.25">
      <c r="A1454" t="s">
        <v>2369</v>
      </c>
      <c r="E1454" t="str">
        <f>VLOOKUP($A1454,'Extracted Varlist'!$B$1:$O$4857,3,0)</f>
        <v>Exercise - Resistance 3</v>
      </c>
      <c r="G1454" t="str">
        <f>IF(ISBLANK(VLOOKUP($A1454,'Extracted Varlist'!$B$1:$O$4857,4,0)),"",VLOOKUP($A1454,'Extracted Varlist'!$B$1:$O$4857,4,0))</f>
        <v>-99="Missing";-88="N/A"</v>
      </c>
      <c r="H1454">
        <v>2</v>
      </c>
      <c r="I1454">
        <f>VLOOKUP($A1454,'Extracted Varlist'!$B$1:$O$4857,12,0)</f>
        <v>2</v>
      </c>
      <c r="J1454">
        <f>VLOOKUP($A1454,'Extracted Varlist'!$B$1:$O$4857,13,0)</f>
        <v>17</v>
      </c>
      <c r="M1454" t="b">
        <f t="shared" si="45"/>
        <v>0</v>
      </c>
    </row>
    <row r="1455" spans="1:13" x14ac:dyDescent="0.25">
      <c r="A1455" t="s">
        <v>1595</v>
      </c>
      <c r="E1455" t="str">
        <f>VLOOKUP($A1455,'Extracted Varlist'!$B$1:$O$4857,3,0)</f>
        <v>FEV1 dose-response slope post-methacholine administration 0.06mg/ml #1</v>
      </c>
      <c r="G1455" t="str">
        <f>IF(ISBLANK(VLOOKUP($A1455,'Extracted Varlist'!$B$1:$O$4857,4,0)),"",VLOOKUP($A1455,'Extracted Varlist'!$B$1:$O$4857,4,0))</f>
        <v/>
      </c>
      <c r="H1455">
        <v>2</v>
      </c>
      <c r="I1455">
        <f>VLOOKUP($A1455,'Extracted Varlist'!$B$1:$O$4857,12,0)</f>
        <v>2</v>
      </c>
      <c r="J1455">
        <f>VLOOKUP($A1455,'Extracted Varlist'!$B$1:$O$4857,13,0)</f>
        <v>14</v>
      </c>
      <c r="M1455" t="b">
        <f t="shared" si="45"/>
        <v>0</v>
      </c>
    </row>
    <row r="1456" spans="1:13" x14ac:dyDescent="0.25">
      <c r="A1456" t="s">
        <v>1597</v>
      </c>
      <c r="E1456" t="str">
        <f>VLOOKUP($A1456,'Extracted Varlist'!$B$1:$O$4857,3,0)</f>
        <v>FEV1 dose-response slope post-methacholine administration 0.10mg/ml #2</v>
      </c>
      <c r="G1456" t="str">
        <f>IF(ISBLANK(VLOOKUP($A1456,'Extracted Varlist'!$B$1:$O$4857,4,0)),"",VLOOKUP($A1456,'Extracted Varlist'!$B$1:$O$4857,4,0))</f>
        <v/>
      </c>
      <c r="H1456">
        <v>2</v>
      </c>
      <c r="I1456">
        <f>VLOOKUP($A1456,'Extracted Varlist'!$B$1:$O$4857,12,0)</f>
        <v>2</v>
      </c>
      <c r="J1456">
        <f>VLOOKUP($A1456,'Extracted Varlist'!$B$1:$O$4857,13,0)</f>
        <v>14</v>
      </c>
      <c r="M1456" t="b">
        <f t="shared" si="45"/>
        <v>1</v>
      </c>
    </row>
    <row r="1457" spans="1:13" x14ac:dyDescent="0.25">
      <c r="A1457" t="s">
        <v>1599</v>
      </c>
      <c r="E1457" t="str">
        <f>VLOOKUP($A1457,'Extracted Varlist'!$B$1:$O$4857,3,0)</f>
        <v>FEV1 dose-response slope post-methacholine administration 0.20mg/ml #3</v>
      </c>
      <c r="G1457" t="str">
        <f>IF(ISBLANK(VLOOKUP($A1457,'Extracted Varlist'!$B$1:$O$4857,4,0)),"",VLOOKUP($A1457,'Extracted Varlist'!$B$1:$O$4857,4,0))</f>
        <v/>
      </c>
      <c r="H1457">
        <v>2</v>
      </c>
      <c r="I1457">
        <f>VLOOKUP($A1457,'Extracted Varlist'!$B$1:$O$4857,12,0)</f>
        <v>2</v>
      </c>
      <c r="J1457">
        <f>VLOOKUP($A1457,'Extracted Varlist'!$B$1:$O$4857,13,0)</f>
        <v>14</v>
      </c>
      <c r="M1457" t="b">
        <f t="shared" si="45"/>
        <v>1</v>
      </c>
    </row>
    <row r="1458" spans="1:13" x14ac:dyDescent="0.25">
      <c r="A1458" t="s">
        <v>1601</v>
      </c>
      <c r="E1458" t="str">
        <f>VLOOKUP($A1458,'Extracted Varlist'!$B$1:$O$4857,3,0)</f>
        <v>FEV1 dose-response slope post-methacholine administration 0.50mg/ml #4</v>
      </c>
      <c r="G1458" t="str">
        <f>IF(ISBLANK(VLOOKUP($A1458,'Extracted Varlist'!$B$1:$O$4857,4,0)),"",VLOOKUP($A1458,'Extracted Varlist'!$B$1:$O$4857,4,0))</f>
        <v/>
      </c>
      <c r="H1458">
        <v>2</v>
      </c>
      <c r="I1458">
        <f>VLOOKUP($A1458,'Extracted Varlist'!$B$1:$O$4857,12,0)</f>
        <v>2</v>
      </c>
      <c r="J1458">
        <f>VLOOKUP($A1458,'Extracted Varlist'!$B$1:$O$4857,13,0)</f>
        <v>14</v>
      </c>
      <c r="M1458" t="b">
        <f t="shared" si="45"/>
        <v>1</v>
      </c>
    </row>
    <row r="1459" spans="1:13" x14ac:dyDescent="0.25">
      <c r="A1459" t="s">
        <v>1603</v>
      </c>
      <c r="E1459" t="str">
        <f>VLOOKUP($A1459,'Extracted Varlist'!$B$1:$O$4857,3,0)</f>
        <v>FEV1 dose-response slope post-methacholine administration 1.0mg/ml #5</v>
      </c>
      <c r="G1459" t="str">
        <f>IF(ISBLANK(VLOOKUP($A1459,'Extracted Varlist'!$B$1:$O$4857,4,0)),"",VLOOKUP($A1459,'Extracted Varlist'!$B$1:$O$4857,4,0))</f>
        <v/>
      </c>
      <c r="H1459">
        <v>2</v>
      </c>
      <c r="I1459">
        <f>VLOOKUP($A1459,'Extracted Varlist'!$B$1:$O$4857,12,0)</f>
        <v>2</v>
      </c>
      <c r="J1459">
        <f>VLOOKUP($A1459,'Extracted Varlist'!$B$1:$O$4857,13,0)</f>
        <v>14</v>
      </c>
      <c r="M1459" t="b">
        <f t="shared" si="45"/>
        <v>1</v>
      </c>
    </row>
    <row r="1460" spans="1:13" x14ac:dyDescent="0.25">
      <c r="A1460" t="s">
        <v>1605</v>
      </c>
      <c r="E1460" t="str">
        <f>VLOOKUP($A1460,'Extracted Varlist'!$B$1:$O$4857,3,0)</f>
        <v>FEV1 dose-response slope post-methacholine administration 1.8mg/ml #6</v>
      </c>
      <c r="G1460" t="str">
        <f>IF(ISBLANK(VLOOKUP($A1460,'Extracted Varlist'!$B$1:$O$4857,4,0)),"",VLOOKUP($A1460,'Extracted Varlist'!$B$1:$O$4857,4,0))</f>
        <v/>
      </c>
      <c r="H1460">
        <v>2</v>
      </c>
      <c r="I1460">
        <f>VLOOKUP($A1460,'Extracted Varlist'!$B$1:$O$4857,12,0)</f>
        <v>2</v>
      </c>
      <c r="J1460">
        <f>VLOOKUP($A1460,'Extracted Varlist'!$B$1:$O$4857,13,0)</f>
        <v>14</v>
      </c>
      <c r="M1460" t="b">
        <f t="shared" si="45"/>
        <v>1</v>
      </c>
    </row>
    <row r="1461" spans="1:13" x14ac:dyDescent="0.25">
      <c r="A1461" t="s">
        <v>1607</v>
      </c>
      <c r="E1461" t="str">
        <f>VLOOKUP($A1461,'Extracted Varlist'!$B$1:$O$4857,3,0)</f>
        <v>FEV1 dose-response slope post-methacholine administration 7.8mg/ml #8</v>
      </c>
      <c r="G1461" t="str">
        <f>IF(ISBLANK(VLOOKUP($A1461,'Extracted Varlist'!$B$1:$O$4857,4,0)),"",VLOOKUP($A1461,'Extracted Varlist'!$B$1:$O$4857,4,0))</f>
        <v/>
      </c>
      <c r="H1461">
        <v>2</v>
      </c>
      <c r="I1461">
        <f>VLOOKUP($A1461,'Extracted Varlist'!$B$1:$O$4857,12,0)</f>
        <v>2</v>
      </c>
      <c r="J1461">
        <f>VLOOKUP($A1461,'Extracted Varlist'!$B$1:$O$4857,13,0)</f>
        <v>14</v>
      </c>
      <c r="M1461" t="b">
        <f t="shared" si="45"/>
        <v>1</v>
      </c>
    </row>
    <row r="1462" spans="1:13" x14ac:dyDescent="0.25">
      <c r="A1462" t="s">
        <v>4966</v>
      </c>
      <c r="E1462" t="str">
        <f>VLOOKUP($A1462,'Extracted Varlist'!$B$1:$O$4857,3,0)</f>
        <v>Taken drugs in last 24hrs</v>
      </c>
      <c r="G1462" t="str">
        <f>IF(ISBLANK(VLOOKUP($A1462,'Extracted Varlist'!$B$1:$O$4857,4,0)),"",VLOOKUP($A1462,'Extracted Varlist'!$B$1:$O$4857,4,0))</f>
        <v>-99="Missing";-88="N/A";0="No";1="Yes"</v>
      </c>
      <c r="H1462">
        <v>2</v>
      </c>
      <c r="I1462">
        <f>VLOOKUP($A1462,'Extracted Varlist'!$B$1:$O$4857,12,0)</f>
        <v>2</v>
      </c>
      <c r="J1462">
        <f>VLOOKUP($A1462,'Extracted Varlist'!$B$1:$O$4857,13,0)</f>
        <v>22</v>
      </c>
      <c r="M1462" t="b">
        <f t="shared" si="45"/>
        <v>0</v>
      </c>
    </row>
    <row r="1463" spans="1:13" x14ac:dyDescent="0.25">
      <c r="A1463" t="s">
        <v>4533</v>
      </c>
      <c r="E1463" t="str">
        <f>VLOOKUP($A1463,'Extracted Varlist'!$B$1:$O$4857,3,0)</f>
        <v>Four diopter prism test</v>
      </c>
      <c r="G1463" t="str">
        <f>IF(ISBLANK(VLOOKUP($A1463,'Extracted Varlist'!$B$1:$O$4857,4,0)),"",VLOOKUP($A1463,'Extracted Varlist'!$B$1:$O$4857,4,0))</f>
        <v>1="Positive";2="Negative (normal)";3="Equivocal"</v>
      </c>
      <c r="H1463">
        <v>2</v>
      </c>
      <c r="I1463">
        <f>VLOOKUP($A1463,'Extracted Varlist'!$B$1:$O$4857,12,0)</f>
        <v>2</v>
      </c>
      <c r="J1463">
        <f>VLOOKUP($A1463,'Extracted Varlist'!$B$1:$O$4857,13,0)</f>
        <v>20</v>
      </c>
      <c r="M1463" t="b">
        <f t="shared" si="45"/>
        <v>0</v>
      </c>
    </row>
    <row r="1464" spans="1:13" x14ac:dyDescent="0.25">
      <c r="A1464" t="s">
        <v>4536</v>
      </c>
      <c r="E1464" t="str">
        <f>VLOOKUP($A1464,'Extracted Varlist'!$B$1:$O$4857,3,0)</f>
        <v>Four dipter prism test - if positve, affected eye</v>
      </c>
      <c r="G1464" t="str">
        <f>IF(ISBLANK(VLOOKUP($A1464,'Extracted Varlist'!$B$1:$O$4857,4,0)),"",VLOOKUP($A1464,'Extracted Varlist'!$B$1:$O$4857,4,0))</f>
        <v>1="Right";2="Left"</v>
      </c>
      <c r="H1464">
        <v>2</v>
      </c>
      <c r="I1464">
        <f>VLOOKUP($A1464,'Extracted Varlist'!$B$1:$O$4857,12,0)</f>
        <v>2</v>
      </c>
      <c r="J1464">
        <f>VLOOKUP($A1464,'Extracted Varlist'!$B$1:$O$4857,13,0)</f>
        <v>20</v>
      </c>
      <c r="M1464" t="b">
        <f t="shared" si="45"/>
        <v>1</v>
      </c>
    </row>
    <row r="1465" spans="1:13" x14ac:dyDescent="0.25">
      <c r="A1465" t="s">
        <v>5671</v>
      </c>
      <c r="E1465" t="str">
        <f>VLOOKUP($A1465,'Extracted Varlist'!$B$1:$O$4857,3,0)</f>
        <v>Study Date</v>
      </c>
      <c r="G1465" t="str">
        <f>IF(ISBLANK(VLOOKUP($A1465,'Extracted Varlist'!$B$1:$O$4857,4,0)),"",VLOOKUP($A1465,'Extracted Varlist'!$B$1:$O$4857,4,0))</f>
        <v/>
      </c>
      <c r="H1465">
        <v>2</v>
      </c>
      <c r="I1465">
        <f>VLOOKUP($A1465,'Extracted Varlist'!$B$1:$O$4857,12,0)</f>
        <v>2</v>
      </c>
      <c r="J1465">
        <f>VLOOKUP($A1465,'Extracted Varlist'!$B$1:$O$4857,13,0)</f>
        <v>22</v>
      </c>
      <c r="M1465" t="b">
        <f t="shared" si="45"/>
        <v>0</v>
      </c>
    </row>
    <row r="1466" spans="1:13" x14ac:dyDescent="0.25">
      <c r="A1466" t="s">
        <v>4656</v>
      </c>
      <c r="E1466" t="str">
        <f>VLOOKUP($A1466,'Extracted Varlist'!$B$1:$O$4857,3,0)</f>
        <v>Drops - administered by</v>
      </c>
      <c r="G1466" t="str">
        <f>IF(ISBLANK(VLOOKUP($A1466,'Extracted Varlist'!$B$1:$O$4857,4,0)),"",VLOOKUP($A1466,'Extracted Varlist'!$B$1:$O$4857,4,0))</f>
        <v/>
      </c>
      <c r="H1466">
        <v>2</v>
      </c>
      <c r="I1466">
        <f>VLOOKUP($A1466,'Extracted Varlist'!$B$1:$O$4857,12,0)</f>
        <v>2</v>
      </c>
      <c r="J1466">
        <f>VLOOKUP($A1466,'Extracted Varlist'!$B$1:$O$4857,13,0)</f>
        <v>20</v>
      </c>
      <c r="M1466" t="b">
        <f t="shared" si="45"/>
        <v>0</v>
      </c>
    </row>
    <row r="1467" spans="1:13" x14ac:dyDescent="0.25">
      <c r="A1467" t="s">
        <v>8200</v>
      </c>
      <c r="E1467" t="str">
        <f>VLOOKUP($A1467,'Extracted Varlist'!$B$1:$O$4857,3,0)</f>
        <v>Drops - administered by</v>
      </c>
      <c r="G1467" t="str">
        <f>IF(ISBLANK(VLOOKUP($A1467,'Extracted Varlist'!$B$1:$O$4857,4,0)),"",VLOOKUP($A1467,'Extracted Varlist'!$B$1:$O$4857,4,0))</f>
        <v/>
      </c>
      <c r="H1467">
        <v>2</v>
      </c>
      <c r="I1467">
        <f>VLOOKUP($A1467,'Extracted Varlist'!$B$1:$O$4857,12,0)</f>
        <v>2</v>
      </c>
      <c r="J1467">
        <f>VLOOKUP($A1467,'Extracted Varlist'!$B$1:$O$4857,13,0)</f>
        <v>28</v>
      </c>
      <c r="M1467" t="b">
        <f t="shared" si="45"/>
        <v>0</v>
      </c>
    </row>
    <row r="1468" spans="1:13" x14ac:dyDescent="0.25">
      <c r="A1468" t="s">
        <v>8019</v>
      </c>
      <c r="E1468" t="str">
        <f>VLOOKUP($A1468,'Extracted Varlist'!$B$1:$O$4857,3,0)</f>
        <v>Date drinks questionnaire completed</v>
      </c>
      <c r="G1468" t="str">
        <f>IF(ISBLANK(VLOOKUP($A1468,'Extracted Varlist'!$B$1:$O$4857,4,0)),"",VLOOKUP($A1468,'Extracted Varlist'!$B$1:$O$4857,4,0))</f>
        <v/>
      </c>
      <c r="H1468">
        <v>2</v>
      </c>
      <c r="I1468">
        <f>VLOOKUP($A1468,'Extracted Varlist'!$B$1:$O$4857,12,0)</f>
        <v>2</v>
      </c>
      <c r="J1468">
        <f>VLOOKUP($A1468,'Extracted Varlist'!$B$1:$O$4857,13,0)</f>
        <v>27</v>
      </c>
      <c r="M1468" t="b">
        <f t="shared" si="45"/>
        <v>0</v>
      </c>
    </row>
    <row r="1469" spans="1:13" x14ac:dyDescent="0.25">
      <c r="A1469" t="s">
        <v>6015</v>
      </c>
      <c r="E1469" t="str">
        <f>VLOOKUP($A1469,'Extracted Varlist'!$B$1:$O$4857,3,0)</f>
        <v>CPAL: Duration of the task (milliseconds)</v>
      </c>
      <c r="G1469" t="str">
        <f>IF(ISBLANK(VLOOKUP($A1469,'Extracted Varlist'!$B$1:$O$4857,4,0)),"",VLOOKUP($A1469,'Extracted Varlist'!$B$1:$O$4857,4,0))</f>
        <v>-99="Missing"</v>
      </c>
      <c r="H1469">
        <v>2</v>
      </c>
      <c r="I1469">
        <f>VLOOKUP($A1469,'Extracted Varlist'!$B$1:$O$4857,12,0)</f>
        <v>2</v>
      </c>
      <c r="J1469">
        <f>VLOOKUP($A1469,'Extracted Varlist'!$B$1:$O$4857,13,0)</f>
        <v>22</v>
      </c>
      <c r="M1469" t="b">
        <f t="shared" si="45"/>
        <v>0</v>
      </c>
    </row>
    <row r="1470" spans="1:13" x14ac:dyDescent="0.25">
      <c r="A1470" t="s">
        <v>6018</v>
      </c>
      <c r="E1470" t="str">
        <f>VLOOKUP($A1470,'Extracted Varlist'!$B$1:$O$4857,3,0)</f>
        <v>CPAL1: Duration of the task (milliseconds)</v>
      </c>
      <c r="G1470" t="str">
        <f>IF(ISBLANK(VLOOKUP($A1470,'Extracted Varlist'!$B$1:$O$4857,4,0)),"",VLOOKUP($A1470,'Extracted Varlist'!$B$1:$O$4857,4,0))</f>
        <v>-99="Missing"</v>
      </c>
      <c r="H1470">
        <v>2</v>
      </c>
      <c r="I1470">
        <f>VLOOKUP($A1470,'Extracted Varlist'!$B$1:$O$4857,12,0)</f>
        <v>2</v>
      </c>
      <c r="J1470">
        <f>VLOOKUP($A1470,'Extracted Varlist'!$B$1:$O$4857,13,0)</f>
        <v>22</v>
      </c>
      <c r="M1470" t="b">
        <f t="shared" si="45"/>
        <v>1</v>
      </c>
    </row>
    <row r="1471" spans="1:13" x14ac:dyDescent="0.25">
      <c r="A1471" t="s">
        <v>6021</v>
      </c>
      <c r="E1471" t="str">
        <f>VLOOKUP($A1471,'Extracted Varlist'!$B$1:$O$4857,3,0)</f>
        <v>CPAL2: Duration of the task (milliseconds)</v>
      </c>
      <c r="G1471" t="str">
        <f>IF(ISBLANK(VLOOKUP($A1471,'Extracted Varlist'!$B$1:$O$4857,4,0)),"",VLOOKUP($A1471,'Extracted Varlist'!$B$1:$O$4857,4,0))</f>
        <v>-99="Missing"</v>
      </c>
      <c r="H1471">
        <v>2</v>
      </c>
      <c r="I1471">
        <f>VLOOKUP($A1471,'Extracted Varlist'!$B$1:$O$4857,12,0)</f>
        <v>2</v>
      </c>
      <c r="J1471">
        <f>VLOOKUP($A1471,'Extracted Varlist'!$B$1:$O$4857,13,0)</f>
        <v>22</v>
      </c>
      <c r="M1471" t="b">
        <f t="shared" si="45"/>
        <v>1</v>
      </c>
    </row>
    <row r="1472" spans="1:13" x14ac:dyDescent="0.25">
      <c r="A1472" t="s">
        <v>6024</v>
      </c>
      <c r="E1472" t="str">
        <f>VLOOKUP($A1472,'Extracted Varlist'!$B$1:$O$4857,3,0)</f>
        <v>CPAL3: Duration of the task (milliseconds)</v>
      </c>
      <c r="G1472" t="str">
        <f>IF(ISBLANK(VLOOKUP($A1472,'Extracted Varlist'!$B$1:$O$4857,4,0)),"",VLOOKUP($A1472,'Extracted Varlist'!$B$1:$O$4857,4,0))</f>
        <v>-99="Missing"</v>
      </c>
      <c r="H1472">
        <v>2</v>
      </c>
      <c r="I1472">
        <f>VLOOKUP($A1472,'Extracted Varlist'!$B$1:$O$4857,12,0)</f>
        <v>2</v>
      </c>
      <c r="J1472">
        <f>VLOOKUP($A1472,'Extracted Varlist'!$B$1:$O$4857,13,0)</f>
        <v>22</v>
      </c>
      <c r="M1472" t="b">
        <f t="shared" si="45"/>
        <v>1</v>
      </c>
    </row>
    <row r="1473" spans="1:13" x14ac:dyDescent="0.25">
      <c r="A1473" t="s">
        <v>6027</v>
      </c>
      <c r="E1473" t="str">
        <f>VLOOKUP($A1473,'Extracted Varlist'!$B$1:$O$4857,3,0)</f>
        <v>CPAL4: Duration of the task (milliseconds)</v>
      </c>
      <c r="G1473" t="str">
        <f>IF(ISBLANK(VLOOKUP($A1473,'Extracted Varlist'!$B$1:$O$4857,4,0)),"",VLOOKUP($A1473,'Extracted Varlist'!$B$1:$O$4857,4,0))</f>
        <v>-99="Missing"</v>
      </c>
      <c r="H1473">
        <v>2</v>
      </c>
      <c r="I1473">
        <f>VLOOKUP($A1473,'Extracted Varlist'!$B$1:$O$4857,12,0)</f>
        <v>2</v>
      </c>
      <c r="J1473">
        <f>VLOOKUP($A1473,'Extracted Varlist'!$B$1:$O$4857,13,0)</f>
        <v>22</v>
      </c>
      <c r="M1473" t="b">
        <f t="shared" si="45"/>
        <v>1</v>
      </c>
    </row>
    <row r="1474" spans="1:13" x14ac:dyDescent="0.25">
      <c r="A1474" t="s">
        <v>6030</v>
      </c>
      <c r="E1474" t="str">
        <f>VLOOKUP($A1474,'Extracted Varlist'!$B$1:$O$4857,3,0)</f>
        <v>CPAL5: Duration of the task (milliseconds)</v>
      </c>
      <c r="G1474" t="str">
        <f>IF(ISBLANK(VLOOKUP($A1474,'Extracted Varlist'!$B$1:$O$4857,4,0)),"",VLOOKUP($A1474,'Extracted Varlist'!$B$1:$O$4857,4,0))</f>
        <v>-99="Missing"</v>
      </c>
      <c r="H1474">
        <v>2</v>
      </c>
      <c r="I1474">
        <f>VLOOKUP($A1474,'Extracted Varlist'!$B$1:$O$4857,12,0)</f>
        <v>2</v>
      </c>
      <c r="J1474">
        <f>VLOOKUP($A1474,'Extracted Varlist'!$B$1:$O$4857,13,0)</f>
        <v>22</v>
      </c>
      <c r="M1474" t="b">
        <f t="shared" ref="M1474:M1537" si="46">AND(J1474=J1473)</f>
        <v>1</v>
      </c>
    </row>
    <row r="1475" spans="1:13" x14ac:dyDescent="0.25">
      <c r="A1475" t="s">
        <v>6033</v>
      </c>
      <c r="E1475" t="str">
        <f>VLOOKUP($A1475,'Extracted Varlist'!$B$1:$O$4857,3,0)</f>
        <v>CPAL6: Duration of the task (milliseconds)</v>
      </c>
      <c r="G1475" t="str">
        <f>IF(ISBLANK(VLOOKUP($A1475,'Extracted Varlist'!$B$1:$O$4857,4,0)),"",VLOOKUP($A1475,'Extracted Varlist'!$B$1:$O$4857,4,0))</f>
        <v>-99="Missing"</v>
      </c>
      <c r="H1475">
        <v>2</v>
      </c>
      <c r="I1475">
        <f>VLOOKUP($A1475,'Extracted Varlist'!$B$1:$O$4857,12,0)</f>
        <v>2</v>
      </c>
      <c r="J1475">
        <f>VLOOKUP($A1475,'Extracted Varlist'!$B$1:$O$4857,13,0)</f>
        <v>22</v>
      </c>
      <c r="M1475" t="b">
        <f t="shared" si="46"/>
        <v>1</v>
      </c>
    </row>
    <row r="1476" spans="1:13" x14ac:dyDescent="0.25">
      <c r="A1476" t="s">
        <v>6036</v>
      </c>
      <c r="E1476" t="str">
        <f>VLOOKUP($A1476,'Extracted Varlist'!$B$1:$O$4857,3,0)</f>
        <v>CPAL7: Duration of the task (milliseconds)</v>
      </c>
      <c r="G1476" t="str">
        <f>IF(ISBLANK(VLOOKUP($A1476,'Extracted Varlist'!$B$1:$O$4857,4,0)),"",VLOOKUP($A1476,'Extracted Varlist'!$B$1:$O$4857,4,0))</f>
        <v>-99="Missing"</v>
      </c>
      <c r="H1476">
        <v>2</v>
      </c>
      <c r="I1476">
        <f>VLOOKUP($A1476,'Extracted Varlist'!$B$1:$O$4857,12,0)</f>
        <v>2</v>
      </c>
      <c r="J1476">
        <f>VLOOKUP($A1476,'Extracted Varlist'!$B$1:$O$4857,13,0)</f>
        <v>22</v>
      </c>
      <c r="M1476" t="b">
        <f t="shared" si="46"/>
        <v>1</v>
      </c>
    </row>
    <row r="1477" spans="1:13" x14ac:dyDescent="0.25">
      <c r="A1477" t="s">
        <v>2508</v>
      </c>
      <c r="E1477" t="str">
        <f>VLOOKUP($A1477,'Extracted Varlist'!$B$1:$O$4857,3,0)</f>
        <v>CPALa: Duration of the task (milliseconds) over 5 rounds</v>
      </c>
      <c r="G1477" t="str">
        <f>IF(ISBLANK(VLOOKUP($A1477,'Extracted Varlist'!$B$1:$O$4857,4,0)),"",VLOOKUP($A1477,'Extracted Varlist'!$B$1:$O$4857,4,0))</f>
        <v>-99="Missing"</v>
      </c>
      <c r="H1477">
        <v>2</v>
      </c>
      <c r="I1477">
        <f>VLOOKUP($A1477,'Extracted Varlist'!$B$1:$O$4857,12,0)</f>
        <v>2</v>
      </c>
      <c r="J1477">
        <f>VLOOKUP($A1477,'Extracted Varlist'!$B$1:$O$4857,13,0)</f>
        <v>17</v>
      </c>
      <c r="M1477" t="b">
        <f t="shared" si="46"/>
        <v>0</v>
      </c>
    </row>
    <row r="1478" spans="1:13" x14ac:dyDescent="0.25">
      <c r="A1478" t="s">
        <v>2532</v>
      </c>
      <c r="E1478" t="str">
        <f>VLOOKUP($A1478,'Extracted Varlist'!$B$1:$O$4857,3,0)</f>
        <v>CPALa1: Duration of the task (milliseconds)</v>
      </c>
      <c r="G1478" t="str">
        <f>IF(ISBLANK(VLOOKUP($A1478,'Extracted Varlist'!$B$1:$O$4857,4,0)),"",VLOOKUP($A1478,'Extracted Varlist'!$B$1:$O$4857,4,0))</f>
        <v>-99="Missing"</v>
      </c>
      <c r="H1478">
        <v>2</v>
      </c>
      <c r="I1478">
        <f>VLOOKUP($A1478,'Extracted Varlist'!$B$1:$O$4857,12,0)</f>
        <v>2</v>
      </c>
      <c r="J1478">
        <f>VLOOKUP($A1478,'Extracted Varlist'!$B$1:$O$4857,13,0)</f>
        <v>17</v>
      </c>
      <c r="M1478" t="b">
        <f t="shared" si="46"/>
        <v>1</v>
      </c>
    </row>
    <row r="1479" spans="1:13" x14ac:dyDescent="0.25">
      <c r="A1479" t="s">
        <v>2554</v>
      </c>
      <c r="E1479" t="str">
        <f>VLOOKUP($A1479,'Extracted Varlist'!$B$1:$O$4857,3,0)</f>
        <v>CPALa2: Duration of the task (milliseconds)</v>
      </c>
      <c r="G1479" t="str">
        <f>IF(ISBLANK(VLOOKUP($A1479,'Extracted Varlist'!$B$1:$O$4857,4,0)),"",VLOOKUP($A1479,'Extracted Varlist'!$B$1:$O$4857,4,0))</f>
        <v>-99="Missing"</v>
      </c>
      <c r="H1479">
        <v>2</v>
      </c>
      <c r="I1479">
        <f>VLOOKUP($A1479,'Extracted Varlist'!$B$1:$O$4857,12,0)</f>
        <v>2</v>
      </c>
      <c r="J1479">
        <f>VLOOKUP($A1479,'Extracted Varlist'!$B$1:$O$4857,13,0)</f>
        <v>17</v>
      </c>
      <c r="M1479" t="b">
        <f t="shared" si="46"/>
        <v>1</v>
      </c>
    </row>
    <row r="1480" spans="1:13" x14ac:dyDescent="0.25">
      <c r="A1480" t="s">
        <v>2577</v>
      </c>
      <c r="E1480" t="str">
        <f>VLOOKUP($A1480,'Extracted Varlist'!$B$1:$O$4857,3,0)</f>
        <v>CPALa3: Duration of the task (milliseconds)</v>
      </c>
      <c r="G1480" t="str">
        <f>IF(ISBLANK(VLOOKUP($A1480,'Extracted Varlist'!$B$1:$O$4857,4,0)),"",VLOOKUP($A1480,'Extracted Varlist'!$B$1:$O$4857,4,0))</f>
        <v>-99="Missing"</v>
      </c>
      <c r="H1480">
        <v>2</v>
      </c>
      <c r="I1480">
        <f>VLOOKUP($A1480,'Extracted Varlist'!$B$1:$O$4857,12,0)</f>
        <v>2</v>
      </c>
      <c r="J1480">
        <f>VLOOKUP($A1480,'Extracted Varlist'!$B$1:$O$4857,13,0)</f>
        <v>17</v>
      </c>
      <c r="M1480" t="b">
        <f t="shared" si="46"/>
        <v>1</v>
      </c>
    </row>
    <row r="1481" spans="1:13" x14ac:dyDescent="0.25">
      <c r="A1481" t="s">
        <v>2600</v>
      </c>
      <c r="E1481" t="str">
        <f>VLOOKUP($A1481,'Extracted Varlist'!$B$1:$O$4857,3,0)</f>
        <v>CPALa4: Duration of the task (milliseconds)</v>
      </c>
      <c r="G1481" t="str">
        <f>IF(ISBLANK(VLOOKUP($A1481,'Extracted Varlist'!$B$1:$O$4857,4,0)),"",VLOOKUP($A1481,'Extracted Varlist'!$B$1:$O$4857,4,0))</f>
        <v>-99="Missing"</v>
      </c>
      <c r="H1481">
        <v>2</v>
      </c>
      <c r="I1481">
        <f>VLOOKUP($A1481,'Extracted Varlist'!$B$1:$O$4857,12,0)</f>
        <v>2</v>
      </c>
      <c r="J1481">
        <f>VLOOKUP($A1481,'Extracted Varlist'!$B$1:$O$4857,13,0)</f>
        <v>17</v>
      </c>
      <c r="M1481" t="b">
        <f t="shared" si="46"/>
        <v>1</v>
      </c>
    </row>
    <row r="1482" spans="1:13" x14ac:dyDescent="0.25">
      <c r="A1482" t="s">
        <v>2623</v>
      </c>
      <c r="E1482" t="str">
        <f>VLOOKUP($A1482,'Extracted Varlist'!$B$1:$O$4857,3,0)</f>
        <v>CPALa5: Duration of the task (milliseconds)</v>
      </c>
      <c r="G1482" t="str">
        <f>IF(ISBLANK(VLOOKUP($A1482,'Extracted Varlist'!$B$1:$O$4857,4,0)),"",VLOOKUP($A1482,'Extracted Varlist'!$B$1:$O$4857,4,0))</f>
        <v>-99="Missing"</v>
      </c>
      <c r="H1482">
        <v>2</v>
      </c>
      <c r="I1482">
        <f>VLOOKUP($A1482,'Extracted Varlist'!$B$1:$O$4857,12,0)</f>
        <v>2</v>
      </c>
      <c r="J1482">
        <f>VLOOKUP($A1482,'Extracted Varlist'!$B$1:$O$4857,13,0)</f>
        <v>17</v>
      </c>
      <c r="M1482" t="b">
        <f t="shared" si="46"/>
        <v>1</v>
      </c>
    </row>
    <row r="1483" spans="1:13" x14ac:dyDescent="0.25">
      <c r="A1483" t="s">
        <v>2708</v>
      </c>
      <c r="E1483" t="str">
        <f>VLOOKUP($A1483,'Extracted Varlist'!$B$1:$O$4857,3,0)</f>
        <v>CPALb: Duration of the task (milliseconds) over 5 rounds</v>
      </c>
      <c r="G1483" t="str">
        <f>IF(ISBLANK(VLOOKUP($A1483,'Extracted Varlist'!$B$1:$O$4857,4,0)),"",VLOOKUP($A1483,'Extracted Varlist'!$B$1:$O$4857,4,0))</f>
        <v>-99="Missing"</v>
      </c>
      <c r="H1483">
        <v>2</v>
      </c>
      <c r="I1483">
        <f>VLOOKUP($A1483,'Extracted Varlist'!$B$1:$O$4857,12,0)</f>
        <v>2</v>
      </c>
      <c r="J1483">
        <f>VLOOKUP($A1483,'Extracted Varlist'!$B$1:$O$4857,13,0)</f>
        <v>17</v>
      </c>
      <c r="M1483" t="b">
        <f t="shared" si="46"/>
        <v>1</v>
      </c>
    </row>
    <row r="1484" spans="1:13" x14ac:dyDescent="0.25">
      <c r="A1484" t="s">
        <v>2731</v>
      </c>
      <c r="E1484" t="str">
        <f>VLOOKUP($A1484,'Extracted Varlist'!$B$1:$O$4857,3,0)</f>
        <v>CPALb1: Duration of the task (milliseconds)</v>
      </c>
      <c r="G1484" t="str">
        <f>IF(ISBLANK(VLOOKUP($A1484,'Extracted Varlist'!$B$1:$O$4857,4,0)),"",VLOOKUP($A1484,'Extracted Varlist'!$B$1:$O$4857,4,0))</f>
        <v>-99="Missing"</v>
      </c>
      <c r="H1484">
        <v>2</v>
      </c>
      <c r="I1484">
        <f>VLOOKUP($A1484,'Extracted Varlist'!$B$1:$O$4857,12,0)</f>
        <v>2</v>
      </c>
      <c r="J1484">
        <f>VLOOKUP($A1484,'Extracted Varlist'!$B$1:$O$4857,13,0)</f>
        <v>17</v>
      </c>
      <c r="M1484" t="b">
        <f t="shared" si="46"/>
        <v>1</v>
      </c>
    </row>
    <row r="1485" spans="1:13" x14ac:dyDescent="0.25">
      <c r="A1485" t="s">
        <v>2750</v>
      </c>
      <c r="E1485" t="str">
        <f>VLOOKUP($A1485,'Extracted Varlist'!$B$1:$O$4857,3,0)</f>
        <v>CPALb2: Duration of the task (milliseconds)</v>
      </c>
      <c r="G1485" t="str">
        <f>IF(ISBLANK(VLOOKUP($A1485,'Extracted Varlist'!$B$1:$O$4857,4,0)),"",VLOOKUP($A1485,'Extracted Varlist'!$B$1:$O$4857,4,0))</f>
        <v>-99="Missing"</v>
      </c>
      <c r="H1485">
        <v>2</v>
      </c>
      <c r="I1485">
        <f>VLOOKUP($A1485,'Extracted Varlist'!$B$1:$O$4857,12,0)</f>
        <v>2</v>
      </c>
      <c r="J1485">
        <f>VLOOKUP($A1485,'Extracted Varlist'!$B$1:$O$4857,13,0)</f>
        <v>17</v>
      </c>
      <c r="M1485" t="b">
        <f t="shared" si="46"/>
        <v>1</v>
      </c>
    </row>
    <row r="1486" spans="1:13" x14ac:dyDescent="0.25">
      <c r="A1486" t="s">
        <v>2772</v>
      </c>
      <c r="E1486" t="str">
        <f>VLOOKUP($A1486,'Extracted Varlist'!$B$1:$O$4857,3,0)</f>
        <v>CPALb3: Duration of the task (milliseconds)</v>
      </c>
      <c r="G1486" t="str">
        <f>IF(ISBLANK(VLOOKUP($A1486,'Extracted Varlist'!$B$1:$O$4857,4,0)),"",VLOOKUP($A1486,'Extracted Varlist'!$B$1:$O$4857,4,0))</f>
        <v>-99="Missing"</v>
      </c>
      <c r="H1486">
        <v>2</v>
      </c>
      <c r="I1486">
        <f>VLOOKUP($A1486,'Extracted Varlist'!$B$1:$O$4857,12,0)</f>
        <v>2</v>
      </c>
      <c r="J1486">
        <f>VLOOKUP($A1486,'Extracted Varlist'!$B$1:$O$4857,13,0)</f>
        <v>17</v>
      </c>
      <c r="M1486" t="b">
        <f t="shared" si="46"/>
        <v>1</v>
      </c>
    </row>
    <row r="1487" spans="1:13" x14ac:dyDescent="0.25">
      <c r="A1487" t="s">
        <v>2793</v>
      </c>
      <c r="E1487" t="str">
        <f>VLOOKUP($A1487,'Extracted Varlist'!$B$1:$O$4857,3,0)</f>
        <v>CPALb4: Duration of the task (milliseconds)</v>
      </c>
      <c r="G1487" t="str">
        <f>IF(ISBLANK(VLOOKUP($A1487,'Extracted Varlist'!$B$1:$O$4857,4,0)),"",VLOOKUP($A1487,'Extracted Varlist'!$B$1:$O$4857,4,0))</f>
        <v>-99="Missing"</v>
      </c>
      <c r="H1487">
        <v>2</v>
      </c>
      <c r="I1487">
        <f>VLOOKUP($A1487,'Extracted Varlist'!$B$1:$O$4857,12,0)</f>
        <v>2</v>
      </c>
      <c r="J1487">
        <f>VLOOKUP($A1487,'Extracted Varlist'!$B$1:$O$4857,13,0)</f>
        <v>17</v>
      </c>
      <c r="M1487" t="b">
        <f t="shared" si="46"/>
        <v>1</v>
      </c>
    </row>
    <row r="1488" spans="1:13" x14ac:dyDescent="0.25">
      <c r="A1488" t="s">
        <v>2814</v>
      </c>
      <c r="E1488" t="str">
        <f>VLOOKUP($A1488,'Extracted Varlist'!$B$1:$O$4857,3,0)</f>
        <v>CPALb5: Duration of the task (milliseconds)</v>
      </c>
      <c r="G1488" t="str">
        <f>IF(ISBLANK(VLOOKUP($A1488,'Extracted Varlist'!$B$1:$O$4857,4,0)),"",VLOOKUP($A1488,'Extracted Varlist'!$B$1:$O$4857,4,0))</f>
        <v>-99="Missing"</v>
      </c>
      <c r="H1488">
        <v>2</v>
      </c>
      <c r="I1488">
        <f>VLOOKUP($A1488,'Extracted Varlist'!$B$1:$O$4857,12,0)</f>
        <v>2</v>
      </c>
      <c r="J1488">
        <f>VLOOKUP($A1488,'Extracted Varlist'!$B$1:$O$4857,13,0)</f>
        <v>17</v>
      </c>
      <c r="M1488" t="b">
        <f t="shared" si="46"/>
        <v>1</v>
      </c>
    </row>
    <row r="1489" spans="1:13" x14ac:dyDescent="0.25">
      <c r="A1489" t="s">
        <v>2489</v>
      </c>
      <c r="E1489" t="str">
        <f>VLOOKUP($A1489,'Extracted Varlist'!$B$1:$O$4857,3,0)</f>
        <v>GMCT: Duration of the task (milliseconds)</v>
      </c>
      <c r="G1489" t="str">
        <f>IF(ISBLANK(VLOOKUP($A1489,'Extracted Varlist'!$B$1:$O$4857,4,0)),"",VLOOKUP($A1489,'Extracted Varlist'!$B$1:$O$4857,4,0))</f>
        <v>-99="Missing"</v>
      </c>
      <c r="H1489">
        <v>2</v>
      </c>
      <c r="I1489">
        <f>VLOOKUP($A1489,'Extracted Varlist'!$B$1:$O$4857,12,0)</f>
        <v>2</v>
      </c>
      <c r="J1489">
        <f>VLOOKUP($A1489,'Extracted Varlist'!$B$1:$O$4857,13,0)</f>
        <v>17</v>
      </c>
      <c r="M1489" t="b">
        <f t="shared" si="46"/>
        <v>1</v>
      </c>
    </row>
    <row r="1490" spans="1:13" x14ac:dyDescent="0.25">
      <c r="A1490" t="s">
        <v>6039</v>
      </c>
      <c r="E1490" t="str">
        <f>VLOOKUP($A1490,'Extracted Varlist'!$B$1:$O$4857,3,0)</f>
        <v>GMCT: Duration of the task (milliseconds)</v>
      </c>
      <c r="G1490" t="str">
        <f>IF(ISBLANK(VLOOKUP($A1490,'Extracted Varlist'!$B$1:$O$4857,4,0)),"",VLOOKUP($A1490,'Extracted Varlist'!$B$1:$O$4857,4,0))</f>
        <v>-99="Missing"</v>
      </c>
      <c r="H1490">
        <v>2</v>
      </c>
      <c r="I1490">
        <f>VLOOKUP($A1490,'Extracted Varlist'!$B$1:$O$4857,12,0)</f>
        <v>2</v>
      </c>
      <c r="J1490">
        <f>VLOOKUP($A1490,'Extracted Varlist'!$B$1:$O$4857,13,0)</f>
        <v>22</v>
      </c>
      <c r="M1490" t="b">
        <f t="shared" si="46"/>
        <v>0</v>
      </c>
    </row>
    <row r="1491" spans="1:13" x14ac:dyDescent="0.25">
      <c r="A1491" t="s">
        <v>6041</v>
      </c>
      <c r="E1491" t="str">
        <f>VLOOKUP($A1491,'Extracted Varlist'!$B$1:$O$4857,3,0)</f>
        <v>GML: Duration of the task</v>
      </c>
      <c r="G1491" t="str">
        <f>IF(ISBLANK(VLOOKUP($A1491,'Extracted Varlist'!$B$1:$O$4857,4,0)),"",VLOOKUP($A1491,'Extracted Varlist'!$B$1:$O$4857,4,0))</f>
        <v>-99="Missing"</v>
      </c>
      <c r="H1491">
        <v>2</v>
      </c>
      <c r="I1491">
        <f>VLOOKUP($A1491,'Extracted Varlist'!$B$1:$O$4857,12,0)</f>
        <v>2</v>
      </c>
      <c r="J1491">
        <f>VLOOKUP($A1491,'Extracted Varlist'!$B$1:$O$4857,13,0)</f>
        <v>22</v>
      </c>
      <c r="M1491" t="b">
        <f t="shared" si="46"/>
        <v>1</v>
      </c>
    </row>
    <row r="1492" spans="1:13" x14ac:dyDescent="0.25">
      <c r="A1492" t="s">
        <v>2841</v>
      </c>
      <c r="E1492" t="str">
        <f>VLOOKUP($A1492,'Extracted Varlist'!$B$1:$O$4857,3,0)</f>
        <v>GML1: Duration of the task (milliseconds)</v>
      </c>
      <c r="G1492" t="str">
        <f>IF(ISBLANK(VLOOKUP($A1492,'Extracted Varlist'!$B$1:$O$4857,4,0)),"",VLOOKUP($A1492,'Extracted Varlist'!$B$1:$O$4857,4,0))</f>
        <v>-99="Missing"</v>
      </c>
      <c r="H1492">
        <v>2</v>
      </c>
      <c r="I1492">
        <f>VLOOKUP($A1492,'Extracted Varlist'!$B$1:$O$4857,12,0)</f>
        <v>2</v>
      </c>
      <c r="J1492">
        <f>VLOOKUP($A1492,'Extracted Varlist'!$B$1:$O$4857,13,0)</f>
        <v>17</v>
      </c>
      <c r="M1492" t="b">
        <f t="shared" si="46"/>
        <v>0</v>
      </c>
    </row>
    <row r="1493" spans="1:13" x14ac:dyDescent="0.25">
      <c r="A1493" t="s">
        <v>6044</v>
      </c>
      <c r="E1493" t="str">
        <f>VLOOKUP($A1493,'Extracted Varlist'!$B$1:$O$4857,3,0)</f>
        <v>GML1: Duration of the task (milliseconds)</v>
      </c>
      <c r="G1493" t="str">
        <f>IF(ISBLANK(VLOOKUP($A1493,'Extracted Varlist'!$B$1:$O$4857,4,0)),"",VLOOKUP($A1493,'Extracted Varlist'!$B$1:$O$4857,4,0))</f>
        <v>-99="Missing"</v>
      </c>
      <c r="H1493">
        <v>2</v>
      </c>
      <c r="I1493">
        <f>VLOOKUP($A1493,'Extracted Varlist'!$B$1:$O$4857,12,0)</f>
        <v>2</v>
      </c>
      <c r="J1493">
        <f>VLOOKUP($A1493,'Extracted Varlist'!$B$1:$O$4857,13,0)</f>
        <v>22</v>
      </c>
      <c r="M1493" t="b">
        <f t="shared" si="46"/>
        <v>0</v>
      </c>
    </row>
    <row r="1494" spans="1:13" x14ac:dyDescent="0.25">
      <c r="A1494" t="s">
        <v>2864</v>
      </c>
      <c r="E1494" t="str">
        <f>VLOOKUP($A1494,'Extracted Varlist'!$B$1:$O$4857,3,0)</f>
        <v>GML2: Duration of the task (milliseconds)</v>
      </c>
      <c r="G1494" t="str">
        <f>IF(ISBLANK(VLOOKUP($A1494,'Extracted Varlist'!$B$1:$O$4857,4,0)),"",VLOOKUP($A1494,'Extracted Varlist'!$B$1:$O$4857,4,0))</f>
        <v>-99="Missing"</v>
      </c>
      <c r="H1494">
        <v>2</v>
      </c>
      <c r="I1494">
        <f>VLOOKUP($A1494,'Extracted Varlist'!$B$1:$O$4857,12,0)</f>
        <v>2</v>
      </c>
      <c r="J1494">
        <f>VLOOKUP($A1494,'Extracted Varlist'!$B$1:$O$4857,13,0)</f>
        <v>17</v>
      </c>
      <c r="M1494" t="b">
        <f t="shared" si="46"/>
        <v>0</v>
      </c>
    </row>
    <row r="1495" spans="1:13" x14ac:dyDescent="0.25">
      <c r="A1495" t="s">
        <v>6046</v>
      </c>
      <c r="E1495" t="str">
        <f>VLOOKUP($A1495,'Extracted Varlist'!$B$1:$O$4857,3,0)</f>
        <v>GML2: Duration of the task (milliseconds)</v>
      </c>
      <c r="G1495" t="str">
        <f>IF(ISBLANK(VLOOKUP($A1495,'Extracted Varlist'!$B$1:$O$4857,4,0)),"",VLOOKUP($A1495,'Extracted Varlist'!$B$1:$O$4857,4,0))</f>
        <v>-99="Missing"</v>
      </c>
      <c r="H1495">
        <v>2</v>
      </c>
      <c r="I1495">
        <f>VLOOKUP($A1495,'Extracted Varlist'!$B$1:$O$4857,12,0)</f>
        <v>2</v>
      </c>
      <c r="J1495">
        <f>VLOOKUP($A1495,'Extracted Varlist'!$B$1:$O$4857,13,0)</f>
        <v>22</v>
      </c>
      <c r="M1495" t="b">
        <f t="shared" si="46"/>
        <v>0</v>
      </c>
    </row>
    <row r="1496" spans="1:13" x14ac:dyDescent="0.25">
      <c r="A1496" t="s">
        <v>2885</v>
      </c>
      <c r="E1496" t="str">
        <f>VLOOKUP($A1496,'Extracted Varlist'!$B$1:$O$4857,3,0)</f>
        <v>GML3: Duration of the task (milliseconds)</v>
      </c>
      <c r="G1496" t="str">
        <f>IF(ISBLANK(VLOOKUP($A1496,'Extracted Varlist'!$B$1:$O$4857,4,0)),"",VLOOKUP($A1496,'Extracted Varlist'!$B$1:$O$4857,4,0))</f>
        <v>-99="Missing"</v>
      </c>
      <c r="H1496">
        <v>2</v>
      </c>
      <c r="I1496">
        <f>VLOOKUP($A1496,'Extracted Varlist'!$B$1:$O$4857,12,0)</f>
        <v>2</v>
      </c>
      <c r="J1496">
        <f>VLOOKUP($A1496,'Extracted Varlist'!$B$1:$O$4857,13,0)</f>
        <v>17</v>
      </c>
      <c r="M1496" t="b">
        <f t="shared" si="46"/>
        <v>0</v>
      </c>
    </row>
    <row r="1497" spans="1:13" x14ac:dyDescent="0.25">
      <c r="A1497" t="s">
        <v>6048</v>
      </c>
      <c r="E1497" t="str">
        <f>VLOOKUP($A1497,'Extracted Varlist'!$B$1:$O$4857,3,0)</f>
        <v>GML3: Duration of the task (milliseconds)</v>
      </c>
      <c r="G1497" t="str">
        <f>IF(ISBLANK(VLOOKUP($A1497,'Extracted Varlist'!$B$1:$O$4857,4,0)),"",VLOOKUP($A1497,'Extracted Varlist'!$B$1:$O$4857,4,0))</f>
        <v>-99="Missing"</v>
      </c>
      <c r="H1497">
        <v>2</v>
      </c>
      <c r="I1497">
        <f>VLOOKUP($A1497,'Extracted Varlist'!$B$1:$O$4857,12,0)</f>
        <v>2</v>
      </c>
      <c r="J1497">
        <f>VLOOKUP($A1497,'Extracted Varlist'!$B$1:$O$4857,13,0)</f>
        <v>22</v>
      </c>
      <c r="M1497" t="b">
        <f t="shared" si="46"/>
        <v>0</v>
      </c>
    </row>
    <row r="1498" spans="1:13" x14ac:dyDescent="0.25">
      <c r="A1498" t="s">
        <v>2905</v>
      </c>
      <c r="E1498" t="str">
        <f>VLOOKUP($A1498,'Extracted Varlist'!$B$1:$O$4857,3,0)</f>
        <v>GML4: Duration of the task (milliseconds)</v>
      </c>
      <c r="G1498" t="str">
        <f>IF(ISBLANK(VLOOKUP($A1498,'Extracted Varlist'!$B$1:$O$4857,4,0)),"",VLOOKUP($A1498,'Extracted Varlist'!$B$1:$O$4857,4,0))</f>
        <v>-99="Missing"</v>
      </c>
      <c r="H1498">
        <v>2</v>
      </c>
      <c r="I1498">
        <f>VLOOKUP($A1498,'Extracted Varlist'!$B$1:$O$4857,12,0)</f>
        <v>2</v>
      </c>
      <c r="J1498">
        <f>VLOOKUP($A1498,'Extracted Varlist'!$B$1:$O$4857,13,0)</f>
        <v>17</v>
      </c>
      <c r="M1498" t="b">
        <f t="shared" si="46"/>
        <v>0</v>
      </c>
    </row>
    <row r="1499" spans="1:13" x14ac:dyDescent="0.25">
      <c r="A1499" t="s">
        <v>6050</v>
      </c>
      <c r="E1499" t="str">
        <f>VLOOKUP($A1499,'Extracted Varlist'!$B$1:$O$4857,3,0)</f>
        <v>GML4: Duration of the task (milliseconds)</v>
      </c>
      <c r="G1499" t="str">
        <f>IF(ISBLANK(VLOOKUP($A1499,'Extracted Varlist'!$B$1:$O$4857,4,0)),"",VLOOKUP($A1499,'Extracted Varlist'!$B$1:$O$4857,4,0))</f>
        <v>-99="Missing"</v>
      </c>
      <c r="H1499">
        <v>2</v>
      </c>
      <c r="I1499">
        <f>VLOOKUP($A1499,'Extracted Varlist'!$B$1:$O$4857,12,0)</f>
        <v>2</v>
      </c>
      <c r="J1499">
        <f>VLOOKUP($A1499,'Extracted Varlist'!$B$1:$O$4857,13,0)</f>
        <v>22</v>
      </c>
      <c r="M1499" t="b">
        <f t="shared" si="46"/>
        <v>0</v>
      </c>
    </row>
    <row r="1500" spans="1:13" x14ac:dyDescent="0.25">
      <c r="A1500" t="s">
        <v>2924</v>
      </c>
      <c r="E1500" t="str">
        <f>VLOOKUP($A1500,'Extracted Varlist'!$B$1:$O$4857,3,0)</f>
        <v>GML5: Duration of the task (milliseconds)</v>
      </c>
      <c r="G1500" t="str">
        <f>IF(ISBLANK(VLOOKUP($A1500,'Extracted Varlist'!$B$1:$O$4857,4,0)),"",VLOOKUP($A1500,'Extracted Varlist'!$B$1:$O$4857,4,0))</f>
        <v>-99="Missing"</v>
      </c>
      <c r="H1500">
        <v>2</v>
      </c>
      <c r="I1500">
        <f>VLOOKUP($A1500,'Extracted Varlist'!$B$1:$O$4857,12,0)</f>
        <v>2</v>
      </c>
      <c r="J1500">
        <f>VLOOKUP($A1500,'Extracted Varlist'!$B$1:$O$4857,13,0)</f>
        <v>17</v>
      </c>
      <c r="M1500" t="b">
        <f t="shared" si="46"/>
        <v>0</v>
      </c>
    </row>
    <row r="1501" spans="1:13" x14ac:dyDescent="0.25">
      <c r="A1501" t="s">
        <v>6052</v>
      </c>
      <c r="E1501" t="str">
        <f>VLOOKUP($A1501,'Extracted Varlist'!$B$1:$O$4857,3,0)</f>
        <v>GML5: Duration of the task (milliseconds)</v>
      </c>
      <c r="G1501" t="str">
        <f>IF(ISBLANK(VLOOKUP($A1501,'Extracted Varlist'!$B$1:$O$4857,4,0)),"",VLOOKUP($A1501,'Extracted Varlist'!$B$1:$O$4857,4,0))</f>
        <v>-99="Missing"</v>
      </c>
      <c r="H1501">
        <v>2</v>
      </c>
      <c r="I1501">
        <f>VLOOKUP($A1501,'Extracted Varlist'!$B$1:$O$4857,12,0)</f>
        <v>2</v>
      </c>
      <c r="J1501">
        <f>VLOOKUP($A1501,'Extracted Varlist'!$B$1:$O$4857,13,0)</f>
        <v>22</v>
      </c>
      <c r="M1501" t="b">
        <f t="shared" si="46"/>
        <v>0</v>
      </c>
    </row>
    <row r="1502" spans="1:13" x14ac:dyDescent="0.25">
      <c r="A1502" t="s">
        <v>2651</v>
      </c>
      <c r="E1502" t="str">
        <f>VLOOKUP($A1502,'Extracted Varlist'!$B$1:$O$4857,3,0)</f>
        <v>GMR: Duration of the task (milliseconds)</v>
      </c>
      <c r="G1502" t="str">
        <f>IF(ISBLANK(VLOOKUP($A1502,'Extracted Varlist'!$B$1:$O$4857,4,0)),"",VLOOKUP($A1502,'Extracted Varlist'!$B$1:$O$4857,4,0))</f>
        <v>-99="Missing"</v>
      </c>
      <c r="H1502">
        <v>2</v>
      </c>
      <c r="I1502">
        <f>VLOOKUP($A1502,'Extracted Varlist'!$B$1:$O$4857,12,0)</f>
        <v>2</v>
      </c>
      <c r="J1502">
        <f>VLOOKUP($A1502,'Extracted Varlist'!$B$1:$O$4857,13,0)</f>
        <v>17</v>
      </c>
      <c r="M1502" t="b">
        <f t="shared" si="46"/>
        <v>0</v>
      </c>
    </row>
    <row r="1503" spans="1:13" x14ac:dyDescent="0.25">
      <c r="A1503" t="s">
        <v>6054</v>
      </c>
      <c r="E1503" t="str">
        <f>VLOOKUP($A1503,'Extracted Varlist'!$B$1:$O$4857,3,0)</f>
        <v>GMR: Duration of the task (milliseconds)</v>
      </c>
      <c r="G1503" t="str">
        <f>IF(ISBLANK(VLOOKUP($A1503,'Extracted Varlist'!$B$1:$O$4857,4,0)),"",VLOOKUP($A1503,'Extracted Varlist'!$B$1:$O$4857,4,0))</f>
        <v>-99="Missing"</v>
      </c>
      <c r="H1503">
        <v>2</v>
      </c>
      <c r="I1503">
        <f>VLOOKUP($A1503,'Extracted Varlist'!$B$1:$O$4857,12,0)</f>
        <v>2</v>
      </c>
      <c r="J1503">
        <f>VLOOKUP($A1503,'Extracted Varlist'!$B$1:$O$4857,13,0)</f>
        <v>22</v>
      </c>
      <c r="M1503" t="b">
        <f t="shared" si="46"/>
        <v>0</v>
      </c>
    </row>
    <row r="1504" spans="1:13" x14ac:dyDescent="0.25">
      <c r="A1504" t="s">
        <v>7318</v>
      </c>
      <c r="E1504" t="str">
        <f>VLOOKUP($A1504,'Extracted Varlist'!$B$1:$O$4857,3,0)</f>
        <v>Both arms - bone mass (g)</v>
      </c>
      <c r="G1504" t="str">
        <f>IF(ISBLANK(VLOOKUP($A1504,'Extracted Varlist'!$B$1:$O$4857,4,0)),"",VLOOKUP($A1504,'Extracted Varlist'!$B$1:$O$4857,4,0))</f>
        <v/>
      </c>
      <c r="H1504">
        <v>2</v>
      </c>
      <c r="I1504">
        <f>VLOOKUP($A1504,'Extracted Varlist'!$B$1:$O$4857,12,0)</f>
        <v>2</v>
      </c>
      <c r="J1504">
        <f>VLOOKUP($A1504,'Extracted Varlist'!$B$1:$O$4857,13,0)</f>
        <v>27</v>
      </c>
      <c r="M1504" t="b">
        <f t="shared" si="46"/>
        <v>0</v>
      </c>
    </row>
    <row r="1505" spans="1:13" x14ac:dyDescent="0.25">
      <c r="A1505" t="s">
        <v>8634</v>
      </c>
      <c r="E1505" t="str">
        <f>VLOOKUP($A1505,'Extracted Varlist'!$B$1:$O$4857,3,0)</f>
        <v>Both arms - bone mass (g)</v>
      </c>
      <c r="G1505" t="str">
        <f>IF(ISBLANK(VLOOKUP($A1505,'Extracted Varlist'!$B$1:$O$4857,4,0)),"",VLOOKUP($A1505,'Extracted Varlist'!$B$1:$O$4857,4,0))</f>
        <v/>
      </c>
      <c r="H1505">
        <v>2</v>
      </c>
      <c r="I1505">
        <f>VLOOKUP($A1505,'Extracted Varlist'!$B$1:$O$4857,12,0)</f>
        <v>2</v>
      </c>
      <c r="J1505">
        <f>VLOOKUP($A1505,'Extracted Varlist'!$B$1:$O$4857,13,0)</f>
        <v>28</v>
      </c>
      <c r="M1505" t="b">
        <f t="shared" si="46"/>
        <v>0</v>
      </c>
    </row>
    <row r="1506" spans="1:13" x14ac:dyDescent="0.25">
      <c r="A1506" t="s">
        <v>7272</v>
      </c>
      <c r="E1506" t="str">
        <f>VLOOKUP($A1506,'Extracted Varlist'!$B$1:$O$4857,3,0)</f>
        <v>Both arms - bone mineral content (g)</v>
      </c>
      <c r="G1506" t="str">
        <f>IF(ISBLANK(VLOOKUP($A1506,'Extracted Varlist'!$B$1:$O$4857,4,0)),"",VLOOKUP($A1506,'Extracted Varlist'!$B$1:$O$4857,4,0))</f>
        <v/>
      </c>
      <c r="H1506">
        <v>2</v>
      </c>
      <c r="I1506">
        <f>VLOOKUP($A1506,'Extracted Varlist'!$B$1:$O$4857,12,0)</f>
        <v>2</v>
      </c>
      <c r="J1506">
        <f>VLOOKUP($A1506,'Extracted Varlist'!$B$1:$O$4857,13,0)</f>
        <v>27</v>
      </c>
      <c r="M1506" t="b">
        <f t="shared" si="46"/>
        <v>0</v>
      </c>
    </row>
    <row r="1507" spans="1:13" x14ac:dyDescent="0.25">
      <c r="A1507" t="s">
        <v>8934</v>
      </c>
      <c r="E1507" t="str">
        <f>VLOOKUP($A1507,'Extracted Varlist'!$B$1:$O$4857,3,0)</f>
        <v>Both arms - bone mineral content (g)</v>
      </c>
      <c r="G1507" t="str">
        <f>IF(ISBLANK(VLOOKUP($A1507,'Extracted Varlist'!$B$1:$O$4857,4,0)),"",VLOOKUP($A1507,'Extracted Varlist'!$B$1:$O$4857,4,0))</f>
        <v/>
      </c>
      <c r="H1507">
        <v>2</v>
      </c>
      <c r="I1507">
        <f>VLOOKUP($A1507,'Extracted Varlist'!$B$1:$O$4857,12,0)</f>
        <v>2</v>
      </c>
      <c r="J1507">
        <f>VLOOKUP($A1507,'Extracted Varlist'!$B$1:$O$4857,13,0)</f>
        <v>28</v>
      </c>
      <c r="M1507" t="b">
        <f t="shared" si="46"/>
        <v>0</v>
      </c>
    </row>
    <row r="1508" spans="1:13" x14ac:dyDescent="0.25">
      <c r="A1508" t="s">
        <v>7230</v>
      </c>
      <c r="E1508" t="str">
        <f>VLOOKUP($A1508,'Extracted Varlist'!$B$1:$O$4857,3,0)</f>
        <v>Both arms - bone mineral density (g/cm2)</v>
      </c>
      <c r="G1508" t="str">
        <f>IF(ISBLANK(VLOOKUP($A1508,'Extracted Varlist'!$B$1:$O$4857,4,0)),"",VLOOKUP($A1508,'Extracted Varlist'!$B$1:$O$4857,4,0))</f>
        <v/>
      </c>
      <c r="H1508">
        <v>2</v>
      </c>
      <c r="I1508">
        <f>VLOOKUP($A1508,'Extracted Varlist'!$B$1:$O$4857,12,0)</f>
        <v>2</v>
      </c>
      <c r="J1508">
        <f>VLOOKUP($A1508,'Extracted Varlist'!$B$1:$O$4857,13,0)</f>
        <v>27</v>
      </c>
      <c r="M1508" t="b">
        <f t="shared" si="46"/>
        <v>0</v>
      </c>
    </row>
    <row r="1509" spans="1:13" x14ac:dyDescent="0.25">
      <c r="A1509" t="s">
        <v>8902</v>
      </c>
      <c r="E1509" t="str">
        <f>VLOOKUP($A1509,'Extracted Varlist'!$B$1:$O$4857,3,0)</f>
        <v>Both arms - bone mineral density (g/cm2)</v>
      </c>
      <c r="G1509" t="str">
        <f>IF(ISBLANK(VLOOKUP($A1509,'Extracted Varlist'!$B$1:$O$4857,4,0)),"",VLOOKUP($A1509,'Extracted Varlist'!$B$1:$O$4857,4,0))</f>
        <v/>
      </c>
      <c r="H1509">
        <v>2</v>
      </c>
      <c r="I1509">
        <f>VLOOKUP($A1509,'Extracted Varlist'!$B$1:$O$4857,12,0)</f>
        <v>2</v>
      </c>
      <c r="J1509">
        <f>VLOOKUP($A1509,'Extracted Varlist'!$B$1:$O$4857,13,0)</f>
        <v>28</v>
      </c>
      <c r="M1509" t="b">
        <f t="shared" si="46"/>
        <v>0</v>
      </c>
    </row>
    <row r="1510" spans="1:13" x14ac:dyDescent="0.25">
      <c r="A1510" t="s">
        <v>7477</v>
      </c>
      <c r="E1510" t="str">
        <f>VLOOKUP($A1510,'Extracted Varlist'!$B$1:$O$4857,3,0)</f>
        <v>Both arms - fat free mass (g)</v>
      </c>
      <c r="G1510" t="str">
        <f>IF(ISBLANK(VLOOKUP($A1510,'Extracted Varlist'!$B$1:$O$4857,4,0)),"",VLOOKUP($A1510,'Extracted Varlist'!$B$1:$O$4857,4,0))</f>
        <v/>
      </c>
      <c r="H1510">
        <v>2</v>
      </c>
      <c r="I1510">
        <f>VLOOKUP($A1510,'Extracted Varlist'!$B$1:$O$4857,12,0)</f>
        <v>2</v>
      </c>
      <c r="J1510">
        <f>VLOOKUP($A1510,'Extracted Varlist'!$B$1:$O$4857,13,0)</f>
        <v>27</v>
      </c>
      <c r="M1510" t="b">
        <f t="shared" si="46"/>
        <v>0</v>
      </c>
    </row>
    <row r="1511" spans="1:13" x14ac:dyDescent="0.25">
      <c r="A1511" t="s">
        <v>8754</v>
      </c>
      <c r="E1511" t="str">
        <f>VLOOKUP($A1511,'Extracted Varlist'!$B$1:$O$4857,3,0)</f>
        <v>Both arms - fat free mass (g)</v>
      </c>
      <c r="G1511" t="str">
        <f>IF(ISBLANK(VLOOKUP($A1511,'Extracted Varlist'!$B$1:$O$4857,4,0)),"",VLOOKUP($A1511,'Extracted Varlist'!$B$1:$O$4857,4,0))</f>
        <v/>
      </c>
      <c r="H1511">
        <v>2</v>
      </c>
      <c r="I1511">
        <f>VLOOKUP($A1511,'Extracted Varlist'!$B$1:$O$4857,12,0)</f>
        <v>2</v>
      </c>
      <c r="J1511">
        <f>VLOOKUP($A1511,'Extracted Varlist'!$B$1:$O$4857,13,0)</f>
        <v>28</v>
      </c>
      <c r="M1511" t="b">
        <f t="shared" si="46"/>
        <v>0</v>
      </c>
    </row>
    <row r="1512" spans="1:13" x14ac:dyDescent="0.25">
      <c r="A1512" t="s">
        <v>7352</v>
      </c>
      <c r="E1512" t="str">
        <f>VLOOKUP($A1512,'Extracted Varlist'!$B$1:$O$4857,3,0)</f>
        <v>Both arms - fat mass (g)</v>
      </c>
      <c r="G1512" t="str">
        <f>IF(ISBLANK(VLOOKUP($A1512,'Extracted Varlist'!$B$1:$O$4857,4,0)),"",VLOOKUP($A1512,'Extracted Varlist'!$B$1:$O$4857,4,0))</f>
        <v/>
      </c>
      <c r="H1512">
        <v>2</v>
      </c>
      <c r="I1512">
        <f>VLOOKUP($A1512,'Extracted Varlist'!$B$1:$O$4857,12,0)</f>
        <v>2</v>
      </c>
      <c r="J1512">
        <f>VLOOKUP($A1512,'Extracted Varlist'!$B$1:$O$4857,13,0)</f>
        <v>27</v>
      </c>
      <c r="M1512" t="b">
        <f t="shared" si="46"/>
        <v>0</v>
      </c>
    </row>
    <row r="1513" spans="1:13" x14ac:dyDescent="0.25">
      <c r="A1513" t="s">
        <v>8664</v>
      </c>
      <c r="E1513" t="str">
        <f>VLOOKUP($A1513,'Extracted Varlist'!$B$1:$O$4857,3,0)</f>
        <v>Both arms - fat mass (g)</v>
      </c>
      <c r="G1513" t="str">
        <f>IF(ISBLANK(VLOOKUP($A1513,'Extracted Varlist'!$B$1:$O$4857,4,0)),"",VLOOKUP($A1513,'Extracted Varlist'!$B$1:$O$4857,4,0))</f>
        <v/>
      </c>
      <c r="H1513">
        <v>2</v>
      </c>
      <c r="I1513">
        <f>VLOOKUP($A1513,'Extracted Varlist'!$B$1:$O$4857,12,0)</f>
        <v>2</v>
      </c>
      <c r="J1513">
        <f>VLOOKUP($A1513,'Extracted Varlist'!$B$1:$O$4857,13,0)</f>
        <v>28</v>
      </c>
      <c r="M1513" t="b">
        <f t="shared" si="46"/>
        <v>0</v>
      </c>
    </row>
    <row r="1514" spans="1:13" x14ac:dyDescent="0.25">
      <c r="A1514" t="s">
        <v>7392</v>
      </c>
      <c r="E1514" t="str">
        <f>VLOOKUP($A1514,'Extracted Varlist'!$B$1:$O$4857,3,0)</f>
        <v>Both arms - lean mass (g)</v>
      </c>
      <c r="G1514" t="str">
        <f>IF(ISBLANK(VLOOKUP($A1514,'Extracted Varlist'!$B$1:$O$4857,4,0)),"",VLOOKUP($A1514,'Extracted Varlist'!$B$1:$O$4857,4,0))</f>
        <v/>
      </c>
      <c r="H1514">
        <v>2</v>
      </c>
      <c r="I1514">
        <f>VLOOKUP($A1514,'Extracted Varlist'!$B$1:$O$4857,12,0)</f>
        <v>2</v>
      </c>
      <c r="J1514">
        <f>VLOOKUP($A1514,'Extracted Varlist'!$B$1:$O$4857,13,0)</f>
        <v>27</v>
      </c>
      <c r="M1514" t="b">
        <f t="shared" si="46"/>
        <v>0</v>
      </c>
    </row>
    <row r="1515" spans="1:13" x14ac:dyDescent="0.25">
      <c r="A1515" t="s">
        <v>8694</v>
      </c>
      <c r="E1515" t="str">
        <f>VLOOKUP($A1515,'Extracted Varlist'!$B$1:$O$4857,3,0)</f>
        <v>Both arms - lean mass (g)</v>
      </c>
      <c r="G1515" t="str">
        <f>IF(ISBLANK(VLOOKUP($A1515,'Extracted Varlist'!$B$1:$O$4857,4,0)),"",VLOOKUP($A1515,'Extracted Varlist'!$B$1:$O$4857,4,0))</f>
        <v/>
      </c>
      <c r="H1515">
        <v>2</v>
      </c>
      <c r="I1515">
        <f>VLOOKUP($A1515,'Extracted Varlist'!$B$1:$O$4857,12,0)</f>
        <v>2</v>
      </c>
      <c r="J1515">
        <f>VLOOKUP($A1515,'Extracted Varlist'!$B$1:$O$4857,13,0)</f>
        <v>28</v>
      </c>
      <c r="M1515" t="b">
        <f t="shared" si="46"/>
        <v>0</v>
      </c>
    </row>
    <row r="1516" spans="1:13" x14ac:dyDescent="0.25">
      <c r="A1516" t="s">
        <v>7567</v>
      </c>
      <c r="E1516" t="str">
        <f>VLOOKUP($A1516,'Extracted Varlist'!$B$1:$O$4857,3,0)</f>
        <v>Both arms - region fat (= fat mass / total mass)</v>
      </c>
      <c r="G1516" t="str">
        <f>IF(ISBLANK(VLOOKUP($A1516,'Extracted Varlist'!$B$1:$O$4857,4,0)),"",VLOOKUP($A1516,'Extracted Varlist'!$B$1:$O$4857,4,0))</f>
        <v/>
      </c>
      <c r="H1516">
        <v>2</v>
      </c>
      <c r="I1516">
        <f>VLOOKUP($A1516,'Extracted Varlist'!$B$1:$O$4857,12,0)</f>
        <v>2</v>
      </c>
      <c r="J1516">
        <f>VLOOKUP($A1516,'Extracted Varlist'!$B$1:$O$4857,13,0)</f>
        <v>27</v>
      </c>
      <c r="M1516" t="b">
        <f t="shared" si="46"/>
        <v>0</v>
      </c>
    </row>
    <row r="1517" spans="1:13" x14ac:dyDescent="0.25">
      <c r="A1517" t="s">
        <v>8814</v>
      </c>
      <c r="E1517" t="str">
        <f>VLOOKUP($A1517,'Extracted Varlist'!$B$1:$O$4857,3,0)</f>
        <v>Both arms - region fat (= fat mass / total mass)</v>
      </c>
      <c r="G1517" t="str">
        <f>IF(ISBLANK(VLOOKUP($A1517,'Extracted Varlist'!$B$1:$O$4857,4,0)),"",VLOOKUP($A1517,'Extracted Varlist'!$B$1:$O$4857,4,0))</f>
        <v/>
      </c>
      <c r="H1517">
        <v>2</v>
      </c>
      <c r="I1517">
        <f>VLOOKUP($A1517,'Extracted Varlist'!$B$1:$O$4857,12,0)</f>
        <v>2</v>
      </c>
      <c r="J1517">
        <f>VLOOKUP($A1517,'Extracted Varlist'!$B$1:$O$4857,13,0)</f>
        <v>28</v>
      </c>
      <c r="M1517" t="b">
        <f t="shared" si="46"/>
        <v>0</v>
      </c>
    </row>
    <row r="1518" spans="1:13" x14ac:dyDescent="0.25">
      <c r="A1518" t="s">
        <v>7610</v>
      </c>
      <c r="E1518" t="str">
        <f>VLOOKUP($A1518,'Extracted Varlist'!$B$1:$O$4857,3,0)</f>
        <v>Both arms - tissue fat (=  fat mass / tissue mass)</v>
      </c>
      <c r="G1518" t="str">
        <f>IF(ISBLANK(VLOOKUP($A1518,'Extracted Varlist'!$B$1:$O$4857,4,0)),"",VLOOKUP($A1518,'Extracted Varlist'!$B$1:$O$4857,4,0))</f>
        <v/>
      </c>
      <c r="H1518">
        <v>2</v>
      </c>
      <c r="I1518">
        <f>VLOOKUP($A1518,'Extracted Varlist'!$B$1:$O$4857,12,0)</f>
        <v>2</v>
      </c>
      <c r="J1518">
        <f>VLOOKUP($A1518,'Extracted Varlist'!$B$1:$O$4857,13,0)</f>
        <v>27</v>
      </c>
      <c r="M1518" t="b">
        <f t="shared" si="46"/>
        <v>0</v>
      </c>
    </row>
    <row r="1519" spans="1:13" x14ac:dyDescent="0.25">
      <c r="A1519" t="s">
        <v>8844</v>
      </c>
      <c r="E1519" t="str">
        <f>VLOOKUP($A1519,'Extracted Varlist'!$B$1:$O$4857,3,0)</f>
        <v>Both arms - tissue fat (=  fat mass / tissue mass)</v>
      </c>
      <c r="G1519" t="str">
        <f>IF(ISBLANK(VLOOKUP($A1519,'Extracted Varlist'!$B$1:$O$4857,4,0)),"",VLOOKUP($A1519,'Extracted Varlist'!$B$1:$O$4857,4,0))</f>
        <v/>
      </c>
      <c r="H1519">
        <v>2</v>
      </c>
      <c r="I1519">
        <f>VLOOKUP($A1519,'Extracted Varlist'!$B$1:$O$4857,12,0)</f>
        <v>2</v>
      </c>
      <c r="J1519">
        <f>VLOOKUP($A1519,'Extracted Varlist'!$B$1:$O$4857,13,0)</f>
        <v>28</v>
      </c>
      <c r="M1519" t="b">
        <f t="shared" si="46"/>
        <v>0</v>
      </c>
    </row>
    <row r="1520" spans="1:13" x14ac:dyDescent="0.25">
      <c r="A1520" t="s">
        <v>7432</v>
      </c>
      <c r="E1520" t="str">
        <f>VLOOKUP($A1520,'Extracted Varlist'!$B$1:$O$4857,3,0)</f>
        <v>Both arms - tissue mass (g)</v>
      </c>
      <c r="G1520" t="str">
        <f>IF(ISBLANK(VLOOKUP($A1520,'Extracted Varlist'!$B$1:$O$4857,4,0)),"",VLOOKUP($A1520,'Extracted Varlist'!$B$1:$O$4857,4,0))</f>
        <v/>
      </c>
      <c r="H1520">
        <v>2</v>
      </c>
      <c r="I1520">
        <f>VLOOKUP($A1520,'Extracted Varlist'!$B$1:$O$4857,12,0)</f>
        <v>2</v>
      </c>
      <c r="J1520">
        <f>VLOOKUP($A1520,'Extracted Varlist'!$B$1:$O$4857,13,0)</f>
        <v>27</v>
      </c>
      <c r="M1520" t="b">
        <f t="shared" si="46"/>
        <v>0</v>
      </c>
    </row>
    <row r="1521" spans="1:13" x14ac:dyDescent="0.25">
      <c r="A1521" t="s">
        <v>8724</v>
      </c>
      <c r="E1521" t="str">
        <f>VLOOKUP($A1521,'Extracted Varlist'!$B$1:$O$4857,3,0)</f>
        <v>Both arms - tissue mass (g)</v>
      </c>
      <c r="G1521" t="str">
        <f>IF(ISBLANK(VLOOKUP($A1521,'Extracted Varlist'!$B$1:$O$4857,4,0)),"",VLOOKUP($A1521,'Extracted Varlist'!$B$1:$O$4857,4,0))</f>
        <v/>
      </c>
      <c r="H1521">
        <v>2</v>
      </c>
      <c r="I1521">
        <f>VLOOKUP($A1521,'Extracted Varlist'!$B$1:$O$4857,12,0)</f>
        <v>2</v>
      </c>
      <c r="J1521">
        <f>VLOOKUP($A1521,'Extracted Varlist'!$B$1:$O$4857,13,0)</f>
        <v>28</v>
      </c>
      <c r="M1521" t="b">
        <f t="shared" si="46"/>
        <v>0</v>
      </c>
    </row>
    <row r="1522" spans="1:13" x14ac:dyDescent="0.25">
      <c r="A1522" t="s">
        <v>7522</v>
      </c>
      <c r="E1522" t="str">
        <f>VLOOKUP($A1522,'Extracted Varlist'!$B$1:$O$4857,3,0)</f>
        <v>Both arms - total mass (g)</v>
      </c>
      <c r="G1522" t="str">
        <f>IF(ISBLANK(VLOOKUP($A1522,'Extracted Varlist'!$B$1:$O$4857,4,0)),"",VLOOKUP($A1522,'Extracted Varlist'!$B$1:$O$4857,4,0))</f>
        <v/>
      </c>
      <c r="H1522">
        <v>2</v>
      </c>
      <c r="I1522">
        <f>VLOOKUP($A1522,'Extracted Varlist'!$B$1:$O$4857,12,0)</f>
        <v>2</v>
      </c>
      <c r="J1522">
        <f>VLOOKUP($A1522,'Extracted Varlist'!$B$1:$O$4857,13,0)</f>
        <v>27</v>
      </c>
      <c r="M1522" t="b">
        <f t="shared" si="46"/>
        <v>0</v>
      </c>
    </row>
    <row r="1523" spans="1:13" x14ac:dyDescent="0.25">
      <c r="A1523" t="s">
        <v>8784</v>
      </c>
      <c r="E1523" t="str">
        <f>VLOOKUP($A1523,'Extracted Varlist'!$B$1:$O$4857,3,0)</f>
        <v>Both arms - total mass (g)</v>
      </c>
      <c r="G1523" t="str">
        <f>IF(ISBLANK(VLOOKUP($A1523,'Extracted Varlist'!$B$1:$O$4857,4,0)),"",VLOOKUP($A1523,'Extracted Varlist'!$B$1:$O$4857,4,0))</f>
        <v/>
      </c>
      <c r="H1523">
        <v>2</v>
      </c>
      <c r="I1523">
        <f>VLOOKUP($A1523,'Extracted Varlist'!$B$1:$O$4857,12,0)</f>
        <v>2</v>
      </c>
      <c r="J1523">
        <f>VLOOKUP($A1523,'Extracted Varlist'!$B$1:$O$4857,13,0)</f>
        <v>28</v>
      </c>
      <c r="M1523" t="b">
        <f t="shared" si="46"/>
        <v>0</v>
      </c>
    </row>
    <row r="1524" spans="1:13" x14ac:dyDescent="0.25">
      <c r="A1524" t="s">
        <v>7337</v>
      </c>
      <c r="E1524" t="str">
        <f>VLOOKUP($A1524,'Extracted Varlist'!$B$1:$O$4857,3,0)</f>
        <v>Android - bone mass (g)</v>
      </c>
      <c r="G1524" t="str">
        <f>IF(ISBLANK(VLOOKUP($A1524,'Extracted Varlist'!$B$1:$O$4857,4,0)),"",VLOOKUP($A1524,'Extracted Varlist'!$B$1:$O$4857,4,0))</f>
        <v/>
      </c>
      <c r="H1524">
        <v>2</v>
      </c>
      <c r="I1524">
        <f>VLOOKUP($A1524,'Extracted Varlist'!$B$1:$O$4857,12,0)</f>
        <v>2</v>
      </c>
      <c r="J1524">
        <f>VLOOKUP($A1524,'Extracted Varlist'!$B$1:$O$4857,13,0)</f>
        <v>27</v>
      </c>
      <c r="M1524" t="b">
        <f t="shared" si="46"/>
        <v>0</v>
      </c>
    </row>
    <row r="1525" spans="1:13" x14ac:dyDescent="0.25">
      <c r="A1525" t="s">
        <v>8652</v>
      </c>
      <c r="E1525" t="str">
        <f>VLOOKUP($A1525,'Extracted Varlist'!$B$1:$O$4857,3,0)</f>
        <v>Android - bone mass (g)</v>
      </c>
      <c r="G1525" t="str">
        <f>IF(ISBLANK(VLOOKUP($A1525,'Extracted Varlist'!$B$1:$O$4857,4,0)),"",VLOOKUP($A1525,'Extracted Varlist'!$B$1:$O$4857,4,0))</f>
        <v/>
      </c>
      <c r="H1525">
        <v>2</v>
      </c>
      <c r="I1525">
        <f>VLOOKUP($A1525,'Extracted Varlist'!$B$1:$O$4857,12,0)</f>
        <v>2</v>
      </c>
      <c r="J1525">
        <f>VLOOKUP($A1525,'Extracted Varlist'!$B$1:$O$4857,13,0)</f>
        <v>28</v>
      </c>
      <c r="M1525" t="b">
        <f t="shared" si="46"/>
        <v>0</v>
      </c>
    </row>
    <row r="1526" spans="1:13" x14ac:dyDescent="0.25">
      <c r="A1526" t="s">
        <v>7504</v>
      </c>
      <c r="E1526" t="str">
        <f>VLOOKUP($A1526,'Extracted Varlist'!$B$1:$O$4857,3,0)</f>
        <v>Android - fat free mass (g)</v>
      </c>
      <c r="G1526" t="str">
        <f>IF(ISBLANK(VLOOKUP($A1526,'Extracted Varlist'!$B$1:$O$4857,4,0)),"",VLOOKUP($A1526,'Extracted Varlist'!$B$1:$O$4857,4,0))</f>
        <v/>
      </c>
      <c r="H1526">
        <v>2</v>
      </c>
      <c r="I1526">
        <f>VLOOKUP($A1526,'Extracted Varlist'!$B$1:$O$4857,12,0)</f>
        <v>2</v>
      </c>
      <c r="J1526">
        <f>VLOOKUP($A1526,'Extracted Varlist'!$B$1:$O$4857,13,0)</f>
        <v>27</v>
      </c>
      <c r="M1526" t="b">
        <f t="shared" si="46"/>
        <v>0</v>
      </c>
    </row>
    <row r="1527" spans="1:13" x14ac:dyDescent="0.25">
      <c r="A1527" t="s">
        <v>8772</v>
      </c>
      <c r="E1527" t="str">
        <f>VLOOKUP($A1527,'Extracted Varlist'!$B$1:$O$4857,3,0)</f>
        <v>Android - fat free mass (g)</v>
      </c>
      <c r="G1527" t="str">
        <f>IF(ISBLANK(VLOOKUP($A1527,'Extracted Varlist'!$B$1:$O$4857,4,0)),"",VLOOKUP($A1527,'Extracted Varlist'!$B$1:$O$4857,4,0))</f>
        <v/>
      </c>
      <c r="H1527">
        <v>2</v>
      </c>
      <c r="I1527">
        <f>VLOOKUP($A1527,'Extracted Varlist'!$B$1:$O$4857,12,0)</f>
        <v>2</v>
      </c>
      <c r="J1527">
        <f>VLOOKUP($A1527,'Extracted Varlist'!$B$1:$O$4857,13,0)</f>
        <v>28</v>
      </c>
      <c r="M1527" t="b">
        <f t="shared" si="46"/>
        <v>0</v>
      </c>
    </row>
    <row r="1528" spans="1:13" x14ac:dyDescent="0.25">
      <c r="A1528" t="s">
        <v>7375</v>
      </c>
      <c r="E1528" t="str">
        <f>VLOOKUP($A1528,'Extracted Varlist'!$B$1:$O$4857,3,0)</f>
        <v>Android - fat mass (g)</v>
      </c>
      <c r="G1528" t="str">
        <f>IF(ISBLANK(VLOOKUP($A1528,'Extracted Varlist'!$B$1:$O$4857,4,0)),"",VLOOKUP($A1528,'Extracted Varlist'!$B$1:$O$4857,4,0))</f>
        <v/>
      </c>
      <c r="H1528">
        <v>2</v>
      </c>
      <c r="I1528">
        <f>VLOOKUP($A1528,'Extracted Varlist'!$B$1:$O$4857,12,0)</f>
        <v>2</v>
      </c>
      <c r="J1528">
        <f>VLOOKUP($A1528,'Extracted Varlist'!$B$1:$O$4857,13,0)</f>
        <v>27</v>
      </c>
      <c r="M1528" t="b">
        <f t="shared" si="46"/>
        <v>0</v>
      </c>
    </row>
    <row r="1529" spans="1:13" x14ac:dyDescent="0.25">
      <c r="A1529" t="s">
        <v>8682</v>
      </c>
      <c r="E1529" t="str">
        <f>VLOOKUP($A1529,'Extracted Varlist'!$B$1:$O$4857,3,0)</f>
        <v>Android - fat mass (g)</v>
      </c>
      <c r="G1529" t="str">
        <f>IF(ISBLANK(VLOOKUP($A1529,'Extracted Varlist'!$B$1:$O$4857,4,0)),"",VLOOKUP($A1529,'Extracted Varlist'!$B$1:$O$4857,4,0))</f>
        <v/>
      </c>
      <c r="H1529">
        <v>2</v>
      </c>
      <c r="I1529">
        <f>VLOOKUP($A1529,'Extracted Varlist'!$B$1:$O$4857,12,0)</f>
        <v>2</v>
      </c>
      <c r="J1529">
        <f>VLOOKUP($A1529,'Extracted Varlist'!$B$1:$O$4857,13,0)</f>
        <v>28</v>
      </c>
      <c r="M1529" t="b">
        <f t="shared" si="46"/>
        <v>0</v>
      </c>
    </row>
    <row r="1530" spans="1:13" x14ac:dyDescent="0.25">
      <c r="A1530" t="s">
        <v>7415</v>
      </c>
      <c r="E1530" t="str">
        <f>VLOOKUP($A1530,'Extracted Varlist'!$B$1:$O$4857,3,0)</f>
        <v>Android - lean mass (g)</v>
      </c>
      <c r="G1530" t="str">
        <f>IF(ISBLANK(VLOOKUP($A1530,'Extracted Varlist'!$B$1:$O$4857,4,0)),"",VLOOKUP($A1530,'Extracted Varlist'!$B$1:$O$4857,4,0))</f>
        <v/>
      </c>
      <c r="H1530">
        <v>2</v>
      </c>
      <c r="I1530">
        <f>VLOOKUP($A1530,'Extracted Varlist'!$B$1:$O$4857,12,0)</f>
        <v>2</v>
      </c>
      <c r="J1530">
        <f>VLOOKUP($A1530,'Extracted Varlist'!$B$1:$O$4857,13,0)</f>
        <v>27</v>
      </c>
      <c r="M1530" t="b">
        <f t="shared" si="46"/>
        <v>0</v>
      </c>
    </row>
    <row r="1531" spans="1:13" x14ac:dyDescent="0.25">
      <c r="A1531" t="s">
        <v>8712</v>
      </c>
      <c r="E1531" t="str">
        <f>VLOOKUP($A1531,'Extracted Varlist'!$B$1:$O$4857,3,0)</f>
        <v>Android - lean mass (g)</v>
      </c>
      <c r="G1531" t="str">
        <f>IF(ISBLANK(VLOOKUP($A1531,'Extracted Varlist'!$B$1:$O$4857,4,0)),"",VLOOKUP($A1531,'Extracted Varlist'!$B$1:$O$4857,4,0))</f>
        <v/>
      </c>
      <c r="H1531">
        <v>2</v>
      </c>
      <c r="I1531">
        <f>VLOOKUP($A1531,'Extracted Varlist'!$B$1:$O$4857,12,0)</f>
        <v>2</v>
      </c>
      <c r="J1531">
        <f>VLOOKUP($A1531,'Extracted Varlist'!$B$1:$O$4857,13,0)</f>
        <v>28</v>
      </c>
      <c r="M1531" t="b">
        <f t="shared" si="46"/>
        <v>0</v>
      </c>
    </row>
    <row r="1532" spans="1:13" x14ac:dyDescent="0.25">
      <c r="A1532" t="s">
        <v>7592</v>
      </c>
      <c r="E1532" t="str">
        <f>VLOOKUP($A1532,'Extracted Varlist'!$B$1:$O$4857,3,0)</f>
        <v>Android - region fat (=  fat mass / total mass)</v>
      </c>
      <c r="G1532" t="str">
        <f>IF(ISBLANK(VLOOKUP($A1532,'Extracted Varlist'!$B$1:$O$4857,4,0)),"",VLOOKUP($A1532,'Extracted Varlist'!$B$1:$O$4857,4,0))</f>
        <v/>
      </c>
      <c r="H1532">
        <v>2</v>
      </c>
      <c r="I1532">
        <f>VLOOKUP($A1532,'Extracted Varlist'!$B$1:$O$4857,12,0)</f>
        <v>2</v>
      </c>
      <c r="J1532">
        <f>VLOOKUP($A1532,'Extracted Varlist'!$B$1:$O$4857,13,0)</f>
        <v>27</v>
      </c>
      <c r="M1532" t="b">
        <f t="shared" si="46"/>
        <v>0</v>
      </c>
    </row>
    <row r="1533" spans="1:13" x14ac:dyDescent="0.25">
      <c r="A1533" t="s">
        <v>8832</v>
      </c>
      <c r="E1533" t="str">
        <f>VLOOKUP($A1533,'Extracted Varlist'!$B$1:$O$4857,3,0)</f>
        <v>Android - region fat (=  fat mass / total mass)</v>
      </c>
      <c r="G1533" t="str">
        <f>IF(ISBLANK(VLOOKUP($A1533,'Extracted Varlist'!$B$1:$O$4857,4,0)),"",VLOOKUP($A1533,'Extracted Varlist'!$B$1:$O$4857,4,0))</f>
        <v/>
      </c>
      <c r="H1533">
        <v>2</v>
      </c>
      <c r="I1533">
        <f>VLOOKUP($A1533,'Extracted Varlist'!$B$1:$O$4857,12,0)</f>
        <v>2</v>
      </c>
      <c r="J1533">
        <f>VLOOKUP($A1533,'Extracted Varlist'!$B$1:$O$4857,13,0)</f>
        <v>28</v>
      </c>
      <c r="M1533" t="b">
        <f t="shared" si="46"/>
        <v>0</v>
      </c>
    </row>
    <row r="1534" spans="1:13" x14ac:dyDescent="0.25">
      <c r="A1534" t="s">
        <v>7635</v>
      </c>
      <c r="E1534" t="str">
        <f>VLOOKUP($A1534,'Extracted Varlist'!$B$1:$O$4857,3,0)</f>
        <v>Android - tissue fat (=  fat mass / tissue mass)</v>
      </c>
      <c r="G1534" t="str">
        <f>IF(ISBLANK(VLOOKUP($A1534,'Extracted Varlist'!$B$1:$O$4857,4,0)),"",VLOOKUP($A1534,'Extracted Varlist'!$B$1:$O$4857,4,0))</f>
        <v/>
      </c>
      <c r="H1534">
        <v>2</v>
      </c>
      <c r="I1534">
        <f>VLOOKUP($A1534,'Extracted Varlist'!$B$1:$O$4857,12,0)</f>
        <v>2</v>
      </c>
      <c r="J1534">
        <f>VLOOKUP($A1534,'Extracted Varlist'!$B$1:$O$4857,13,0)</f>
        <v>27</v>
      </c>
      <c r="M1534" t="b">
        <f t="shared" si="46"/>
        <v>0</v>
      </c>
    </row>
    <row r="1535" spans="1:13" x14ac:dyDescent="0.25">
      <c r="A1535" t="s">
        <v>8862</v>
      </c>
      <c r="E1535" t="str">
        <f>VLOOKUP($A1535,'Extracted Varlist'!$B$1:$O$4857,3,0)</f>
        <v>Android - tissue fat (=  fat mass / tissue mass)</v>
      </c>
      <c r="G1535" t="str">
        <f>IF(ISBLANK(VLOOKUP($A1535,'Extracted Varlist'!$B$1:$O$4857,4,0)),"",VLOOKUP($A1535,'Extracted Varlist'!$B$1:$O$4857,4,0))</f>
        <v/>
      </c>
      <c r="H1535">
        <v>2</v>
      </c>
      <c r="I1535">
        <f>VLOOKUP($A1535,'Extracted Varlist'!$B$1:$O$4857,12,0)</f>
        <v>2</v>
      </c>
      <c r="J1535">
        <f>VLOOKUP($A1535,'Extracted Varlist'!$B$1:$O$4857,13,0)</f>
        <v>28</v>
      </c>
      <c r="M1535" t="b">
        <f t="shared" si="46"/>
        <v>0</v>
      </c>
    </row>
    <row r="1536" spans="1:13" x14ac:dyDescent="0.25">
      <c r="A1536" t="s">
        <v>7459</v>
      </c>
      <c r="E1536" t="str">
        <f>VLOOKUP($A1536,'Extracted Varlist'!$B$1:$O$4857,3,0)</f>
        <v>Android - tissue mass (g)</v>
      </c>
      <c r="G1536" t="str">
        <f>IF(ISBLANK(VLOOKUP($A1536,'Extracted Varlist'!$B$1:$O$4857,4,0)),"",VLOOKUP($A1536,'Extracted Varlist'!$B$1:$O$4857,4,0))</f>
        <v/>
      </c>
      <c r="H1536">
        <v>2</v>
      </c>
      <c r="I1536">
        <f>VLOOKUP($A1536,'Extracted Varlist'!$B$1:$O$4857,12,0)</f>
        <v>2</v>
      </c>
      <c r="J1536">
        <f>VLOOKUP($A1536,'Extracted Varlist'!$B$1:$O$4857,13,0)</f>
        <v>27</v>
      </c>
      <c r="M1536" t="b">
        <f t="shared" si="46"/>
        <v>0</v>
      </c>
    </row>
    <row r="1537" spans="1:13" x14ac:dyDescent="0.25">
      <c r="A1537" t="s">
        <v>8742</v>
      </c>
      <c r="E1537" t="str">
        <f>VLOOKUP($A1537,'Extracted Varlist'!$B$1:$O$4857,3,0)</f>
        <v>Android - tissue mass (g)</v>
      </c>
      <c r="G1537" t="str">
        <f>IF(ISBLANK(VLOOKUP($A1537,'Extracted Varlist'!$B$1:$O$4857,4,0)),"",VLOOKUP($A1537,'Extracted Varlist'!$B$1:$O$4857,4,0))</f>
        <v/>
      </c>
      <c r="H1537">
        <v>2</v>
      </c>
      <c r="I1537">
        <f>VLOOKUP($A1537,'Extracted Varlist'!$B$1:$O$4857,12,0)</f>
        <v>2</v>
      </c>
      <c r="J1537">
        <f>VLOOKUP($A1537,'Extracted Varlist'!$B$1:$O$4857,13,0)</f>
        <v>28</v>
      </c>
      <c r="M1537" t="b">
        <f t="shared" si="46"/>
        <v>0</v>
      </c>
    </row>
    <row r="1538" spans="1:13" x14ac:dyDescent="0.25">
      <c r="A1538" t="s">
        <v>7549</v>
      </c>
      <c r="E1538" t="str">
        <f>VLOOKUP($A1538,'Extracted Varlist'!$B$1:$O$4857,3,0)</f>
        <v>Android - total mass (g)</v>
      </c>
      <c r="G1538" t="str">
        <f>IF(ISBLANK(VLOOKUP($A1538,'Extracted Varlist'!$B$1:$O$4857,4,0)),"",VLOOKUP($A1538,'Extracted Varlist'!$B$1:$O$4857,4,0))</f>
        <v/>
      </c>
      <c r="H1538">
        <v>2</v>
      </c>
      <c r="I1538">
        <f>VLOOKUP($A1538,'Extracted Varlist'!$B$1:$O$4857,12,0)</f>
        <v>2</v>
      </c>
      <c r="J1538">
        <f>VLOOKUP($A1538,'Extracted Varlist'!$B$1:$O$4857,13,0)</f>
        <v>27</v>
      </c>
      <c r="M1538" t="b">
        <f t="shared" ref="M1538:M1601" si="47">AND(J1538=J1537)</f>
        <v>0</v>
      </c>
    </row>
    <row r="1539" spans="1:13" x14ac:dyDescent="0.25">
      <c r="A1539" t="s">
        <v>8802</v>
      </c>
      <c r="E1539" t="str">
        <f>VLOOKUP($A1539,'Extracted Varlist'!$B$1:$O$4857,3,0)</f>
        <v>Android - total mass (g)</v>
      </c>
      <c r="G1539" t="str">
        <f>IF(ISBLANK(VLOOKUP($A1539,'Extracted Varlist'!$B$1:$O$4857,4,0)),"",VLOOKUP($A1539,'Extracted Varlist'!$B$1:$O$4857,4,0))</f>
        <v/>
      </c>
      <c r="H1539">
        <v>2</v>
      </c>
      <c r="I1539">
        <f>VLOOKUP($A1539,'Extracted Varlist'!$B$1:$O$4857,12,0)</f>
        <v>2</v>
      </c>
      <c r="J1539">
        <f>VLOOKUP($A1539,'Extracted Varlist'!$B$1:$O$4857,13,0)</f>
        <v>28</v>
      </c>
      <c r="M1539" t="b">
        <f t="shared" si="47"/>
        <v>0</v>
      </c>
    </row>
    <row r="1540" spans="1:13" x14ac:dyDescent="0.25">
      <c r="A1540" t="s">
        <v>3659</v>
      </c>
      <c r="E1540" t="str">
        <f>VLOOKUP($A1540,'Extracted Varlist'!$B$1:$O$4857,3,0)</f>
        <v>Chest - bone area (cm2)</v>
      </c>
      <c r="G1540" t="str">
        <f>IF(ISBLANK(VLOOKUP($A1540,'Extracted Varlist'!$B$1:$O$4857,4,0)),"",VLOOKUP($A1540,'Extracted Varlist'!$B$1:$O$4857,4,0))</f>
        <v>-99="Missing"</v>
      </c>
      <c r="H1540">
        <v>2</v>
      </c>
      <c r="I1540">
        <f>VLOOKUP($A1540,'Extracted Varlist'!$B$1:$O$4857,12,0)</f>
        <v>2</v>
      </c>
      <c r="J1540">
        <f>VLOOKUP($A1540,'Extracted Varlist'!$B$1:$O$4857,13,0)</f>
        <v>20</v>
      </c>
      <c r="M1540" t="b">
        <f t="shared" si="47"/>
        <v>0</v>
      </c>
    </row>
    <row r="1541" spans="1:13" x14ac:dyDescent="0.25">
      <c r="A1541" t="s">
        <v>3656</v>
      </c>
      <c r="E1541" t="str">
        <f>VLOOKUP($A1541,'Extracted Varlist'!$B$1:$O$4857,3,0)</f>
        <v>Chest - bone mineral content (g)</v>
      </c>
      <c r="G1541" t="str">
        <f>IF(ISBLANK(VLOOKUP($A1541,'Extracted Varlist'!$B$1:$O$4857,4,0)),"",VLOOKUP($A1541,'Extracted Varlist'!$B$1:$O$4857,4,0))</f>
        <v>-99="Missing"</v>
      </c>
      <c r="H1541">
        <v>2</v>
      </c>
      <c r="I1541">
        <f>VLOOKUP($A1541,'Extracted Varlist'!$B$1:$O$4857,12,0)</f>
        <v>2</v>
      </c>
      <c r="J1541">
        <f>VLOOKUP($A1541,'Extracted Varlist'!$B$1:$O$4857,13,0)</f>
        <v>20</v>
      </c>
      <c r="M1541" t="b">
        <f t="shared" si="47"/>
        <v>1</v>
      </c>
    </row>
    <row r="1542" spans="1:13" x14ac:dyDescent="0.25">
      <c r="A1542" t="s">
        <v>3662</v>
      </c>
      <c r="E1542" t="str">
        <f>VLOOKUP($A1542,'Extracted Varlist'!$B$1:$O$4857,3,0)</f>
        <v>Chest - bone mineral density (g/cm2)</v>
      </c>
      <c r="G1542" t="str">
        <f>IF(ISBLANK(VLOOKUP($A1542,'Extracted Varlist'!$B$1:$O$4857,4,0)),"",VLOOKUP($A1542,'Extracted Varlist'!$B$1:$O$4857,4,0))</f>
        <v>-99="Missing"</v>
      </c>
      <c r="H1542">
        <v>2</v>
      </c>
      <c r="I1542">
        <f>VLOOKUP($A1542,'Extracted Varlist'!$B$1:$O$4857,12,0)</f>
        <v>2</v>
      </c>
      <c r="J1542">
        <f>VLOOKUP($A1542,'Extracted Varlist'!$B$1:$O$4857,13,0)</f>
        <v>20</v>
      </c>
      <c r="M1542" t="b">
        <f t="shared" si="47"/>
        <v>1</v>
      </c>
    </row>
    <row r="1543" spans="1:13" x14ac:dyDescent="0.25">
      <c r="A1543" t="s">
        <v>3668</v>
      </c>
      <c r="E1543" t="str">
        <f>VLOOKUP($A1543,'Extracted Varlist'!$B$1:$O$4857,3,0)</f>
        <v>Chest - fat mass (g)</v>
      </c>
      <c r="G1543" t="str">
        <f>IF(ISBLANK(VLOOKUP($A1543,'Extracted Varlist'!$B$1:$O$4857,4,0)),"",VLOOKUP($A1543,'Extracted Varlist'!$B$1:$O$4857,4,0))</f>
        <v>-99="Missing"</v>
      </c>
      <c r="H1543">
        <v>2</v>
      </c>
      <c r="I1543">
        <f>VLOOKUP($A1543,'Extracted Varlist'!$B$1:$O$4857,12,0)</f>
        <v>2</v>
      </c>
      <c r="J1543">
        <f>VLOOKUP($A1543,'Extracted Varlist'!$B$1:$O$4857,13,0)</f>
        <v>20</v>
      </c>
      <c r="M1543" t="b">
        <f t="shared" si="47"/>
        <v>1</v>
      </c>
    </row>
    <row r="1544" spans="1:13" x14ac:dyDescent="0.25">
      <c r="A1544" t="s">
        <v>3671</v>
      </c>
      <c r="E1544" t="str">
        <f>VLOOKUP($A1544,'Extracted Varlist'!$B$1:$O$4857,3,0)</f>
        <v>Chest - lean mass (g)</v>
      </c>
      <c r="G1544" t="str">
        <f>IF(ISBLANK(VLOOKUP($A1544,'Extracted Varlist'!$B$1:$O$4857,4,0)),"",VLOOKUP($A1544,'Extracted Varlist'!$B$1:$O$4857,4,0))</f>
        <v>-99="Missing"</v>
      </c>
      <c r="H1544">
        <v>2</v>
      </c>
      <c r="I1544">
        <f>VLOOKUP($A1544,'Extracted Varlist'!$B$1:$O$4857,12,0)</f>
        <v>2</v>
      </c>
      <c r="J1544">
        <f>VLOOKUP($A1544,'Extracted Varlist'!$B$1:$O$4857,13,0)</f>
        <v>20</v>
      </c>
      <c r="M1544" t="b">
        <f t="shared" si="47"/>
        <v>1</v>
      </c>
    </row>
    <row r="1545" spans="1:13" x14ac:dyDescent="0.25">
      <c r="A1545" t="s">
        <v>3665</v>
      </c>
      <c r="E1545" t="str">
        <f>VLOOKUP($A1545,'Extracted Varlist'!$B$1:$O$4857,3,0)</f>
        <v>Chest- soft tissue (g)</v>
      </c>
      <c r="G1545" t="str">
        <f>IF(ISBLANK(VLOOKUP($A1545,'Extracted Varlist'!$B$1:$O$4857,4,0)),"",VLOOKUP($A1545,'Extracted Varlist'!$B$1:$O$4857,4,0))</f>
        <v>-99="Missing"</v>
      </c>
      <c r="H1545">
        <v>2</v>
      </c>
      <c r="I1545">
        <f>VLOOKUP($A1545,'Extracted Varlist'!$B$1:$O$4857,12,0)</f>
        <v>2</v>
      </c>
      <c r="J1545">
        <f>VLOOKUP($A1545,'Extracted Varlist'!$B$1:$O$4857,13,0)</f>
        <v>20</v>
      </c>
      <c r="M1545" t="b">
        <f t="shared" si="47"/>
        <v>1</v>
      </c>
    </row>
    <row r="1546" spans="1:13" x14ac:dyDescent="0.25">
      <c r="A1546" t="s">
        <v>3601</v>
      </c>
      <c r="E1546" t="str">
        <f>VLOOKUP($A1546,'Extracted Varlist'!$B$1:$O$4857,3,0)</f>
        <v>Comments - Data Management</v>
      </c>
      <c r="G1546" t="str">
        <f>IF(ISBLANK(VLOOKUP($A1546,'Extracted Varlist'!$B$1:$O$4857,4,0)),"",VLOOKUP($A1546,'Extracted Varlist'!$B$1:$O$4857,4,0))</f>
        <v/>
      </c>
      <c r="H1546">
        <v>2</v>
      </c>
      <c r="I1546">
        <f>VLOOKUP($A1546,'Extracted Varlist'!$B$1:$O$4857,12,0)</f>
        <v>2</v>
      </c>
      <c r="J1546">
        <f>VLOOKUP($A1546,'Extracted Varlist'!$B$1:$O$4857,13,0)</f>
        <v>20</v>
      </c>
      <c r="M1546" t="b">
        <f t="shared" si="47"/>
        <v>1</v>
      </c>
    </row>
    <row r="1547" spans="1:13" x14ac:dyDescent="0.25">
      <c r="A1547" t="s">
        <v>7659</v>
      </c>
      <c r="E1547" t="str">
        <f>VLOOKUP($A1547,'Extracted Varlist'!$B$1:$O$4857,3,0)</f>
        <v>Comments - Data Management</v>
      </c>
      <c r="G1547" t="str">
        <f>IF(ISBLANK(VLOOKUP($A1547,'Extracted Varlist'!$B$1:$O$4857,4,0)),"",VLOOKUP($A1547,'Extracted Varlist'!$B$1:$O$4857,4,0))</f>
        <v/>
      </c>
      <c r="H1547">
        <v>2</v>
      </c>
      <c r="I1547">
        <f>VLOOKUP($A1547,'Extracted Varlist'!$B$1:$O$4857,12,0)</f>
        <v>2</v>
      </c>
      <c r="J1547">
        <f>VLOOKUP($A1547,'Extracted Varlist'!$B$1:$O$4857,13,0)</f>
        <v>27</v>
      </c>
      <c r="M1547" t="b">
        <f t="shared" si="47"/>
        <v>0</v>
      </c>
    </row>
    <row r="1548" spans="1:13" x14ac:dyDescent="0.25">
      <c r="A1548" t="s">
        <v>8624</v>
      </c>
      <c r="E1548" t="str">
        <f>VLOOKUP($A1548,'Extracted Varlist'!$B$1:$O$4857,3,0)</f>
        <v>Comments - Data Management</v>
      </c>
      <c r="G1548" t="str">
        <f>IF(ISBLANK(VLOOKUP($A1548,'Extracted Varlist'!$B$1:$O$4857,4,0)),"",VLOOKUP($A1548,'Extracted Varlist'!$B$1:$O$4857,4,0))</f>
        <v/>
      </c>
      <c r="H1548">
        <v>2</v>
      </c>
      <c r="I1548">
        <f>VLOOKUP($A1548,'Extracted Varlist'!$B$1:$O$4857,12,0)</f>
        <v>2</v>
      </c>
      <c r="J1548">
        <f>VLOOKUP($A1548,'Extracted Varlist'!$B$1:$O$4857,13,0)</f>
        <v>28</v>
      </c>
      <c r="M1548" t="b">
        <f t="shared" si="47"/>
        <v>0</v>
      </c>
    </row>
    <row r="1549" spans="1:13" x14ac:dyDescent="0.25">
      <c r="A1549" t="s">
        <v>3588</v>
      </c>
      <c r="E1549" t="str">
        <f>VLOOKUP($A1549,'Extracted Varlist'!$B$1:$O$4857,3,0)</f>
        <v>Date of dexa scan</v>
      </c>
      <c r="G1549" t="str">
        <f>IF(ISBLANK(VLOOKUP($A1549,'Extracted Varlist'!$B$1:$O$4857,4,0)),"",VLOOKUP($A1549,'Extracted Varlist'!$B$1:$O$4857,4,0))</f>
        <v/>
      </c>
      <c r="H1549">
        <v>2</v>
      </c>
      <c r="I1549">
        <f>VLOOKUP($A1549,'Extracted Varlist'!$B$1:$O$4857,12,0)</f>
        <v>2</v>
      </c>
      <c r="J1549">
        <f>VLOOKUP($A1549,'Extracted Varlist'!$B$1:$O$4857,13,0)</f>
        <v>20</v>
      </c>
      <c r="M1549" t="b">
        <f t="shared" si="47"/>
        <v>0</v>
      </c>
    </row>
    <row r="1550" spans="1:13" x14ac:dyDescent="0.25">
      <c r="A1550" t="s">
        <v>8029</v>
      </c>
      <c r="E1550" t="str">
        <f>VLOOKUP($A1550,'Extracted Varlist'!$B$1:$O$4857,3,0)</f>
        <v>Date of dexa scan</v>
      </c>
      <c r="G1550" t="str">
        <f>IF(ISBLANK(VLOOKUP($A1550,'Extracted Varlist'!$B$1:$O$4857,4,0)),"",VLOOKUP($A1550,'Extracted Varlist'!$B$1:$O$4857,4,0))</f>
        <v/>
      </c>
      <c r="H1550">
        <v>2</v>
      </c>
      <c r="I1550">
        <f>VLOOKUP($A1550,'Extracted Varlist'!$B$1:$O$4857,12,0)</f>
        <v>2</v>
      </c>
      <c r="J1550">
        <f>VLOOKUP($A1550,'Extracted Varlist'!$B$1:$O$4857,13,0)</f>
        <v>27</v>
      </c>
      <c r="M1550" t="b">
        <f t="shared" si="47"/>
        <v>0</v>
      </c>
    </row>
    <row r="1551" spans="1:13" x14ac:dyDescent="0.25">
      <c r="A1551" t="s">
        <v>8630</v>
      </c>
      <c r="E1551" t="str">
        <f>VLOOKUP($A1551,'Extracted Varlist'!$B$1:$O$4857,3,0)</f>
        <v>Date of dexa scan</v>
      </c>
      <c r="G1551" t="str">
        <f>IF(ISBLANK(VLOOKUP($A1551,'Extracted Varlist'!$B$1:$O$4857,4,0)),"",VLOOKUP($A1551,'Extracted Varlist'!$B$1:$O$4857,4,0))</f>
        <v/>
      </c>
      <c r="H1551">
        <v>2</v>
      </c>
      <c r="I1551">
        <f>VLOOKUP($A1551,'Extracted Varlist'!$B$1:$O$4857,12,0)</f>
        <v>2</v>
      </c>
      <c r="J1551">
        <f>VLOOKUP($A1551,'Extracted Varlist'!$B$1:$O$4857,13,0)</f>
        <v>28</v>
      </c>
      <c r="M1551" t="b">
        <f t="shared" si="47"/>
        <v>0</v>
      </c>
    </row>
    <row r="1552" spans="1:13" x14ac:dyDescent="0.25">
      <c r="A1552" t="s">
        <v>3382</v>
      </c>
      <c r="E1552" t="str">
        <f>VLOOKUP($A1552,'Extracted Varlist'!$B$1:$O$4857,3,0)</f>
        <v>DEXA scan done</v>
      </c>
      <c r="G1552" t="str">
        <f>IF(ISBLANK(VLOOKUP($A1552,'Extracted Varlist'!$B$1:$O$4857,4,0)),"",VLOOKUP($A1552,'Extracted Varlist'!$B$1:$O$4857,4,0))</f>
        <v>0="No";1="Yes"</v>
      </c>
      <c r="H1552">
        <v>2</v>
      </c>
      <c r="I1552">
        <f>VLOOKUP($A1552,'Extracted Varlist'!$B$1:$O$4857,12,0)</f>
        <v>2</v>
      </c>
      <c r="J1552">
        <f>VLOOKUP($A1552,'Extracted Varlist'!$B$1:$O$4857,13,0)</f>
        <v>20</v>
      </c>
      <c r="M1552" t="b">
        <f t="shared" si="47"/>
        <v>0</v>
      </c>
    </row>
    <row r="1553" spans="1:13" x14ac:dyDescent="0.25">
      <c r="A1553" t="s">
        <v>7219</v>
      </c>
      <c r="E1553" t="str">
        <f>VLOOKUP($A1553,'Extracted Varlist'!$B$1:$O$4857,3,0)</f>
        <v>DEXA scan done</v>
      </c>
      <c r="G1553" t="str">
        <f>IF(ISBLANK(VLOOKUP($A1553,'Extracted Varlist'!$B$1:$O$4857,4,0)),"",VLOOKUP($A1553,'Extracted Varlist'!$B$1:$O$4857,4,0))</f>
        <v>0="No";1="Yes"</v>
      </c>
      <c r="H1553">
        <v>2</v>
      </c>
      <c r="I1553">
        <f>VLOOKUP($A1553,'Extracted Varlist'!$B$1:$O$4857,12,0)</f>
        <v>2</v>
      </c>
      <c r="J1553">
        <f>VLOOKUP($A1553,'Extracted Varlist'!$B$1:$O$4857,13,0)</f>
        <v>27</v>
      </c>
      <c r="M1553" t="b">
        <f t="shared" si="47"/>
        <v>0</v>
      </c>
    </row>
    <row r="1554" spans="1:13" x14ac:dyDescent="0.25">
      <c r="A1554" t="s">
        <v>8045</v>
      </c>
      <c r="E1554" t="str">
        <f>VLOOKUP($A1554,'Extracted Varlist'!$B$1:$O$4857,3,0)</f>
        <v>DEXA scan done</v>
      </c>
      <c r="G1554" t="str">
        <f>IF(ISBLANK(VLOOKUP($A1554,'Extracted Varlist'!$B$1:$O$4857,4,0)),"",VLOOKUP($A1554,'Extracted Varlist'!$B$1:$O$4857,4,0))</f>
        <v>0="No";1="Yes"</v>
      </c>
      <c r="H1554">
        <v>2</v>
      </c>
      <c r="I1554">
        <f>VLOOKUP($A1554,'Extracted Varlist'!$B$1:$O$4857,12,0)</f>
        <v>2</v>
      </c>
      <c r="J1554">
        <f>VLOOKUP($A1554,'Extracted Varlist'!$B$1:$O$4857,13,0)</f>
        <v>28</v>
      </c>
      <c r="M1554" t="b">
        <f t="shared" si="47"/>
        <v>0</v>
      </c>
    </row>
    <row r="1555" spans="1:13" x14ac:dyDescent="0.25">
      <c r="A1555" t="s">
        <v>3782</v>
      </c>
      <c r="E1555" t="str">
        <f>VLOOKUP($A1555,'Extracted Varlist'!$B$1:$O$4857,3,0)</f>
        <v>Number of file in dexa computer file</v>
      </c>
      <c r="G1555" t="str">
        <f>IF(ISBLANK(VLOOKUP($A1555,'Extracted Varlist'!$B$1:$O$4857,4,0)),"",VLOOKUP($A1555,'Extracted Varlist'!$B$1:$O$4857,4,0))</f>
        <v/>
      </c>
      <c r="H1555">
        <v>2</v>
      </c>
      <c r="I1555">
        <f>VLOOKUP($A1555,'Extracted Varlist'!$B$1:$O$4857,12,0)</f>
        <v>2</v>
      </c>
      <c r="J1555">
        <f>VLOOKUP($A1555,'Extracted Varlist'!$B$1:$O$4857,13,0)</f>
        <v>20</v>
      </c>
      <c r="M1555" t="b">
        <f t="shared" si="47"/>
        <v>0</v>
      </c>
    </row>
    <row r="1556" spans="1:13" x14ac:dyDescent="0.25">
      <c r="A1556" t="s">
        <v>7340</v>
      </c>
      <c r="E1556" t="str">
        <f>VLOOKUP($A1556,'Extracted Varlist'!$B$1:$O$4857,3,0)</f>
        <v>Gynoid - bone mass (g)</v>
      </c>
      <c r="G1556" t="str">
        <f>IF(ISBLANK(VLOOKUP($A1556,'Extracted Varlist'!$B$1:$O$4857,4,0)),"",VLOOKUP($A1556,'Extracted Varlist'!$B$1:$O$4857,4,0))</f>
        <v/>
      </c>
      <c r="H1556">
        <v>2</v>
      </c>
      <c r="I1556">
        <f>VLOOKUP($A1556,'Extracted Varlist'!$B$1:$O$4857,12,0)</f>
        <v>2</v>
      </c>
      <c r="J1556">
        <f>VLOOKUP($A1556,'Extracted Varlist'!$B$1:$O$4857,13,0)</f>
        <v>27</v>
      </c>
      <c r="M1556" t="b">
        <f t="shared" si="47"/>
        <v>0</v>
      </c>
    </row>
    <row r="1557" spans="1:13" x14ac:dyDescent="0.25">
      <c r="A1557" t="s">
        <v>8654</v>
      </c>
      <c r="E1557" t="str">
        <f>VLOOKUP($A1557,'Extracted Varlist'!$B$1:$O$4857,3,0)</f>
        <v>Gynoid - bone mass (g)</v>
      </c>
      <c r="G1557" t="str">
        <f>IF(ISBLANK(VLOOKUP($A1557,'Extracted Varlist'!$B$1:$O$4857,4,0)),"",VLOOKUP($A1557,'Extracted Varlist'!$B$1:$O$4857,4,0))</f>
        <v/>
      </c>
      <c r="H1557">
        <v>2</v>
      </c>
      <c r="I1557">
        <f>VLOOKUP($A1557,'Extracted Varlist'!$B$1:$O$4857,12,0)</f>
        <v>2</v>
      </c>
      <c r="J1557">
        <f>VLOOKUP($A1557,'Extracted Varlist'!$B$1:$O$4857,13,0)</f>
        <v>28</v>
      </c>
      <c r="M1557" t="b">
        <f t="shared" si="47"/>
        <v>0</v>
      </c>
    </row>
    <row r="1558" spans="1:13" x14ac:dyDescent="0.25">
      <c r="A1558" t="s">
        <v>7507</v>
      </c>
      <c r="E1558" t="str">
        <f>VLOOKUP($A1558,'Extracted Varlist'!$B$1:$O$4857,3,0)</f>
        <v>Gynoid - fat free mass (g)</v>
      </c>
      <c r="G1558" t="str">
        <f>IF(ISBLANK(VLOOKUP($A1558,'Extracted Varlist'!$B$1:$O$4857,4,0)),"",VLOOKUP($A1558,'Extracted Varlist'!$B$1:$O$4857,4,0))</f>
        <v/>
      </c>
      <c r="H1558">
        <v>2</v>
      </c>
      <c r="I1558">
        <f>VLOOKUP($A1558,'Extracted Varlist'!$B$1:$O$4857,12,0)</f>
        <v>2</v>
      </c>
      <c r="J1558">
        <f>VLOOKUP($A1558,'Extracted Varlist'!$B$1:$O$4857,13,0)</f>
        <v>27</v>
      </c>
      <c r="M1558" t="b">
        <f t="shared" si="47"/>
        <v>0</v>
      </c>
    </row>
    <row r="1559" spans="1:13" x14ac:dyDescent="0.25">
      <c r="A1559" t="s">
        <v>8774</v>
      </c>
      <c r="E1559" t="str">
        <f>VLOOKUP($A1559,'Extracted Varlist'!$B$1:$O$4857,3,0)</f>
        <v>Gynoid - fat free mass (g)</v>
      </c>
      <c r="G1559" t="str">
        <f>IF(ISBLANK(VLOOKUP($A1559,'Extracted Varlist'!$B$1:$O$4857,4,0)),"",VLOOKUP($A1559,'Extracted Varlist'!$B$1:$O$4857,4,0))</f>
        <v/>
      </c>
      <c r="H1559">
        <v>2</v>
      </c>
      <c r="I1559">
        <f>VLOOKUP($A1559,'Extracted Varlist'!$B$1:$O$4857,12,0)</f>
        <v>2</v>
      </c>
      <c r="J1559">
        <f>VLOOKUP($A1559,'Extracted Varlist'!$B$1:$O$4857,13,0)</f>
        <v>28</v>
      </c>
      <c r="M1559" t="b">
        <f t="shared" si="47"/>
        <v>0</v>
      </c>
    </row>
    <row r="1560" spans="1:13" x14ac:dyDescent="0.25">
      <c r="A1560" t="s">
        <v>7378</v>
      </c>
      <c r="E1560" t="str">
        <f>VLOOKUP($A1560,'Extracted Varlist'!$B$1:$O$4857,3,0)</f>
        <v>Gynoid - fat mass (g)</v>
      </c>
      <c r="G1560" t="str">
        <f>IF(ISBLANK(VLOOKUP($A1560,'Extracted Varlist'!$B$1:$O$4857,4,0)),"",VLOOKUP($A1560,'Extracted Varlist'!$B$1:$O$4857,4,0))</f>
        <v/>
      </c>
      <c r="H1560">
        <v>2</v>
      </c>
      <c r="I1560">
        <f>VLOOKUP($A1560,'Extracted Varlist'!$B$1:$O$4857,12,0)</f>
        <v>2</v>
      </c>
      <c r="J1560">
        <f>VLOOKUP($A1560,'Extracted Varlist'!$B$1:$O$4857,13,0)</f>
        <v>27</v>
      </c>
      <c r="M1560" t="b">
        <f t="shared" si="47"/>
        <v>0</v>
      </c>
    </row>
    <row r="1561" spans="1:13" x14ac:dyDescent="0.25">
      <c r="A1561" t="s">
        <v>8684</v>
      </c>
      <c r="E1561" t="str">
        <f>VLOOKUP($A1561,'Extracted Varlist'!$B$1:$O$4857,3,0)</f>
        <v>Gynoid - fat mass (g)</v>
      </c>
      <c r="G1561" t="str">
        <f>IF(ISBLANK(VLOOKUP($A1561,'Extracted Varlist'!$B$1:$O$4857,4,0)),"",VLOOKUP($A1561,'Extracted Varlist'!$B$1:$O$4857,4,0))</f>
        <v/>
      </c>
      <c r="H1561">
        <v>2</v>
      </c>
      <c r="I1561">
        <f>VLOOKUP($A1561,'Extracted Varlist'!$B$1:$O$4857,12,0)</f>
        <v>2</v>
      </c>
      <c r="J1561">
        <f>VLOOKUP($A1561,'Extracted Varlist'!$B$1:$O$4857,13,0)</f>
        <v>28</v>
      </c>
      <c r="M1561" t="b">
        <f t="shared" si="47"/>
        <v>0</v>
      </c>
    </row>
    <row r="1562" spans="1:13" x14ac:dyDescent="0.25">
      <c r="A1562" t="s">
        <v>7418</v>
      </c>
      <c r="E1562" t="str">
        <f>VLOOKUP($A1562,'Extracted Varlist'!$B$1:$O$4857,3,0)</f>
        <v>Gynoid - lean mass (g)</v>
      </c>
      <c r="G1562" t="str">
        <f>IF(ISBLANK(VLOOKUP($A1562,'Extracted Varlist'!$B$1:$O$4857,4,0)),"",VLOOKUP($A1562,'Extracted Varlist'!$B$1:$O$4857,4,0))</f>
        <v/>
      </c>
      <c r="H1562">
        <v>2</v>
      </c>
      <c r="I1562">
        <f>VLOOKUP($A1562,'Extracted Varlist'!$B$1:$O$4857,12,0)</f>
        <v>2</v>
      </c>
      <c r="J1562">
        <f>VLOOKUP($A1562,'Extracted Varlist'!$B$1:$O$4857,13,0)</f>
        <v>27</v>
      </c>
      <c r="M1562" t="b">
        <f t="shared" si="47"/>
        <v>0</v>
      </c>
    </row>
    <row r="1563" spans="1:13" x14ac:dyDescent="0.25">
      <c r="A1563" t="s">
        <v>8714</v>
      </c>
      <c r="E1563" t="str">
        <f>VLOOKUP($A1563,'Extracted Varlist'!$B$1:$O$4857,3,0)</f>
        <v>Gynoid - lean mass (g)</v>
      </c>
      <c r="G1563" t="str">
        <f>IF(ISBLANK(VLOOKUP($A1563,'Extracted Varlist'!$B$1:$O$4857,4,0)),"",VLOOKUP($A1563,'Extracted Varlist'!$B$1:$O$4857,4,0))</f>
        <v/>
      </c>
      <c r="H1563">
        <v>2</v>
      </c>
      <c r="I1563">
        <f>VLOOKUP($A1563,'Extracted Varlist'!$B$1:$O$4857,12,0)</f>
        <v>2</v>
      </c>
      <c r="J1563">
        <f>VLOOKUP($A1563,'Extracted Varlist'!$B$1:$O$4857,13,0)</f>
        <v>28</v>
      </c>
      <c r="M1563" t="b">
        <f t="shared" si="47"/>
        <v>0</v>
      </c>
    </row>
    <row r="1564" spans="1:13" x14ac:dyDescent="0.25">
      <c r="A1564" t="s">
        <v>7595</v>
      </c>
      <c r="E1564" t="str">
        <f>VLOOKUP($A1564,'Extracted Varlist'!$B$1:$O$4857,3,0)</f>
        <v>Gynoid - region fat (=  fat mass / total mass)</v>
      </c>
      <c r="G1564" t="str">
        <f>IF(ISBLANK(VLOOKUP($A1564,'Extracted Varlist'!$B$1:$O$4857,4,0)),"",VLOOKUP($A1564,'Extracted Varlist'!$B$1:$O$4857,4,0))</f>
        <v/>
      </c>
      <c r="H1564">
        <v>2</v>
      </c>
      <c r="I1564">
        <f>VLOOKUP($A1564,'Extracted Varlist'!$B$1:$O$4857,12,0)</f>
        <v>2</v>
      </c>
      <c r="J1564">
        <f>VLOOKUP($A1564,'Extracted Varlist'!$B$1:$O$4857,13,0)</f>
        <v>27</v>
      </c>
      <c r="M1564" t="b">
        <f t="shared" si="47"/>
        <v>0</v>
      </c>
    </row>
    <row r="1565" spans="1:13" x14ac:dyDescent="0.25">
      <c r="A1565" t="s">
        <v>8834</v>
      </c>
      <c r="E1565" t="str">
        <f>VLOOKUP($A1565,'Extracted Varlist'!$B$1:$O$4857,3,0)</f>
        <v>Gynoid - region fat (=  fat mass / total mass)</v>
      </c>
      <c r="G1565" t="str">
        <f>IF(ISBLANK(VLOOKUP($A1565,'Extracted Varlist'!$B$1:$O$4857,4,0)),"",VLOOKUP($A1565,'Extracted Varlist'!$B$1:$O$4857,4,0))</f>
        <v/>
      </c>
      <c r="H1565">
        <v>2</v>
      </c>
      <c r="I1565">
        <f>VLOOKUP($A1565,'Extracted Varlist'!$B$1:$O$4857,12,0)</f>
        <v>2</v>
      </c>
      <c r="J1565">
        <f>VLOOKUP($A1565,'Extracted Varlist'!$B$1:$O$4857,13,0)</f>
        <v>28</v>
      </c>
      <c r="M1565" t="b">
        <f t="shared" si="47"/>
        <v>0</v>
      </c>
    </row>
    <row r="1566" spans="1:13" x14ac:dyDescent="0.25">
      <c r="A1566" t="s">
        <v>7638</v>
      </c>
      <c r="E1566" t="str">
        <f>VLOOKUP($A1566,'Extracted Varlist'!$B$1:$O$4857,3,0)</f>
        <v>Gynoid - tissue fat (=  fat mass / tissue mass)</v>
      </c>
      <c r="G1566" t="str">
        <f>IF(ISBLANK(VLOOKUP($A1566,'Extracted Varlist'!$B$1:$O$4857,4,0)),"",VLOOKUP($A1566,'Extracted Varlist'!$B$1:$O$4857,4,0))</f>
        <v/>
      </c>
      <c r="H1566">
        <v>2</v>
      </c>
      <c r="I1566">
        <f>VLOOKUP($A1566,'Extracted Varlist'!$B$1:$O$4857,12,0)</f>
        <v>2</v>
      </c>
      <c r="J1566">
        <f>VLOOKUP($A1566,'Extracted Varlist'!$B$1:$O$4857,13,0)</f>
        <v>27</v>
      </c>
      <c r="M1566" t="b">
        <f t="shared" si="47"/>
        <v>0</v>
      </c>
    </row>
    <row r="1567" spans="1:13" x14ac:dyDescent="0.25">
      <c r="A1567" t="s">
        <v>8864</v>
      </c>
      <c r="E1567" t="str">
        <f>VLOOKUP($A1567,'Extracted Varlist'!$B$1:$O$4857,3,0)</f>
        <v>Gynoid - tissue fat (=  fat mass / tissue mass)</v>
      </c>
      <c r="G1567" t="str">
        <f>IF(ISBLANK(VLOOKUP($A1567,'Extracted Varlist'!$B$1:$O$4857,4,0)),"",VLOOKUP($A1567,'Extracted Varlist'!$B$1:$O$4857,4,0))</f>
        <v/>
      </c>
      <c r="H1567">
        <v>2</v>
      </c>
      <c r="I1567">
        <f>VLOOKUP($A1567,'Extracted Varlist'!$B$1:$O$4857,12,0)</f>
        <v>2</v>
      </c>
      <c r="J1567">
        <f>VLOOKUP($A1567,'Extracted Varlist'!$B$1:$O$4857,13,0)</f>
        <v>28</v>
      </c>
      <c r="M1567" t="b">
        <f t="shared" si="47"/>
        <v>0</v>
      </c>
    </row>
    <row r="1568" spans="1:13" x14ac:dyDescent="0.25">
      <c r="A1568" t="s">
        <v>7462</v>
      </c>
      <c r="E1568" t="str">
        <f>VLOOKUP($A1568,'Extracted Varlist'!$B$1:$O$4857,3,0)</f>
        <v>Gynoid - tissue mass (g)</v>
      </c>
      <c r="G1568" t="str">
        <f>IF(ISBLANK(VLOOKUP($A1568,'Extracted Varlist'!$B$1:$O$4857,4,0)),"",VLOOKUP($A1568,'Extracted Varlist'!$B$1:$O$4857,4,0))</f>
        <v/>
      </c>
      <c r="H1568">
        <v>2</v>
      </c>
      <c r="I1568">
        <f>VLOOKUP($A1568,'Extracted Varlist'!$B$1:$O$4857,12,0)</f>
        <v>2</v>
      </c>
      <c r="J1568">
        <f>VLOOKUP($A1568,'Extracted Varlist'!$B$1:$O$4857,13,0)</f>
        <v>27</v>
      </c>
      <c r="M1568" t="b">
        <f t="shared" si="47"/>
        <v>0</v>
      </c>
    </row>
    <row r="1569" spans="1:13" x14ac:dyDescent="0.25">
      <c r="A1569" t="s">
        <v>8744</v>
      </c>
      <c r="E1569" t="str">
        <f>VLOOKUP($A1569,'Extracted Varlist'!$B$1:$O$4857,3,0)</f>
        <v>Gynoid - tissue mass (g)</v>
      </c>
      <c r="G1569" t="str">
        <f>IF(ISBLANK(VLOOKUP($A1569,'Extracted Varlist'!$B$1:$O$4857,4,0)),"",VLOOKUP($A1569,'Extracted Varlist'!$B$1:$O$4857,4,0))</f>
        <v/>
      </c>
      <c r="H1569">
        <v>2</v>
      </c>
      <c r="I1569">
        <f>VLOOKUP($A1569,'Extracted Varlist'!$B$1:$O$4857,12,0)</f>
        <v>2</v>
      </c>
      <c r="J1569">
        <f>VLOOKUP($A1569,'Extracted Varlist'!$B$1:$O$4857,13,0)</f>
        <v>28</v>
      </c>
      <c r="M1569" t="b">
        <f t="shared" si="47"/>
        <v>0</v>
      </c>
    </row>
    <row r="1570" spans="1:13" x14ac:dyDescent="0.25">
      <c r="A1570" t="s">
        <v>7552</v>
      </c>
      <c r="E1570" t="str">
        <f>VLOOKUP($A1570,'Extracted Varlist'!$B$1:$O$4857,3,0)</f>
        <v>Gynoid - total mass (g)</v>
      </c>
      <c r="G1570" t="str">
        <f>IF(ISBLANK(VLOOKUP($A1570,'Extracted Varlist'!$B$1:$O$4857,4,0)),"",VLOOKUP($A1570,'Extracted Varlist'!$B$1:$O$4857,4,0))</f>
        <v/>
      </c>
      <c r="H1570">
        <v>2</v>
      </c>
      <c r="I1570">
        <f>VLOOKUP($A1570,'Extracted Varlist'!$B$1:$O$4857,12,0)</f>
        <v>2</v>
      </c>
      <c r="J1570">
        <f>VLOOKUP($A1570,'Extracted Varlist'!$B$1:$O$4857,13,0)</f>
        <v>27</v>
      </c>
      <c r="M1570" t="b">
        <f t="shared" si="47"/>
        <v>0</v>
      </c>
    </row>
    <row r="1571" spans="1:13" x14ac:dyDescent="0.25">
      <c r="A1571" t="s">
        <v>8804</v>
      </c>
      <c r="E1571" t="str">
        <f>VLOOKUP($A1571,'Extracted Varlist'!$B$1:$O$4857,3,0)</f>
        <v>Gynoid - total mass (g)</v>
      </c>
      <c r="G1571" t="str">
        <f>IF(ISBLANK(VLOOKUP($A1571,'Extracted Varlist'!$B$1:$O$4857,4,0)),"",VLOOKUP($A1571,'Extracted Varlist'!$B$1:$O$4857,4,0))</f>
        <v/>
      </c>
      <c r="H1571">
        <v>2</v>
      </c>
      <c r="I1571">
        <f>VLOOKUP($A1571,'Extracted Varlist'!$B$1:$O$4857,12,0)</f>
        <v>2</v>
      </c>
      <c r="J1571">
        <f>VLOOKUP($A1571,'Extracted Varlist'!$B$1:$O$4857,13,0)</f>
        <v>28</v>
      </c>
      <c r="M1571" t="b">
        <f t="shared" si="47"/>
        <v>0</v>
      </c>
    </row>
    <row r="1572" spans="1:13" x14ac:dyDescent="0.25">
      <c r="A1572" t="s">
        <v>3641</v>
      </c>
      <c r="E1572" t="str">
        <f>VLOOKUP($A1572,'Extracted Varlist'!$B$1:$O$4857,3,0)</f>
        <v>Head - bone area (cm2)</v>
      </c>
      <c r="G1572" t="str">
        <f>IF(ISBLANK(VLOOKUP($A1572,'Extracted Varlist'!$B$1:$O$4857,4,0)),"",VLOOKUP($A1572,'Extracted Varlist'!$B$1:$O$4857,4,0))</f>
        <v>-99="Missing"</v>
      </c>
      <c r="H1572">
        <v>2</v>
      </c>
      <c r="I1572">
        <f>VLOOKUP($A1572,'Extracted Varlist'!$B$1:$O$4857,12,0)</f>
        <v>2</v>
      </c>
      <c r="J1572">
        <f>VLOOKUP($A1572,'Extracted Varlist'!$B$1:$O$4857,13,0)</f>
        <v>20</v>
      </c>
      <c r="M1572" t="b">
        <f t="shared" si="47"/>
        <v>0</v>
      </c>
    </row>
    <row r="1573" spans="1:13" x14ac:dyDescent="0.25">
      <c r="A1573" t="s">
        <v>3638</v>
      </c>
      <c r="E1573" t="str">
        <f>VLOOKUP($A1573,'Extracted Varlist'!$B$1:$O$4857,3,0)</f>
        <v>Head - bone mineral content (g)</v>
      </c>
      <c r="G1573" t="str">
        <f>IF(ISBLANK(VLOOKUP($A1573,'Extracted Varlist'!$B$1:$O$4857,4,0)),"",VLOOKUP($A1573,'Extracted Varlist'!$B$1:$O$4857,4,0))</f>
        <v>-99="Missing"</v>
      </c>
      <c r="H1573">
        <v>2</v>
      </c>
      <c r="I1573">
        <f>VLOOKUP($A1573,'Extracted Varlist'!$B$1:$O$4857,12,0)</f>
        <v>2</v>
      </c>
      <c r="J1573">
        <f>VLOOKUP($A1573,'Extracted Varlist'!$B$1:$O$4857,13,0)</f>
        <v>20</v>
      </c>
      <c r="M1573" t="b">
        <f t="shared" si="47"/>
        <v>1</v>
      </c>
    </row>
    <row r="1574" spans="1:13" x14ac:dyDescent="0.25">
      <c r="A1574" t="s">
        <v>7269</v>
      </c>
      <c r="E1574" t="str">
        <f>VLOOKUP($A1574,'Extracted Varlist'!$B$1:$O$4857,3,0)</f>
        <v>Head - bone mineral content (g)</v>
      </c>
      <c r="G1574" t="str">
        <f>IF(ISBLANK(VLOOKUP($A1574,'Extracted Varlist'!$B$1:$O$4857,4,0)),"",VLOOKUP($A1574,'Extracted Varlist'!$B$1:$O$4857,4,0))</f>
        <v>-99="Missing"</v>
      </c>
      <c r="H1574">
        <v>2</v>
      </c>
      <c r="I1574">
        <f>VLOOKUP($A1574,'Extracted Varlist'!$B$1:$O$4857,12,0)</f>
        <v>2</v>
      </c>
      <c r="J1574">
        <f>VLOOKUP($A1574,'Extracted Varlist'!$B$1:$O$4857,13,0)</f>
        <v>27</v>
      </c>
      <c r="M1574" t="b">
        <f t="shared" si="47"/>
        <v>0</v>
      </c>
    </row>
    <row r="1575" spans="1:13" x14ac:dyDescent="0.25">
      <c r="A1575" t="s">
        <v>8932</v>
      </c>
      <c r="E1575" t="str">
        <f>VLOOKUP($A1575,'Extracted Varlist'!$B$1:$O$4857,3,0)</f>
        <v>Head - bone mineral content (g)</v>
      </c>
      <c r="G1575" t="str">
        <f>IF(ISBLANK(VLOOKUP($A1575,'Extracted Varlist'!$B$1:$O$4857,4,0)),"",VLOOKUP($A1575,'Extracted Varlist'!$B$1:$O$4857,4,0))</f>
        <v>-99="Missing"</v>
      </c>
      <c r="H1575">
        <v>2</v>
      </c>
      <c r="I1575">
        <f>VLOOKUP($A1575,'Extracted Varlist'!$B$1:$O$4857,12,0)</f>
        <v>2</v>
      </c>
      <c r="J1575">
        <f>VLOOKUP($A1575,'Extracted Varlist'!$B$1:$O$4857,13,0)</f>
        <v>28</v>
      </c>
      <c r="M1575" t="b">
        <f t="shared" si="47"/>
        <v>0</v>
      </c>
    </row>
    <row r="1576" spans="1:13" x14ac:dyDescent="0.25">
      <c r="A1576" t="s">
        <v>3644</v>
      </c>
      <c r="E1576" t="str">
        <f>VLOOKUP($A1576,'Extracted Varlist'!$B$1:$O$4857,3,0)</f>
        <v>Head - bone mineral density (g/cm2)</v>
      </c>
      <c r="G1576" t="str">
        <f>IF(ISBLANK(VLOOKUP($A1576,'Extracted Varlist'!$B$1:$O$4857,4,0)),"",VLOOKUP($A1576,'Extracted Varlist'!$B$1:$O$4857,4,0))</f>
        <v>-99="Missing"</v>
      </c>
      <c r="H1576">
        <v>2</v>
      </c>
      <c r="I1576">
        <f>VLOOKUP($A1576,'Extracted Varlist'!$B$1:$O$4857,12,0)</f>
        <v>2</v>
      </c>
      <c r="J1576">
        <f>VLOOKUP($A1576,'Extracted Varlist'!$B$1:$O$4857,13,0)</f>
        <v>20</v>
      </c>
      <c r="M1576" t="b">
        <f t="shared" si="47"/>
        <v>0</v>
      </c>
    </row>
    <row r="1577" spans="1:13" x14ac:dyDescent="0.25">
      <c r="A1577" t="s">
        <v>7228</v>
      </c>
      <c r="E1577" t="str">
        <f>VLOOKUP($A1577,'Extracted Varlist'!$B$1:$O$4857,3,0)</f>
        <v>Head - bone mineral density (g/cm2)</v>
      </c>
      <c r="G1577" t="str">
        <f>IF(ISBLANK(VLOOKUP($A1577,'Extracted Varlist'!$B$1:$O$4857,4,0)),"",VLOOKUP($A1577,'Extracted Varlist'!$B$1:$O$4857,4,0))</f>
        <v>-99="Missing"</v>
      </c>
      <c r="H1577">
        <v>2</v>
      </c>
      <c r="I1577">
        <f>VLOOKUP($A1577,'Extracted Varlist'!$B$1:$O$4857,12,0)</f>
        <v>2</v>
      </c>
      <c r="J1577">
        <f>VLOOKUP($A1577,'Extracted Varlist'!$B$1:$O$4857,13,0)</f>
        <v>27</v>
      </c>
      <c r="M1577" t="b">
        <f t="shared" si="47"/>
        <v>0</v>
      </c>
    </row>
    <row r="1578" spans="1:13" x14ac:dyDescent="0.25">
      <c r="A1578" t="s">
        <v>8900</v>
      </c>
      <c r="E1578" t="str">
        <f>VLOOKUP($A1578,'Extracted Varlist'!$B$1:$O$4857,3,0)</f>
        <v>Head - bone mineral density (g/cm2)</v>
      </c>
      <c r="G1578" t="str">
        <f>IF(ISBLANK(VLOOKUP($A1578,'Extracted Varlist'!$B$1:$O$4857,4,0)),"",VLOOKUP($A1578,'Extracted Varlist'!$B$1:$O$4857,4,0))</f>
        <v>-99="Missing"</v>
      </c>
      <c r="H1578">
        <v>2</v>
      </c>
      <c r="I1578">
        <f>VLOOKUP($A1578,'Extracted Varlist'!$B$1:$O$4857,12,0)</f>
        <v>2</v>
      </c>
      <c r="J1578">
        <f>VLOOKUP($A1578,'Extracted Varlist'!$B$1:$O$4857,13,0)</f>
        <v>28</v>
      </c>
      <c r="M1578" t="b">
        <f t="shared" si="47"/>
        <v>0</v>
      </c>
    </row>
    <row r="1579" spans="1:13" x14ac:dyDescent="0.25">
      <c r="A1579" t="s">
        <v>3650</v>
      </c>
      <c r="E1579" t="str">
        <f>VLOOKUP($A1579,'Extracted Varlist'!$B$1:$O$4857,3,0)</f>
        <v>Head - fat mass (g)</v>
      </c>
      <c r="G1579" t="str">
        <f>IF(ISBLANK(VLOOKUP($A1579,'Extracted Varlist'!$B$1:$O$4857,4,0)),"",VLOOKUP($A1579,'Extracted Varlist'!$B$1:$O$4857,4,0))</f>
        <v>-99="Missing"</v>
      </c>
      <c r="H1579">
        <v>2</v>
      </c>
      <c r="I1579">
        <f>VLOOKUP($A1579,'Extracted Varlist'!$B$1:$O$4857,12,0)</f>
        <v>2</v>
      </c>
      <c r="J1579">
        <f>VLOOKUP($A1579,'Extracted Varlist'!$B$1:$O$4857,13,0)</f>
        <v>20</v>
      </c>
      <c r="M1579" t="b">
        <f t="shared" si="47"/>
        <v>0</v>
      </c>
    </row>
    <row r="1580" spans="1:13" x14ac:dyDescent="0.25">
      <c r="A1580" t="s">
        <v>8874</v>
      </c>
      <c r="E1580" t="str">
        <f>VLOOKUP($A1580,'Extracted Varlist'!$B$1:$O$4857,3,0)</f>
        <v>Head - fat mass (g)</v>
      </c>
      <c r="G1580" t="str">
        <f>IF(ISBLANK(VLOOKUP($A1580,'Extracted Varlist'!$B$1:$O$4857,4,0)),"",VLOOKUP($A1580,'Extracted Varlist'!$B$1:$O$4857,4,0))</f>
        <v>-99="Missing"</v>
      </c>
      <c r="H1580">
        <v>2</v>
      </c>
      <c r="I1580">
        <f>VLOOKUP($A1580,'Extracted Varlist'!$B$1:$O$4857,12,0)</f>
        <v>2</v>
      </c>
      <c r="J1580">
        <f>VLOOKUP($A1580,'Extracted Varlist'!$B$1:$O$4857,13,0)</f>
        <v>28</v>
      </c>
      <c r="M1580" t="b">
        <f t="shared" si="47"/>
        <v>0</v>
      </c>
    </row>
    <row r="1581" spans="1:13" x14ac:dyDescent="0.25">
      <c r="A1581" t="s">
        <v>3653</v>
      </c>
      <c r="E1581" t="str">
        <f>VLOOKUP($A1581,'Extracted Varlist'!$B$1:$O$4857,3,0)</f>
        <v>Head - lean mass (g)</v>
      </c>
      <c r="G1581" t="str">
        <f>IF(ISBLANK(VLOOKUP($A1581,'Extracted Varlist'!$B$1:$O$4857,4,0)),"",VLOOKUP($A1581,'Extracted Varlist'!$B$1:$O$4857,4,0))</f>
        <v>-99="Missing"</v>
      </c>
      <c r="H1581">
        <v>2</v>
      </c>
      <c r="I1581">
        <f>VLOOKUP($A1581,'Extracted Varlist'!$B$1:$O$4857,12,0)</f>
        <v>2</v>
      </c>
      <c r="J1581">
        <f>VLOOKUP($A1581,'Extracted Varlist'!$B$1:$O$4857,13,0)</f>
        <v>20</v>
      </c>
      <c r="M1581" t="b">
        <f t="shared" si="47"/>
        <v>0</v>
      </c>
    </row>
    <row r="1582" spans="1:13" x14ac:dyDescent="0.25">
      <c r="A1582" t="s">
        <v>8876</v>
      </c>
      <c r="E1582" t="str">
        <f>VLOOKUP($A1582,'Extracted Varlist'!$B$1:$O$4857,3,0)</f>
        <v>Head - lean mass (g)</v>
      </c>
      <c r="G1582" t="str">
        <f>IF(ISBLANK(VLOOKUP($A1582,'Extracted Varlist'!$B$1:$O$4857,4,0)),"",VLOOKUP($A1582,'Extracted Varlist'!$B$1:$O$4857,4,0))</f>
        <v>-99="Missing"</v>
      </c>
      <c r="H1582">
        <v>2</v>
      </c>
      <c r="I1582">
        <f>VLOOKUP($A1582,'Extracted Varlist'!$B$1:$O$4857,12,0)</f>
        <v>2</v>
      </c>
      <c r="J1582">
        <f>VLOOKUP($A1582,'Extracted Varlist'!$B$1:$O$4857,13,0)</f>
        <v>28</v>
      </c>
      <c r="M1582" t="b">
        <f t="shared" si="47"/>
        <v>0</v>
      </c>
    </row>
    <row r="1583" spans="1:13" x14ac:dyDescent="0.25">
      <c r="A1583" t="s">
        <v>3647</v>
      </c>
      <c r="E1583" t="str">
        <f>VLOOKUP($A1583,'Extracted Varlist'!$B$1:$O$4857,3,0)</f>
        <v>Head- soft tissue (g)</v>
      </c>
      <c r="G1583" t="str">
        <f>IF(ISBLANK(VLOOKUP($A1583,'Extracted Varlist'!$B$1:$O$4857,4,0)),"",VLOOKUP($A1583,'Extracted Varlist'!$B$1:$O$4857,4,0))</f>
        <v>-99="Missing"</v>
      </c>
      <c r="H1583">
        <v>2</v>
      </c>
      <c r="I1583">
        <f>VLOOKUP($A1583,'Extracted Varlist'!$B$1:$O$4857,12,0)</f>
        <v>2</v>
      </c>
      <c r="J1583">
        <f>VLOOKUP($A1583,'Extracted Varlist'!$B$1:$O$4857,13,0)</f>
        <v>20</v>
      </c>
      <c r="M1583" t="b">
        <f t="shared" si="47"/>
        <v>0</v>
      </c>
    </row>
    <row r="1584" spans="1:13" x14ac:dyDescent="0.25">
      <c r="A1584" t="s">
        <v>3583</v>
      </c>
      <c r="E1584" t="str">
        <f>VLOOKUP($A1584,'Extracted Varlist'!$B$1:$O$4857,3,0)</f>
        <v>Height at DXA (cm)</v>
      </c>
      <c r="G1584" t="str">
        <f>IF(ISBLANK(VLOOKUP($A1584,'Extracted Varlist'!$B$1:$O$4857,4,0)),"",VLOOKUP($A1584,'Extracted Varlist'!$B$1:$O$4857,4,0))</f>
        <v/>
      </c>
      <c r="H1584">
        <v>2</v>
      </c>
      <c r="I1584">
        <f>VLOOKUP($A1584,'Extracted Varlist'!$B$1:$O$4857,12,0)</f>
        <v>2</v>
      </c>
      <c r="J1584">
        <f>VLOOKUP($A1584,'Extracted Varlist'!$B$1:$O$4857,13,0)</f>
        <v>20</v>
      </c>
      <c r="M1584" t="b">
        <f t="shared" si="47"/>
        <v>1</v>
      </c>
    </row>
    <row r="1585" spans="1:13" x14ac:dyDescent="0.25">
      <c r="A1585" t="s">
        <v>7226</v>
      </c>
      <c r="E1585" t="str">
        <f>VLOOKUP($A1585,'Extracted Varlist'!$B$1:$O$4857,3,0)</f>
        <v>Height at DXA (cm)</v>
      </c>
      <c r="G1585" t="str">
        <f>IF(ISBLANK(VLOOKUP($A1585,'Extracted Varlist'!$B$1:$O$4857,4,0)),"",VLOOKUP($A1585,'Extracted Varlist'!$B$1:$O$4857,4,0))</f>
        <v/>
      </c>
      <c r="H1585">
        <v>2</v>
      </c>
      <c r="I1585">
        <f>VLOOKUP($A1585,'Extracted Varlist'!$B$1:$O$4857,12,0)</f>
        <v>2</v>
      </c>
      <c r="J1585">
        <f>VLOOKUP($A1585,'Extracted Varlist'!$B$1:$O$4857,13,0)</f>
        <v>27</v>
      </c>
      <c r="M1585" t="b">
        <f t="shared" si="47"/>
        <v>0</v>
      </c>
    </row>
    <row r="1586" spans="1:13" x14ac:dyDescent="0.25">
      <c r="A1586" t="s">
        <v>8626</v>
      </c>
      <c r="E1586" t="str">
        <f>VLOOKUP($A1586,'Extracted Varlist'!$B$1:$O$4857,3,0)</f>
        <v>Height at DXA (cm)</v>
      </c>
      <c r="G1586" t="str">
        <f>IF(ISBLANK(VLOOKUP($A1586,'Extracted Varlist'!$B$1:$O$4857,4,0)),"",VLOOKUP($A1586,'Extracted Varlist'!$B$1:$O$4857,4,0))</f>
        <v/>
      </c>
      <c r="H1586">
        <v>2</v>
      </c>
      <c r="I1586">
        <f>VLOOKUP($A1586,'Extracted Varlist'!$B$1:$O$4857,12,0)</f>
        <v>2</v>
      </c>
      <c r="J1586">
        <f>VLOOKUP($A1586,'Extracted Varlist'!$B$1:$O$4857,13,0)</f>
        <v>28</v>
      </c>
      <c r="M1586" t="b">
        <f t="shared" si="47"/>
        <v>0</v>
      </c>
    </row>
    <row r="1587" spans="1:13" x14ac:dyDescent="0.25">
      <c r="A1587" t="s">
        <v>3593</v>
      </c>
      <c r="E1587" t="str">
        <f>VLOOKUP($A1587,'Extracted Varlist'!$B$1:$O$4857,3,0)</f>
        <v>Include in body section composition analysis</v>
      </c>
      <c r="G1587" t="str">
        <f>IF(ISBLANK(VLOOKUP($A1587,'Extracted Varlist'!$B$1:$O$4857,4,0)),"",VLOOKUP($A1587,'Extracted Varlist'!$B$1:$O$4857,4,0))</f>
        <v>0="No";1="Yes"</v>
      </c>
      <c r="H1587">
        <v>2</v>
      </c>
      <c r="I1587">
        <f>VLOOKUP($A1587,'Extracted Varlist'!$B$1:$O$4857,12,0)</f>
        <v>2</v>
      </c>
      <c r="J1587">
        <f>VLOOKUP($A1587,'Extracted Varlist'!$B$1:$O$4857,13,0)</f>
        <v>20</v>
      </c>
      <c r="M1587" t="b">
        <f t="shared" si="47"/>
        <v>0</v>
      </c>
    </row>
    <row r="1588" spans="1:13" x14ac:dyDescent="0.25">
      <c r="A1588" t="s">
        <v>8633</v>
      </c>
      <c r="E1588" t="str">
        <f>VLOOKUP($A1588,'Extracted Varlist'!$B$1:$O$4857,3,0)</f>
        <v>Include in body section composition analysis</v>
      </c>
      <c r="G1588" t="str">
        <f>IF(ISBLANK(VLOOKUP($A1588,'Extracted Varlist'!$B$1:$O$4857,4,0)),"",VLOOKUP($A1588,'Extracted Varlist'!$B$1:$O$4857,4,0))</f>
        <v>0="No";1="Yes"</v>
      </c>
      <c r="H1588">
        <v>2</v>
      </c>
      <c r="I1588">
        <f>VLOOKUP($A1588,'Extracted Varlist'!$B$1:$O$4857,12,0)</f>
        <v>2</v>
      </c>
      <c r="J1588">
        <f>VLOOKUP($A1588,'Extracted Varlist'!$B$1:$O$4857,13,0)</f>
        <v>28</v>
      </c>
      <c r="M1588" t="b">
        <f t="shared" si="47"/>
        <v>0</v>
      </c>
    </row>
    <row r="1589" spans="1:13" x14ac:dyDescent="0.25">
      <c r="A1589" t="s">
        <v>3591</v>
      </c>
      <c r="E1589" t="str">
        <f>VLOOKUP($A1589,'Extracted Varlist'!$B$1:$O$4857,3,0)</f>
        <v>Include in bone mineral analysis</v>
      </c>
      <c r="G1589" t="str">
        <f>IF(ISBLANK(VLOOKUP($A1589,'Extracted Varlist'!$B$1:$O$4857,4,0)),"",VLOOKUP($A1589,'Extracted Varlist'!$B$1:$O$4857,4,0))</f>
        <v>0="No";1="Yes"</v>
      </c>
      <c r="H1589">
        <v>2</v>
      </c>
      <c r="I1589">
        <f>VLOOKUP($A1589,'Extracted Varlist'!$B$1:$O$4857,12,0)</f>
        <v>2</v>
      </c>
      <c r="J1589">
        <f>VLOOKUP($A1589,'Extracted Varlist'!$B$1:$O$4857,13,0)</f>
        <v>20</v>
      </c>
      <c r="M1589" t="b">
        <f t="shared" si="47"/>
        <v>0</v>
      </c>
    </row>
    <row r="1590" spans="1:13" x14ac:dyDescent="0.25">
      <c r="A1590" t="s">
        <v>8632</v>
      </c>
      <c r="E1590" t="str">
        <f>VLOOKUP($A1590,'Extracted Varlist'!$B$1:$O$4857,3,0)</f>
        <v>Include in bone mineral analysis</v>
      </c>
      <c r="G1590" t="str">
        <f>IF(ISBLANK(VLOOKUP($A1590,'Extracted Varlist'!$B$1:$O$4857,4,0)),"",VLOOKUP($A1590,'Extracted Varlist'!$B$1:$O$4857,4,0))</f>
        <v>0="No";1="Yes"</v>
      </c>
      <c r="H1590">
        <v>2</v>
      </c>
      <c r="I1590">
        <f>VLOOKUP($A1590,'Extracted Varlist'!$B$1:$O$4857,12,0)</f>
        <v>2</v>
      </c>
      <c r="J1590">
        <f>VLOOKUP($A1590,'Extracted Varlist'!$B$1:$O$4857,13,0)</f>
        <v>28</v>
      </c>
      <c r="M1590" t="b">
        <f t="shared" si="47"/>
        <v>0</v>
      </c>
    </row>
    <row r="1591" spans="1:13" x14ac:dyDescent="0.25">
      <c r="A1591" t="s">
        <v>3597</v>
      </c>
      <c r="E1591" t="str">
        <f>VLOOKUP($A1591,'Extracted Varlist'!$B$1:$O$4857,3,0)</f>
        <v>Coded comment of scans</v>
      </c>
      <c r="G1591" t="str">
        <f>IF(ISBLANK(VLOOKUP($A1591,'Extracted Varlist'!$B$1:$O$4857,4,0)),"",VLOOKUP($A1591,'Extracted Varlist'!$B$1:$O$4857,4,0))</f>
        <v>1="Scan OK";2="Only right arm had part cutoff &lt; 0.25";3="Only right arm had part cutoff &gt; 0.25";4="Only right arm had part cutoff &lt; 0.25, feet cutoff";5="Only right arm had part cutoff &lt; 0.25, toes cutoff";6="Only right arm had part cutoff &gt; 0.25, toes cutoff";7="Only right arm had part cutoff &gt; 0.25, feet cutoff";8="Only left arm had part cutoff &lt; 0.25";9="Both right and left arms had part cutoff, both &lt;0.25";10="Both right and left arms had part cutoff, both &gt;0.25";11="Both right and left arms had part cutoff, right &lt;0.25, left &gt;0.25";12="Both right and left arms had part cutoff, right &gt;0.25, left &lt;0.25";13="Both right and left arms had part cutoff, both &lt;0.25, toe cutoff";14="Both right and left arms had part cutoff, both &lt;0.25, feet cutoff";15="Both right and left arms had part cutoff, right &gt;0.25, left &lt;0.25, toe cutoff";16="Both right and left arms had part cutoff, right &lt;0.25, left &gt;0.25, feet cutoff";17="Toes cutoff";18="Feet cutoff";19="Top of head cutoff";20="Top of head cutoff, only right arm cutoff &lt;0.25";21="Arm folded, feet cutoff";22="Arms folded";23="Broken right arm across chest";24="Movement, both right and left arms had part cutoff, right &gt;0.25, left &lt;0.25, toe cutoff";25="Movement";26="Metal in spine";27="Metal in pelvis";28="Problem scan";29="Only left arm had part cutoff &gt;0.25";30="Bangle at right arm (jade)";31="Mobile phone presented in leg area";32="Artefact in pelvis area"</v>
      </c>
      <c r="H1591">
        <v>2</v>
      </c>
      <c r="I1591">
        <f>VLOOKUP($A1591,'Extracted Varlist'!$B$1:$O$4857,12,0)</f>
        <v>2</v>
      </c>
      <c r="J1591">
        <f>VLOOKUP($A1591,'Extracted Varlist'!$B$1:$O$4857,13,0)</f>
        <v>20</v>
      </c>
      <c r="M1591" t="b">
        <f t="shared" si="47"/>
        <v>0</v>
      </c>
    </row>
    <row r="1592" spans="1:13" x14ac:dyDescent="0.25">
      <c r="A1592" t="s">
        <v>3595</v>
      </c>
      <c r="E1592" t="str">
        <f>VLOOKUP($A1592,'Extracted Varlist'!$B$1:$O$4857,3,0)</f>
        <v>Include in full body composition analysis</v>
      </c>
      <c r="G1592" t="str">
        <f>IF(ISBLANK(VLOOKUP($A1592,'Extracted Varlist'!$B$1:$O$4857,4,0)),"",VLOOKUP($A1592,'Extracted Varlist'!$B$1:$O$4857,4,0))</f>
        <v>0="No";1="Yes"</v>
      </c>
      <c r="H1592">
        <v>2</v>
      </c>
      <c r="I1592">
        <f>VLOOKUP($A1592,'Extracted Varlist'!$B$1:$O$4857,12,0)</f>
        <v>2</v>
      </c>
      <c r="J1592">
        <f>VLOOKUP($A1592,'Extracted Varlist'!$B$1:$O$4857,13,0)</f>
        <v>20</v>
      </c>
      <c r="M1592" t="b">
        <f t="shared" si="47"/>
        <v>1</v>
      </c>
    </row>
    <row r="1593" spans="1:13" x14ac:dyDescent="0.25">
      <c r="A1593" t="s">
        <v>3749</v>
      </c>
      <c r="E1593" t="str">
        <f>VLOOKUP($A1593,'Extracted Varlist'!$B$1:$O$4857,3,0)</f>
        <v>Left Arm - bone area (cm2)</v>
      </c>
      <c r="G1593" t="str">
        <f>IF(ISBLANK(VLOOKUP($A1593,'Extracted Varlist'!$B$1:$O$4857,4,0)),"",VLOOKUP($A1593,'Extracted Varlist'!$B$1:$O$4857,4,0))</f>
        <v>-99="Missing"</v>
      </c>
      <c r="H1593">
        <v>2</v>
      </c>
      <c r="I1593">
        <f>VLOOKUP($A1593,'Extracted Varlist'!$B$1:$O$4857,12,0)</f>
        <v>2</v>
      </c>
      <c r="J1593">
        <f>VLOOKUP($A1593,'Extracted Varlist'!$B$1:$O$4857,13,0)</f>
        <v>20</v>
      </c>
      <c r="M1593" t="b">
        <f t="shared" si="47"/>
        <v>1</v>
      </c>
    </row>
    <row r="1594" spans="1:13" x14ac:dyDescent="0.25">
      <c r="A1594" t="s">
        <v>7323</v>
      </c>
      <c r="E1594" t="str">
        <f>VLOOKUP($A1594,'Extracted Varlist'!$B$1:$O$4857,3,0)</f>
        <v>Left arm - bone mass (g)</v>
      </c>
      <c r="G1594" t="str">
        <f>IF(ISBLANK(VLOOKUP($A1594,'Extracted Varlist'!$B$1:$O$4857,4,0)),"",VLOOKUP($A1594,'Extracted Varlist'!$B$1:$O$4857,4,0))</f>
        <v/>
      </c>
      <c r="H1594">
        <v>2</v>
      </c>
      <c r="I1594">
        <f>VLOOKUP($A1594,'Extracted Varlist'!$B$1:$O$4857,12,0)</f>
        <v>2</v>
      </c>
      <c r="J1594">
        <f>VLOOKUP($A1594,'Extracted Varlist'!$B$1:$O$4857,13,0)</f>
        <v>27</v>
      </c>
      <c r="M1594" t="b">
        <f t="shared" si="47"/>
        <v>0</v>
      </c>
    </row>
    <row r="1595" spans="1:13" x14ac:dyDescent="0.25">
      <c r="A1595" t="s">
        <v>8638</v>
      </c>
      <c r="E1595" t="str">
        <f>VLOOKUP($A1595,'Extracted Varlist'!$B$1:$O$4857,3,0)</f>
        <v>Left arm - bone mass (g)</v>
      </c>
      <c r="G1595" t="str">
        <f>IF(ISBLANK(VLOOKUP($A1595,'Extracted Varlist'!$B$1:$O$4857,4,0)),"",VLOOKUP($A1595,'Extracted Varlist'!$B$1:$O$4857,4,0))</f>
        <v/>
      </c>
      <c r="H1595">
        <v>2</v>
      </c>
      <c r="I1595">
        <f>VLOOKUP($A1595,'Extracted Varlist'!$B$1:$O$4857,12,0)</f>
        <v>2</v>
      </c>
      <c r="J1595">
        <f>VLOOKUP($A1595,'Extracted Varlist'!$B$1:$O$4857,13,0)</f>
        <v>28</v>
      </c>
      <c r="M1595" t="b">
        <f t="shared" si="47"/>
        <v>0</v>
      </c>
    </row>
    <row r="1596" spans="1:13" x14ac:dyDescent="0.25">
      <c r="A1596" t="s">
        <v>3746</v>
      </c>
      <c r="E1596" t="str">
        <f>VLOOKUP($A1596,'Extracted Varlist'!$B$1:$O$4857,3,0)</f>
        <v>Left Arm - bone mineral content (g)</v>
      </c>
      <c r="G1596" t="str">
        <f>IF(ISBLANK(VLOOKUP($A1596,'Extracted Varlist'!$B$1:$O$4857,4,0)),"",VLOOKUP($A1596,'Extracted Varlist'!$B$1:$O$4857,4,0))</f>
        <v>-99="Missing"</v>
      </c>
      <c r="H1596">
        <v>2</v>
      </c>
      <c r="I1596">
        <f>VLOOKUP($A1596,'Extracted Varlist'!$B$1:$O$4857,12,0)</f>
        <v>2</v>
      </c>
      <c r="J1596">
        <f>VLOOKUP($A1596,'Extracted Varlist'!$B$1:$O$4857,13,0)</f>
        <v>20</v>
      </c>
      <c r="M1596" t="b">
        <f t="shared" si="47"/>
        <v>0</v>
      </c>
    </row>
    <row r="1597" spans="1:13" x14ac:dyDescent="0.25">
      <c r="A1597" t="s">
        <v>7290</v>
      </c>
      <c r="E1597" t="str">
        <f>VLOOKUP($A1597,'Extracted Varlist'!$B$1:$O$4857,3,0)</f>
        <v>Left Arm - bone mineral content (g)</v>
      </c>
      <c r="G1597" t="str">
        <f>IF(ISBLANK(VLOOKUP($A1597,'Extracted Varlist'!$B$1:$O$4857,4,0)),"",VLOOKUP($A1597,'Extracted Varlist'!$B$1:$O$4857,4,0))</f>
        <v>-99="Missing"</v>
      </c>
      <c r="H1597">
        <v>2</v>
      </c>
      <c r="I1597">
        <f>VLOOKUP($A1597,'Extracted Varlist'!$B$1:$O$4857,12,0)</f>
        <v>2</v>
      </c>
      <c r="J1597">
        <f>VLOOKUP($A1597,'Extracted Varlist'!$B$1:$O$4857,13,0)</f>
        <v>27</v>
      </c>
      <c r="M1597" t="b">
        <f t="shared" si="47"/>
        <v>0</v>
      </c>
    </row>
    <row r="1598" spans="1:13" x14ac:dyDescent="0.25">
      <c r="A1598" t="s">
        <v>8943</v>
      </c>
      <c r="E1598" t="str">
        <f>VLOOKUP($A1598,'Extracted Varlist'!$B$1:$O$4857,3,0)</f>
        <v>Left Arm - bone mineral content (g)</v>
      </c>
      <c r="G1598" t="str">
        <f>IF(ISBLANK(VLOOKUP($A1598,'Extracted Varlist'!$B$1:$O$4857,4,0)),"",VLOOKUP($A1598,'Extracted Varlist'!$B$1:$O$4857,4,0))</f>
        <v>-99="Missing"</v>
      </c>
      <c r="H1598">
        <v>2</v>
      </c>
      <c r="I1598">
        <f>VLOOKUP($A1598,'Extracted Varlist'!$B$1:$O$4857,12,0)</f>
        <v>2</v>
      </c>
      <c r="J1598">
        <f>VLOOKUP($A1598,'Extracted Varlist'!$B$1:$O$4857,13,0)</f>
        <v>28</v>
      </c>
      <c r="M1598" t="b">
        <f t="shared" si="47"/>
        <v>0</v>
      </c>
    </row>
    <row r="1599" spans="1:13" x14ac:dyDescent="0.25">
      <c r="A1599" t="s">
        <v>3752</v>
      </c>
      <c r="E1599" t="str">
        <f>VLOOKUP($A1599,'Extracted Varlist'!$B$1:$O$4857,3,0)</f>
        <v>Left Arm - bone mineral density (g/cm2)</v>
      </c>
      <c r="G1599" t="str">
        <f>IF(ISBLANK(VLOOKUP($A1599,'Extracted Varlist'!$B$1:$O$4857,4,0)),"",VLOOKUP($A1599,'Extracted Varlist'!$B$1:$O$4857,4,0))</f>
        <v>-99="Missing"</v>
      </c>
      <c r="H1599">
        <v>2</v>
      </c>
      <c r="I1599">
        <f>VLOOKUP($A1599,'Extracted Varlist'!$B$1:$O$4857,12,0)</f>
        <v>2</v>
      </c>
      <c r="J1599">
        <f>VLOOKUP($A1599,'Extracted Varlist'!$B$1:$O$4857,13,0)</f>
        <v>20</v>
      </c>
      <c r="M1599" t="b">
        <f t="shared" si="47"/>
        <v>0</v>
      </c>
    </row>
    <row r="1600" spans="1:13" x14ac:dyDescent="0.25">
      <c r="A1600" t="s">
        <v>7247</v>
      </c>
      <c r="E1600" t="str">
        <f>VLOOKUP($A1600,'Extracted Varlist'!$B$1:$O$4857,3,0)</f>
        <v>Left Arm - bone mineral density (g/cm2)</v>
      </c>
      <c r="G1600" t="str">
        <f>IF(ISBLANK(VLOOKUP($A1600,'Extracted Varlist'!$B$1:$O$4857,4,0)),"",VLOOKUP($A1600,'Extracted Varlist'!$B$1:$O$4857,4,0))</f>
        <v>-99="Missing"</v>
      </c>
      <c r="H1600">
        <v>2</v>
      </c>
      <c r="I1600">
        <f>VLOOKUP($A1600,'Extracted Varlist'!$B$1:$O$4857,12,0)</f>
        <v>2</v>
      </c>
      <c r="J1600">
        <f>VLOOKUP($A1600,'Extracted Varlist'!$B$1:$O$4857,13,0)</f>
        <v>27</v>
      </c>
      <c r="M1600" t="b">
        <f t="shared" si="47"/>
        <v>0</v>
      </c>
    </row>
    <row r="1601" spans="1:13" x14ac:dyDescent="0.25">
      <c r="A1601" t="s">
        <v>8914</v>
      </c>
      <c r="E1601" t="str">
        <f>VLOOKUP($A1601,'Extracted Varlist'!$B$1:$O$4857,3,0)</f>
        <v>Left Arm - bone mineral density (g/cm2)</v>
      </c>
      <c r="G1601" t="str">
        <f>IF(ISBLANK(VLOOKUP($A1601,'Extracted Varlist'!$B$1:$O$4857,4,0)),"",VLOOKUP($A1601,'Extracted Varlist'!$B$1:$O$4857,4,0))</f>
        <v>-99="Missing"</v>
      </c>
      <c r="H1601">
        <v>2</v>
      </c>
      <c r="I1601">
        <f>VLOOKUP($A1601,'Extracted Varlist'!$B$1:$O$4857,12,0)</f>
        <v>2</v>
      </c>
      <c r="J1601">
        <f>VLOOKUP($A1601,'Extracted Varlist'!$B$1:$O$4857,13,0)</f>
        <v>28</v>
      </c>
      <c r="M1601" t="b">
        <f t="shared" si="47"/>
        <v>0</v>
      </c>
    </row>
    <row r="1602" spans="1:13" x14ac:dyDescent="0.25">
      <c r="A1602" t="s">
        <v>7483</v>
      </c>
      <c r="E1602" t="str">
        <f>VLOOKUP($A1602,'Extracted Varlist'!$B$1:$O$4857,3,0)</f>
        <v>Left arm - fat free mass (g)</v>
      </c>
      <c r="G1602" t="str">
        <f>IF(ISBLANK(VLOOKUP($A1602,'Extracted Varlist'!$B$1:$O$4857,4,0)),"",VLOOKUP($A1602,'Extracted Varlist'!$B$1:$O$4857,4,0))</f>
        <v/>
      </c>
      <c r="H1602">
        <v>2</v>
      </c>
      <c r="I1602">
        <f>VLOOKUP($A1602,'Extracted Varlist'!$B$1:$O$4857,12,0)</f>
        <v>2</v>
      </c>
      <c r="J1602">
        <f>VLOOKUP($A1602,'Extracted Varlist'!$B$1:$O$4857,13,0)</f>
        <v>27</v>
      </c>
      <c r="M1602" t="b">
        <f t="shared" ref="M1602:M1665" si="48">AND(J1602=J1601)</f>
        <v>0</v>
      </c>
    </row>
    <row r="1603" spans="1:13" x14ac:dyDescent="0.25">
      <c r="A1603" t="s">
        <v>8758</v>
      </c>
      <c r="E1603" t="str">
        <f>VLOOKUP($A1603,'Extracted Varlist'!$B$1:$O$4857,3,0)</f>
        <v>Left arm - fat free mass (g)</v>
      </c>
      <c r="G1603" t="str">
        <f>IF(ISBLANK(VLOOKUP($A1603,'Extracted Varlist'!$B$1:$O$4857,4,0)),"",VLOOKUP($A1603,'Extracted Varlist'!$B$1:$O$4857,4,0))</f>
        <v/>
      </c>
      <c r="H1603">
        <v>2</v>
      </c>
      <c r="I1603">
        <f>VLOOKUP($A1603,'Extracted Varlist'!$B$1:$O$4857,12,0)</f>
        <v>2</v>
      </c>
      <c r="J1603">
        <f>VLOOKUP($A1603,'Extracted Varlist'!$B$1:$O$4857,13,0)</f>
        <v>28</v>
      </c>
      <c r="M1603" t="b">
        <f t="shared" si="48"/>
        <v>0</v>
      </c>
    </row>
    <row r="1604" spans="1:13" x14ac:dyDescent="0.25">
      <c r="A1604" t="s">
        <v>3758</v>
      </c>
      <c r="E1604" t="str">
        <f>VLOOKUP($A1604,'Extracted Varlist'!$B$1:$O$4857,3,0)</f>
        <v>Left Arm - fat mass (g)</v>
      </c>
      <c r="G1604" t="str">
        <f>IF(ISBLANK(VLOOKUP($A1604,'Extracted Varlist'!$B$1:$O$4857,4,0)),"",VLOOKUP($A1604,'Extracted Varlist'!$B$1:$O$4857,4,0))</f>
        <v>-99="Missing"</v>
      </c>
      <c r="H1604">
        <v>2</v>
      </c>
      <c r="I1604">
        <f>VLOOKUP($A1604,'Extracted Varlist'!$B$1:$O$4857,12,0)</f>
        <v>2</v>
      </c>
      <c r="J1604">
        <f>VLOOKUP($A1604,'Extracted Varlist'!$B$1:$O$4857,13,0)</f>
        <v>20</v>
      </c>
      <c r="M1604" t="b">
        <f t="shared" si="48"/>
        <v>0</v>
      </c>
    </row>
    <row r="1605" spans="1:13" x14ac:dyDescent="0.25">
      <c r="A1605" t="s">
        <v>7357</v>
      </c>
      <c r="E1605" t="str">
        <f>VLOOKUP($A1605,'Extracted Varlist'!$B$1:$O$4857,3,0)</f>
        <v>Left Arm - fat mass (g)</v>
      </c>
      <c r="G1605" t="str">
        <f>IF(ISBLANK(VLOOKUP($A1605,'Extracted Varlist'!$B$1:$O$4857,4,0)),"",VLOOKUP($A1605,'Extracted Varlist'!$B$1:$O$4857,4,0))</f>
        <v>-99="Missing"</v>
      </c>
      <c r="H1605">
        <v>2</v>
      </c>
      <c r="I1605">
        <f>VLOOKUP($A1605,'Extracted Varlist'!$B$1:$O$4857,12,0)</f>
        <v>2</v>
      </c>
      <c r="J1605">
        <f>VLOOKUP($A1605,'Extracted Varlist'!$B$1:$O$4857,13,0)</f>
        <v>27</v>
      </c>
      <c r="M1605" t="b">
        <f t="shared" si="48"/>
        <v>0</v>
      </c>
    </row>
    <row r="1606" spans="1:13" x14ac:dyDescent="0.25">
      <c r="A1606" t="s">
        <v>8668</v>
      </c>
      <c r="E1606" t="str">
        <f>VLOOKUP($A1606,'Extracted Varlist'!$B$1:$O$4857,3,0)</f>
        <v>Left Arm - fat mass (g)</v>
      </c>
      <c r="G1606" t="str">
        <f>IF(ISBLANK(VLOOKUP($A1606,'Extracted Varlist'!$B$1:$O$4857,4,0)),"",VLOOKUP($A1606,'Extracted Varlist'!$B$1:$O$4857,4,0))</f>
        <v>-99="Missing"</v>
      </c>
      <c r="H1606">
        <v>2</v>
      </c>
      <c r="I1606">
        <f>VLOOKUP($A1606,'Extracted Varlist'!$B$1:$O$4857,12,0)</f>
        <v>2</v>
      </c>
      <c r="J1606">
        <f>VLOOKUP($A1606,'Extracted Varlist'!$B$1:$O$4857,13,0)</f>
        <v>28</v>
      </c>
      <c r="M1606" t="b">
        <f t="shared" si="48"/>
        <v>0</v>
      </c>
    </row>
    <row r="1607" spans="1:13" x14ac:dyDescent="0.25">
      <c r="A1607" t="s">
        <v>3761</v>
      </c>
      <c r="E1607" t="str">
        <f>VLOOKUP($A1607,'Extracted Varlist'!$B$1:$O$4857,3,0)</f>
        <v>Left Arm - lean mass (g)</v>
      </c>
      <c r="G1607" t="str">
        <f>IF(ISBLANK(VLOOKUP($A1607,'Extracted Varlist'!$B$1:$O$4857,4,0)),"",VLOOKUP($A1607,'Extracted Varlist'!$B$1:$O$4857,4,0))</f>
        <v>-99="Missing"</v>
      </c>
      <c r="H1607">
        <v>2</v>
      </c>
      <c r="I1607">
        <f>VLOOKUP($A1607,'Extracted Varlist'!$B$1:$O$4857,12,0)</f>
        <v>2</v>
      </c>
      <c r="J1607">
        <f>VLOOKUP($A1607,'Extracted Varlist'!$B$1:$O$4857,13,0)</f>
        <v>20</v>
      </c>
      <c r="M1607" t="b">
        <f t="shared" si="48"/>
        <v>0</v>
      </c>
    </row>
    <row r="1608" spans="1:13" x14ac:dyDescent="0.25">
      <c r="A1608" t="s">
        <v>7397</v>
      </c>
      <c r="E1608" t="str">
        <f>VLOOKUP($A1608,'Extracted Varlist'!$B$1:$O$4857,3,0)</f>
        <v>Left Arm - lean mass (g)</v>
      </c>
      <c r="G1608" t="str">
        <f>IF(ISBLANK(VLOOKUP($A1608,'Extracted Varlist'!$B$1:$O$4857,4,0)),"",VLOOKUP($A1608,'Extracted Varlist'!$B$1:$O$4857,4,0))</f>
        <v>-99="Missing"</v>
      </c>
      <c r="H1608">
        <v>2</v>
      </c>
      <c r="I1608">
        <f>VLOOKUP($A1608,'Extracted Varlist'!$B$1:$O$4857,12,0)</f>
        <v>2</v>
      </c>
      <c r="J1608">
        <f>VLOOKUP($A1608,'Extracted Varlist'!$B$1:$O$4857,13,0)</f>
        <v>27</v>
      </c>
      <c r="M1608" t="b">
        <f t="shared" si="48"/>
        <v>0</v>
      </c>
    </row>
    <row r="1609" spans="1:13" x14ac:dyDescent="0.25">
      <c r="A1609" t="s">
        <v>8698</v>
      </c>
      <c r="E1609" t="str">
        <f>VLOOKUP($A1609,'Extracted Varlist'!$B$1:$O$4857,3,0)</f>
        <v>Left Arm - lean mass (g)</v>
      </c>
      <c r="G1609" t="str">
        <f>IF(ISBLANK(VLOOKUP($A1609,'Extracted Varlist'!$B$1:$O$4857,4,0)),"",VLOOKUP($A1609,'Extracted Varlist'!$B$1:$O$4857,4,0))</f>
        <v>-99="Missing"</v>
      </c>
      <c r="H1609">
        <v>2</v>
      </c>
      <c r="I1609">
        <f>VLOOKUP($A1609,'Extracted Varlist'!$B$1:$O$4857,12,0)</f>
        <v>2</v>
      </c>
      <c r="J1609">
        <f>VLOOKUP($A1609,'Extracted Varlist'!$B$1:$O$4857,13,0)</f>
        <v>28</v>
      </c>
      <c r="M1609" t="b">
        <f t="shared" si="48"/>
        <v>0</v>
      </c>
    </row>
    <row r="1610" spans="1:13" x14ac:dyDescent="0.25">
      <c r="A1610" t="s">
        <v>7572</v>
      </c>
      <c r="E1610" t="str">
        <f>VLOOKUP($A1610,'Extracted Varlist'!$B$1:$O$4857,3,0)</f>
        <v>Left arm - region fat (= fat mass / total mass)</v>
      </c>
      <c r="G1610" t="str">
        <f>IF(ISBLANK(VLOOKUP($A1610,'Extracted Varlist'!$B$1:$O$4857,4,0)),"",VLOOKUP($A1610,'Extracted Varlist'!$B$1:$O$4857,4,0))</f>
        <v/>
      </c>
      <c r="H1610">
        <v>2</v>
      </c>
      <c r="I1610">
        <f>VLOOKUP($A1610,'Extracted Varlist'!$B$1:$O$4857,12,0)</f>
        <v>2</v>
      </c>
      <c r="J1610">
        <f>VLOOKUP($A1610,'Extracted Varlist'!$B$1:$O$4857,13,0)</f>
        <v>27</v>
      </c>
      <c r="M1610" t="b">
        <f t="shared" si="48"/>
        <v>0</v>
      </c>
    </row>
    <row r="1611" spans="1:13" x14ac:dyDescent="0.25">
      <c r="A1611" t="s">
        <v>8818</v>
      </c>
      <c r="E1611" t="str">
        <f>VLOOKUP($A1611,'Extracted Varlist'!$B$1:$O$4857,3,0)</f>
        <v>Left arm - region fat (= fat mass / total mass)</v>
      </c>
      <c r="G1611" t="str">
        <f>IF(ISBLANK(VLOOKUP($A1611,'Extracted Varlist'!$B$1:$O$4857,4,0)),"",VLOOKUP($A1611,'Extracted Varlist'!$B$1:$O$4857,4,0))</f>
        <v/>
      </c>
      <c r="H1611">
        <v>2</v>
      </c>
      <c r="I1611">
        <f>VLOOKUP($A1611,'Extracted Varlist'!$B$1:$O$4857,12,0)</f>
        <v>2</v>
      </c>
      <c r="J1611">
        <f>VLOOKUP($A1611,'Extracted Varlist'!$B$1:$O$4857,13,0)</f>
        <v>28</v>
      </c>
      <c r="M1611" t="b">
        <f t="shared" si="48"/>
        <v>0</v>
      </c>
    </row>
    <row r="1612" spans="1:13" x14ac:dyDescent="0.25">
      <c r="A1612" t="s">
        <v>3755</v>
      </c>
      <c r="E1612" t="str">
        <f>VLOOKUP($A1612,'Extracted Varlist'!$B$1:$O$4857,3,0)</f>
        <v>Left Arm- soft tissue (g)</v>
      </c>
      <c r="G1612" t="str">
        <f>IF(ISBLANK(VLOOKUP($A1612,'Extracted Varlist'!$B$1:$O$4857,4,0)),"",VLOOKUP($A1612,'Extracted Varlist'!$B$1:$O$4857,4,0))</f>
        <v>-99="Missing"</v>
      </c>
      <c r="H1612">
        <v>2</v>
      </c>
      <c r="I1612">
        <f>VLOOKUP($A1612,'Extracted Varlist'!$B$1:$O$4857,12,0)</f>
        <v>2</v>
      </c>
      <c r="J1612">
        <f>VLOOKUP($A1612,'Extracted Varlist'!$B$1:$O$4857,13,0)</f>
        <v>20</v>
      </c>
      <c r="M1612" t="b">
        <f t="shared" si="48"/>
        <v>0</v>
      </c>
    </row>
    <row r="1613" spans="1:13" x14ac:dyDescent="0.25">
      <c r="A1613" t="s">
        <v>7615</v>
      </c>
      <c r="E1613" t="str">
        <f>VLOOKUP($A1613,'Extracted Varlist'!$B$1:$O$4857,3,0)</f>
        <v>Left arm - tissue fat (=  fat mass / tissue mass)</v>
      </c>
      <c r="G1613" t="str">
        <f>IF(ISBLANK(VLOOKUP($A1613,'Extracted Varlist'!$B$1:$O$4857,4,0)),"",VLOOKUP($A1613,'Extracted Varlist'!$B$1:$O$4857,4,0))</f>
        <v/>
      </c>
      <c r="H1613">
        <v>2</v>
      </c>
      <c r="I1613">
        <f>VLOOKUP($A1613,'Extracted Varlist'!$B$1:$O$4857,12,0)</f>
        <v>2</v>
      </c>
      <c r="J1613">
        <f>VLOOKUP($A1613,'Extracted Varlist'!$B$1:$O$4857,13,0)</f>
        <v>27</v>
      </c>
      <c r="M1613" t="b">
        <f t="shared" si="48"/>
        <v>0</v>
      </c>
    </row>
    <row r="1614" spans="1:13" x14ac:dyDescent="0.25">
      <c r="A1614" t="s">
        <v>8848</v>
      </c>
      <c r="E1614" t="str">
        <f>VLOOKUP($A1614,'Extracted Varlist'!$B$1:$O$4857,3,0)</f>
        <v>Left arm - tissue fat (=  fat mass / tissue mass)</v>
      </c>
      <c r="G1614" t="str">
        <f>IF(ISBLANK(VLOOKUP($A1614,'Extracted Varlist'!$B$1:$O$4857,4,0)),"",VLOOKUP($A1614,'Extracted Varlist'!$B$1:$O$4857,4,0))</f>
        <v/>
      </c>
      <c r="H1614">
        <v>2</v>
      </c>
      <c r="I1614">
        <f>VLOOKUP($A1614,'Extracted Varlist'!$B$1:$O$4857,12,0)</f>
        <v>2</v>
      </c>
      <c r="J1614">
        <f>VLOOKUP($A1614,'Extracted Varlist'!$B$1:$O$4857,13,0)</f>
        <v>28</v>
      </c>
      <c r="M1614" t="b">
        <f t="shared" si="48"/>
        <v>0</v>
      </c>
    </row>
    <row r="1615" spans="1:13" x14ac:dyDescent="0.25">
      <c r="A1615" t="s">
        <v>7438</v>
      </c>
      <c r="E1615" t="str">
        <f>VLOOKUP($A1615,'Extracted Varlist'!$B$1:$O$4857,3,0)</f>
        <v>Left arm - tissue mass (g)</v>
      </c>
      <c r="G1615" t="str">
        <f>IF(ISBLANK(VLOOKUP($A1615,'Extracted Varlist'!$B$1:$O$4857,4,0)),"",VLOOKUP($A1615,'Extracted Varlist'!$B$1:$O$4857,4,0))</f>
        <v/>
      </c>
      <c r="H1615">
        <v>2</v>
      </c>
      <c r="I1615">
        <f>VLOOKUP($A1615,'Extracted Varlist'!$B$1:$O$4857,12,0)</f>
        <v>2</v>
      </c>
      <c r="J1615">
        <f>VLOOKUP($A1615,'Extracted Varlist'!$B$1:$O$4857,13,0)</f>
        <v>27</v>
      </c>
      <c r="M1615" t="b">
        <f t="shared" si="48"/>
        <v>0</v>
      </c>
    </row>
    <row r="1616" spans="1:13" x14ac:dyDescent="0.25">
      <c r="A1616" t="s">
        <v>8728</v>
      </c>
      <c r="E1616" t="str">
        <f>VLOOKUP($A1616,'Extracted Varlist'!$B$1:$O$4857,3,0)</f>
        <v>Left arm - tissue mass (g)</v>
      </c>
      <c r="G1616" t="str">
        <f>IF(ISBLANK(VLOOKUP($A1616,'Extracted Varlist'!$B$1:$O$4857,4,0)),"",VLOOKUP($A1616,'Extracted Varlist'!$B$1:$O$4857,4,0))</f>
        <v/>
      </c>
      <c r="H1616">
        <v>2</v>
      </c>
      <c r="I1616">
        <f>VLOOKUP($A1616,'Extracted Varlist'!$B$1:$O$4857,12,0)</f>
        <v>2</v>
      </c>
      <c r="J1616">
        <f>VLOOKUP($A1616,'Extracted Varlist'!$B$1:$O$4857,13,0)</f>
        <v>28</v>
      </c>
      <c r="M1616" t="b">
        <f t="shared" si="48"/>
        <v>0</v>
      </c>
    </row>
    <row r="1617" spans="1:13" x14ac:dyDescent="0.25">
      <c r="A1617" t="s">
        <v>7528</v>
      </c>
      <c r="E1617" t="str">
        <f>VLOOKUP($A1617,'Extracted Varlist'!$B$1:$O$4857,3,0)</f>
        <v>Left arm - total mass (g)</v>
      </c>
      <c r="G1617" t="str">
        <f>IF(ISBLANK(VLOOKUP($A1617,'Extracted Varlist'!$B$1:$O$4857,4,0)),"",VLOOKUP($A1617,'Extracted Varlist'!$B$1:$O$4857,4,0))</f>
        <v/>
      </c>
      <c r="H1617">
        <v>2</v>
      </c>
      <c r="I1617">
        <f>VLOOKUP($A1617,'Extracted Varlist'!$B$1:$O$4857,12,0)</f>
        <v>2</v>
      </c>
      <c r="J1617">
        <f>VLOOKUP($A1617,'Extracted Varlist'!$B$1:$O$4857,13,0)</f>
        <v>27</v>
      </c>
      <c r="M1617" t="b">
        <f t="shared" si="48"/>
        <v>0</v>
      </c>
    </row>
    <row r="1618" spans="1:13" x14ac:dyDescent="0.25">
      <c r="A1618" t="s">
        <v>8788</v>
      </c>
      <c r="E1618" t="str">
        <f>VLOOKUP($A1618,'Extracted Varlist'!$B$1:$O$4857,3,0)</f>
        <v>Left arm - total mass (g)</v>
      </c>
      <c r="G1618" t="str">
        <f>IF(ISBLANK(VLOOKUP($A1618,'Extracted Varlist'!$B$1:$O$4857,4,0)),"",VLOOKUP($A1618,'Extracted Varlist'!$B$1:$O$4857,4,0))</f>
        <v/>
      </c>
      <c r="H1618">
        <v>2</v>
      </c>
      <c r="I1618">
        <f>VLOOKUP($A1618,'Extracted Varlist'!$B$1:$O$4857,12,0)</f>
        <v>2</v>
      </c>
      <c r="J1618">
        <f>VLOOKUP($A1618,'Extracted Varlist'!$B$1:$O$4857,13,0)</f>
        <v>28</v>
      </c>
      <c r="M1618" t="b">
        <f t="shared" si="48"/>
        <v>0</v>
      </c>
    </row>
    <row r="1619" spans="1:13" x14ac:dyDescent="0.25">
      <c r="A1619" t="s">
        <v>7325</v>
      </c>
      <c r="E1619" t="str">
        <f>VLOOKUP($A1619,'Extracted Varlist'!$B$1:$O$4857,3,0)</f>
        <v>Both legs - bone mass (g)</v>
      </c>
      <c r="G1619" t="str">
        <f>IF(ISBLANK(VLOOKUP($A1619,'Extracted Varlist'!$B$1:$O$4857,4,0)),"",VLOOKUP($A1619,'Extracted Varlist'!$B$1:$O$4857,4,0))</f>
        <v/>
      </c>
      <c r="H1619">
        <v>2</v>
      </c>
      <c r="I1619">
        <f>VLOOKUP($A1619,'Extracted Varlist'!$B$1:$O$4857,12,0)</f>
        <v>2</v>
      </c>
      <c r="J1619">
        <f>VLOOKUP($A1619,'Extracted Varlist'!$B$1:$O$4857,13,0)</f>
        <v>27</v>
      </c>
      <c r="M1619" t="b">
        <f t="shared" si="48"/>
        <v>0</v>
      </c>
    </row>
    <row r="1620" spans="1:13" x14ac:dyDescent="0.25">
      <c r="A1620" t="s">
        <v>8640</v>
      </c>
      <c r="E1620" t="str">
        <f>VLOOKUP($A1620,'Extracted Varlist'!$B$1:$O$4857,3,0)</f>
        <v>Both legs - bone mass (g)</v>
      </c>
      <c r="G1620" t="str">
        <f>IF(ISBLANK(VLOOKUP($A1620,'Extracted Varlist'!$B$1:$O$4857,4,0)),"",VLOOKUP($A1620,'Extracted Varlist'!$B$1:$O$4857,4,0))</f>
        <v/>
      </c>
      <c r="H1620">
        <v>2</v>
      </c>
      <c r="I1620">
        <f>VLOOKUP($A1620,'Extracted Varlist'!$B$1:$O$4857,12,0)</f>
        <v>2</v>
      </c>
      <c r="J1620">
        <f>VLOOKUP($A1620,'Extracted Varlist'!$B$1:$O$4857,13,0)</f>
        <v>28</v>
      </c>
      <c r="M1620" t="b">
        <f t="shared" si="48"/>
        <v>0</v>
      </c>
    </row>
    <row r="1621" spans="1:13" x14ac:dyDescent="0.25">
      <c r="A1621" t="s">
        <v>7275</v>
      </c>
      <c r="E1621" t="str">
        <f>VLOOKUP($A1621,'Extracted Varlist'!$B$1:$O$4857,3,0)</f>
        <v>Both legs - bone mineral content (g)</v>
      </c>
      <c r="G1621" t="str">
        <f>IF(ISBLANK(VLOOKUP($A1621,'Extracted Varlist'!$B$1:$O$4857,4,0)),"",VLOOKUP($A1621,'Extracted Varlist'!$B$1:$O$4857,4,0))</f>
        <v/>
      </c>
      <c r="H1621">
        <v>2</v>
      </c>
      <c r="I1621">
        <f>VLOOKUP($A1621,'Extracted Varlist'!$B$1:$O$4857,12,0)</f>
        <v>2</v>
      </c>
      <c r="J1621">
        <f>VLOOKUP($A1621,'Extracted Varlist'!$B$1:$O$4857,13,0)</f>
        <v>27</v>
      </c>
      <c r="M1621" t="b">
        <f t="shared" si="48"/>
        <v>0</v>
      </c>
    </row>
    <row r="1622" spans="1:13" x14ac:dyDescent="0.25">
      <c r="A1622" t="s">
        <v>8935</v>
      </c>
      <c r="E1622" t="str">
        <f>VLOOKUP($A1622,'Extracted Varlist'!$B$1:$O$4857,3,0)</f>
        <v>Both legs - bone mineral content (g)</v>
      </c>
      <c r="G1622" t="str">
        <f>IF(ISBLANK(VLOOKUP($A1622,'Extracted Varlist'!$B$1:$O$4857,4,0)),"",VLOOKUP($A1622,'Extracted Varlist'!$B$1:$O$4857,4,0))</f>
        <v/>
      </c>
      <c r="H1622">
        <v>2</v>
      </c>
      <c r="I1622">
        <f>VLOOKUP($A1622,'Extracted Varlist'!$B$1:$O$4857,12,0)</f>
        <v>2</v>
      </c>
      <c r="J1622">
        <f>VLOOKUP($A1622,'Extracted Varlist'!$B$1:$O$4857,13,0)</f>
        <v>28</v>
      </c>
      <c r="M1622" t="b">
        <f t="shared" si="48"/>
        <v>0</v>
      </c>
    </row>
    <row r="1623" spans="1:13" x14ac:dyDescent="0.25">
      <c r="A1623" t="s">
        <v>7233</v>
      </c>
      <c r="E1623" t="str">
        <f>VLOOKUP($A1623,'Extracted Varlist'!$B$1:$O$4857,3,0)</f>
        <v>Both legs - bone mineral density (g/cm2)</v>
      </c>
      <c r="G1623" t="str">
        <f>IF(ISBLANK(VLOOKUP($A1623,'Extracted Varlist'!$B$1:$O$4857,4,0)),"",VLOOKUP($A1623,'Extracted Varlist'!$B$1:$O$4857,4,0))</f>
        <v/>
      </c>
      <c r="H1623">
        <v>2</v>
      </c>
      <c r="I1623">
        <f>VLOOKUP($A1623,'Extracted Varlist'!$B$1:$O$4857,12,0)</f>
        <v>2</v>
      </c>
      <c r="J1623">
        <f>VLOOKUP($A1623,'Extracted Varlist'!$B$1:$O$4857,13,0)</f>
        <v>27</v>
      </c>
      <c r="M1623" t="b">
        <f t="shared" si="48"/>
        <v>0</v>
      </c>
    </row>
    <row r="1624" spans="1:13" x14ac:dyDescent="0.25">
      <c r="A1624" t="s">
        <v>8904</v>
      </c>
      <c r="E1624" t="str">
        <f>VLOOKUP($A1624,'Extracted Varlist'!$B$1:$O$4857,3,0)</f>
        <v>Both legs - bone mineral density (g/cm2)</v>
      </c>
      <c r="G1624" t="str">
        <f>IF(ISBLANK(VLOOKUP($A1624,'Extracted Varlist'!$B$1:$O$4857,4,0)),"",VLOOKUP($A1624,'Extracted Varlist'!$B$1:$O$4857,4,0))</f>
        <v/>
      </c>
      <c r="H1624">
        <v>2</v>
      </c>
      <c r="I1624">
        <f>VLOOKUP($A1624,'Extracted Varlist'!$B$1:$O$4857,12,0)</f>
        <v>2</v>
      </c>
      <c r="J1624">
        <f>VLOOKUP($A1624,'Extracted Varlist'!$B$1:$O$4857,13,0)</f>
        <v>28</v>
      </c>
      <c r="M1624" t="b">
        <f t="shared" si="48"/>
        <v>0</v>
      </c>
    </row>
    <row r="1625" spans="1:13" x14ac:dyDescent="0.25">
      <c r="A1625" t="s">
        <v>7486</v>
      </c>
      <c r="E1625" t="str">
        <f>VLOOKUP($A1625,'Extracted Varlist'!$B$1:$O$4857,3,0)</f>
        <v>Both legs - fat free mass (g)</v>
      </c>
      <c r="G1625" t="str">
        <f>IF(ISBLANK(VLOOKUP($A1625,'Extracted Varlist'!$B$1:$O$4857,4,0)),"",VLOOKUP($A1625,'Extracted Varlist'!$B$1:$O$4857,4,0))</f>
        <v/>
      </c>
      <c r="H1625">
        <v>2</v>
      </c>
      <c r="I1625">
        <f>VLOOKUP($A1625,'Extracted Varlist'!$B$1:$O$4857,12,0)</f>
        <v>2</v>
      </c>
      <c r="J1625">
        <f>VLOOKUP($A1625,'Extracted Varlist'!$B$1:$O$4857,13,0)</f>
        <v>27</v>
      </c>
      <c r="M1625" t="b">
        <f t="shared" si="48"/>
        <v>0</v>
      </c>
    </row>
    <row r="1626" spans="1:13" x14ac:dyDescent="0.25">
      <c r="A1626" t="s">
        <v>8760</v>
      </c>
      <c r="E1626" t="str">
        <f>VLOOKUP($A1626,'Extracted Varlist'!$B$1:$O$4857,3,0)</f>
        <v>Both legs - fat free mass (g)</v>
      </c>
      <c r="G1626" t="str">
        <f>IF(ISBLANK(VLOOKUP($A1626,'Extracted Varlist'!$B$1:$O$4857,4,0)),"",VLOOKUP($A1626,'Extracted Varlist'!$B$1:$O$4857,4,0))</f>
        <v/>
      </c>
      <c r="H1626">
        <v>2</v>
      </c>
      <c r="I1626">
        <f>VLOOKUP($A1626,'Extracted Varlist'!$B$1:$O$4857,12,0)</f>
        <v>2</v>
      </c>
      <c r="J1626">
        <f>VLOOKUP($A1626,'Extracted Varlist'!$B$1:$O$4857,13,0)</f>
        <v>28</v>
      </c>
      <c r="M1626" t="b">
        <f t="shared" si="48"/>
        <v>0</v>
      </c>
    </row>
    <row r="1627" spans="1:13" x14ac:dyDescent="0.25">
      <c r="A1627" t="s">
        <v>7359</v>
      </c>
      <c r="E1627" t="str">
        <f>VLOOKUP($A1627,'Extracted Varlist'!$B$1:$O$4857,3,0)</f>
        <v>Both legs - fat mass (g)</v>
      </c>
      <c r="G1627" t="str">
        <f>IF(ISBLANK(VLOOKUP($A1627,'Extracted Varlist'!$B$1:$O$4857,4,0)),"",VLOOKUP($A1627,'Extracted Varlist'!$B$1:$O$4857,4,0))</f>
        <v/>
      </c>
      <c r="H1627">
        <v>2</v>
      </c>
      <c r="I1627">
        <f>VLOOKUP($A1627,'Extracted Varlist'!$B$1:$O$4857,12,0)</f>
        <v>2</v>
      </c>
      <c r="J1627">
        <f>VLOOKUP($A1627,'Extracted Varlist'!$B$1:$O$4857,13,0)</f>
        <v>27</v>
      </c>
      <c r="M1627" t="b">
        <f t="shared" si="48"/>
        <v>0</v>
      </c>
    </row>
    <row r="1628" spans="1:13" x14ac:dyDescent="0.25">
      <c r="A1628" t="s">
        <v>8670</v>
      </c>
      <c r="E1628" t="str">
        <f>VLOOKUP($A1628,'Extracted Varlist'!$B$1:$O$4857,3,0)</f>
        <v>Both legs - fat mass (g)</v>
      </c>
      <c r="G1628" t="str">
        <f>IF(ISBLANK(VLOOKUP($A1628,'Extracted Varlist'!$B$1:$O$4857,4,0)),"",VLOOKUP($A1628,'Extracted Varlist'!$B$1:$O$4857,4,0))</f>
        <v/>
      </c>
      <c r="H1628">
        <v>2</v>
      </c>
      <c r="I1628">
        <f>VLOOKUP($A1628,'Extracted Varlist'!$B$1:$O$4857,12,0)</f>
        <v>2</v>
      </c>
      <c r="J1628">
        <f>VLOOKUP($A1628,'Extracted Varlist'!$B$1:$O$4857,13,0)</f>
        <v>28</v>
      </c>
      <c r="M1628" t="b">
        <f t="shared" si="48"/>
        <v>0</v>
      </c>
    </row>
    <row r="1629" spans="1:13" x14ac:dyDescent="0.25">
      <c r="A1629" t="s">
        <v>7399</v>
      </c>
      <c r="E1629" t="str">
        <f>VLOOKUP($A1629,'Extracted Varlist'!$B$1:$O$4857,3,0)</f>
        <v>Both legs - lean mass (g)</v>
      </c>
      <c r="G1629" t="str">
        <f>IF(ISBLANK(VLOOKUP($A1629,'Extracted Varlist'!$B$1:$O$4857,4,0)),"",VLOOKUP($A1629,'Extracted Varlist'!$B$1:$O$4857,4,0))</f>
        <v/>
      </c>
      <c r="H1629">
        <v>2</v>
      </c>
      <c r="I1629">
        <f>VLOOKUP($A1629,'Extracted Varlist'!$B$1:$O$4857,12,0)</f>
        <v>2</v>
      </c>
      <c r="J1629">
        <f>VLOOKUP($A1629,'Extracted Varlist'!$B$1:$O$4857,13,0)</f>
        <v>27</v>
      </c>
      <c r="M1629" t="b">
        <f t="shared" si="48"/>
        <v>0</v>
      </c>
    </row>
    <row r="1630" spans="1:13" x14ac:dyDescent="0.25">
      <c r="A1630" t="s">
        <v>8700</v>
      </c>
      <c r="E1630" t="str">
        <f>VLOOKUP($A1630,'Extracted Varlist'!$B$1:$O$4857,3,0)</f>
        <v>Both legs - lean mass (g)</v>
      </c>
      <c r="G1630" t="str">
        <f>IF(ISBLANK(VLOOKUP($A1630,'Extracted Varlist'!$B$1:$O$4857,4,0)),"",VLOOKUP($A1630,'Extracted Varlist'!$B$1:$O$4857,4,0))</f>
        <v/>
      </c>
      <c r="H1630">
        <v>2</v>
      </c>
      <c r="I1630">
        <f>VLOOKUP($A1630,'Extracted Varlist'!$B$1:$O$4857,12,0)</f>
        <v>2</v>
      </c>
      <c r="J1630">
        <f>VLOOKUP($A1630,'Extracted Varlist'!$B$1:$O$4857,13,0)</f>
        <v>28</v>
      </c>
      <c r="M1630" t="b">
        <f t="shared" si="48"/>
        <v>0</v>
      </c>
    </row>
    <row r="1631" spans="1:13" x14ac:dyDescent="0.25">
      <c r="A1631" t="s">
        <v>7574</v>
      </c>
      <c r="E1631" t="str">
        <f>VLOOKUP($A1631,'Extracted Varlist'!$B$1:$O$4857,3,0)</f>
        <v>Both legs - region fat (= fat mass / total mass)</v>
      </c>
      <c r="G1631" t="str">
        <f>IF(ISBLANK(VLOOKUP($A1631,'Extracted Varlist'!$B$1:$O$4857,4,0)),"",VLOOKUP($A1631,'Extracted Varlist'!$B$1:$O$4857,4,0))</f>
        <v/>
      </c>
      <c r="H1631">
        <v>2</v>
      </c>
      <c r="I1631">
        <f>VLOOKUP($A1631,'Extracted Varlist'!$B$1:$O$4857,12,0)</f>
        <v>2</v>
      </c>
      <c r="J1631">
        <f>VLOOKUP($A1631,'Extracted Varlist'!$B$1:$O$4857,13,0)</f>
        <v>27</v>
      </c>
      <c r="M1631" t="b">
        <f t="shared" si="48"/>
        <v>0</v>
      </c>
    </row>
    <row r="1632" spans="1:13" x14ac:dyDescent="0.25">
      <c r="A1632" t="s">
        <v>8820</v>
      </c>
      <c r="E1632" t="str">
        <f>VLOOKUP($A1632,'Extracted Varlist'!$B$1:$O$4857,3,0)</f>
        <v>Both legs - region fat (= fat mass / total mass)</v>
      </c>
      <c r="G1632" t="str">
        <f>IF(ISBLANK(VLOOKUP($A1632,'Extracted Varlist'!$B$1:$O$4857,4,0)),"",VLOOKUP($A1632,'Extracted Varlist'!$B$1:$O$4857,4,0))</f>
        <v/>
      </c>
      <c r="H1632">
        <v>2</v>
      </c>
      <c r="I1632">
        <f>VLOOKUP($A1632,'Extracted Varlist'!$B$1:$O$4857,12,0)</f>
        <v>2</v>
      </c>
      <c r="J1632">
        <f>VLOOKUP($A1632,'Extracted Varlist'!$B$1:$O$4857,13,0)</f>
        <v>28</v>
      </c>
      <c r="M1632" t="b">
        <f t="shared" si="48"/>
        <v>0</v>
      </c>
    </row>
    <row r="1633" spans="1:13" x14ac:dyDescent="0.25">
      <c r="A1633" t="s">
        <v>7617</v>
      </c>
      <c r="E1633" t="str">
        <f>VLOOKUP($A1633,'Extracted Varlist'!$B$1:$O$4857,3,0)</f>
        <v>Both legs - tissue fat (=  fat mass / tissue mass)</v>
      </c>
      <c r="G1633" t="str">
        <f>IF(ISBLANK(VLOOKUP($A1633,'Extracted Varlist'!$B$1:$O$4857,4,0)),"",VLOOKUP($A1633,'Extracted Varlist'!$B$1:$O$4857,4,0))</f>
        <v/>
      </c>
      <c r="H1633">
        <v>2</v>
      </c>
      <c r="I1633">
        <f>VLOOKUP($A1633,'Extracted Varlist'!$B$1:$O$4857,12,0)</f>
        <v>2</v>
      </c>
      <c r="J1633">
        <f>VLOOKUP($A1633,'Extracted Varlist'!$B$1:$O$4857,13,0)</f>
        <v>27</v>
      </c>
      <c r="M1633" t="b">
        <f t="shared" si="48"/>
        <v>0</v>
      </c>
    </row>
    <row r="1634" spans="1:13" x14ac:dyDescent="0.25">
      <c r="A1634" t="s">
        <v>8850</v>
      </c>
      <c r="E1634" t="str">
        <f>VLOOKUP($A1634,'Extracted Varlist'!$B$1:$O$4857,3,0)</f>
        <v>Both legs - tissue fat (=  fat mass / tissue mass)</v>
      </c>
      <c r="G1634" t="str">
        <f>IF(ISBLANK(VLOOKUP($A1634,'Extracted Varlist'!$B$1:$O$4857,4,0)),"",VLOOKUP($A1634,'Extracted Varlist'!$B$1:$O$4857,4,0))</f>
        <v/>
      </c>
      <c r="H1634">
        <v>2</v>
      </c>
      <c r="I1634">
        <f>VLOOKUP($A1634,'Extracted Varlist'!$B$1:$O$4857,12,0)</f>
        <v>2</v>
      </c>
      <c r="J1634">
        <f>VLOOKUP($A1634,'Extracted Varlist'!$B$1:$O$4857,13,0)</f>
        <v>28</v>
      </c>
      <c r="M1634" t="b">
        <f t="shared" si="48"/>
        <v>0</v>
      </c>
    </row>
    <row r="1635" spans="1:13" x14ac:dyDescent="0.25">
      <c r="A1635" t="s">
        <v>7441</v>
      </c>
      <c r="E1635" t="str">
        <f>VLOOKUP($A1635,'Extracted Varlist'!$B$1:$O$4857,3,0)</f>
        <v>Both legs - tissue mass (g)</v>
      </c>
      <c r="G1635" t="str">
        <f>IF(ISBLANK(VLOOKUP($A1635,'Extracted Varlist'!$B$1:$O$4857,4,0)),"",VLOOKUP($A1635,'Extracted Varlist'!$B$1:$O$4857,4,0))</f>
        <v/>
      </c>
      <c r="H1635">
        <v>2</v>
      </c>
      <c r="I1635">
        <f>VLOOKUP($A1635,'Extracted Varlist'!$B$1:$O$4857,12,0)</f>
        <v>2</v>
      </c>
      <c r="J1635">
        <f>VLOOKUP($A1635,'Extracted Varlist'!$B$1:$O$4857,13,0)</f>
        <v>27</v>
      </c>
      <c r="M1635" t="b">
        <f t="shared" si="48"/>
        <v>0</v>
      </c>
    </row>
    <row r="1636" spans="1:13" x14ac:dyDescent="0.25">
      <c r="A1636" t="s">
        <v>8730</v>
      </c>
      <c r="E1636" t="str">
        <f>VLOOKUP($A1636,'Extracted Varlist'!$B$1:$O$4857,3,0)</f>
        <v>Both legs - tissue mass (g)</v>
      </c>
      <c r="G1636" t="str">
        <f>IF(ISBLANK(VLOOKUP($A1636,'Extracted Varlist'!$B$1:$O$4857,4,0)),"",VLOOKUP($A1636,'Extracted Varlist'!$B$1:$O$4857,4,0))</f>
        <v/>
      </c>
      <c r="H1636">
        <v>2</v>
      </c>
      <c r="I1636">
        <f>VLOOKUP($A1636,'Extracted Varlist'!$B$1:$O$4857,12,0)</f>
        <v>2</v>
      </c>
      <c r="J1636">
        <f>VLOOKUP($A1636,'Extracted Varlist'!$B$1:$O$4857,13,0)</f>
        <v>28</v>
      </c>
      <c r="M1636" t="b">
        <f t="shared" si="48"/>
        <v>0</v>
      </c>
    </row>
    <row r="1637" spans="1:13" x14ac:dyDescent="0.25">
      <c r="A1637" t="s">
        <v>7531</v>
      </c>
      <c r="E1637" t="str">
        <f>VLOOKUP($A1637,'Extracted Varlist'!$B$1:$O$4857,3,0)</f>
        <v>Both legs - total mass (g)</v>
      </c>
      <c r="G1637" t="str">
        <f>IF(ISBLANK(VLOOKUP($A1637,'Extracted Varlist'!$B$1:$O$4857,4,0)),"",VLOOKUP($A1637,'Extracted Varlist'!$B$1:$O$4857,4,0))</f>
        <v/>
      </c>
      <c r="H1637">
        <v>2</v>
      </c>
      <c r="I1637">
        <f>VLOOKUP($A1637,'Extracted Varlist'!$B$1:$O$4857,12,0)</f>
        <v>2</v>
      </c>
      <c r="J1637">
        <f>VLOOKUP($A1637,'Extracted Varlist'!$B$1:$O$4857,13,0)</f>
        <v>27</v>
      </c>
      <c r="M1637" t="b">
        <f t="shared" si="48"/>
        <v>0</v>
      </c>
    </row>
    <row r="1638" spans="1:13" x14ac:dyDescent="0.25">
      <c r="A1638" t="s">
        <v>8790</v>
      </c>
      <c r="E1638" t="str">
        <f>VLOOKUP($A1638,'Extracted Varlist'!$B$1:$O$4857,3,0)</f>
        <v>Both legs - total mass (g)</v>
      </c>
      <c r="G1638" t="str">
        <f>IF(ISBLANK(VLOOKUP($A1638,'Extracted Varlist'!$B$1:$O$4857,4,0)),"",VLOOKUP($A1638,'Extracted Varlist'!$B$1:$O$4857,4,0))</f>
        <v/>
      </c>
      <c r="H1638">
        <v>2</v>
      </c>
      <c r="I1638">
        <f>VLOOKUP($A1638,'Extracted Varlist'!$B$1:$O$4857,12,0)</f>
        <v>2</v>
      </c>
      <c r="J1638">
        <f>VLOOKUP($A1638,'Extracted Varlist'!$B$1:$O$4857,13,0)</f>
        <v>28</v>
      </c>
      <c r="M1638" t="b">
        <f t="shared" si="48"/>
        <v>0</v>
      </c>
    </row>
    <row r="1639" spans="1:13" x14ac:dyDescent="0.25">
      <c r="A1639" t="s">
        <v>8890</v>
      </c>
      <c r="E1639" t="str">
        <f>VLOOKUP($A1639,'Extracted Varlist'!$B$1:$O$4857,3,0)</f>
        <v>Left head - bone mineral content (g)</v>
      </c>
      <c r="G1639" t="str">
        <f>IF(ISBLANK(VLOOKUP($A1639,'Extracted Varlist'!$B$1:$O$4857,4,0)),"",VLOOKUP($A1639,'Extracted Varlist'!$B$1:$O$4857,4,0))</f>
        <v/>
      </c>
      <c r="H1639">
        <v>2</v>
      </c>
      <c r="I1639">
        <f>VLOOKUP($A1639,'Extracted Varlist'!$B$1:$O$4857,12,0)</f>
        <v>2</v>
      </c>
      <c r="J1639">
        <f>VLOOKUP($A1639,'Extracted Varlist'!$B$1:$O$4857,13,0)</f>
        <v>28</v>
      </c>
      <c r="M1639" t="b">
        <f t="shared" si="48"/>
        <v>1</v>
      </c>
    </row>
    <row r="1640" spans="1:13" x14ac:dyDescent="0.25">
      <c r="A1640" t="s">
        <v>8878</v>
      </c>
      <c r="E1640" t="str">
        <f>VLOOKUP($A1640,'Extracted Varlist'!$B$1:$O$4857,3,0)</f>
        <v>Left head - fat mass (g)</v>
      </c>
      <c r="G1640" t="str">
        <f>IF(ISBLANK(VLOOKUP($A1640,'Extracted Varlist'!$B$1:$O$4857,4,0)),"",VLOOKUP($A1640,'Extracted Varlist'!$B$1:$O$4857,4,0))</f>
        <v/>
      </c>
      <c r="H1640">
        <v>2</v>
      </c>
      <c r="I1640">
        <f>VLOOKUP($A1640,'Extracted Varlist'!$B$1:$O$4857,12,0)</f>
        <v>2</v>
      </c>
      <c r="J1640">
        <f>VLOOKUP($A1640,'Extracted Varlist'!$B$1:$O$4857,13,0)</f>
        <v>28</v>
      </c>
      <c r="M1640" t="b">
        <f t="shared" si="48"/>
        <v>1</v>
      </c>
    </row>
    <row r="1641" spans="1:13" x14ac:dyDescent="0.25">
      <c r="A1641" t="s">
        <v>8884</v>
      </c>
      <c r="E1641" t="str">
        <f>VLOOKUP($A1641,'Extracted Varlist'!$B$1:$O$4857,3,0)</f>
        <v>Left head - lean mass (g)</v>
      </c>
      <c r="G1641" t="str">
        <f>IF(ISBLANK(VLOOKUP($A1641,'Extracted Varlist'!$B$1:$O$4857,4,0)),"",VLOOKUP($A1641,'Extracted Varlist'!$B$1:$O$4857,4,0))</f>
        <v/>
      </c>
      <c r="H1641">
        <v>2</v>
      </c>
      <c r="I1641">
        <f>VLOOKUP($A1641,'Extracted Varlist'!$B$1:$O$4857,12,0)</f>
        <v>2</v>
      </c>
      <c r="J1641">
        <f>VLOOKUP($A1641,'Extracted Varlist'!$B$1:$O$4857,13,0)</f>
        <v>28</v>
      </c>
      <c r="M1641" t="b">
        <f t="shared" si="48"/>
        <v>1</v>
      </c>
    </row>
    <row r="1642" spans="1:13" x14ac:dyDescent="0.25">
      <c r="A1642" t="s">
        <v>3713</v>
      </c>
      <c r="E1642" t="str">
        <f>VLOOKUP($A1642,'Extracted Varlist'!$B$1:$O$4857,3,0)</f>
        <v>Left leg - bone area (cm2)</v>
      </c>
      <c r="G1642" t="str">
        <f>IF(ISBLANK(VLOOKUP($A1642,'Extracted Varlist'!$B$1:$O$4857,4,0)),"",VLOOKUP($A1642,'Extracted Varlist'!$B$1:$O$4857,4,0))</f>
        <v>-99="Missing"</v>
      </c>
      <c r="H1642">
        <v>2</v>
      </c>
      <c r="I1642">
        <f>VLOOKUP($A1642,'Extracted Varlist'!$B$1:$O$4857,12,0)</f>
        <v>2</v>
      </c>
      <c r="J1642">
        <f>VLOOKUP($A1642,'Extracted Varlist'!$B$1:$O$4857,13,0)</f>
        <v>20</v>
      </c>
      <c r="M1642" t="b">
        <f t="shared" si="48"/>
        <v>0</v>
      </c>
    </row>
    <row r="1643" spans="1:13" x14ac:dyDescent="0.25">
      <c r="A1643" t="s">
        <v>7329</v>
      </c>
      <c r="E1643" t="str">
        <f>VLOOKUP($A1643,'Extracted Varlist'!$B$1:$O$4857,3,0)</f>
        <v>Left leg - bone mass (g)</v>
      </c>
      <c r="G1643" t="str">
        <f>IF(ISBLANK(VLOOKUP($A1643,'Extracted Varlist'!$B$1:$O$4857,4,0)),"",VLOOKUP($A1643,'Extracted Varlist'!$B$1:$O$4857,4,0))</f>
        <v/>
      </c>
      <c r="H1643">
        <v>2</v>
      </c>
      <c r="I1643">
        <f>VLOOKUP($A1643,'Extracted Varlist'!$B$1:$O$4857,12,0)</f>
        <v>2</v>
      </c>
      <c r="J1643">
        <f>VLOOKUP($A1643,'Extracted Varlist'!$B$1:$O$4857,13,0)</f>
        <v>27</v>
      </c>
      <c r="M1643" t="b">
        <f t="shared" si="48"/>
        <v>0</v>
      </c>
    </row>
    <row r="1644" spans="1:13" x14ac:dyDescent="0.25">
      <c r="A1644" t="s">
        <v>8644</v>
      </c>
      <c r="E1644" t="str">
        <f>VLOOKUP($A1644,'Extracted Varlist'!$B$1:$O$4857,3,0)</f>
        <v>Left leg - bone mass (g)</v>
      </c>
      <c r="G1644" t="str">
        <f>IF(ISBLANK(VLOOKUP($A1644,'Extracted Varlist'!$B$1:$O$4857,4,0)),"",VLOOKUP($A1644,'Extracted Varlist'!$B$1:$O$4857,4,0))</f>
        <v/>
      </c>
      <c r="H1644">
        <v>2</v>
      </c>
      <c r="I1644">
        <f>VLOOKUP($A1644,'Extracted Varlist'!$B$1:$O$4857,12,0)</f>
        <v>2</v>
      </c>
      <c r="J1644">
        <f>VLOOKUP($A1644,'Extracted Varlist'!$B$1:$O$4857,13,0)</f>
        <v>28</v>
      </c>
      <c r="M1644" t="b">
        <f t="shared" si="48"/>
        <v>0</v>
      </c>
    </row>
    <row r="1645" spans="1:13" x14ac:dyDescent="0.25">
      <c r="A1645" t="s">
        <v>3710</v>
      </c>
      <c r="E1645" t="str">
        <f>VLOOKUP($A1645,'Extracted Varlist'!$B$1:$O$4857,3,0)</f>
        <v>Left leg - bone mineral content (g)</v>
      </c>
      <c r="G1645" t="str">
        <f>IF(ISBLANK(VLOOKUP($A1645,'Extracted Varlist'!$B$1:$O$4857,4,0)),"",VLOOKUP($A1645,'Extracted Varlist'!$B$1:$O$4857,4,0))</f>
        <v>-99="Missing"</v>
      </c>
      <c r="H1645">
        <v>2</v>
      </c>
      <c r="I1645">
        <f>VLOOKUP($A1645,'Extracted Varlist'!$B$1:$O$4857,12,0)</f>
        <v>2</v>
      </c>
      <c r="J1645">
        <f>VLOOKUP($A1645,'Extracted Varlist'!$B$1:$O$4857,13,0)</f>
        <v>20</v>
      </c>
      <c r="M1645" t="b">
        <f t="shared" si="48"/>
        <v>0</v>
      </c>
    </row>
    <row r="1646" spans="1:13" x14ac:dyDescent="0.25">
      <c r="A1646" t="s">
        <v>7292</v>
      </c>
      <c r="E1646" t="str">
        <f>VLOOKUP($A1646,'Extracted Varlist'!$B$1:$O$4857,3,0)</f>
        <v>Left leg - bone mineral content (g)</v>
      </c>
      <c r="G1646" t="str">
        <f>IF(ISBLANK(VLOOKUP($A1646,'Extracted Varlist'!$B$1:$O$4857,4,0)),"",VLOOKUP($A1646,'Extracted Varlist'!$B$1:$O$4857,4,0))</f>
        <v>-99="Missing"</v>
      </c>
      <c r="H1646">
        <v>2</v>
      </c>
      <c r="I1646">
        <f>VLOOKUP($A1646,'Extracted Varlist'!$B$1:$O$4857,12,0)</f>
        <v>2</v>
      </c>
      <c r="J1646">
        <f>VLOOKUP($A1646,'Extracted Varlist'!$B$1:$O$4857,13,0)</f>
        <v>27</v>
      </c>
      <c r="M1646" t="b">
        <f t="shared" si="48"/>
        <v>0</v>
      </c>
    </row>
    <row r="1647" spans="1:13" x14ac:dyDescent="0.25">
      <c r="A1647" t="s">
        <v>8944</v>
      </c>
      <c r="E1647" t="str">
        <f>VLOOKUP($A1647,'Extracted Varlist'!$B$1:$O$4857,3,0)</f>
        <v>Left leg - bone mineral content (g)</v>
      </c>
      <c r="G1647" t="str">
        <f>IF(ISBLANK(VLOOKUP($A1647,'Extracted Varlist'!$B$1:$O$4857,4,0)),"",VLOOKUP($A1647,'Extracted Varlist'!$B$1:$O$4857,4,0))</f>
        <v>-99="Missing"</v>
      </c>
      <c r="H1647">
        <v>2</v>
      </c>
      <c r="I1647">
        <f>VLOOKUP($A1647,'Extracted Varlist'!$B$1:$O$4857,12,0)</f>
        <v>2</v>
      </c>
      <c r="J1647">
        <f>VLOOKUP($A1647,'Extracted Varlist'!$B$1:$O$4857,13,0)</f>
        <v>28</v>
      </c>
      <c r="M1647" t="b">
        <f t="shared" si="48"/>
        <v>0</v>
      </c>
    </row>
    <row r="1648" spans="1:13" x14ac:dyDescent="0.25">
      <c r="A1648" t="s">
        <v>3716</v>
      </c>
      <c r="E1648" t="str">
        <f>VLOOKUP($A1648,'Extracted Varlist'!$B$1:$O$4857,3,0)</f>
        <v>Left leg - bone mineral density (g/cm2)</v>
      </c>
      <c r="G1648" t="str">
        <f>IF(ISBLANK(VLOOKUP($A1648,'Extracted Varlist'!$B$1:$O$4857,4,0)),"",VLOOKUP($A1648,'Extracted Varlist'!$B$1:$O$4857,4,0))</f>
        <v>-99="Missing"</v>
      </c>
      <c r="H1648">
        <v>2</v>
      </c>
      <c r="I1648">
        <f>VLOOKUP($A1648,'Extracted Varlist'!$B$1:$O$4857,12,0)</f>
        <v>2</v>
      </c>
      <c r="J1648">
        <f>VLOOKUP($A1648,'Extracted Varlist'!$B$1:$O$4857,13,0)</f>
        <v>20</v>
      </c>
      <c r="M1648" t="b">
        <f t="shared" si="48"/>
        <v>0</v>
      </c>
    </row>
    <row r="1649" spans="1:13" x14ac:dyDescent="0.25">
      <c r="A1649" t="s">
        <v>7249</v>
      </c>
      <c r="E1649" t="str">
        <f>VLOOKUP($A1649,'Extracted Varlist'!$B$1:$O$4857,3,0)</f>
        <v>Left leg - bone mineral density (g/cm2)</v>
      </c>
      <c r="G1649" t="str">
        <f>IF(ISBLANK(VLOOKUP($A1649,'Extracted Varlist'!$B$1:$O$4857,4,0)),"",VLOOKUP($A1649,'Extracted Varlist'!$B$1:$O$4857,4,0))</f>
        <v>-99="Missing"</v>
      </c>
      <c r="H1649">
        <v>2</v>
      </c>
      <c r="I1649">
        <f>VLOOKUP($A1649,'Extracted Varlist'!$B$1:$O$4857,12,0)</f>
        <v>2</v>
      </c>
      <c r="J1649">
        <f>VLOOKUP($A1649,'Extracted Varlist'!$B$1:$O$4857,13,0)</f>
        <v>27</v>
      </c>
      <c r="M1649" t="b">
        <f t="shared" si="48"/>
        <v>0</v>
      </c>
    </row>
    <row r="1650" spans="1:13" x14ac:dyDescent="0.25">
      <c r="A1650" t="s">
        <v>8916</v>
      </c>
      <c r="E1650" t="str">
        <f>VLOOKUP($A1650,'Extracted Varlist'!$B$1:$O$4857,3,0)</f>
        <v>Left leg - bone mineral density (g/cm2)</v>
      </c>
      <c r="G1650" t="str">
        <f>IF(ISBLANK(VLOOKUP($A1650,'Extracted Varlist'!$B$1:$O$4857,4,0)),"",VLOOKUP($A1650,'Extracted Varlist'!$B$1:$O$4857,4,0))</f>
        <v>-99="Missing"</v>
      </c>
      <c r="H1650">
        <v>2</v>
      </c>
      <c r="I1650">
        <f>VLOOKUP($A1650,'Extracted Varlist'!$B$1:$O$4857,12,0)</f>
        <v>2</v>
      </c>
      <c r="J1650">
        <f>VLOOKUP($A1650,'Extracted Varlist'!$B$1:$O$4857,13,0)</f>
        <v>28</v>
      </c>
      <c r="M1650" t="b">
        <f t="shared" si="48"/>
        <v>0</v>
      </c>
    </row>
    <row r="1651" spans="1:13" x14ac:dyDescent="0.25">
      <c r="A1651" t="s">
        <v>7492</v>
      </c>
      <c r="E1651" t="str">
        <f>VLOOKUP($A1651,'Extracted Varlist'!$B$1:$O$4857,3,0)</f>
        <v>Left leg - fat free mass (g)</v>
      </c>
      <c r="G1651" t="str">
        <f>IF(ISBLANK(VLOOKUP($A1651,'Extracted Varlist'!$B$1:$O$4857,4,0)),"",VLOOKUP($A1651,'Extracted Varlist'!$B$1:$O$4857,4,0))</f>
        <v/>
      </c>
      <c r="H1651">
        <v>2</v>
      </c>
      <c r="I1651">
        <f>VLOOKUP($A1651,'Extracted Varlist'!$B$1:$O$4857,12,0)</f>
        <v>2</v>
      </c>
      <c r="J1651">
        <f>VLOOKUP($A1651,'Extracted Varlist'!$B$1:$O$4857,13,0)</f>
        <v>27</v>
      </c>
      <c r="M1651" t="b">
        <f t="shared" si="48"/>
        <v>0</v>
      </c>
    </row>
    <row r="1652" spans="1:13" x14ac:dyDescent="0.25">
      <c r="A1652" t="s">
        <v>8764</v>
      </c>
      <c r="E1652" t="str">
        <f>VLOOKUP($A1652,'Extracted Varlist'!$B$1:$O$4857,3,0)</f>
        <v>Left leg - fat free mass (g)</v>
      </c>
      <c r="G1652" t="str">
        <f>IF(ISBLANK(VLOOKUP($A1652,'Extracted Varlist'!$B$1:$O$4857,4,0)),"",VLOOKUP($A1652,'Extracted Varlist'!$B$1:$O$4857,4,0))</f>
        <v/>
      </c>
      <c r="H1652">
        <v>2</v>
      </c>
      <c r="I1652">
        <f>VLOOKUP($A1652,'Extracted Varlist'!$B$1:$O$4857,12,0)</f>
        <v>2</v>
      </c>
      <c r="J1652">
        <f>VLOOKUP($A1652,'Extracted Varlist'!$B$1:$O$4857,13,0)</f>
        <v>28</v>
      </c>
      <c r="M1652" t="b">
        <f t="shared" si="48"/>
        <v>0</v>
      </c>
    </row>
    <row r="1653" spans="1:13" x14ac:dyDescent="0.25">
      <c r="A1653" t="s">
        <v>3722</v>
      </c>
      <c r="E1653" t="str">
        <f>VLOOKUP($A1653,'Extracted Varlist'!$B$1:$O$4857,3,0)</f>
        <v>Left leg - fat mass (g)</v>
      </c>
      <c r="G1653" t="str">
        <f>IF(ISBLANK(VLOOKUP($A1653,'Extracted Varlist'!$B$1:$O$4857,4,0)),"",VLOOKUP($A1653,'Extracted Varlist'!$B$1:$O$4857,4,0))</f>
        <v>-99="Missing"</v>
      </c>
      <c r="H1653">
        <v>2</v>
      </c>
      <c r="I1653">
        <f>VLOOKUP($A1653,'Extracted Varlist'!$B$1:$O$4857,12,0)</f>
        <v>2</v>
      </c>
      <c r="J1653">
        <f>VLOOKUP($A1653,'Extracted Varlist'!$B$1:$O$4857,13,0)</f>
        <v>20</v>
      </c>
      <c r="M1653" t="b">
        <f t="shared" si="48"/>
        <v>0</v>
      </c>
    </row>
    <row r="1654" spans="1:13" x14ac:dyDescent="0.25">
      <c r="A1654" t="s">
        <v>7364</v>
      </c>
      <c r="E1654" t="str">
        <f>VLOOKUP($A1654,'Extracted Varlist'!$B$1:$O$4857,3,0)</f>
        <v>Left leg - fat mass (g)</v>
      </c>
      <c r="G1654" t="str">
        <f>IF(ISBLANK(VLOOKUP($A1654,'Extracted Varlist'!$B$1:$O$4857,4,0)),"",VLOOKUP($A1654,'Extracted Varlist'!$B$1:$O$4857,4,0))</f>
        <v>-99="Missing"</v>
      </c>
      <c r="H1654">
        <v>2</v>
      </c>
      <c r="I1654">
        <f>VLOOKUP($A1654,'Extracted Varlist'!$B$1:$O$4857,12,0)</f>
        <v>2</v>
      </c>
      <c r="J1654">
        <f>VLOOKUP($A1654,'Extracted Varlist'!$B$1:$O$4857,13,0)</f>
        <v>27</v>
      </c>
      <c r="M1654" t="b">
        <f t="shared" si="48"/>
        <v>0</v>
      </c>
    </row>
    <row r="1655" spans="1:13" x14ac:dyDescent="0.25">
      <c r="A1655" t="s">
        <v>8674</v>
      </c>
      <c r="E1655" t="str">
        <f>VLOOKUP($A1655,'Extracted Varlist'!$B$1:$O$4857,3,0)</f>
        <v>Left leg - fat mass (g)</v>
      </c>
      <c r="G1655" t="str">
        <f>IF(ISBLANK(VLOOKUP($A1655,'Extracted Varlist'!$B$1:$O$4857,4,0)),"",VLOOKUP($A1655,'Extracted Varlist'!$B$1:$O$4857,4,0))</f>
        <v>-99="Missing"</v>
      </c>
      <c r="H1655">
        <v>2</v>
      </c>
      <c r="I1655">
        <f>VLOOKUP($A1655,'Extracted Varlist'!$B$1:$O$4857,12,0)</f>
        <v>2</v>
      </c>
      <c r="J1655">
        <f>VLOOKUP($A1655,'Extracted Varlist'!$B$1:$O$4857,13,0)</f>
        <v>28</v>
      </c>
      <c r="M1655" t="b">
        <f t="shared" si="48"/>
        <v>0</v>
      </c>
    </row>
    <row r="1656" spans="1:13" x14ac:dyDescent="0.25">
      <c r="A1656" t="s">
        <v>3725</v>
      </c>
      <c r="E1656" t="str">
        <f>VLOOKUP($A1656,'Extracted Varlist'!$B$1:$O$4857,3,0)</f>
        <v>Left leg - lean mass (g)</v>
      </c>
      <c r="G1656" t="str">
        <f>IF(ISBLANK(VLOOKUP($A1656,'Extracted Varlist'!$B$1:$O$4857,4,0)),"",VLOOKUP($A1656,'Extracted Varlist'!$B$1:$O$4857,4,0))</f>
        <v>-99="Missing"</v>
      </c>
      <c r="H1656">
        <v>2</v>
      </c>
      <c r="I1656">
        <f>VLOOKUP($A1656,'Extracted Varlist'!$B$1:$O$4857,12,0)</f>
        <v>2</v>
      </c>
      <c r="J1656">
        <f>VLOOKUP($A1656,'Extracted Varlist'!$B$1:$O$4857,13,0)</f>
        <v>20</v>
      </c>
      <c r="M1656" t="b">
        <f t="shared" si="48"/>
        <v>0</v>
      </c>
    </row>
    <row r="1657" spans="1:13" x14ac:dyDescent="0.25">
      <c r="A1657" t="s">
        <v>7404</v>
      </c>
      <c r="E1657" t="str">
        <f>VLOOKUP($A1657,'Extracted Varlist'!$B$1:$O$4857,3,0)</f>
        <v>Left leg - lean mass (g)</v>
      </c>
      <c r="G1657" t="str">
        <f>IF(ISBLANK(VLOOKUP($A1657,'Extracted Varlist'!$B$1:$O$4857,4,0)),"",VLOOKUP($A1657,'Extracted Varlist'!$B$1:$O$4857,4,0))</f>
        <v>-99="Missing"</v>
      </c>
      <c r="H1657">
        <v>2</v>
      </c>
      <c r="I1657">
        <f>VLOOKUP($A1657,'Extracted Varlist'!$B$1:$O$4857,12,0)</f>
        <v>2</v>
      </c>
      <c r="J1657">
        <f>VLOOKUP($A1657,'Extracted Varlist'!$B$1:$O$4857,13,0)</f>
        <v>27</v>
      </c>
      <c r="M1657" t="b">
        <f t="shared" si="48"/>
        <v>0</v>
      </c>
    </row>
    <row r="1658" spans="1:13" x14ac:dyDescent="0.25">
      <c r="A1658" t="s">
        <v>8704</v>
      </c>
      <c r="E1658" t="str">
        <f>VLOOKUP($A1658,'Extracted Varlist'!$B$1:$O$4857,3,0)</f>
        <v>Left leg - lean mass (g)</v>
      </c>
      <c r="G1658" t="str">
        <f>IF(ISBLANK(VLOOKUP($A1658,'Extracted Varlist'!$B$1:$O$4857,4,0)),"",VLOOKUP($A1658,'Extracted Varlist'!$B$1:$O$4857,4,0))</f>
        <v>-99="Missing"</v>
      </c>
      <c r="H1658">
        <v>2</v>
      </c>
      <c r="I1658">
        <f>VLOOKUP($A1658,'Extracted Varlist'!$B$1:$O$4857,12,0)</f>
        <v>2</v>
      </c>
      <c r="J1658">
        <f>VLOOKUP($A1658,'Extracted Varlist'!$B$1:$O$4857,13,0)</f>
        <v>28</v>
      </c>
      <c r="M1658" t="b">
        <f t="shared" si="48"/>
        <v>0</v>
      </c>
    </row>
    <row r="1659" spans="1:13" x14ac:dyDescent="0.25">
      <c r="A1659" t="s">
        <v>7580</v>
      </c>
      <c r="E1659" t="str">
        <f>VLOOKUP($A1659,'Extracted Varlist'!$B$1:$O$4857,3,0)</f>
        <v>Left leg - region fat (=  fat mass / total mass)</v>
      </c>
      <c r="G1659" t="str">
        <f>IF(ISBLANK(VLOOKUP($A1659,'Extracted Varlist'!$B$1:$O$4857,4,0)),"",VLOOKUP($A1659,'Extracted Varlist'!$B$1:$O$4857,4,0))</f>
        <v/>
      </c>
      <c r="H1659">
        <v>2</v>
      </c>
      <c r="I1659">
        <f>VLOOKUP($A1659,'Extracted Varlist'!$B$1:$O$4857,12,0)</f>
        <v>2</v>
      </c>
      <c r="J1659">
        <f>VLOOKUP($A1659,'Extracted Varlist'!$B$1:$O$4857,13,0)</f>
        <v>27</v>
      </c>
      <c r="M1659" t="b">
        <f t="shared" si="48"/>
        <v>0</v>
      </c>
    </row>
    <row r="1660" spans="1:13" x14ac:dyDescent="0.25">
      <c r="A1660" t="s">
        <v>8824</v>
      </c>
      <c r="E1660" t="str">
        <f>VLOOKUP($A1660,'Extracted Varlist'!$B$1:$O$4857,3,0)</f>
        <v>Left leg - region fat (=  fat mass / total mass)</v>
      </c>
      <c r="G1660" t="str">
        <f>IF(ISBLANK(VLOOKUP($A1660,'Extracted Varlist'!$B$1:$O$4857,4,0)),"",VLOOKUP($A1660,'Extracted Varlist'!$B$1:$O$4857,4,0))</f>
        <v/>
      </c>
      <c r="H1660">
        <v>2</v>
      </c>
      <c r="I1660">
        <f>VLOOKUP($A1660,'Extracted Varlist'!$B$1:$O$4857,12,0)</f>
        <v>2</v>
      </c>
      <c r="J1660">
        <f>VLOOKUP($A1660,'Extracted Varlist'!$B$1:$O$4857,13,0)</f>
        <v>28</v>
      </c>
      <c r="M1660" t="b">
        <f t="shared" si="48"/>
        <v>0</v>
      </c>
    </row>
    <row r="1661" spans="1:13" x14ac:dyDescent="0.25">
      <c r="A1661" t="s">
        <v>3719</v>
      </c>
      <c r="E1661" t="str">
        <f>VLOOKUP($A1661,'Extracted Varlist'!$B$1:$O$4857,3,0)</f>
        <v>Left leg- soft tissue (g)</v>
      </c>
      <c r="G1661" t="str">
        <f>IF(ISBLANK(VLOOKUP($A1661,'Extracted Varlist'!$B$1:$O$4857,4,0)),"",VLOOKUP($A1661,'Extracted Varlist'!$B$1:$O$4857,4,0))</f>
        <v>-99="Missing"</v>
      </c>
      <c r="H1661">
        <v>2</v>
      </c>
      <c r="I1661">
        <f>VLOOKUP($A1661,'Extracted Varlist'!$B$1:$O$4857,12,0)</f>
        <v>2</v>
      </c>
      <c r="J1661">
        <f>VLOOKUP($A1661,'Extracted Varlist'!$B$1:$O$4857,13,0)</f>
        <v>20</v>
      </c>
      <c r="M1661" t="b">
        <f t="shared" si="48"/>
        <v>0</v>
      </c>
    </row>
    <row r="1662" spans="1:13" x14ac:dyDescent="0.25">
      <c r="A1662" t="s">
        <v>7623</v>
      </c>
      <c r="E1662" t="str">
        <f>VLOOKUP($A1662,'Extracted Varlist'!$B$1:$O$4857,3,0)</f>
        <v>Left leg - tissue fat (=  fat mass / tissue mass)</v>
      </c>
      <c r="G1662" t="str">
        <f>IF(ISBLANK(VLOOKUP($A1662,'Extracted Varlist'!$B$1:$O$4857,4,0)),"",VLOOKUP($A1662,'Extracted Varlist'!$B$1:$O$4857,4,0))</f>
        <v/>
      </c>
      <c r="H1662">
        <v>2</v>
      </c>
      <c r="I1662">
        <f>VLOOKUP($A1662,'Extracted Varlist'!$B$1:$O$4857,12,0)</f>
        <v>2</v>
      </c>
      <c r="J1662">
        <f>VLOOKUP($A1662,'Extracted Varlist'!$B$1:$O$4857,13,0)</f>
        <v>27</v>
      </c>
      <c r="M1662" t="b">
        <f t="shared" si="48"/>
        <v>0</v>
      </c>
    </row>
    <row r="1663" spans="1:13" x14ac:dyDescent="0.25">
      <c r="A1663" t="s">
        <v>8854</v>
      </c>
      <c r="E1663" t="str">
        <f>VLOOKUP($A1663,'Extracted Varlist'!$B$1:$O$4857,3,0)</f>
        <v>Left leg - tissue fat (=  fat mass / tissue mass)</v>
      </c>
      <c r="G1663" t="str">
        <f>IF(ISBLANK(VLOOKUP($A1663,'Extracted Varlist'!$B$1:$O$4857,4,0)),"",VLOOKUP($A1663,'Extracted Varlist'!$B$1:$O$4857,4,0))</f>
        <v/>
      </c>
      <c r="H1663">
        <v>2</v>
      </c>
      <c r="I1663">
        <f>VLOOKUP($A1663,'Extracted Varlist'!$B$1:$O$4857,12,0)</f>
        <v>2</v>
      </c>
      <c r="J1663">
        <f>VLOOKUP($A1663,'Extracted Varlist'!$B$1:$O$4857,13,0)</f>
        <v>28</v>
      </c>
      <c r="M1663" t="b">
        <f t="shared" si="48"/>
        <v>0</v>
      </c>
    </row>
    <row r="1664" spans="1:13" x14ac:dyDescent="0.25">
      <c r="A1664" t="s">
        <v>7447</v>
      </c>
      <c r="E1664" t="str">
        <f>VLOOKUP($A1664,'Extracted Varlist'!$B$1:$O$4857,3,0)</f>
        <v>Left leg - tissue mass (g)</v>
      </c>
      <c r="G1664" t="str">
        <f>IF(ISBLANK(VLOOKUP($A1664,'Extracted Varlist'!$B$1:$O$4857,4,0)),"",VLOOKUP($A1664,'Extracted Varlist'!$B$1:$O$4857,4,0))</f>
        <v/>
      </c>
      <c r="H1664">
        <v>2</v>
      </c>
      <c r="I1664">
        <f>VLOOKUP($A1664,'Extracted Varlist'!$B$1:$O$4857,12,0)</f>
        <v>2</v>
      </c>
      <c r="J1664">
        <f>VLOOKUP($A1664,'Extracted Varlist'!$B$1:$O$4857,13,0)</f>
        <v>27</v>
      </c>
      <c r="M1664" t="b">
        <f t="shared" si="48"/>
        <v>0</v>
      </c>
    </row>
    <row r="1665" spans="1:13" x14ac:dyDescent="0.25">
      <c r="A1665" t="s">
        <v>8734</v>
      </c>
      <c r="E1665" t="str">
        <f>VLOOKUP($A1665,'Extracted Varlist'!$B$1:$O$4857,3,0)</f>
        <v>Left leg - tissue mass (g)</v>
      </c>
      <c r="G1665" t="str">
        <f>IF(ISBLANK(VLOOKUP($A1665,'Extracted Varlist'!$B$1:$O$4857,4,0)),"",VLOOKUP($A1665,'Extracted Varlist'!$B$1:$O$4857,4,0))</f>
        <v/>
      </c>
      <c r="H1665">
        <v>2</v>
      </c>
      <c r="I1665">
        <f>VLOOKUP($A1665,'Extracted Varlist'!$B$1:$O$4857,12,0)</f>
        <v>2</v>
      </c>
      <c r="J1665">
        <f>VLOOKUP($A1665,'Extracted Varlist'!$B$1:$O$4857,13,0)</f>
        <v>28</v>
      </c>
      <c r="M1665" t="b">
        <f t="shared" si="48"/>
        <v>0</v>
      </c>
    </row>
    <row r="1666" spans="1:13" x14ac:dyDescent="0.25">
      <c r="A1666" t="s">
        <v>7537</v>
      </c>
      <c r="E1666" t="str">
        <f>VLOOKUP($A1666,'Extracted Varlist'!$B$1:$O$4857,3,0)</f>
        <v>Left leg - total mass (g)</v>
      </c>
      <c r="G1666" t="str">
        <f>IF(ISBLANK(VLOOKUP($A1666,'Extracted Varlist'!$B$1:$O$4857,4,0)),"",VLOOKUP($A1666,'Extracted Varlist'!$B$1:$O$4857,4,0))</f>
        <v/>
      </c>
      <c r="H1666">
        <v>2</v>
      </c>
      <c r="I1666">
        <f>VLOOKUP($A1666,'Extracted Varlist'!$B$1:$O$4857,12,0)</f>
        <v>2</v>
      </c>
      <c r="J1666">
        <f>VLOOKUP($A1666,'Extracted Varlist'!$B$1:$O$4857,13,0)</f>
        <v>27</v>
      </c>
      <c r="M1666" t="b">
        <f t="shared" ref="M1666:M1729" si="49">AND(J1666=J1665)</f>
        <v>0</v>
      </c>
    </row>
    <row r="1667" spans="1:13" x14ac:dyDescent="0.25">
      <c r="A1667" t="s">
        <v>8794</v>
      </c>
      <c r="E1667" t="str">
        <f>VLOOKUP($A1667,'Extracted Varlist'!$B$1:$O$4857,3,0)</f>
        <v>Left leg - total mass (g)</v>
      </c>
      <c r="G1667" t="str">
        <f>IF(ISBLANK(VLOOKUP($A1667,'Extracted Varlist'!$B$1:$O$4857,4,0)),"",VLOOKUP($A1667,'Extracted Varlist'!$B$1:$O$4857,4,0))</f>
        <v/>
      </c>
      <c r="H1667">
        <v>2</v>
      </c>
      <c r="I1667">
        <f>VLOOKUP($A1667,'Extracted Varlist'!$B$1:$O$4857,12,0)</f>
        <v>2</v>
      </c>
      <c r="J1667">
        <f>VLOOKUP($A1667,'Extracted Varlist'!$B$1:$O$4857,13,0)</f>
        <v>28</v>
      </c>
      <c r="M1667" t="b">
        <f t="shared" si="49"/>
        <v>0</v>
      </c>
    </row>
    <row r="1668" spans="1:13" x14ac:dyDescent="0.25">
      <c r="A1668" t="s">
        <v>7347</v>
      </c>
      <c r="E1668" t="str">
        <f>VLOOKUP($A1668,'Extracted Varlist'!$B$1:$O$4857,3,0)</f>
        <v>Left total - bone mass (g)</v>
      </c>
      <c r="G1668" t="str">
        <f>IF(ISBLANK(VLOOKUP($A1668,'Extracted Varlist'!$B$1:$O$4857,4,0)),"",VLOOKUP($A1668,'Extracted Varlist'!$B$1:$O$4857,4,0))</f>
        <v/>
      </c>
      <c r="H1668">
        <v>2</v>
      </c>
      <c r="I1668">
        <f>VLOOKUP($A1668,'Extracted Varlist'!$B$1:$O$4857,12,0)</f>
        <v>2</v>
      </c>
      <c r="J1668">
        <f>VLOOKUP($A1668,'Extracted Varlist'!$B$1:$O$4857,13,0)</f>
        <v>27</v>
      </c>
      <c r="M1668" t="b">
        <f t="shared" si="49"/>
        <v>0</v>
      </c>
    </row>
    <row r="1669" spans="1:13" x14ac:dyDescent="0.25">
      <c r="A1669" t="s">
        <v>8660</v>
      </c>
      <c r="E1669" t="str">
        <f>VLOOKUP($A1669,'Extracted Varlist'!$B$1:$O$4857,3,0)</f>
        <v>Left total - bone mass (g)</v>
      </c>
      <c r="G1669" t="str">
        <f>IF(ISBLANK(VLOOKUP($A1669,'Extracted Varlist'!$B$1:$O$4857,4,0)),"",VLOOKUP($A1669,'Extracted Varlist'!$B$1:$O$4857,4,0))</f>
        <v/>
      </c>
      <c r="H1669">
        <v>2</v>
      </c>
      <c r="I1669">
        <f>VLOOKUP($A1669,'Extracted Varlist'!$B$1:$O$4857,12,0)</f>
        <v>2</v>
      </c>
      <c r="J1669">
        <f>VLOOKUP($A1669,'Extracted Varlist'!$B$1:$O$4857,13,0)</f>
        <v>28</v>
      </c>
      <c r="M1669" t="b">
        <f t="shared" si="49"/>
        <v>0</v>
      </c>
    </row>
    <row r="1670" spans="1:13" x14ac:dyDescent="0.25">
      <c r="A1670" t="s">
        <v>7304</v>
      </c>
      <c r="E1670" t="str">
        <f>VLOOKUP($A1670,'Extracted Varlist'!$B$1:$O$4857,3,0)</f>
        <v>Left total - bone mineral content (g)</v>
      </c>
      <c r="G1670" t="str">
        <f>IF(ISBLANK(VLOOKUP($A1670,'Extracted Varlist'!$B$1:$O$4857,4,0)),"",VLOOKUP($A1670,'Extracted Varlist'!$B$1:$O$4857,4,0))</f>
        <v/>
      </c>
      <c r="H1670">
        <v>2</v>
      </c>
      <c r="I1670">
        <f>VLOOKUP($A1670,'Extracted Varlist'!$B$1:$O$4857,12,0)</f>
        <v>2</v>
      </c>
      <c r="J1670">
        <f>VLOOKUP($A1670,'Extracted Varlist'!$B$1:$O$4857,13,0)</f>
        <v>27</v>
      </c>
      <c r="M1670" t="b">
        <f t="shared" si="49"/>
        <v>0</v>
      </c>
    </row>
    <row r="1671" spans="1:13" x14ac:dyDescent="0.25">
      <c r="A1671" t="s">
        <v>8949</v>
      </c>
      <c r="E1671" t="str">
        <f>VLOOKUP($A1671,'Extracted Varlist'!$B$1:$O$4857,3,0)</f>
        <v>Left total - bone mineral content (g)</v>
      </c>
      <c r="G1671" t="str">
        <f>IF(ISBLANK(VLOOKUP($A1671,'Extracted Varlist'!$B$1:$O$4857,4,0)),"",VLOOKUP($A1671,'Extracted Varlist'!$B$1:$O$4857,4,0))</f>
        <v/>
      </c>
      <c r="H1671">
        <v>2</v>
      </c>
      <c r="I1671">
        <f>VLOOKUP($A1671,'Extracted Varlist'!$B$1:$O$4857,12,0)</f>
        <v>2</v>
      </c>
      <c r="J1671">
        <f>VLOOKUP($A1671,'Extracted Varlist'!$B$1:$O$4857,13,0)</f>
        <v>28</v>
      </c>
      <c r="M1671" t="b">
        <f t="shared" si="49"/>
        <v>0</v>
      </c>
    </row>
    <row r="1672" spans="1:13" x14ac:dyDescent="0.25">
      <c r="A1672" t="s">
        <v>7260</v>
      </c>
      <c r="E1672" t="str">
        <f>VLOOKUP($A1672,'Extracted Varlist'!$B$1:$O$4857,3,0)</f>
        <v>Left total - bone mineral density (g/cm2)</v>
      </c>
      <c r="G1672" t="str">
        <f>IF(ISBLANK(VLOOKUP($A1672,'Extracted Varlist'!$B$1:$O$4857,4,0)),"",VLOOKUP($A1672,'Extracted Varlist'!$B$1:$O$4857,4,0))</f>
        <v/>
      </c>
      <c r="H1672">
        <v>2</v>
      </c>
      <c r="I1672">
        <f>VLOOKUP($A1672,'Extracted Varlist'!$B$1:$O$4857,12,0)</f>
        <v>2</v>
      </c>
      <c r="J1672">
        <f>VLOOKUP($A1672,'Extracted Varlist'!$B$1:$O$4857,13,0)</f>
        <v>27</v>
      </c>
      <c r="M1672" t="b">
        <f t="shared" si="49"/>
        <v>0</v>
      </c>
    </row>
    <row r="1673" spans="1:13" x14ac:dyDescent="0.25">
      <c r="A1673" t="s">
        <v>8926</v>
      </c>
      <c r="E1673" t="str">
        <f>VLOOKUP($A1673,'Extracted Varlist'!$B$1:$O$4857,3,0)</f>
        <v>Left total - bone mineral density (g/cm2)</v>
      </c>
      <c r="G1673" t="str">
        <f>IF(ISBLANK(VLOOKUP($A1673,'Extracted Varlist'!$B$1:$O$4857,4,0)),"",VLOOKUP($A1673,'Extracted Varlist'!$B$1:$O$4857,4,0))</f>
        <v/>
      </c>
      <c r="H1673">
        <v>2</v>
      </c>
      <c r="I1673">
        <f>VLOOKUP($A1673,'Extracted Varlist'!$B$1:$O$4857,12,0)</f>
        <v>2</v>
      </c>
      <c r="J1673">
        <f>VLOOKUP($A1673,'Extracted Varlist'!$B$1:$O$4857,13,0)</f>
        <v>28</v>
      </c>
      <c r="M1673" t="b">
        <f t="shared" si="49"/>
        <v>0</v>
      </c>
    </row>
    <row r="1674" spans="1:13" x14ac:dyDescent="0.25">
      <c r="A1674" t="s">
        <v>7516</v>
      </c>
      <c r="E1674" t="str">
        <f>VLOOKUP($A1674,'Extracted Varlist'!$B$1:$O$4857,3,0)</f>
        <v>Left total - fat free mass (g)</v>
      </c>
      <c r="G1674" t="str">
        <f>IF(ISBLANK(VLOOKUP($A1674,'Extracted Varlist'!$B$1:$O$4857,4,0)),"",VLOOKUP($A1674,'Extracted Varlist'!$B$1:$O$4857,4,0))</f>
        <v/>
      </c>
      <c r="H1674">
        <v>2</v>
      </c>
      <c r="I1674">
        <f>VLOOKUP($A1674,'Extracted Varlist'!$B$1:$O$4857,12,0)</f>
        <v>2</v>
      </c>
      <c r="J1674">
        <f>VLOOKUP($A1674,'Extracted Varlist'!$B$1:$O$4857,13,0)</f>
        <v>27</v>
      </c>
      <c r="M1674" t="b">
        <f t="shared" si="49"/>
        <v>0</v>
      </c>
    </row>
    <row r="1675" spans="1:13" x14ac:dyDescent="0.25">
      <c r="A1675" t="s">
        <v>8780</v>
      </c>
      <c r="E1675" t="str">
        <f>VLOOKUP($A1675,'Extracted Varlist'!$B$1:$O$4857,3,0)</f>
        <v>Left total - fat free mass (g)</v>
      </c>
      <c r="G1675" t="str">
        <f>IF(ISBLANK(VLOOKUP($A1675,'Extracted Varlist'!$B$1:$O$4857,4,0)),"",VLOOKUP($A1675,'Extracted Varlist'!$B$1:$O$4857,4,0))</f>
        <v/>
      </c>
      <c r="H1675">
        <v>2</v>
      </c>
      <c r="I1675">
        <f>VLOOKUP($A1675,'Extracted Varlist'!$B$1:$O$4857,12,0)</f>
        <v>2</v>
      </c>
      <c r="J1675">
        <f>VLOOKUP($A1675,'Extracted Varlist'!$B$1:$O$4857,13,0)</f>
        <v>28</v>
      </c>
      <c r="M1675" t="b">
        <f t="shared" si="49"/>
        <v>0</v>
      </c>
    </row>
    <row r="1676" spans="1:13" x14ac:dyDescent="0.25">
      <c r="A1676" t="s">
        <v>7386</v>
      </c>
      <c r="E1676" t="str">
        <f>VLOOKUP($A1676,'Extracted Varlist'!$B$1:$O$4857,3,0)</f>
        <v>Left total - fat mass (g)</v>
      </c>
      <c r="G1676" t="str">
        <f>IF(ISBLANK(VLOOKUP($A1676,'Extracted Varlist'!$B$1:$O$4857,4,0)),"",VLOOKUP($A1676,'Extracted Varlist'!$B$1:$O$4857,4,0))</f>
        <v/>
      </c>
      <c r="H1676">
        <v>2</v>
      </c>
      <c r="I1676">
        <f>VLOOKUP($A1676,'Extracted Varlist'!$B$1:$O$4857,12,0)</f>
        <v>2</v>
      </c>
      <c r="J1676">
        <f>VLOOKUP($A1676,'Extracted Varlist'!$B$1:$O$4857,13,0)</f>
        <v>27</v>
      </c>
      <c r="M1676" t="b">
        <f t="shared" si="49"/>
        <v>0</v>
      </c>
    </row>
    <row r="1677" spans="1:13" x14ac:dyDescent="0.25">
      <c r="A1677" t="s">
        <v>8690</v>
      </c>
      <c r="E1677" t="str">
        <f>VLOOKUP($A1677,'Extracted Varlist'!$B$1:$O$4857,3,0)</f>
        <v>Left total - fat mass (g)</v>
      </c>
      <c r="G1677" t="str">
        <f>IF(ISBLANK(VLOOKUP($A1677,'Extracted Varlist'!$B$1:$O$4857,4,0)),"",VLOOKUP($A1677,'Extracted Varlist'!$B$1:$O$4857,4,0))</f>
        <v/>
      </c>
      <c r="H1677">
        <v>2</v>
      </c>
      <c r="I1677">
        <f>VLOOKUP($A1677,'Extracted Varlist'!$B$1:$O$4857,12,0)</f>
        <v>2</v>
      </c>
      <c r="J1677">
        <f>VLOOKUP($A1677,'Extracted Varlist'!$B$1:$O$4857,13,0)</f>
        <v>28</v>
      </c>
      <c r="M1677" t="b">
        <f t="shared" si="49"/>
        <v>0</v>
      </c>
    </row>
    <row r="1678" spans="1:13" x14ac:dyDescent="0.25">
      <c r="A1678" t="s">
        <v>7426</v>
      </c>
      <c r="E1678" t="str">
        <f>VLOOKUP($A1678,'Extracted Varlist'!$B$1:$O$4857,3,0)</f>
        <v>Left total - lean mass (g)</v>
      </c>
      <c r="G1678" t="str">
        <f>IF(ISBLANK(VLOOKUP($A1678,'Extracted Varlist'!$B$1:$O$4857,4,0)),"",VLOOKUP($A1678,'Extracted Varlist'!$B$1:$O$4857,4,0))</f>
        <v/>
      </c>
      <c r="H1678">
        <v>2</v>
      </c>
      <c r="I1678">
        <f>VLOOKUP($A1678,'Extracted Varlist'!$B$1:$O$4857,12,0)</f>
        <v>2</v>
      </c>
      <c r="J1678">
        <f>VLOOKUP($A1678,'Extracted Varlist'!$B$1:$O$4857,13,0)</f>
        <v>27</v>
      </c>
      <c r="M1678" t="b">
        <f t="shared" si="49"/>
        <v>0</v>
      </c>
    </row>
    <row r="1679" spans="1:13" x14ac:dyDescent="0.25">
      <c r="A1679" t="s">
        <v>8720</v>
      </c>
      <c r="E1679" t="str">
        <f>VLOOKUP($A1679,'Extracted Varlist'!$B$1:$O$4857,3,0)</f>
        <v>Left total - lean mass (g)</v>
      </c>
      <c r="G1679" t="str">
        <f>IF(ISBLANK(VLOOKUP($A1679,'Extracted Varlist'!$B$1:$O$4857,4,0)),"",VLOOKUP($A1679,'Extracted Varlist'!$B$1:$O$4857,4,0))</f>
        <v/>
      </c>
      <c r="H1679">
        <v>2</v>
      </c>
      <c r="I1679">
        <f>VLOOKUP($A1679,'Extracted Varlist'!$B$1:$O$4857,12,0)</f>
        <v>2</v>
      </c>
      <c r="J1679">
        <f>VLOOKUP($A1679,'Extracted Varlist'!$B$1:$O$4857,13,0)</f>
        <v>28</v>
      </c>
      <c r="M1679" t="b">
        <f t="shared" si="49"/>
        <v>0</v>
      </c>
    </row>
    <row r="1680" spans="1:13" x14ac:dyDescent="0.25">
      <c r="A1680" t="s">
        <v>7604</v>
      </c>
      <c r="E1680" t="str">
        <f>VLOOKUP($A1680,'Extracted Varlist'!$B$1:$O$4857,3,0)</f>
        <v>Left total - region fat (=  fat mass / total mass)</v>
      </c>
      <c r="G1680" t="str">
        <f>IF(ISBLANK(VLOOKUP($A1680,'Extracted Varlist'!$B$1:$O$4857,4,0)),"",VLOOKUP($A1680,'Extracted Varlist'!$B$1:$O$4857,4,0))</f>
        <v/>
      </c>
      <c r="H1680">
        <v>2</v>
      </c>
      <c r="I1680">
        <f>VLOOKUP($A1680,'Extracted Varlist'!$B$1:$O$4857,12,0)</f>
        <v>2</v>
      </c>
      <c r="J1680">
        <f>VLOOKUP($A1680,'Extracted Varlist'!$B$1:$O$4857,13,0)</f>
        <v>27</v>
      </c>
      <c r="M1680" t="b">
        <f t="shared" si="49"/>
        <v>0</v>
      </c>
    </row>
    <row r="1681" spans="1:13" x14ac:dyDescent="0.25">
      <c r="A1681" t="s">
        <v>8840</v>
      </c>
      <c r="E1681" t="str">
        <f>VLOOKUP($A1681,'Extracted Varlist'!$B$1:$O$4857,3,0)</f>
        <v>Left total - region fat (=  fat mass / total mass)</v>
      </c>
      <c r="G1681" t="str">
        <f>IF(ISBLANK(VLOOKUP($A1681,'Extracted Varlist'!$B$1:$O$4857,4,0)),"",VLOOKUP($A1681,'Extracted Varlist'!$B$1:$O$4857,4,0))</f>
        <v/>
      </c>
      <c r="H1681">
        <v>2</v>
      </c>
      <c r="I1681">
        <f>VLOOKUP($A1681,'Extracted Varlist'!$B$1:$O$4857,12,0)</f>
        <v>2</v>
      </c>
      <c r="J1681">
        <f>VLOOKUP($A1681,'Extracted Varlist'!$B$1:$O$4857,13,0)</f>
        <v>28</v>
      </c>
      <c r="M1681" t="b">
        <f t="shared" si="49"/>
        <v>0</v>
      </c>
    </row>
    <row r="1682" spans="1:13" x14ac:dyDescent="0.25">
      <c r="A1682" t="s">
        <v>7647</v>
      </c>
      <c r="E1682" t="str">
        <f>VLOOKUP($A1682,'Extracted Varlist'!$B$1:$O$4857,3,0)</f>
        <v>Left total - tissue fat (=  fat mass / tissue mass)</v>
      </c>
      <c r="G1682" t="str">
        <f>IF(ISBLANK(VLOOKUP($A1682,'Extracted Varlist'!$B$1:$O$4857,4,0)),"",VLOOKUP($A1682,'Extracted Varlist'!$B$1:$O$4857,4,0))</f>
        <v/>
      </c>
      <c r="H1682">
        <v>2</v>
      </c>
      <c r="I1682">
        <f>VLOOKUP($A1682,'Extracted Varlist'!$B$1:$O$4857,12,0)</f>
        <v>2</v>
      </c>
      <c r="J1682">
        <f>VLOOKUP($A1682,'Extracted Varlist'!$B$1:$O$4857,13,0)</f>
        <v>27</v>
      </c>
      <c r="M1682" t="b">
        <f t="shared" si="49"/>
        <v>0</v>
      </c>
    </row>
    <row r="1683" spans="1:13" x14ac:dyDescent="0.25">
      <c r="A1683" t="s">
        <v>8870</v>
      </c>
      <c r="E1683" t="str">
        <f>VLOOKUP($A1683,'Extracted Varlist'!$B$1:$O$4857,3,0)</f>
        <v>Left total - tissue fat (=  fat mass / tissue mass)</v>
      </c>
      <c r="G1683" t="str">
        <f>IF(ISBLANK(VLOOKUP($A1683,'Extracted Varlist'!$B$1:$O$4857,4,0)),"",VLOOKUP($A1683,'Extracted Varlist'!$B$1:$O$4857,4,0))</f>
        <v/>
      </c>
      <c r="H1683">
        <v>2</v>
      </c>
      <c r="I1683">
        <f>VLOOKUP($A1683,'Extracted Varlist'!$B$1:$O$4857,12,0)</f>
        <v>2</v>
      </c>
      <c r="J1683">
        <f>VLOOKUP($A1683,'Extracted Varlist'!$B$1:$O$4857,13,0)</f>
        <v>28</v>
      </c>
      <c r="M1683" t="b">
        <f t="shared" si="49"/>
        <v>0</v>
      </c>
    </row>
    <row r="1684" spans="1:13" x14ac:dyDescent="0.25">
      <c r="A1684" t="s">
        <v>7471</v>
      </c>
      <c r="E1684" t="str">
        <f>VLOOKUP($A1684,'Extracted Varlist'!$B$1:$O$4857,3,0)</f>
        <v>Left total - tissue mass (g)</v>
      </c>
      <c r="G1684" t="str">
        <f>IF(ISBLANK(VLOOKUP($A1684,'Extracted Varlist'!$B$1:$O$4857,4,0)),"",VLOOKUP($A1684,'Extracted Varlist'!$B$1:$O$4857,4,0))</f>
        <v/>
      </c>
      <c r="H1684">
        <v>2</v>
      </c>
      <c r="I1684">
        <f>VLOOKUP($A1684,'Extracted Varlist'!$B$1:$O$4857,12,0)</f>
        <v>2</v>
      </c>
      <c r="J1684">
        <f>VLOOKUP($A1684,'Extracted Varlist'!$B$1:$O$4857,13,0)</f>
        <v>27</v>
      </c>
      <c r="M1684" t="b">
        <f t="shared" si="49"/>
        <v>0</v>
      </c>
    </row>
    <row r="1685" spans="1:13" x14ac:dyDescent="0.25">
      <c r="A1685" t="s">
        <v>8750</v>
      </c>
      <c r="E1685" t="str">
        <f>VLOOKUP($A1685,'Extracted Varlist'!$B$1:$O$4857,3,0)</f>
        <v>Left total - tissue mass (g)</v>
      </c>
      <c r="G1685" t="str">
        <f>IF(ISBLANK(VLOOKUP($A1685,'Extracted Varlist'!$B$1:$O$4857,4,0)),"",VLOOKUP($A1685,'Extracted Varlist'!$B$1:$O$4857,4,0))</f>
        <v/>
      </c>
      <c r="H1685">
        <v>2</v>
      </c>
      <c r="I1685">
        <f>VLOOKUP($A1685,'Extracted Varlist'!$B$1:$O$4857,12,0)</f>
        <v>2</v>
      </c>
      <c r="J1685">
        <f>VLOOKUP($A1685,'Extracted Varlist'!$B$1:$O$4857,13,0)</f>
        <v>28</v>
      </c>
      <c r="M1685" t="b">
        <f t="shared" si="49"/>
        <v>0</v>
      </c>
    </row>
    <row r="1686" spans="1:13" x14ac:dyDescent="0.25">
      <c r="A1686" t="s">
        <v>7561</v>
      </c>
      <c r="E1686" t="str">
        <f>VLOOKUP($A1686,'Extracted Varlist'!$B$1:$O$4857,3,0)</f>
        <v>Left total - total mass (g)</v>
      </c>
      <c r="G1686" t="str">
        <f>IF(ISBLANK(VLOOKUP($A1686,'Extracted Varlist'!$B$1:$O$4857,4,0)),"",VLOOKUP($A1686,'Extracted Varlist'!$B$1:$O$4857,4,0))</f>
        <v/>
      </c>
      <c r="H1686">
        <v>2</v>
      </c>
      <c r="I1686">
        <f>VLOOKUP($A1686,'Extracted Varlist'!$B$1:$O$4857,12,0)</f>
        <v>2</v>
      </c>
      <c r="J1686">
        <f>VLOOKUP($A1686,'Extracted Varlist'!$B$1:$O$4857,13,0)</f>
        <v>27</v>
      </c>
      <c r="M1686" t="b">
        <f t="shared" si="49"/>
        <v>0</v>
      </c>
    </row>
    <row r="1687" spans="1:13" x14ac:dyDescent="0.25">
      <c r="A1687" t="s">
        <v>8810</v>
      </c>
      <c r="E1687" t="str">
        <f>VLOOKUP($A1687,'Extracted Varlist'!$B$1:$O$4857,3,0)</f>
        <v>Left total - total mass (g)</v>
      </c>
      <c r="G1687" t="str">
        <f>IF(ISBLANK(VLOOKUP($A1687,'Extracted Varlist'!$B$1:$O$4857,4,0)),"",VLOOKUP($A1687,'Extracted Varlist'!$B$1:$O$4857,4,0))</f>
        <v/>
      </c>
      <c r="H1687">
        <v>2</v>
      </c>
      <c r="I1687">
        <f>VLOOKUP($A1687,'Extracted Varlist'!$B$1:$O$4857,12,0)</f>
        <v>2</v>
      </c>
      <c r="J1687">
        <f>VLOOKUP($A1687,'Extracted Varlist'!$B$1:$O$4857,13,0)</f>
        <v>28</v>
      </c>
      <c r="M1687" t="b">
        <f t="shared" si="49"/>
        <v>0</v>
      </c>
    </row>
    <row r="1688" spans="1:13" x14ac:dyDescent="0.25">
      <c r="A1688" t="s">
        <v>7335</v>
      </c>
      <c r="E1688" t="str">
        <f>VLOOKUP($A1688,'Extracted Varlist'!$B$1:$O$4857,3,0)</f>
        <v>Left trunk - bone mass (g)</v>
      </c>
      <c r="G1688" t="str">
        <f>IF(ISBLANK(VLOOKUP($A1688,'Extracted Varlist'!$B$1:$O$4857,4,0)),"",VLOOKUP($A1688,'Extracted Varlist'!$B$1:$O$4857,4,0))</f>
        <v/>
      </c>
      <c r="H1688">
        <v>2</v>
      </c>
      <c r="I1688">
        <f>VLOOKUP($A1688,'Extracted Varlist'!$B$1:$O$4857,12,0)</f>
        <v>2</v>
      </c>
      <c r="J1688">
        <f>VLOOKUP($A1688,'Extracted Varlist'!$B$1:$O$4857,13,0)</f>
        <v>27</v>
      </c>
      <c r="M1688" t="b">
        <f t="shared" si="49"/>
        <v>0</v>
      </c>
    </row>
    <row r="1689" spans="1:13" x14ac:dyDescent="0.25">
      <c r="A1689" t="s">
        <v>8650</v>
      </c>
      <c r="E1689" t="str">
        <f>VLOOKUP($A1689,'Extracted Varlist'!$B$1:$O$4857,3,0)</f>
        <v>Left trunk - bone mass (g)</v>
      </c>
      <c r="G1689" t="str">
        <f>IF(ISBLANK(VLOOKUP($A1689,'Extracted Varlist'!$B$1:$O$4857,4,0)),"",VLOOKUP($A1689,'Extracted Varlist'!$B$1:$O$4857,4,0))</f>
        <v/>
      </c>
      <c r="H1689">
        <v>2</v>
      </c>
      <c r="I1689">
        <f>VLOOKUP($A1689,'Extracted Varlist'!$B$1:$O$4857,12,0)</f>
        <v>2</v>
      </c>
      <c r="J1689">
        <f>VLOOKUP($A1689,'Extracted Varlist'!$B$1:$O$4857,13,0)</f>
        <v>28</v>
      </c>
      <c r="M1689" t="b">
        <f t="shared" si="49"/>
        <v>0</v>
      </c>
    </row>
    <row r="1690" spans="1:13" x14ac:dyDescent="0.25">
      <c r="A1690" t="s">
        <v>7301</v>
      </c>
      <c r="E1690" t="str">
        <f>VLOOKUP($A1690,'Extracted Varlist'!$B$1:$O$4857,3,0)</f>
        <v>Left trunk - bone mineral content (g)</v>
      </c>
      <c r="G1690" t="str">
        <f>IF(ISBLANK(VLOOKUP($A1690,'Extracted Varlist'!$B$1:$O$4857,4,0)),"",VLOOKUP($A1690,'Extracted Varlist'!$B$1:$O$4857,4,0))</f>
        <v/>
      </c>
      <c r="H1690">
        <v>2</v>
      </c>
      <c r="I1690">
        <f>VLOOKUP($A1690,'Extracted Varlist'!$B$1:$O$4857,12,0)</f>
        <v>2</v>
      </c>
      <c r="J1690">
        <f>VLOOKUP($A1690,'Extracted Varlist'!$B$1:$O$4857,13,0)</f>
        <v>27</v>
      </c>
      <c r="M1690" t="b">
        <f t="shared" si="49"/>
        <v>0</v>
      </c>
    </row>
    <row r="1691" spans="1:13" x14ac:dyDescent="0.25">
      <c r="A1691" t="s">
        <v>8948</v>
      </c>
      <c r="E1691" t="str">
        <f>VLOOKUP($A1691,'Extracted Varlist'!$B$1:$O$4857,3,0)</f>
        <v>Left trunk - bone mineral content (g)</v>
      </c>
      <c r="G1691" t="str">
        <f>IF(ISBLANK(VLOOKUP($A1691,'Extracted Varlist'!$B$1:$O$4857,4,0)),"",VLOOKUP($A1691,'Extracted Varlist'!$B$1:$O$4857,4,0))</f>
        <v/>
      </c>
      <c r="H1691">
        <v>2</v>
      </c>
      <c r="I1691">
        <f>VLOOKUP($A1691,'Extracted Varlist'!$B$1:$O$4857,12,0)</f>
        <v>2</v>
      </c>
      <c r="J1691">
        <f>VLOOKUP($A1691,'Extracted Varlist'!$B$1:$O$4857,13,0)</f>
        <v>28</v>
      </c>
      <c r="M1691" t="b">
        <f t="shared" si="49"/>
        <v>0</v>
      </c>
    </row>
    <row r="1692" spans="1:13" x14ac:dyDescent="0.25">
      <c r="A1692" t="s">
        <v>7257</v>
      </c>
      <c r="E1692" t="str">
        <f>VLOOKUP($A1692,'Extracted Varlist'!$B$1:$O$4857,3,0)</f>
        <v>Left trunk - bone mineral density (g/cm2)</v>
      </c>
      <c r="G1692" t="str">
        <f>IF(ISBLANK(VLOOKUP($A1692,'Extracted Varlist'!$B$1:$O$4857,4,0)),"",VLOOKUP($A1692,'Extracted Varlist'!$B$1:$O$4857,4,0))</f>
        <v/>
      </c>
      <c r="H1692">
        <v>2</v>
      </c>
      <c r="I1692">
        <f>VLOOKUP($A1692,'Extracted Varlist'!$B$1:$O$4857,12,0)</f>
        <v>2</v>
      </c>
      <c r="J1692">
        <f>VLOOKUP($A1692,'Extracted Varlist'!$B$1:$O$4857,13,0)</f>
        <v>27</v>
      </c>
      <c r="M1692" t="b">
        <f t="shared" si="49"/>
        <v>0</v>
      </c>
    </row>
    <row r="1693" spans="1:13" x14ac:dyDescent="0.25">
      <c r="A1693" t="s">
        <v>8924</v>
      </c>
      <c r="E1693" t="str">
        <f>VLOOKUP($A1693,'Extracted Varlist'!$B$1:$O$4857,3,0)</f>
        <v>Left trunk - bone mineral density (g/cm2)</v>
      </c>
      <c r="G1693" t="str">
        <f>IF(ISBLANK(VLOOKUP($A1693,'Extracted Varlist'!$B$1:$O$4857,4,0)),"",VLOOKUP($A1693,'Extracted Varlist'!$B$1:$O$4857,4,0))</f>
        <v/>
      </c>
      <c r="H1693">
        <v>2</v>
      </c>
      <c r="I1693">
        <f>VLOOKUP($A1693,'Extracted Varlist'!$B$1:$O$4857,12,0)</f>
        <v>2</v>
      </c>
      <c r="J1693">
        <f>VLOOKUP($A1693,'Extracted Varlist'!$B$1:$O$4857,13,0)</f>
        <v>28</v>
      </c>
      <c r="M1693" t="b">
        <f t="shared" si="49"/>
        <v>0</v>
      </c>
    </row>
    <row r="1694" spans="1:13" x14ac:dyDescent="0.25">
      <c r="A1694" t="s">
        <v>7501</v>
      </c>
      <c r="E1694" t="str">
        <f>VLOOKUP($A1694,'Extracted Varlist'!$B$1:$O$4857,3,0)</f>
        <v>Left trunk - fat free mass (g)</v>
      </c>
      <c r="G1694" t="str">
        <f>IF(ISBLANK(VLOOKUP($A1694,'Extracted Varlist'!$B$1:$O$4857,4,0)),"",VLOOKUP($A1694,'Extracted Varlist'!$B$1:$O$4857,4,0))</f>
        <v/>
      </c>
      <c r="H1694">
        <v>2</v>
      </c>
      <c r="I1694">
        <f>VLOOKUP($A1694,'Extracted Varlist'!$B$1:$O$4857,12,0)</f>
        <v>2</v>
      </c>
      <c r="J1694">
        <f>VLOOKUP($A1694,'Extracted Varlist'!$B$1:$O$4857,13,0)</f>
        <v>27</v>
      </c>
      <c r="M1694" t="b">
        <f t="shared" si="49"/>
        <v>0</v>
      </c>
    </row>
    <row r="1695" spans="1:13" x14ac:dyDescent="0.25">
      <c r="A1695" t="s">
        <v>8770</v>
      </c>
      <c r="E1695" t="str">
        <f>VLOOKUP($A1695,'Extracted Varlist'!$B$1:$O$4857,3,0)</f>
        <v>Left trunk - fat free mass (g)</v>
      </c>
      <c r="G1695" t="str">
        <f>IF(ISBLANK(VLOOKUP($A1695,'Extracted Varlist'!$B$1:$O$4857,4,0)),"",VLOOKUP($A1695,'Extracted Varlist'!$B$1:$O$4857,4,0))</f>
        <v/>
      </c>
      <c r="H1695">
        <v>2</v>
      </c>
      <c r="I1695">
        <f>VLOOKUP($A1695,'Extracted Varlist'!$B$1:$O$4857,12,0)</f>
        <v>2</v>
      </c>
      <c r="J1695">
        <f>VLOOKUP($A1695,'Extracted Varlist'!$B$1:$O$4857,13,0)</f>
        <v>28</v>
      </c>
      <c r="M1695" t="b">
        <f t="shared" si="49"/>
        <v>0</v>
      </c>
    </row>
    <row r="1696" spans="1:13" x14ac:dyDescent="0.25">
      <c r="A1696" t="s">
        <v>7372</v>
      </c>
      <c r="E1696" t="str">
        <f>VLOOKUP($A1696,'Extracted Varlist'!$B$1:$O$4857,3,0)</f>
        <v>Left trunk - fat mass (g)</v>
      </c>
      <c r="G1696" t="str">
        <f>IF(ISBLANK(VLOOKUP($A1696,'Extracted Varlist'!$B$1:$O$4857,4,0)),"",VLOOKUP($A1696,'Extracted Varlist'!$B$1:$O$4857,4,0))</f>
        <v/>
      </c>
      <c r="H1696">
        <v>2</v>
      </c>
      <c r="I1696">
        <f>VLOOKUP($A1696,'Extracted Varlist'!$B$1:$O$4857,12,0)</f>
        <v>2</v>
      </c>
      <c r="J1696">
        <f>VLOOKUP($A1696,'Extracted Varlist'!$B$1:$O$4857,13,0)</f>
        <v>27</v>
      </c>
      <c r="M1696" t="b">
        <f t="shared" si="49"/>
        <v>0</v>
      </c>
    </row>
    <row r="1697" spans="1:13" x14ac:dyDescent="0.25">
      <c r="A1697" t="s">
        <v>8680</v>
      </c>
      <c r="E1697" t="str">
        <f>VLOOKUP($A1697,'Extracted Varlist'!$B$1:$O$4857,3,0)</f>
        <v>Left trunk - fat mass (g)</v>
      </c>
      <c r="G1697" t="str">
        <f>IF(ISBLANK(VLOOKUP($A1697,'Extracted Varlist'!$B$1:$O$4857,4,0)),"",VLOOKUP($A1697,'Extracted Varlist'!$B$1:$O$4857,4,0))</f>
        <v/>
      </c>
      <c r="H1697">
        <v>2</v>
      </c>
      <c r="I1697">
        <f>VLOOKUP($A1697,'Extracted Varlist'!$B$1:$O$4857,12,0)</f>
        <v>2</v>
      </c>
      <c r="J1697">
        <f>VLOOKUP($A1697,'Extracted Varlist'!$B$1:$O$4857,13,0)</f>
        <v>28</v>
      </c>
      <c r="M1697" t="b">
        <f t="shared" si="49"/>
        <v>0</v>
      </c>
    </row>
    <row r="1698" spans="1:13" x14ac:dyDescent="0.25">
      <c r="A1698" t="s">
        <v>7412</v>
      </c>
      <c r="E1698" t="str">
        <f>VLOOKUP($A1698,'Extracted Varlist'!$B$1:$O$4857,3,0)</f>
        <v>Left trunk - lean mass (g)</v>
      </c>
      <c r="G1698" t="str">
        <f>IF(ISBLANK(VLOOKUP($A1698,'Extracted Varlist'!$B$1:$O$4857,4,0)),"",VLOOKUP($A1698,'Extracted Varlist'!$B$1:$O$4857,4,0))</f>
        <v/>
      </c>
      <c r="H1698">
        <v>2</v>
      </c>
      <c r="I1698">
        <f>VLOOKUP($A1698,'Extracted Varlist'!$B$1:$O$4857,12,0)</f>
        <v>2</v>
      </c>
      <c r="J1698">
        <f>VLOOKUP($A1698,'Extracted Varlist'!$B$1:$O$4857,13,0)</f>
        <v>27</v>
      </c>
      <c r="M1698" t="b">
        <f t="shared" si="49"/>
        <v>0</v>
      </c>
    </row>
    <row r="1699" spans="1:13" x14ac:dyDescent="0.25">
      <c r="A1699" t="s">
        <v>8710</v>
      </c>
      <c r="E1699" t="str">
        <f>VLOOKUP($A1699,'Extracted Varlist'!$B$1:$O$4857,3,0)</f>
        <v>Left trunk - lean mass (g)</v>
      </c>
      <c r="G1699" t="str">
        <f>IF(ISBLANK(VLOOKUP($A1699,'Extracted Varlist'!$B$1:$O$4857,4,0)),"",VLOOKUP($A1699,'Extracted Varlist'!$B$1:$O$4857,4,0))</f>
        <v/>
      </c>
      <c r="H1699">
        <v>2</v>
      </c>
      <c r="I1699">
        <f>VLOOKUP($A1699,'Extracted Varlist'!$B$1:$O$4857,12,0)</f>
        <v>2</v>
      </c>
      <c r="J1699">
        <f>VLOOKUP($A1699,'Extracted Varlist'!$B$1:$O$4857,13,0)</f>
        <v>28</v>
      </c>
      <c r="M1699" t="b">
        <f t="shared" si="49"/>
        <v>0</v>
      </c>
    </row>
    <row r="1700" spans="1:13" x14ac:dyDescent="0.25">
      <c r="A1700" t="s">
        <v>7589</v>
      </c>
      <c r="E1700" t="str">
        <f>VLOOKUP($A1700,'Extracted Varlist'!$B$1:$O$4857,3,0)</f>
        <v>Left trunk - region fat (=  fat mass / total mass)</v>
      </c>
      <c r="G1700" t="str">
        <f>IF(ISBLANK(VLOOKUP($A1700,'Extracted Varlist'!$B$1:$O$4857,4,0)),"",VLOOKUP($A1700,'Extracted Varlist'!$B$1:$O$4857,4,0))</f>
        <v/>
      </c>
      <c r="H1700">
        <v>2</v>
      </c>
      <c r="I1700">
        <f>VLOOKUP($A1700,'Extracted Varlist'!$B$1:$O$4857,12,0)</f>
        <v>2</v>
      </c>
      <c r="J1700">
        <f>VLOOKUP($A1700,'Extracted Varlist'!$B$1:$O$4857,13,0)</f>
        <v>27</v>
      </c>
      <c r="M1700" t="b">
        <f t="shared" si="49"/>
        <v>0</v>
      </c>
    </row>
    <row r="1701" spans="1:13" x14ac:dyDescent="0.25">
      <c r="A1701" t="s">
        <v>8830</v>
      </c>
      <c r="E1701" t="str">
        <f>VLOOKUP($A1701,'Extracted Varlist'!$B$1:$O$4857,3,0)</f>
        <v>Left trunk - region fat (=  fat mass / total mass)</v>
      </c>
      <c r="G1701" t="str">
        <f>IF(ISBLANK(VLOOKUP($A1701,'Extracted Varlist'!$B$1:$O$4857,4,0)),"",VLOOKUP($A1701,'Extracted Varlist'!$B$1:$O$4857,4,0))</f>
        <v/>
      </c>
      <c r="H1701">
        <v>2</v>
      </c>
      <c r="I1701">
        <f>VLOOKUP($A1701,'Extracted Varlist'!$B$1:$O$4857,12,0)</f>
        <v>2</v>
      </c>
      <c r="J1701">
        <f>VLOOKUP($A1701,'Extracted Varlist'!$B$1:$O$4857,13,0)</f>
        <v>28</v>
      </c>
      <c r="M1701" t="b">
        <f t="shared" si="49"/>
        <v>0</v>
      </c>
    </row>
    <row r="1702" spans="1:13" x14ac:dyDescent="0.25">
      <c r="A1702" t="s">
        <v>7632</v>
      </c>
      <c r="E1702" t="str">
        <f>VLOOKUP($A1702,'Extracted Varlist'!$B$1:$O$4857,3,0)</f>
        <v>Left trunk - tissue fat (=  fat mass / tissue mass)</v>
      </c>
      <c r="G1702" t="str">
        <f>IF(ISBLANK(VLOOKUP($A1702,'Extracted Varlist'!$B$1:$O$4857,4,0)),"",VLOOKUP($A1702,'Extracted Varlist'!$B$1:$O$4857,4,0))</f>
        <v/>
      </c>
      <c r="H1702">
        <v>2</v>
      </c>
      <c r="I1702">
        <f>VLOOKUP($A1702,'Extracted Varlist'!$B$1:$O$4857,12,0)</f>
        <v>2</v>
      </c>
      <c r="J1702">
        <f>VLOOKUP($A1702,'Extracted Varlist'!$B$1:$O$4857,13,0)</f>
        <v>27</v>
      </c>
      <c r="M1702" t="b">
        <f t="shared" si="49"/>
        <v>0</v>
      </c>
    </row>
    <row r="1703" spans="1:13" x14ac:dyDescent="0.25">
      <c r="A1703" t="s">
        <v>8860</v>
      </c>
      <c r="E1703" t="str">
        <f>VLOOKUP($A1703,'Extracted Varlist'!$B$1:$O$4857,3,0)</f>
        <v>Left trunk - tissue fat (=  fat mass / tissue mass)</v>
      </c>
      <c r="G1703" t="str">
        <f>IF(ISBLANK(VLOOKUP($A1703,'Extracted Varlist'!$B$1:$O$4857,4,0)),"",VLOOKUP($A1703,'Extracted Varlist'!$B$1:$O$4857,4,0))</f>
        <v/>
      </c>
      <c r="H1703">
        <v>2</v>
      </c>
      <c r="I1703">
        <f>VLOOKUP($A1703,'Extracted Varlist'!$B$1:$O$4857,12,0)</f>
        <v>2</v>
      </c>
      <c r="J1703">
        <f>VLOOKUP($A1703,'Extracted Varlist'!$B$1:$O$4857,13,0)</f>
        <v>28</v>
      </c>
      <c r="M1703" t="b">
        <f t="shared" si="49"/>
        <v>0</v>
      </c>
    </row>
    <row r="1704" spans="1:13" x14ac:dyDescent="0.25">
      <c r="A1704" t="s">
        <v>7456</v>
      </c>
      <c r="E1704" t="str">
        <f>VLOOKUP($A1704,'Extracted Varlist'!$B$1:$O$4857,3,0)</f>
        <v>Left trunk - tissue mass (g)</v>
      </c>
      <c r="G1704" t="str">
        <f>IF(ISBLANK(VLOOKUP($A1704,'Extracted Varlist'!$B$1:$O$4857,4,0)),"",VLOOKUP($A1704,'Extracted Varlist'!$B$1:$O$4857,4,0))</f>
        <v/>
      </c>
      <c r="H1704">
        <v>2</v>
      </c>
      <c r="I1704">
        <f>VLOOKUP($A1704,'Extracted Varlist'!$B$1:$O$4857,12,0)</f>
        <v>2</v>
      </c>
      <c r="J1704">
        <f>VLOOKUP($A1704,'Extracted Varlist'!$B$1:$O$4857,13,0)</f>
        <v>27</v>
      </c>
      <c r="M1704" t="b">
        <f t="shared" si="49"/>
        <v>0</v>
      </c>
    </row>
    <row r="1705" spans="1:13" x14ac:dyDescent="0.25">
      <c r="A1705" t="s">
        <v>8740</v>
      </c>
      <c r="E1705" t="str">
        <f>VLOOKUP($A1705,'Extracted Varlist'!$B$1:$O$4857,3,0)</f>
        <v>Left trunk - tissue mass (g)</v>
      </c>
      <c r="G1705" t="str">
        <f>IF(ISBLANK(VLOOKUP($A1705,'Extracted Varlist'!$B$1:$O$4857,4,0)),"",VLOOKUP($A1705,'Extracted Varlist'!$B$1:$O$4857,4,0))</f>
        <v/>
      </c>
      <c r="H1705">
        <v>2</v>
      </c>
      <c r="I1705">
        <f>VLOOKUP($A1705,'Extracted Varlist'!$B$1:$O$4857,12,0)</f>
        <v>2</v>
      </c>
      <c r="J1705">
        <f>VLOOKUP($A1705,'Extracted Varlist'!$B$1:$O$4857,13,0)</f>
        <v>28</v>
      </c>
      <c r="M1705" t="b">
        <f t="shared" si="49"/>
        <v>0</v>
      </c>
    </row>
    <row r="1706" spans="1:13" x14ac:dyDescent="0.25">
      <c r="A1706" t="s">
        <v>7546</v>
      </c>
      <c r="E1706" t="str">
        <f>VLOOKUP($A1706,'Extracted Varlist'!$B$1:$O$4857,3,0)</f>
        <v>Left trunk - total mass (g)</v>
      </c>
      <c r="G1706" t="str">
        <f>IF(ISBLANK(VLOOKUP($A1706,'Extracted Varlist'!$B$1:$O$4857,4,0)),"",VLOOKUP($A1706,'Extracted Varlist'!$B$1:$O$4857,4,0))</f>
        <v/>
      </c>
      <c r="H1706">
        <v>2</v>
      </c>
      <c r="I1706">
        <f>VLOOKUP($A1706,'Extracted Varlist'!$B$1:$O$4857,12,0)</f>
        <v>2</v>
      </c>
      <c r="J1706">
        <f>VLOOKUP($A1706,'Extracted Varlist'!$B$1:$O$4857,13,0)</f>
        <v>27</v>
      </c>
      <c r="M1706" t="b">
        <f t="shared" si="49"/>
        <v>0</v>
      </c>
    </row>
    <row r="1707" spans="1:13" x14ac:dyDescent="0.25">
      <c r="A1707" t="s">
        <v>8800</v>
      </c>
      <c r="E1707" t="str">
        <f>VLOOKUP($A1707,'Extracted Varlist'!$B$1:$O$4857,3,0)</f>
        <v>Left trunk - total mass (g)</v>
      </c>
      <c r="G1707" t="str">
        <f>IF(ISBLANK(VLOOKUP($A1707,'Extracted Varlist'!$B$1:$O$4857,4,0)),"",VLOOKUP($A1707,'Extracted Varlist'!$B$1:$O$4857,4,0))</f>
        <v/>
      </c>
      <c r="H1707">
        <v>2</v>
      </c>
      <c r="I1707">
        <f>VLOOKUP($A1707,'Extracted Varlist'!$B$1:$O$4857,12,0)</f>
        <v>2</v>
      </c>
      <c r="J1707">
        <f>VLOOKUP($A1707,'Extracted Varlist'!$B$1:$O$4857,13,0)</f>
        <v>28</v>
      </c>
      <c r="M1707" t="b">
        <f t="shared" si="49"/>
        <v>0</v>
      </c>
    </row>
    <row r="1708" spans="1:13" x14ac:dyDescent="0.25">
      <c r="A1708" t="s">
        <v>3677</v>
      </c>
      <c r="E1708" t="str">
        <f>VLOOKUP($A1708,'Extracted Varlist'!$B$1:$O$4857,3,0)</f>
        <v>Midriff - bone area (cm2)</v>
      </c>
      <c r="G1708" t="str">
        <f>IF(ISBLANK(VLOOKUP($A1708,'Extracted Varlist'!$B$1:$O$4857,4,0)),"",VLOOKUP($A1708,'Extracted Varlist'!$B$1:$O$4857,4,0))</f>
        <v>-99="Missing"</v>
      </c>
      <c r="H1708">
        <v>2</v>
      </c>
      <c r="I1708">
        <f>VLOOKUP($A1708,'Extracted Varlist'!$B$1:$O$4857,12,0)</f>
        <v>2</v>
      </c>
      <c r="J1708">
        <f>VLOOKUP($A1708,'Extracted Varlist'!$B$1:$O$4857,13,0)</f>
        <v>20</v>
      </c>
      <c r="M1708" t="b">
        <f t="shared" si="49"/>
        <v>0</v>
      </c>
    </row>
    <row r="1709" spans="1:13" x14ac:dyDescent="0.25">
      <c r="A1709" t="s">
        <v>3674</v>
      </c>
      <c r="E1709" t="str">
        <f>VLOOKUP($A1709,'Extracted Varlist'!$B$1:$O$4857,3,0)</f>
        <v>Midriff - bone mineral content (g)</v>
      </c>
      <c r="G1709" t="str">
        <f>IF(ISBLANK(VLOOKUP($A1709,'Extracted Varlist'!$B$1:$O$4857,4,0)),"",VLOOKUP($A1709,'Extracted Varlist'!$B$1:$O$4857,4,0))</f>
        <v>-99="Missing"</v>
      </c>
      <c r="H1709">
        <v>2</v>
      </c>
      <c r="I1709">
        <f>VLOOKUP($A1709,'Extracted Varlist'!$B$1:$O$4857,12,0)</f>
        <v>2</v>
      </c>
      <c r="J1709">
        <f>VLOOKUP($A1709,'Extracted Varlist'!$B$1:$O$4857,13,0)</f>
        <v>20</v>
      </c>
      <c r="M1709" t="b">
        <f t="shared" si="49"/>
        <v>1</v>
      </c>
    </row>
    <row r="1710" spans="1:13" x14ac:dyDescent="0.25">
      <c r="A1710" t="s">
        <v>3680</v>
      </c>
      <c r="E1710" t="str">
        <f>VLOOKUP($A1710,'Extracted Varlist'!$B$1:$O$4857,3,0)</f>
        <v>Midriff - bone mineral density (g/cm2)</v>
      </c>
      <c r="G1710" t="str">
        <f>IF(ISBLANK(VLOOKUP($A1710,'Extracted Varlist'!$B$1:$O$4857,4,0)),"",VLOOKUP($A1710,'Extracted Varlist'!$B$1:$O$4857,4,0))</f>
        <v>-99="Missing"</v>
      </c>
      <c r="H1710">
        <v>2</v>
      </c>
      <c r="I1710">
        <f>VLOOKUP($A1710,'Extracted Varlist'!$B$1:$O$4857,12,0)</f>
        <v>2</v>
      </c>
      <c r="J1710">
        <f>VLOOKUP($A1710,'Extracted Varlist'!$B$1:$O$4857,13,0)</f>
        <v>20</v>
      </c>
      <c r="M1710" t="b">
        <f t="shared" si="49"/>
        <v>1</v>
      </c>
    </row>
    <row r="1711" spans="1:13" x14ac:dyDescent="0.25">
      <c r="A1711" t="s">
        <v>3686</v>
      </c>
      <c r="E1711" t="str">
        <f>VLOOKUP($A1711,'Extracted Varlist'!$B$1:$O$4857,3,0)</f>
        <v>Midriff - fat mass (g)</v>
      </c>
      <c r="G1711" t="str">
        <f>IF(ISBLANK(VLOOKUP($A1711,'Extracted Varlist'!$B$1:$O$4857,4,0)),"",VLOOKUP($A1711,'Extracted Varlist'!$B$1:$O$4857,4,0))</f>
        <v>-99="Missing"</v>
      </c>
      <c r="H1711">
        <v>2</v>
      </c>
      <c r="I1711">
        <f>VLOOKUP($A1711,'Extracted Varlist'!$B$1:$O$4857,12,0)</f>
        <v>2</v>
      </c>
      <c r="J1711">
        <f>VLOOKUP($A1711,'Extracted Varlist'!$B$1:$O$4857,13,0)</f>
        <v>20</v>
      </c>
      <c r="M1711" t="b">
        <f t="shared" si="49"/>
        <v>1</v>
      </c>
    </row>
    <row r="1712" spans="1:13" x14ac:dyDescent="0.25">
      <c r="A1712" t="s">
        <v>3689</v>
      </c>
      <c r="E1712" t="str">
        <f>VLOOKUP($A1712,'Extracted Varlist'!$B$1:$O$4857,3,0)</f>
        <v>Midriff - lean mass (g)</v>
      </c>
      <c r="G1712" t="str">
        <f>IF(ISBLANK(VLOOKUP($A1712,'Extracted Varlist'!$B$1:$O$4857,4,0)),"",VLOOKUP($A1712,'Extracted Varlist'!$B$1:$O$4857,4,0))</f>
        <v>-99="Missing"</v>
      </c>
      <c r="H1712">
        <v>2</v>
      </c>
      <c r="I1712">
        <f>VLOOKUP($A1712,'Extracted Varlist'!$B$1:$O$4857,12,0)</f>
        <v>2</v>
      </c>
      <c r="J1712">
        <f>VLOOKUP($A1712,'Extracted Varlist'!$B$1:$O$4857,13,0)</f>
        <v>20</v>
      </c>
      <c r="M1712" t="b">
        <f t="shared" si="49"/>
        <v>1</v>
      </c>
    </row>
    <row r="1713" spans="1:13" x14ac:dyDescent="0.25">
      <c r="A1713" t="s">
        <v>3683</v>
      </c>
      <c r="E1713" t="str">
        <f>VLOOKUP($A1713,'Extracted Varlist'!$B$1:$O$4857,3,0)</f>
        <v>Midriff- soft tissue (g)</v>
      </c>
      <c r="G1713" t="str">
        <f>IF(ISBLANK(VLOOKUP($A1713,'Extracted Varlist'!$B$1:$O$4857,4,0)),"",VLOOKUP($A1713,'Extracted Varlist'!$B$1:$O$4857,4,0))</f>
        <v>-99="Missing"</v>
      </c>
      <c r="H1713">
        <v>2</v>
      </c>
      <c r="I1713">
        <f>VLOOKUP($A1713,'Extracted Varlist'!$B$1:$O$4857,12,0)</f>
        <v>2</v>
      </c>
      <c r="J1713">
        <f>VLOOKUP($A1713,'Extracted Varlist'!$B$1:$O$4857,13,0)</f>
        <v>20</v>
      </c>
      <c r="M1713" t="b">
        <f t="shared" si="49"/>
        <v>1</v>
      </c>
    </row>
    <row r="1714" spans="1:13" x14ac:dyDescent="0.25">
      <c r="A1714" t="s">
        <v>3695</v>
      </c>
      <c r="E1714" t="str">
        <f>VLOOKUP($A1714,'Extracted Varlist'!$B$1:$O$4857,3,0)</f>
        <v>Pelvis - bone area (cm2)</v>
      </c>
      <c r="G1714" t="str">
        <f>IF(ISBLANK(VLOOKUP($A1714,'Extracted Varlist'!$B$1:$O$4857,4,0)),"",VLOOKUP($A1714,'Extracted Varlist'!$B$1:$O$4857,4,0))</f>
        <v>-99="Missing"</v>
      </c>
      <c r="H1714">
        <v>2</v>
      </c>
      <c r="I1714">
        <f>VLOOKUP($A1714,'Extracted Varlist'!$B$1:$O$4857,12,0)</f>
        <v>2</v>
      </c>
      <c r="J1714">
        <f>VLOOKUP($A1714,'Extracted Varlist'!$B$1:$O$4857,13,0)</f>
        <v>20</v>
      </c>
      <c r="M1714" t="b">
        <f t="shared" si="49"/>
        <v>1</v>
      </c>
    </row>
    <row r="1715" spans="1:13" x14ac:dyDescent="0.25">
      <c r="A1715" t="s">
        <v>3692</v>
      </c>
      <c r="E1715" t="str">
        <f>VLOOKUP($A1715,'Extracted Varlist'!$B$1:$O$4857,3,0)</f>
        <v>Pelvis - bone mineral content (g)</v>
      </c>
      <c r="G1715" t="str">
        <f>IF(ISBLANK(VLOOKUP($A1715,'Extracted Varlist'!$B$1:$O$4857,4,0)),"",VLOOKUP($A1715,'Extracted Varlist'!$B$1:$O$4857,4,0))</f>
        <v>-99="Missing"</v>
      </c>
      <c r="H1715">
        <v>2</v>
      </c>
      <c r="I1715">
        <f>VLOOKUP($A1715,'Extracted Varlist'!$B$1:$O$4857,12,0)</f>
        <v>2</v>
      </c>
      <c r="J1715">
        <f>VLOOKUP($A1715,'Extracted Varlist'!$B$1:$O$4857,13,0)</f>
        <v>20</v>
      </c>
      <c r="M1715" t="b">
        <f t="shared" si="49"/>
        <v>1</v>
      </c>
    </row>
    <row r="1716" spans="1:13" x14ac:dyDescent="0.25">
      <c r="A1716" t="s">
        <v>7285</v>
      </c>
      <c r="E1716" t="str">
        <f>VLOOKUP($A1716,'Extracted Varlist'!$B$1:$O$4857,3,0)</f>
        <v>Pelvis - bone mineral content (g)</v>
      </c>
      <c r="G1716" t="str">
        <f>IF(ISBLANK(VLOOKUP($A1716,'Extracted Varlist'!$B$1:$O$4857,4,0)),"",VLOOKUP($A1716,'Extracted Varlist'!$B$1:$O$4857,4,0))</f>
        <v>-99="Missing"</v>
      </c>
      <c r="H1716">
        <v>2</v>
      </c>
      <c r="I1716">
        <f>VLOOKUP($A1716,'Extracted Varlist'!$B$1:$O$4857,12,0)</f>
        <v>2</v>
      </c>
      <c r="J1716">
        <f>VLOOKUP($A1716,'Extracted Varlist'!$B$1:$O$4857,13,0)</f>
        <v>27</v>
      </c>
      <c r="M1716" t="b">
        <f t="shared" si="49"/>
        <v>0</v>
      </c>
    </row>
    <row r="1717" spans="1:13" x14ac:dyDescent="0.25">
      <c r="A1717" t="s">
        <v>8939</v>
      </c>
      <c r="E1717" t="str">
        <f>VLOOKUP($A1717,'Extracted Varlist'!$B$1:$O$4857,3,0)</f>
        <v>Pelvis - bone mineral content (g)</v>
      </c>
      <c r="G1717" t="str">
        <f>IF(ISBLANK(VLOOKUP($A1717,'Extracted Varlist'!$B$1:$O$4857,4,0)),"",VLOOKUP($A1717,'Extracted Varlist'!$B$1:$O$4857,4,0))</f>
        <v>-99="Missing"</v>
      </c>
      <c r="H1717">
        <v>2</v>
      </c>
      <c r="I1717">
        <f>VLOOKUP($A1717,'Extracted Varlist'!$B$1:$O$4857,12,0)</f>
        <v>2</v>
      </c>
      <c r="J1717">
        <f>VLOOKUP($A1717,'Extracted Varlist'!$B$1:$O$4857,13,0)</f>
        <v>28</v>
      </c>
      <c r="M1717" t="b">
        <f t="shared" si="49"/>
        <v>0</v>
      </c>
    </row>
    <row r="1718" spans="1:13" x14ac:dyDescent="0.25">
      <c r="A1718" t="s">
        <v>3698</v>
      </c>
      <c r="E1718" t="str">
        <f>VLOOKUP($A1718,'Extracted Varlist'!$B$1:$O$4857,3,0)</f>
        <v>Pelvis - bone mineral density (g/cm2)</v>
      </c>
      <c r="G1718" t="str">
        <f>IF(ISBLANK(VLOOKUP($A1718,'Extracted Varlist'!$B$1:$O$4857,4,0)),"",VLOOKUP($A1718,'Extracted Varlist'!$B$1:$O$4857,4,0))</f>
        <v>-99="Missing"</v>
      </c>
      <c r="H1718">
        <v>2</v>
      </c>
      <c r="I1718">
        <f>VLOOKUP($A1718,'Extracted Varlist'!$B$1:$O$4857,12,0)</f>
        <v>2</v>
      </c>
      <c r="J1718">
        <f>VLOOKUP($A1718,'Extracted Varlist'!$B$1:$O$4857,13,0)</f>
        <v>20</v>
      </c>
      <c r="M1718" t="b">
        <f t="shared" si="49"/>
        <v>0</v>
      </c>
    </row>
    <row r="1719" spans="1:13" x14ac:dyDescent="0.25">
      <c r="A1719" t="s">
        <v>7242</v>
      </c>
      <c r="E1719" t="str">
        <f>VLOOKUP($A1719,'Extracted Varlist'!$B$1:$O$4857,3,0)</f>
        <v>Pelvis - bone mineral density (g/cm2)</v>
      </c>
      <c r="G1719" t="str">
        <f>IF(ISBLANK(VLOOKUP($A1719,'Extracted Varlist'!$B$1:$O$4857,4,0)),"",VLOOKUP($A1719,'Extracted Varlist'!$B$1:$O$4857,4,0))</f>
        <v>-99="Missing"</v>
      </c>
      <c r="H1719">
        <v>2</v>
      </c>
      <c r="I1719">
        <f>VLOOKUP($A1719,'Extracted Varlist'!$B$1:$O$4857,12,0)</f>
        <v>2</v>
      </c>
      <c r="J1719">
        <f>VLOOKUP($A1719,'Extracted Varlist'!$B$1:$O$4857,13,0)</f>
        <v>27</v>
      </c>
      <c r="M1719" t="b">
        <f t="shared" si="49"/>
        <v>0</v>
      </c>
    </row>
    <row r="1720" spans="1:13" x14ac:dyDescent="0.25">
      <c r="A1720" t="s">
        <v>8910</v>
      </c>
      <c r="E1720" t="str">
        <f>VLOOKUP($A1720,'Extracted Varlist'!$B$1:$O$4857,3,0)</f>
        <v>Pelvis - bone mineral density (g/cm2)</v>
      </c>
      <c r="G1720" t="str">
        <f>IF(ISBLANK(VLOOKUP($A1720,'Extracted Varlist'!$B$1:$O$4857,4,0)),"",VLOOKUP($A1720,'Extracted Varlist'!$B$1:$O$4857,4,0))</f>
        <v>-99="Missing"</v>
      </c>
      <c r="H1720">
        <v>2</v>
      </c>
      <c r="I1720">
        <f>VLOOKUP($A1720,'Extracted Varlist'!$B$1:$O$4857,12,0)</f>
        <v>2</v>
      </c>
      <c r="J1720">
        <f>VLOOKUP($A1720,'Extracted Varlist'!$B$1:$O$4857,13,0)</f>
        <v>28</v>
      </c>
      <c r="M1720" t="b">
        <f t="shared" si="49"/>
        <v>0</v>
      </c>
    </row>
    <row r="1721" spans="1:13" x14ac:dyDescent="0.25">
      <c r="A1721" t="s">
        <v>3704</v>
      </c>
      <c r="E1721" t="str">
        <f>VLOOKUP($A1721,'Extracted Varlist'!$B$1:$O$4857,3,0)</f>
        <v>Pelvis - fat mass (g)</v>
      </c>
      <c r="G1721" t="str">
        <f>IF(ISBLANK(VLOOKUP($A1721,'Extracted Varlist'!$B$1:$O$4857,4,0)),"",VLOOKUP($A1721,'Extracted Varlist'!$B$1:$O$4857,4,0))</f>
        <v>-99="Missing"</v>
      </c>
      <c r="H1721">
        <v>2</v>
      </c>
      <c r="I1721">
        <f>VLOOKUP($A1721,'Extracted Varlist'!$B$1:$O$4857,12,0)</f>
        <v>2</v>
      </c>
      <c r="J1721">
        <f>VLOOKUP($A1721,'Extracted Varlist'!$B$1:$O$4857,13,0)</f>
        <v>20</v>
      </c>
      <c r="M1721" t="b">
        <f t="shared" si="49"/>
        <v>0</v>
      </c>
    </row>
    <row r="1722" spans="1:13" x14ac:dyDescent="0.25">
      <c r="A1722" t="s">
        <v>3707</v>
      </c>
      <c r="E1722" t="str">
        <f>VLOOKUP($A1722,'Extracted Varlist'!$B$1:$O$4857,3,0)</f>
        <v>Pelvis - lean mass (g)</v>
      </c>
      <c r="G1722" t="str">
        <f>IF(ISBLANK(VLOOKUP($A1722,'Extracted Varlist'!$B$1:$O$4857,4,0)),"",VLOOKUP($A1722,'Extracted Varlist'!$B$1:$O$4857,4,0))</f>
        <v>-99="Missing"</v>
      </c>
      <c r="H1722">
        <v>2</v>
      </c>
      <c r="I1722">
        <f>VLOOKUP($A1722,'Extracted Varlist'!$B$1:$O$4857,12,0)</f>
        <v>2</v>
      </c>
      <c r="J1722">
        <f>VLOOKUP($A1722,'Extracted Varlist'!$B$1:$O$4857,13,0)</f>
        <v>20</v>
      </c>
      <c r="M1722" t="b">
        <f t="shared" si="49"/>
        <v>1</v>
      </c>
    </row>
    <row r="1723" spans="1:13" x14ac:dyDescent="0.25">
      <c r="A1723" t="s">
        <v>3701</v>
      </c>
      <c r="E1723" t="str">
        <f>VLOOKUP($A1723,'Extracted Varlist'!$B$1:$O$4857,3,0)</f>
        <v>Pelvis- soft tissue (g)</v>
      </c>
      <c r="G1723" t="str">
        <f>IF(ISBLANK(VLOOKUP($A1723,'Extracted Varlist'!$B$1:$O$4857,4,0)),"",VLOOKUP($A1723,'Extracted Varlist'!$B$1:$O$4857,4,0))</f>
        <v>-99="Missing"</v>
      </c>
      <c r="H1723">
        <v>2</v>
      </c>
      <c r="I1723">
        <f>VLOOKUP($A1723,'Extracted Varlist'!$B$1:$O$4857,12,0)</f>
        <v>2</v>
      </c>
      <c r="J1723">
        <f>VLOOKUP($A1723,'Extracted Varlist'!$B$1:$O$4857,13,0)</f>
        <v>20</v>
      </c>
      <c r="M1723" t="b">
        <f t="shared" si="49"/>
        <v>1</v>
      </c>
    </row>
    <row r="1724" spans="1:13" x14ac:dyDescent="0.25">
      <c r="A1724" t="s">
        <v>3581</v>
      </c>
      <c r="E1724" t="str">
        <f>VLOOKUP($A1724,'Extracted Varlist'!$B$1:$O$4857,3,0)</f>
        <v>RA attending DEXA scan</v>
      </c>
      <c r="G1724" t="str">
        <f>IF(ISBLANK(VLOOKUP($A1724,'Extracted Varlist'!$B$1:$O$4857,4,0)),"",VLOOKUP($A1724,'Extracted Varlist'!$B$1:$O$4857,4,0))</f>
        <v/>
      </c>
      <c r="H1724">
        <v>2</v>
      </c>
      <c r="I1724">
        <f>VLOOKUP($A1724,'Extracted Varlist'!$B$1:$O$4857,12,0)</f>
        <v>2</v>
      </c>
      <c r="J1724">
        <f>VLOOKUP($A1724,'Extracted Varlist'!$B$1:$O$4857,13,0)</f>
        <v>20</v>
      </c>
      <c r="M1724" t="b">
        <f t="shared" si="49"/>
        <v>1</v>
      </c>
    </row>
    <row r="1725" spans="1:13" x14ac:dyDescent="0.25">
      <c r="A1725" t="s">
        <v>3767</v>
      </c>
      <c r="E1725" t="str">
        <f>VLOOKUP($A1725,'Extracted Varlist'!$B$1:$O$4857,3,0)</f>
        <v>Right Arm - bone area (cm2)</v>
      </c>
      <c r="G1725" t="str">
        <f>IF(ISBLANK(VLOOKUP($A1725,'Extracted Varlist'!$B$1:$O$4857,4,0)),"",VLOOKUP($A1725,'Extracted Varlist'!$B$1:$O$4857,4,0))</f>
        <v>-99="Missing"</v>
      </c>
      <c r="H1725">
        <v>2</v>
      </c>
      <c r="I1725">
        <f>VLOOKUP($A1725,'Extracted Varlist'!$B$1:$O$4857,12,0)</f>
        <v>2</v>
      </c>
      <c r="J1725">
        <f>VLOOKUP($A1725,'Extracted Varlist'!$B$1:$O$4857,13,0)</f>
        <v>20</v>
      </c>
      <c r="M1725" t="b">
        <f t="shared" si="49"/>
        <v>1</v>
      </c>
    </row>
    <row r="1726" spans="1:13" x14ac:dyDescent="0.25">
      <c r="A1726" t="s">
        <v>7321</v>
      </c>
      <c r="E1726" t="str">
        <f>VLOOKUP($A1726,'Extracted Varlist'!$B$1:$O$4857,3,0)</f>
        <v>Right arm - bone mass (g)</v>
      </c>
      <c r="G1726" t="str">
        <f>IF(ISBLANK(VLOOKUP($A1726,'Extracted Varlist'!$B$1:$O$4857,4,0)),"",VLOOKUP($A1726,'Extracted Varlist'!$B$1:$O$4857,4,0))</f>
        <v/>
      </c>
      <c r="H1726">
        <v>2</v>
      </c>
      <c r="I1726">
        <f>VLOOKUP($A1726,'Extracted Varlist'!$B$1:$O$4857,12,0)</f>
        <v>2</v>
      </c>
      <c r="J1726">
        <f>VLOOKUP($A1726,'Extracted Varlist'!$B$1:$O$4857,13,0)</f>
        <v>27</v>
      </c>
      <c r="M1726" t="b">
        <f t="shared" si="49"/>
        <v>0</v>
      </c>
    </row>
    <row r="1727" spans="1:13" x14ac:dyDescent="0.25">
      <c r="A1727" t="s">
        <v>8636</v>
      </c>
      <c r="E1727" t="str">
        <f>VLOOKUP($A1727,'Extracted Varlist'!$B$1:$O$4857,3,0)</f>
        <v>Right arm - bone mass (g)</v>
      </c>
      <c r="G1727" t="str">
        <f>IF(ISBLANK(VLOOKUP($A1727,'Extracted Varlist'!$B$1:$O$4857,4,0)),"",VLOOKUP($A1727,'Extracted Varlist'!$B$1:$O$4857,4,0))</f>
        <v/>
      </c>
      <c r="H1727">
        <v>2</v>
      </c>
      <c r="I1727">
        <f>VLOOKUP($A1727,'Extracted Varlist'!$B$1:$O$4857,12,0)</f>
        <v>2</v>
      </c>
      <c r="J1727">
        <f>VLOOKUP($A1727,'Extracted Varlist'!$B$1:$O$4857,13,0)</f>
        <v>28</v>
      </c>
      <c r="M1727" t="b">
        <f t="shared" si="49"/>
        <v>0</v>
      </c>
    </row>
    <row r="1728" spans="1:13" x14ac:dyDescent="0.25">
      <c r="A1728" t="s">
        <v>3764</v>
      </c>
      <c r="E1728" t="str">
        <f>VLOOKUP($A1728,'Extracted Varlist'!$B$1:$O$4857,3,0)</f>
        <v>Right Arm - bone mineral content (g)</v>
      </c>
      <c r="G1728" t="str">
        <f>IF(ISBLANK(VLOOKUP($A1728,'Extracted Varlist'!$B$1:$O$4857,4,0)),"",VLOOKUP($A1728,'Extracted Varlist'!$B$1:$O$4857,4,0))</f>
        <v>-99="Missing"</v>
      </c>
      <c r="H1728">
        <v>2</v>
      </c>
      <c r="I1728">
        <f>VLOOKUP($A1728,'Extracted Varlist'!$B$1:$O$4857,12,0)</f>
        <v>2</v>
      </c>
      <c r="J1728">
        <f>VLOOKUP($A1728,'Extracted Varlist'!$B$1:$O$4857,13,0)</f>
        <v>20</v>
      </c>
      <c r="M1728" t="b">
        <f t="shared" si="49"/>
        <v>0</v>
      </c>
    </row>
    <row r="1729" spans="1:13" x14ac:dyDescent="0.25">
      <c r="A1729" t="s">
        <v>7294</v>
      </c>
      <c r="E1729" t="str">
        <f>VLOOKUP($A1729,'Extracted Varlist'!$B$1:$O$4857,3,0)</f>
        <v>Right Arm - bone mineral content (g)</v>
      </c>
      <c r="G1729" t="str">
        <f>IF(ISBLANK(VLOOKUP($A1729,'Extracted Varlist'!$B$1:$O$4857,4,0)),"",VLOOKUP($A1729,'Extracted Varlist'!$B$1:$O$4857,4,0))</f>
        <v>-99="Missing"</v>
      </c>
      <c r="H1729">
        <v>2</v>
      </c>
      <c r="I1729">
        <f>VLOOKUP($A1729,'Extracted Varlist'!$B$1:$O$4857,12,0)</f>
        <v>2</v>
      </c>
      <c r="J1729">
        <f>VLOOKUP($A1729,'Extracted Varlist'!$B$1:$O$4857,13,0)</f>
        <v>27</v>
      </c>
      <c r="M1729" t="b">
        <f t="shared" si="49"/>
        <v>0</v>
      </c>
    </row>
    <row r="1730" spans="1:13" x14ac:dyDescent="0.25">
      <c r="A1730" t="s">
        <v>8945</v>
      </c>
      <c r="E1730" t="str">
        <f>VLOOKUP($A1730,'Extracted Varlist'!$B$1:$O$4857,3,0)</f>
        <v>Right Arm - bone mineral content (g)</v>
      </c>
      <c r="G1730" t="str">
        <f>IF(ISBLANK(VLOOKUP($A1730,'Extracted Varlist'!$B$1:$O$4857,4,0)),"",VLOOKUP($A1730,'Extracted Varlist'!$B$1:$O$4857,4,0))</f>
        <v>-99="Missing"</v>
      </c>
      <c r="H1730">
        <v>2</v>
      </c>
      <c r="I1730">
        <f>VLOOKUP($A1730,'Extracted Varlist'!$B$1:$O$4857,12,0)</f>
        <v>2</v>
      </c>
      <c r="J1730">
        <f>VLOOKUP($A1730,'Extracted Varlist'!$B$1:$O$4857,13,0)</f>
        <v>28</v>
      </c>
      <c r="M1730" t="b">
        <f t="shared" ref="M1730:M1793" si="50">AND(J1730=J1729)</f>
        <v>0</v>
      </c>
    </row>
    <row r="1731" spans="1:13" x14ac:dyDescent="0.25">
      <c r="A1731" t="s">
        <v>3770</v>
      </c>
      <c r="E1731" t="str">
        <f>VLOOKUP($A1731,'Extracted Varlist'!$B$1:$O$4857,3,0)</f>
        <v>Right Arm - bone mineral density (g/cm2)</v>
      </c>
      <c r="G1731" t="str">
        <f>IF(ISBLANK(VLOOKUP($A1731,'Extracted Varlist'!$B$1:$O$4857,4,0)),"",VLOOKUP($A1731,'Extracted Varlist'!$B$1:$O$4857,4,0))</f>
        <v>-99="Missing"</v>
      </c>
      <c r="H1731">
        <v>2</v>
      </c>
      <c r="I1731">
        <f>VLOOKUP($A1731,'Extracted Varlist'!$B$1:$O$4857,12,0)</f>
        <v>2</v>
      </c>
      <c r="J1731">
        <f>VLOOKUP($A1731,'Extracted Varlist'!$B$1:$O$4857,13,0)</f>
        <v>20</v>
      </c>
      <c r="M1731" t="b">
        <f t="shared" si="50"/>
        <v>0</v>
      </c>
    </row>
    <row r="1732" spans="1:13" x14ac:dyDescent="0.25">
      <c r="A1732" t="s">
        <v>7251</v>
      </c>
      <c r="E1732" t="str">
        <f>VLOOKUP($A1732,'Extracted Varlist'!$B$1:$O$4857,3,0)</f>
        <v>Right Arm - bone mineral density (g/cm2)</v>
      </c>
      <c r="G1732" t="str">
        <f>IF(ISBLANK(VLOOKUP($A1732,'Extracted Varlist'!$B$1:$O$4857,4,0)),"",VLOOKUP($A1732,'Extracted Varlist'!$B$1:$O$4857,4,0))</f>
        <v>-99="Missing"</v>
      </c>
      <c r="H1732">
        <v>2</v>
      </c>
      <c r="I1732">
        <f>VLOOKUP($A1732,'Extracted Varlist'!$B$1:$O$4857,12,0)</f>
        <v>2</v>
      </c>
      <c r="J1732">
        <f>VLOOKUP($A1732,'Extracted Varlist'!$B$1:$O$4857,13,0)</f>
        <v>27</v>
      </c>
      <c r="M1732" t="b">
        <f t="shared" si="50"/>
        <v>0</v>
      </c>
    </row>
    <row r="1733" spans="1:13" x14ac:dyDescent="0.25">
      <c r="A1733" t="s">
        <v>8918</v>
      </c>
      <c r="E1733" t="str">
        <f>VLOOKUP($A1733,'Extracted Varlist'!$B$1:$O$4857,3,0)</f>
        <v>Right Arm - bone mineral density (g/cm2)</v>
      </c>
      <c r="G1733" t="str">
        <f>IF(ISBLANK(VLOOKUP($A1733,'Extracted Varlist'!$B$1:$O$4857,4,0)),"",VLOOKUP($A1733,'Extracted Varlist'!$B$1:$O$4857,4,0))</f>
        <v>-99="Missing"</v>
      </c>
      <c r="H1733">
        <v>2</v>
      </c>
      <c r="I1733">
        <f>VLOOKUP($A1733,'Extracted Varlist'!$B$1:$O$4857,12,0)</f>
        <v>2</v>
      </c>
      <c r="J1733">
        <f>VLOOKUP($A1733,'Extracted Varlist'!$B$1:$O$4857,13,0)</f>
        <v>28</v>
      </c>
      <c r="M1733" t="b">
        <f t="shared" si="50"/>
        <v>0</v>
      </c>
    </row>
    <row r="1734" spans="1:13" x14ac:dyDescent="0.25">
      <c r="A1734" t="s">
        <v>7480</v>
      </c>
      <c r="E1734" t="str">
        <f>VLOOKUP($A1734,'Extracted Varlist'!$B$1:$O$4857,3,0)</f>
        <v>Right arm - fat free mass (g)</v>
      </c>
      <c r="G1734" t="str">
        <f>IF(ISBLANK(VLOOKUP($A1734,'Extracted Varlist'!$B$1:$O$4857,4,0)),"",VLOOKUP($A1734,'Extracted Varlist'!$B$1:$O$4857,4,0))</f>
        <v/>
      </c>
      <c r="H1734">
        <v>2</v>
      </c>
      <c r="I1734">
        <f>VLOOKUP($A1734,'Extracted Varlist'!$B$1:$O$4857,12,0)</f>
        <v>2</v>
      </c>
      <c r="J1734">
        <f>VLOOKUP($A1734,'Extracted Varlist'!$B$1:$O$4857,13,0)</f>
        <v>27</v>
      </c>
      <c r="M1734" t="b">
        <f t="shared" si="50"/>
        <v>0</v>
      </c>
    </row>
    <row r="1735" spans="1:13" x14ac:dyDescent="0.25">
      <c r="A1735" t="s">
        <v>8756</v>
      </c>
      <c r="E1735" t="str">
        <f>VLOOKUP($A1735,'Extracted Varlist'!$B$1:$O$4857,3,0)</f>
        <v>Right arm - fat free mass (g)</v>
      </c>
      <c r="G1735" t="str">
        <f>IF(ISBLANK(VLOOKUP($A1735,'Extracted Varlist'!$B$1:$O$4857,4,0)),"",VLOOKUP($A1735,'Extracted Varlist'!$B$1:$O$4857,4,0))</f>
        <v/>
      </c>
      <c r="H1735">
        <v>2</v>
      </c>
      <c r="I1735">
        <f>VLOOKUP($A1735,'Extracted Varlist'!$B$1:$O$4857,12,0)</f>
        <v>2</v>
      </c>
      <c r="J1735">
        <f>VLOOKUP($A1735,'Extracted Varlist'!$B$1:$O$4857,13,0)</f>
        <v>28</v>
      </c>
      <c r="M1735" t="b">
        <f t="shared" si="50"/>
        <v>0</v>
      </c>
    </row>
    <row r="1736" spans="1:13" x14ac:dyDescent="0.25">
      <c r="A1736" t="s">
        <v>3776</v>
      </c>
      <c r="E1736" t="str">
        <f>VLOOKUP($A1736,'Extracted Varlist'!$B$1:$O$4857,3,0)</f>
        <v>Right Arm - fat mass (g)</v>
      </c>
      <c r="G1736" t="str">
        <f>IF(ISBLANK(VLOOKUP($A1736,'Extracted Varlist'!$B$1:$O$4857,4,0)),"",VLOOKUP($A1736,'Extracted Varlist'!$B$1:$O$4857,4,0))</f>
        <v>-99="Missing"</v>
      </c>
      <c r="H1736">
        <v>2</v>
      </c>
      <c r="I1736">
        <f>VLOOKUP($A1736,'Extracted Varlist'!$B$1:$O$4857,12,0)</f>
        <v>2</v>
      </c>
      <c r="J1736">
        <f>VLOOKUP($A1736,'Extracted Varlist'!$B$1:$O$4857,13,0)</f>
        <v>20</v>
      </c>
      <c r="M1736" t="b">
        <f t="shared" si="50"/>
        <v>0</v>
      </c>
    </row>
    <row r="1737" spans="1:13" x14ac:dyDescent="0.25">
      <c r="A1737" t="s">
        <v>7355</v>
      </c>
      <c r="E1737" t="str">
        <f>VLOOKUP($A1737,'Extracted Varlist'!$B$1:$O$4857,3,0)</f>
        <v>Right Arm - fat mass (g)</v>
      </c>
      <c r="G1737" t="str">
        <f>IF(ISBLANK(VLOOKUP($A1737,'Extracted Varlist'!$B$1:$O$4857,4,0)),"",VLOOKUP($A1737,'Extracted Varlist'!$B$1:$O$4857,4,0))</f>
        <v>-99="Missing"</v>
      </c>
      <c r="H1737">
        <v>2</v>
      </c>
      <c r="I1737">
        <f>VLOOKUP($A1737,'Extracted Varlist'!$B$1:$O$4857,12,0)</f>
        <v>2</v>
      </c>
      <c r="J1737">
        <f>VLOOKUP($A1737,'Extracted Varlist'!$B$1:$O$4857,13,0)</f>
        <v>27</v>
      </c>
      <c r="M1737" t="b">
        <f t="shared" si="50"/>
        <v>0</v>
      </c>
    </row>
    <row r="1738" spans="1:13" x14ac:dyDescent="0.25">
      <c r="A1738" t="s">
        <v>8666</v>
      </c>
      <c r="E1738" t="str">
        <f>VLOOKUP($A1738,'Extracted Varlist'!$B$1:$O$4857,3,0)</f>
        <v>Right Arm - fat mass (g)</v>
      </c>
      <c r="G1738" t="str">
        <f>IF(ISBLANK(VLOOKUP($A1738,'Extracted Varlist'!$B$1:$O$4857,4,0)),"",VLOOKUP($A1738,'Extracted Varlist'!$B$1:$O$4857,4,0))</f>
        <v>-99="Missing"</v>
      </c>
      <c r="H1738">
        <v>2</v>
      </c>
      <c r="I1738">
        <f>VLOOKUP($A1738,'Extracted Varlist'!$B$1:$O$4857,12,0)</f>
        <v>2</v>
      </c>
      <c r="J1738">
        <f>VLOOKUP($A1738,'Extracted Varlist'!$B$1:$O$4857,13,0)</f>
        <v>28</v>
      </c>
      <c r="M1738" t="b">
        <f t="shared" si="50"/>
        <v>0</v>
      </c>
    </row>
    <row r="1739" spans="1:13" x14ac:dyDescent="0.25">
      <c r="A1739" t="s">
        <v>3779</v>
      </c>
      <c r="E1739" t="str">
        <f>VLOOKUP($A1739,'Extracted Varlist'!$B$1:$O$4857,3,0)</f>
        <v>Right Arm - lean mass (g)</v>
      </c>
      <c r="G1739" t="str">
        <f>IF(ISBLANK(VLOOKUP($A1739,'Extracted Varlist'!$B$1:$O$4857,4,0)),"",VLOOKUP($A1739,'Extracted Varlist'!$B$1:$O$4857,4,0))</f>
        <v>-99="Missing"</v>
      </c>
      <c r="H1739">
        <v>2</v>
      </c>
      <c r="I1739">
        <f>VLOOKUP($A1739,'Extracted Varlist'!$B$1:$O$4857,12,0)</f>
        <v>2</v>
      </c>
      <c r="J1739">
        <f>VLOOKUP($A1739,'Extracted Varlist'!$B$1:$O$4857,13,0)</f>
        <v>20</v>
      </c>
      <c r="M1739" t="b">
        <f t="shared" si="50"/>
        <v>0</v>
      </c>
    </row>
    <row r="1740" spans="1:13" x14ac:dyDescent="0.25">
      <c r="A1740" t="s">
        <v>7395</v>
      </c>
      <c r="E1740" t="str">
        <f>VLOOKUP($A1740,'Extracted Varlist'!$B$1:$O$4857,3,0)</f>
        <v>Right Arm - lean mass (g)</v>
      </c>
      <c r="G1740" t="str">
        <f>IF(ISBLANK(VLOOKUP($A1740,'Extracted Varlist'!$B$1:$O$4857,4,0)),"",VLOOKUP($A1740,'Extracted Varlist'!$B$1:$O$4857,4,0))</f>
        <v>-99="Missing"</v>
      </c>
      <c r="H1740">
        <v>2</v>
      </c>
      <c r="I1740">
        <f>VLOOKUP($A1740,'Extracted Varlist'!$B$1:$O$4857,12,0)</f>
        <v>2</v>
      </c>
      <c r="J1740">
        <f>VLOOKUP($A1740,'Extracted Varlist'!$B$1:$O$4857,13,0)</f>
        <v>27</v>
      </c>
      <c r="M1740" t="b">
        <f t="shared" si="50"/>
        <v>0</v>
      </c>
    </row>
    <row r="1741" spans="1:13" x14ac:dyDescent="0.25">
      <c r="A1741" t="s">
        <v>8696</v>
      </c>
      <c r="E1741" t="str">
        <f>VLOOKUP($A1741,'Extracted Varlist'!$B$1:$O$4857,3,0)</f>
        <v>Right Arm - lean mass (g)</v>
      </c>
      <c r="G1741" t="str">
        <f>IF(ISBLANK(VLOOKUP($A1741,'Extracted Varlist'!$B$1:$O$4857,4,0)),"",VLOOKUP($A1741,'Extracted Varlist'!$B$1:$O$4857,4,0))</f>
        <v>-99="Missing"</v>
      </c>
      <c r="H1741">
        <v>2</v>
      </c>
      <c r="I1741">
        <f>VLOOKUP($A1741,'Extracted Varlist'!$B$1:$O$4857,12,0)</f>
        <v>2</v>
      </c>
      <c r="J1741">
        <f>VLOOKUP($A1741,'Extracted Varlist'!$B$1:$O$4857,13,0)</f>
        <v>28</v>
      </c>
      <c r="M1741" t="b">
        <f t="shared" si="50"/>
        <v>0</v>
      </c>
    </row>
    <row r="1742" spans="1:13" x14ac:dyDescent="0.25">
      <c r="A1742" t="s">
        <v>7570</v>
      </c>
      <c r="E1742" t="str">
        <f>VLOOKUP($A1742,'Extracted Varlist'!$B$1:$O$4857,3,0)</f>
        <v>Right arm - region fat (= fat mass / total mass)</v>
      </c>
      <c r="G1742" t="str">
        <f>IF(ISBLANK(VLOOKUP($A1742,'Extracted Varlist'!$B$1:$O$4857,4,0)),"",VLOOKUP($A1742,'Extracted Varlist'!$B$1:$O$4857,4,0))</f>
        <v/>
      </c>
      <c r="H1742">
        <v>2</v>
      </c>
      <c r="I1742">
        <f>VLOOKUP($A1742,'Extracted Varlist'!$B$1:$O$4857,12,0)</f>
        <v>2</v>
      </c>
      <c r="J1742">
        <f>VLOOKUP($A1742,'Extracted Varlist'!$B$1:$O$4857,13,0)</f>
        <v>27</v>
      </c>
      <c r="M1742" t="b">
        <f t="shared" si="50"/>
        <v>0</v>
      </c>
    </row>
    <row r="1743" spans="1:13" x14ac:dyDescent="0.25">
      <c r="A1743" t="s">
        <v>8816</v>
      </c>
      <c r="E1743" t="str">
        <f>VLOOKUP($A1743,'Extracted Varlist'!$B$1:$O$4857,3,0)</f>
        <v>Right arm - region fat (= fat mass / total mass)</v>
      </c>
      <c r="G1743" t="str">
        <f>IF(ISBLANK(VLOOKUP($A1743,'Extracted Varlist'!$B$1:$O$4857,4,0)),"",VLOOKUP($A1743,'Extracted Varlist'!$B$1:$O$4857,4,0))</f>
        <v/>
      </c>
      <c r="H1743">
        <v>2</v>
      </c>
      <c r="I1743">
        <f>VLOOKUP($A1743,'Extracted Varlist'!$B$1:$O$4857,12,0)</f>
        <v>2</v>
      </c>
      <c r="J1743">
        <f>VLOOKUP($A1743,'Extracted Varlist'!$B$1:$O$4857,13,0)</f>
        <v>28</v>
      </c>
      <c r="M1743" t="b">
        <f t="shared" si="50"/>
        <v>0</v>
      </c>
    </row>
    <row r="1744" spans="1:13" x14ac:dyDescent="0.25">
      <c r="A1744" t="s">
        <v>3773</v>
      </c>
      <c r="E1744" t="str">
        <f>VLOOKUP($A1744,'Extracted Varlist'!$B$1:$O$4857,3,0)</f>
        <v>Right Arm- soft tissue (g)</v>
      </c>
      <c r="G1744" t="str">
        <f>IF(ISBLANK(VLOOKUP($A1744,'Extracted Varlist'!$B$1:$O$4857,4,0)),"",VLOOKUP($A1744,'Extracted Varlist'!$B$1:$O$4857,4,0))</f>
        <v>-99="Missing"</v>
      </c>
      <c r="H1744">
        <v>2</v>
      </c>
      <c r="I1744">
        <f>VLOOKUP($A1744,'Extracted Varlist'!$B$1:$O$4857,12,0)</f>
        <v>2</v>
      </c>
      <c r="J1744">
        <f>VLOOKUP($A1744,'Extracted Varlist'!$B$1:$O$4857,13,0)</f>
        <v>20</v>
      </c>
      <c r="M1744" t="b">
        <f t="shared" si="50"/>
        <v>0</v>
      </c>
    </row>
    <row r="1745" spans="1:13" x14ac:dyDescent="0.25">
      <c r="A1745" t="s">
        <v>7613</v>
      </c>
      <c r="E1745" t="str">
        <f>VLOOKUP($A1745,'Extracted Varlist'!$B$1:$O$4857,3,0)</f>
        <v>Right arm - tissue fat (=  fat mass / tissue mass)</v>
      </c>
      <c r="G1745" t="str">
        <f>IF(ISBLANK(VLOOKUP($A1745,'Extracted Varlist'!$B$1:$O$4857,4,0)),"",VLOOKUP($A1745,'Extracted Varlist'!$B$1:$O$4857,4,0))</f>
        <v/>
      </c>
      <c r="H1745">
        <v>2</v>
      </c>
      <c r="I1745">
        <f>VLOOKUP($A1745,'Extracted Varlist'!$B$1:$O$4857,12,0)</f>
        <v>2</v>
      </c>
      <c r="J1745">
        <f>VLOOKUP($A1745,'Extracted Varlist'!$B$1:$O$4857,13,0)</f>
        <v>27</v>
      </c>
      <c r="M1745" t="b">
        <f t="shared" si="50"/>
        <v>0</v>
      </c>
    </row>
    <row r="1746" spans="1:13" x14ac:dyDescent="0.25">
      <c r="A1746" t="s">
        <v>8846</v>
      </c>
      <c r="E1746" t="str">
        <f>VLOOKUP($A1746,'Extracted Varlist'!$B$1:$O$4857,3,0)</f>
        <v>Right arm - tissue fat (=  fat mass / tissue mass)</v>
      </c>
      <c r="G1746" t="str">
        <f>IF(ISBLANK(VLOOKUP($A1746,'Extracted Varlist'!$B$1:$O$4857,4,0)),"",VLOOKUP($A1746,'Extracted Varlist'!$B$1:$O$4857,4,0))</f>
        <v/>
      </c>
      <c r="H1746">
        <v>2</v>
      </c>
      <c r="I1746">
        <f>VLOOKUP($A1746,'Extracted Varlist'!$B$1:$O$4857,12,0)</f>
        <v>2</v>
      </c>
      <c r="J1746">
        <f>VLOOKUP($A1746,'Extracted Varlist'!$B$1:$O$4857,13,0)</f>
        <v>28</v>
      </c>
      <c r="M1746" t="b">
        <f t="shared" si="50"/>
        <v>0</v>
      </c>
    </row>
    <row r="1747" spans="1:13" x14ac:dyDescent="0.25">
      <c r="A1747" t="s">
        <v>7435</v>
      </c>
      <c r="E1747" t="str">
        <f>VLOOKUP($A1747,'Extracted Varlist'!$B$1:$O$4857,3,0)</f>
        <v>Right arm - tissue mass (g)</v>
      </c>
      <c r="G1747" t="str">
        <f>IF(ISBLANK(VLOOKUP($A1747,'Extracted Varlist'!$B$1:$O$4857,4,0)),"",VLOOKUP($A1747,'Extracted Varlist'!$B$1:$O$4857,4,0))</f>
        <v/>
      </c>
      <c r="H1747">
        <v>2</v>
      </c>
      <c r="I1747">
        <f>VLOOKUP($A1747,'Extracted Varlist'!$B$1:$O$4857,12,0)</f>
        <v>2</v>
      </c>
      <c r="J1747">
        <f>VLOOKUP($A1747,'Extracted Varlist'!$B$1:$O$4857,13,0)</f>
        <v>27</v>
      </c>
      <c r="M1747" t="b">
        <f t="shared" si="50"/>
        <v>0</v>
      </c>
    </row>
    <row r="1748" spans="1:13" x14ac:dyDescent="0.25">
      <c r="A1748" t="s">
        <v>8726</v>
      </c>
      <c r="E1748" t="str">
        <f>VLOOKUP($A1748,'Extracted Varlist'!$B$1:$O$4857,3,0)</f>
        <v>Right arm - tissue mass (g)</v>
      </c>
      <c r="G1748" t="str">
        <f>IF(ISBLANK(VLOOKUP($A1748,'Extracted Varlist'!$B$1:$O$4857,4,0)),"",VLOOKUP($A1748,'Extracted Varlist'!$B$1:$O$4857,4,0))</f>
        <v/>
      </c>
      <c r="H1748">
        <v>2</v>
      </c>
      <c r="I1748">
        <f>VLOOKUP($A1748,'Extracted Varlist'!$B$1:$O$4857,12,0)</f>
        <v>2</v>
      </c>
      <c r="J1748">
        <f>VLOOKUP($A1748,'Extracted Varlist'!$B$1:$O$4857,13,0)</f>
        <v>28</v>
      </c>
      <c r="M1748" t="b">
        <f t="shared" si="50"/>
        <v>0</v>
      </c>
    </row>
    <row r="1749" spans="1:13" x14ac:dyDescent="0.25">
      <c r="A1749" t="s">
        <v>7525</v>
      </c>
      <c r="E1749" t="str">
        <f>VLOOKUP($A1749,'Extracted Varlist'!$B$1:$O$4857,3,0)</f>
        <v>Right arm - total mass (g)</v>
      </c>
      <c r="G1749" t="str">
        <f>IF(ISBLANK(VLOOKUP($A1749,'Extracted Varlist'!$B$1:$O$4857,4,0)),"",VLOOKUP($A1749,'Extracted Varlist'!$B$1:$O$4857,4,0))</f>
        <v/>
      </c>
      <c r="H1749">
        <v>2</v>
      </c>
      <c r="I1749">
        <f>VLOOKUP($A1749,'Extracted Varlist'!$B$1:$O$4857,12,0)</f>
        <v>2</v>
      </c>
      <c r="J1749">
        <f>VLOOKUP($A1749,'Extracted Varlist'!$B$1:$O$4857,13,0)</f>
        <v>27</v>
      </c>
      <c r="M1749" t="b">
        <f t="shared" si="50"/>
        <v>0</v>
      </c>
    </row>
    <row r="1750" spans="1:13" x14ac:dyDescent="0.25">
      <c r="A1750" t="s">
        <v>8786</v>
      </c>
      <c r="E1750" t="str">
        <f>VLOOKUP($A1750,'Extracted Varlist'!$B$1:$O$4857,3,0)</f>
        <v>Right arm - total mass (g)</v>
      </c>
      <c r="G1750" t="str">
        <f>IF(ISBLANK(VLOOKUP($A1750,'Extracted Varlist'!$B$1:$O$4857,4,0)),"",VLOOKUP($A1750,'Extracted Varlist'!$B$1:$O$4857,4,0))</f>
        <v/>
      </c>
      <c r="H1750">
        <v>2</v>
      </c>
      <c r="I1750">
        <f>VLOOKUP($A1750,'Extracted Varlist'!$B$1:$O$4857,12,0)</f>
        <v>2</v>
      </c>
      <c r="J1750">
        <f>VLOOKUP($A1750,'Extracted Varlist'!$B$1:$O$4857,13,0)</f>
        <v>28</v>
      </c>
      <c r="M1750" t="b">
        <f t="shared" si="50"/>
        <v>0</v>
      </c>
    </row>
    <row r="1751" spans="1:13" x14ac:dyDescent="0.25">
      <c r="A1751" t="s">
        <v>3578</v>
      </c>
      <c r="E1751" t="str">
        <f>VLOOKUP($A1751,'Extracted Varlist'!$B$1:$O$4857,3,0)</f>
        <v>DEXA - reason not done</v>
      </c>
      <c r="G1751" t="str">
        <f>IF(ISBLANK(VLOOKUP($A1751,'Extracted Varlist'!$B$1:$O$4857,4,0)),"",VLOOKUP($A1751,'Extracted Varlist'!$B$1:$O$4857,4,0))</f>
        <v/>
      </c>
      <c r="H1751">
        <v>2</v>
      </c>
      <c r="I1751">
        <f>VLOOKUP($A1751,'Extracted Varlist'!$B$1:$O$4857,12,0)</f>
        <v>2</v>
      </c>
      <c r="J1751">
        <f>VLOOKUP($A1751,'Extracted Varlist'!$B$1:$O$4857,13,0)</f>
        <v>20</v>
      </c>
      <c r="M1751" t="b">
        <f t="shared" si="50"/>
        <v>0</v>
      </c>
    </row>
    <row r="1752" spans="1:13" x14ac:dyDescent="0.25">
      <c r="A1752" t="s">
        <v>8893</v>
      </c>
      <c r="E1752" t="str">
        <f>VLOOKUP($A1752,'Extracted Varlist'!$B$1:$O$4857,3,0)</f>
        <v>Right head - bone mineral content (g)</v>
      </c>
      <c r="G1752" t="str">
        <f>IF(ISBLANK(VLOOKUP($A1752,'Extracted Varlist'!$B$1:$O$4857,4,0)),"",VLOOKUP($A1752,'Extracted Varlist'!$B$1:$O$4857,4,0))</f>
        <v/>
      </c>
      <c r="H1752">
        <v>2</v>
      </c>
      <c r="I1752">
        <f>VLOOKUP($A1752,'Extracted Varlist'!$B$1:$O$4857,12,0)</f>
        <v>2</v>
      </c>
      <c r="J1752">
        <f>VLOOKUP($A1752,'Extracted Varlist'!$B$1:$O$4857,13,0)</f>
        <v>28</v>
      </c>
      <c r="M1752" t="b">
        <f t="shared" si="50"/>
        <v>0</v>
      </c>
    </row>
    <row r="1753" spans="1:13" x14ac:dyDescent="0.25">
      <c r="A1753" t="s">
        <v>8881</v>
      </c>
      <c r="E1753" t="str">
        <f>VLOOKUP($A1753,'Extracted Varlist'!$B$1:$O$4857,3,0)</f>
        <v>Right head - fat mass (g)</v>
      </c>
      <c r="G1753" t="str">
        <f>IF(ISBLANK(VLOOKUP($A1753,'Extracted Varlist'!$B$1:$O$4857,4,0)),"",VLOOKUP($A1753,'Extracted Varlist'!$B$1:$O$4857,4,0))</f>
        <v/>
      </c>
      <c r="H1753">
        <v>2</v>
      </c>
      <c r="I1753">
        <f>VLOOKUP($A1753,'Extracted Varlist'!$B$1:$O$4857,12,0)</f>
        <v>2</v>
      </c>
      <c r="J1753">
        <f>VLOOKUP($A1753,'Extracted Varlist'!$B$1:$O$4857,13,0)</f>
        <v>28</v>
      </c>
      <c r="M1753" t="b">
        <f t="shared" si="50"/>
        <v>1</v>
      </c>
    </row>
    <row r="1754" spans="1:13" x14ac:dyDescent="0.25">
      <c r="A1754" t="s">
        <v>8887</v>
      </c>
      <c r="E1754" t="str">
        <f>VLOOKUP($A1754,'Extracted Varlist'!$B$1:$O$4857,3,0)</f>
        <v>Right head - lean mass (g)</v>
      </c>
      <c r="G1754" t="str">
        <f>IF(ISBLANK(VLOOKUP($A1754,'Extracted Varlist'!$B$1:$O$4857,4,0)),"",VLOOKUP($A1754,'Extracted Varlist'!$B$1:$O$4857,4,0))</f>
        <v/>
      </c>
      <c r="H1754">
        <v>2</v>
      </c>
      <c r="I1754">
        <f>VLOOKUP($A1754,'Extracted Varlist'!$B$1:$O$4857,12,0)</f>
        <v>2</v>
      </c>
      <c r="J1754">
        <f>VLOOKUP($A1754,'Extracted Varlist'!$B$1:$O$4857,13,0)</f>
        <v>28</v>
      </c>
      <c r="M1754" t="b">
        <f t="shared" si="50"/>
        <v>1</v>
      </c>
    </row>
    <row r="1755" spans="1:13" x14ac:dyDescent="0.25">
      <c r="A1755" t="s">
        <v>7282</v>
      </c>
      <c r="E1755" t="str">
        <f>VLOOKUP($A1755,'Extracted Varlist'!$B$1:$O$4857,3,0)</f>
        <v>Ribs - bone mineral content (g)</v>
      </c>
      <c r="G1755" t="str">
        <f>IF(ISBLANK(VLOOKUP($A1755,'Extracted Varlist'!$B$1:$O$4857,4,0)),"",VLOOKUP($A1755,'Extracted Varlist'!$B$1:$O$4857,4,0))</f>
        <v/>
      </c>
      <c r="H1755">
        <v>2</v>
      </c>
      <c r="I1755">
        <f>VLOOKUP($A1755,'Extracted Varlist'!$B$1:$O$4857,12,0)</f>
        <v>2</v>
      </c>
      <c r="J1755">
        <f>VLOOKUP($A1755,'Extracted Varlist'!$B$1:$O$4857,13,0)</f>
        <v>27</v>
      </c>
      <c r="M1755" t="b">
        <f t="shared" si="50"/>
        <v>0</v>
      </c>
    </row>
    <row r="1756" spans="1:13" x14ac:dyDescent="0.25">
      <c r="A1756" t="s">
        <v>8937</v>
      </c>
      <c r="E1756" t="str">
        <f>VLOOKUP($A1756,'Extracted Varlist'!$B$1:$O$4857,3,0)</f>
        <v>Ribs - bone mineral content (g)</v>
      </c>
      <c r="G1756" t="str">
        <f>IF(ISBLANK(VLOOKUP($A1756,'Extracted Varlist'!$B$1:$O$4857,4,0)),"",VLOOKUP($A1756,'Extracted Varlist'!$B$1:$O$4857,4,0))</f>
        <v/>
      </c>
      <c r="H1756">
        <v>2</v>
      </c>
      <c r="I1756">
        <f>VLOOKUP($A1756,'Extracted Varlist'!$B$1:$O$4857,12,0)</f>
        <v>2</v>
      </c>
      <c r="J1756">
        <f>VLOOKUP($A1756,'Extracted Varlist'!$B$1:$O$4857,13,0)</f>
        <v>28</v>
      </c>
      <c r="M1756" t="b">
        <f t="shared" si="50"/>
        <v>0</v>
      </c>
    </row>
    <row r="1757" spans="1:13" x14ac:dyDescent="0.25">
      <c r="A1757" t="s">
        <v>7239</v>
      </c>
      <c r="E1757" t="str">
        <f>VLOOKUP($A1757,'Extracted Varlist'!$B$1:$O$4857,3,0)</f>
        <v>Ribs - bone mineral density (g/cm2)</v>
      </c>
      <c r="G1757" t="str">
        <f>IF(ISBLANK(VLOOKUP($A1757,'Extracted Varlist'!$B$1:$O$4857,4,0)),"",VLOOKUP($A1757,'Extracted Varlist'!$B$1:$O$4857,4,0))</f>
        <v/>
      </c>
      <c r="H1757">
        <v>2</v>
      </c>
      <c r="I1757">
        <f>VLOOKUP($A1757,'Extracted Varlist'!$B$1:$O$4857,12,0)</f>
        <v>2</v>
      </c>
      <c r="J1757">
        <f>VLOOKUP($A1757,'Extracted Varlist'!$B$1:$O$4857,13,0)</f>
        <v>27</v>
      </c>
      <c r="M1757" t="b">
        <f t="shared" si="50"/>
        <v>0</v>
      </c>
    </row>
    <row r="1758" spans="1:13" x14ac:dyDescent="0.25">
      <c r="A1758" t="s">
        <v>8908</v>
      </c>
      <c r="E1758" t="str">
        <f>VLOOKUP($A1758,'Extracted Varlist'!$B$1:$O$4857,3,0)</f>
        <v>Ribs - bone mineral density (g/cm2)</v>
      </c>
      <c r="G1758" t="str">
        <f>IF(ISBLANK(VLOOKUP($A1758,'Extracted Varlist'!$B$1:$O$4857,4,0)),"",VLOOKUP($A1758,'Extracted Varlist'!$B$1:$O$4857,4,0))</f>
        <v/>
      </c>
      <c r="H1758">
        <v>2</v>
      </c>
      <c r="I1758">
        <f>VLOOKUP($A1758,'Extracted Varlist'!$B$1:$O$4857,12,0)</f>
        <v>2</v>
      </c>
      <c r="J1758">
        <f>VLOOKUP($A1758,'Extracted Varlist'!$B$1:$O$4857,13,0)</f>
        <v>28</v>
      </c>
      <c r="M1758" t="b">
        <f t="shared" si="50"/>
        <v>0</v>
      </c>
    </row>
    <row r="1759" spans="1:13" x14ac:dyDescent="0.25">
      <c r="A1759" t="s">
        <v>3731</v>
      </c>
      <c r="E1759" t="str">
        <f>VLOOKUP($A1759,'Extracted Varlist'!$B$1:$O$4857,3,0)</f>
        <v>Right leg - bone area (cm2)</v>
      </c>
      <c r="G1759" t="str">
        <f>IF(ISBLANK(VLOOKUP($A1759,'Extracted Varlist'!$B$1:$O$4857,4,0)),"",VLOOKUP($A1759,'Extracted Varlist'!$B$1:$O$4857,4,0))</f>
        <v>-99="Missing"</v>
      </c>
      <c r="H1759">
        <v>2</v>
      </c>
      <c r="I1759">
        <f>VLOOKUP($A1759,'Extracted Varlist'!$B$1:$O$4857,12,0)</f>
        <v>2</v>
      </c>
      <c r="J1759">
        <f>VLOOKUP($A1759,'Extracted Varlist'!$B$1:$O$4857,13,0)</f>
        <v>20</v>
      </c>
      <c r="M1759" t="b">
        <f t="shared" si="50"/>
        <v>0</v>
      </c>
    </row>
    <row r="1760" spans="1:13" x14ac:dyDescent="0.25">
      <c r="A1760" t="s">
        <v>7327</v>
      </c>
      <c r="E1760" t="str">
        <f>VLOOKUP($A1760,'Extracted Varlist'!$B$1:$O$4857,3,0)</f>
        <v>Right leg - bone mass (g)</v>
      </c>
      <c r="G1760" t="str">
        <f>IF(ISBLANK(VLOOKUP($A1760,'Extracted Varlist'!$B$1:$O$4857,4,0)),"",VLOOKUP($A1760,'Extracted Varlist'!$B$1:$O$4857,4,0))</f>
        <v/>
      </c>
      <c r="H1760">
        <v>2</v>
      </c>
      <c r="I1760">
        <f>VLOOKUP($A1760,'Extracted Varlist'!$B$1:$O$4857,12,0)</f>
        <v>2</v>
      </c>
      <c r="J1760">
        <f>VLOOKUP($A1760,'Extracted Varlist'!$B$1:$O$4857,13,0)</f>
        <v>27</v>
      </c>
      <c r="M1760" t="b">
        <f t="shared" si="50"/>
        <v>0</v>
      </c>
    </row>
    <row r="1761" spans="1:13" x14ac:dyDescent="0.25">
      <c r="A1761" t="s">
        <v>8642</v>
      </c>
      <c r="E1761" t="str">
        <f>VLOOKUP($A1761,'Extracted Varlist'!$B$1:$O$4857,3,0)</f>
        <v>Right leg - bone mass (g)</v>
      </c>
      <c r="G1761" t="str">
        <f>IF(ISBLANK(VLOOKUP($A1761,'Extracted Varlist'!$B$1:$O$4857,4,0)),"",VLOOKUP($A1761,'Extracted Varlist'!$B$1:$O$4857,4,0))</f>
        <v/>
      </c>
      <c r="H1761">
        <v>2</v>
      </c>
      <c r="I1761">
        <f>VLOOKUP($A1761,'Extracted Varlist'!$B$1:$O$4857,12,0)</f>
        <v>2</v>
      </c>
      <c r="J1761">
        <f>VLOOKUP($A1761,'Extracted Varlist'!$B$1:$O$4857,13,0)</f>
        <v>28</v>
      </c>
      <c r="M1761" t="b">
        <f t="shared" si="50"/>
        <v>0</v>
      </c>
    </row>
    <row r="1762" spans="1:13" x14ac:dyDescent="0.25">
      <c r="A1762" t="s">
        <v>3728</v>
      </c>
      <c r="E1762" t="str">
        <f>VLOOKUP($A1762,'Extracted Varlist'!$B$1:$O$4857,3,0)</f>
        <v>Right leg - bone mineral content (g)</v>
      </c>
      <c r="G1762" t="str">
        <f>IF(ISBLANK(VLOOKUP($A1762,'Extracted Varlist'!$B$1:$O$4857,4,0)),"",VLOOKUP($A1762,'Extracted Varlist'!$B$1:$O$4857,4,0))</f>
        <v>-99="Missing"</v>
      </c>
      <c r="H1762">
        <v>2</v>
      </c>
      <c r="I1762">
        <f>VLOOKUP($A1762,'Extracted Varlist'!$B$1:$O$4857,12,0)</f>
        <v>2</v>
      </c>
      <c r="J1762">
        <f>VLOOKUP($A1762,'Extracted Varlist'!$B$1:$O$4857,13,0)</f>
        <v>20</v>
      </c>
      <c r="M1762" t="b">
        <f t="shared" si="50"/>
        <v>0</v>
      </c>
    </row>
    <row r="1763" spans="1:13" x14ac:dyDescent="0.25">
      <c r="A1763" t="s">
        <v>7296</v>
      </c>
      <c r="E1763" t="str">
        <f>VLOOKUP($A1763,'Extracted Varlist'!$B$1:$O$4857,3,0)</f>
        <v>Right leg - bone mineral content (g)</v>
      </c>
      <c r="G1763" t="str">
        <f>IF(ISBLANK(VLOOKUP($A1763,'Extracted Varlist'!$B$1:$O$4857,4,0)),"",VLOOKUP($A1763,'Extracted Varlist'!$B$1:$O$4857,4,0))</f>
        <v>-99="Missing"</v>
      </c>
      <c r="H1763">
        <v>2</v>
      </c>
      <c r="I1763">
        <f>VLOOKUP($A1763,'Extracted Varlist'!$B$1:$O$4857,12,0)</f>
        <v>2</v>
      </c>
      <c r="J1763">
        <f>VLOOKUP($A1763,'Extracted Varlist'!$B$1:$O$4857,13,0)</f>
        <v>27</v>
      </c>
      <c r="M1763" t="b">
        <f t="shared" si="50"/>
        <v>0</v>
      </c>
    </row>
    <row r="1764" spans="1:13" x14ac:dyDescent="0.25">
      <c r="A1764" t="s">
        <v>8946</v>
      </c>
      <c r="E1764" t="str">
        <f>VLOOKUP($A1764,'Extracted Varlist'!$B$1:$O$4857,3,0)</f>
        <v>Right leg - bone mineral content (g)</v>
      </c>
      <c r="G1764" t="str">
        <f>IF(ISBLANK(VLOOKUP($A1764,'Extracted Varlist'!$B$1:$O$4857,4,0)),"",VLOOKUP($A1764,'Extracted Varlist'!$B$1:$O$4857,4,0))</f>
        <v>-99="Missing"</v>
      </c>
      <c r="H1764">
        <v>2</v>
      </c>
      <c r="I1764">
        <f>VLOOKUP($A1764,'Extracted Varlist'!$B$1:$O$4857,12,0)</f>
        <v>2</v>
      </c>
      <c r="J1764">
        <f>VLOOKUP($A1764,'Extracted Varlist'!$B$1:$O$4857,13,0)</f>
        <v>28</v>
      </c>
      <c r="M1764" t="b">
        <f t="shared" si="50"/>
        <v>0</v>
      </c>
    </row>
    <row r="1765" spans="1:13" x14ac:dyDescent="0.25">
      <c r="A1765" t="s">
        <v>3734</v>
      </c>
      <c r="E1765" t="str">
        <f>VLOOKUP($A1765,'Extracted Varlist'!$B$1:$O$4857,3,0)</f>
        <v>Right leg - bone mineral density (g/cm2)</v>
      </c>
      <c r="G1765" t="str">
        <f>IF(ISBLANK(VLOOKUP($A1765,'Extracted Varlist'!$B$1:$O$4857,4,0)),"",VLOOKUP($A1765,'Extracted Varlist'!$B$1:$O$4857,4,0))</f>
        <v>-99="Missing"</v>
      </c>
      <c r="H1765">
        <v>2</v>
      </c>
      <c r="I1765">
        <f>VLOOKUP($A1765,'Extracted Varlist'!$B$1:$O$4857,12,0)</f>
        <v>2</v>
      </c>
      <c r="J1765">
        <f>VLOOKUP($A1765,'Extracted Varlist'!$B$1:$O$4857,13,0)</f>
        <v>20</v>
      </c>
      <c r="M1765" t="b">
        <f t="shared" si="50"/>
        <v>0</v>
      </c>
    </row>
    <row r="1766" spans="1:13" x14ac:dyDescent="0.25">
      <c r="A1766" t="s">
        <v>7253</v>
      </c>
      <c r="E1766" t="str">
        <f>VLOOKUP($A1766,'Extracted Varlist'!$B$1:$O$4857,3,0)</f>
        <v>Right leg - bone mineral density (g/cm2)</v>
      </c>
      <c r="G1766" t="str">
        <f>IF(ISBLANK(VLOOKUP($A1766,'Extracted Varlist'!$B$1:$O$4857,4,0)),"",VLOOKUP($A1766,'Extracted Varlist'!$B$1:$O$4857,4,0))</f>
        <v>-99="Missing"</v>
      </c>
      <c r="H1766">
        <v>2</v>
      </c>
      <c r="I1766">
        <f>VLOOKUP($A1766,'Extracted Varlist'!$B$1:$O$4857,12,0)</f>
        <v>2</v>
      </c>
      <c r="J1766">
        <f>VLOOKUP($A1766,'Extracted Varlist'!$B$1:$O$4857,13,0)</f>
        <v>27</v>
      </c>
      <c r="M1766" t="b">
        <f t="shared" si="50"/>
        <v>0</v>
      </c>
    </row>
    <row r="1767" spans="1:13" x14ac:dyDescent="0.25">
      <c r="A1767" t="s">
        <v>8920</v>
      </c>
      <c r="E1767" t="str">
        <f>VLOOKUP($A1767,'Extracted Varlist'!$B$1:$O$4857,3,0)</f>
        <v>Right leg - bone mineral density (g/cm2)</v>
      </c>
      <c r="G1767" t="str">
        <f>IF(ISBLANK(VLOOKUP($A1767,'Extracted Varlist'!$B$1:$O$4857,4,0)),"",VLOOKUP($A1767,'Extracted Varlist'!$B$1:$O$4857,4,0))</f>
        <v>-99="Missing"</v>
      </c>
      <c r="H1767">
        <v>2</v>
      </c>
      <c r="I1767">
        <f>VLOOKUP($A1767,'Extracted Varlist'!$B$1:$O$4857,12,0)</f>
        <v>2</v>
      </c>
      <c r="J1767">
        <f>VLOOKUP($A1767,'Extracted Varlist'!$B$1:$O$4857,13,0)</f>
        <v>28</v>
      </c>
      <c r="M1767" t="b">
        <f t="shared" si="50"/>
        <v>0</v>
      </c>
    </row>
    <row r="1768" spans="1:13" x14ac:dyDescent="0.25">
      <c r="A1768" t="s">
        <v>7489</v>
      </c>
      <c r="E1768" t="str">
        <f>VLOOKUP($A1768,'Extracted Varlist'!$B$1:$O$4857,3,0)</f>
        <v>Right leg - fat free mass (g)</v>
      </c>
      <c r="G1768" t="str">
        <f>IF(ISBLANK(VLOOKUP($A1768,'Extracted Varlist'!$B$1:$O$4857,4,0)),"",VLOOKUP($A1768,'Extracted Varlist'!$B$1:$O$4857,4,0))</f>
        <v/>
      </c>
      <c r="H1768">
        <v>2</v>
      </c>
      <c r="I1768">
        <f>VLOOKUP($A1768,'Extracted Varlist'!$B$1:$O$4857,12,0)</f>
        <v>2</v>
      </c>
      <c r="J1768">
        <f>VLOOKUP($A1768,'Extracted Varlist'!$B$1:$O$4857,13,0)</f>
        <v>27</v>
      </c>
      <c r="M1768" t="b">
        <f t="shared" si="50"/>
        <v>0</v>
      </c>
    </row>
    <row r="1769" spans="1:13" x14ac:dyDescent="0.25">
      <c r="A1769" t="s">
        <v>8762</v>
      </c>
      <c r="E1769" t="str">
        <f>VLOOKUP($A1769,'Extracted Varlist'!$B$1:$O$4857,3,0)</f>
        <v>Right leg - fat free mass (g)</v>
      </c>
      <c r="G1769" t="str">
        <f>IF(ISBLANK(VLOOKUP($A1769,'Extracted Varlist'!$B$1:$O$4857,4,0)),"",VLOOKUP($A1769,'Extracted Varlist'!$B$1:$O$4857,4,0))</f>
        <v/>
      </c>
      <c r="H1769">
        <v>2</v>
      </c>
      <c r="I1769">
        <f>VLOOKUP($A1769,'Extracted Varlist'!$B$1:$O$4857,12,0)</f>
        <v>2</v>
      </c>
      <c r="J1769">
        <f>VLOOKUP($A1769,'Extracted Varlist'!$B$1:$O$4857,13,0)</f>
        <v>28</v>
      </c>
      <c r="M1769" t="b">
        <f t="shared" si="50"/>
        <v>0</v>
      </c>
    </row>
    <row r="1770" spans="1:13" x14ac:dyDescent="0.25">
      <c r="A1770" t="s">
        <v>3740</v>
      </c>
      <c r="E1770" t="str">
        <f>VLOOKUP($A1770,'Extracted Varlist'!$B$1:$O$4857,3,0)</f>
        <v>Right leg - fat mass (g)</v>
      </c>
      <c r="G1770" t="str">
        <f>IF(ISBLANK(VLOOKUP($A1770,'Extracted Varlist'!$B$1:$O$4857,4,0)),"",VLOOKUP($A1770,'Extracted Varlist'!$B$1:$O$4857,4,0))</f>
        <v>-99="Missing"</v>
      </c>
      <c r="H1770">
        <v>2</v>
      </c>
      <c r="I1770">
        <f>VLOOKUP($A1770,'Extracted Varlist'!$B$1:$O$4857,12,0)</f>
        <v>2</v>
      </c>
      <c r="J1770">
        <f>VLOOKUP($A1770,'Extracted Varlist'!$B$1:$O$4857,13,0)</f>
        <v>20</v>
      </c>
      <c r="M1770" t="b">
        <f t="shared" si="50"/>
        <v>0</v>
      </c>
    </row>
    <row r="1771" spans="1:13" x14ac:dyDescent="0.25">
      <c r="A1771" t="s">
        <v>7362</v>
      </c>
      <c r="E1771" t="str">
        <f>VLOOKUP($A1771,'Extracted Varlist'!$B$1:$O$4857,3,0)</f>
        <v>Right leg - fat mass (g)</v>
      </c>
      <c r="G1771" t="str">
        <f>IF(ISBLANK(VLOOKUP($A1771,'Extracted Varlist'!$B$1:$O$4857,4,0)),"",VLOOKUP($A1771,'Extracted Varlist'!$B$1:$O$4857,4,0))</f>
        <v>-99="Missing"</v>
      </c>
      <c r="H1771">
        <v>2</v>
      </c>
      <c r="I1771">
        <f>VLOOKUP($A1771,'Extracted Varlist'!$B$1:$O$4857,12,0)</f>
        <v>2</v>
      </c>
      <c r="J1771">
        <f>VLOOKUP($A1771,'Extracted Varlist'!$B$1:$O$4857,13,0)</f>
        <v>27</v>
      </c>
      <c r="M1771" t="b">
        <f t="shared" si="50"/>
        <v>0</v>
      </c>
    </row>
    <row r="1772" spans="1:13" x14ac:dyDescent="0.25">
      <c r="A1772" t="s">
        <v>8672</v>
      </c>
      <c r="E1772" t="str">
        <f>VLOOKUP($A1772,'Extracted Varlist'!$B$1:$O$4857,3,0)</f>
        <v>Right leg - fat mass (g)</v>
      </c>
      <c r="G1772" t="str">
        <f>IF(ISBLANK(VLOOKUP($A1772,'Extracted Varlist'!$B$1:$O$4857,4,0)),"",VLOOKUP($A1772,'Extracted Varlist'!$B$1:$O$4857,4,0))</f>
        <v>-99="Missing"</v>
      </c>
      <c r="H1772">
        <v>2</v>
      </c>
      <c r="I1772">
        <f>VLOOKUP($A1772,'Extracted Varlist'!$B$1:$O$4857,12,0)</f>
        <v>2</v>
      </c>
      <c r="J1772">
        <f>VLOOKUP($A1772,'Extracted Varlist'!$B$1:$O$4857,13,0)</f>
        <v>28</v>
      </c>
      <c r="M1772" t="b">
        <f t="shared" si="50"/>
        <v>0</v>
      </c>
    </row>
    <row r="1773" spans="1:13" x14ac:dyDescent="0.25">
      <c r="A1773" t="s">
        <v>3743</v>
      </c>
      <c r="E1773" t="str">
        <f>VLOOKUP($A1773,'Extracted Varlist'!$B$1:$O$4857,3,0)</f>
        <v>Right leg - lean mass (g)</v>
      </c>
      <c r="G1773" t="str">
        <f>IF(ISBLANK(VLOOKUP($A1773,'Extracted Varlist'!$B$1:$O$4857,4,0)),"",VLOOKUP($A1773,'Extracted Varlist'!$B$1:$O$4857,4,0))</f>
        <v>-99="Missing"</v>
      </c>
      <c r="H1773">
        <v>2</v>
      </c>
      <c r="I1773">
        <f>VLOOKUP($A1773,'Extracted Varlist'!$B$1:$O$4857,12,0)</f>
        <v>2</v>
      </c>
      <c r="J1773">
        <f>VLOOKUP($A1773,'Extracted Varlist'!$B$1:$O$4857,13,0)</f>
        <v>20</v>
      </c>
      <c r="M1773" t="b">
        <f t="shared" si="50"/>
        <v>0</v>
      </c>
    </row>
    <row r="1774" spans="1:13" x14ac:dyDescent="0.25">
      <c r="A1774" t="s">
        <v>7402</v>
      </c>
      <c r="E1774" t="str">
        <f>VLOOKUP($A1774,'Extracted Varlist'!$B$1:$O$4857,3,0)</f>
        <v>Right leg - lean mass (g)</v>
      </c>
      <c r="G1774" t="str">
        <f>IF(ISBLANK(VLOOKUP($A1774,'Extracted Varlist'!$B$1:$O$4857,4,0)),"",VLOOKUP($A1774,'Extracted Varlist'!$B$1:$O$4857,4,0))</f>
        <v>-99="Missing"</v>
      </c>
      <c r="H1774">
        <v>2</v>
      </c>
      <c r="I1774">
        <f>VLOOKUP($A1774,'Extracted Varlist'!$B$1:$O$4857,12,0)</f>
        <v>2</v>
      </c>
      <c r="J1774">
        <f>VLOOKUP($A1774,'Extracted Varlist'!$B$1:$O$4857,13,0)</f>
        <v>27</v>
      </c>
      <c r="M1774" t="b">
        <f t="shared" si="50"/>
        <v>0</v>
      </c>
    </row>
    <row r="1775" spans="1:13" x14ac:dyDescent="0.25">
      <c r="A1775" t="s">
        <v>8702</v>
      </c>
      <c r="E1775" t="str">
        <f>VLOOKUP($A1775,'Extracted Varlist'!$B$1:$O$4857,3,0)</f>
        <v>Right leg - lean mass (g)</v>
      </c>
      <c r="G1775" t="str">
        <f>IF(ISBLANK(VLOOKUP($A1775,'Extracted Varlist'!$B$1:$O$4857,4,0)),"",VLOOKUP($A1775,'Extracted Varlist'!$B$1:$O$4857,4,0))</f>
        <v>-99="Missing"</v>
      </c>
      <c r="H1775">
        <v>2</v>
      </c>
      <c r="I1775">
        <f>VLOOKUP($A1775,'Extracted Varlist'!$B$1:$O$4857,12,0)</f>
        <v>2</v>
      </c>
      <c r="J1775">
        <f>VLOOKUP($A1775,'Extracted Varlist'!$B$1:$O$4857,13,0)</f>
        <v>28</v>
      </c>
      <c r="M1775" t="b">
        <f t="shared" si="50"/>
        <v>0</v>
      </c>
    </row>
    <row r="1776" spans="1:13" x14ac:dyDescent="0.25">
      <c r="A1776" t="s">
        <v>7577</v>
      </c>
      <c r="E1776" t="str">
        <f>VLOOKUP($A1776,'Extracted Varlist'!$B$1:$O$4857,3,0)</f>
        <v>Right leg - region fat (= fat mass / total mass)</v>
      </c>
      <c r="G1776" t="str">
        <f>IF(ISBLANK(VLOOKUP($A1776,'Extracted Varlist'!$B$1:$O$4857,4,0)),"",VLOOKUP($A1776,'Extracted Varlist'!$B$1:$O$4857,4,0))</f>
        <v/>
      </c>
      <c r="H1776">
        <v>2</v>
      </c>
      <c r="I1776">
        <f>VLOOKUP($A1776,'Extracted Varlist'!$B$1:$O$4857,12,0)</f>
        <v>2</v>
      </c>
      <c r="J1776">
        <f>VLOOKUP($A1776,'Extracted Varlist'!$B$1:$O$4857,13,0)</f>
        <v>27</v>
      </c>
      <c r="M1776" t="b">
        <f t="shared" si="50"/>
        <v>0</v>
      </c>
    </row>
    <row r="1777" spans="1:13" x14ac:dyDescent="0.25">
      <c r="A1777" t="s">
        <v>8822</v>
      </c>
      <c r="E1777" t="str">
        <f>VLOOKUP($A1777,'Extracted Varlist'!$B$1:$O$4857,3,0)</f>
        <v>Right leg - region fat (= fat mass / total mass)</v>
      </c>
      <c r="G1777" t="str">
        <f>IF(ISBLANK(VLOOKUP($A1777,'Extracted Varlist'!$B$1:$O$4857,4,0)),"",VLOOKUP($A1777,'Extracted Varlist'!$B$1:$O$4857,4,0))</f>
        <v/>
      </c>
      <c r="H1777">
        <v>2</v>
      </c>
      <c r="I1777">
        <f>VLOOKUP($A1777,'Extracted Varlist'!$B$1:$O$4857,12,0)</f>
        <v>2</v>
      </c>
      <c r="J1777">
        <f>VLOOKUP($A1777,'Extracted Varlist'!$B$1:$O$4857,13,0)</f>
        <v>28</v>
      </c>
      <c r="M1777" t="b">
        <f t="shared" si="50"/>
        <v>0</v>
      </c>
    </row>
    <row r="1778" spans="1:13" x14ac:dyDescent="0.25">
      <c r="A1778" t="s">
        <v>3737</v>
      </c>
      <c r="E1778" t="str">
        <f>VLOOKUP($A1778,'Extracted Varlist'!$B$1:$O$4857,3,0)</f>
        <v>Right leg- soft tissue (g)</v>
      </c>
      <c r="G1778" t="str">
        <f>IF(ISBLANK(VLOOKUP($A1778,'Extracted Varlist'!$B$1:$O$4857,4,0)),"",VLOOKUP($A1778,'Extracted Varlist'!$B$1:$O$4857,4,0))</f>
        <v>-99="Missing"</v>
      </c>
      <c r="H1778">
        <v>2</v>
      </c>
      <c r="I1778">
        <f>VLOOKUP($A1778,'Extracted Varlist'!$B$1:$O$4857,12,0)</f>
        <v>2</v>
      </c>
      <c r="J1778">
        <f>VLOOKUP($A1778,'Extracted Varlist'!$B$1:$O$4857,13,0)</f>
        <v>20</v>
      </c>
      <c r="M1778" t="b">
        <f t="shared" si="50"/>
        <v>0</v>
      </c>
    </row>
    <row r="1779" spans="1:13" x14ac:dyDescent="0.25">
      <c r="A1779" t="s">
        <v>7620</v>
      </c>
      <c r="E1779" t="str">
        <f>VLOOKUP($A1779,'Extracted Varlist'!$B$1:$O$4857,3,0)</f>
        <v>Right leg - tissue fat (=  fat mass / tissue mass)</v>
      </c>
      <c r="G1779" t="str">
        <f>IF(ISBLANK(VLOOKUP($A1779,'Extracted Varlist'!$B$1:$O$4857,4,0)),"",VLOOKUP($A1779,'Extracted Varlist'!$B$1:$O$4857,4,0))</f>
        <v/>
      </c>
      <c r="H1779">
        <v>2</v>
      </c>
      <c r="I1779">
        <f>VLOOKUP($A1779,'Extracted Varlist'!$B$1:$O$4857,12,0)</f>
        <v>2</v>
      </c>
      <c r="J1779">
        <f>VLOOKUP($A1779,'Extracted Varlist'!$B$1:$O$4857,13,0)</f>
        <v>27</v>
      </c>
      <c r="M1779" t="b">
        <f t="shared" si="50"/>
        <v>0</v>
      </c>
    </row>
    <row r="1780" spans="1:13" x14ac:dyDescent="0.25">
      <c r="A1780" t="s">
        <v>8852</v>
      </c>
      <c r="E1780" t="str">
        <f>VLOOKUP($A1780,'Extracted Varlist'!$B$1:$O$4857,3,0)</f>
        <v>Right leg - tissue fat (=  fat mass / tissue mass)</v>
      </c>
      <c r="G1780" t="str">
        <f>IF(ISBLANK(VLOOKUP($A1780,'Extracted Varlist'!$B$1:$O$4857,4,0)),"",VLOOKUP($A1780,'Extracted Varlist'!$B$1:$O$4857,4,0))</f>
        <v/>
      </c>
      <c r="H1780">
        <v>2</v>
      </c>
      <c r="I1780">
        <f>VLOOKUP($A1780,'Extracted Varlist'!$B$1:$O$4857,12,0)</f>
        <v>2</v>
      </c>
      <c r="J1780">
        <f>VLOOKUP($A1780,'Extracted Varlist'!$B$1:$O$4857,13,0)</f>
        <v>28</v>
      </c>
      <c r="M1780" t="b">
        <f t="shared" si="50"/>
        <v>0</v>
      </c>
    </row>
    <row r="1781" spans="1:13" x14ac:dyDescent="0.25">
      <c r="A1781" t="s">
        <v>7444</v>
      </c>
      <c r="E1781" t="str">
        <f>VLOOKUP($A1781,'Extracted Varlist'!$B$1:$O$4857,3,0)</f>
        <v>Right leg - tissue mass (g)</v>
      </c>
      <c r="G1781" t="str">
        <f>IF(ISBLANK(VLOOKUP($A1781,'Extracted Varlist'!$B$1:$O$4857,4,0)),"",VLOOKUP($A1781,'Extracted Varlist'!$B$1:$O$4857,4,0))</f>
        <v/>
      </c>
      <c r="H1781">
        <v>2</v>
      </c>
      <c r="I1781">
        <f>VLOOKUP($A1781,'Extracted Varlist'!$B$1:$O$4857,12,0)</f>
        <v>2</v>
      </c>
      <c r="J1781">
        <f>VLOOKUP($A1781,'Extracted Varlist'!$B$1:$O$4857,13,0)</f>
        <v>27</v>
      </c>
      <c r="M1781" t="b">
        <f t="shared" si="50"/>
        <v>0</v>
      </c>
    </row>
    <row r="1782" spans="1:13" x14ac:dyDescent="0.25">
      <c r="A1782" t="s">
        <v>8732</v>
      </c>
      <c r="E1782" t="str">
        <f>VLOOKUP($A1782,'Extracted Varlist'!$B$1:$O$4857,3,0)</f>
        <v>Right leg - tissue mass (g)</v>
      </c>
      <c r="G1782" t="str">
        <f>IF(ISBLANK(VLOOKUP($A1782,'Extracted Varlist'!$B$1:$O$4857,4,0)),"",VLOOKUP($A1782,'Extracted Varlist'!$B$1:$O$4857,4,0))</f>
        <v/>
      </c>
      <c r="H1782">
        <v>2</v>
      </c>
      <c r="I1782">
        <f>VLOOKUP($A1782,'Extracted Varlist'!$B$1:$O$4857,12,0)</f>
        <v>2</v>
      </c>
      <c r="J1782">
        <f>VLOOKUP($A1782,'Extracted Varlist'!$B$1:$O$4857,13,0)</f>
        <v>28</v>
      </c>
      <c r="M1782" t="b">
        <f t="shared" si="50"/>
        <v>0</v>
      </c>
    </row>
    <row r="1783" spans="1:13" x14ac:dyDescent="0.25">
      <c r="A1783" t="s">
        <v>7534</v>
      </c>
      <c r="E1783" t="str">
        <f>VLOOKUP($A1783,'Extracted Varlist'!$B$1:$O$4857,3,0)</f>
        <v>Right leg - total mass (g)</v>
      </c>
      <c r="G1783" t="str">
        <f>IF(ISBLANK(VLOOKUP($A1783,'Extracted Varlist'!$B$1:$O$4857,4,0)),"",VLOOKUP($A1783,'Extracted Varlist'!$B$1:$O$4857,4,0))</f>
        <v/>
      </c>
      <c r="H1783">
        <v>2</v>
      </c>
      <c r="I1783">
        <f>VLOOKUP($A1783,'Extracted Varlist'!$B$1:$O$4857,12,0)</f>
        <v>2</v>
      </c>
      <c r="J1783">
        <f>VLOOKUP($A1783,'Extracted Varlist'!$B$1:$O$4857,13,0)</f>
        <v>27</v>
      </c>
      <c r="M1783" t="b">
        <f t="shared" si="50"/>
        <v>0</v>
      </c>
    </row>
    <row r="1784" spans="1:13" x14ac:dyDescent="0.25">
      <c r="A1784" t="s">
        <v>8792</v>
      </c>
      <c r="E1784" t="str">
        <f>VLOOKUP($A1784,'Extracted Varlist'!$B$1:$O$4857,3,0)</f>
        <v>Right leg - total mass (g)</v>
      </c>
      <c r="G1784" t="str">
        <f>IF(ISBLANK(VLOOKUP($A1784,'Extracted Varlist'!$B$1:$O$4857,4,0)),"",VLOOKUP($A1784,'Extracted Varlist'!$B$1:$O$4857,4,0))</f>
        <v/>
      </c>
      <c r="H1784">
        <v>2</v>
      </c>
      <c r="I1784">
        <f>VLOOKUP($A1784,'Extracted Varlist'!$B$1:$O$4857,12,0)</f>
        <v>2</v>
      </c>
      <c r="J1784">
        <f>VLOOKUP($A1784,'Extracted Varlist'!$B$1:$O$4857,13,0)</f>
        <v>28</v>
      </c>
      <c r="M1784" t="b">
        <f t="shared" si="50"/>
        <v>0</v>
      </c>
    </row>
    <row r="1785" spans="1:13" x14ac:dyDescent="0.25">
      <c r="A1785" t="s">
        <v>7345</v>
      </c>
      <c r="E1785" t="str">
        <f>VLOOKUP($A1785,'Extracted Varlist'!$B$1:$O$4857,3,0)</f>
        <v>Right total - bone mass (g)</v>
      </c>
      <c r="G1785" t="str">
        <f>IF(ISBLANK(VLOOKUP($A1785,'Extracted Varlist'!$B$1:$O$4857,4,0)),"",VLOOKUP($A1785,'Extracted Varlist'!$B$1:$O$4857,4,0))</f>
        <v/>
      </c>
      <c r="H1785">
        <v>2</v>
      </c>
      <c r="I1785">
        <f>VLOOKUP($A1785,'Extracted Varlist'!$B$1:$O$4857,12,0)</f>
        <v>2</v>
      </c>
      <c r="J1785">
        <f>VLOOKUP($A1785,'Extracted Varlist'!$B$1:$O$4857,13,0)</f>
        <v>27</v>
      </c>
      <c r="M1785" t="b">
        <f t="shared" si="50"/>
        <v>0</v>
      </c>
    </row>
    <row r="1786" spans="1:13" x14ac:dyDescent="0.25">
      <c r="A1786" t="s">
        <v>8658</v>
      </c>
      <c r="E1786" t="str">
        <f>VLOOKUP($A1786,'Extracted Varlist'!$B$1:$O$4857,3,0)</f>
        <v>Right total - bone mass (g)</v>
      </c>
      <c r="G1786" t="str">
        <f>IF(ISBLANK(VLOOKUP($A1786,'Extracted Varlist'!$B$1:$O$4857,4,0)),"",VLOOKUP($A1786,'Extracted Varlist'!$B$1:$O$4857,4,0))</f>
        <v/>
      </c>
      <c r="H1786">
        <v>2</v>
      </c>
      <c r="I1786">
        <f>VLOOKUP($A1786,'Extracted Varlist'!$B$1:$O$4857,12,0)</f>
        <v>2</v>
      </c>
      <c r="J1786">
        <f>VLOOKUP($A1786,'Extracted Varlist'!$B$1:$O$4857,13,0)</f>
        <v>28</v>
      </c>
      <c r="M1786" t="b">
        <f t="shared" si="50"/>
        <v>0</v>
      </c>
    </row>
    <row r="1787" spans="1:13" x14ac:dyDescent="0.25">
      <c r="A1787" t="s">
        <v>7310</v>
      </c>
      <c r="E1787" t="str">
        <f>VLOOKUP($A1787,'Extracted Varlist'!$B$1:$O$4857,3,0)</f>
        <v>Right total - bone mineral content (g)</v>
      </c>
      <c r="G1787" t="str">
        <f>IF(ISBLANK(VLOOKUP($A1787,'Extracted Varlist'!$B$1:$O$4857,4,0)),"",VLOOKUP($A1787,'Extracted Varlist'!$B$1:$O$4857,4,0))</f>
        <v/>
      </c>
      <c r="H1787">
        <v>2</v>
      </c>
      <c r="I1787">
        <f>VLOOKUP($A1787,'Extracted Varlist'!$B$1:$O$4857,12,0)</f>
        <v>2</v>
      </c>
      <c r="J1787">
        <f>VLOOKUP($A1787,'Extracted Varlist'!$B$1:$O$4857,13,0)</f>
        <v>27</v>
      </c>
      <c r="M1787" t="b">
        <f t="shared" si="50"/>
        <v>0</v>
      </c>
    </row>
    <row r="1788" spans="1:13" x14ac:dyDescent="0.25">
      <c r="A1788" t="s">
        <v>8951</v>
      </c>
      <c r="E1788" t="str">
        <f>VLOOKUP($A1788,'Extracted Varlist'!$B$1:$O$4857,3,0)</f>
        <v>Right total - bone mineral content (g)</v>
      </c>
      <c r="G1788" t="str">
        <f>IF(ISBLANK(VLOOKUP($A1788,'Extracted Varlist'!$B$1:$O$4857,4,0)),"",VLOOKUP($A1788,'Extracted Varlist'!$B$1:$O$4857,4,0))</f>
        <v/>
      </c>
      <c r="H1788">
        <v>2</v>
      </c>
      <c r="I1788">
        <f>VLOOKUP($A1788,'Extracted Varlist'!$B$1:$O$4857,12,0)</f>
        <v>2</v>
      </c>
      <c r="J1788">
        <f>VLOOKUP($A1788,'Extracted Varlist'!$B$1:$O$4857,13,0)</f>
        <v>28</v>
      </c>
      <c r="M1788" t="b">
        <f t="shared" si="50"/>
        <v>0</v>
      </c>
    </row>
    <row r="1789" spans="1:13" x14ac:dyDescent="0.25">
      <c r="A1789" t="s">
        <v>7266</v>
      </c>
      <c r="E1789" t="str">
        <f>VLOOKUP($A1789,'Extracted Varlist'!$B$1:$O$4857,3,0)</f>
        <v>Right total - bone mineral density (g/cm2)</v>
      </c>
      <c r="G1789" t="str">
        <f>IF(ISBLANK(VLOOKUP($A1789,'Extracted Varlist'!$B$1:$O$4857,4,0)),"",VLOOKUP($A1789,'Extracted Varlist'!$B$1:$O$4857,4,0))</f>
        <v/>
      </c>
      <c r="H1789">
        <v>2</v>
      </c>
      <c r="I1789">
        <f>VLOOKUP($A1789,'Extracted Varlist'!$B$1:$O$4857,12,0)</f>
        <v>2</v>
      </c>
      <c r="J1789">
        <f>VLOOKUP($A1789,'Extracted Varlist'!$B$1:$O$4857,13,0)</f>
        <v>27</v>
      </c>
      <c r="M1789" t="b">
        <f t="shared" si="50"/>
        <v>0</v>
      </c>
    </row>
    <row r="1790" spans="1:13" x14ac:dyDescent="0.25">
      <c r="A1790" t="s">
        <v>8930</v>
      </c>
      <c r="E1790" t="str">
        <f>VLOOKUP($A1790,'Extracted Varlist'!$B$1:$O$4857,3,0)</f>
        <v>Right total - bone mineral density (g/cm2)</v>
      </c>
      <c r="G1790" t="str">
        <f>IF(ISBLANK(VLOOKUP($A1790,'Extracted Varlist'!$B$1:$O$4857,4,0)),"",VLOOKUP($A1790,'Extracted Varlist'!$B$1:$O$4857,4,0))</f>
        <v/>
      </c>
      <c r="H1790">
        <v>2</v>
      </c>
      <c r="I1790">
        <f>VLOOKUP($A1790,'Extracted Varlist'!$B$1:$O$4857,12,0)</f>
        <v>2</v>
      </c>
      <c r="J1790">
        <f>VLOOKUP($A1790,'Extracted Varlist'!$B$1:$O$4857,13,0)</f>
        <v>28</v>
      </c>
      <c r="M1790" t="b">
        <f t="shared" si="50"/>
        <v>0</v>
      </c>
    </row>
    <row r="1791" spans="1:13" x14ac:dyDescent="0.25">
      <c r="A1791" t="s">
        <v>7513</v>
      </c>
      <c r="E1791" t="str">
        <f>VLOOKUP($A1791,'Extracted Varlist'!$B$1:$O$4857,3,0)</f>
        <v>Right total - fat free mass (g)</v>
      </c>
      <c r="G1791" t="str">
        <f>IF(ISBLANK(VLOOKUP($A1791,'Extracted Varlist'!$B$1:$O$4857,4,0)),"",VLOOKUP($A1791,'Extracted Varlist'!$B$1:$O$4857,4,0))</f>
        <v/>
      </c>
      <c r="H1791">
        <v>2</v>
      </c>
      <c r="I1791">
        <f>VLOOKUP($A1791,'Extracted Varlist'!$B$1:$O$4857,12,0)</f>
        <v>2</v>
      </c>
      <c r="J1791">
        <f>VLOOKUP($A1791,'Extracted Varlist'!$B$1:$O$4857,13,0)</f>
        <v>27</v>
      </c>
      <c r="M1791" t="b">
        <f t="shared" si="50"/>
        <v>0</v>
      </c>
    </row>
    <row r="1792" spans="1:13" x14ac:dyDescent="0.25">
      <c r="A1792" t="s">
        <v>8778</v>
      </c>
      <c r="E1792" t="str">
        <f>VLOOKUP($A1792,'Extracted Varlist'!$B$1:$O$4857,3,0)</f>
        <v>Right total - fat free mass (g)</v>
      </c>
      <c r="G1792" t="str">
        <f>IF(ISBLANK(VLOOKUP($A1792,'Extracted Varlist'!$B$1:$O$4857,4,0)),"",VLOOKUP($A1792,'Extracted Varlist'!$B$1:$O$4857,4,0))</f>
        <v/>
      </c>
      <c r="H1792">
        <v>2</v>
      </c>
      <c r="I1792">
        <f>VLOOKUP($A1792,'Extracted Varlist'!$B$1:$O$4857,12,0)</f>
        <v>2</v>
      </c>
      <c r="J1792">
        <f>VLOOKUP($A1792,'Extracted Varlist'!$B$1:$O$4857,13,0)</f>
        <v>28</v>
      </c>
      <c r="M1792" t="b">
        <f t="shared" si="50"/>
        <v>0</v>
      </c>
    </row>
    <row r="1793" spans="1:13" x14ac:dyDescent="0.25">
      <c r="A1793" t="s">
        <v>7383</v>
      </c>
      <c r="E1793" t="str">
        <f>VLOOKUP($A1793,'Extracted Varlist'!$B$1:$O$4857,3,0)</f>
        <v>Right total - fat mass (g)</v>
      </c>
      <c r="G1793" t="str">
        <f>IF(ISBLANK(VLOOKUP($A1793,'Extracted Varlist'!$B$1:$O$4857,4,0)),"",VLOOKUP($A1793,'Extracted Varlist'!$B$1:$O$4857,4,0))</f>
        <v/>
      </c>
      <c r="H1793">
        <v>2</v>
      </c>
      <c r="I1793">
        <f>VLOOKUP($A1793,'Extracted Varlist'!$B$1:$O$4857,12,0)</f>
        <v>2</v>
      </c>
      <c r="J1793">
        <f>VLOOKUP($A1793,'Extracted Varlist'!$B$1:$O$4857,13,0)</f>
        <v>27</v>
      </c>
      <c r="M1793" t="b">
        <f t="shared" si="50"/>
        <v>0</v>
      </c>
    </row>
    <row r="1794" spans="1:13" x14ac:dyDescent="0.25">
      <c r="A1794" t="s">
        <v>8688</v>
      </c>
      <c r="E1794" t="str">
        <f>VLOOKUP($A1794,'Extracted Varlist'!$B$1:$O$4857,3,0)</f>
        <v>Right total - fat mass (g)</v>
      </c>
      <c r="G1794" t="str">
        <f>IF(ISBLANK(VLOOKUP($A1794,'Extracted Varlist'!$B$1:$O$4857,4,0)),"",VLOOKUP($A1794,'Extracted Varlist'!$B$1:$O$4857,4,0))</f>
        <v/>
      </c>
      <c r="H1794">
        <v>2</v>
      </c>
      <c r="I1794">
        <f>VLOOKUP($A1794,'Extracted Varlist'!$B$1:$O$4857,12,0)</f>
        <v>2</v>
      </c>
      <c r="J1794">
        <f>VLOOKUP($A1794,'Extracted Varlist'!$B$1:$O$4857,13,0)</f>
        <v>28</v>
      </c>
      <c r="M1794" t="b">
        <f t="shared" ref="M1794:M1857" si="51">AND(J1794=J1793)</f>
        <v>0</v>
      </c>
    </row>
    <row r="1795" spans="1:13" x14ac:dyDescent="0.25">
      <c r="A1795" t="s">
        <v>7423</v>
      </c>
      <c r="E1795" t="str">
        <f>VLOOKUP($A1795,'Extracted Varlist'!$B$1:$O$4857,3,0)</f>
        <v>Right total - lean mass (g)</v>
      </c>
      <c r="G1795" t="str">
        <f>IF(ISBLANK(VLOOKUP($A1795,'Extracted Varlist'!$B$1:$O$4857,4,0)),"",VLOOKUP($A1795,'Extracted Varlist'!$B$1:$O$4857,4,0))</f>
        <v/>
      </c>
      <c r="H1795">
        <v>2</v>
      </c>
      <c r="I1795">
        <f>VLOOKUP($A1795,'Extracted Varlist'!$B$1:$O$4857,12,0)</f>
        <v>2</v>
      </c>
      <c r="J1795">
        <f>VLOOKUP($A1795,'Extracted Varlist'!$B$1:$O$4857,13,0)</f>
        <v>27</v>
      </c>
      <c r="M1795" t="b">
        <f t="shared" si="51"/>
        <v>0</v>
      </c>
    </row>
    <row r="1796" spans="1:13" x14ac:dyDescent="0.25">
      <c r="A1796" t="s">
        <v>8718</v>
      </c>
      <c r="E1796" t="str">
        <f>VLOOKUP($A1796,'Extracted Varlist'!$B$1:$O$4857,3,0)</f>
        <v>Right total - lean mass (g)</v>
      </c>
      <c r="G1796" t="str">
        <f>IF(ISBLANK(VLOOKUP($A1796,'Extracted Varlist'!$B$1:$O$4857,4,0)),"",VLOOKUP($A1796,'Extracted Varlist'!$B$1:$O$4857,4,0))</f>
        <v/>
      </c>
      <c r="H1796">
        <v>2</v>
      </c>
      <c r="I1796">
        <f>VLOOKUP($A1796,'Extracted Varlist'!$B$1:$O$4857,12,0)</f>
        <v>2</v>
      </c>
      <c r="J1796">
        <f>VLOOKUP($A1796,'Extracted Varlist'!$B$1:$O$4857,13,0)</f>
        <v>28</v>
      </c>
      <c r="M1796" t="b">
        <f t="shared" si="51"/>
        <v>0</v>
      </c>
    </row>
    <row r="1797" spans="1:13" x14ac:dyDescent="0.25">
      <c r="A1797" t="s">
        <v>7601</v>
      </c>
      <c r="E1797" t="str">
        <f>VLOOKUP($A1797,'Extracted Varlist'!$B$1:$O$4857,3,0)</f>
        <v>Right total - region fat (=  fat mass / total mass)</v>
      </c>
      <c r="G1797" t="str">
        <f>IF(ISBLANK(VLOOKUP($A1797,'Extracted Varlist'!$B$1:$O$4857,4,0)),"",VLOOKUP($A1797,'Extracted Varlist'!$B$1:$O$4857,4,0))</f>
        <v/>
      </c>
      <c r="H1797">
        <v>2</v>
      </c>
      <c r="I1797">
        <f>VLOOKUP($A1797,'Extracted Varlist'!$B$1:$O$4857,12,0)</f>
        <v>2</v>
      </c>
      <c r="J1797">
        <f>VLOOKUP($A1797,'Extracted Varlist'!$B$1:$O$4857,13,0)</f>
        <v>27</v>
      </c>
      <c r="M1797" t="b">
        <f t="shared" si="51"/>
        <v>0</v>
      </c>
    </row>
    <row r="1798" spans="1:13" x14ac:dyDescent="0.25">
      <c r="A1798" t="s">
        <v>8838</v>
      </c>
      <c r="E1798" t="str">
        <f>VLOOKUP($A1798,'Extracted Varlist'!$B$1:$O$4857,3,0)</f>
        <v>Right total - region fat (=  fat mass / total mass)</v>
      </c>
      <c r="G1798" t="str">
        <f>IF(ISBLANK(VLOOKUP($A1798,'Extracted Varlist'!$B$1:$O$4857,4,0)),"",VLOOKUP($A1798,'Extracted Varlist'!$B$1:$O$4857,4,0))</f>
        <v/>
      </c>
      <c r="H1798">
        <v>2</v>
      </c>
      <c r="I1798">
        <f>VLOOKUP($A1798,'Extracted Varlist'!$B$1:$O$4857,12,0)</f>
        <v>2</v>
      </c>
      <c r="J1798">
        <f>VLOOKUP($A1798,'Extracted Varlist'!$B$1:$O$4857,13,0)</f>
        <v>28</v>
      </c>
      <c r="M1798" t="b">
        <f t="shared" si="51"/>
        <v>0</v>
      </c>
    </row>
    <row r="1799" spans="1:13" x14ac:dyDescent="0.25">
      <c r="A1799" t="s">
        <v>7644</v>
      </c>
      <c r="E1799" t="str">
        <f>VLOOKUP($A1799,'Extracted Varlist'!$B$1:$O$4857,3,0)</f>
        <v>Right total - tissue fat (=  fat mass / tissue mass)</v>
      </c>
      <c r="G1799" t="str">
        <f>IF(ISBLANK(VLOOKUP($A1799,'Extracted Varlist'!$B$1:$O$4857,4,0)),"",VLOOKUP($A1799,'Extracted Varlist'!$B$1:$O$4857,4,0))</f>
        <v/>
      </c>
      <c r="H1799">
        <v>2</v>
      </c>
      <c r="I1799">
        <f>VLOOKUP($A1799,'Extracted Varlist'!$B$1:$O$4857,12,0)</f>
        <v>2</v>
      </c>
      <c r="J1799">
        <f>VLOOKUP($A1799,'Extracted Varlist'!$B$1:$O$4857,13,0)</f>
        <v>27</v>
      </c>
      <c r="M1799" t="b">
        <f t="shared" si="51"/>
        <v>0</v>
      </c>
    </row>
    <row r="1800" spans="1:13" x14ac:dyDescent="0.25">
      <c r="A1800" t="s">
        <v>8868</v>
      </c>
      <c r="E1800" t="str">
        <f>VLOOKUP($A1800,'Extracted Varlist'!$B$1:$O$4857,3,0)</f>
        <v>Right total - tissue fat (=  fat mass / tissue mass)</v>
      </c>
      <c r="G1800" t="str">
        <f>IF(ISBLANK(VLOOKUP($A1800,'Extracted Varlist'!$B$1:$O$4857,4,0)),"",VLOOKUP($A1800,'Extracted Varlist'!$B$1:$O$4857,4,0))</f>
        <v/>
      </c>
      <c r="H1800">
        <v>2</v>
      </c>
      <c r="I1800">
        <f>VLOOKUP($A1800,'Extracted Varlist'!$B$1:$O$4857,12,0)</f>
        <v>2</v>
      </c>
      <c r="J1800">
        <f>VLOOKUP($A1800,'Extracted Varlist'!$B$1:$O$4857,13,0)</f>
        <v>28</v>
      </c>
      <c r="M1800" t="b">
        <f t="shared" si="51"/>
        <v>0</v>
      </c>
    </row>
    <row r="1801" spans="1:13" x14ac:dyDescent="0.25">
      <c r="A1801" t="s">
        <v>7468</v>
      </c>
      <c r="E1801" t="str">
        <f>VLOOKUP($A1801,'Extracted Varlist'!$B$1:$O$4857,3,0)</f>
        <v>Right total - tissue mass (g)</v>
      </c>
      <c r="G1801" t="str">
        <f>IF(ISBLANK(VLOOKUP($A1801,'Extracted Varlist'!$B$1:$O$4857,4,0)),"",VLOOKUP($A1801,'Extracted Varlist'!$B$1:$O$4857,4,0))</f>
        <v/>
      </c>
      <c r="H1801">
        <v>2</v>
      </c>
      <c r="I1801">
        <f>VLOOKUP($A1801,'Extracted Varlist'!$B$1:$O$4857,12,0)</f>
        <v>2</v>
      </c>
      <c r="J1801">
        <f>VLOOKUP($A1801,'Extracted Varlist'!$B$1:$O$4857,13,0)</f>
        <v>27</v>
      </c>
      <c r="M1801" t="b">
        <f t="shared" si="51"/>
        <v>0</v>
      </c>
    </row>
    <row r="1802" spans="1:13" x14ac:dyDescent="0.25">
      <c r="A1802" t="s">
        <v>8748</v>
      </c>
      <c r="E1802" t="str">
        <f>VLOOKUP($A1802,'Extracted Varlist'!$B$1:$O$4857,3,0)</f>
        <v>Right total - tissue mass (g)</v>
      </c>
      <c r="G1802" t="str">
        <f>IF(ISBLANK(VLOOKUP($A1802,'Extracted Varlist'!$B$1:$O$4857,4,0)),"",VLOOKUP($A1802,'Extracted Varlist'!$B$1:$O$4857,4,0))</f>
        <v/>
      </c>
      <c r="H1802">
        <v>2</v>
      </c>
      <c r="I1802">
        <f>VLOOKUP($A1802,'Extracted Varlist'!$B$1:$O$4857,12,0)</f>
        <v>2</v>
      </c>
      <c r="J1802">
        <f>VLOOKUP($A1802,'Extracted Varlist'!$B$1:$O$4857,13,0)</f>
        <v>28</v>
      </c>
      <c r="M1802" t="b">
        <f t="shared" si="51"/>
        <v>0</v>
      </c>
    </row>
    <row r="1803" spans="1:13" x14ac:dyDescent="0.25">
      <c r="A1803" t="s">
        <v>7558</v>
      </c>
      <c r="E1803" t="str">
        <f>VLOOKUP($A1803,'Extracted Varlist'!$B$1:$O$4857,3,0)</f>
        <v>Right total - total mass (g)</v>
      </c>
      <c r="G1803" t="str">
        <f>IF(ISBLANK(VLOOKUP($A1803,'Extracted Varlist'!$B$1:$O$4857,4,0)),"",VLOOKUP($A1803,'Extracted Varlist'!$B$1:$O$4857,4,0))</f>
        <v/>
      </c>
      <c r="H1803">
        <v>2</v>
      </c>
      <c r="I1803">
        <f>VLOOKUP($A1803,'Extracted Varlist'!$B$1:$O$4857,12,0)</f>
        <v>2</v>
      </c>
      <c r="J1803">
        <f>VLOOKUP($A1803,'Extracted Varlist'!$B$1:$O$4857,13,0)</f>
        <v>27</v>
      </c>
      <c r="M1803" t="b">
        <f t="shared" si="51"/>
        <v>0</v>
      </c>
    </row>
    <row r="1804" spans="1:13" x14ac:dyDescent="0.25">
      <c r="A1804" t="s">
        <v>8808</v>
      </c>
      <c r="E1804" t="str">
        <f>VLOOKUP($A1804,'Extracted Varlist'!$B$1:$O$4857,3,0)</f>
        <v>Right total - total mass (g)</v>
      </c>
      <c r="G1804" t="str">
        <f>IF(ISBLANK(VLOOKUP($A1804,'Extracted Varlist'!$B$1:$O$4857,4,0)),"",VLOOKUP($A1804,'Extracted Varlist'!$B$1:$O$4857,4,0))</f>
        <v/>
      </c>
      <c r="H1804">
        <v>2</v>
      </c>
      <c r="I1804">
        <f>VLOOKUP($A1804,'Extracted Varlist'!$B$1:$O$4857,12,0)</f>
        <v>2</v>
      </c>
      <c r="J1804">
        <f>VLOOKUP($A1804,'Extracted Varlist'!$B$1:$O$4857,13,0)</f>
        <v>28</v>
      </c>
      <c r="M1804" t="b">
        <f t="shared" si="51"/>
        <v>0</v>
      </c>
    </row>
    <row r="1805" spans="1:13" x14ac:dyDescent="0.25">
      <c r="A1805" t="s">
        <v>7333</v>
      </c>
      <c r="E1805" t="str">
        <f>VLOOKUP($A1805,'Extracted Varlist'!$B$1:$O$4857,3,0)</f>
        <v>Right trunk - bone mass (g)</v>
      </c>
      <c r="G1805" t="str">
        <f>IF(ISBLANK(VLOOKUP($A1805,'Extracted Varlist'!$B$1:$O$4857,4,0)),"",VLOOKUP($A1805,'Extracted Varlist'!$B$1:$O$4857,4,0))</f>
        <v/>
      </c>
      <c r="H1805">
        <v>2</v>
      </c>
      <c r="I1805">
        <f>VLOOKUP($A1805,'Extracted Varlist'!$B$1:$O$4857,12,0)</f>
        <v>2</v>
      </c>
      <c r="J1805">
        <f>VLOOKUP($A1805,'Extracted Varlist'!$B$1:$O$4857,13,0)</f>
        <v>27</v>
      </c>
      <c r="M1805" t="b">
        <f t="shared" si="51"/>
        <v>0</v>
      </c>
    </row>
    <row r="1806" spans="1:13" x14ac:dyDescent="0.25">
      <c r="A1806" t="s">
        <v>8648</v>
      </c>
      <c r="E1806" t="str">
        <f>VLOOKUP($A1806,'Extracted Varlist'!$B$1:$O$4857,3,0)</f>
        <v>Right trunk - bone mass (g)</v>
      </c>
      <c r="G1806" t="str">
        <f>IF(ISBLANK(VLOOKUP($A1806,'Extracted Varlist'!$B$1:$O$4857,4,0)),"",VLOOKUP($A1806,'Extracted Varlist'!$B$1:$O$4857,4,0))</f>
        <v/>
      </c>
      <c r="H1806">
        <v>2</v>
      </c>
      <c r="I1806">
        <f>VLOOKUP($A1806,'Extracted Varlist'!$B$1:$O$4857,12,0)</f>
        <v>2</v>
      </c>
      <c r="J1806">
        <f>VLOOKUP($A1806,'Extracted Varlist'!$B$1:$O$4857,13,0)</f>
        <v>28</v>
      </c>
      <c r="M1806" t="b">
        <f t="shared" si="51"/>
        <v>0</v>
      </c>
    </row>
    <row r="1807" spans="1:13" x14ac:dyDescent="0.25">
      <c r="A1807" t="s">
        <v>7307</v>
      </c>
      <c r="E1807" t="str">
        <f>VLOOKUP($A1807,'Extracted Varlist'!$B$1:$O$4857,3,0)</f>
        <v>Right trunk - bone mineral content (g)</v>
      </c>
      <c r="G1807" t="str">
        <f>IF(ISBLANK(VLOOKUP($A1807,'Extracted Varlist'!$B$1:$O$4857,4,0)),"",VLOOKUP($A1807,'Extracted Varlist'!$B$1:$O$4857,4,0))</f>
        <v/>
      </c>
      <c r="H1807">
        <v>2</v>
      </c>
      <c r="I1807">
        <f>VLOOKUP($A1807,'Extracted Varlist'!$B$1:$O$4857,12,0)</f>
        <v>2</v>
      </c>
      <c r="J1807">
        <f>VLOOKUP($A1807,'Extracted Varlist'!$B$1:$O$4857,13,0)</f>
        <v>27</v>
      </c>
      <c r="M1807" t="b">
        <f t="shared" si="51"/>
        <v>0</v>
      </c>
    </row>
    <row r="1808" spans="1:13" x14ac:dyDescent="0.25">
      <c r="A1808" t="s">
        <v>8950</v>
      </c>
      <c r="E1808" t="str">
        <f>VLOOKUP($A1808,'Extracted Varlist'!$B$1:$O$4857,3,0)</f>
        <v>Right trunk - bone mineral content (g)</v>
      </c>
      <c r="G1808" t="str">
        <f>IF(ISBLANK(VLOOKUP($A1808,'Extracted Varlist'!$B$1:$O$4857,4,0)),"",VLOOKUP($A1808,'Extracted Varlist'!$B$1:$O$4857,4,0))</f>
        <v/>
      </c>
      <c r="H1808">
        <v>2</v>
      </c>
      <c r="I1808">
        <f>VLOOKUP($A1808,'Extracted Varlist'!$B$1:$O$4857,12,0)</f>
        <v>2</v>
      </c>
      <c r="J1808">
        <f>VLOOKUP($A1808,'Extracted Varlist'!$B$1:$O$4857,13,0)</f>
        <v>28</v>
      </c>
      <c r="M1808" t="b">
        <f t="shared" si="51"/>
        <v>0</v>
      </c>
    </row>
    <row r="1809" spans="1:13" x14ac:dyDescent="0.25">
      <c r="A1809" t="s">
        <v>7263</v>
      </c>
      <c r="E1809" t="str">
        <f>VLOOKUP($A1809,'Extracted Varlist'!$B$1:$O$4857,3,0)</f>
        <v>Right trunk - bone mineral density (g/cm2)</v>
      </c>
      <c r="G1809" t="str">
        <f>IF(ISBLANK(VLOOKUP($A1809,'Extracted Varlist'!$B$1:$O$4857,4,0)),"",VLOOKUP($A1809,'Extracted Varlist'!$B$1:$O$4857,4,0))</f>
        <v/>
      </c>
      <c r="H1809">
        <v>2</v>
      </c>
      <c r="I1809">
        <f>VLOOKUP($A1809,'Extracted Varlist'!$B$1:$O$4857,12,0)</f>
        <v>2</v>
      </c>
      <c r="J1809">
        <f>VLOOKUP($A1809,'Extracted Varlist'!$B$1:$O$4857,13,0)</f>
        <v>27</v>
      </c>
      <c r="M1809" t="b">
        <f t="shared" si="51"/>
        <v>0</v>
      </c>
    </row>
    <row r="1810" spans="1:13" x14ac:dyDescent="0.25">
      <c r="A1810" t="s">
        <v>8928</v>
      </c>
      <c r="E1810" t="str">
        <f>VLOOKUP($A1810,'Extracted Varlist'!$B$1:$O$4857,3,0)</f>
        <v>Right trunk - bone mineral density (g/cm2)</v>
      </c>
      <c r="G1810" t="str">
        <f>IF(ISBLANK(VLOOKUP($A1810,'Extracted Varlist'!$B$1:$O$4857,4,0)),"",VLOOKUP($A1810,'Extracted Varlist'!$B$1:$O$4857,4,0))</f>
        <v/>
      </c>
      <c r="H1810">
        <v>2</v>
      </c>
      <c r="I1810">
        <f>VLOOKUP($A1810,'Extracted Varlist'!$B$1:$O$4857,12,0)</f>
        <v>2</v>
      </c>
      <c r="J1810">
        <f>VLOOKUP($A1810,'Extracted Varlist'!$B$1:$O$4857,13,0)</f>
        <v>28</v>
      </c>
      <c r="M1810" t="b">
        <f t="shared" si="51"/>
        <v>0</v>
      </c>
    </row>
    <row r="1811" spans="1:13" x14ac:dyDescent="0.25">
      <c r="A1811" t="s">
        <v>7498</v>
      </c>
      <c r="E1811" t="str">
        <f>VLOOKUP($A1811,'Extracted Varlist'!$B$1:$O$4857,3,0)</f>
        <v>Right trunk - fat free mass (g)</v>
      </c>
      <c r="G1811" t="str">
        <f>IF(ISBLANK(VLOOKUP($A1811,'Extracted Varlist'!$B$1:$O$4857,4,0)),"",VLOOKUP($A1811,'Extracted Varlist'!$B$1:$O$4857,4,0))</f>
        <v/>
      </c>
      <c r="H1811">
        <v>2</v>
      </c>
      <c r="I1811">
        <f>VLOOKUP($A1811,'Extracted Varlist'!$B$1:$O$4857,12,0)</f>
        <v>2</v>
      </c>
      <c r="J1811">
        <f>VLOOKUP($A1811,'Extracted Varlist'!$B$1:$O$4857,13,0)</f>
        <v>27</v>
      </c>
      <c r="M1811" t="b">
        <f t="shared" si="51"/>
        <v>0</v>
      </c>
    </row>
    <row r="1812" spans="1:13" x14ac:dyDescent="0.25">
      <c r="A1812" t="s">
        <v>8768</v>
      </c>
      <c r="E1812" t="str">
        <f>VLOOKUP($A1812,'Extracted Varlist'!$B$1:$O$4857,3,0)</f>
        <v>Right trunk - fat free mass (g)</v>
      </c>
      <c r="G1812" t="str">
        <f>IF(ISBLANK(VLOOKUP($A1812,'Extracted Varlist'!$B$1:$O$4857,4,0)),"",VLOOKUP($A1812,'Extracted Varlist'!$B$1:$O$4857,4,0))</f>
        <v/>
      </c>
      <c r="H1812">
        <v>2</v>
      </c>
      <c r="I1812">
        <f>VLOOKUP($A1812,'Extracted Varlist'!$B$1:$O$4857,12,0)</f>
        <v>2</v>
      </c>
      <c r="J1812">
        <f>VLOOKUP($A1812,'Extracted Varlist'!$B$1:$O$4857,13,0)</f>
        <v>28</v>
      </c>
      <c r="M1812" t="b">
        <f t="shared" si="51"/>
        <v>0</v>
      </c>
    </row>
    <row r="1813" spans="1:13" x14ac:dyDescent="0.25">
      <c r="A1813" t="s">
        <v>7369</v>
      </c>
      <c r="E1813" t="str">
        <f>VLOOKUP($A1813,'Extracted Varlist'!$B$1:$O$4857,3,0)</f>
        <v>Right trunk - fat mass (g)</v>
      </c>
      <c r="G1813" t="str">
        <f>IF(ISBLANK(VLOOKUP($A1813,'Extracted Varlist'!$B$1:$O$4857,4,0)),"",VLOOKUP($A1813,'Extracted Varlist'!$B$1:$O$4857,4,0))</f>
        <v/>
      </c>
      <c r="H1813">
        <v>2</v>
      </c>
      <c r="I1813">
        <f>VLOOKUP($A1813,'Extracted Varlist'!$B$1:$O$4857,12,0)</f>
        <v>2</v>
      </c>
      <c r="J1813">
        <f>VLOOKUP($A1813,'Extracted Varlist'!$B$1:$O$4857,13,0)</f>
        <v>27</v>
      </c>
      <c r="M1813" t="b">
        <f t="shared" si="51"/>
        <v>0</v>
      </c>
    </row>
    <row r="1814" spans="1:13" x14ac:dyDescent="0.25">
      <c r="A1814" t="s">
        <v>8678</v>
      </c>
      <c r="E1814" t="str">
        <f>VLOOKUP($A1814,'Extracted Varlist'!$B$1:$O$4857,3,0)</f>
        <v>Right trunk - fat mass (g)</v>
      </c>
      <c r="G1814" t="str">
        <f>IF(ISBLANK(VLOOKUP($A1814,'Extracted Varlist'!$B$1:$O$4857,4,0)),"",VLOOKUP($A1814,'Extracted Varlist'!$B$1:$O$4857,4,0))</f>
        <v/>
      </c>
      <c r="H1814">
        <v>2</v>
      </c>
      <c r="I1814">
        <f>VLOOKUP($A1814,'Extracted Varlist'!$B$1:$O$4857,12,0)</f>
        <v>2</v>
      </c>
      <c r="J1814">
        <f>VLOOKUP($A1814,'Extracted Varlist'!$B$1:$O$4857,13,0)</f>
        <v>28</v>
      </c>
      <c r="M1814" t="b">
        <f t="shared" si="51"/>
        <v>0</v>
      </c>
    </row>
    <row r="1815" spans="1:13" x14ac:dyDescent="0.25">
      <c r="A1815" t="s">
        <v>7409</v>
      </c>
      <c r="E1815" t="str">
        <f>VLOOKUP($A1815,'Extracted Varlist'!$B$1:$O$4857,3,0)</f>
        <v>Right trunk - lean mass (g)</v>
      </c>
      <c r="G1815" t="str">
        <f>IF(ISBLANK(VLOOKUP($A1815,'Extracted Varlist'!$B$1:$O$4857,4,0)),"",VLOOKUP($A1815,'Extracted Varlist'!$B$1:$O$4857,4,0))</f>
        <v/>
      </c>
      <c r="H1815">
        <v>2</v>
      </c>
      <c r="I1815">
        <f>VLOOKUP($A1815,'Extracted Varlist'!$B$1:$O$4857,12,0)</f>
        <v>2</v>
      </c>
      <c r="J1815">
        <f>VLOOKUP($A1815,'Extracted Varlist'!$B$1:$O$4857,13,0)</f>
        <v>27</v>
      </c>
      <c r="M1815" t="b">
        <f t="shared" si="51"/>
        <v>0</v>
      </c>
    </row>
    <row r="1816" spans="1:13" x14ac:dyDescent="0.25">
      <c r="A1816" t="s">
        <v>8708</v>
      </c>
      <c r="E1816" t="str">
        <f>VLOOKUP($A1816,'Extracted Varlist'!$B$1:$O$4857,3,0)</f>
        <v>Right trunk - lean mass (g)</v>
      </c>
      <c r="G1816" t="str">
        <f>IF(ISBLANK(VLOOKUP($A1816,'Extracted Varlist'!$B$1:$O$4857,4,0)),"",VLOOKUP($A1816,'Extracted Varlist'!$B$1:$O$4857,4,0))</f>
        <v/>
      </c>
      <c r="H1816">
        <v>2</v>
      </c>
      <c r="I1816">
        <f>VLOOKUP($A1816,'Extracted Varlist'!$B$1:$O$4857,12,0)</f>
        <v>2</v>
      </c>
      <c r="J1816">
        <f>VLOOKUP($A1816,'Extracted Varlist'!$B$1:$O$4857,13,0)</f>
        <v>28</v>
      </c>
      <c r="M1816" t="b">
        <f t="shared" si="51"/>
        <v>0</v>
      </c>
    </row>
    <row r="1817" spans="1:13" x14ac:dyDescent="0.25">
      <c r="A1817" t="s">
        <v>7586</v>
      </c>
      <c r="E1817" t="str">
        <f>VLOOKUP($A1817,'Extracted Varlist'!$B$1:$O$4857,3,0)</f>
        <v>Right trunk - region fat (= fat mass / total mass)</v>
      </c>
      <c r="G1817" t="str">
        <f>IF(ISBLANK(VLOOKUP($A1817,'Extracted Varlist'!$B$1:$O$4857,4,0)),"",VLOOKUP($A1817,'Extracted Varlist'!$B$1:$O$4857,4,0))</f>
        <v/>
      </c>
      <c r="H1817">
        <v>2</v>
      </c>
      <c r="I1817">
        <f>VLOOKUP($A1817,'Extracted Varlist'!$B$1:$O$4857,12,0)</f>
        <v>2</v>
      </c>
      <c r="J1817">
        <f>VLOOKUP($A1817,'Extracted Varlist'!$B$1:$O$4857,13,0)</f>
        <v>27</v>
      </c>
      <c r="M1817" t="b">
        <f t="shared" si="51"/>
        <v>0</v>
      </c>
    </row>
    <row r="1818" spans="1:13" x14ac:dyDescent="0.25">
      <c r="A1818" t="s">
        <v>8828</v>
      </c>
      <c r="E1818" t="str">
        <f>VLOOKUP($A1818,'Extracted Varlist'!$B$1:$O$4857,3,0)</f>
        <v>Right trunk - region fat (= fat mass / total mass)</v>
      </c>
      <c r="G1818" t="str">
        <f>IF(ISBLANK(VLOOKUP($A1818,'Extracted Varlist'!$B$1:$O$4857,4,0)),"",VLOOKUP($A1818,'Extracted Varlist'!$B$1:$O$4857,4,0))</f>
        <v/>
      </c>
      <c r="H1818">
        <v>2</v>
      </c>
      <c r="I1818">
        <f>VLOOKUP($A1818,'Extracted Varlist'!$B$1:$O$4857,12,0)</f>
        <v>2</v>
      </c>
      <c r="J1818">
        <f>VLOOKUP($A1818,'Extracted Varlist'!$B$1:$O$4857,13,0)</f>
        <v>28</v>
      </c>
      <c r="M1818" t="b">
        <f t="shared" si="51"/>
        <v>0</v>
      </c>
    </row>
    <row r="1819" spans="1:13" x14ac:dyDescent="0.25">
      <c r="A1819" t="s">
        <v>7629</v>
      </c>
      <c r="E1819" t="str">
        <f>VLOOKUP($A1819,'Extracted Varlist'!$B$1:$O$4857,3,0)</f>
        <v>Right trunk - tissue fat (=  fat mass / tissue mass)</v>
      </c>
      <c r="G1819" t="str">
        <f>IF(ISBLANK(VLOOKUP($A1819,'Extracted Varlist'!$B$1:$O$4857,4,0)),"",VLOOKUP($A1819,'Extracted Varlist'!$B$1:$O$4857,4,0))</f>
        <v/>
      </c>
      <c r="H1819">
        <v>2</v>
      </c>
      <c r="I1819">
        <f>VLOOKUP($A1819,'Extracted Varlist'!$B$1:$O$4857,12,0)</f>
        <v>2</v>
      </c>
      <c r="J1819">
        <f>VLOOKUP($A1819,'Extracted Varlist'!$B$1:$O$4857,13,0)</f>
        <v>27</v>
      </c>
      <c r="M1819" t="b">
        <f t="shared" si="51"/>
        <v>0</v>
      </c>
    </row>
    <row r="1820" spans="1:13" x14ac:dyDescent="0.25">
      <c r="A1820" t="s">
        <v>8858</v>
      </c>
      <c r="E1820" t="str">
        <f>VLOOKUP($A1820,'Extracted Varlist'!$B$1:$O$4857,3,0)</f>
        <v>Right trunk - tissue fat (=  fat mass / tissue mass)</v>
      </c>
      <c r="G1820" t="str">
        <f>IF(ISBLANK(VLOOKUP($A1820,'Extracted Varlist'!$B$1:$O$4857,4,0)),"",VLOOKUP($A1820,'Extracted Varlist'!$B$1:$O$4857,4,0))</f>
        <v/>
      </c>
      <c r="H1820">
        <v>2</v>
      </c>
      <c r="I1820">
        <f>VLOOKUP($A1820,'Extracted Varlist'!$B$1:$O$4857,12,0)</f>
        <v>2</v>
      </c>
      <c r="J1820">
        <f>VLOOKUP($A1820,'Extracted Varlist'!$B$1:$O$4857,13,0)</f>
        <v>28</v>
      </c>
      <c r="M1820" t="b">
        <f t="shared" si="51"/>
        <v>0</v>
      </c>
    </row>
    <row r="1821" spans="1:13" x14ac:dyDescent="0.25">
      <c r="A1821" t="s">
        <v>7453</v>
      </c>
      <c r="E1821" t="str">
        <f>VLOOKUP($A1821,'Extracted Varlist'!$B$1:$O$4857,3,0)</f>
        <v>Right trunk - tissue mass (g)</v>
      </c>
      <c r="G1821" t="str">
        <f>IF(ISBLANK(VLOOKUP($A1821,'Extracted Varlist'!$B$1:$O$4857,4,0)),"",VLOOKUP($A1821,'Extracted Varlist'!$B$1:$O$4857,4,0))</f>
        <v/>
      </c>
      <c r="H1821">
        <v>2</v>
      </c>
      <c r="I1821">
        <f>VLOOKUP($A1821,'Extracted Varlist'!$B$1:$O$4857,12,0)</f>
        <v>2</v>
      </c>
      <c r="J1821">
        <f>VLOOKUP($A1821,'Extracted Varlist'!$B$1:$O$4857,13,0)</f>
        <v>27</v>
      </c>
      <c r="M1821" t="b">
        <f t="shared" si="51"/>
        <v>0</v>
      </c>
    </row>
    <row r="1822" spans="1:13" x14ac:dyDescent="0.25">
      <c r="A1822" t="s">
        <v>8738</v>
      </c>
      <c r="E1822" t="str">
        <f>VLOOKUP($A1822,'Extracted Varlist'!$B$1:$O$4857,3,0)</f>
        <v>Right trunk - tissue mass (g)</v>
      </c>
      <c r="G1822" t="str">
        <f>IF(ISBLANK(VLOOKUP($A1822,'Extracted Varlist'!$B$1:$O$4857,4,0)),"",VLOOKUP($A1822,'Extracted Varlist'!$B$1:$O$4857,4,0))</f>
        <v/>
      </c>
      <c r="H1822">
        <v>2</v>
      </c>
      <c r="I1822">
        <f>VLOOKUP($A1822,'Extracted Varlist'!$B$1:$O$4857,12,0)</f>
        <v>2</v>
      </c>
      <c r="J1822">
        <f>VLOOKUP($A1822,'Extracted Varlist'!$B$1:$O$4857,13,0)</f>
        <v>28</v>
      </c>
      <c r="M1822" t="b">
        <f t="shared" si="51"/>
        <v>0</v>
      </c>
    </row>
    <row r="1823" spans="1:13" x14ac:dyDescent="0.25">
      <c r="A1823" t="s">
        <v>7543</v>
      </c>
      <c r="E1823" t="str">
        <f>VLOOKUP($A1823,'Extracted Varlist'!$B$1:$O$4857,3,0)</f>
        <v>Right trunk - total mass (g)</v>
      </c>
      <c r="G1823" t="str">
        <f>IF(ISBLANK(VLOOKUP($A1823,'Extracted Varlist'!$B$1:$O$4857,4,0)),"",VLOOKUP($A1823,'Extracted Varlist'!$B$1:$O$4857,4,0))</f>
        <v/>
      </c>
      <c r="H1823">
        <v>2</v>
      </c>
      <c r="I1823">
        <f>VLOOKUP($A1823,'Extracted Varlist'!$B$1:$O$4857,12,0)</f>
        <v>2</v>
      </c>
      <c r="J1823">
        <f>VLOOKUP($A1823,'Extracted Varlist'!$B$1:$O$4857,13,0)</f>
        <v>27</v>
      </c>
      <c r="M1823" t="b">
        <f t="shared" si="51"/>
        <v>0</v>
      </c>
    </row>
    <row r="1824" spans="1:13" x14ac:dyDescent="0.25">
      <c r="A1824" t="s">
        <v>8798</v>
      </c>
      <c r="E1824" t="str">
        <f>VLOOKUP($A1824,'Extracted Varlist'!$B$1:$O$4857,3,0)</f>
        <v>Right trunk - total mass (g)</v>
      </c>
      <c r="G1824" t="str">
        <f>IF(ISBLANK(VLOOKUP($A1824,'Extracted Varlist'!$B$1:$O$4857,4,0)),"",VLOOKUP($A1824,'Extracted Varlist'!$B$1:$O$4857,4,0))</f>
        <v/>
      </c>
      <c r="H1824">
        <v>2</v>
      </c>
      <c r="I1824">
        <f>VLOOKUP($A1824,'Extracted Varlist'!$B$1:$O$4857,12,0)</f>
        <v>2</v>
      </c>
      <c r="J1824">
        <f>VLOOKUP($A1824,'Extracted Varlist'!$B$1:$O$4857,13,0)</f>
        <v>28</v>
      </c>
      <c r="M1824" t="b">
        <f t="shared" si="51"/>
        <v>0</v>
      </c>
    </row>
    <row r="1825" spans="1:13" x14ac:dyDescent="0.25">
      <c r="A1825" t="s">
        <v>3784</v>
      </c>
      <c r="E1825" t="str">
        <f>VLOOKUP($A1825,'Extracted Varlist'!$B$1:$O$4857,3,0)</f>
        <v>Sex</v>
      </c>
      <c r="G1825" t="str">
        <f>IF(ISBLANK(VLOOKUP($A1825,'Extracted Varlist'!$B$1:$O$4857,4,0)),"",VLOOKUP($A1825,'Extracted Varlist'!$B$1:$O$4857,4,0))</f>
        <v>0="M";1="F"</v>
      </c>
      <c r="H1825">
        <v>2</v>
      </c>
      <c r="I1825">
        <f>VLOOKUP($A1825,'Extracted Varlist'!$B$1:$O$4857,12,0)</f>
        <v>2</v>
      </c>
      <c r="J1825">
        <f>VLOOKUP($A1825,'Extracted Varlist'!$B$1:$O$4857,13,0)</f>
        <v>20</v>
      </c>
      <c r="M1825" t="b">
        <f t="shared" si="51"/>
        <v>0</v>
      </c>
    </row>
    <row r="1826" spans="1:13" x14ac:dyDescent="0.25">
      <c r="A1826" t="s">
        <v>7287</v>
      </c>
      <c r="E1826" t="str">
        <f>VLOOKUP($A1826,'Extracted Varlist'!$B$1:$O$4857,3,0)</f>
        <v>Spine - bone mineral content (g)</v>
      </c>
      <c r="G1826" t="str">
        <f>IF(ISBLANK(VLOOKUP($A1826,'Extracted Varlist'!$B$1:$O$4857,4,0)),"",VLOOKUP($A1826,'Extracted Varlist'!$B$1:$O$4857,4,0))</f>
        <v/>
      </c>
      <c r="H1826">
        <v>2</v>
      </c>
      <c r="I1826">
        <f>VLOOKUP($A1826,'Extracted Varlist'!$B$1:$O$4857,12,0)</f>
        <v>2</v>
      </c>
      <c r="J1826">
        <f>VLOOKUP($A1826,'Extracted Varlist'!$B$1:$O$4857,13,0)</f>
        <v>27</v>
      </c>
      <c r="M1826" t="b">
        <f t="shared" si="51"/>
        <v>0</v>
      </c>
    </row>
    <row r="1827" spans="1:13" x14ac:dyDescent="0.25">
      <c r="A1827" t="s">
        <v>8941</v>
      </c>
      <c r="E1827" t="str">
        <f>VLOOKUP($A1827,'Extracted Varlist'!$B$1:$O$4857,3,0)</f>
        <v>Spine - bone mineral content (g)</v>
      </c>
      <c r="G1827" t="str">
        <f>IF(ISBLANK(VLOOKUP($A1827,'Extracted Varlist'!$B$1:$O$4857,4,0)),"",VLOOKUP($A1827,'Extracted Varlist'!$B$1:$O$4857,4,0))</f>
        <v/>
      </c>
      <c r="H1827">
        <v>2</v>
      </c>
      <c r="I1827">
        <f>VLOOKUP($A1827,'Extracted Varlist'!$B$1:$O$4857,12,0)</f>
        <v>2</v>
      </c>
      <c r="J1827">
        <f>VLOOKUP($A1827,'Extracted Varlist'!$B$1:$O$4857,13,0)</f>
        <v>28</v>
      </c>
      <c r="M1827" t="b">
        <f t="shared" si="51"/>
        <v>0</v>
      </c>
    </row>
    <row r="1828" spans="1:13" x14ac:dyDescent="0.25">
      <c r="A1828" t="s">
        <v>7244</v>
      </c>
      <c r="E1828" t="str">
        <f>VLOOKUP($A1828,'Extracted Varlist'!$B$1:$O$4857,3,0)</f>
        <v>Spine - bone mineral density (g/cm2)</v>
      </c>
      <c r="G1828" t="str">
        <f>IF(ISBLANK(VLOOKUP($A1828,'Extracted Varlist'!$B$1:$O$4857,4,0)),"",VLOOKUP($A1828,'Extracted Varlist'!$B$1:$O$4857,4,0))</f>
        <v/>
      </c>
      <c r="H1828">
        <v>2</v>
      </c>
      <c r="I1828">
        <f>VLOOKUP($A1828,'Extracted Varlist'!$B$1:$O$4857,12,0)</f>
        <v>2</v>
      </c>
      <c r="J1828">
        <f>VLOOKUP($A1828,'Extracted Varlist'!$B$1:$O$4857,13,0)</f>
        <v>27</v>
      </c>
      <c r="M1828" t="b">
        <f t="shared" si="51"/>
        <v>0</v>
      </c>
    </row>
    <row r="1829" spans="1:13" x14ac:dyDescent="0.25">
      <c r="A1829" t="s">
        <v>8912</v>
      </c>
      <c r="E1829" t="str">
        <f>VLOOKUP($A1829,'Extracted Varlist'!$B$1:$O$4857,3,0)</f>
        <v>Spine - bone mineral density (g/cm2)</v>
      </c>
      <c r="G1829" t="str">
        <f>IF(ISBLANK(VLOOKUP($A1829,'Extracted Varlist'!$B$1:$O$4857,4,0)),"",VLOOKUP($A1829,'Extracted Varlist'!$B$1:$O$4857,4,0))</f>
        <v/>
      </c>
      <c r="H1829">
        <v>2</v>
      </c>
      <c r="I1829">
        <f>VLOOKUP($A1829,'Extracted Varlist'!$B$1:$O$4857,12,0)</f>
        <v>2</v>
      </c>
      <c r="J1829">
        <f>VLOOKUP($A1829,'Extracted Varlist'!$B$1:$O$4857,13,0)</f>
        <v>28</v>
      </c>
      <c r="M1829" t="b">
        <f t="shared" si="51"/>
        <v>0</v>
      </c>
    </row>
    <row r="1830" spans="1:13" x14ac:dyDescent="0.25">
      <c r="A1830" t="s">
        <v>3607</v>
      </c>
      <c r="E1830" t="str">
        <f>VLOOKUP($A1830,'Extracted Varlist'!$B$1:$O$4857,3,0)</f>
        <v>Soft tissue fat percentage (%) - Recalculated</v>
      </c>
      <c r="G1830" t="str">
        <f>IF(ISBLANK(VLOOKUP($A1830,'Extracted Varlist'!$B$1:$O$4857,4,0)),"",VLOOKUP($A1830,'Extracted Varlist'!$B$1:$O$4857,4,0))</f>
        <v/>
      </c>
      <c r="H1830">
        <v>2</v>
      </c>
      <c r="I1830">
        <f>VLOOKUP($A1830,'Extracted Varlist'!$B$1:$O$4857,12,0)</f>
        <v>2</v>
      </c>
      <c r="J1830">
        <f>VLOOKUP($A1830,'Extracted Varlist'!$B$1:$O$4857,13,0)</f>
        <v>20</v>
      </c>
      <c r="M1830" t="b">
        <f t="shared" si="51"/>
        <v>0</v>
      </c>
    </row>
    <row r="1831" spans="1:13" x14ac:dyDescent="0.25">
      <c r="A1831" t="s">
        <v>3610</v>
      </c>
      <c r="E1831" t="str">
        <f>VLOOKUP($A1831,'Extracted Varlist'!$B$1:$O$4857,3,0)</f>
        <v>Ratio of total bone mineral content to fat free mass - Recalculated</v>
      </c>
      <c r="G1831" t="str">
        <f>IF(ISBLANK(VLOOKUP($A1831,'Extracted Varlist'!$B$1:$O$4857,4,0)),"",VLOOKUP($A1831,'Extracted Varlist'!$B$1:$O$4857,4,0))</f>
        <v>-99="Missing"</v>
      </c>
      <c r="H1831">
        <v>2</v>
      </c>
      <c r="I1831">
        <f>VLOOKUP($A1831,'Extracted Varlist'!$B$1:$O$4857,12,0)</f>
        <v>2</v>
      </c>
      <c r="J1831">
        <f>VLOOKUP($A1831,'Extracted Varlist'!$B$1:$O$4857,13,0)</f>
        <v>20</v>
      </c>
      <c r="M1831" t="b">
        <f t="shared" si="51"/>
        <v>1</v>
      </c>
    </row>
    <row r="1832" spans="1:13" x14ac:dyDescent="0.25">
      <c r="A1832" t="s">
        <v>3787</v>
      </c>
      <c r="E1832" t="str">
        <f>VLOOKUP($A1832,'Extracted Varlist'!$B$1:$O$4857,3,0)</f>
        <v>Technician</v>
      </c>
      <c r="G1832" t="str">
        <f>IF(ISBLANK(VLOOKUP($A1832,'Extracted Varlist'!$B$1:$O$4857,4,0)),"",VLOOKUP($A1832,'Extracted Varlist'!$B$1:$O$4857,4,0))</f>
        <v/>
      </c>
      <c r="H1832">
        <v>2</v>
      </c>
      <c r="I1832">
        <f>VLOOKUP($A1832,'Extracted Varlist'!$B$1:$O$4857,12,0)</f>
        <v>2</v>
      </c>
      <c r="J1832">
        <f>VLOOKUP($A1832,'Extracted Varlist'!$B$1:$O$4857,13,0)</f>
        <v>20</v>
      </c>
      <c r="M1832" t="b">
        <f t="shared" si="51"/>
        <v>1</v>
      </c>
    </row>
    <row r="1833" spans="1:13" x14ac:dyDescent="0.25">
      <c r="A1833" t="s">
        <v>3590</v>
      </c>
      <c r="E1833" t="str">
        <f>VLOOKUP($A1833,'Extracted Varlist'!$B$1:$O$4857,3,0)</f>
        <v>&lt;none&gt;</v>
      </c>
      <c r="G1833" t="str">
        <f>IF(ISBLANK(VLOOKUP($A1833,'Extracted Varlist'!$B$1:$O$4857,4,0)),"",VLOOKUP($A1833,'Extracted Varlist'!$B$1:$O$4857,4,0))</f>
        <v/>
      </c>
      <c r="H1833">
        <v>2</v>
      </c>
      <c r="I1833">
        <f>VLOOKUP($A1833,'Extracted Varlist'!$B$1:$O$4857,12,0)</f>
        <v>2</v>
      </c>
      <c r="J1833">
        <f>VLOOKUP($A1833,'Extracted Varlist'!$B$1:$O$4857,13,0)</f>
        <v>20</v>
      </c>
      <c r="M1833" t="b">
        <f t="shared" si="51"/>
        <v>1</v>
      </c>
    </row>
    <row r="1834" spans="1:13" x14ac:dyDescent="0.25">
      <c r="A1834" t="s">
        <v>3616</v>
      </c>
      <c r="E1834" t="str">
        <f>VLOOKUP($A1834,'Extracted Varlist'!$B$1:$O$4857,3,0)</f>
        <v>Whole body bone area (cm2) - Recalculated</v>
      </c>
      <c r="G1834" t="str">
        <f>IF(ISBLANK(VLOOKUP($A1834,'Extracted Varlist'!$B$1:$O$4857,4,0)),"",VLOOKUP($A1834,'Extracted Varlist'!$B$1:$O$4857,4,0))</f>
        <v>-99="Missing"</v>
      </c>
      <c r="H1834">
        <v>2</v>
      </c>
      <c r="I1834">
        <f>VLOOKUP($A1834,'Extracted Varlist'!$B$1:$O$4857,12,0)</f>
        <v>2</v>
      </c>
      <c r="J1834">
        <f>VLOOKUP($A1834,'Extracted Varlist'!$B$1:$O$4857,13,0)</f>
        <v>20</v>
      </c>
      <c r="M1834" t="b">
        <f t="shared" si="51"/>
        <v>1</v>
      </c>
    </row>
    <row r="1835" spans="1:13" x14ac:dyDescent="0.25">
      <c r="A1835" t="s">
        <v>7343</v>
      </c>
      <c r="E1835" t="str">
        <f>VLOOKUP($A1835,'Extracted Varlist'!$B$1:$O$4857,3,0)</f>
        <v>Total - bone mass (g)</v>
      </c>
      <c r="G1835" t="str">
        <f>IF(ISBLANK(VLOOKUP($A1835,'Extracted Varlist'!$B$1:$O$4857,4,0)),"",VLOOKUP($A1835,'Extracted Varlist'!$B$1:$O$4857,4,0))</f>
        <v/>
      </c>
      <c r="H1835">
        <v>2</v>
      </c>
      <c r="I1835">
        <f>VLOOKUP($A1835,'Extracted Varlist'!$B$1:$O$4857,12,0)</f>
        <v>2</v>
      </c>
      <c r="J1835">
        <f>VLOOKUP($A1835,'Extracted Varlist'!$B$1:$O$4857,13,0)</f>
        <v>27</v>
      </c>
      <c r="M1835" t="b">
        <f t="shared" si="51"/>
        <v>0</v>
      </c>
    </row>
    <row r="1836" spans="1:13" x14ac:dyDescent="0.25">
      <c r="A1836" t="s">
        <v>8656</v>
      </c>
      <c r="E1836" t="str">
        <f>VLOOKUP($A1836,'Extracted Varlist'!$B$1:$O$4857,3,0)</f>
        <v>Total - bone mass (g)</v>
      </c>
      <c r="G1836" t="str">
        <f>IF(ISBLANK(VLOOKUP($A1836,'Extracted Varlist'!$B$1:$O$4857,4,0)),"",VLOOKUP($A1836,'Extracted Varlist'!$B$1:$O$4857,4,0))</f>
        <v/>
      </c>
      <c r="H1836">
        <v>2</v>
      </c>
      <c r="I1836">
        <f>VLOOKUP($A1836,'Extracted Varlist'!$B$1:$O$4857,12,0)</f>
        <v>2</v>
      </c>
      <c r="J1836">
        <f>VLOOKUP($A1836,'Extracted Varlist'!$B$1:$O$4857,13,0)</f>
        <v>28</v>
      </c>
      <c r="M1836" t="b">
        <f t="shared" si="51"/>
        <v>0</v>
      </c>
    </row>
    <row r="1837" spans="1:13" x14ac:dyDescent="0.25">
      <c r="A1837" t="s">
        <v>3613</v>
      </c>
      <c r="E1837" t="str">
        <f>VLOOKUP($A1837,'Extracted Varlist'!$B$1:$O$4857,3,0)</f>
        <v>Whole body measure (total) bone mineral content (g)</v>
      </c>
      <c r="G1837" t="str">
        <f>IF(ISBLANK(VLOOKUP($A1837,'Extracted Varlist'!$B$1:$O$4857,4,0)),"",VLOOKUP($A1837,'Extracted Varlist'!$B$1:$O$4857,4,0))</f>
        <v>-99="Missing"</v>
      </c>
      <c r="H1837">
        <v>2</v>
      </c>
      <c r="I1837">
        <f>VLOOKUP($A1837,'Extracted Varlist'!$B$1:$O$4857,12,0)</f>
        <v>2</v>
      </c>
      <c r="J1837">
        <f>VLOOKUP($A1837,'Extracted Varlist'!$B$1:$O$4857,13,0)</f>
        <v>20</v>
      </c>
      <c r="M1837" t="b">
        <f t="shared" si="51"/>
        <v>0</v>
      </c>
    </row>
    <row r="1838" spans="1:13" x14ac:dyDescent="0.25">
      <c r="A1838" t="s">
        <v>7298</v>
      </c>
      <c r="E1838" t="str">
        <f>VLOOKUP($A1838,'Extracted Varlist'!$B$1:$O$4857,3,0)</f>
        <v>Whole body measure (total) bone mineral content (g)</v>
      </c>
      <c r="G1838" t="str">
        <f>IF(ISBLANK(VLOOKUP($A1838,'Extracted Varlist'!$B$1:$O$4857,4,0)),"",VLOOKUP($A1838,'Extracted Varlist'!$B$1:$O$4857,4,0))</f>
        <v>-99="Missing"</v>
      </c>
      <c r="H1838">
        <v>2</v>
      </c>
      <c r="I1838">
        <f>VLOOKUP($A1838,'Extracted Varlist'!$B$1:$O$4857,12,0)</f>
        <v>2</v>
      </c>
      <c r="J1838">
        <f>VLOOKUP($A1838,'Extracted Varlist'!$B$1:$O$4857,13,0)</f>
        <v>27</v>
      </c>
      <c r="M1838" t="b">
        <f t="shared" si="51"/>
        <v>0</v>
      </c>
    </row>
    <row r="1839" spans="1:13" x14ac:dyDescent="0.25">
      <c r="A1839" t="s">
        <v>8947</v>
      </c>
      <c r="E1839" t="str">
        <f>VLOOKUP($A1839,'Extracted Varlist'!$B$1:$O$4857,3,0)</f>
        <v>Whole body measure (total) bone mineral content (g)</v>
      </c>
      <c r="G1839" t="str">
        <f>IF(ISBLANK(VLOOKUP($A1839,'Extracted Varlist'!$B$1:$O$4857,4,0)),"",VLOOKUP($A1839,'Extracted Varlist'!$B$1:$O$4857,4,0))</f>
        <v>-99="Missing"</v>
      </c>
      <c r="H1839">
        <v>2</v>
      </c>
      <c r="I1839">
        <f>VLOOKUP($A1839,'Extracted Varlist'!$B$1:$O$4857,12,0)</f>
        <v>2</v>
      </c>
      <c r="J1839">
        <f>VLOOKUP($A1839,'Extracted Varlist'!$B$1:$O$4857,13,0)</f>
        <v>28</v>
      </c>
      <c r="M1839" t="b">
        <f t="shared" si="51"/>
        <v>0</v>
      </c>
    </row>
    <row r="1840" spans="1:13" x14ac:dyDescent="0.25">
      <c r="A1840" t="s">
        <v>3619</v>
      </c>
      <c r="E1840" t="str">
        <f>VLOOKUP($A1840,'Extracted Varlist'!$B$1:$O$4857,3,0)</f>
        <v>Total bone mineral density (g/cm2)</v>
      </c>
      <c r="G1840" t="str">
        <f>IF(ISBLANK(VLOOKUP($A1840,'Extracted Varlist'!$B$1:$O$4857,4,0)),"",VLOOKUP($A1840,'Extracted Varlist'!$B$1:$O$4857,4,0))</f>
        <v>-99="Missing"</v>
      </c>
      <c r="H1840">
        <v>2</v>
      </c>
      <c r="I1840">
        <f>VLOOKUP($A1840,'Extracted Varlist'!$B$1:$O$4857,12,0)</f>
        <v>2</v>
      </c>
      <c r="J1840">
        <f>VLOOKUP($A1840,'Extracted Varlist'!$B$1:$O$4857,13,0)</f>
        <v>20</v>
      </c>
      <c r="M1840" t="b">
        <f t="shared" si="51"/>
        <v>0</v>
      </c>
    </row>
    <row r="1841" spans="1:13" x14ac:dyDescent="0.25">
      <c r="A1841" t="s">
        <v>7255</v>
      </c>
      <c r="E1841" t="str">
        <f>VLOOKUP($A1841,'Extracted Varlist'!$B$1:$O$4857,3,0)</f>
        <v>Total bone mineral density (g/cm2)</v>
      </c>
      <c r="G1841" t="str">
        <f>IF(ISBLANK(VLOOKUP($A1841,'Extracted Varlist'!$B$1:$O$4857,4,0)),"",VLOOKUP($A1841,'Extracted Varlist'!$B$1:$O$4857,4,0))</f>
        <v>-99="Missing"</v>
      </c>
      <c r="H1841">
        <v>2</v>
      </c>
      <c r="I1841">
        <f>VLOOKUP($A1841,'Extracted Varlist'!$B$1:$O$4857,12,0)</f>
        <v>2</v>
      </c>
      <c r="J1841">
        <f>VLOOKUP($A1841,'Extracted Varlist'!$B$1:$O$4857,13,0)</f>
        <v>27</v>
      </c>
      <c r="M1841" t="b">
        <f t="shared" si="51"/>
        <v>0</v>
      </c>
    </row>
    <row r="1842" spans="1:13" x14ac:dyDescent="0.25">
      <c r="A1842" t="s">
        <v>8922</v>
      </c>
      <c r="E1842" t="str">
        <f>VLOOKUP($A1842,'Extracted Varlist'!$B$1:$O$4857,3,0)</f>
        <v>Total bone mineral density (g/cm2)</v>
      </c>
      <c r="G1842" t="str">
        <f>IF(ISBLANK(VLOOKUP($A1842,'Extracted Varlist'!$B$1:$O$4857,4,0)),"",VLOOKUP($A1842,'Extracted Varlist'!$B$1:$O$4857,4,0))</f>
        <v>-99="Missing"</v>
      </c>
      <c r="H1842">
        <v>2</v>
      </c>
      <c r="I1842">
        <f>VLOOKUP($A1842,'Extracted Varlist'!$B$1:$O$4857,12,0)</f>
        <v>2</v>
      </c>
      <c r="J1842">
        <f>VLOOKUP($A1842,'Extracted Varlist'!$B$1:$O$4857,13,0)</f>
        <v>28</v>
      </c>
      <c r="M1842" t="b">
        <f t="shared" si="51"/>
        <v>0</v>
      </c>
    </row>
    <row r="1843" spans="1:13" x14ac:dyDescent="0.25">
      <c r="A1843" t="s">
        <v>7349</v>
      </c>
      <c r="E1843" t="str">
        <f>VLOOKUP($A1843,'Extracted Varlist'!$B$1:$O$4857,3,0)</f>
        <v>Different between right and left total - bone mass (g)</v>
      </c>
      <c r="G1843" t="str">
        <f>IF(ISBLANK(VLOOKUP($A1843,'Extracted Varlist'!$B$1:$O$4857,4,0)),"",VLOOKUP($A1843,'Extracted Varlist'!$B$1:$O$4857,4,0))</f>
        <v/>
      </c>
      <c r="H1843">
        <v>2</v>
      </c>
      <c r="I1843">
        <f>VLOOKUP($A1843,'Extracted Varlist'!$B$1:$O$4857,12,0)</f>
        <v>2</v>
      </c>
      <c r="J1843">
        <f>VLOOKUP($A1843,'Extracted Varlist'!$B$1:$O$4857,13,0)</f>
        <v>27</v>
      </c>
      <c r="M1843" t="b">
        <f t="shared" si="51"/>
        <v>0</v>
      </c>
    </row>
    <row r="1844" spans="1:13" x14ac:dyDescent="0.25">
      <c r="A1844" t="s">
        <v>8662</v>
      </c>
      <c r="E1844" t="str">
        <f>VLOOKUP($A1844,'Extracted Varlist'!$B$1:$O$4857,3,0)</f>
        <v>Different between right and left total - bone mass (g)</v>
      </c>
      <c r="G1844" t="str">
        <f>IF(ISBLANK(VLOOKUP($A1844,'Extracted Varlist'!$B$1:$O$4857,4,0)),"",VLOOKUP($A1844,'Extracted Varlist'!$B$1:$O$4857,4,0))</f>
        <v/>
      </c>
      <c r="H1844">
        <v>2</v>
      </c>
      <c r="I1844">
        <f>VLOOKUP($A1844,'Extracted Varlist'!$B$1:$O$4857,12,0)</f>
        <v>2</v>
      </c>
      <c r="J1844">
        <f>VLOOKUP($A1844,'Extracted Varlist'!$B$1:$O$4857,13,0)</f>
        <v>28</v>
      </c>
      <c r="M1844" t="b">
        <f t="shared" si="51"/>
        <v>0</v>
      </c>
    </row>
    <row r="1845" spans="1:13" x14ac:dyDescent="0.25">
      <c r="A1845" t="s">
        <v>7519</v>
      </c>
      <c r="E1845" t="str">
        <f>VLOOKUP($A1845,'Extracted Varlist'!$B$1:$O$4857,3,0)</f>
        <v>Different between right and left total - fat free mass (g)</v>
      </c>
      <c r="G1845" t="str">
        <f>IF(ISBLANK(VLOOKUP($A1845,'Extracted Varlist'!$B$1:$O$4857,4,0)),"",VLOOKUP($A1845,'Extracted Varlist'!$B$1:$O$4857,4,0))</f>
        <v/>
      </c>
      <c r="H1845">
        <v>2</v>
      </c>
      <c r="I1845">
        <f>VLOOKUP($A1845,'Extracted Varlist'!$B$1:$O$4857,12,0)</f>
        <v>2</v>
      </c>
      <c r="J1845">
        <f>VLOOKUP($A1845,'Extracted Varlist'!$B$1:$O$4857,13,0)</f>
        <v>27</v>
      </c>
      <c r="M1845" t="b">
        <f t="shared" si="51"/>
        <v>0</v>
      </c>
    </row>
    <row r="1846" spans="1:13" x14ac:dyDescent="0.25">
      <c r="A1846" t="s">
        <v>8782</v>
      </c>
      <c r="E1846" t="str">
        <f>VLOOKUP($A1846,'Extracted Varlist'!$B$1:$O$4857,3,0)</f>
        <v>Different between right and left total - fat free mass (g)</v>
      </c>
      <c r="G1846" t="str">
        <f>IF(ISBLANK(VLOOKUP($A1846,'Extracted Varlist'!$B$1:$O$4857,4,0)),"",VLOOKUP($A1846,'Extracted Varlist'!$B$1:$O$4857,4,0))</f>
        <v/>
      </c>
      <c r="H1846">
        <v>2</v>
      </c>
      <c r="I1846">
        <f>VLOOKUP($A1846,'Extracted Varlist'!$B$1:$O$4857,12,0)</f>
        <v>2</v>
      </c>
      <c r="J1846">
        <f>VLOOKUP($A1846,'Extracted Varlist'!$B$1:$O$4857,13,0)</f>
        <v>28</v>
      </c>
      <c r="M1846" t="b">
        <f t="shared" si="51"/>
        <v>0</v>
      </c>
    </row>
    <row r="1847" spans="1:13" x14ac:dyDescent="0.25">
      <c r="A1847" t="s">
        <v>7389</v>
      </c>
      <c r="E1847" t="str">
        <f>VLOOKUP($A1847,'Extracted Varlist'!$B$1:$O$4857,3,0)</f>
        <v>Different between right and left total - fat mass (g)</v>
      </c>
      <c r="G1847" t="str">
        <f>IF(ISBLANK(VLOOKUP($A1847,'Extracted Varlist'!$B$1:$O$4857,4,0)),"",VLOOKUP($A1847,'Extracted Varlist'!$B$1:$O$4857,4,0))</f>
        <v/>
      </c>
      <c r="H1847">
        <v>2</v>
      </c>
      <c r="I1847">
        <f>VLOOKUP($A1847,'Extracted Varlist'!$B$1:$O$4857,12,0)</f>
        <v>2</v>
      </c>
      <c r="J1847">
        <f>VLOOKUP($A1847,'Extracted Varlist'!$B$1:$O$4857,13,0)</f>
        <v>27</v>
      </c>
      <c r="M1847" t="b">
        <f t="shared" si="51"/>
        <v>0</v>
      </c>
    </row>
    <row r="1848" spans="1:13" x14ac:dyDescent="0.25">
      <c r="A1848" t="s">
        <v>8692</v>
      </c>
      <c r="E1848" t="str">
        <f>VLOOKUP($A1848,'Extracted Varlist'!$B$1:$O$4857,3,0)</f>
        <v>Different between right and left total - fat mass (g)</v>
      </c>
      <c r="G1848" t="str">
        <f>IF(ISBLANK(VLOOKUP($A1848,'Extracted Varlist'!$B$1:$O$4857,4,0)),"",VLOOKUP($A1848,'Extracted Varlist'!$B$1:$O$4857,4,0))</f>
        <v/>
      </c>
      <c r="H1848">
        <v>2</v>
      </c>
      <c r="I1848">
        <f>VLOOKUP($A1848,'Extracted Varlist'!$B$1:$O$4857,12,0)</f>
        <v>2</v>
      </c>
      <c r="J1848">
        <f>VLOOKUP($A1848,'Extracted Varlist'!$B$1:$O$4857,13,0)</f>
        <v>28</v>
      </c>
      <c r="M1848" t="b">
        <f t="shared" si="51"/>
        <v>0</v>
      </c>
    </row>
    <row r="1849" spans="1:13" x14ac:dyDescent="0.25">
      <c r="A1849" t="s">
        <v>7429</v>
      </c>
      <c r="E1849" t="str">
        <f>VLOOKUP($A1849,'Extracted Varlist'!$B$1:$O$4857,3,0)</f>
        <v>Different between right and left total - lean mass (g)</v>
      </c>
      <c r="G1849" t="str">
        <f>IF(ISBLANK(VLOOKUP($A1849,'Extracted Varlist'!$B$1:$O$4857,4,0)),"",VLOOKUP($A1849,'Extracted Varlist'!$B$1:$O$4857,4,0))</f>
        <v/>
      </c>
      <c r="H1849">
        <v>2</v>
      </c>
      <c r="I1849">
        <f>VLOOKUP($A1849,'Extracted Varlist'!$B$1:$O$4857,12,0)</f>
        <v>2</v>
      </c>
      <c r="J1849">
        <f>VLOOKUP($A1849,'Extracted Varlist'!$B$1:$O$4857,13,0)</f>
        <v>27</v>
      </c>
      <c r="M1849" t="b">
        <f t="shared" si="51"/>
        <v>0</v>
      </c>
    </row>
    <row r="1850" spans="1:13" x14ac:dyDescent="0.25">
      <c r="A1850" t="s">
        <v>8722</v>
      </c>
      <c r="E1850" t="str">
        <f>VLOOKUP($A1850,'Extracted Varlist'!$B$1:$O$4857,3,0)</f>
        <v>Different between right and left total - lean mass (g)</v>
      </c>
      <c r="G1850" t="str">
        <f>IF(ISBLANK(VLOOKUP($A1850,'Extracted Varlist'!$B$1:$O$4857,4,0)),"",VLOOKUP($A1850,'Extracted Varlist'!$B$1:$O$4857,4,0))</f>
        <v/>
      </c>
      <c r="H1850">
        <v>2</v>
      </c>
      <c r="I1850">
        <f>VLOOKUP($A1850,'Extracted Varlist'!$B$1:$O$4857,12,0)</f>
        <v>2</v>
      </c>
      <c r="J1850">
        <f>VLOOKUP($A1850,'Extracted Varlist'!$B$1:$O$4857,13,0)</f>
        <v>28</v>
      </c>
      <c r="M1850" t="b">
        <f t="shared" si="51"/>
        <v>0</v>
      </c>
    </row>
    <row r="1851" spans="1:13" x14ac:dyDescent="0.25">
      <c r="A1851" t="s">
        <v>7607</v>
      </c>
      <c r="E1851" t="str">
        <f>VLOOKUP($A1851,'Extracted Varlist'!$B$1:$O$4857,3,0)</f>
        <v>Different between right and left total - region fat</v>
      </c>
      <c r="G1851" t="str">
        <f>IF(ISBLANK(VLOOKUP($A1851,'Extracted Varlist'!$B$1:$O$4857,4,0)),"",VLOOKUP($A1851,'Extracted Varlist'!$B$1:$O$4857,4,0))</f>
        <v/>
      </c>
      <c r="H1851">
        <v>2</v>
      </c>
      <c r="I1851">
        <f>VLOOKUP($A1851,'Extracted Varlist'!$B$1:$O$4857,12,0)</f>
        <v>2</v>
      </c>
      <c r="J1851">
        <f>VLOOKUP($A1851,'Extracted Varlist'!$B$1:$O$4857,13,0)</f>
        <v>27</v>
      </c>
      <c r="M1851" t="b">
        <f t="shared" si="51"/>
        <v>0</v>
      </c>
    </row>
    <row r="1852" spans="1:13" x14ac:dyDescent="0.25">
      <c r="A1852" t="s">
        <v>8842</v>
      </c>
      <c r="E1852" t="str">
        <f>VLOOKUP($A1852,'Extracted Varlist'!$B$1:$O$4857,3,0)</f>
        <v>Different between right and left total - region fat</v>
      </c>
      <c r="G1852" t="str">
        <f>IF(ISBLANK(VLOOKUP($A1852,'Extracted Varlist'!$B$1:$O$4857,4,0)),"",VLOOKUP($A1852,'Extracted Varlist'!$B$1:$O$4857,4,0))</f>
        <v/>
      </c>
      <c r="H1852">
        <v>2</v>
      </c>
      <c r="I1852">
        <f>VLOOKUP($A1852,'Extracted Varlist'!$B$1:$O$4857,12,0)</f>
        <v>2</v>
      </c>
      <c r="J1852">
        <f>VLOOKUP($A1852,'Extracted Varlist'!$B$1:$O$4857,13,0)</f>
        <v>28</v>
      </c>
      <c r="M1852" t="b">
        <f t="shared" si="51"/>
        <v>0</v>
      </c>
    </row>
    <row r="1853" spans="1:13" x14ac:dyDescent="0.25">
      <c r="A1853" t="s">
        <v>7650</v>
      </c>
      <c r="E1853" t="str">
        <f>VLOOKUP($A1853,'Extracted Varlist'!$B$1:$O$4857,3,0)</f>
        <v>Different between right and left total - tissue fat</v>
      </c>
      <c r="G1853" t="str">
        <f>IF(ISBLANK(VLOOKUP($A1853,'Extracted Varlist'!$B$1:$O$4857,4,0)),"",VLOOKUP($A1853,'Extracted Varlist'!$B$1:$O$4857,4,0))</f>
        <v/>
      </c>
      <c r="H1853">
        <v>2</v>
      </c>
      <c r="I1853">
        <f>VLOOKUP($A1853,'Extracted Varlist'!$B$1:$O$4857,12,0)</f>
        <v>2</v>
      </c>
      <c r="J1853">
        <f>VLOOKUP($A1853,'Extracted Varlist'!$B$1:$O$4857,13,0)</f>
        <v>27</v>
      </c>
      <c r="M1853" t="b">
        <f t="shared" si="51"/>
        <v>0</v>
      </c>
    </row>
    <row r="1854" spans="1:13" x14ac:dyDescent="0.25">
      <c r="A1854" t="s">
        <v>8872</v>
      </c>
      <c r="E1854" t="str">
        <f>VLOOKUP($A1854,'Extracted Varlist'!$B$1:$O$4857,3,0)</f>
        <v>Different between right and left total - tissue fat</v>
      </c>
      <c r="G1854" t="str">
        <f>IF(ISBLANK(VLOOKUP($A1854,'Extracted Varlist'!$B$1:$O$4857,4,0)),"",VLOOKUP($A1854,'Extracted Varlist'!$B$1:$O$4857,4,0))</f>
        <v/>
      </c>
      <c r="H1854">
        <v>2</v>
      </c>
      <c r="I1854">
        <f>VLOOKUP($A1854,'Extracted Varlist'!$B$1:$O$4857,12,0)</f>
        <v>2</v>
      </c>
      <c r="J1854">
        <f>VLOOKUP($A1854,'Extracted Varlist'!$B$1:$O$4857,13,0)</f>
        <v>28</v>
      </c>
      <c r="M1854" t="b">
        <f t="shared" si="51"/>
        <v>0</v>
      </c>
    </row>
    <row r="1855" spans="1:13" x14ac:dyDescent="0.25">
      <c r="A1855" t="s">
        <v>7474</v>
      </c>
      <c r="E1855" t="str">
        <f>VLOOKUP($A1855,'Extracted Varlist'!$B$1:$O$4857,3,0)</f>
        <v>Different between right and left total - tissue mass (g)</v>
      </c>
      <c r="G1855" t="str">
        <f>IF(ISBLANK(VLOOKUP($A1855,'Extracted Varlist'!$B$1:$O$4857,4,0)),"",VLOOKUP($A1855,'Extracted Varlist'!$B$1:$O$4857,4,0))</f>
        <v/>
      </c>
      <c r="H1855">
        <v>2</v>
      </c>
      <c r="I1855">
        <f>VLOOKUP($A1855,'Extracted Varlist'!$B$1:$O$4857,12,0)</f>
        <v>2</v>
      </c>
      <c r="J1855">
        <f>VLOOKUP($A1855,'Extracted Varlist'!$B$1:$O$4857,13,0)</f>
        <v>27</v>
      </c>
      <c r="M1855" t="b">
        <f t="shared" si="51"/>
        <v>0</v>
      </c>
    </row>
    <row r="1856" spans="1:13" x14ac:dyDescent="0.25">
      <c r="A1856" t="s">
        <v>8752</v>
      </c>
      <c r="E1856" t="str">
        <f>VLOOKUP($A1856,'Extracted Varlist'!$B$1:$O$4857,3,0)</f>
        <v>Different between right and left total - tissue mass (g)</v>
      </c>
      <c r="G1856" t="str">
        <f>IF(ISBLANK(VLOOKUP($A1856,'Extracted Varlist'!$B$1:$O$4857,4,0)),"",VLOOKUP($A1856,'Extracted Varlist'!$B$1:$O$4857,4,0))</f>
        <v/>
      </c>
      <c r="H1856">
        <v>2</v>
      </c>
      <c r="I1856">
        <f>VLOOKUP($A1856,'Extracted Varlist'!$B$1:$O$4857,12,0)</f>
        <v>2</v>
      </c>
      <c r="J1856">
        <f>VLOOKUP($A1856,'Extracted Varlist'!$B$1:$O$4857,13,0)</f>
        <v>28</v>
      </c>
      <c r="M1856" t="b">
        <f t="shared" si="51"/>
        <v>0</v>
      </c>
    </row>
    <row r="1857" spans="1:13" x14ac:dyDescent="0.25">
      <c r="A1857" t="s">
        <v>7564</v>
      </c>
      <c r="E1857" t="str">
        <f>VLOOKUP($A1857,'Extracted Varlist'!$B$1:$O$4857,3,0)</f>
        <v>Different between right and left total - total mass (g)</v>
      </c>
      <c r="G1857" t="str">
        <f>IF(ISBLANK(VLOOKUP($A1857,'Extracted Varlist'!$B$1:$O$4857,4,0)),"",VLOOKUP($A1857,'Extracted Varlist'!$B$1:$O$4857,4,0))</f>
        <v/>
      </c>
      <c r="H1857">
        <v>2</v>
      </c>
      <c r="I1857">
        <f>VLOOKUP($A1857,'Extracted Varlist'!$B$1:$O$4857,12,0)</f>
        <v>2</v>
      </c>
      <c r="J1857">
        <f>VLOOKUP($A1857,'Extracted Varlist'!$B$1:$O$4857,13,0)</f>
        <v>27</v>
      </c>
      <c r="M1857" t="b">
        <f t="shared" si="51"/>
        <v>0</v>
      </c>
    </row>
    <row r="1858" spans="1:13" x14ac:dyDescent="0.25">
      <c r="A1858" t="s">
        <v>8812</v>
      </c>
      <c r="E1858" t="str">
        <f>VLOOKUP($A1858,'Extracted Varlist'!$B$1:$O$4857,3,0)</f>
        <v>Different between right and left total - total mass (g)</v>
      </c>
      <c r="G1858" t="str">
        <f>IF(ISBLANK(VLOOKUP($A1858,'Extracted Varlist'!$B$1:$O$4857,4,0)),"",VLOOKUP($A1858,'Extracted Varlist'!$B$1:$O$4857,4,0))</f>
        <v/>
      </c>
      <c r="H1858">
        <v>2</v>
      </c>
      <c r="I1858">
        <f>VLOOKUP($A1858,'Extracted Varlist'!$B$1:$O$4857,12,0)</f>
        <v>2</v>
      </c>
      <c r="J1858">
        <f>VLOOKUP($A1858,'Extracted Varlist'!$B$1:$O$4857,13,0)</f>
        <v>28</v>
      </c>
      <c r="M1858" t="b">
        <f t="shared" ref="M1858:M1921" si="52">AND(J1858=J1857)</f>
        <v>0</v>
      </c>
    </row>
    <row r="1859" spans="1:13" x14ac:dyDescent="0.25">
      <c r="A1859" t="s">
        <v>3604</v>
      </c>
      <c r="E1859" t="str">
        <f>VLOOKUP($A1859,'Extracted Varlist'!$B$1:$O$4857,3,0)</f>
        <v>total fat percentage</v>
      </c>
      <c r="G1859" t="str">
        <f>IF(ISBLANK(VLOOKUP($A1859,'Extracted Varlist'!$B$1:$O$4857,4,0)),"",VLOOKUP($A1859,'Extracted Varlist'!$B$1:$O$4857,4,0))</f>
        <v/>
      </c>
      <c r="H1859">
        <v>2</v>
      </c>
      <c r="I1859">
        <f>VLOOKUP($A1859,'Extracted Varlist'!$B$1:$O$4857,12,0)</f>
        <v>2</v>
      </c>
      <c r="J1859">
        <f>VLOOKUP($A1859,'Extracted Varlist'!$B$1:$O$4857,13,0)</f>
        <v>20</v>
      </c>
      <c r="M1859" t="b">
        <f t="shared" si="52"/>
        <v>0</v>
      </c>
    </row>
    <row r="1860" spans="1:13" x14ac:dyDescent="0.25">
      <c r="A1860" t="s">
        <v>7510</v>
      </c>
      <c r="E1860" t="str">
        <f>VLOOKUP($A1860,'Extracted Varlist'!$B$1:$O$4857,3,0)</f>
        <v>Total - fat free mass (g)</v>
      </c>
      <c r="G1860" t="str">
        <f>IF(ISBLANK(VLOOKUP($A1860,'Extracted Varlist'!$B$1:$O$4857,4,0)),"",VLOOKUP($A1860,'Extracted Varlist'!$B$1:$O$4857,4,0))</f>
        <v/>
      </c>
      <c r="H1860">
        <v>2</v>
      </c>
      <c r="I1860">
        <f>VLOOKUP($A1860,'Extracted Varlist'!$B$1:$O$4857,12,0)</f>
        <v>2</v>
      </c>
      <c r="J1860">
        <f>VLOOKUP($A1860,'Extracted Varlist'!$B$1:$O$4857,13,0)</f>
        <v>27</v>
      </c>
      <c r="M1860" t="b">
        <f t="shared" si="52"/>
        <v>0</v>
      </c>
    </row>
    <row r="1861" spans="1:13" x14ac:dyDescent="0.25">
      <c r="A1861" t="s">
        <v>8776</v>
      </c>
      <c r="E1861" t="str">
        <f>VLOOKUP($A1861,'Extracted Varlist'!$B$1:$O$4857,3,0)</f>
        <v>Total - fat free mass (g)</v>
      </c>
      <c r="G1861" t="str">
        <f>IF(ISBLANK(VLOOKUP($A1861,'Extracted Varlist'!$B$1:$O$4857,4,0)),"",VLOOKUP($A1861,'Extracted Varlist'!$B$1:$O$4857,4,0))</f>
        <v/>
      </c>
      <c r="H1861">
        <v>2</v>
      </c>
      <c r="I1861">
        <f>VLOOKUP($A1861,'Extracted Varlist'!$B$1:$O$4857,12,0)</f>
        <v>2</v>
      </c>
      <c r="J1861">
        <f>VLOOKUP($A1861,'Extracted Varlist'!$B$1:$O$4857,13,0)</f>
        <v>28</v>
      </c>
      <c r="M1861" t="b">
        <f t="shared" si="52"/>
        <v>0</v>
      </c>
    </row>
    <row r="1862" spans="1:13" x14ac:dyDescent="0.25">
      <c r="A1862" t="s">
        <v>3625</v>
      </c>
      <c r="E1862" t="str">
        <f>VLOOKUP($A1862,'Extracted Varlist'!$B$1:$O$4857,3,0)</f>
        <v>Total fat mass (g)</v>
      </c>
      <c r="G1862" t="str">
        <f>IF(ISBLANK(VLOOKUP($A1862,'Extracted Varlist'!$B$1:$O$4857,4,0)),"",VLOOKUP($A1862,'Extracted Varlist'!$B$1:$O$4857,4,0))</f>
        <v>-99="Missing"</v>
      </c>
      <c r="H1862">
        <v>2</v>
      </c>
      <c r="I1862">
        <f>VLOOKUP($A1862,'Extracted Varlist'!$B$1:$O$4857,12,0)</f>
        <v>2</v>
      </c>
      <c r="J1862">
        <f>VLOOKUP($A1862,'Extracted Varlist'!$B$1:$O$4857,13,0)</f>
        <v>20</v>
      </c>
      <c r="M1862" t="b">
        <f t="shared" si="52"/>
        <v>0</v>
      </c>
    </row>
    <row r="1863" spans="1:13" x14ac:dyDescent="0.25">
      <c r="A1863" t="s">
        <v>7381</v>
      </c>
      <c r="E1863" t="str">
        <f>VLOOKUP($A1863,'Extracted Varlist'!$B$1:$O$4857,3,0)</f>
        <v>Total fat mass (g)</v>
      </c>
      <c r="G1863" t="str">
        <f>IF(ISBLANK(VLOOKUP($A1863,'Extracted Varlist'!$B$1:$O$4857,4,0)),"",VLOOKUP($A1863,'Extracted Varlist'!$B$1:$O$4857,4,0))</f>
        <v>-99="Missing"</v>
      </c>
      <c r="H1863">
        <v>2</v>
      </c>
      <c r="I1863">
        <f>VLOOKUP($A1863,'Extracted Varlist'!$B$1:$O$4857,12,0)</f>
        <v>2</v>
      </c>
      <c r="J1863">
        <f>VLOOKUP($A1863,'Extracted Varlist'!$B$1:$O$4857,13,0)</f>
        <v>27</v>
      </c>
      <c r="M1863" t="b">
        <f t="shared" si="52"/>
        <v>0</v>
      </c>
    </row>
    <row r="1864" spans="1:13" x14ac:dyDescent="0.25">
      <c r="A1864" t="s">
        <v>8686</v>
      </c>
      <c r="E1864" t="str">
        <f>VLOOKUP($A1864,'Extracted Varlist'!$B$1:$O$4857,3,0)</f>
        <v>Total fat mass (g)</v>
      </c>
      <c r="G1864" t="str">
        <f>IF(ISBLANK(VLOOKUP($A1864,'Extracted Varlist'!$B$1:$O$4857,4,0)),"",VLOOKUP($A1864,'Extracted Varlist'!$B$1:$O$4857,4,0))</f>
        <v>-99="Missing"</v>
      </c>
      <c r="H1864">
        <v>2</v>
      </c>
      <c r="I1864">
        <f>VLOOKUP($A1864,'Extracted Varlist'!$B$1:$O$4857,12,0)</f>
        <v>2</v>
      </c>
      <c r="J1864">
        <f>VLOOKUP($A1864,'Extracted Varlist'!$B$1:$O$4857,13,0)</f>
        <v>28</v>
      </c>
      <c r="M1864" t="b">
        <f t="shared" si="52"/>
        <v>0</v>
      </c>
    </row>
    <row r="1865" spans="1:13" x14ac:dyDescent="0.25">
      <c r="A1865" t="s">
        <v>3628</v>
      </c>
      <c r="E1865" t="str">
        <f>VLOOKUP($A1865,'Extracted Varlist'!$B$1:$O$4857,3,0)</f>
        <v>Total lean mass (g)</v>
      </c>
      <c r="G1865" t="str">
        <f>IF(ISBLANK(VLOOKUP($A1865,'Extracted Varlist'!$B$1:$O$4857,4,0)),"",VLOOKUP($A1865,'Extracted Varlist'!$B$1:$O$4857,4,0))</f>
        <v>-99="Missing"</v>
      </c>
      <c r="H1865">
        <v>2</v>
      </c>
      <c r="I1865">
        <f>VLOOKUP($A1865,'Extracted Varlist'!$B$1:$O$4857,12,0)</f>
        <v>2</v>
      </c>
      <c r="J1865">
        <f>VLOOKUP($A1865,'Extracted Varlist'!$B$1:$O$4857,13,0)</f>
        <v>20</v>
      </c>
      <c r="M1865" t="b">
        <f t="shared" si="52"/>
        <v>0</v>
      </c>
    </row>
    <row r="1866" spans="1:13" x14ac:dyDescent="0.25">
      <c r="A1866" t="s">
        <v>7421</v>
      </c>
      <c r="E1866" t="str">
        <f>VLOOKUP($A1866,'Extracted Varlist'!$B$1:$O$4857,3,0)</f>
        <v>Total lean mass (g)</v>
      </c>
      <c r="G1866" t="str">
        <f>IF(ISBLANK(VLOOKUP($A1866,'Extracted Varlist'!$B$1:$O$4857,4,0)),"",VLOOKUP($A1866,'Extracted Varlist'!$B$1:$O$4857,4,0))</f>
        <v>-99="Missing"</v>
      </c>
      <c r="H1866">
        <v>2</v>
      </c>
      <c r="I1866">
        <f>VLOOKUP($A1866,'Extracted Varlist'!$B$1:$O$4857,12,0)</f>
        <v>2</v>
      </c>
      <c r="J1866">
        <f>VLOOKUP($A1866,'Extracted Varlist'!$B$1:$O$4857,13,0)</f>
        <v>27</v>
      </c>
      <c r="M1866" t="b">
        <f t="shared" si="52"/>
        <v>0</v>
      </c>
    </row>
    <row r="1867" spans="1:13" x14ac:dyDescent="0.25">
      <c r="A1867" t="s">
        <v>8716</v>
      </c>
      <c r="E1867" t="str">
        <f>VLOOKUP($A1867,'Extracted Varlist'!$B$1:$O$4857,3,0)</f>
        <v>Total lean mass (g)</v>
      </c>
      <c r="G1867" t="str">
        <f>IF(ISBLANK(VLOOKUP($A1867,'Extracted Varlist'!$B$1:$O$4857,4,0)),"",VLOOKUP($A1867,'Extracted Varlist'!$B$1:$O$4857,4,0))</f>
        <v>-99="Missing"</v>
      </c>
      <c r="H1867">
        <v>2</v>
      </c>
      <c r="I1867">
        <f>VLOOKUP($A1867,'Extracted Varlist'!$B$1:$O$4857,12,0)</f>
        <v>2</v>
      </c>
      <c r="J1867">
        <f>VLOOKUP($A1867,'Extracted Varlist'!$B$1:$O$4857,13,0)</f>
        <v>28</v>
      </c>
      <c r="M1867" t="b">
        <f t="shared" si="52"/>
        <v>0</v>
      </c>
    </row>
    <row r="1868" spans="1:13" x14ac:dyDescent="0.25">
      <c r="A1868" t="s">
        <v>7598</v>
      </c>
      <c r="E1868" t="str">
        <f>VLOOKUP($A1868,'Extracted Varlist'!$B$1:$O$4857,3,0)</f>
        <v>Total - region fat (=  fat mass / total mass)</v>
      </c>
      <c r="G1868" t="str">
        <f>IF(ISBLANK(VLOOKUP($A1868,'Extracted Varlist'!$B$1:$O$4857,4,0)),"",VLOOKUP($A1868,'Extracted Varlist'!$B$1:$O$4857,4,0))</f>
        <v/>
      </c>
      <c r="H1868">
        <v>2</v>
      </c>
      <c r="I1868">
        <f>VLOOKUP($A1868,'Extracted Varlist'!$B$1:$O$4857,12,0)</f>
        <v>2</v>
      </c>
      <c r="J1868">
        <f>VLOOKUP($A1868,'Extracted Varlist'!$B$1:$O$4857,13,0)</f>
        <v>27</v>
      </c>
      <c r="M1868" t="b">
        <f t="shared" si="52"/>
        <v>0</v>
      </c>
    </row>
    <row r="1869" spans="1:13" x14ac:dyDescent="0.25">
      <c r="A1869" t="s">
        <v>8836</v>
      </c>
      <c r="E1869" t="str">
        <f>VLOOKUP($A1869,'Extracted Varlist'!$B$1:$O$4857,3,0)</f>
        <v>Total - region fat (=  fat mass / total mass)</v>
      </c>
      <c r="G1869" t="str">
        <f>IF(ISBLANK(VLOOKUP($A1869,'Extracted Varlist'!$B$1:$O$4857,4,0)),"",VLOOKUP($A1869,'Extracted Varlist'!$B$1:$O$4857,4,0))</f>
        <v/>
      </c>
      <c r="H1869">
        <v>2</v>
      </c>
      <c r="I1869">
        <f>VLOOKUP($A1869,'Extracted Varlist'!$B$1:$O$4857,12,0)</f>
        <v>2</v>
      </c>
      <c r="J1869">
        <f>VLOOKUP($A1869,'Extracted Varlist'!$B$1:$O$4857,13,0)</f>
        <v>28</v>
      </c>
      <c r="M1869" t="b">
        <f t="shared" si="52"/>
        <v>0</v>
      </c>
    </row>
    <row r="1870" spans="1:13" x14ac:dyDescent="0.25">
      <c r="A1870" t="s">
        <v>3622</v>
      </c>
      <c r="E1870" t="str">
        <f>VLOOKUP($A1870,'Extracted Varlist'!$B$1:$O$4857,3,0)</f>
        <v>Total body soft tissue (g) - Recalculated</v>
      </c>
      <c r="G1870" t="str">
        <f>IF(ISBLANK(VLOOKUP($A1870,'Extracted Varlist'!$B$1:$O$4857,4,0)),"",VLOOKUP($A1870,'Extracted Varlist'!$B$1:$O$4857,4,0))</f>
        <v>-99="Missing"</v>
      </c>
      <c r="H1870">
        <v>2</v>
      </c>
      <c r="I1870">
        <f>VLOOKUP($A1870,'Extracted Varlist'!$B$1:$O$4857,12,0)</f>
        <v>2</v>
      </c>
      <c r="J1870">
        <f>VLOOKUP($A1870,'Extracted Varlist'!$B$1:$O$4857,13,0)</f>
        <v>20</v>
      </c>
      <c r="M1870" t="b">
        <f t="shared" si="52"/>
        <v>0</v>
      </c>
    </row>
    <row r="1871" spans="1:13" x14ac:dyDescent="0.25">
      <c r="A1871" t="s">
        <v>3632</v>
      </c>
      <c r="E1871" t="str">
        <f>VLOOKUP($A1871,'Extracted Varlist'!$B$1:$O$4857,3,0)</f>
        <v>t-score</v>
      </c>
      <c r="G1871" t="str">
        <f>IF(ISBLANK(VLOOKUP($A1871,'Extracted Varlist'!$B$1:$O$4857,4,0)),"",VLOOKUP($A1871,'Extracted Varlist'!$B$1:$O$4857,4,0))</f>
        <v/>
      </c>
      <c r="H1871">
        <v>2</v>
      </c>
      <c r="I1871">
        <f>VLOOKUP($A1871,'Extracted Varlist'!$B$1:$O$4857,12,0)</f>
        <v>2</v>
      </c>
      <c r="J1871">
        <f>VLOOKUP($A1871,'Extracted Varlist'!$B$1:$O$4857,13,0)</f>
        <v>20</v>
      </c>
      <c r="M1871" t="b">
        <f t="shared" si="52"/>
        <v>1</v>
      </c>
    </row>
    <row r="1872" spans="1:13" x14ac:dyDescent="0.25">
      <c r="A1872" t="s">
        <v>7313</v>
      </c>
      <c r="E1872" t="str">
        <f>VLOOKUP($A1872,'Extracted Varlist'!$B$1:$O$4857,3,0)</f>
        <v>t-score</v>
      </c>
      <c r="G1872" t="str">
        <f>IF(ISBLANK(VLOOKUP($A1872,'Extracted Varlist'!$B$1:$O$4857,4,0)),"",VLOOKUP($A1872,'Extracted Varlist'!$B$1:$O$4857,4,0))</f>
        <v/>
      </c>
      <c r="H1872">
        <v>2</v>
      </c>
      <c r="I1872">
        <f>VLOOKUP($A1872,'Extracted Varlist'!$B$1:$O$4857,12,0)</f>
        <v>2</v>
      </c>
      <c r="J1872">
        <f>VLOOKUP($A1872,'Extracted Varlist'!$B$1:$O$4857,13,0)</f>
        <v>27</v>
      </c>
      <c r="M1872" t="b">
        <f t="shared" si="52"/>
        <v>0</v>
      </c>
    </row>
    <row r="1873" spans="1:13" x14ac:dyDescent="0.25">
      <c r="A1873" t="s">
        <v>8952</v>
      </c>
      <c r="E1873" t="str">
        <f>VLOOKUP($A1873,'Extracted Varlist'!$B$1:$O$4857,3,0)</f>
        <v>t-score</v>
      </c>
      <c r="G1873" t="str">
        <f>IF(ISBLANK(VLOOKUP($A1873,'Extracted Varlist'!$B$1:$O$4857,4,0)),"",VLOOKUP($A1873,'Extracted Varlist'!$B$1:$O$4857,4,0))</f>
        <v/>
      </c>
      <c r="H1873">
        <v>2</v>
      </c>
      <c r="I1873">
        <f>VLOOKUP($A1873,'Extracted Varlist'!$B$1:$O$4857,12,0)</f>
        <v>2</v>
      </c>
      <c r="J1873">
        <f>VLOOKUP($A1873,'Extracted Varlist'!$B$1:$O$4857,13,0)</f>
        <v>28</v>
      </c>
      <c r="M1873" t="b">
        <f t="shared" si="52"/>
        <v>0</v>
      </c>
    </row>
    <row r="1874" spans="1:13" x14ac:dyDescent="0.25">
      <c r="A1874" t="s">
        <v>7641</v>
      </c>
      <c r="E1874" t="str">
        <f>VLOOKUP($A1874,'Extracted Varlist'!$B$1:$O$4857,3,0)</f>
        <v>Total - tissue fat (=  fat mass / tissue mass)</v>
      </c>
      <c r="G1874" t="str">
        <f>IF(ISBLANK(VLOOKUP($A1874,'Extracted Varlist'!$B$1:$O$4857,4,0)),"",VLOOKUP($A1874,'Extracted Varlist'!$B$1:$O$4857,4,0))</f>
        <v/>
      </c>
      <c r="H1874">
        <v>2</v>
      </c>
      <c r="I1874">
        <f>VLOOKUP($A1874,'Extracted Varlist'!$B$1:$O$4857,12,0)</f>
        <v>2</v>
      </c>
      <c r="J1874">
        <f>VLOOKUP($A1874,'Extracted Varlist'!$B$1:$O$4857,13,0)</f>
        <v>27</v>
      </c>
      <c r="M1874" t="b">
        <f t="shared" si="52"/>
        <v>0</v>
      </c>
    </row>
    <row r="1875" spans="1:13" x14ac:dyDescent="0.25">
      <c r="A1875" t="s">
        <v>8866</v>
      </c>
      <c r="E1875" t="str">
        <f>VLOOKUP($A1875,'Extracted Varlist'!$B$1:$O$4857,3,0)</f>
        <v>Total - tissue fat (=  fat mass / tissue mass)</v>
      </c>
      <c r="G1875" t="str">
        <f>IF(ISBLANK(VLOOKUP($A1875,'Extracted Varlist'!$B$1:$O$4857,4,0)),"",VLOOKUP($A1875,'Extracted Varlist'!$B$1:$O$4857,4,0))</f>
        <v/>
      </c>
      <c r="H1875">
        <v>2</v>
      </c>
      <c r="I1875">
        <f>VLOOKUP($A1875,'Extracted Varlist'!$B$1:$O$4857,12,0)</f>
        <v>2</v>
      </c>
      <c r="J1875">
        <f>VLOOKUP($A1875,'Extracted Varlist'!$B$1:$O$4857,13,0)</f>
        <v>28</v>
      </c>
      <c r="M1875" t="b">
        <f t="shared" si="52"/>
        <v>0</v>
      </c>
    </row>
    <row r="1876" spans="1:13" x14ac:dyDescent="0.25">
      <c r="A1876" t="s">
        <v>7465</v>
      </c>
      <c r="E1876" t="str">
        <f>VLOOKUP($A1876,'Extracted Varlist'!$B$1:$O$4857,3,0)</f>
        <v>Total - tissue mass (g)</v>
      </c>
      <c r="G1876" t="str">
        <f>IF(ISBLANK(VLOOKUP($A1876,'Extracted Varlist'!$B$1:$O$4857,4,0)),"",VLOOKUP($A1876,'Extracted Varlist'!$B$1:$O$4857,4,0))</f>
        <v/>
      </c>
      <c r="H1876">
        <v>2</v>
      </c>
      <c r="I1876">
        <f>VLOOKUP($A1876,'Extracted Varlist'!$B$1:$O$4857,12,0)</f>
        <v>2</v>
      </c>
      <c r="J1876">
        <f>VLOOKUP($A1876,'Extracted Varlist'!$B$1:$O$4857,13,0)</f>
        <v>27</v>
      </c>
      <c r="M1876" t="b">
        <f t="shared" si="52"/>
        <v>0</v>
      </c>
    </row>
    <row r="1877" spans="1:13" x14ac:dyDescent="0.25">
      <c r="A1877" t="s">
        <v>8746</v>
      </c>
      <c r="E1877" t="str">
        <f>VLOOKUP($A1877,'Extracted Varlist'!$B$1:$O$4857,3,0)</f>
        <v>Total - tissue mass (g)</v>
      </c>
      <c r="G1877" t="str">
        <f>IF(ISBLANK(VLOOKUP($A1877,'Extracted Varlist'!$B$1:$O$4857,4,0)),"",VLOOKUP($A1877,'Extracted Varlist'!$B$1:$O$4857,4,0))</f>
        <v/>
      </c>
      <c r="H1877">
        <v>2</v>
      </c>
      <c r="I1877">
        <f>VLOOKUP($A1877,'Extracted Varlist'!$B$1:$O$4857,12,0)</f>
        <v>2</v>
      </c>
      <c r="J1877">
        <f>VLOOKUP($A1877,'Extracted Varlist'!$B$1:$O$4857,13,0)</f>
        <v>28</v>
      </c>
      <c r="M1877" t="b">
        <f t="shared" si="52"/>
        <v>0</v>
      </c>
    </row>
    <row r="1878" spans="1:13" x14ac:dyDescent="0.25">
      <c r="A1878" t="s">
        <v>7555</v>
      </c>
      <c r="E1878" t="str">
        <f>VLOOKUP($A1878,'Extracted Varlist'!$B$1:$O$4857,3,0)</f>
        <v>Total - total mass (g)</v>
      </c>
      <c r="G1878" t="str">
        <f>IF(ISBLANK(VLOOKUP($A1878,'Extracted Varlist'!$B$1:$O$4857,4,0)),"",VLOOKUP($A1878,'Extracted Varlist'!$B$1:$O$4857,4,0))</f>
        <v/>
      </c>
      <c r="H1878">
        <v>2</v>
      </c>
      <c r="I1878">
        <f>VLOOKUP($A1878,'Extracted Varlist'!$B$1:$O$4857,12,0)</f>
        <v>2</v>
      </c>
      <c r="J1878">
        <f>VLOOKUP($A1878,'Extracted Varlist'!$B$1:$O$4857,13,0)</f>
        <v>27</v>
      </c>
      <c r="M1878" t="b">
        <f t="shared" si="52"/>
        <v>0</v>
      </c>
    </row>
    <row r="1879" spans="1:13" x14ac:dyDescent="0.25">
      <c r="A1879" t="s">
        <v>8806</v>
      </c>
      <c r="E1879" t="str">
        <f>VLOOKUP($A1879,'Extracted Varlist'!$B$1:$O$4857,3,0)</f>
        <v>Total - total mass (g)</v>
      </c>
      <c r="G1879" t="str">
        <f>IF(ISBLANK(VLOOKUP($A1879,'Extracted Varlist'!$B$1:$O$4857,4,0)),"",VLOOKUP($A1879,'Extracted Varlist'!$B$1:$O$4857,4,0))</f>
        <v/>
      </c>
      <c r="H1879">
        <v>2</v>
      </c>
      <c r="I1879">
        <f>VLOOKUP($A1879,'Extracted Varlist'!$B$1:$O$4857,12,0)</f>
        <v>2</v>
      </c>
      <c r="J1879">
        <f>VLOOKUP($A1879,'Extracted Varlist'!$B$1:$O$4857,13,0)</f>
        <v>28</v>
      </c>
      <c r="M1879" t="b">
        <f t="shared" si="52"/>
        <v>0</v>
      </c>
    </row>
    <row r="1880" spans="1:13" x14ac:dyDescent="0.25">
      <c r="A1880" t="s">
        <v>3635</v>
      </c>
      <c r="E1880" t="str">
        <f>VLOOKUP($A1880,'Extracted Varlist'!$B$1:$O$4857,3,0)</f>
        <v>z-score</v>
      </c>
      <c r="G1880" t="str">
        <f>IF(ISBLANK(VLOOKUP($A1880,'Extracted Varlist'!$B$1:$O$4857,4,0)),"",VLOOKUP($A1880,'Extracted Varlist'!$B$1:$O$4857,4,0))</f>
        <v/>
      </c>
      <c r="H1880">
        <v>2</v>
      </c>
      <c r="I1880">
        <f>VLOOKUP($A1880,'Extracted Varlist'!$B$1:$O$4857,12,0)</f>
        <v>2</v>
      </c>
      <c r="J1880">
        <f>VLOOKUP($A1880,'Extracted Varlist'!$B$1:$O$4857,13,0)</f>
        <v>20</v>
      </c>
      <c r="M1880" t="b">
        <f t="shared" si="52"/>
        <v>0</v>
      </c>
    </row>
    <row r="1881" spans="1:13" x14ac:dyDescent="0.25">
      <c r="A1881" t="s">
        <v>7316</v>
      </c>
      <c r="E1881" t="str">
        <f>VLOOKUP($A1881,'Extracted Varlist'!$B$1:$O$4857,3,0)</f>
        <v>z-score</v>
      </c>
      <c r="G1881" t="str">
        <f>IF(ISBLANK(VLOOKUP($A1881,'Extracted Varlist'!$B$1:$O$4857,4,0)),"",VLOOKUP($A1881,'Extracted Varlist'!$B$1:$O$4857,4,0))</f>
        <v/>
      </c>
      <c r="H1881">
        <v>2</v>
      </c>
      <c r="I1881">
        <f>VLOOKUP($A1881,'Extracted Varlist'!$B$1:$O$4857,12,0)</f>
        <v>2</v>
      </c>
      <c r="J1881">
        <f>VLOOKUP($A1881,'Extracted Varlist'!$B$1:$O$4857,13,0)</f>
        <v>27</v>
      </c>
      <c r="M1881" t="b">
        <f t="shared" si="52"/>
        <v>0</v>
      </c>
    </row>
    <row r="1882" spans="1:13" x14ac:dyDescent="0.25">
      <c r="A1882" t="s">
        <v>8954</v>
      </c>
      <c r="E1882" t="str">
        <f>VLOOKUP($A1882,'Extracted Varlist'!$B$1:$O$4857,3,0)</f>
        <v>z-score</v>
      </c>
      <c r="G1882" t="str">
        <f>IF(ISBLANK(VLOOKUP($A1882,'Extracted Varlist'!$B$1:$O$4857,4,0)),"",VLOOKUP($A1882,'Extracted Varlist'!$B$1:$O$4857,4,0))</f>
        <v/>
      </c>
      <c r="H1882">
        <v>2</v>
      </c>
      <c r="I1882">
        <f>VLOOKUP($A1882,'Extracted Varlist'!$B$1:$O$4857,12,0)</f>
        <v>2</v>
      </c>
      <c r="J1882">
        <f>VLOOKUP($A1882,'Extracted Varlist'!$B$1:$O$4857,13,0)</f>
        <v>28</v>
      </c>
      <c r="M1882" t="b">
        <f t="shared" si="52"/>
        <v>0</v>
      </c>
    </row>
    <row r="1883" spans="1:13" x14ac:dyDescent="0.25">
      <c r="A1883" t="s">
        <v>7331</v>
      </c>
      <c r="E1883" t="str">
        <f>VLOOKUP($A1883,'Extracted Varlist'!$B$1:$O$4857,3,0)</f>
        <v>Trunk - bone mass (g)</v>
      </c>
      <c r="G1883" t="str">
        <f>IF(ISBLANK(VLOOKUP($A1883,'Extracted Varlist'!$B$1:$O$4857,4,0)),"",VLOOKUP($A1883,'Extracted Varlist'!$B$1:$O$4857,4,0))</f>
        <v/>
      </c>
      <c r="H1883">
        <v>2</v>
      </c>
      <c r="I1883">
        <f>VLOOKUP($A1883,'Extracted Varlist'!$B$1:$O$4857,12,0)</f>
        <v>2</v>
      </c>
      <c r="J1883">
        <f>VLOOKUP($A1883,'Extracted Varlist'!$B$1:$O$4857,13,0)</f>
        <v>27</v>
      </c>
      <c r="M1883" t="b">
        <f t="shared" si="52"/>
        <v>0</v>
      </c>
    </row>
    <row r="1884" spans="1:13" x14ac:dyDescent="0.25">
      <c r="A1884" t="s">
        <v>8646</v>
      </c>
      <c r="E1884" t="str">
        <f>VLOOKUP($A1884,'Extracted Varlist'!$B$1:$O$4857,3,0)</f>
        <v>Trunk - bone mass (g)</v>
      </c>
      <c r="G1884" t="str">
        <f>IF(ISBLANK(VLOOKUP($A1884,'Extracted Varlist'!$B$1:$O$4857,4,0)),"",VLOOKUP($A1884,'Extracted Varlist'!$B$1:$O$4857,4,0))</f>
        <v/>
      </c>
      <c r="H1884">
        <v>2</v>
      </c>
      <c r="I1884">
        <f>VLOOKUP($A1884,'Extracted Varlist'!$B$1:$O$4857,12,0)</f>
        <v>2</v>
      </c>
      <c r="J1884">
        <f>VLOOKUP($A1884,'Extracted Varlist'!$B$1:$O$4857,13,0)</f>
        <v>28</v>
      </c>
      <c r="M1884" t="b">
        <f t="shared" si="52"/>
        <v>0</v>
      </c>
    </row>
    <row r="1885" spans="1:13" x14ac:dyDescent="0.25">
      <c r="A1885" t="s">
        <v>7279</v>
      </c>
      <c r="E1885" t="str">
        <f>VLOOKUP($A1885,'Extracted Varlist'!$B$1:$O$4857,3,0)</f>
        <v>Trunk - bone mineral content (g)</v>
      </c>
      <c r="G1885" t="str">
        <f>IF(ISBLANK(VLOOKUP($A1885,'Extracted Varlist'!$B$1:$O$4857,4,0)),"",VLOOKUP($A1885,'Extracted Varlist'!$B$1:$O$4857,4,0))</f>
        <v/>
      </c>
      <c r="H1885">
        <v>2</v>
      </c>
      <c r="I1885">
        <f>VLOOKUP($A1885,'Extracted Varlist'!$B$1:$O$4857,12,0)</f>
        <v>2</v>
      </c>
      <c r="J1885">
        <f>VLOOKUP($A1885,'Extracted Varlist'!$B$1:$O$4857,13,0)</f>
        <v>27</v>
      </c>
      <c r="M1885" t="b">
        <f t="shared" si="52"/>
        <v>0</v>
      </c>
    </row>
    <row r="1886" spans="1:13" x14ac:dyDescent="0.25">
      <c r="A1886" t="s">
        <v>8936</v>
      </c>
      <c r="E1886" t="str">
        <f>VLOOKUP($A1886,'Extracted Varlist'!$B$1:$O$4857,3,0)</f>
        <v>Trunk - bone mineral content (g)</v>
      </c>
      <c r="G1886" t="str">
        <f>IF(ISBLANK(VLOOKUP($A1886,'Extracted Varlist'!$B$1:$O$4857,4,0)),"",VLOOKUP($A1886,'Extracted Varlist'!$B$1:$O$4857,4,0))</f>
        <v/>
      </c>
      <c r="H1886">
        <v>2</v>
      </c>
      <c r="I1886">
        <f>VLOOKUP($A1886,'Extracted Varlist'!$B$1:$O$4857,12,0)</f>
        <v>2</v>
      </c>
      <c r="J1886">
        <f>VLOOKUP($A1886,'Extracted Varlist'!$B$1:$O$4857,13,0)</f>
        <v>28</v>
      </c>
      <c r="M1886" t="b">
        <f t="shared" si="52"/>
        <v>0</v>
      </c>
    </row>
    <row r="1887" spans="1:13" x14ac:dyDescent="0.25">
      <c r="A1887" t="s">
        <v>7236</v>
      </c>
      <c r="E1887" t="str">
        <f>VLOOKUP($A1887,'Extracted Varlist'!$B$1:$O$4857,3,0)</f>
        <v>Trunk - bone mineral density (g/cm2)</v>
      </c>
      <c r="G1887" t="str">
        <f>IF(ISBLANK(VLOOKUP($A1887,'Extracted Varlist'!$B$1:$O$4857,4,0)),"",VLOOKUP($A1887,'Extracted Varlist'!$B$1:$O$4857,4,0))</f>
        <v/>
      </c>
      <c r="H1887">
        <v>2</v>
      </c>
      <c r="I1887">
        <f>VLOOKUP($A1887,'Extracted Varlist'!$B$1:$O$4857,12,0)</f>
        <v>2</v>
      </c>
      <c r="J1887">
        <f>VLOOKUP($A1887,'Extracted Varlist'!$B$1:$O$4857,13,0)</f>
        <v>27</v>
      </c>
      <c r="M1887" t="b">
        <f t="shared" si="52"/>
        <v>0</v>
      </c>
    </row>
    <row r="1888" spans="1:13" x14ac:dyDescent="0.25">
      <c r="A1888" t="s">
        <v>8906</v>
      </c>
      <c r="E1888" t="str">
        <f>VLOOKUP($A1888,'Extracted Varlist'!$B$1:$O$4857,3,0)</f>
        <v>Trunk - bone mineral density (g/cm2)</v>
      </c>
      <c r="G1888" t="str">
        <f>IF(ISBLANK(VLOOKUP($A1888,'Extracted Varlist'!$B$1:$O$4857,4,0)),"",VLOOKUP($A1888,'Extracted Varlist'!$B$1:$O$4857,4,0))</f>
        <v/>
      </c>
      <c r="H1888">
        <v>2</v>
      </c>
      <c r="I1888">
        <f>VLOOKUP($A1888,'Extracted Varlist'!$B$1:$O$4857,12,0)</f>
        <v>2</v>
      </c>
      <c r="J1888">
        <f>VLOOKUP($A1888,'Extracted Varlist'!$B$1:$O$4857,13,0)</f>
        <v>28</v>
      </c>
      <c r="M1888" t="b">
        <f t="shared" si="52"/>
        <v>0</v>
      </c>
    </row>
    <row r="1889" spans="1:13" x14ac:dyDescent="0.25">
      <c r="A1889" t="s">
        <v>7495</v>
      </c>
      <c r="E1889" t="str">
        <f>VLOOKUP($A1889,'Extracted Varlist'!$B$1:$O$4857,3,0)</f>
        <v>Trunk - fat free mass (g)</v>
      </c>
      <c r="G1889" t="str">
        <f>IF(ISBLANK(VLOOKUP($A1889,'Extracted Varlist'!$B$1:$O$4857,4,0)),"",VLOOKUP($A1889,'Extracted Varlist'!$B$1:$O$4857,4,0))</f>
        <v/>
      </c>
      <c r="H1889">
        <v>2</v>
      </c>
      <c r="I1889">
        <f>VLOOKUP($A1889,'Extracted Varlist'!$B$1:$O$4857,12,0)</f>
        <v>2</v>
      </c>
      <c r="J1889">
        <f>VLOOKUP($A1889,'Extracted Varlist'!$B$1:$O$4857,13,0)</f>
        <v>27</v>
      </c>
      <c r="M1889" t="b">
        <f t="shared" si="52"/>
        <v>0</v>
      </c>
    </row>
    <row r="1890" spans="1:13" x14ac:dyDescent="0.25">
      <c r="A1890" t="s">
        <v>8766</v>
      </c>
      <c r="E1890" t="str">
        <f>VLOOKUP($A1890,'Extracted Varlist'!$B$1:$O$4857,3,0)</f>
        <v>Trunk - fat free mass (g)</v>
      </c>
      <c r="G1890" t="str">
        <f>IF(ISBLANK(VLOOKUP($A1890,'Extracted Varlist'!$B$1:$O$4857,4,0)),"",VLOOKUP($A1890,'Extracted Varlist'!$B$1:$O$4857,4,0))</f>
        <v/>
      </c>
      <c r="H1890">
        <v>2</v>
      </c>
      <c r="I1890">
        <f>VLOOKUP($A1890,'Extracted Varlist'!$B$1:$O$4857,12,0)</f>
        <v>2</v>
      </c>
      <c r="J1890">
        <f>VLOOKUP($A1890,'Extracted Varlist'!$B$1:$O$4857,13,0)</f>
        <v>28</v>
      </c>
      <c r="M1890" t="b">
        <f t="shared" si="52"/>
        <v>0</v>
      </c>
    </row>
    <row r="1891" spans="1:13" x14ac:dyDescent="0.25">
      <c r="A1891" t="s">
        <v>7366</v>
      </c>
      <c r="E1891" t="str">
        <f>VLOOKUP($A1891,'Extracted Varlist'!$B$1:$O$4857,3,0)</f>
        <v>Trunk - fat mass (g)</v>
      </c>
      <c r="G1891" t="str">
        <f>IF(ISBLANK(VLOOKUP($A1891,'Extracted Varlist'!$B$1:$O$4857,4,0)),"",VLOOKUP($A1891,'Extracted Varlist'!$B$1:$O$4857,4,0))</f>
        <v/>
      </c>
      <c r="H1891">
        <v>2</v>
      </c>
      <c r="I1891">
        <f>VLOOKUP($A1891,'Extracted Varlist'!$B$1:$O$4857,12,0)</f>
        <v>2</v>
      </c>
      <c r="J1891">
        <f>VLOOKUP($A1891,'Extracted Varlist'!$B$1:$O$4857,13,0)</f>
        <v>27</v>
      </c>
      <c r="M1891" t="b">
        <f t="shared" si="52"/>
        <v>0</v>
      </c>
    </row>
    <row r="1892" spans="1:13" x14ac:dyDescent="0.25">
      <c r="A1892" t="s">
        <v>8676</v>
      </c>
      <c r="E1892" t="str">
        <f>VLOOKUP($A1892,'Extracted Varlist'!$B$1:$O$4857,3,0)</f>
        <v>Trunk - fat mass (g)</v>
      </c>
      <c r="G1892" t="str">
        <f>IF(ISBLANK(VLOOKUP($A1892,'Extracted Varlist'!$B$1:$O$4857,4,0)),"",VLOOKUP($A1892,'Extracted Varlist'!$B$1:$O$4857,4,0))</f>
        <v/>
      </c>
      <c r="H1892">
        <v>2</v>
      </c>
      <c r="I1892">
        <f>VLOOKUP($A1892,'Extracted Varlist'!$B$1:$O$4857,12,0)</f>
        <v>2</v>
      </c>
      <c r="J1892">
        <f>VLOOKUP($A1892,'Extracted Varlist'!$B$1:$O$4857,13,0)</f>
        <v>28</v>
      </c>
      <c r="M1892" t="b">
        <f t="shared" si="52"/>
        <v>0</v>
      </c>
    </row>
    <row r="1893" spans="1:13" x14ac:dyDescent="0.25">
      <c r="A1893" t="s">
        <v>7406</v>
      </c>
      <c r="E1893" t="str">
        <f>VLOOKUP($A1893,'Extracted Varlist'!$B$1:$O$4857,3,0)</f>
        <v>Trunk - lean mass (g)</v>
      </c>
      <c r="G1893" t="str">
        <f>IF(ISBLANK(VLOOKUP($A1893,'Extracted Varlist'!$B$1:$O$4857,4,0)),"",VLOOKUP($A1893,'Extracted Varlist'!$B$1:$O$4857,4,0))</f>
        <v/>
      </c>
      <c r="H1893">
        <v>2</v>
      </c>
      <c r="I1893">
        <f>VLOOKUP($A1893,'Extracted Varlist'!$B$1:$O$4857,12,0)</f>
        <v>2</v>
      </c>
      <c r="J1893">
        <f>VLOOKUP($A1893,'Extracted Varlist'!$B$1:$O$4857,13,0)</f>
        <v>27</v>
      </c>
      <c r="M1893" t="b">
        <f t="shared" si="52"/>
        <v>0</v>
      </c>
    </row>
    <row r="1894" spans="1:13" x14ac:dyDescent="0.25">
      <c r="A1894" t="s">
        <v>8706</v>
      </c>
      <c r="E1894" t="str">
        <f>VLOOKUP($A1894,'Extracted Varlist'!$B$1:$O$4857,3,0)</f>
        <v>Trunk - lean mass (g)</v>
      </c>
      <c r="G1894" t="str">
        <f>IF(ISBLANK(VLOOKUP($A1894,'Extracted Varlist'!$B$1:$O$4857,4,0)),"",VLOOKUP($A1894,'Extracted Varlist'!$B$1:$O$4857,4,0))</f>
        <v/>
      </c>
      <c r="H1894">
        <v>2</v>
      </c>
      <c r="I1894">
        <f>VLOOKUP($A1894,'Extracted Varlist'!$B$1:$O$4857,12,0)</f>
        <v>2</v>
      </c>
      <c r="J1894">
        <f>VLOOKUP($A1894,'Extracted Varlist'!$B$1:$O$4857,13,0)</f>
        <v>28</v>
      </c>
      <c r="M1894" t="b">
        <f t="shared" si="52"/>
        <v>0</v>
      </c>
    </row>
    <row r="1895" spans="1:13" x14ac:dyDescent="0.25">
      <c r="A1895" t="s">
        <v>7583</v>
      </c>
      <c r="E1895" t="str">
        <f>VLOOKUP($A1895,'Extracted Varlist'!$B$1:$O$4857,3,0)</f>
        <v>Trunk - region fat (= fat mass / total mass)</v>
      </c>
      <c r="G1895" t="str">
        <f>IF(ISBLANK(VLOOKUP($A1895,'Extracted Varlist'!$B$1:$O$4857,4,0)),"",VLOOKUP($A1895,'Extracted Varlist'!$B$1:$O$4857,4,0))</f>
        <v/>
      </c>
      <c r="H1895">
        <v>2</v>
      </c>
      <c r="I1895">
        <f>VLOOKUP($A1895,'Extracted Varlist'!$B$1:$O$4857,12,0)</f>
        <v>2</v>
      </c>
      <c r="J1895">
        <f>VLOOKUP($A1895,'Extracted Varlist'!$B$1:$O$4857,13,0)</f>
        <v>27</v>
      </c>
      <c r="M1895" t="b">
        <f t="shared" si="52"/>
        <v>0</v>
      </c>
    </row>
    <row r="1896" spans="1:13" x14ac:dyDescent="0.25">
      <c r="A1896" t="s">
        <v>8826</v>
      </c>
      <c r="E1896" t="str">
        <f>VLOOKUP($A1896,'Extracted Varlist'!$B$1:$O$4857,3,0)</f>
        <v>Trunk - region fat (= fat mass / total mass)</v>
      </c>
      <c r="G1896" t="str">
        <f>IF(ISBLANK(VLOOKUP($A1896,'Extracted Varlist'!$B$1:$O$4857,4,0)),"",VLOOKUP($A1896,'Extracted Varlist'!$B$1:$O$4857,4,0))</f>
        <v/>
      </c>
      <c r="H1896">
        <v>2</v>
      </c>
      <c r="I1896">
        <f>VLOOKUP($A1896,'Extracted Varlist'!$B$1:$O$4857,12,0)</f>
        <v>2</v>
      </c>
      <c r="J1896">
        <f>VLOOKUP($A1896,'Extracted Varlist'!$B$1:$O$4857,13,0)</f>
        <v>28</v>
      </c>
      <c r="M1896" t="b">
        <f t="shared" si="52"/>
        <v>0</v>
      </c>
    </row>
    <row r="1897" spans="1:13" x14ac:dyDescent="0.25">
      <c r="A1897" t="s">
        <v>7626</v>
      </c>
      <c r="E1897" t="str">
        <f>VLOOKUP($A1897,'Extracted Varlist'!$B$1:$O$4857,3,0)</f>
        <v>Trunk - tissue fat (=  fat mass / tissue mass)</v>
      </c>
      <c r="G1897" t="str">
        <f>IF(ISBLANK(VLOOKUP($A1897,'Extracted Varlist'!$B$1:$O$4857,4,0)),"",VLOOKUP($A1897,'Extracted Varlist'!$B$1:$O$4857,4,0))</f>
        <v/>
      </c>
      <c r="H1897">
        <v>2</v>
      </c>
      <c r="I1897">
        <f>VLOOKUP($A1897,'Extracted Varlist'!$B$1:$O$4857,12,0)</f>
        <v>2</v>
      </c>
      <c r="J1897">
        <f>VLOOKUP($A1897,'Extracted Varlist'!$B$1:$O$4857,13,0)</f>
        <v>27</v>
      </c>
      <c r="M1897" t="b">
        <f t="shared" si="52"/>
        <v>0</v>
      </c>
    </row>
    <row r="1898" spans="1:13" x14ac:dyDescent="0.25">
      <c r="A1898" t="s">
        <v>8856</v>
      </c>
      <c r="E1898" t="str">
        <f>VLOOKUP($A1898,'Extracted Varlist'!$B$1:$O$4857,3,0)</f>
        <v>Trunk - tissue fat (=  fat mass / tissue mass)</v>
      </c>
      <c r="G1898" t="str">
        <f>IF(ISBLANK(VLOOKUP($A1898,'Extracted Varlist'!$B$1:$O$4857,4,0)),"",VLOOKUP($A1898,'Extracted Varlist'!$B$1:$O$4857,4,0))</f>
        <v/>
      </c>
      <c r="H1898">
        <v>2</v>
      </c>
      <c r="I1898">
        <f>VLOOKUP($A1898,'Extracted Varlist'!$B$1:$O$4857,12,0)</f>
        <v>2</v>
      </c>
      <c r="J1898">
        <f>VLOOKUP($A1898,'Extracted Varlist'!$B$1:$O$4857,13,0)</f>
        <v>28</v>
      </c>
      <c r="M1898" t="b">
        <f t="shared" si="52"/>
        <v>0</v>
      </c>
    </row>
    <row r="1899" spans="1:13" x14ac:dyDescent="0.25">
      <c r="A1899" t="s">
        <v>7450</v>
      </c>
      <c r="E1899" t="str">
        <f>VLOOKUP($A1899,'Extracted Varlist'!$B$1:$O$4857,3,0)</f>
        <v>Trunk - tissue mass (g)</v>
      </c>
      <c r="G1899" t="str">
        <f>IF(ISBLANK(VLOOKUP($A1899,'Extracted Varlist'!$B$1:$O$4857,4,0)),"",VLOOKUP($A1899,'Extracted Varlist'!$B$1:$O$4857,4,0))</f>
        <v/>
      </c>
      <c r="H1899">
        <v>2</v>
      </c>
      <c r="I1899">
        <f>VLOOKUP($A1899,'Extracted Varlist'!$B$1:$O$4857,12,0)</f>
        <v>2</v>
      </c>
      <c r="J1899">
        <f>VLOOKUP($A1899,'Extracted Varlist'!$B$1:$O$4857,13,0)</f>
        <v>27</v>
      </c>
      <c r="M1899" t="b">
        <f t="shared" si="52"/>
        <v>0</v>
      </c>
    </row>
    <row r="1900" spans="1:13" x14ac:dyDescent="0.25">
      <c r="A1900" t="s">
        <v>8736</v>
      </c>
      <c r="E1900" t="str">
        <f>VLOOKUP($A1900,'Extracted Varlist'!$B$1:$O$4857,3,0)</f>
        <v>Trunk - tissue mass (g)</v>
      </c>
      <c r="G1900" t="str">
        <f>IF(ISBLANK(VLOOKUP($A1900,'Extracted Varlist'!$B$1:$O$4857,4,0)),"",VLOOKUP($A1900,'Extracted Varlist'!$B$1:$O$4857,4,0))</f>
        <v/>
      </c>
      <c r="H1900">
        <v>2</v>
      </c>
      <c r="I1900">
        <f>VLOOKUP($A1900,'Extracted Varlist'!$B$1:$O$4857,12,0)</f>
        <v>2</v>
      </c>
      <c r="J1900">
        <f>VLOOKUP($A1900,'Extracted Varlist'!$B$1:$O$4857,13,0)</f>
        <v>28</v>
      </c>
      <c r="M1900" t="b">
        <f t="shared" si="52"/>
        <v>0</v>
      </c>
    </row>
    <row r="1901" spans="1:13" x14ac:dyDescent="0.25">
      <c r="A1901" t="s">
        <v>7540</v>
      </c>
      <c r="E1901" t="str">
        <f>VLOOKUP($A1901,'Extracted Varlist'!$B$1:$O$4857,3,0)</f>
        <v>Trunk - total mass (g)</v>
      </c>
      <c r="G1901" t="str">
        <f>IF(ISBLANK(VLOOKUP($A1901,'Extracted Varlist'!$B$1:$O$4857,4,0)),"",VLOOKUP($A1901,'Extracted Varlist'!$B$1:$O$4857,4,0))</f>
        <v/>
      </c>
      <c r="H1901">
        <v>2</v>
      </c>
      <c r="I1901">
        <f>VLOOKUP($A1901,'Extracted Varlist'!$B$1:$O$4857,12,0)</f>
        <v>2</v>
      </c>
      <c r="J1901">
        <f>VLOOKUP($A1901,'Extracted Varlist'!$B$1:$O$4857,13,0)</f>
        <v>27</v>
      </c>
      <c r="M1901" t="b">
        <f t="shared" si="52"/>
        <v>0</v>
      </c>
    </row>
    <row r="1902" spans="1:13" x14ac:dyDescent="0.25">
      <c r="A1902" t="s">
        <v>8796</v>
      </c>
      <c r="E1902" t="str">
        <f>VLOOKUP($A1902,'Extracted Varlist'!$B$1:$O$4857,3,0)</f>
        <v>Trunk - total mass (g)</v>
      </c>
      <c r="G1902" t="str">
        <f>IF(ISBLANK(VLOOKUP($A1902,'Extracted Varlist'!$B$1:$O$4857,4,0)),"",VLOOKUP($A1902,'Extracted Varlist'!$B$1:$O$4857,4,0))</f>
        <v/>
      </c>
      <c r="H1902">
        <v>2</v>
      </c>
      <c r="I1902">
        <f>VLOOKUP($A1902,'Extracted Varlist'!$B$1:$O$4857,12,0)</f>
        <v>2</v>
      </c>
      <c r="J1902">
        <f>VLOOKUP($A1902,'Extracted Varlist'!$B$1:$O$4857,13,0)</f>
        <v>28</v>
      </c>
      <c r="M1902" t="b">
        <f t="shared" si="52"/>
        <v>0</v>
      </c>
    </row>
    <row r="1903" spans="1:13" x14ac:dyDescent="0.25">
      <c r="A1903" t="s">
        <v>7220</v>
      </c>
      <c r="E1903" t="str">
        <f>VLOOKUP($A1903,'Extracted Varlist'!$B$1:$O$4857,3,0)</f>
        <v>Include Body Composiiton data in the analysis</v>
      </c>
      <c r="G1903" t="str">
        <f>IF(ISBLANK(VLOOKUP($A1903,'Extracted Varlist'!$B$1:$O$4857,4,0)),"",VLOOKUP($A1903,'Extracted Varlist'!$B$1:$O$4857,4,0))</f>
        <v>0="No";1="Yes"</v>
      </c>
      <c r="H1903">
        <v>2</v>
      </c>
      <c r="I1903">
        <f>VLOOKUP($A1903,'Extracted Varlist'!$B$1:$O$4857,12,0)</f>
        <v>2</v>
      </c>
      <c r="J1903">
        <f>VLOOKUP($A1903,'Extracted Varlist'!$B$1:$O$4857,13,0)</f>
        <v>27</v>
      </c>
      <c r="M1903" t="b">
        <f t="shared" si="52"/>
        <v>0</v>
      </c>
    </row>
    <row r="1904" spans="1:13" x14ac:dyDescent="0.25">
      <c r="A1904" t="s">
        <v>7222</v>
      </c>
      <c r="E1904" t="str">
        <f>VLOOKUP($A1904,'Extracted Varlist'!$B$1:$O$4857,3,0)</f>
        <v>Include Bone data in the analysis</v>
      </c>
      <c r="G1904" t="str">
        <f>IF(ISBLANK(VLOOKUP($A1904,'Extracted Varlist'!$B$1:$O$4857,4,0)),"",VLOOKUP($A1904,'Extracted Varlist'!$B$1:$O$4857,4,0))</f>
        <v>0="No";1="Yes"</v>
      </c>
      <c r="H1904">
        <v>2</v>
      </c>
      <c r="I1904">
        <f>VLOOKUP($A1904,'Extracted Varlist'!$B$1:$O$4857,12,0)</f>
        <v>2</v>
      </c>
      <c r="J1904">
        <f>VLOOKUP($A1904,'Extracted Varlist'!$B$1:$O$4857,13,0)</f>
        <v>27</v>
      </c>
      <c r="M1904" t="b">
        <f t="shared" si="52"/>
        <v>1</v>
      </c>
    </row>
    <row r="1905" spans="1:13" x14ac:dyDescent="0.25">
      <c r="A1905" t="s">
        <v>7653</v>
      </c>
      <c r="E1905" t="str">
        <f>VLOOKUP($A1905,'Extracted Varlist'!$B$1:$O$4857,3,0)</f>
        <v>Visceral adipose tissue mass (g)</v>
      </c>
      <c r="G1905" t="str">
        <f>IF(ISBLANK(VLOOKUP($A1905,'Extracted Varlist'!$B$1:$O$4857,4,0)),"",VLOOKUP($A1905,'Extracted Varlist'!$B$1:$O$4857,4,0))</f>
        <v/>
      </c>
      <c r="H1905">
        <v>2</v>
      </c>
      <c r="I1905">
        <f>VLOOKUP($A1905,'Extracted Varlist'!$B$1:$O$4857,12,0)</f>
        <v>2</v>
      </c>
      <c r="J1905">
        <f>VLOOKUP($A1905,'Extracted Varlist'!$B$1:$O$4857,13,0)</f>
        <v>27</v>
      </c>
      <c r="M1905" t="b">
        <f t="shared" si="52"/>
        <v>1</v>
      </c>
    </row>
    <row r="1906" spans="1:13" x14ac:dyDescent="0.25">
      <c r="A1906" t="s">
        <v>8896</v>
      </c>
      <c r="E1906" t="str">
        <f>VLOOKUP($A1906,'Extracted Varlist'!$B$1:$O$4857,3,0)</f>
        <v>Visceral adipose tissue mass (g)</v>
      </c>
      <c r="G1906" t="str">
        <f>IF(ISBLANK(VLOOKUP($A1906,'Extracted Varlist'!$B$1:$O$4857,4,0)),"",VLOOKUP($A1906,'Extracted Varlist'!$B$1:$O$4857,4,0))</f>
        <v/>
      </c>
      <c r="H1906">
        <v>2</v>
      </c>
      <c r="I1906">
        <f>VLOOKUP($A1906,'Extracted Varlist'!$B$1:$O$4857,12,0)</f>
        <v>2</v>
      </c>
      <c r="J1906">
        <f>VLOOKUP($A1906,'Extracted Varlist'!$B$1:$O$4857,13,0)</f>
        <v>28</v>
      </c>
      <c r="M1906" t="b">
        <f t="shared" si="52"/>
        <v>0</v>
      </c>
    </row>
    <row r="1907" spans="1:13" x14ac:dyDescent="0.25">
      <c r="A1907" t="s">
        <v>7656</v>
      </c>
      <c r="E1907" t="str">
        <f>VLOOKUP($A1907,'Extracted Varlist'!$B$1:$O$4857,3,0)</f>
        <v>Visceral adipose tissue volume (cm3)</v>
      </c>
      <c r="G1907" t="str">
        <f>IF(ISBLANK(VLOOKUP($A1907,'Extracted Varlist'!$B$1:$O$4857,4,0)),"",VLOOKUP($A1907,'Extracted Varlist'!$B$1:$O$4857,4,0))</f>
        <v/>
      </c>
      <c r="H1907">
        <v>2</v>
      </c>
      <c r="I1907">
        <f>VLOOKUP($A1907,'Extracted Varlist'!$B$1:$O$4857,12,0)</f>
        <v>2</v>
      </c>
      <c r="J1907">
        <f>VLOOKUP($A1907,'Extracted Varlist'!$B$1:$O$4857,13,0)</f>
        <v>27</v>
      </c>
      <c r="M1907" t="b">
        <f t="shared" si="52"/>
        <v>0</v>
      </c>
    </row>
    <row r="1908" spans="1:13" x14ac:dyDescent="0.25">
      <c r="A1908" t="s">
        <v>8898</v>
      </c>
      <c r="E1908" t="str">
        <f>VLOOKUP($A1908,'Extracted Varlist'!$B$1:$O$4857,3,0)</f>
        <v>Visceral adipose tissue volume (cm3)</v>
      </c>
      <c r="G1908" t="str">
        <f>IF(ISBLANK(VLOOKUP($A1908,'Extracted Varlist'!$B$1:$O$4857,4,0)),"",VLOOKUP($A1908,'Extracted Varlist'!$B$1:$O$4857,4,0))</f>
        <v/>
      </c>
      <c r="H1908">
        <v>2</v>
      </c>
      <c r="I1908">
        <f>VLOOKUP($A1908,'Extracted Varlist'!$B$1:$O$4857,12,0)</f>
        <v>2</v>
      </c>
      <c r="J1908">
        <f>VLOOKUP($A1908,'Extracted Varlist'!$B$1:$O$4857,13,0)</f>
        <v>28</v>
      </c>
      <c r="M1908" t="b">
        <f t="shared" si="52"/>
        <v>0</v>
      </c>
    </row>
    <row r="1909" spans="1:13" x14ac:dyDescent="0.25">
      <c r="A1909" t="s">
        <v>3586</v>
      </c>
      <c r="E1909" t="str">
        <f>VLOOKUP($A1909,'Extracted Varlist'!$B$1:$O$4857,3,0)</f>
        <v>Weight at DXA (kg)</v>
      </c>
      <c r="G1909" t="str">
        <f>IF(ISBLANK(VLOOKUP($A1909,'Extracted Varlist'!$B$1:$O$4857,4,0)),"",VLOOKUP($A1909,'Extracted Varlist'!$B$1:$O$4857,4,0))</f>
        <v/>
      </c>
      <c r="H1909">
        <v>2</v>
      </c>
      <c r="I1909">
        <f>VLOOKUP($A1909,'Extracted Varlist'!$B$1:$O$4857,12,0)</f>
        <v>2</v>
      </c>
      <c r="J1909">
        <f>VLOOKUP($A1909,'Extracted Varlist'!$B$1:$O$4857,13,0)</f>
        <v>20</v>
      </c>
      <c r="M1909" t="b">
        <f t="shared" si="52"/>
        <v>0</v>
      </c>
    </row>
    <row r="1910" spans="1:13" x14ac:dyDescent="0.25">
      <c r="A1910" t="s">
        <v>7224</v>
      </c>
      <c r="E1910" t="str">
        <f>VLOOKUP($A1910,'Extracted Varlist'!$B$1:$O$4857,3,0)</f>
        <v>Weight at DXA (kg)</v>
      </c>
      <c r="G1910" t="str">
        <f>IF(ISBLANK(VLOOKUP($A1910,'Extracted Varlist'!$B$1:$O$4857,4,0)),"",VLOOKUP($A1910,'Extracted Varlist'!$B$1:$O$4857,4,0))</f>
        <v/>
      </c>
      <c r="H1910">
        <v>2</v>
      </c>
      <c r="I1910">
        <f>VLOOKUP($A1910,'Extracted Varlist'!$B$1:$O$4857,12,0)</f>
        <v>2</v>
      </c>
      <c r="J1910">
        <f>VLOOKUP($A1910,'Extracted Varlist'!$B$1:$O$4857,13,0)</f>
        <v>27</v>
      </c>
      <c r="M1910" t="b">
        <f t="shared" si="52"/>
        <v>0</v>
      </c>
    </row>
    <row r="1911" spans="1:13" x14ac:dyDescent="0.25">
      <c r="A1911" t="s">
        <v>8628</v>
      </c>
      <c r="E1911" t="str">
        <f>VLOOKUP($A1911,'Extracted Varlist'!$B$1:$O$4857,3,0)</f>
        <v>Weight at DXA (kg)</v>
      </c>
      <c r="G1911" t="str">
        <f>IF(ISBLANK(VLOOKUP($A1911,'Extracted Varlist'!$B$1:$O$4857,4,0)),"",VLOOKUP($A1911,'Extracted Varlist'!$B$1:$O$4857,4,0))</f>
        <v/>
      </c>
      <c r="H1911">
        <v>2</v>
      </c>
      <c r="I1911">
        <f>VLOOKUP($A1911,'Extracted Varlist'!$B$1:$O$4857,12,0)</f>
        <v>2</v>
      </c>
      <c r="J1911">
        <f>VLOOKUP($A1911,'Extracted Varlist'!$B$1:$O$4857,13,0)</f>
        <v>28</v>
      </c>
      <c r="M1911" t="b">
        <f t="shared" si="52"/>
        <v>0</v>
      </c>
    </row>
    <row r="1912" spans="1:13" x14ac:dyDescent="0.25">
      <c r="A1912" t="s">
        <v>8123</v>
      </c>
      <c r="E1912" t="str">
        <f>VLOOKUP($A1912,'Extracted Varlist'!$B$1:$O$4857,3,0)</f>
        <v>ECHO date</v>
      </c>
      <c r="G1912" t="str">
        <f>IF(ISBLANK(VLOOKUP($A1912,'Extracted Varlist'!$B$1:$O$4857,4,0)),"",VLOOKUP($A1912,'Extracted Varlist'!$B$1:$O$4857,4,0))</f>
        <v/>
      </c>
      <c r="H1912">
        <v>2</v>
      </c>
      <c r="I1912">
        <f>VLOOKUP($A1912,'Extracted Varlist'!$B$1:$O$4857,12,0)</f>
        <v>2</v>
      </c>
      <c r="J1912">
        <f>VLOOKUP($A1912,'Extracted Varlist'!$B$1:$O$4857,13,0)</f>
        <v>28</v>
      </c>
      <c r="M1912" t="b">
        <f t="shared" si="52"/>
        <v>1</v>
      </c>
    </row>
    <row r="1913" spans="1:13" x14ac:dyDescent="0.25">
      <c r="A1913" t="s">
        <v>8041</v>
      </c>
      <c r="E1913" t="str">
        <f>VLOOKUP($A1913,'Extracted Varlist'!$B$1:$O$4857,3,0)</f>
        <v>Echocardiogram complete</v>
      </c>
      <c r="G1913" t="str">
        <f>IF(ISBLANK(VLOOKUP($A1913,'Extracted Varlist'!$B$1:$O$4857,4,0)),"",VLOOKUP($A1913,'Extracted Varlist'!$B$1:$O$4857,4,0))</f>
        <v/>
      </c>
      <c r="H1913">
        <v>2</v>
      </c>
      <c r="I1913">
        <f>VLOOKUP($A1913,'Extracted Varlist'!$B$1:$O$4857,12,0)</f>
        <v>2</v>
      </c>
      <c r="J1913">
        <f>VLOOKUP($A1913,'Extracted Varlist'!$B$1:$O$4857,13,0)</f>
        <v>28</v>
      </c>
      <c r="M1913" t="b">
        <f t="shared" si="52"/>
        <v>1</v>
      </c>
    </row>
    <row r="1914" spans="1:13" x14ac:dyDescent="0.25">
      <c r="A1914" t="s">
        <v>458</v>
      </c>
      <c r="E1914" t="str">
        <f>VLOOKUP($A1914,'Extracted Varlist'!$B$1:$O$4857,3,0)</f>
        <v>Examiners comments</v>
      </c>
      <c r="G1914" t="str">
        <f>IF(ISBLANK(VLOOKUP($A1914,'Extracted Varlist'!$B$1:$O$4857,4,0)),"",VLOOKUP($A1914,'Extracted Varlist'!$B$1:$O$4857,4,0))</f>
        <v/>
      </c>
      <c r="H1914">
        <v>2</v>
      </c>
      <c r="I1914">
        <f>VLOOKUP($A1914,'Extracted Varlist'!$B$1:$O$4857,12,0)</f>
        <v>2</v>
      </c>
      <c r="J1914">
        <f>VLOOKUP($A1914,'Extracted Varlist'!$B$1:$O$4857,13,0)</f>
        <v>1</v>
      </c>
      <c r="M1914" t="b">
        <f t="shared" si="52"/>
        <v>0</v>
      </c>
    </row>
    <row r="1915" spans="1:13" x14ac:dyDescent="0.25">
      <c r="A1915" t="s">
        <v>692</v>
      </c>
      <c r="E1915" t="str">
        <f>VLOOKUP($A1915,'Extracted Varlist'!$B$1:$O$4857,3,0)</f>
        <v>Examiners comments</v>
      </c>
      <c r="G1915" t="str">
        <f>IF(ISBLANK(VLOOKUP($A1915,'Extracted Varlist'!$B$1:$O$4857,4,0)),"",VLOOKUP($A1915,'Extracted Varlist'!$B$1:$O$4857,4,0))</f>
        <v/>
      </c>
      <c r="H1915">
        <v>2</v>
      </c>
      <c r="I1915">
        <f>VLOOKUP($A1915,'Extracted Varlist'!$B$1:$O$4857,12,0)</f>
        <v>2</v>
      </c>
      <c r="J1915">
        <f>VLOOKUP($A1915,'Extracted Varlist'!$B$1:$O$4857,13,0)</f>
        <v>3</v>
      </c>
      <c r="M1915" t="b">
        <f t="shared" si="52"/>
        <v>0</v>
      </c>
    </row>
    <row r="1916" spans="1:13" x14ac:dyDescent="0.25">
      <c r="A1916" t="s">
        <v>2407</v>
      </c>
      <c r="E1916" t="str">
        <f>VLOOKUP($A1916,'Extracted Varlist'!$B$1:$O$4857,3,0)</f>
        <v>Examiners comments</v>
      </c>
      <c r="G1916" t="str">
        <f>IF(ISBLANK(VLOOKUP($A1916,'Extracted Varlist'!$B$1:$O$4857,4,0)),"",VLOOKUP($A1916,'Extracted Varlist'!$B$1:$O$4857,4,0))</f>
        <v/>
      </c>
      <c r="H1916">
        <v>2</v>
      </c>
      <c r="I1916">
        <f>VLOOKUP($A1916,'Extracted Varlist'!$B$1:$O$4857,12,0)</f>
        <v>2</v>
      </c>
      <c r="J1916">
        <f>VLOOKUP($A1916,'Extracted Varlist'!$B$1:$O$4857,13,0)</f>
        <v>17</v>
      </c>
      <c r="M1916" t="b">
        <f t="shared" si="52"/>
        <v>0</v>
      </c>
    </row>
    <row r="1917" spans="1:13" x14ac:dyDescent="0.25">
      <c r="A1917" t="s">
        <v>461</v>
      </c>
      <c r="E1917" t="str">
        <f>VLOOKUP($A1917,'Extracted Varlist'!$B$1:$O$4857,3,0)</f>
        <v>Examiners comments</v>
      </c>
      <c r="G1917" t="str">
        <f>IF(ISBLANK(VLOOKUP($A1917,'Extracted Varlist'!$B$1:$O$4857,4,0)),"",VLOOKUP($A1917,'Extracted Varlist'!$B$1:$O$4857,4,0))</f>
        <v/>
      </c>
      <c r="H1917">
        <v>2</v>
      </c>
      <c r="I1917">
        <f>VLOOKUP($A1917,'Extracted Varlist'!$B$1:$O$4857,12,0)</f>
        <v>2</v>
      </c>
      <c r="J1917">
        <f>VLOOKUP($A1917,'Extracted Varlist'!$B$1:$O$4857,13,0)</f>
        <v>1</v>
      </c>
      <c r="M1917" t="b">
        <f t="shared" si="52"/>
        <v>0</v>
      </c>
    </row>
    <row r="1918" spans="1:13" x14ac:dyDescent="0.25">
      <c r="A1918" t="s">
        <v>462</v>
      </c>
      <c r="E1918" t="str">
        <f>VLOOKUP($A1918,'Extracted Varlist'!$B$1:$O$4857,3,0)</f>
        <v>Exam Comments</v>
      </c>
      <c r="G1918" t="str">
        <f>IF(ISBLANK(VLOOKUP($A1918,'Extracted Varlist'!$B$1:$O$4857,4,0)),"",VLOOKUP($A1918,'Extracted Varlist'!$B$1:$O$4857,4,0))</f>
        <v/>
      </c>
      <c r="H1918">
        <v>2</v>
      </c>
      <c r="I1918">
        <f>VLOOKUP($A1918,'Extracted Varlist'!$B$1:$O$4857,12,0)</f>
        <v>2</v>
      </c>
      <c r="J1918">
        <f>VLOOKUP($A1918,'Extracted Varlist'!$B$1:$O$4857,13,0)</f>
        <v>1</v>
      </c>
      <c r="M1918" t="b">
        <f t="shared" si="52"/>
        <v>1</v>
      </c>
    </row>
    <row r="1919" spans="1:13" x14ac:dyDescent="0.25">
      <c r="A1919" t="s">
        <v>600</v>
      </c>
      <c r="E1919" t="str">
        <f>VLOOKUP($A1919,'Extracted Varlist'!$B$1:$O$4857,3,0)</f>
        <v>Exam Comments</v>
      </c>
      <c r="G1919" t="str">
        <f>IF(ISBLANK(VLOOKUP($A1919,'Extracted Varlist'!$B$1:$O$4857,4,0)),"",VLOOKUP($A1919,'Extracted Varlist'!$B$1:$O$4857,4,0))</f>
        <v/>
      </c>
      <c r="H1919">
        <v>2</v>
      </c>
      <c r="I1919">
        <f>VLOOKUP($A1919,'Extracted Varlist'!$B$1:$O$4857,12,0)</f>
        <v>2</v>
      </c>
      <c r="J1919">
        <f>VLOOKUP($A1919,'Extracted Varlist'!$B$1:$O$4857,13,0)</f>
        <v>3</v>
      </c>
      <c r="M1919" t="b">
        <f t="shared" si="52"/>
        <v>0</v>
      </c>
    </row>
    <row r="1920" spans="1:13" x14ac:dyDescent="0.25">
      <c r="A1920" t="s">
        <v>3575</v>
      </c>
      <c r="E1920" t="str">
        <f>VLOOKUP($A1920,'Extracted Varlist'!$B$1:$O$4857,3,0)</f>
        <v>Comment</v>
      </c>
      <c r="G1920" t="str">
        <f>IF(ISBLANK(VLOOKUP($A1920,'Extracted Varlist'!$B$1:$O$4857,4,0)),"",VLOOKUP($A1920,'Extracted Varlist'!$B$1:$O$4857,4,0))</f>
        <v/>
      </c>
      <c r="H1920">
        <v>2</v>
      </c>
      <c r="I1920">
        <f>VLOOKUP($A1920,'Extracted Varlist'!$B$1:$O$4857,12,0)</f>
        <v>2</v>
      </c>
      <c r="J1920">
        <f>VLOOKUP($A1920,'Extracted Varlist'!$B$1:$O$4857,13,0)</f>
        <v>20</v>
      </c>
      <c r="M1920" t="b">
        <f t="shared" si="52"/>
        <v>0</v>
      </c>
    </row>
    <row r="1921" spans="1:13" x14ac:dyDescent="0.25">
      <c r="A1921" t="s">
        <v>4660</v>
      </c>
      <c r="E1921" t="str">
        <f>VLOOKUP($A1921,'Extracted Varlist'!$B$1:$O$4857,3,0)</f>
        <v>Eyelash length in mm</v>
      </c>
      <c r="G1921" t="str">
        <f>IF(ISBLANK(VLOOKUP($A1921,'Extracted Varlist'!$B$1:$O$4857,4,0)),"",VLOOKUP($A1921,'Extracted Varlist'!$B$1:$O$4857,4,0))</f>
        <v/>
      </c>
      <c r="H1921">
        <v>2</v>
      </c>
      <c r="I1921">
        <f>VLOOKUP($A1921,'Extracted Varlist'!$B$1:$O$4857,12,0)</f>
        <v>2</v>
      </c>
      <c r="J1921">
        <f>VLOOKUP($A1921,'Extracted Varlist'!$B$1:$O$4857,13,0)</f>
        <v>20</v>
      </c>
      <c r="M1921" t="b">
        <f t="shared" si="52"/>
        <v>1</v>
      </c>
    </row>
    <row r="1922" spans="1:13" x14ac:dyDescent="0.25">
      <c r="A1922" t="s">
        <v>4663</v>
      </c>
      <c r="E1922" t="str">
        <f>VLOOKUP($A1922,'Extracted Varlist'!$B$1:$O$4857,3,0)</f>
        <v>Eyelash measured by</v>
      </c>
      <c r="G1922" t="str">
        <f>IF(ISBLANK(VLOOKUP($A1922,'Extracted Varlist'!$B$1:$O$4857,4,0)),"",VLOOKUP($A1922,'Extracted Varlist'!$B$1:$O$4857,4,0))</f>
        <v/>
      </c>
      <c r="H1922">
        <v>2</v>
      </c>
      <c r="I1922">
        <f>VLOOKUP($A1922,'Extracted Varlist'!$B$1:$O$4857,12,0)</f>
        <v>2</v>
      </c>
      <c r="J1922">
        <f>VLOOKUP($A1922,'Extracted Varlist'!$B$1:$O$4857,13,0)</f>
        <v>20</v>
      </c>
      <c r="M1922" t="b">
        <f t="shared" ref="M1922:M1985" si="53">AND(J1922=J1921)</f>
        <v>1</v>
      </c>
    </row>
    <row r="1923" spans="1:13" x14ac:dyDescent="0.25">
      <c r="A1923" t="s">
        <v>441</v>
      </c>
      <c r="E1923" t="str">
        <f>VLOOKUP($A1923,'Extracted Varlist'!$B$1:$O$4857,3,0)</f>
        <v>Early language milestone-expressive</v>
      </c>
      <c r="G1923" t="str">
        <f>IF(ISBLANK(VLOOKUP($A1923,'Extracted Varlist'!$B$1:$O$4857,4,0)),"",VLOOKUP($A1923,'Extracted Varlist'!$B$1:$O$4857,4,0))</f>
        <v>1="Coo";2="Reciprocal Vocalization";3="Laugh";4="Raspberry";5="Mono Babble";6="Polysyllabic Babble";7="Mama/Dada";8="Mama/Dada correct";9="First word(not mama/dada)";10="4-6 single words";11="Tells 2 wants";12="2 word sentences";13="50+single words";14="Me/you any";16="Prepositions";17="Conversations";18="objects: name and use";88="No response";999="missing"</v>
      </c>
      <c r="H1923">
        <v>2</v>
      </c>
      <c r="I1923">
        <f>VLOOKUP($A1923,'Extracted Varlist'!$B$1:$O$4857,12,0)</f>
        <v>2</v>
      </c>
      <c r="J1923">
        <f>VLOOKUP($A1923,'Extracted Varlist'!$B$1:$O$4857,13,0)</f>
        <v>1</v>
      </c>
      <c r="M1923" t="b">
        <f t="shared" si="53"/>
        <v>0</v>
      </c>
    </row>
    <row r="1924" spans="1:13" x14ac:dyDescent="0.25">
      <c r="A1924" t="s">
        <v>542</v>
      </c>
      <c r="E1924" t="str">
        <f>VLOOKUP($A1924,'Extracted Varlist'!$B$1:$O$4857,3,0)</f>
        <v>Early Lang Milestone-expressive</v>
      </c>
      <c r="G1924" t="str">
        <f>IF(ISBLANK(VLOOKUP($A1924,'Extracted Varlist'!$B$1:$O$4857,4,0)),"",VLOOKUP($A1924,'Extracted Varlist'!$B$1:$O$4857,4,0))</f>
        <v>99="No exam conducted/Not stated"</v>
      </c>
      <c r="H1924">
        <v>2</v>
      </c>
      <c r="I1924">
        <f>VLOOKUP($A1924,'Extracted Varlist'!$B$1:$O$4857,12,0)</f>
        <v>2</v>
      </c>
      <c r="J1924">
        <f>VLOOKUP($A1924,'Extracted Varlist'!$B$1:$O$4857,13,0)</f>
        <v>2</v>
      </c>
      <c r="M1924" t="b">
        <f t="shared" si="53"/>
        <v>0</v>
      </c>
    </row>
    <row r="1925" spans="1:13" x14ac:dyDescent="0.25">
      <c r="A1925" t="s">
        <v>663</v>
      </c>
      <c r="E1925" t="str">
        <f>VLOOKUP($A1925,'Extracted Varlist'!$B$1:$O$4857,3,0)</f>
        <v>Early Lang Milestone- expresive</v>
      </c>
      <c r="G1925" t="str">
        <f>IF(ISBLANK(VLOOKUP($A1925,'Extracted Varlist'!$B$1:$O$4857,4,0)),"",VLOOKUP($A1925,'Extracted Varlist'!$B$1:$O$4857,4,0))</f>
        <v>1="Coo";2="Reciprocal vocalization";3="laugh";4="Raspberry";5="Mono, babble";6="Polysyllic babble";7="Mama/ Dada any";8="Mama/ Dada correct";9="First word (not mama or dada)";10="4-5 single words";11="tells 2 wants";12="2 word sentences";13="50 single words";14="Me/you any";15="Prepositions";17="Conversations";18="Objects and use";19="Understood by strangers- about half";20="Undertsood by strangers- about three fourths";21="Understood by strangers - all";88="No response";999="Not stated or missing"</v>
      </c>
      <c r="H1925">
        <v>2</v>
      </c>
      <c r="I1925">
        <f>VLOOKUP($A1925,'Extracted Varlist'!$B$1:$O$4857,12,0)</f>
        <v>2</v>
      </c>
      <c r="J1925">
        <f>VLOOKUP($A1925,'Extracted Varlist'!$B$1:$O$4857,13,0)</f>
        <v>3</v>
      </c>
      <c r="M1925" t="b">
        <f t="shared" si="53"/>
        <v>0</v>
      </c>
    </row>
    <row r="1926" spans="1:13" x14ac:dyDescent="0.25">
      <c r="A1926" t="s">
        <v>445</v>
      </c>
      <c r="E1926" t="str">
        <f>VLOOKUP($A1926,'Extracted Varlist'!$B$1:$O$4857,3,0)</f>
        <v>Early language milestone-receptive</v>
      </c>
      <c r="G1926" t="str">
        <f>IF(ISBLANK(VLOOKUP($A1926,'Extracted Varlist'!$B$1:$O$4857,4,0)),"",VLOOKUP($A1926,'Extracted Varlist'!$B$1:$O$4857,4,0))</f>
        <v>1="Alerts to voice";2="Orient lat. voice";3="Recognize sounds";4="Bell,  lat.";5="Bell, O&amp;D";6="Inhibits to "No";7="Bell, diagonal";8="1-step commands gesture";9="Points to &gt;= 1 body parts";10="2-step commands gesture";11="Points to named objects";12="poiints to Objects described by use";13="Preposition Commands";88="No response";999="missing"</v>
      </c>
      <c r="H1926">
        <v>2</v>
      </c>
      <c r="I1926">
        <f>VLOOKUP($A1926,'Extracted Varlist'!$B$1:$O$4857,12,0)</f>
        <v>2</v>
      </c>
      <c r="J1926">
        <f>VLOOKUP($A1926,'Extracted Varlist'!$B$1:$O$4857,13,0)</f>
        <v>1</v>
      </c>
      <c r="M1926" t="b">
        <f t="shared" si="53"/>
        <v>0</v>
      </c>
    </row>
    <row r="1927" spans="1:13" x14ac:dyDescent="0.25">
      <c r="A1927" t="s">
        <v>546</v>
      </c>
      <c r="E1927" t="str">
        <f>VLOOKUP($A1927,'Extracted Varlist'!$B$1:$O$4857,3,0)</f>
        <v>Early Lang Milestone-receptive</v>
      </c>
      <c r="G1927" t="str">
        <f>IF(ISBLANK(VLOOKUP($A1927,'Extracted Varlist'!$B$1:$O$4857,4,0)),"",VLOOKUP($A1927,'Extracted Varlist'!$B$1:$O$4857,4,0))</f>
        <v>99="No exam conducted/Not stated"</v>
      </c>
      <c r="H1927">
        <v>2</v>
      </c>
      <c r="I1927">
        <f>VLOOKUP($A1927,'Extracted Varlist'!$B$1:$O$4857,12,0)</f>
        <v>2</v>
      </c>
      <c r="J1927">
        <f>VLOOKUP($A1927,'Extracted Varlist'!$B$1:$O$4857,13,0)</f>
        <v>2</v>
      </c>
      <c r="M1927" t="b">
        <f t="shared" si="53"/>
        <v>0</v>
      </c>
    </row>
    <row r="1928" spans="1:13" x14ac:dyDescent="0.25">
      <c r="A1928" t="s">
        <v>666</v>
      </c>
      <c r="E1928" t="str">
        <f>VLOOKUP($A1928,'Extracted Varlist'!$B$1:$O$4857,3,0)</f>
        <v>Early Lang Milestone-receptive</v>
      </c>
      <c r="G1928" t="str">
        <f>IF(ISBLANK(VLOOKUP($A1928,'Extracted Varlist'!$B$1:$O$4857,4,0)),"",VLOOKUP($A1928,'Extracted Varlist'!$B$1:$O$4857,4,0))</f>
        <v>1="Alerts to voice";2="Orient lat. voice";3="Recognise sounds";4="Bell, lat.";5="Bell, O&amp;D";6="Inhibits to "No"";7="Bell, diagonal";8="1-step commands and gestures";9="points to &gt;body parts";10="2-step commands and gestures";11="Points tonamed objects";12="Points to objects, described by use";13="Prepositional commands";88="No response";999="Not stated or missing"</v>
      </c>
      <c r="H1928">
        <v>2</v>
      </c>
      <c r="I1928">
        <f>VLOOKUP($A1928,'Extracted Varlist'!$B$1:$O$4857,12,0)</f>
        <v>2</v>
      </c>
      <c r="J1928">
        <f>VLOOKUP($A1928,'Extracted Varlist'!$B$1:$O$4857,13,0)</f>
        <v>3</v>
      </c>
      <c r="M1928" t="b">
        <f t="shared" si="53"/>
        <v>0</v>
      </c>
    </row>
    <row r="1929" spans="1:13" x14ac:dyDescent="0.25">
      <c r="A1929" t="s">
        <v>448</v>
      </c>
      <c r="E1929" t="str">
        <f>VLOOKUP($A1929,'Extracted Varlist'!$B$1:$O$4857,3,0)</f>
        <v>Early language milestone-visual</v>
      </c>
      <c r="G1929" t="str">
        <f>IF(ISBLANK(VLOOKUP($A1929,'Extracted Varlist'!$B$1:$O$4857,4,0)),"",VLOOKUP($A1929,'Extracted Varlist'!$B$1:$O$4857,4,0))</f>
        <v>1="Smiles";2="recognizes parents";3="Recognizes objects";4="responds to facial expressions";5="Visual tracking";6="Blink to threat";7="Imitates gestures, games";8="1-step communication gestures";9="Initiates gestures, games";10="Points to desired objects";88="No response";999="missing"</v>
      </c>
      <c r="H1929">
        <v>2</v>
      </c>
      <c r="I1929">
        <f>VLOOKUP($A1929,'Extracted Varlist'!$B$1:$O$4857,12,0)</f>
        <v>2</v>
      </c>
      <c r="J1929">
        <f>VLOOKUP($A1929,'Extracted Varlist'!$B$1:$O$4857,13,0)</f>
        <v>1</v>
      </c>
      <c r="M1929" t="b">
        <f t="shared" si="53"/>
        <v>0</v>
      </c>
    </row>
    <row r="1930" spans="1:13" x14ac:dyDescent="0.25">
      <c r="A1930" t="s">
        <v>549</v>
      </c>
      <c r="E1930" t="str">
        <f>VLOOKUP($A1930,'Extracted Varlist'!$B$1:$O$4857,3,0)</f>
        <v>Early Lang Milestone-visual</v>
      </c>
      <c r="G1930" t="str">
        <f>IF(ISBLANK(VLOOKUP($A1930,'Extracted Varlist'!$B$1:$O$4857,4,0)),"",VLOOKUP($A1930,'Extracted Varlist'!$B$1:$O$4857,4,0))</f>
        <v>0="Visually impaired";99="No exam conducted/Not stated"</v>
      </c>
      <c r="H1930">
        <v>2</v>
      </c>
      <c r="I1930">
        <f>VLOOKUP($A1930,'Extracted Varlist'!$B$1:$O$4857,12,0)</f>
        <v>2</v>
      </c>
      <c r="J1930">
        <f>VLOOKUP($A1930,'Extracted Varlist'!$B$1:$O$4857,13,0)</f>
        <v>2</v>
      </c>
      <c r="M1930" t="b">
        <f t="shared" si="53"/>
        <v>0</v>
      </c>
    </row>
    <row r="1931" spans="1:13" x14ac:dyDescent="0.25">
      <c r="A1931" t="s">
        <v>4807</v>
      </c>
      <c r="E1931" t="str">
        <f>VLOOKUP($A1931,'Extracted Varlist'!$B$1:$O$4857,3,0)</f>
        <v>Endothelial scan performed - left eye</v>
      </c>
      <c r="G1931" t="str">
        <f>IF(ISBLANK(VLOOKUP($A1931,'Extracted Varlist'!$B$1:$O$4857,4,0)),"",VLOOKUP($A1931,'Extracted Varlist'!$B$1:$O$4857,4,0))</f>
        <v>0="No";1="Yes"</v>
      </c>
      <c r="H1931">
        <v>2</v>
      </c>
      <c r="I1931">
        <f>VLOOKUP($A1931,'Extracted Varlist'!$B$1:$O$4857,12,0)</f>
        <v>2</v>
      </c>
      <c r="J1931">
        <f>VLOOKUP($A1931,'Extracted Varlist'!$B$1:$O$4857,13,0)</f>
        <v>20</v>
      </c>
      <c r="M1931" t="b">
        <f t="shared" si="53"/>
        <v>0</v>
      </c>
    </row>
    <row r="1932" spans="1:13" x14ac:dyDescent="0.25">
      <c r="A1932" t="s">
        <v>4781</v>
      </c>
      <c r="E1932" t="str">
        <f>VLOOKUP($A1932,'Extracted Varlist'!$B$1:$O$4857,3,0)</f>
        <v>Endothelial scan performed - right eye</v>
      </c>
      <c r="G1932" t="str">
        <f>IF(ISBLANK(VLOOKUP($A1932,'Extracted Varlist'!$B$1:$O$4857,4,0)),"",VLOOKUP($A1932,'Extracted Varlist'!$B$1:$O$4857,4,0))</f>
        <v>0="No";1="Yes"</v>
      </c>
      <c r="H1932">
        <v>2</v>
      </c>
      <c r="I1932">
        <f>VLOOKUP($A1932,'Extracted Varlist'!$B$1:$O$4857,12,0)</f>
        <v>2</v>
      </c>
      <c r="J1932">
        <f>VLOOKUP($A1932,'Extracted Varlist'!$B$1:$O$4857,13,0)</f>
        <v>20</v>
      </c>
      <c r="M1932" t="b">
        <f t="shared" si="53"/>
        <v>1</v>
      </c>
    </row>
    <row r="1933" spans="1:13" x14ac:dyDescent="0.25">
      <c r="A1933" t="s">
        <v>5349</v>
      </c>
      <c r="E1933" t="str">
        <f>VLOOKUP($A1933,'Extracted Varlist'!$B$1:$O$4857,3,0)</f>
        <v>eNO1</v>
      </c>
      <c r="G1933" t="str">
        <f>IF(ISBLANK(VLOOKUP($A1933,'Extracted Varlist'!$B$1:$O$4857,4,0)),"",VLOOKUP($A1933,'Extracted Varlist'!$B$1:$O$4857,4,0))</f>
        <v>9999="Missing/Not stated"</v>
      </c>
      <c r="H1933">
        <v>2</v>
      </c>
      <c r="I1933">
        <f>VLOOKUP($A1933,'Extracted Varlist'!$B$1:$O$4857,12,0)</f>
        <v>2</v>
      </c>
      <c r="J1933">
        <f>VLOOKUP($A1933,'Extracted Varlist'!$B$1:$O$4857,13,0)</f>
        <v>22</v>
      </c>
      <c r="M1933" t="b">
        <f t="shared" si="53"/>
        <v>0</v>
      </c>
    </row>
    <row r="1934" spans="1:13" x14ac:dyDescent="0.25">
      <c r="A1934" t="s">
        <v>5353</v>
      </c>
      <c r="E1934" t="str">
        <f>VLOOKUP($A1934,'Extracted Varlist'!$B$1:$O$4857,3,0)</f>
        <v>eNO2</v>
      </c>
      <c r="G1934" t="str">
        <f>IF(ISBLANK(VLOOKUP($A1934,'Extracted Varlist'!$B$1:$O$4857,4,0)),"",VLOOKUP($A1934,'Extracted Varlist'!$B$1:$O$4857,4,0))</f>
        <v>9999="Missing/Not stated"</v>
      </c>
      <c r="H1934">
        <v>2</v>
      </c>
      <c r="I1934">
        <f>VLOOKUP($A1934,'Extracted Varlist'!$B$1:$O$4857,12,0)</f>
        <v>2</v>
      </c>
      <c r="J1934">
        <f>VLOOKUP($A1934,'Extracted Varlist'!$B$1:$O$4857,13,0)</f>
        <v>22</v>
      </c>
      <c r="M1934" t="b">
        <f t="shared" si="53"/>
        <v>1</v>
      </c>
    </row>
    <row r="1935" spans="1:13" x14ac:dyDescent="0.25">
      <c r="A1935" t="s">
        <v>5356</v>
      </c>
      <c r="E1935" t="str">
        <f>VLOOKUP($A1935,'Extracted Varlist'!$B$1:$O$4857,3,0)</f>
        <v>eNO3</v>
      </c>
      <c r="G1935" t="str">
        <f>IF(ISBLANK(VLOOKUP($A1935,'Extracted Varlist'!$B$1:$O$4857,4,0)),"",VLOOKUP($A1935,'Extracted Varlist'!$B$1:$O$4857,4,0))</f>
        <v>9999="Missing/Not stated"</v>
      </c>
      <c r="H1935">
        <v>2</v>
      </c>
      <c r="I1935">
        <f>VLOOKUP($A1935,'Extracted Varlist'!$B$1:$O$4857,12,0)</f>
        <v>2</v>
      </c>
      <c r="J1935">
        <f>VLOOKUP($A1935,'Extracted Varlist'!$B$1:$O$4857,13,0)</f>
        <v>22</v>
      </c>
      <c r="M1935" t="b">
        <f t="shared" si="53"/>
        <v>1</v>
      </c>
    </row>
    <row r="1936" spans="1:13" x14ac:dyDescent="0.25">
      <c r="A1936" t="s">
        <v>4530</v>
      </c>
      <c r="E1936" t="str">
        <f>VLOOKUP($A1936,'Extracted Varlist'!$B$1:$O$4857,3,0)</f>
        <v>Comments regarding EOM</v>
      </c>
      <c r="G1936" t="str">
        <f>IF(ISBLANK(VLOOKUP($A1936,'Extracted Varlist'!$B$1:$O$4857,4,0)),"",VLOOKUP($A1936,'Extracted Varlist'!$B$1:$O$4857,4,0))</f>
        <v/>
      </c>
      <c r="H1936">
        <v>2</v>
      </c>
      <c r="I1936">
        <f>VLOOKUP($A1936,'Extracted Varlist'!$B$1:$O$4857,12,0)</f>
        <v>2</v>
      </c>
      <c r="J1936">
        <f>VLOOKUP($A1936,'Extracted Varlist'!$B$1:$O$4857,13,0)</f>
        <v>20</v>
      </c>
      <c r="M1936" t="b">
        <f t="shared" si="53"/>
        <v>0</v>
      </c>
    </row>
    <row r="1937" spans="1:13" x14ac:dyDescent="0.25">
      <c r="A1937" t="s">
        <v>4490</v>
      </c>
      <c r="E1937" t="str">
        <f>VLOOKUP($A1937,'Extracted Varlist'!$B$1:$O$4857,3,0)</f>
        <v>Alphabet pattern</v>
      </c>
      <c r="G1937" t="str">
        <f>IF(ISBLANK(VLOOKUP($A1937,'Extracted Varlist'!$B$1:$O$4857,4,0)),"",VLOOKUP($A1937,'Extracted Varlist'!$B$1:$O$4857,4,0))</f>
        <v>1="V";2="A";3="Other"</v>
      </c>
      <c r="H1937">
        <v>2</v>
      </c>
      <c r="I1937">
        <f>VLOOKUP($A1937,'Extracted Varlist'!$B$1:$O$4857,12,0)</f>
        <v>2</v>
      </c>
      <c r="J1937">
        <f>VLOOKUP($A1937,'Extracted Varlist'!$B$1:$O$4857,13,0)</f>
        <v>20</v>
      </c>
      <c r="M1937" t="b">
        <f t="shared" si="53"/>
        <v>1</v>
      </c>
    </row>
    <row r="1938" spans="1:13" x14ac:dyDescent="0.25">
      <c r="A1938" t="s">
        <v>4493</v>
      </c>
      <c r="E1938" t="str">
        <f>VLOOKUP($A1938,'Extracted Varlist'!$B$1:$O$4857,3,0)</f>
        <v>Other alphabet pattern specified</v>
      </c>
      <c r="G1938" t="str">
        <f>IF(ISBLANK(VLOOKUP($A1938,'Extracted Varlist'!$B$1:$O$4857,4,0)),"",VLOOKUP($A1938,'Extracted Varlist'!$B$1:$O$4857,4,0))</f>
        <v/>
      </c>
      <c r="H1938">
        <v>2</v>
      </c>
      <c r="I1938">
        <f>VLOOKUP($A1938,'Extracted Varlist'!$B$1:$O$4857,12,0)</f>
        <v>2</v>
      </c>
      <c r="J1938">
        <f>VLOOKUP($A1938,'Extracted Varlist'!$B$1:$O$4857,13,0)</f>
        <v>20</v>
      </c>
      <c r="M1938" t="b">
        <f t="shared" si="53"/>
        <v>1</v>
      </c>
    </row>
    <row r="1939" spans="1:13" x14ac:dyDescent="0.25">
      <c r="A1939" t="s">
        <v>6275</v>
      </c>
      <c r="E1939" t="str">
        <f>VLOOKUP($A1939,'Extracted Varlist'!$B$1:$O$4857,3,0)</f>
        <v>CPAL: Number of errors</v>
      </c>
      <c r="G1939" t="str">
        <f>IF(ISBLANK(VLOOKUP($A1939,'Extracted Varlist'!$B$1:$O$4857,4,0)),"",VLOOKUP($A1939,'Extracted Varlist'!$B$1:$O$4857,4,0))</f>
        <v>-99="Missing"</v>
      </c>
      <c r="H1939">
        <v>2</v>
      </c>
      <c r="I1939">
        <f>VLOOKUP($A1939,'Extracted Varlist'!$B$1:$O$4857,12,0)</f>
        <v>2</v>
      </c>
      <c r="J1939">
        <f>VLOOKUP($A1939,'Extracted Varlist'!$B$1:$O$4857,13,0)</f>
        <v>22</v>
      </c>
      <c r="M1939" t="b">
        <f t="shared" si="53"/>
        <v>0</v>
      </c>
    </row>
    <row r="1940" spans="1:13" x14ac:dyDescent="0.25">
      <c r="A1940" t="s">
        <v>6278</v>
      </c>
      <c r="E1940" t="str">
        <f>VLOOKUP($A1940,'Extracted Varlist'!$B$1:$O$4857,3,0)</f>
        <v>CPAL1: Number of errors</v>
      </c>
      <c r="G1940" t="str">
        <f>IF(ISBLANK(VLOOKUP($A1940,'Extracted Varlist'!$B$1:$O$4857,4,0)),"",VLOOKUP($A1940,'Extracted Varlist'!$B$1:$O$4857,4,0))</f>
        <v>-99="Missing"</v>
      </c>
      <c r="H1940">
        <v>2</v>
      </c>
      <c r="I1940">
        <f>VLOOKUP($A1940,'Extracted Varlist'!$B$1:$O$4857,12,0)</f>
        <v>2</v>
      </c>
      <c r="J1940">
        <f>VLOOKUP($A1940,'Extracted Varlist'!$B$1:$O$4857,13,0)</f>
        <v>22</v>
      </c>
      <c r="M1940" t="b">
        <f t="shared" si="53"/>
        <v>1</v>
      </c>
    </row>
    <row r="1941" spans="1:13" x14ac:dyDescent="0.25">
      <c r="A1941" t="s">
        <v>6280</v>
      </c>
      <c r="E1941" t="str">
        <f>VLOOKUP($A1941,'Extracted Varlist'!$B$1:$O$4857,3,0)</f>
        <v>CPAL2: Number of errors</v>
      </c>
      <c r="G1941" t="str">
        <f>IF(ISBLANK(VLOOKUP($A1941,'Extracted Varlist'!$B$1:$O$4857,4,0)),"",VLOOKUP($A1941,'Extracted Varlist'!$B$1:$O$4857,4,0))</f>
        <v>-99="Missing"</v>
      </c>
      <c r="H1941">
        <v>2</v>
      </c>
      <c r="I1941">
        <f>VLOOKUP($A1941,'Extracted Varlist'!$B$1:$O$4857,12,0)</f>
        <v>2</v>
      </c>
      <c r="J1941">
        <f>VLOOKUP($A1941,'Extracted Varlist'!$B$1:$O$4857,13,0)</f>
        <v>22</v>
      </c>
      <c r="M1941" t="b">
        <f t="shared" si="53"/>
        <v>1</v>
      </c>
    </row>
    <row r="1942" spans="1:13" x14ac:dyDescent="0.25">
      <c r="A1942" t="s">
        <v>6282</v>
      </c>
      <c r="E1942" t="str">
        <f>VLOOKUP($A1942,'Extracted Varlist'!$B$1:$O$4857,3,0)</f>
        <v>CPAL3: Number of errors</v>
      </c>
      <c r="G1942" t="str">
        <f>IF(ISBLANK(VLOOKUP($A1942,'Extracted Varlist'!$B$1:$O$4857,4,0)),"",VLOOKUP($A1942,'Extracted Varlist'!$B$1:$O$4857,4,0))</f>
        <v>-99="Missing"</v>
      </c>
      <c r="H1942">
        <v>2</v>
      </c>
      <c r="I1942">
        <f>VLOOKUP($A1942,'Extracted Varlist'!$B$1:$O$4857,12,0)</f>
        <v>2</v>
      </c>
      <c r="J1942">
        <f>VLOOKUP($A1942,'Extracted Varlist'!$B$1:$O$4857,13,0)</f>
        <v>22</v>
      </c>
      <c r="M1942" t="b">
        <f t="shared" si="53"/>
        <v>1</v>
      </c>
    </row>
    <row r="1943" spans="1:13" x14ac:dyDescent="0.25">
      <c r="A1943" t="s">
        <v>6284</v>
      </c>
      <c r="E1943" t="str">
        <f>VLOOKUP($A1943,'Extracted Varlist'!$B$1:$O$4857,3,0)</f>
        <v>CPAL4: Number of errors</v>
      </c>
      <c r="G1943" t="str">
        <f>IF(ISBLANK(VLOOKUP($A1943,'Extracted Varlist'!$B$1:$O$4857,4,0)),"",VLOOKUP($A1943,'Extracted Varlist'!$B$1:$O$4857,4,0))</f>
        <v>-99="Missing"</v>
      </c>
      <c r="H1943">
        <v>2</v>
      </c>
      <c r="I1943">
        <f>VLOOKUP($A1943,'Extracted Varlist'!$B$1:$O$4857,12,0)</f>
        <v>2</v>
      </c>
      <c r="J1943">
        <f>VLOOKUP($A1943,'Extracted Varlist'!$B$1:$O$4857,13,0)</f>
        <v>22</v>
      </c>
      <c r="M1943" t="b">
        <f t="shared" si="53"/>
        <v>1</v>
      </c>
    </row>
    <row r="1944" spans="1:13" x14ac:dyDescent="0.25">
      <c r="A1944" t="s">
        <v>6286</v>
      </c>
      <c r="E1944" t="str">
        <f>VLOOKUP($A1944,'Extracted Varlist'!$B$1:$O$4857,3,0)</f>
        <v>CPAL5: Number of errors</v>
      </c>
      <c r="G1944" t="str">
        <f>IF(ISBLANK(VLOOKUP($A1944,'Extracted Varlist'!$B$1:$O$4857,4,0)),"",VLOOKUP($A1944,'Extracted Varlist'!$B$1:$O$4857,4,0))</f>
        <v>-99="Missing"</v>
      </c>
      <c r="H1944">
        <v>2</v>
      </c>
      <c r="I1944">
        <f>VLOOKUP($A1944,'Extracted Varlist'!$B$1:$O$4857,12,0)</f>
        <v>2</v>
      </c>
      <c r="J1944">
        <f>VLOOKUP($A1944,'Extracted Varlist'!$B$1:$O$4857,13,0)</f>
        <v>22</v>
      </c>
      <c r="M1944" t="b">
        <f t="shared" si="53"/>
        <v>1</v>
      </c>
    </row>
    <row r="1945" spans="1:13" x14ac:dyDescent="0.25">
      <c r="A1945" t="s">
        <v>6288</v>
      </c>
      <c r="E1945" t="str">
        <f>VLOOKUP($A1945,'Extracted Varlist'!$B$1:$O$4857,3,0)</f>
        <v>CPAL6: Number of errors</v>
      </c>
      <c r="G1945" t="str">
        <f>IF(ISBLANK(VLOOKUP($A1945,'Extracted Varlist'!$B$1:$O$4857,4,0)),"",VLOOKUP($A1945,'Extracted Varlist'!$B$1:$O$4857,4,0))</f>
        <v>-99="Missing"</v>
      </c>
      <c r="H1945">
        <v>2</v>
      </c>
      <c r="I1945">
        <f>VLOOKUP($A1945,'Extracted Varlist'!$B$1:$O$4857,12,0)</f>
        <v>2</v>
      </c>
      <c r="J1945">
        <f>VLOOKUP($A1945,'Extracted Varlist'!$B$1:$O$4857,13,0)</f>
        <v>22</v>
      </c>
      <c r="M1945" t="b">
        <f t="shared" si="53"/>
        <v>1</v>
      </c>
    </row>
    <row r="1946" spans="1:13" x14ac:dyDescent="0.25">
      <c r="A1946" t="s">
        <v>6290</v>
      </c>
      <c r="E1946" t="str">
        <f>VLOOKUP($A1946,'Extracted Varlist'!$B$1:$O$4857,3,0)</f>
        <v>CPAL7: Number of errors</v>
      </c>
      <c r="G1946" t="str">
        <f>IF(ISBLANK(VLOOKUP($A1946,'Extracted Varlist'!$B$1:$O$4857,4,0)),"",VLOOKUP($A1946,'Extracted Varlist'!$B$1:$O$4857,4,0))</f>
        <v>-99="Missing"</v>
      </c>
      <c r="H1946">
        <v>2</v>
      </c>
      <c r="I1946">
        <f>VLOOKUP($A1946,'Extracted Varlist'!$B$1:$O$4857,12,0)</f>
        <v>2</v>
      </c>
      <c r="J1946">
        <f>VLOOKUP($A1946,'Extracted Varlist'!$B$1:$O$4857,13,0)</f>
        <v>22</v>
      </c>
      <c r="M1946" t="b">
        <f t="shared" si="53"/>
        <v>1</v>
      </c>
    </row>
    <row r="1947" spans="1:13" x14ac:dyDescent="0.25">
      <c r="A1947" t="s">
        <v>2521</v>
      </c>
      <c r="E1947" t="str">
        <f>VLOOKUP($A1947,'Extracted Varlist'!$B$1:$O$4857,3,0)</f>
        <v>CPALa: Number of errors over 5 rounds</v>
      </c>
      <c r="G1947" t="str">
        <f>IF(ISBLANK(VLOOKUP($A1947,'Extracted Varlist'!$B$1:$O$4857,4,0)),"",VLOOKUP($A1947,'Extracted Varlist'!$B$1:$O$4857,4,0))</f>
        <v>-99="Missing"</v>
      </c>
      <c r="H1947">
        <v>2</v>
      </c>
      <c r="I1947">
        <f>VLOOKUP($A1947,'Extracted Varlist'!$B$1:$O$4857,12,0)</f>
        <v>2</v>
      </c>
      <c r="J1947">
        <f>VLOOKUP($A1947,'Extracted Varlist'!$B$1:$O$4857,13,0)</f>
        <v>17</v>
      </c>
      <c r="M1947" t="b">
        <f t="shared" si="53"/>
        <v>0</v>
      </c>
    </row>
    <row r="1948" spans="1:13" x14ac:dyDescent="0.25">
      <c r="A1948" t="s">
        <v>2546</v>
      </c>
      <c r="E1948" t="str">
        <f>VLOOKUP($A1948,'Extracted Varlist'!$B$1:$O$4857,3,0)</f>
        <v>CPALa1: Number of errors</v>
      </c>
      <c r="G1948" t="str">
        <f>IF(ISBLANK(VLOOKUP($A1948,'Extracted Varlist'!$B$1:$O$4857,4,0)),"",VLOOKUP($A1948,'Extracted Varlist'!$B$1:$O$4857,4,0))</f>
        <v>-99="Missing"</v>
      </c>
      <c r="H1948">
        <v>2</v>
      </c>
      <c r="I1948">
        <f>VLOOKUP($A1948,'Extracted Varlist'!$B$1:$O$4857,12,0)</f>
        <v>2</v>
      </c>
      <c r="J1948">
        <f>VLOOKUP($A1948,'Extracted Varlist'!$B$1:$O$4857,13,0)</f>
        <v>17</v>
      </c>
      <c r="M1948" t="b">
        <f t="shared" si="53"/>
        <v>1</v>
      </c>
    </row>
    <row r="1949" spans="1:13" x14ac:dyDescent="0.25">
      <c r="A1949" t="s">
        <v>2567</v>
      </c>
      <c r="E1949" t="str">
        <f>VLOOKUP($A1949,'Extracted Varlist'!$B$1:$O$4857,3,0)</f>
        <v>CPALa2: Number of errors</v>
      </c>
      <c r="G1949" t="str">
        <f>IF(ISBLANK(VLOOKUP($A1949,'Extracted Varlist'!$B$1:$O$4857,4,0)),"",VLOOKUP($A1949,'Extracted Varlist'!$B$1:$O$4857,4,0))</f>
        <v>-99="Missing"</v>
      </c>
      <c r="H1949">
        <v>2</v>
      </c>
      <c r="I1949">
        <f>VLOOKUP($A1949,'Extracted Varlist'!$B$1:$O$4857,12,0)</f>
        <v>2</v>
      </c>
      <c r="J1949">
        <f>VLOOKUP($A1949,'Extracted Varlist'!$B$1:$O$4857,13,0)</f>
        <v>17</v>
      </c>
      <c r="M1949" t="b">
        <f t="shared" si="53"/>
        <v>1</v>
      </c>
    </row>
    <row r="1950" spans="1:13" x14ac:dyDescent="0.25">
      <c r="A1950" t="s">
        <v>2590</v>
      </c>
      <c r="E1950" t="str">
        <f>VLOOKUP($A1950,'Extracted Varlist'!$B$1:$O$4857,3,0)</f>
        <v>CPALa3: Number of errors</v>
      </c>
      <c r="G1950" t="str">
        <f>IF(ISBLANK(VLOOKUP($A1950,'Extracted Varlist'!$B$1:$O$4857,4,0)),"",VLOOKUP($A1950,'Extracted Varlist'!$B$1:$O$4857,4,0))</f>
        <v>-99="Missing"</v>
      </c>
      <c r="H1950">
        <v>2</v>
      </c>
      <c r="I1950">
        <f>VLOOKUP($A1950,'Extracted Varlist'!$B$1:$O$4857,12,0)</f>
        <v>2</v>
      </c>
      <c r="J1950">
        <f>VLOOKUP($A1950,'Extracted Varlist'!$B$1:$O$4857,13,0)</f>
        <v>17</v>
      </c>
      <c r="M1950" t="b">
        <f t="shared" si="53"/>
        <v>1</v>
      </c>
    </row>
    <row r="1951" spans="1:13" x14ac:dyDescent="0.25">
      <c r="A1951" t="s">
        <v>2613</v>
      </c>
      <c r="E1951" t="str">
        <f>VLOOKUP($A1951,'Extracted Varlist'!$B$1:$O$4857,3,0)</f>
        <v>CPALa4: Number of errors</v>
      </c>
      <c r="G1951" t="str">
        <f>IF(ISBLANK(VLOOKUP($A1951,'Extracted Varlist'!$B$1:$O$4857,4,0)),"",VLOOKUP($A1951,'Extracted Varlist'!$B$1:$O$4857,4,0))</f>
        <v>-99="Missing"</v>
      </c>
      <c r="H1951">
        <v>2</v>
      </c>
      <c r="I1951">
        <f>VLOOKUP($A1951,'Extracted Varlist'!$B$1:$O$4857,12,0)</f>
        <v>2</v>
      </c>
      <c r="J1951">
        <f>VLOOKUP($A1951,'Extracted Varlist'!$B$1:$O$4857,13,0)</f>
        <v>17</v>
      </c>
      <c r="M1951" t="b">
        <f t="shared" si="53"/>
        <v>1</v>
      </c>
    </row>
    <row r="1952" spans="1:13" x14ac:dyDescent="0.25">
      <c r="A1952" t="s">
        <v>2636</v>
      </c>
      <c r="E1952" t="str">
        <f>VLOOKUP($A1952,'Extracted Varlist'!$B$1:$O$4857,3,0)</f>
        <v>CPALa5: Number of errors</v>
      </c>
      <c r="G1952" t="str">
        <f>IF(ISBLANK(VLOOKUP($A1952,'Extracted Varlist'!$B$1:$O$4857,4,0)),"",VLOOKUP($A1952,'Extracted Varlist'!$B$1:$O$4857,4,0))</f>
        <v>-99="Missing"</v>
      </c>
      <c r="H1952">
        <v>2</v>
      </c>
      <c r="I1952">
        <f>VLOOKUP($A1952,'Extracted Varlist'!$B$1:$O$4857,12,0)</f>
        <v>2</v>
      </c>
      <c r="J1952">
        <f>VLOOKUP($A1952,'Extracted Varlist'!$B$1:$O$4857,13,0)</f>
        <v>17</v>
      </c>
      <c r="M1952" t="b">
        <f t="shared" si="53"/>
        <v>1</v>
      </c>
    </row>
    <row r="1953" spans="1:13" x14ac:dyDescent="0.25">
      <c r="A1953" t="s">
        <v>2721</v>
      </c>
      <c r="E1953" t="str">
        <f>VLOOKUP($A1953,'Extracted Varlist'!$B$1:$O$4857,3,0)</f>
        <v>CPALb: Number of errors over 5 rounds</v>
      </c>
      <c r="G1953" t="str">
        <f>IF(ISBLANK(VLOOKUP($A1953,'Extracted Varlist'!$B$1:$O$4857,4,0)),"",VLOOKUP($A1953,'Extracted Varlist'!$B$1:$O$4857,4,0))</f>
        <v>-99="Missing"</v>
      </c>
      <c r="H1953">
        <v>2</v>
      </c>
      <c r="I1953">
        <f>VLOOKUP($A1953,'Extracted Varlist'!$B$1:$O$4857,12,0)</f>
        <v>2</v>
      </c>
      <c r="J1953">
        <f>VLOOKUP($A1953,'Extracted Varlist'!$B$1:$O$4857,13,0)</f>
        <v>17</v>
      </c>
      <c r="M1953" t="b">
        <f t="shared" si="53"/>
        <v>1</v>
      </c>
    </row>
    <row r="1954" spans="1:13" x14ac:dyDescent="0.25">
      <c r="A1954" t="s">
        <v>2742</v>
      </c>
      <c r="E1954" t="str">
        <f>VLOOKUP($A1954,'Extracted Varlist'!$B$1:$O$4857,3,0)</f>
        <v>CPALb1: Number of errors</v>
      </c>
      <c r="G1954" t="str">
        <f>IF(ISBLANK(VLOOKUP($A1954,'Extracted Varlist'!$B$1:$O$4857,4,0)),"",VLOOKUP($A1954,'Extracted Varlist'!$B$1:$O$4857,4,0))</f>
        <v>-99="Missing"</v>
      </c>
      <c r="H1954">
        <v>2</v>
      </c>
      <c r="I1954">
        <f>VLOOKUP($A1954,'Extracted Varlist'!$B$1:$O$4857,12,0)</f>
        <v>2</v>
      </c>
      <c r="J1954">
        <f>VLOOKUP($A1954,'Extracted Varlist'!$B$1:$O$4857,13,0)</f>
        <v>17</v>
      </c>
      <c r="M1954" t="b">
        <f t="shared" si="53"/>
        <v>1</v>
      </c>
    </row>
    <row r="1955" spans="1:13" x14ac:dyDescent="0.25">
      <c r="A1955" t="s">
        <v>2764</v>
      </c>
      <c r="E1955" t="str">
        <f>VLOOKUP($A1955,'Extracted Varlist'!$B$1:$O$4857,3,0)</f>
        <v>CPALb2: Number of errors</v>
      </c>
      <c r="G1955" t="str">
        <f>IF(ISBLANK(VLOOKUP($A1955,'Extracted Varlist'!$B$1:$O$4857,4,0)),"",VLOOKUP($A1955,'Extracted Varlist'!$B$1:$O$4857,4,0))</f>
        <v>-99="Missing"</v>
      </c>
      <c r="H1955">
        <v>2</v>
      </c>
      <c r="I1955">
        <f>VLOOKUP($A1955,'Extracted Varlist'!$B$1:$O$4857,12,0)</f>
        <v>2</v>
      </c>
      <c r="J1955">
        <f>VLOOKUP($A1955,'Extracted Varlist'!$B$1:$O$4857,13,0)</f>
        <v>17</v>
      </c>
      <c r="M1955" t="b">
        <f t="shared" si="53"/>
        <v>1</v>
      </c>
    </row>
    <row r="1956" spans="1:13" x14ac:dyDescent="0.25">
      <c r="A1956" t="s">
        <v>2785</v>
      </c>
      <c r="E1956" t="str">
        <f>VLOOKUP($A1956,'Extracted Varlist'!$B$1:$O$4857,3,0)</f>
        <v>CPALb3: Number of errors</v>
      </c>
      <c r="G1956" t="str">
        <f>IF(ISBLANK(VLOOKUP($A1956,'Extracted Varlist'!$B$1:$O$4857,4,0)),"",VLOOKUP($A1956,'Extracted Varlist'!$B$1:$O$4857,4,0))</f>
        <v>-99="Missing"</v>
      </c>
      <c r="H1956">
        <v>2</v>
      </c>
      <c r="I1956">
        <f>VLOOKUP($A1956,'Extracted Varlist'!$B$1:$O$4857,12,0)</f>
        <v>2</v>
      </c>
      <c r="J1956">
        <f>VLOOKUP($A1956,'Extracted Varlist'!$B$1:$O$4857,13,0)</f>
        <v>17</v>
      </c>
      <c r="M1956" t="b">
        <f t="shared" si="53"/>
        <v>1</v>
      </c>
    </row>
    <row r="1957" spans="1:13" x14ac:dyDescent="0.25">
      <c r="A1957" t="s">
        <v>2806</v>
      </c>
      <c r="E1957" t="str">
        <f>VLOOKUP($A1957,'Extracted Varlist'!$B$1:$O$4857,3,0)</f>
        <v>CPALb4: Number of errors</v>
      </c>
      <c r="G1957" t="str">
        <f>IF(ISBLANK(VLOOKUP($A1957,'Extracted Varlist'!$B$1:$O$4857,4,0)),"",VLOOKUP($A1957,'Extracted Varlist'!$B$1:$O$4857,4,0))</f>
        <v>-99="Missing"</v>
      </c>
      <c r="H1957">
        <v>2</v>
      </c>
      <c r="I1957">
        <f>VLOOKUP($A1957,'Extracted Varlist'!$B$1:$O$4857,12,0)</f>
        <v>2</v>
      </c>
      <c r="J1957">
        <f>VLOOKUP($A1957,'Extracted Varlist'!$B$1:$O$4857,13,0)</f>
        <v>17</v>
      </c>
      <c r="M1957" t="b">
        <f t="shared" si="53"/>
        <v>1</v>
      </c>
    </row>
    <row r="1958" spans="1:13" x14ac:dyDescent="0.25">
      <c r="A1958" t="s">
        <v>2828</v>
      </c>
      <c r="E1958" t="str">
        <f>VLOOKUP($A1958,'Extracted Varlist'!$B$1:$O$4857,3,0)</f>
        <v>CPALb5: Number of errors</v>
      </c>
      <c r="G1958" t="str">
        <f>IF(ISBLANK(VLOOKUP($A1958,'Extracted Varlist'!$B$1:$O$4857,4,0)),"",VLOOKUP($A1958,'Extracted Varlist'!$B$1:$O$4857,4,0))</f>
        <v>-99="Missing"</v>
      </c>
      <c r="H1958">
        <v>2</v>
      </c>
      <c r="I1958">
        <f>VLOOKUP($A1958,'Extracted Varlist'!$B$1:$O$4857,12,0)</f>
        <v>2</v>
      </c>
      <c r="J1958">
        <f>VLOOKUP($A1958,'Extracted Varlist'!$B$1:$O$4857,13,0)</f>
        <v>17</v>
      </c>
      <c r="M1958" t="b">
        <f t="shared" si="53"/>
        <v>1</v>
      </c>
    </row>
    <row r="1959" spans="1:13" x14ac:dyDescent="0.25">
      <c r="A1959" t="s">
        <v>2473</v>
      </c>
      <c r="E1959" t="str">
        <f>VLOOKUP($A1959,'Extracted Varlist'!$B$1:$O$4857,3,0)</f>
        <v>DET: Number of errors over 5 rounds</v>
      </c>
      <c r="G1959" t="str">
        <f>IF(ISBLANK(VLOOKUP($A1959,'Extracted Varlist'!$B$1:$O$4857,4,0)),"",VLOOKUP($A1959,'Extracted Varlist'!$B$1:$O$4857,4,0))</f>
        <v>-99="Missing"</v>
      </c>
      <c r="H1959">
        <v>2</v>
      </c>
      <c r="I1959">
        <f>VLOOKUP($A1959,'Extracted Varlist'!$B$1:$O$4857,12,0)</f>
        <v>2</v>
      </c>
      <c r="J1959">
        <f>VLOOKUP($A1959,'Extracted Varlist'!$B$1:$O$4857,13,0)</f>
        <v>17</v>
      </c>
      <c r="M1959" t="b">
        <f t="shared" si="53"/>
        <v>1</v>
      </c>
    </row>
    <row r="1960" spans="1:13" x14ac:dyDescent="0.25">
      <c r="A1960" t="s">
        <v>6292</v>
      </c>
      <c r="E1960" t="str">
        <f>VLOOKUP($A1960,'Extracted Varlist'!$B$1:$O$4857,3,0)</f>
        <v>DET: Number of errors over 5 rounds</v>
      </c>
      <c r="G1960" t="str">
        <f>IF(ISBLANK(VLOOKUP($A1960,'Extracted Varlist'!$B$1:$O$4857,4,0)),"",VLOOKUP($A1960,'Extracted Varlist'!$B$1:$O$4857,4,0))</f>
        <v>-99="Missing"</v>
      </c>
      <c r="H1960">
        <v>2</v>
      </c>
      <c r="I1960">
        <f>VLOOKUP($A1960,'Extracted Varlist'!$B$1:$O$4857,12,0)</f>
        <v>2</v>
      </c>
      <c r="J1960">
        <f>VLOOKUP($A1960,'Extracted Varlist'!$B$1:$O$4857,13,0)</f>
        <v>22</v>
      </c>
      <c r="M1960" t="b">
        <f t="shared" si="53"/>
        <v>0</v>
      </c>
    </row>
    <row r="1961" spans="1:13" x14ac:dyDescent="0.25">
      <c r="A1961" t="s">
        <v>2680</v>
      </c>
      <c r="E1961" t="str">
        <f>VLOOKUP($A1961,'Extracted Varlist'!$B$1:$O$4857,3,0)</f>
        <v>IDN: Number of errors</v>
      </c>
      <c r="G1961" t="str">
        <f>IF(ISBLANK(VLOOKUP($A1961,'Extracted Varlist'!$B$1:$O$4857,4,0)),"",VLOOKUP($A1961,'Extracted Varlist'!$B$1:$O$4857,4,0))</f>
        <v>-99="Missing"</v>
      </c>
      <c r="H1961">
        <v>2</v>
      </c>
      <c r="I1961">
        <f>VLOOKUP($A1961,'Extracted Varlist'!$B$1:$O$4857,12,0)</f>
        <v>2</v>
      </c>
      <c r="J1961">
        <f>VLOOKUP($A1961,'Extracted Varlist'!$B$1:$O$4857,13,0)</f>
        <v>17</v>
      </c>
      <c r="M1961" t="b">
        <f t="shared" si="53"/>
        <v>0</v>
      </c>
    </row>
    <row r="1962" spans="1:13" x14ac:dyDescent="0.25">
      <c r="A1962" t="s">
        <v>6293</v>
      </c>
      <c r="E1962" t="str">
        <f>VLOOKUP($A1962,'Extracted Varlist'!$B$1:$O$4857,3,0)</f>
        <v>IDN: Number of errors</v>
      </c>
      <c r="G1962" t="str">
        <f>IF(ISBLANK(VLOOKUP($A1962,'Extracted Varlist'!$B$1:$O$4857,4,0)),"",VLOOKUP($A1962,'Extracted Varlist'!$B$1:$O$4857,4,0))</f>
        <v>-99="Missing"</v>
      </c>
      <c r="H1962">
        <v>2</v>
      </c>
      <c r="I1962">
        <f>VLOOKUP($A1962,'Extracted Varlist'!$B$1:$O$4857,12,0)</f>
        <v>2</v>
      </c>
      <c r="J1962">
        <f>VLOOKUP($A1962,'Extracted Varlist'!$B$1:$O$4857,13,0)</f>
        <v>22</v>
      </c>
      <c r="M1962" t="b">
        <f t="shared" si="53"/>
        <v>0</v>
      </c>
    </row>
    <row r="1963" spans="1:13" x14ac:dyDescent="0.25">
      <c r="A1963" t="s">
        <v>2699</v>
      </c>
      <c r="E1963" t="str">
        <f>VLOOKUP($A1963,'Extracted Varlist'!$B$1:$O$4857,3,0)</f>
        <v>OCL: Number of errors</v>
      </c>
      <c r="G1963" t="str">
        <f>IF(ISBLANK(VLOOKUP($A1963,'Extracted Varlist'!$B$1:$O$4857,4,0)),"",VLOOKUP($A1963,'Extracted Varlist'!$B$1:$O$4857,4,0))</f>
        <v>-99="Missing"</v>
      </c>
      <c r="H1963">
        <v>2</v>
      </c>
      <c r="I1963">
        <f>VLOOKUP($A1963,'Extracted Varlist'!$B$1:$O$4857,12,0)</f>
        <v>2</v>
      </c>
      <c r="J1963">
        <f>VLOOKUP($A1963,'Extracted Varlist'!$B$1:$O$4857,13,0)</f>
        <v>17</v>
      </c>
      <c r="M1963" t="b">
        <f t="shared" si="53"/>
        <v>0</v>
      </c>
    </row>
    <row r="1964" spans="1:13" x14ac:dyDescent="0.25">
      <c r="A1964" t="s">
        <v>6294</v>
      </c>
      <c r="E1964" t="str">
        <f>VLOOKUP($A1964,'Extracted Varlist'!$B$1:$O$4857,3,0)</f>
        <v>OCL: Number of errors</v>
      </c>
      <c r="G1964" t="str">
        <f>IF(ISBLANK(VLOOKUP($A1964,'Extracted Varlist'!$B$1:$O$4857,4,0)),"",VLOOKUP($A1964,'Extracted Varlist'!$B$1:$O$4857,4,0))</f>
        <v>-99="Missing"</v>
      </c>
      <c r="H1964">
        <v>2</v>
      </c>
      <c r="I1964">
        <f>VLOOKUP($A1964,'Extracted Varlist'!$B$1:$O$4857,12,0)</f>
        <v>2</v>
      </c>
      <c r="J1964">
        <f>VLOOKUP($A1964,'Extracted Varlist'!$B$1:$O$4857,13,0)</f>
        <v>22</v>
      </c>
      <c r="M1964" t="b">
        <f t="shared" si="53"/>
        <v>0</v>
      </c>
    </row>
    <row r="1965" spans="1:13" x14ac:dyDescent="0.25">
      <c r="A1965" t="s">
        <v>6295</v>
      </c>
      <c r="E1965" t="str">
        <f>VLOOKUP($A1965,'Extracted Varlist'!$B$1:$O$4857,3,0)</f>
        <v>ONB: Number of errors</v>
      </c>
      <c r="G1965" t="str">
        <f>IF(ISBLANK(VLOOKUP($A1965,'Extracted Varlist'!$B$1:$O$4857,4,0)),"",VLOOKUP($A1965,'Extracted Varlist'!$B$1:$O$4857,4,0))</f>
        <v>-99="Missing"</v>
      </c>
      <c r="H1965">
        <v>2</v>
      </c>
      <c r="I1965">
        <f>VLOOKUP($A1965,'Extracted Varlist'!$B$1:$O$4857,12,0)</f>
        <v>2</v>
      </c>
      <c r="J1965">
        <f>VLOOKUP($A1965,'Extracted Varlist'!$B$1:$O$4857,13,0)</f>
        <v>22</v>
      </c>
      <c r="M1965" t="b">
        <f t="shared" si="53"/>
        <v>1</v>
      </c>
    </row>
    <row r="1966" spans="1:13" x14ac:dyDescent="0.25">
      <c r="A1966" t="s">
        <v>6298</v>
      </c>
      <c r="E1966" t="str">
        <f>VLOOKUP($A1966,'Extracted Varlist'!$B$1:$O$4857,3,0)</f>
        <v>SETS: Number of errors</v>
      </c>
      <c r="G1966" t="str">
        <f>IF(ISBLANK(VLOOKUP($A1966,'Extracted Varlist'!$B$1:$O$4857,4,0)),"",VLOOKUP($A1966,'Extracted Varlist'!$B$1:$O$4857,4,0))</f>
        <v>-99="Missing"</v>
      </c>
      <c r="H1966">
        <v>2</v>
      </c>
      <c r="I1966">
        <f>VLOOKUP($A1966,'Extracted Varlist'!$B$1:$O$4857,12,0)</f>
        <v>2</v>
      </c>
      <c r="J1966">
        <f>VLOOKUP($A1966,'Extracted Varlist'!$B$1:$O$4857,13,0)</f>
        <v>22</v>
      </c>
      <c r="M1966" t="b">
        <f t="shared" si="53"/>
        <v>1</v>
      </c>
    </row>
    <row r="1967" spans="1:13" x14ac:dyDescent="0.25">
      <c r="A1967" t="s">
        <v>6301</v>
      </c>
      <c r="E1967" t="str">
        <f>VLOOKUP($A1967,'Extracted Varlist'!$B$1:$O$4857,3,0)</f>
        <v>SETSEDR: Number of errors</v>
      </c>
      <c r="G1967" t="str">
        <f>IF(ISBLANK(VLOOKUP($A1967,'Extracted Varlist'!$B$1:$O$4857,4,0)),"",VLOOKUP($A1967,'Extracted Varlist'!$B$1:$O$4857,4,0))</f>
        <v>-99="Missing"</v>
      </c>
      <c r="H1967">
        <v>2</v>
      </c>
      <c r="I1967">
        <f>VLOOKUP($A1967,'Extracted Varlist'!$B$1:$O$4857,12,0)</f>
        <v>2</v>
      </c>
      <c r="J1967">
        <f>VLOOKUP($A1967,'Extracted Varlist'!$B$1:$O$4857,13,0)</f>
        <v>22</v>
      </c>
      <c r="M1967" t="b">
        <f t="shared" si="53"/>
        <v>1</v>
      </c>
    </row>
    <row r="1968" spans="1:13" x14ac:dyDescent="0.25">
      <c r="A1968" t="s">
        <v>6303</v>
      </c>
      <c r="E1968" t="str">
        <f>VLOOKUP($A1968,'Extracted Varlist'!$B$1:$O$4857,3,0)</f>
        <v>SETSEDR: Number of errors</v>
      </c>
      <c r="G1968" t="str">
        <f>IF(ISBLANK(VLOOKUP($A1968,'Extracted Varlist'!$B$1:$O$4857,4,0)),"",VLOOKUP($A1968,'Extracted Varlist'!$B$1:$O$4857,4,0))</f>
        <v>-99="Missing"</v>
      </c>
      <c r="H1968">
        <v>2</v>
      </c>
      <c r="I1968">
        <f>VLOOKUP($A1968,'Extracted Varlist'!$B$1:$O$4857,12,0)</f>
        <v>2</v>
      </c>
      <c r="J1968">
        <f>VLOOKUP($A1968,'Extracted Varlist'!$B$1:$O$4857,13,0)</f>
        <v>22</v>
      </c>
      <c r="M1968" t="b">
        <f t="shared" si="53"/>
        <v>1</v>
      </c>
    </row>
    <row r="1969" spans="1:13" x14ac:dyDescent="0.25">
      <c r="A1969" t="s">
        <v>6304</v>
      </c>
      <c r="E1969" t="str">
        <f>VLOOKUP($A1969,'Extracted Varlist'!$B$1:$O$4857,3,0)</f>
        <v>SETSID: Number of errors</v>
      </c>
      <c r="G1969" t="str">
        <f>IF(ISBLANK(VLOOKUP($A1969,'Extracted Varlist'!$B$1:$O$4857,4,0)),"",VLOOKUP($A1969,'Extracted Varlist'!$B$1:$O$4857,4,0))</f>
        <v>-99="Missing"</v>
      </c>
      <c r="H1969">
        <v>2</v>
      </c>
      <c r="I1969">
        <f>VLOOKUP($A1969,'Extracted Varlist'!$B$1:$O$4857,12,0)</f>
        <v>2</v>
      </c>
      <c r="J1969">
        <f>VLOOKUP($A1969,'Extracted Varlist'!$B$1:$O$4857,13,0)</f>
        <v>22</v>
      </c>
      <c r="M1969" t="b">
        <f t="shared" si="53"/>
        <v>1</v>
      </c>
    </row>
    <row r="1970" spans="1:13" x14ac:dyDescent="0.25">
      <c r="A1970" t="s">
        <v>6306</v>
      </c>
      <c r="E1970" t="str">
        <f>VLOOKUP($A1970,'Extracted Varlist'!$B$1:$O$4857,3,0)</f>
        <v>SETSIDR: Number of errors</v>
      </c>
      <c r="G1970" t="str">
        <f>IF(ISBLANK(VLOOKUP($A1970,'Extracted Varlist'!$B$1:$O$4857,4,0)),"",VLOOKUP($A1970,'Extracted Varlist'!$B$1:$O$4857,4,0))</f>
        <v>-99="Missing"</v>
      </c>
      <c r="H1970">
        <v>2</v>
      </c>
      <c r="I1970">
        <f>VLOOKUP($A1970,'Extracted Varlist'!$B$1:$O$4857,12,0)</f>
        <v>2</v>
      </c>
      <c r="J1970">
        <f>VLOOKUP($A1970,'Extracted Varlist'!$B$1:$O$4857,13,0)</f>
        <v>22</v>
      </c>
      <c r="M1970" t="b">
        <f t="shared" si="53"/>
        <v>1</v>
      </c>
    </row>
    <row r="1971" spans="1:13" x14ac:dyDescent="0.25">
      <c r="A1971" t="s">
        <v>6308</v>
      </c>
      <c r="E1971" t="str">
        <f>VLOOKUP($A1971,'Extracted Varlist'!$B$1:$O$4857,3,0)</f>
        <v>SETSVD: Number of errors</v>
      </c>
      <c r="G1971" t="str">
        <f>IF(ISBLANK(VLOOKUP($A1971,'Extracted Varlist'!$B$1:$O$4857,4,0)),"",VLOOKUP($A1971,'Extracted Varlist'!$B$1:$O$4857,4,0))</f>
        <v>-99="Missing"</v>
      </c>
      <c r="H1971">
        <v>2</v>
      </c>
      <c r="I1971">
        <f>VLOOKUP($A1971,'Extracted Varlist'!$B$1:$O$4857,12,0)</f>
        <v>2</v>
      </c>
      <c r="J1971">
        <f>VLOOKUP($A1971,'Extracted Varlist'!$B$1:$O$4857,13,0)</f>
        <v>22</v>
      </c>
      <c r="M1971" t="b">
        <f t="shared" si="53"/>
        <v>1</v>
      </c>
    </row>
    <row r="1972" spans="1:13" x14ac:dyDescent="0.25">
      <c r="A1972" t="s">
        <v>6310</v>
      </c>
      <c r="E1972" t="str">
        <f>VLOOKUP($A1972,'Extracted Varlist'!$B$1:$O$4857,3,0)</f>
        <v>SETSVDR: Number of errors</v>
      </c>
      <c r="G1972" t="str">
        <f>IF(ISBLANK(VLOOKUP($A1972,'Extracted Varlist'!$B$1:$O$4857,4,0)),"",VLOOKUP($A1972,'Extracted Varlist'!$B$1:$O$4857,4,0))</f>
        <v>-99="Missing"</v>
      </c>
      <c r="H1972">
        <v>2</v>
      </c>
      <c r="I1972">
        <f>VLOOKUP($A1972,'Extracted Varlist'!$B$1:$O$4857,12,0)</f>
        <v>2</v>
      </c>
      <c r="J1972">
        <f>VLOOKUP($A1972,'Extracted Varlist'!$B$1:$O$4857,13,0)</f>
        <v>22</v>
      </c>
      <c r="M1972" t="b">
        <f t="shared" si="53"/>
        <v>1</v>
      </c>
    </row>
    <row r="1973" spans="1:13" x14ac:dyDescent="0.25">
      <c r="A1973" t="s">
        <v>690</v>
      </c>
      <c r="E1973" t="str">
        <f>VLOOKUP($A1973,'Extracted Varlist'!$B$1:$O$4857,3,0)</f>
        <v>Examination performed by</v>
      </c>
      <c r="G1973" t="str">
        <f>IF(ISBLANK(VLOOKUP($A1973,'Extracted Varlist'!$B$1:$O$4857,4,0)),"",VLOOKUP($A1973,'Extracted Varlist'!$B$1:$O$4857,4,0))</f>
        <v/>
      </c>
      <c r="H1973">
        <v>2</v>
      </c>
      <c r="I1973">
        <f>VLOOKUP($A1973,'Extracted Varlist'!$B$1:$O$4857,12,0)</f>
        <v>2</v>
      </c>
      <c r="J1973">
        <f>VLOOKUP($A1973,'Extracted Varlist'!$B$1:$O$4857,13,0)</f>
        <v>3</v>
      </c>
      <c r="M1973" t="b">
        <f t="shared" si="53"/>
        <v>0</v>
      </c>
    </row>
    <row r="1974" spans="1:13" x14ac:dyDescent="0.25">
      <c r="A1974" t="s">
        <v>8964</v>
      </c>
      <c r="E1974" t="str">
        <f>VLOOKUP($A1974,'Extracted Varlist'!$B$1:$O$4857,3,0)</f>
        <v>Exam Examination performed by</v>
      </c>
      <c r="G1974" t="str">
        <f>IF(ISBLANK(VLOOKUP($A1974,'Extracted Varlist'!$B$1:$O$4857,4,0)),"",VLOOKUP($A1974,'Extracted Varlist'!$B$1:$O$4857,4,0))</f>
        <v>5="Philomena";6="Kevin";22="Lee";24="Lee and Garth";25="Lee and Philomena";44="Garth";45="Garth and Philomena";46="Garth and Kevin";99="Missing/Not stated";2A="Lee and Other";4A="Garth and Other";AA="Other"</v>
      </c>
      <c r="H1974">
        <v>2</v>
      </c>
      <c r="I1974">
        <f>VLOOKUP($A1974,'Extracted Varlist'!$B$1:$O$4857,12,0)</f>
        <v>2</v>
      </c>
      <c r="J1974">
        <f>VLOOKUP($A1974,'Extracted Varlist'!$B$1:$O$4857,13,0)</f>
        <v>5</v>
      </c>
      <c r="M1974" t="b">
        <f t="shared" si="53"/>
        <v>0</v>
      </c>
    </row>
    <row r="1975" spans="1:13" x14ac:dyDescent="0.25">
      <c r="A1975" t="s">
        <v>9377</v>
      </c>
      <c r="E1975" t="str">
        <f>VLOOKUP($A1975,'Extracted Varlist'!$B$1:$O$4857,3,0)</f>
        <v>Code examiner</v>
      </c>
      <c r="G1975" t="str">
        <f>IF(ISBLANK(VLOOKUP($A1975,'Extracted Varlist'!$B$1:$O$4857,4,0)),"",VLOOKUP($A1975,'Extracted Varlist'!$B$1:$O$4857,4,0))</f>
        <v>0="not identified";2="Lee";3="Sharon";4="not identified";5="Stephanie";7="Angela";8="no information‎/NA"</v>
      </c>
      <c r="H1975">
        <v>2</v>
      </c>
      <c r="I1975">
        <f>VLOOKUP($A1975,'Extracted Varlist'!$B$1:$O$4857,12,0)</f>
        <v>2</v>
      </c>
      <c r="J1975">
        <f>VLOOKUP($A1975,'Extracted Varlist'!$B$1:$O$4857,13,0)</f>
        <v>8</v>
      </c>
      <c r="M1975" t="b">
        <f t="shared" si="53"/>
        <v>0</v>
      </c>
    </row>
    <row r="1976" spans="1:13" x14ac:dyDescent="0.25">
      <c r="A1976" t="s">
        <v>779</v>
      </c>
      <c r="E1976" t="str">
        <f>VLOOKUP($A1976,'Extracted Varlist'!$B$1:$O$4857,3,0)</f>
        <v>Exam examiner</v>
      </c>
      <c r="G1976" t="str">
        <f>IF(ISBLANK(VLOOKUP($A1976,'Extracted Varlist'!$B$1:$O$4857,4,0)),"",VLOOKUP($A1976,'Extracted Varlist'!$B$1:$O$4857,4,0))</f>
        <v/>
      </c>
      <c r="H1976">
        <v>2</v>
      </c>
      <c r="I1976">
        <f>VLOOKUP($A1976,'Extracted Varlist'!$B$1:$O$4857,12,0)</f>
        <v>2</v>
      </c>
      <c r="J1976">
        <f>VLOOKUP($A1976,'Extracted Varlist'!$B$1:$O$4857,13,0)</f>
        <v>10</v>
      </c>
      <c r="M1976" t="b">
        <f t="shared" si="53"/>
        <v>0</v>
      </c>
    </row>
    <row r="1977" spans="1:13" x14ac:dyDescent="0.25">
      <c r="A1977" t="s">
        <v>1480</v>
      </c>
      <c r="E1977" t="str">
        <f>VLOOKUP($A1977,'Extracted Varlist'!$B$1:$O$4857,3,0)</f>
        <v>Examiner</v>
      </c>
      <c r="G1977" t="str">
        <f>IF(ISBLANK(VLOOKUP($A1977,'Extracted Varlist'!$B$1:$O$4857,4,0)),"",VLOOKUP($A1977,'Extracted Varlist'!$B$1:$O$4857,4,0))</f>
        <v/>
      </c>
      <c r="H1977">
        <v>2</v>
      </c>
      <c r="I1977">
        <f>VLOOKUP($A1977,'Extracted Varlist'!$B$1:$O$4857,12,0)</f>
        <v>2</v>
      </c>
      <c r="J1977">
        <f>VLOOKUP($A1977,'Extracted Varlist'!$B$1:$O$4857,13,0)</f>
        <v>14</v>
      </c>
      <c r="M1977" t="b">
        <f t="shared" si="53"/>
        <v>0</v>
      </c>
    </row>
    <row r="1978" spans="1:13" x14ac:dyDescent="0.25">
      <c r="A1978" t="s">
        <v>2108</v>
      </c>
      <c r="E1978" t="str">
        <f>VLOOKUP($A1978,'Extracted Varlist'!$B$1:$O$4857,3,0)</f>
        <v>Examiner</v>
      </c>
      <c r="G1978" t="str">
        <f>IF(ISBLANK(VLOOKUP($A1978,'Extracted Varlist'!$B$1:$O$4857,4,0)),"",VLOOKUP($A1978,'Extracted Varlist'!$B$1:$O$4857,4,0))</f>
        <v/>
      </c>
      <c r="H1978">
        <v>2</v>
      </c>
      <c r="I1978">
        <f>VLOOKUP($A1978,'Extracted Varlist'!$B$1:$O$4857,12,0)</f>
        <v>2</v>
      </c>
      <c r="J1978">
        <f>VLOOKUP($A1978,'Extracted Varlist'!$B$1:$O$4857,13,0)</f>
        <v>17</v>
      </c>
      <c r="M1978" t="b">
        <f t="shared" si="53"/>
        <v>0</v>
      </c>
    </row>
    <row r="1979" spans="1:13" x14ac:dyDescent="0.25">
      <c r="A1979" t="s">
        <v>3802</v>
      </c>
      <c r="E1979" t="str">
        <f>VLOOKUP($A1979,'Extracted Varlist'!$B$1:$O$4857,3,0)</f>
        <v>Date of eye assessment</v>
      </c>
      <c r="G1979" t="str">
        <f>IF(ISBLANK(VLOOKUP($A1979,'Extracted Varlist'!$B$1:$O$4857,4,0)),"",VLOOKUP($A1979,'Extracted Varlist'!$B$1:$O$4857,4,0))</f>
        <v/>
      </c>
      <c r="H1979">
        <v>2</v>
      </c>
      <c r="I1979">
        <f>VLOOKUP($A1979,'Extracted Varlist'!$B$1:$O$4857,12,0)</f>
        <v>2</v>
      </c>
      <c r="J1979">
        <f>VLOOKUP($A1979,'Extracted Varlist'!$B$1:$O$4857,13,0)</f>
        <v>20</v>
      </c>
      <c r="M1979" t="b">
        <f t="shared" si="53"/>
        <v>0</v>
      </c>
    </row>
    <row r="1980" spans="1:13" x14ac:dyDescent="0.25">
      <c r="A1980" t="s">
        <v>8032</v>
      </c>
      <c r="E1980" t="str">
        <f>VLOOKUP($A1980,'Extracted Varlist'!$B$1:$O$4857,3,0)</f>
        <v>Date of eye assessment</v>
      </c>
      <c r="G1980" t="str">
        <f>IF(ISBLANK(VLOOKUP($A1980,'Extracted Varlist'!$B$1:$O$4857,4,0)),"",VLOOKUP($A1980,'Extracted Varlist'!$B$1:$O$4857,4,0))</f>
        <v/>
      </c>
      <c r="H1980">
        <v>2</v>
      </c>
      <c r="I1980">
        <f>VLOOKUP($A1980,'Extracted Varlist'!$B$1:$O$4857,12,0)</f>
        <v>2</v>
      </c>
      <c r="J1980">
        <f>VLOOKUP($A1980,'Extracted Varlist'!$B$1:$O$4857,13,0)</f>
        <v>27</v>
      </c>
      <c r="M1980" t="b">
        <f t="shared" si="53"/>
        <v>0</v>
      </c>
    </row>
    <row r="1981" spans="1:13" x14ac:dyDescent="0.25">
      <c r="A1981" t="s">
        <v>7194</v>
      </c>
      <c r="E1981" t="str">
        <f>VLOOKUP($A1981,'Extracted Varlist'!$B$1:$O$4857,3,0)</f>
        <v>Eye notes</v>
      </c>
      <c r="G1981" t="str">
        <f>IF(ISBLANK(VLOOKUP($A1981,'Extracted Varlist'!$B$1:$O$4857,4,0)),"",VLOOKUP($A1981,'Extracted Varlist'!$B$1:$O$4857,4,0))</f>
        <v/>
      </c>
      <c r="H1981">
        <v>2</v>
      </c>
      <c r="I1981">
        <f>VLOOKUP($A1981,'Extracted Varlist'!$B$1:$O$4857,12,0)</f>
        <v>2</v>
      </c>
      <c r="J1981">
        <f>VLOOKUP($A1981,'Extracted Varlist'!$B$1:$O$4857,13,0)</f>
        <v>27</v>
      </c>
      <c r="M1981" t="b">
        <f t="shared" si="53"/>
        <v>1</v>
      </c>
    </row>
    <row r="1982" spans="1:13" x14ac:dyDescent="0.25">
      <c r="A1982" t="s">
        <v>8306</v>
      </c>
      <c r="E1982" t="str">
        <f>VLOOKUP($A1982,'Extracted Varlist'!$B$1:$O$4857,3,0)</f>
        <v>Eye notes</v>
      </c>
      <c r="G1982" t="str">
        <f>IF(ISBLANK(VLOOKUP($A1982,'Extracted Varlist'!$B$1:$O$4857,4,0)),"",VLOOKUP($A1982,'Extracted Varlist'!$B$1:$O$4857,4,0))</f>
        <v/>
      </c>
      <c r="H1982">
        <v>2</v>
      </c>
      <c r="I1982">
        <f>VLOOKUP($A1982,'Extracted Varlist'!$B$1:$O$4857,12,0)</f>
        <v>2</v>
      </c>
      <c r="J1982">
        <f>VLOOKUP($A1982,'Extracted Varlist'!$B$1:$O$4857,13,0)</f>
        <v>28</v>
      </c>
      <c r="M1982" t="b">
        <f t="shared" si="53"/>
        <v>0</v>
      </c>
    </row>
    <row r="1983" spans="1:13" x14ac:dyDescent="0.25">
      <c r="A1983" t="s">
        <v>7109</v>
      </c>
      <c r="E1983" t="str">
        <f>VLOOKUP($A1983,'Extracted Varlist'!$B$1:$O$4857,3,0)</f>
        <v>Eye station RA</v>
      </c>
      <c r="G1983" t="str">
        <f>IF(ISBLANK(VLOOKUP($A1983,'Extracted Varlist'!$B$1:$O$4857,4,0)),"",VLOOKUP($A1983,'Extracted Varlist'!$B$1:$O$4857,4,0))</f>
        <v/>
      </c>
      <c r="H1983">
        <v>2</v>
      </c>
      <c r="I1983">
        <f>VLOOKUP($A1983,'Extracted Varlist'!$B$1:$O$4857,12,0)</f>
        <v>2</v>
      </c>
      <c r="J1983">
        <f>VLOOKUP($A1983,'Extracted Varlist'!$B$1:$O$4857,13,0)</f>
        <v>27</v>
      </c>
      <c r="M1983" t="b">
        <f t="shared" si="53"/>
        <v>0</v>
      </c>
    </row>
    <row r="1984" spans="1:13" x14ac:dyDescent="0.25">
      <c r="A1984" t="s">
        <v>8182</v>
      </c>
      <c r="E1984" t="str">
        <f>VLOOKUP($A1984,'Extracted Varlist'!$B$1:$O$4857,3,0)</f>
        <v>Colour - Left eye</v>
      </c>
      <c r="G1984" t="str">
        <f>IF(ISBLANK(VLOOKUP($A1984,'Extracted Varlist'!$B$1:$O$4857,4,0)),"",VLOOKUP($A1984,'Extracted Varlist'!$B$1:$O$4857,4,0))</f>
        <v/>
      </c>
      <c r="H1984">
        <v>2</v>
      </c>
      <c r="I1984">
        <f>VLOOKUP($A1984,'Extracted Varlist'!$B$1:$O$4857,12,0)</f>
        <v>2</v>
      </c>
      <c r="J1984">
        <f>VLOOKUP($A1984,'Extracted Varlist'!$B$1:$O$4857,13,0)</f>
        <v>28</v>
      </c>
      <c r="M1984" t="b">
        <f t="shared" si="53"/>
        <v>0</v>
      </c>
    </row>
    <row r="1985" spans="1:13" x14ac:dyDescent="0.25">
      <c r="A1985" t="s">
        <v>8184</v>
      </c>
      <c r="E1985" t="str">
        <f>VLOOKUP($A1985,'Extracted Varlist'!$B$1:$O$4857,3,0)</f>
        <v>Colour - Right eye</v>
      </c>
      <c r="G1985" t="str">
        <f>IF(ISBLANK(VLOOKUP($A1985,'Extracted Varlist'!$B$1:$O$4857,4,0)),"",VLOOKUP($A1985,'Extracted Varlist'!$B$1:$O$4857,4,0))</f>
        <v/>
      </c>
      <c r="H1985">
        <v>2</v>
      </c>
      <c r="I1985">
        <f>VLOOKUP($A1985,'Extracted Varlist'!$B$1:$O$4857,12,0)</f>
        <v>2</v>
      </c>
      <c r="J1985">
        <f>VLOOKUP($A1985,'Extracted Varlist'!$B$1:$O$4857,13,0)</f>
        <v>28</v>
      </c>
      <c r="M1985" t="b">
        <f t="shared" si="53"/>
        <v>1</v>
      </c>
    </row>
    <row r="1986" spans="1:13" x14ac:dyDescent="0.25">
      <c r="A1986" t="s">
        <v>6946</v>
      </c>
      <c r="E1986" t="str">
        <f>VLOOKUP($A1986,'Extracted Varlist'!$B$1:$O$4857,3,0)</f>
        <v>Faecal consent</v>
      </c>
      <c r="G1986" t="str">
        <f>IF(ISBLANK(VLOOKUP($A1986,'Extracted Varlist'!$B$1:$O$4857,4,0)),"",VLOOKUP($A1986,'Extracted Varlist'!$B$1:$O$4857,4,0))</f>
        <v>0="No";1="Yes"</v>
      </c>
      <c r="H1986">
        <v>2</v>
      </c>
      <c r="I1986">
        <f>VLOOKUP($A1986,'Extracted Varlist'!$B$1:$O$4857,12,0)</f>
        <v>2</v>
      </c>
      <c r="J1986">
        <f>VLOOKUP($A1986,'Extracted Varlist'!$B$1:$O$4857,13,0)</f>
        <v>27</v>
      </c>
      <c r="M1986" t="b">
        <f t="shared" ref="M1986:M2049" si="54">AND(J1986=J1985)</f>
        <v>0</v>
      </c>
    </row>
    <row r="1987" spans="1:13" x14ac:dyDescent="0.25">
      <c r="A1987" t="s">
        <v>6948</v>
      </c>
      <c r="E1987" t="str">
        <f>VLOOKUP($A1987,'Extracted Varlist'!$B$1:$O$4857,3,0)</f>
        <v>Faecal date</v>
      </c>
      <c r="G1987" t="str">
        <f>IF(ISBLANK(VLOOKUP($A1987,'Extracted Varlist'!$B$1:$O$4857,4,0)),"",VLOOKUP($A1987,'Extracted Varlist'!$B$1:$O$4857,4,0))</f>
        <v/>
      </c>
      <c r="H1987">
        <v>2</v>
      </c>
      <c r="I1987">
        <f>VLOOKUP($A1987,'Extracted Varlist'!$B$1:$O$4857,12,0)</f>
        <v>2</v>
      </c>
      <c r="J1987">
        <f>VLOOKUP($A1987,'Extracted Varlist'!$B$1:$O$4857,13,0)</f>
        <v>27</v>
      </c>
      <c r="M1987" t="b">
        <f t="shared" si="54"/>
        <v>1</v>
      </c>
    </row>
    <row r="1988" spans="1:13" x14ac:dyDescent="0.25">
      <c r="A1988" t="s">
        <v>6944</v>
      </c>
      <c r="E1988" t="str">
        <f>VLOOKUP($A1988,'Extracted Varlist'!$B$1:$O$4857,3,0)</f>
        <v>Faecal done</v>
      </c>
      <c r="G1988" t="str">
        <f>IF(ISBLANK(VLOOKUP($A1988,'Extracted Varlist'!$B$1:$O$4857,4,0)),"",VLOOKUP($A1988,'Extracted Varlist'!$B$1:$O$4857,4,0))</f>
        <v>0="No";1="Yes"</v>
      </c>
      <c r="H1988">
        <v>2</v>
      </c>
      <c r="I1988">
        <f>VLOOKUP($A1988,'Extracted Varlist'!$B$1:$O$4857,12,0)</f>
        <v>2</v>
      </c>
      <c r="J1988">
        <f>VLOOKUP($A1988,'Extracted Varlist'!$B$1:$O$4857,13,0)</f>
        <v>27</v>
      </c>
      <c r="M1988" t="b">
        <f t="shared" si="54"/>
        <v>1</v>
      </c>
    </row>
    <row r="1989" spans="1:13" x14ac:dyDescent="0.25">
      <c r="A1989" t="s">
        <v>3186</v>
      </c>
      <c r="E1989" t="str">
        <f>VLOOKUP($A1989,'Extracted Varlist'!$B$1:$O$4857,3,0)</f>
        <v>Fatty liver diagnosis with ultrasound</v>
      </c>
      <c r="G1989" t="str">
        <f>IF(ISBLANK(VLOOKUP($A1989,'Extracted Varlist'!$B$1:$O$4857,4,0)),"",VLOOKUP($A1989,'Extracted Varlist'!$B$1:$O$4857,4,0))</f>
        <v>0="No fatty liver on ultrasound";1="Fatty liver diagnosis based on ultrasound findings"</v>
      </c>
      <c r="H1989">
        <v>2</v>
      </c>
      <c r="I1989">
        <f>VLOOKUP($A1989,'Extracted Varlist'!$B$1:$O$4857,12,0)</f>
        <v>2</v>
      </c>
      <c r="J1989">
        <f>VLOOKUP($A1989,'Extracted Varlist'!$B$1:$O$4857,13,0)</f>
        <v>17</v>
      </c>
      <c r="M1989" t="b">
        <f t="shared" si="54"/>
        <v>0</v>
      </c>
    </row>
    <row r="1990" spans="1:13" x14ac:dyDescent="0.25">
      <c r="A1990" t="s">
        <v>1261</v>
      </c>
      <c r="E1990" t="str">
        <f>VLOOKUP($A1990,'Extracted Varlist'!$B$1:$O$4857,3,0)</f>
        <v>AFEA curl-up number of curls</v>
      </c>
      <c r="G1990" t="str">
        <f>IF(ISBLANK(VLOOKUP($A1990,'Extracted Varlist'!$B$1:$O$4857,4,0)),"",VLOOKUP($A1990,'Extracted Varlist'!$B$1:$O$4857,4,0))</f>
        <v>-99="Missing";-88="N/A"</v>
      </c>
      <c r="H1990">
        <v>2</v>
      </c>
      <c r="I1990">
        <f>VLOOKUP($A1990,'Extracted Varlist'!$B$1:$O$4857,12,0)</f>
        <v>2</v>
      </c>
      <c r="J1990">
        <f>VLOOKUP($A1990,'Extracted Varlist'!$B$1:$O$4857,13,0)</f>
        <v>14</v>
      </c>
      <c r="M1990" t="b">
        <f t="shared" si="54"/>
        <v>0</v>
      </c>
    </row>
    <row r="1991" spans="1:13" x14ac:dyDescent="0.25">
      <c r="A1991" t="s">
        <v>2400</v>
      </c>
      <c r="E1991" t="str">
        <f>VLOOKUP($A1991,'Extracted Varlist'!$B$1:$O$4857,3,0)</f>
        <v>AFEA curl-up number of curls</v>
      </c>
      <c r="G1991" t="str">
        <f>IF(ISBLANK(VLOOKUP($A1991,'Extracted Varlist'!$B$1:$O$4857,4,0)),"",VLOOKUP($A1991,'Extracted Varlist'!$B$1:$O$4857,4,0))</f>
        <v>-99="Missing";-88="N/A"</v>
      </c>
      <c r="H1991">
        <v>2</v>
      </c>
      <c r="I1991">
        <f>VLOOKUP($A1991,'Extracted Varlist'!$B$1:$O$4857,12,0)</f>
        <v>2</v>
      </c>
      <c r="J1991">
        <f>VLOOKUP($A1991,'Extracted Varlist'!$B$1:$O$4857,13,0)</f>
        <v>17</v>
      </c>
      <c r="M1991" t="b">
        <f t="shared" si="54"/>
        <v>0</v>
      </c>
    </row>
    <row r="1992" spans="1:13" x14ac:dyDescent="0.25">
      <c r="A1992" t="s">
        <v>1264</v>
      </c>
      <c r="E1992" t="str">
        <f>VLOOKUP($A1992,'Extracted Varlist'!$B$1:$O$4857,3,0)</f>
        <v>AFEA sit and reach distance left hand (cm)</v>
      </c>
      <c r="G1992" t="str">
        <f>IF(ISBLANK(VLOOKUP($A1992,'Extracted Varlist'!$B$1:$O$4857,4,0)),"",VLOOKUP($A1992,'Extracted Varlist'!$B$1:$O$4857,4,0))</f>
        <v>-99="Missing";-88="N/A"</v>
      </c>
      <c r="H1992">
        <v>2</v>
      </c>
      <c r="I1992">
        <f>VLOOKUP($A1992,'Extracted Varlist'!$B$1:$O$4857,12,0)</f>
        <v>2</v>
      </c>
      <c r="J1992">
        <f>VLOOKUP($A1992,'Extracted Varlist'!$B$1:$O$4857,13,0)</f>
        <v>14</v>
      </c>
      <c r="M1992" t="b">
        <f t="shared" si="54"/>
        <v>0</v>
      </c>
    </row>
    <row r="1993" spans="1:13" x14ac:dyDescent="0.25">
      <c r="A1993" t="s">
        <v>2401</v>
      </c>
      <c r="E1993" t="str">
        <f>VLOOKUP($A1993,'Extracted Varlist'!$B$1:$O$4857,3,0)</f>
        <v>AFEA sit and reach distance left hand (cm)</v>
      </c>
      <c r="G1993" t="str">
        <f>IF(ISBLANK(VLOOKUP($A1993,'Extracted Varlist'!$B$1:$O$4857,4,0)),"",VLOOKUP($A1993,'Extracted Varlist'!$B$1:$O$4857,4,0))</f>
        <v>-99="Missing";-88="N/A"</v>
      </c>
      <c r="H1993">
        <v>2</v>
      </c>
      <c r="I1993">
        <f>VLOOKUP($A1993,'Extracted Varlist'!$B$1:$O$4857,12,0)</f>
        <v>2</v>
      </c>
      <c r="J1993">
        <f>VLOOKUP($A1993,'Extracted Varlist'!$B$1:$O$4857,13,0)</f>
        <v>17</v>
      </c>
      <c r="M1993" t="b">
        <f t="shared" si="54"/>
        <v>0</v>
      </c>
    </row>
    <row r="1994" spans="1:13" x14ac:dyDescent="0.25">
      <c r="A1994" t="s">
        <v>1266</v>
      </c>
      <c r="E1994" t="str">
        <f>VLOOKUP($A1994,'Extracted Varlist'!$B$1:$O$4857,3,0)</f>
        <v>AFEA sit and reach distance right hand (cm)</v>
      </c>
      <c r="G1994" t="str">
        <f>IF(ISBLANK(VLOOKUP($A1994,'Extracted Varlist'!$B$1:$O$4857,4,0)),"",VLOOKUP($A1994,'Extracted Varlist'!$B$1:$O$4857,4,0))</f>
        <v>-99="Missing";-88="N/A"</v>
      </c>
      <c r="H1994">
        <v>2</v>
      </c>
      <c r="I1994">
        <f>VLOOKUP($A1994,'Extracted Varlist'!$B$1:$O$4857,12,0)</f>
        <v>2</v>
      </c>
      <c r="J1994">
        <f>VLOOKUP($A1994,'Extracted Varlist'!$B$1:$O$4857,13,0)</f>
        <v>14</v>
      </c>
      <c r="M1994" t="b">
        <f t="shared" si="54"/>
        <v>0</v>
      </c>
    </row>
    <row r="1995" spans="1:13" x14ac:dyDescent="0.25">
      <c r="A1995" t="s">
        <v>2402</v>
      </c>
      <c r="E1995" t="str">
        <f>VLOOKUP($A1995,'Extracted Varlist'!$B$1:$O$4857,3,0)</f>
        <v>AFEA sit and reach distance right hand (cm)</v>
      </c>
      <c r="G1995" t="str">
        <f>IF(ISBLANK(VLOOKUP($A1995,'Extracted Varlist'!$B$1:$O$4857,4,0)),"",VLOOKUP($A1995,'Extracted Varlist'!$B$1:$O$4857,4,0))</f>
        <v>-99="Missing";-88="N/A"</v>
      </c>
      <c r="H1995">
        <v>2</v>
      </c>
      <c r="I1995">
        <f>VLOOKUP($A1995,'Extracted Varlist'!$B$1:$O$4857,12,0)</f>
        <v>2</v>
      </c>
      <c r="J1995">
        <f>VLOOKUP($A1995,'Extracted Varlist'!$B$1:$O$4857,13,0)</f>
        <v>17</v>
      </c>
      <c r="M1995" t="b">
        <f t="shared" si="54"/>
        <v>0</v>
      </c>
    </row>
    <row r="1996" spans="1:13" x14ac:dyDescent="0.25">
      <c r="A1996" t="s">
        <v>1268</v>
      </c>
      <c r="E1996" t="str">
        <f>VLOOKUP($A1996,'Extracted Varlist'!$B$1:$O$4857,3,0)</f>
        <v>AFEA sit and reach distance both hands</v>
      </c>
      <c r="G1996" t="str">
        <f>IF(ISBLANK(VLOOKUP($A1996,'Extracted Varlist'!$B$1:$O$4857,4,0)),"",VLOOKUP($A1996,'Extracted Varlist'!$B$1:$O$4857,4,0))</f>
        <v>-99="Missing";-88="N/A"</v>
      </c>
      <c r="H1996">
        <v>2</v>
      </c>
      <c r="I1996">
        <f>VLOOKUP($A1996,'Extracted Varlist'!$B$1:$O$4857,12,0)</f>
        <v>2</v>
      </c>
      <c r="J1996">
        <f>VLOOKUP($A1996,'Extracted Varlist'!$B$1:$O$4857,13,0)</f>
        <v>14</v>
      </c>
      <c r="M1996" t="b">
        <f t="shared" si="54"/>
        <v>0</v>
      </c>
    </row>
    <row r="1997" spans="1:13" x14ac:dyDescent="0.25">
      <c r="A1997" t="s">
        <v>2403</v>
      </c>
      <c r="E1997" t="str">
        <f>VLOOKUP($A1997,'Extracted Varlist'!$B$1:$O$4857,3,0)</f>
        <v>AFEA sit and reach distance both hands</v>
      </c>
      <c r="G1997" t="str">
        <f>IF(ISBLANK(VLOOKUP($A1997,'Extracted Varlist'!$B$1:$O$4857,4,0)),"",VLOOKUP($A1997,'Extracted Varlist'!$B$1:$O$4857,4,0))</f>
        <v>-99="Missing";-88="N/A"</v>
      </c>
      <c r="H1997">
        <v>2</v>
      </c>
      <c r="I1997">
        <f>VLOOKUP($A1997,'Extracted Varlist'!$B$1:$O$4857,12,0)</f>
        <v>2</v>
      </c>
      <c r="J1997">
        <f>VLOOKUP($A1997,'Extracted Varlist'!$B$1:$O$4857,13,0)</f>
        <v>17</v>
      </c>
      <c r="M1997" t="b">
        <f t="shared" si="54"/>
        <v>0</v>
      </c>
    </row>
    <row r="1998" spans="1:13" x14ac:dyDescent="0.25">
      <c r="A1998" t="s">
        <v>1270</v>
      </c>
      <c r="E1998" t="str">
        <f>VLOOKUP($A1998,'Extracted Varlist'!$B$1:$O$4857,3,0)</f>
        <v>AFEA basketball throw distance (m)</v>
      </c>
      <c r="G1998" t="str">
        <f>IF(ISBLANK(VLOOKUP($A1998,'Extracted Varlist'!$B$1:$O$4857,4,0)),"",VLOOKUP($A1998,'Extracted Varlist'!$B$1:$O$4857,4,0))</f>
        <v>-99="Missing";-88="N/A"</v>
      </c>
      <c r="H1998">
        <v>2</v>
      </c>
      <c r="I1998">
        <f>VLOOKUP($A1998,'Extracted Varlist'!$B$1:$O$4857,12,0)</f>
        <v>2</v>
      </c>
      <c r="J1998">
        <f>VLOOKUP($A1998,'Extracted Varlist'!$B$1:$O$4857,13,0)</f>
        <v>14</v>
      </c>
      <c r="M1998" t="b">
        <f t="shared" si="54"/>
        <v>0</v>
      </c>
    </row>
    <row r="1999" spans="1:13" x14ac:dyDescent="0.25">
      <c r="A1999" t="s">
        <v>2404</v>
      </c>
      <c r="E1999" t="str">
        <f>VLOOKUP($A1999,'Extracted Varlist'!$B$1:$O$4857,3,0)</f>
        <v>AFEA basketball throw distance (m)</v>
      </c>
      <c r="G1999" t="str">
        <f>IF(ISBLANK(VLOOKUP($A1999,'Extracted Varlist'!$B$1:$O$4857,4,0)),"",VLOOKUP($A1999,'Extracted Varlist'!$B$1:$O$4857,4,0))</f>
        <v>-99="Missing";-88="N/A"</v>
      </c>
      <c r="H1999">
        <v>2</v>
      </c>
      <c r="I1999">
        <f>VLOOKUP($A1999,'Extracted Varlist'!$B$1:$O$4857,12,0)</f>
        <v>2</v>
      </c>
      <c r="J1999">
        <f>VLOOKUP($A1999,'Extracted Varlist'!$B$1:$O$4857,13,0)</f>
        <v>17</v>
      </c>
      <c r="M1999" t="b">
        <f t="shared" si="54"/>
        <v>0</v>
      </c>
    </row>
    <row r="2000" spans="1:13" x14ac:dyDescent="0.25">
      <c r="A2000" t="s">
        <v>1273</v>
      </c>
      <c r="E2000" t="str">
        <f>VLOOKUP($A2000,'Extracted Varlist'!$B$1:$O$4857,3,0)</f>
        <v>AFEA shoulder stretch left side</v>
      </c>
      <c r="G2000" t="str">
        <f>IF(ISBLANK(VLOOKUP($A2000,'Extracted Varlist'!$B$1:$O$4857,4,0)),"",VLOOKUP($A2000,'Extracted Varlist'!$B$1:$O$4857,4,0))</f>
        <v>-99="Missing";-88="N/A"</v>
      </c>
      <c r="H2000">
        <v>2</v>
      </c>
      <c r="I2000">
        <f>VLOOKUP($A2000,'Extracted Varlist'!$B$1:$O$4857,12,0)</f>
        <v>2</v>
      </c>
      <c r="J2000">
        <f>VLOOKUP($A2000,'Extracted Varlist'!$B$1:$O$4857,13,0)</f>
        <v>14</v>
      </c>
      <c r="M2000" t="b">
        <f t="shared" si="54"/>
        <v>0</v>
      </c>
    </row>
    <row r="2001" spans="1:13" x14ac:dyDescent="0.25">
      <c r="A2001" t="s">
        <v>2405</v>
      </c>
      <c r="E2001" t="str">
        <f>VLOOKUP($A2001,'Extracted Varlist'!$B$1:$O$4857,3,0)</f>
        <v>AFEA shoulder stretch left side</v>
      </c>
      <c r="G2001" t="str">
        <f>IF(ISBLANK(VLOOKUP($A2001,'Extracted Varlist'!$B$1:$O$4857,4,0)),"",VLOOKUP($A2001,'Extracted Varlist'!$B$1:$O$4857,4,0))</f>
        <v>-99="Missing";-88="N/A"</v>
      </c>
      <c r="H2001">
        <v>2</v>
      </c>
      <c r="I2001">
        <f>VLOOKUP($A2001,'Extracted Varlist'!$B$1:$O$4857,12,0)</f>
        <v>2</v>
      </c>
      <c r="J2001">
        <f>VLOOKUP($A2001,'Extracted Varlist'!$B$1:$O$4857,13,0)</f>
        <v>17</v>
      </c>
      <c r="M2001" t="b">
        <f t="shared" si="54"/>
        <v>0</v>
      </c>
    </row>
    <row r="2002" spans="1:13" x14ac:dyDescent="0.25">
      <c r="A2002" t="s">
        <v>1275</v>
      </c>
      <c r="E2002" t="str">
        <f>VLOOKUP($A2002,'Extracted Varlist'!$B$1:$O$4857,3,0)</f>
        <v>AFEA shoulder stretch right side</v>
      </c>
      <c r="G2002" t="str">
        <f>IF(ISBLANK(VLOOKUP($A2002,'Extracted Varlist'!$B$1:$O$4857,4,0)),"",VLOOKUP($A2002,'Extracted Varlist'!$B$1:$O$4857,4,0))</f>
        <v>-99="Missing";-88="N/A"</v>
      </c>
      <c r="H2002">
        <v>2</v>
      </c>
      <c r="I2002">
        <f>VLOOKUP($A2002,'Extracted Varlist'!$B$1:$O$4857,12,0)</f>
        <v>2</v>
      </c>
      <c r="J2002">
        <f>VLOOKUP($A2002,'Extracted Varlist'!$B$1:$O$4857,13,0)</f>
        <v>14</v>
      </c>
      <c r="M2002" t="b">
        <f t="shared" si="54"/>
        <v>0</v>
      </c>
    </row>
    <row r="2003" spans="1:13" x14ac:dyDescent="0.25">
      <c r="A2003" t="s">
        <v>2406</v>
      </c>
      <c r="E2003" t="str">
        <f>VLOOKUP($A2003,'Extracted Varlist'!$B$1:$O$4857,3,0)</f>
        <v>AFEA shoulder stretch right side</v>
      </c>
      <c r="G2003" t="str">
        <f>IF(ISBLANK(VLOOKUP($A2003,'Extracted Varlist'!$B$1:$O$4857,4,0)),"",VLOOKUP($A2003,'Extracted Varlist'!$B$1:$O$4857,4,0))</f>
        <v>-99="Missing";-88="N/A"</v>
      </c>
      <c r="H2003">
        <v>2</v>
      </c>
      <c r="I2003">
        <f>VLOOKUP($A2003,'Extracted Varlist'!$B$1:$O$4857,12,0)</f>
        <v>2</v>
      </c>
      <c r="J2003">
        <f>VLOOKUP($A2003,'Extracted Varlist'!$B$1:$O$4857,13,0)</f>
        <v>17</v>
      </c>
      <c r="M2003" t="b">
        <f t="shared" si="54"/>
        <v>0</v>
      </c>
    </row>
    <row r="2004" spans="1:13" x14ac:dyDescent="0.25">
      <c r="A2004" t="s">
        <v>1510</v>
      </c>
      <c r="E2004" t="str">
        <f>VLOOKUP($A2004,'Extracted Varlist'!$B$1:$O$4857,3,0)</f>
        <v>Baseline forced expiratory flow rate (FEF) - raw</v>
      </c>
      <c r="G2004" t="str">
        <f>IF(ISBLANK(VLOOKUP($A2004,'Extracted Varlist'!$B$1:$O$4857,4,0)),"",VLOOKUP($A2004,'Extracted Varlist'!$B$1:$O$4857,4,0))</f>
        <v>-99="Missing"</v>
      </c>
      <c r="H2004">
        <v>2</v>
      </c>
      <c r="I2004">
        <f>VLOOKUP($A2004,'Extracted Varlist'!$B$1:$O$4857,12,0)</f>
        <v>2</v>
      </c>
      <c r="J2004">
        <f>VLOOKUP($A2004,'Extracted Varlist'!$B$1:$O$4857,13,0)</f>
        <v>14</v>
      </c>
      <c r="M2004" t="b">
        <f t="shared" si="54"/>
        <v>0</v>
      </c>
    </row>
    <row r="2005" spans="1:13" x14ac:dyDescent="0.25">
      <c r="A2005" t="s">
        <v>5440</v>
      </c>
      <c r="E2005" t="str">
        <f>VLOOKUP($A2005,'Extracted Varlist'!$B$1:$O$4857,3,0)</f>
        <v>Baseline forced expiratory flow rate (FEF) - raw</v>
      </c>
      <c r="G2005" t="str">
        <f>IF(ISBLANK(VLOOKUP($A2005,'Extracted Varlist'!$B$1:$O$4857,4,0)),"",VLOOKUP($A2005,'Extracted Varlist'!$B$1:$O$4857,4,0))</f>
        <v>-99="Missing"</v>
      </c>
      <c r="H2005">
        <v>2</v>
      </c>
      <c r="I2005">
        <f>VLOOKUP($A2005,'Extracted Varlist'!$B$1:$O$4857,12,0)</f>
        <v>2</v>
      </c>
      <c r="J2005">
        <f>VLOOKUP($A2005,'Extracted Varlist'!$B$1:$O$4857,13,0)</f>
        <v>22</v>
      </c>
      <c r="M2005" t="b">
        <f t="shared" si="54"/>
        <v>0</v>
      </c>
    </row>
    <row r="2006" spans="1:13" x14ac:dyDescent="0.25">
      <c r="A2006" t="s">
        <v>5393</v>
      </c>
      <c r="E2006" t="str">
        <f>VLOOKUP($A2006,'Extracted Varlist'!$B$1:$O$4857,3,0)</f>
        <v>Spirometry, FEF #1</v>
      </c>
      <c r="G2006" t="str">
        <f>IF(ISBLANK(VLOOKUP($A2006,'Extracted Varlist'!$B$1:$O$4857,4,0)),"",VLOOKUP($A2006,'Extracted Varlist'!$B$1:$O$4857,4,0))</f>
        <v>-99="Missing"</v>
      </c>
      <c r="H2006">
        <v>2</v>
      </c>
      <c r="I2006">
        <f>VLOOKUP($A2006,'Extracted Varlist'!$B$1:$O$4857,12,0)</f>
        <v>2</v>
      </c>
      <c r="J2006">
        <f>VLOOKUP($A2006,'Extracted Varlist'!$B$1:$O$4857,13,0)</f>
        <v>22</v>
      </c>
      <c r="M2006" t="b">
        <f t="shared" si="54"/>
        <v>1</v>
      </c>
    </row>
    <row r="2007" spans="1:13" x14ac:dyDescent="0.25">
      <c r="A2007" t="s">
        <v>5396</v>
      </c>
      <c r="E2007" t="str">
        <f>VLOOKUP($A2007,'Extracted Varlist'!$B$1:$O$4857,3,0)</f>
        <v>Spirometry, FEF #2</v>
      </c>
      <c r="G2007" t="str">
        <f>IF(ISBLANK(VLOOKUP($A2007,'Extracted Varlist'!$B$1:$O$4857,4,0)),"",VLOOKUP($A2007,'Extracted Varlist'!$B$1:$O$4857,4,0))</f>
        <v>-99="Missing"</v>
      </c>
      <c r="H2007">
        <v>2</v>
      </c>
      <c r="I2007">
        <f>VLOOKUP($A2007,'Extracted Varlist'!$B$1:$O$4857,12,0)</f>
        <v>2</v>
      </c>
      <c r="J2007">
        <f>VLOOKUP($A2007,'Extracted Varlist'!$B$1:$O$4857,13,0)</f>
        <v>22</v>
      </c>
      <c r="M2007" t="b">
        <f t="shared" si="54"/>
        <v>1</v>
      </c>
    </row>
    <row r="2008" spans="1:13" x14ac:dyDescent="0.25">
      <c r="A2008" t="s">
        <v>5399</v>
      </c>
      <c r="E2008" t="str">
        <f>VLOOKUP($A2008,'Extracted Varlist'!$B$1:$O$4857,3,0)</f>
        <v>Spirometry, FEF #3</v>
      </c>
      <c r="G2008" t="str">
        <f>IF(ISBLANK(VLOOKUP($A2008,'Extracted Varlist'!$B$1:$O$4857,4,0)),"",VLOOKUP($A2008,'Extracted Varlist'!$B$1:$O$4857,4,0))</f>
        <v>-99="Missing"</v>
      </c>
      <c r="H2008">
        <v>2</v>
      </c>
      <c r="I2008">
        <f>VLOOKUP($A2008,'Extracted Varlist'!$B$1:$O$4857,12,0)</f>
        <v>2</v>
      </c>
      <c r="J2008">
        <f>VLOOKUP($A2008,'Extracted Varlist'!$B$1:$O$4857,13,0)</f>
        <v>22</v>
      </c>
      <c r="M2008" t="b">
        <f t="shared" si="54"/>
        <v>1</v>
      </c>
    </row>
    <row r="2009" spans="1:13" x14ac:dyDescent="0.25">
      <c r="A2009" t="s">
        <v>1522</v>
      </c>
      <c r="E2009" t="str">
        <f>VLOOKUP($A2009,'Extracted Varlist'!$B$1:$O$4857,3,0)</f>
        <v>Spirometry FEF % predicted (Hankinson-NHANES ref range)</v>
      </c>
      <c r="G2009" t="str">
        <f>IF(ISBLANK(VLOOKUP($A2009,'Extracted Varlist'!$B$1:$O$4857,4,0)),"",VLOOKUP($A2009,'Extracted Varlist'!$B$1:$O$4857,4,0))</f>
        <v>-99="Missing"</v>
      </c>
      <c r="H2009">
        <v>2</v>
      </c>
      <c r="I2009">
        <f>VLOOKUP($A2009,'Extracted Varlist'!$B$1:$O$4857,12,0)</f>
        <v>2</v>
      </c>
      <c r="J2009">
        <f>VLOOKUP($A2009,'Extracted Varlist'!$B$1:$O$4857,13,0)</f>
        <v>14</v>
      </c>
      <c r="M2009" t="b">
        <f t="shared" si="54"/>
        <v>0</v>
      </c>
    </row>
    <row r="2010" spans="1:13" x14ac:dyDescent="0.25">
      <c r="A2010" t="s">
        <v>5402</v>
      </c>
      <c r="E2010" t="str">
        <f>VLOOKUP($A2010,'Extracted Varlist'!$B$1:$O$4857,3,0)</f>
        <v>Spirometry FEF % predicted (Hankinson-NHANES ref range)</v>
      </c>
      <c r="G2010" t="str">
        <f>IF(ISBLANK(VLOOKUP($A2010,'Extracted Varlist'!$B$1:$O$4857,4,0)),"",VLOOKUP($A2010,'Extracted Varlist'!$B$1:$O$4857,4,0))</f>
        <v>-99="Missing"</v>
      </c>
      <c r="H2010">
        <v>2</v>
      </c>
      <c r="I2010">
        <f>VLOOKUP($A2010,'Extracted Varlist'!$B$1:$O$4857,12,0)</f>
        <v>2</v>
      </c>
      <c r="J2010">
        <f>VLOOKUP($A2010,'Extracted Varlist'!$B$1:$O$4857,13,0)</f>
        <v>22</v>
      </c>
      <c r="M2010" t="b">
        <f t="shared" si="54"/>
        <v>0</v>
      </c>
    </row>
    <row r="2011" spans="1:13" x14ac:dyDescent="0.25">
      <c r="A2011" t="s">
        <v>8479</v>
      </c>
      <c r="E2011" t="str">
        <f>VLOOKUP($A2011,'Extracted Varlist'!$B$1:$O$4857,3,0)</f>
        <v>Femoral artery flow mediated dilation baseline diameter (mm)</v>
      </c>
      <c r="G2011" t="str">
        <f>IF(ISBLANK(VLOOKUP($A2011,'Extracted Varlist'!$B$1:$O$4857,4,0)),"",VLOOKUP($A2011,'Extracted Varlist'!$B$1:$O$4857,4,0))</f>
        <v/>
      </c>
      <c r="H2011">
        <v>2</v>
      </c>
      <c r="I2011">
        <f>VLOOKUP($A2011,'Extracted Varlist'!$B$1:$O$4857,12,0)</f>
        <v>2</v>
      </c>
      <c r="J2011">
        <f>VLOOKUP($A2011,'Extracted Varlist'!$B$1:$O$4857,13,0)</f>
        <v>28</v>
      </c>
      <c r="M2011" t="b">
        <f t="shared" si="54"/>
        <v>0</v>
      </c>
    </row>
    <row r="2012" spans="1:13" x14ac:dyDescent="0.25">
      <c r="A2012" t="s">
        <v>8497</v>
      </c>
      <c r="E2012" t="str">
        <f>VLOOKUP($A2012,'Extracted Varlist'!$B$1:$O$4857,3,0)</f>
        <v>Femoral artery flow mediated dilation mean blood flow of blood during baseline (mL/sec)</v>
      </c>
      <c r="G2012" t="str">
        <f>IF(ISBLANK(VLOOKUP($A2012,'Extracted Varlist'!$B$1:$O$4857,4,0)),"",VLOOKUP($A2012,'Extracted Varlist'!$B$1:$O$4857,4,0))</f>
        <v/>
      </c>
      <c r="H2012">
        <v>2</v>
      </c>
      <c r="I2012">
        <f>VLOOKUP($A2012,'Extracted Varlist'!$B$1:$O$4857,12,0)</f>
        <v>2</v>
      </c>
      <c r="J2012">
        <f>VLOOKUP($A2012,'Extracted Varlist'!$B$1:$O$4857,13,0)</f>
        <v>28</v>
      </c>
      <c r="M2012" t="b">
        <f t="shared" si="54"/>
        <v>1</v>
      </c>
    </row>
    <row r="2013" spans="1:13" x14ac:dyDescent="0.25">
      <c r="A2013" t="s">
        <v>8500</v>
      </c>
      <c r="E2013" t="str">
        <f>VLOOKUP($A2013,'Extracted Varlist'!$B$1:$O$4857,3,0)</f>
        <v>Femoral artery flow mediated dilation mean shear rate during baseline- per second (1/s) 10(superscript 3)</v>
      </c>
      <c r="G2013" t="str">
        <f>IF(ISBLANK(VLOOKUP($A2013,'Extracted Varlist'!$B$1:$O$4857,4,0)),"",VLOOKUP($A2013,'Extracted Varlist'!$B$1:$O$4857,4,0))</f>
        <v/>
      </c>
      <c r="H2013">
        <v>2</v>
      </c>
      <c r="I2013">
        <f>VLOOKUP($A2013,'Extracted Varlist'!$B$1:$O$4857,12,0)</f>
        <v>2</v>
      </c>
      <c r="J2013">
        <f>VLOOKUP($A2013,'Extracted Varlist'!$B$1:$O$4857,13,0)</f>
        <v>28</v>
      </c>
      <c r="M2013" t="b">
        <f t="shared" si="54"/>
        <v>1</v>
      </c>
    </row>
    <row r="2014" spans="1:13" x14ac:dyDescent="0.25">
      <c r="A2014" t="s">
        <v>8494</v>
      </c>
      <c r="E2014" t="str">
        <f>VLOOKUP($A2014,'Extracted Varlist'!$B$1:$O$4857,3,0)</f>
        <v>Femoral artery flow mediated dilation mean velocity of blood during baseline (cm/sec)</v>
      </c>
      <c r="G2014" t="str">
        <f>IF(ISBLANK(VLOOKUP($A2014,'Extracted Varlist'!$B$1:$O$4857,4,0)),"",VLOOKUP($A2014,'Extracted Varlist'!$B$1:$O$4857,4,0))</f>
        <v/>
      </c>
      <c r="H2014">
        <v>2</v>
      </c>
      <c r="I2014">
        <f>VLOOKUP($A2014,'Extracted Varlist'!$B$1:$O$4857,12,0)</f>
        <v>2</v>
      </c>
      <c r="J2014">
        <f>VLOOKUP($A2014,'Extracted Varlist'!$B$1:$O$4857,13,0)</f>
        <v>28</v>
      </c>
      <c r="M2014" t="b">
        <f t="shared" si="54"/>
        <v>1</v>
      </c>
    </row>
    <row r="2015" spans="1:13" x14ac:dyDescent="0.25">
      <c r="A2015" t="s">
        <v>8485</v>
      </c>
      <c r="E2015" t="str">
        <f>VLOOKUP($A2015,'Extracted Varlist'!$B$1:$O$4857,3,0)</f>
        <v>Femoral artery flow mediated dilation delta diameter (mm)</v>
      </c>
      <c r="G2015" t="str">
        <f>IF(ISBLANK(VLOOKUP($A2015,'Extracted Varlist'!$B$1:$O$4857,4,0)),"",VLOOKUP($A2015,'Extracted Varlist'!$B$1:$O$4857,4,0))</f>
        <v/>
      </c>
      <c r="H2015">
        <v>2</v>
      </c>
      <c r="I2015">
        <f>VLOOKUP($A2015,'Extracted Varlist'!$B$1:$O$4857,12,0)</f>
        <v>2</v>
      </c>
      <c r="J2015">
        <f>VLOOKUP($A2015,'Extracted Varlist'!$B$1:$O$4857,13,0)</f>
        <v>28</v>
      </c>
      <c r="M2015" t="b">
        <f t="shared" si="54"/>
        <v>1</v>
      </c>
    </row>
    <row r="2016" spans="1:13" x14ac:dyDescent="0.25">
      <c r="A2016" t="s">
        <v>8482</v>
      </c>
      <c r="E2016" t="str">
        <f>VLOOKUP($A2016,'Extracted Varlist'!$B$1:$O$4857,3,0)</f>
        <v>Femoral artery flow mediated dilation peak diameter (mm)</v>
      </c>
      <c r="G2016" t="str">
        <f>IF(ISBLANK(VLOOKUP($A2016,'Extracted Varlist'!$B$1:$O$4857,4,0)),"",VLOOKUP($A2016,'Extracted Varlist'!$B$1:$O$4857,4,0))</f>
        <v/>
      </c>
      <c r="H2016">
        <v>2</v>
      </c>
      <c r="I2016">
        <f>VLOOKUP($A2016,'Extracted Varlist'!$B$1:$O$4857,12,0)</f>
        <v>2</v>
      </c>
      <c r="J2016">
        <f>VLOOKUP($A2016,'Extracted Varlist'!$B$1:$O$4857,13,0)</f>
        <v>28</v>
      </c>
      <c r="M2016" t="b">
        <f t="shared" si="54"/>
        <v>1</v>
      </c>
    </row>
    <row r="2017" spans="1:13" x14ac:dyDescent="0.25">
      <c r="A2017" t="s">
        <v>8488</v>
      </c>
      <c r="E2017" t="str">
        <f>VLOOKUP($A2017,'Extracted Varlist'!$B$1:$O$4857,3,0)</f>
        <v>Femoral artery flow mediated dilation percent change (percent)</v>
      </c>
      <c r="G2017" t="str">
        <f>IF(ISBLANK(VLOOKUP($A2017,'Extracted Varlist'!$B$1:$O$4857,4,0)),"",VLOOKUP($A2017,'Extracted Varlist'!$B$1:$O$4857,4,0))</f>
        <v/>
      </c>
      <c r="H2017">
        <v>2</v>
      </c>
      <c r="I2017">
        <f>VLOOKUP($A2017,'Extracted Varlist'!$B$1:$O$4857,12,0)</f>
        <v>2</v>
      </c>
      <c r="J2017">
        <f>VLOOKUP($A2017,'Extracted Varlist'!$B$1:$O$4857,13,0)</f>
        <v>28</v>
      </c>
      <c r="M2017" t="b">
        <f t="shared" si="54"/>
        <v>1</v>
      </c>
    </row>
    <row r="2018" spans="1:13" x14ac:dyDescent="0.25">
      <c r="A2018" t="s">
        <v>8503</v>
      </c>
      <c r="E2018" t="str">
        <f>VLOOKUP($A2018,'Extracted Varlist'!$B$1:$O$4857,3,0)</f>
        <v>Femoral artery flow mediated dilation mean shear rate during the response- per second (1/s) 10(superscript 3)</v>
      </c>
      <c r="G2018" t="str">
        <f>IF(ISBLANK(VLOOKUP($A2018,'Extracted Varlist'!$B$1:$O$4857,4,0)),"",VLOOKUP($A2018,'Extracted Varlist'!$B$1:$O$4857,4,0))</f>
        <v/>
      </c>
      <c r="H2018">
        <v>2</v>
      </c>
      <c r="I2018">
        <f>VLOOKUP($A2018,'Extracted Varlist'!$B$1:$O$4857,12,0)</f>
        <v>2</v>
      </c>
      <c r="J2018">
        <f>VLOOKUP($A2018,'Extracted Varlist'!$B$1:$O$4857,13,0)</f>
        <v>28</v>
      </c>
      <c r="M2018" t="b">
        <f t="shared" si="54"/>
        <v>1</v>
      </c>
    </row>
    <row r="2019" spans="1:13" x14ac:dyDescent="0.25">
      <c r="A2019" t="s">
        <v>8506</v>
      </c>
      <c r="E2019" t="str">
        <f>VLOOKUP($A2019,'Extracted Varlist'!$B$1:$O$4857,3,0)</f>
        <v>Femoral artery flow mediated dilation shear rate area under the curve from post cuff to peak diameter (during the response)- per second (1/s) 10(superscript 3)</v>
      </c>
      <c r="G2019" t="str">
        <f>IF(ISBLANK(VLOOKUP($A2019,'Extracted Varlist'!$B$1:$O$4857,4,0)),"",VLOOKUP($A2019,'Extracted Varlist'!$B$1:$O$4857,4,0))</f>
        <v/>
      </c>
      <c r="H2019">
        <v>2</v>
      </c>
      <c r="I2019">
        <f>VLOOKUP($A2019,'Extracted Varlist'!$B$1:$O$4857,12,0)</f>
        <v>2</v>
      </c>
      <c r="J2019">
        <f>VLOOKUP($A2019,'Extracted Varlist'!$B$1:$O$4857,13,0)</f>
        <v>28</v>
      </c>
      <c r="M2019" t="b">
        <f t="shared" si="54"/>
        <v>1</v>
      </c>
    </row>
    <row r="2020" spans="1:13" x14ac:dyDescent="0.25">
      <c r="A2020" t="s">
        <v>8512</v>
      </c>
      <c r="E2020" t="str">
        <f>VLOOKUP($A2020,'Extracted Varlist'!$B$1:$O$4857,3,0)</f>
        <v>Femoral artery flow mediated dilation shear rate area under the curve from post cuff to peak diameter (during the response) Retrograde flow only- per second (1/s) 10(superscript 3)</v>
      </c>
      <c r="G2020" t="str">
        <f>IF(ISBLANK(VLOOKUP($A2020,'Extracted Varlist'!$B$1:$O$4857,4,0)),"",VLOOKUP($A2020,'Extracted Varlist'!$B$1:$O$4857,4,0))</f>
        <v/>
      </c>
      <c r="H2020">
        <v>2</v>
      </c>
      <c r="I2020">
        <f>VLOOKUP($A2020,'Extracted Varlist'!$B$1:$O$4857,12,0)</f>
        <v>2</v>
      </c>
      <c r="J2020">
        <f>VLOOKUP($A2020,'Extracted Varlist'!$B$1:$O$4857,13,0)</f>
        <v>28</v>
      </c>
      <c r="M2020" t="b">
        <f t="shared" si="54"/>
        <v>1</v>
      </c>
    </row>
    <row r="2021" spans="1:13" x14ac:dyDescent="0.25">
      <c r="A2021" t="s">
        <v>8509</v>
      </c>
      <c r="E2021" t="str">
        <f>VLOOKUP($A2021,'Extracted Varlist'!$B$1:$O$4857,3,0)</f>
        <v>Femoral artery flow mediated dilation shear rate area under the curve from post cuff to peak diameter (during the response) Antegrade flow only- per second (1/s) 10(superscript 3)</v>
      </c>
      <c r="G2021" t="str">
        <f>IF(ISBLANK(VLOOKUP($A2021,'Extracted Varlist'!$B$1:$O$4857,4,0)),"",VLOOKUP($A2021,'Extracted Varlist'!$B$1:$O$4857,4,0))</f>
        <v/>
      </c>
      <c r="H2021">
        <v>2</v>
      </c>
      <c r="I2021">
        <f>VLOOKUP($A2021,'Extracted Varlist'!$B$1:$O$4857,12,0)</f>
        <v>2</v>
      </c>
      <c r="J2021">
        <f>VLOOKUP($A2021,'Extracted Varlist'!$B$1:$O$4857,13,0)</f>
        <v>28</v>
      </c>
      <c r="M2021" t="b">
        <f t="shared" si="54"/>
        <v>1</v>
      </c>
    </row>
    <row r="2022" spans="1:13" x14ac:dyDescent="0.25">
      <c r="A2022" t="s">
        <v>8491</v>
      </c>
      <c r="E2022" t="str">
        <f>VLOOKUP($A2022,'Extracted Varlist'!$B$1:$O$4857,3,0)</f>
        <v>Femoral artery flow mediated dilation time to peak (sec)</v>
      </c>
      <c r="G2022" t="str">
        <f>IF(ISBLANK(VLOOKUP($A2022,'Extracted Varlist'!$B$1:$O$4857,4,0)),"",VLOOKUP($A2022,'Extracted Varlist'!$B$1:$O$4857,4,0))</f>
        <v/>
      </c>
      <c r="H2022">
        <v>2</v>
      </c>
      <c r="I2022">
        <f>VLOOKUP($A2022,'Extracted Varlist'!$B$1:$O$4857,12,0)</f>
        <v>2</v>
      </c>
      <c r="J2022">
        <f>VLOOKUP($A2022,'Extracted Varlist'!$B$1:$O$4857,13,0)</f>
        <v>28</v>
      </c>
      <c r="M2022" t="b">
        <f t="shared" si="54"/>
        <v>1</v>
      </c>
    </row>
    <row r="2023" spans="1:13" x14ac:dyDescent="0.25">
      <c r="A2023" t="s">
        <v>8515</v>
      </c>
      <c r="E2023" t="str">
        <f>VLOOKUP($A2023,'Extracted Varlist'!$B$1:$O$4857,3,0)</f>
        <v>Femoral artery glyceryl trinitrate test baseline diameter (mm)</v>
      </c>
      <c r="G2023" t="str">
        <f>IF(ISBLANK(VLOOKUP($A2023,'Extracted Varlist'!$B$1:$O$4857,4,0)),"",VLOOKUP($A2023,'Extracted Varlist'!$B$1:$O$4857,4,0))</f>
        <v/>
      </c>
      <c r="H2023">
        <v>2</v>
      </c>
      <c r="I2023">
        <f>VLOOKUP($A2023,'Extracted Varlist'!$B$1:$O$4857,12,0)</f>
        <v>2</v>
      </c>
      <c r="J2023">
        <f>VLOOKUP($A2023,'Extracted Varlist'!$B$1:$O$4857,13,0)</f>
        <v>28</v>
      </c>
      <c r="M2023" t="b">
        <f t="shared" si="54"/>
        <v>1</v>
      </c>
    </row>
    <row r="2024" spans="1:13" x14ac:dyDescent="0.25">
      <c r="A2024" t="s">
        <v>8530</v>
      </c>
      <c r="E2024" t="str">
        <f>VLOOKUP($A2024,'Extracted Varlist'!$B$1:$O$4857,3,0)</f>
        <v>Femoral artery glyceryl trinitrate mean blood flow of blood during baseline (mL/sec)</v>
      </c>
      <c r="G2024" t="str">
        <f>IF(ISBLANK(VLOOKUP($A2024,'Extracted Varlist'!$B$1:$O$4857,4,0)),"",VLOOKUP($A2024,'Extracted Varlist'!$B$1:$O$4857,4,0))</f>
        <v/>
      </c>
      <c r="H2024">
        <v>2</v>
      </c>
      <c r="I2024">
        <f>VLOOKUP($A2024,'Extracted Varlist'!$B$1:$O$4857,12,0)</f>
        <v>2</v>
      </c>
      <c r="J2024">
        <f>VLOOKUP($A2024,'Extracted Varlist'!$B$1:$O$4857,13,0)</f>
        <v>28</v>
      </c>
      <c r="M2024" t="b">
        <f t="shared" si="54"/>
        <v>1</v>
      </c>
    </row>
    <row r="2025" spans="1:13" x14ac:dyDescent="0.25">
      <c r="A2025" t="s">
        <v>8527</v>
      </c>
      <c r="E2025" t="str">
        <f>VLOOKUP($A2025,'Extracted Varlist'!$B$1:$O$4857,3,0)</f>
        <v>Femoral arteryglyceryl trinitrate mean velocity of blood during baseline (cm/sec)</v>
      </c>
      <c r="G2025" t="str">
        <f>IF(ISBLANK(VLOOKUP($A2025,'Extracted Varlist'!$B$1:$O$4857,4,0)),"",VLOOKUP($A2025,'Extracted Varlist'!$B$1:$O$4857,4,0))</f>
        <v/>
      </c>
      <c r="H2025">
        <v>2</v>
      </c>
      <c r="I2025">
        <f>VLOOKUP($A2025,'Extracted Varlist'!$B$1:$O$4857,12,0)</f>
        <v>2</v>
      </c>
      <c r="J2025">
        <f>VLOOKUP($A2025,'Extracted Varlist'!$B$1:$O$4857,13,0)</f>
        <v>28</v>
      </c>
      <c r="M2025" t="b">
        <f t="shared" si="54"/>
        <v>1</v>
      </c>
    </row>
    <row r="2026" spans="1:13" x14ac:dyDescent="0.25">
      <c r="A2026" t="s">
        <v>8521</v>
      </c>
      <c r="E2026" t="str">
        <f>VLOOKUP($A2026,'Extracted Varlist'!$B$1:$O$4857,3,0)</f>
        <v>Femoral artery glyceryl trinitrate test delta diameter (mm)</v>
      </c>
      <c r="G2026" t="str">
        <f>IF(ISBLANK(VLOOKUP($A2026,'Extracted Varlist'!$B$1:$O$4857,4,0)),"",VLOOKUP($A2026,'Extracted Varlist'!$B$1:$O$4857,4,0))</f>
        <v/>
      </c>
      <c r="H2026">
        <v>2</v>
      </c>
      <c r="I2026">
        <f>VLOOKUP($A2026,'Extracted Varlist'!$B$1:$O$4857,12,0)</f>
        <v>2</v>
      </c>
      <c r="J2026">
        <f>VLOOKUP($A2026,'Extracted Varlist'!$B$1:$O$4857,13,0)</f>
        <v>28</v>
      </c>
      <c r="M2026" t="b">
        <f t="shared" si="54"/>
        <v>1</v>
      </c>
    </row>
    <row r="2027" spans="1:13" x14ac:dyDescent="0.25">
      <c r="A2027" t="s">
        <v>8518</v>
      </c>
      <c r="E2027" t="str">
        <f>VLOOKUP($A2027,'Extracted Varlist'!$B$1:$O$4857,3,0)</f>
        <v>Femoral artery glyceryl trinitrate test peak diameter (mm)</v>
      </c>
      <c r="G2027" t="str">
        <f>IF(ISBLANK(VLOOKUP($A2027,'Extracted Varlist'!$B$1:$O$4857,4,0)),"",VLOOKUP($A2027,'Extracted Varlist'!$B$1:$O$4857,4,0))</f>
        <v/>
      </c>
      <c r="H2027">
        <v>2</v>
      </c>
      <c r="I2027">
        <f>VLOOKUP($A2027,'Extracted Varlist'!$B$1:$O$4857,12,0)</f>
        <v>2</v>
      </c>
      <c r="J2027">
        <f>VLOOKUP($A2027,'Extracted Varlist'!$B$1:$O$4857,13,0)</f>
        <v>28</v>
      </c>
      <c r="M2027" t="b">
        <f t="shared" si="54"/>
        <v>1</v>
      </c>
    </row>
    <row r="2028" spans="1:13" x14ac:dyDescent="0.25">
      <c r="A2028" t="s">
        <v>8524</v>
      </c>
      <c r="E2028" t="str">
        <f>VLOOKUP($A2028,'Extracted Varlist'!$B$1:$O$4857,3,0)</f>
        <v>Femoral artery glyceryl trinitrate test percent change (percent)</v>
      </c>
      <c r="G2028" t="str">
        <f>IF(ISBLANK(VLOOKUP($A2028,'Extracted Varlist'!$B$1:$O$4857,4,0)),"",VLOOKUP($A2028,'Extracted Varlist'!$B$1:$O$4857,4,0))</f>
        <v/>
      </c>
      <c r="H2028">
        <v>2</v>
      </c>
      <c r="I2028">
        <f>VLOOKUP($A2028,'Extracted Varlist'!$B$1:$O$4857,12,0)</f>
        <v>2</v>
      </c>
      <c r="J2028">
        <f>VLOOKUP($A2028,'Extracted Varlist'!$B$1:$O$4857,13,0)</f>
        <v>28</v>
      </c>
      <c r="M2028" t="b">
        <f t="shared" si="54"/>
        <v>1</v>
      </c>
    </row>
    <row r="2029" spans="1:13" x14ac:dyDescent="0.25">
      <c r="A2029" t="s">
        <v>8536</v>
      </c>
      <c r="E2029" t="str">
        <f>VLOOKUP($A2029,'Extracted Varlist'!$B$1:$O$4857,3,0)</f>
        <v>Femoral artery glyceryl trinitrate mean blood flow of blood during response (post-cuff) (mL/sec)</v>
      </c>
      <c r="G2029" t="str">
        <f>IF(ISBLANK(VLOOKUP($A2029,'Extracted Varlist'!$B$1:$O$4857,4,0)),"",VLOOKUP($A2029,'Extracted Varlist'!$B$1:$O$4857,4,0))</f>
        <v/>
      </c>
      <c r="H2029">
        <v>2</v>
      </c>
      <c r="I2029">
        <f>VLOOKUP($A2029,'Extracted Varlist'!$B$1:$O$4857,12,0)</f>
        <v>2</v>
      </c>
      <c r="J2029">
        <f>VLOOKUP($A2029,'Extracted Varlist'!$B$1:$O$4857,13,0)</f>
        <v>28</v>
      </c>
      <c r="M2029" t="b">
        <f t="shared" si="54"/>
        <v>1</v>
      </c>
    </row>
    <row r="2030" spans="1:13" x14ac:dyDescent="0.25">
      <c r="A2030" t="s">
        <v>8533</v>
      </c>
      <c r="E2030" t="str">
        <f>VLOOKUP($A2030,'Extracted Varlist'!$B$1:$O$4857,3,0)</f>
        <v>Femoral arteryglyceryl trinitrate mean velocity of blood during reponse (post-cuff) (cm/sec)</v>
      </c>
      <c r="G2030" t="str">
        <f>IF(ISBLANK(VLOOKUP($A2030,'Extracted Varlist'!$B$1:$O$4857,4,0)),"",VLOOKUP($A2030,'Extracted Varlist'!$B$1:$O$4857,4,0))</f>
        <v/>
      </c>
      <c r="H2030">
        <v>2</v>
      </c>
      <c r="I2030">
        <f>VLOOKUP($A2030,'Extracted Varlist'!$B$1:$O$4857,12,0)</f>
        <v>2</v>
      </c>
      <c r="J2030">
        <f>VLOOKUP($A2030,'Extracted Varlist'!$B$1:$O$4857,13,0)</f>
        <v>28</v>
      </c>
      <c r="M2030" t="b">
        <f t="shared" si="54"/>
        <v>1</v>
      </c>
    </row>
    <row r="2031" spans="1:13" x14ac:dyDescent="0.25">
      <c r="A2031" t="s">
        <v>8576</v>
      </c>
      <c r="E2031" t="str">
        <f>VLOOKUP($A2031,'Extracted Varlist'!$B$1:$O$4857,3,0)</f>
        <v>Flow Mediated Dilation (FMD) test on Femoral Artery- Base</v>
      </c>
      <c r="G2031" t="str">
        <f>IF(ISBLANK(VLOOKUP($A2031,'Extracted Varlist'!$B$1:$O$4857,4,0)),"",VLOOKUP($A2031,'Extracted Varlist'!$B$1:$O$4857,4,0))</f>
        <v/>
      </c>
      <c r="H2031">
        <v>2</v>
      </c>
      <c r="I2031">
        <f>VLOOKUP($A2031,'Extracted Varlist'!$B$1:$O$4857,12,0)</f>
        <v>2</v>
      </c>
      <c r="J2031">
        <f>VLOOKUP($A2031,'Extracted Varlist'!$B$1:$O$4857,13,0)</f>
        <v>28</v>
      </c>
      <c r="M2031" t="b">
        <f t="shared" si="54"/>
        <v>1</v>
      </c>
    </row>
    <row r="2032" spans="1:13" x14ac:dyDescent="0.25">
      <c r="A2032" t="s">
        <v>8582</v>
      </c>
      <c r="E2032" t="str">
        <f>VLOOKUP($A2032,'Extracted Varlist'!$B$1:$O$4857,3,0)</f>
        <v>Flow Mediated Dilation (FMD) test on Femoral Artery- Diff</v>
      </c>
      <c r="G2032" t="str">
        <f>IF(ISBLANK(VLOOKUP($A2032,'Extracted Varlist'!$B$1:$O$4857,4,0)),"",VLOOKUP($A2032,'Extracted Varlist'!$B$1:$O$4857,4,0))</f>
        <v/>
      </c>
      <c r="H2032">
        <v>2</v>
      </c>
      <c r="I2032">
        <f>VLOOKUP($A2032,'Extracted Varlist'!$B$1:$O$4857,12,0)</f>
        <v>2</v>
      </c>
      <c r="J2032">
        <f>VLOOKUP($A2032,'Extracted Varlist'!$B$1:$O$4857,13,0)</f>
        <v>28</v>
      </c>
      <c r="M2032" t="b">
        <f t="shared" si="54"/>
        <v>1</v>
      </c>
    </row>
    <row r="2033" spans="1:13" x14ac:dyDescent="0.25">
      <c r="A2033" t="s">
        <v>8579</v>
      </c>
      <c r="E2033" t="str">
        <f>VLOOKUP($A2033,'Extracted Varlist'!$B$1:$O$4857,3,0)</f>
        <v>Flow Mediated Dilation (FMD) test on Femoral Artery- Peak</v>
      </c>
      <c r="G2033" t="str">
        <f>IF(ISBLANK(VLOOKUP($A2033,'Extracted Varlist'!$B$1:$O$4857,4,0)),"",VLOOKUP($A2033,'Extracted Varlist'!$B$1:$O$4857,4,0))</f>
        <v/>
      </c>
      <c r="H2033">
        <v>2</v>
      </c>
      <c r="I2033">
        <f>VLOOKUP($A2033,'Extracted Varlist'!$B$1:$O$4857,12,0)</f>
        <v>2</v>
      </c>
      <c r="J2033">
        <f>VLOOKUP($A2033,'Extracted Varlist'!$B$1:$O$4857,13,0)</f>
        <v>28</v>
      </c>
      <c r="M2033" t="b">
        <f t="shared" si="54"/>
        <v>1</v>
      </c>
    </row>
    <row r="2034" spans="1:13" x14ac:dyDescent="0.25">
      <c r="A2034" t="s">
        <v>8585</v>
      </c>
      <c r="E2034" t="str">
        <f>VLOOKUP($A2034,'Extracted Varlist'!$B$1:$O$4857,3,0)</f>
        <v>Flow Mediated Dilation (FMD) test on Femoral Artery- SRAUClog</v>
      </c>
      <c r="G2034" t="str">
        <f>IF(ISBLANK(VLOOKUP($A2034,'Extracted Varlist'!$B$1:$O$4857,4,0)),"",VLOOKUP($A2034,'Extracted Varlist'!$B$1:$O$4857,4,0))</f>
        <v/>
      </c>
      <c r="H2034">
        <v>2</v>
      </c>
      <c r="I2034">
        <f>VLOOKUP($A2034,'Extracted Varlist'!$B$1:$O$4857,12,0)</f>
        <v>2</v>
      </c>
      <c r="J2034">
        <f>VLOOKUP($A2034,'Extracted Varlist'!$B$1:$O$4857,13,0)</f>
        <v>28</v>
      </c>
      <c r="M2034" t="b">
        <f t="shared" si="54"/>
        <v>1</v>
      </c>
    </row>
    <row r="2035" spans="1:13" x14ac:dyDescent="0.25">
      <c r="A2035" t="s">
        <v>8588</v>
      </c>
      <c r="E2035" t="str">
        <f>VLOOKUP($A2035,'Extracted Varlist'!$B$1:$O$4857,3,0)</f>
        <v>Glyceryl Trinitrate (GTN) test on Femoral Artery- Base</v>
      </c>
      <c r="G2035" t="str">
        <f>IF(ISBLANK(VLOOKUP($A2035,'Extracted Varlist'!$B$1:$O$4857,4,0)),"",VLOOKUP($A2035,'Extracted Varlist'!$B$1:$O$4857,4,0))</f>
        <v/>
      </c>
      <c r="H2035">
        <v>2</v>
      </c>
      <c r="I2035">
        <f>VLOOKUP($A2035,'Extracted Varlist'!$B$1:$O$4857,12,0)</f>
        <v>2</v>
      </c>
      <c r="J2035">
        <f>VLOOKUP($A2035,'Extracted Varlist'!$B$1:$O$4857,13,0)</f>
        <v>28</v>
      </c>
      <c r="M2035" t="b">
        <f t="shared" si="54"/>
        <v>1</v>
      </c>
    </row>
    <row r="2036" spans="1:13" x14ac:dyDescent="0.25">
      <c r="A2036" t="s">
        <v>8594</v>
      </c>
      <c r="E2036" t="str">
        <f>VLOOKUP($A2036,'Extracted Varlist'!$B$1:$O$4857,3,0)</f>
        <v>Glyceryl Trinitrate (GTN) test on Femoral Artery- Diff</v>
      </c>
      <c r="G2036" t="str">
        <f>IF(ISBLANK(VLOOKUP($A2036,'Extracted Varlist'!$B$1:$O$4857,4,0)),"",VLOOKUP($A2036,'Extracted Varlist'!$B$1:$O$4857,4,0))</f>
        <v/>
      </c>
      <c r="H2036">
        <v>2</v>
      </c>
      <c r="I2036">
        <f>VLOOKUP($A2036,'Extracted Varlist'!$B$1:$O$4857,12,0)</f>
        <v>2</v>
      </c>
      <c r="J2036">
        <f>VLOOKUP($A2036,'Extracted Varlist'!$B$1:$O$4857,13,0)</f>
        <v>28</v>
      </c>
      <c r="M2036" t="b">
        <f t="shared" si="54"/>
        <v>1</v>
      </c>
    </row>
    <row r="2037" spans="1:13" x14ac:dyDescent="0.25">
      <c r="A2037" t="s">
        <v>8591</v>
      </c>
      <c r="E2037" t="str">
        <f>VLOOKUP($A2037,'Extracted Varlist'!$B$1:$O$4857,3,0)</f>
        <v>Glyceryl Trinitrate (GTN) test on Femoral Artery- Peak</v>
      </c>
      <c r="G2037" t="str">
        <f>IF(ISBLANK(VLOOKUP($A2037,'Extracted Varlist'!$B$1:$O$4857,4,0)),"",VLOOKUP($A2037,'Extracted Varlist'!$B$1:$O$4857,4,0))</f>
        <v/>
      </c>
      <c r="H2037">
        <v>2</v>
      </c>
      <c r="I2037">
        <f>VLOOKUP($A2037,'Extracted Varlist'!$B$1:$O$4857,12,0)</f>
        <v>2</v>
      </c>
      <c r="J2037">
        <f>VLOOKUP($A2037,'Extracted Varlist'!$B$1:$O$4857,13,0)</f>
        <v>28</v>
      </c>
      <c r="M2037" t="b">
        <f t="shared" si="54"/>
        <v>1</v>
      </c>
    </row>
    <row r="2038" spans="1:13" x14ac:dyDescent="0.25">
      <c r="A2038" t="s">
        <v>8117</v>
      </c>
      <c r="E2038" t="str">
        <f>VLOOKUP($A2038,'Extracted Varlist'!$B$1:$O$4857,3,0)</f>
        <v>Femoral to cuff (mm)</v>
      </c>
      <c r="G2038" t="str">
        <f>IF(ISBLANK(VLOOKUP($A2038,'Extracted Varlist'!$B$1:$O$4857,4,0)),"",VLOOKUP($A2038,'Extracted Varlist'!$B$1:$O$4857,4,0))</f>
        <v/>
      </c>
      <c r="H2038">
        <v>2</v>
      </c>
      <c r="I2038">
        <f>VLOOKUP($A2038,'Extracted Varlist'!$B$1:$O$4857,12,0)</f>
        <v>2</v>
      </c>
      <c r="J2038">
        <f>VLOOKUP($A2038,'Extracted Varlist'!$B$1:$O$4857,13,0)</f>
        <v>28</v>
      </c>
      <c r="M2038" t="b">
        <f t="shared" si="54"/>
        <v>1</v>
      </c>
    </row>
    <row r="2039" spans="1:13" x14ac:dyDescent="0.25">
      <c r="A2039" t="s">
        <v>5358</v>
      </c>
      <c r="E2039" t="str">
        <f>VLOOKUP($A2039,'Extracted Varlist'!$B$1:$O$4857,3,0)</f>
        <v>Fractional exhaled nitric oxide, A mean of 3 readings</v>
      </c>
      <c r="G2039" t="str">
        <f>IF(ISBLANK(VLOOKUP($A2039,'Extracted Varlist'!$B$1:$O$4857,4,0)),"",VLOOKUP($A2039,'Extracted Varlist'!$B$1:$O$4857,4,0))</f>
        <v>9999="Missing/Not stated"</v>
      </c>
      <c r="H2039">
        <v>2</v>
      </c>
      <c r="I2039">
        <f>VLOOKUP($A2039,'Extracted Varlist'!$B$1:$O$4857,12,0)</f>
        <v>2</v>
      </c>
      <c r="J2039">
        <f>VLOOKUP($A2039,'Extracted Varlist'!$B$1:$O$4857,13,0)</f>
        <v>22</v>
      </c>
      <c r="M2039" t="b">
        <f t="shared" si="54"/>
        <v>0</v>
      </c>
    </row>
    <row r="2040" spans="1:13" x14ac:dyDescent="0.25">
      <c r="A2040" t="s">
        <v>1507</v>
      </c>
      <c r="E2040" t="str">
        <f>VLOOKUP($A2040,'Extracted Varlist'!$B$1:$O$4857,3,0)</f>
        <v>Baseline forced expiratory volume in 1 sec (FEV1)-raw</v>
      </c>
      <c r="G2040" t="str">
        <f>IF(ISBLANK(VLOOKUP($A2040,'Extracted Varlist'!$B$1:$O$4857,4,0)),"",VLOOKUP($A2040,'Extracted Varlist'!$B$1:$O$4857,4,0))</f>
        <v>-99="Missing"</v>
      </c>
      <c r="H2040">
        <v>2</v>
      </c>
      <c r="I2040">
        <f>VLOOKUP($A2040,'Extracted Varlist'!$B$1:$O$4857,12,0)</f>
        <v>2</v>
      </c>
      <c r="J2040">
        <f>VLOOKUP($A2040,'Extracted Varlist'!$B$1:$O$4857,13,0)</f>
        <v>14</v>
      </c>
      <c r="M2040" t="b">
        <f t="shared" si="54"/>
        <v>0</v>
      </c>
    </row>
    <row r="2041" spans="1:13" x14ac:dyDescent="0.25">
      <c r="A2041" t="s">
        <v>5438</v>
      </c>
      <c r="E2041" t="str">
        <f>VLOOKUP($A2041,'Extracted Varlist'!$B$1:$O$4857,3,0)</f>
        <v>Baseline forced expiratory volume in 1 sec (FEV1)-raw</v>
      </c>
      <c r="G2041" t="str">
        <f>IF(ISBLANK(VLOOKUP($A2041,'Extracted Varlist'!$B$1:$O$4857,4,0)),"",VLOOKUP($A2041,'Extracted Varlist'!$B$1:$O$4857,4,0))</f>
        <v>-99="Missing"</v>
      </c>
      <c r="H2041">
        <v>2</v>
      </c>
      <c r="I2041">
        <f>VLOOKUP($A2041,'Extracted Varlist'!$B$1:$O$4857,12,0)</f>
        <v>2</v>
      </c>
      <c r="J2041">
        <f>VLOOKUP($A2041,'Extracted Varlist'!$B$1:$O$4857,13,0)</f>
        <v>22</v>
      </c>
      <c r="M2041" t="b">
        <f t="shared" si="54"/>
        <v>0</v>
      </c>
    </row>
    <row r="2042" spans="1:13" x14ac:dyDescent="0.25">
      <c r="A2042" t="s">
        <v>5384</v>
      </c>
      <c r="E2042" t="str">
        <f>VLOOKUP($A2042,'Extracted Varlist'!$B$1:$O$4857,3,0)</f>
        <v>Spirometry, FEV1/FVC #1</v>
      </c>
      <c r="G2042" t="str">
        <f>IF(ISBLANK(VLOOKUP($A2042,'Extracted Varlist'!$B$1:$O$4857,4,0)),"",VLOOKUP($A2042,'Extracted Varlist'!$B$1:$O$4857,4,0))</f>
        <v>-99="Missing"</v>
      </c>
      <c r="H2042">
        <v>2</v>
      </c>
      <c r="I2042">
        <f>VLOOKUP($A2042,'Extracted Varlist'!$B$1:$O$4857,12,0)</f>
        <v>2</v>
      </c>
      <c r="J2042">
        <f>VLOOKUP($A2042,'Extracted Varlist'!$B$1:$O$4857,13,0)</f>
        <v>22</v>
      </c>
      <c r="M2042" t="b">
        <f t="shared" si="54"/>
        <v>1</v>
      </c>
    </row>
    <row r="2043" spans="1:13" x14ac:dyDescent="0.25">
      <c r="A2043" t="s">
        <v>5386</v>
      </c>
      <c r="E2043" t="str">
        <f>VLOOKUP($A2043,'Extracted Varlist'!$B$1:$O$4857,3,0)</f>
        <v>Spirometry, FEV1/FVC #2</v>
      </c>
      <c r="G2043" t="str">
        <f>IF(ISBLANK(VLOOKUP($A2043,'Extracted Varlist'!$B$1:$O$4857,4,0)),"",VLOOKUP($A2043,'Extracted Varlist'!$B$1:$O$4857,4,0))</f>
        <v>-99="Missing"</v>
      </c>
      <c r="H2043">
        <v>2</v>
      </c>
      <c r="I2043">
        <f>VLOOKUP($A2043,'Extracted Varlist'!$B$1:$O$4857,12,0)</f>
        <v>2</v>
      </c>
      <c r="J2043">
        <f>VLOOKUP($A2043,'Extracted Varlist'!$B$1:$O$4857,13,0)</f>
        <v>22</v>
      </c>
      <c r="M2043" t="b">
        <f t="shared" si="54"/>
        <v>1</v>
      </c>
    </row>
    <row r="2044" spans="1:13" x14ac:dyDescent="0.25">
      <c r="A2044" t="s">
        <v>5388</v>
      </c>
      <c r="E2044" t="str">
        <f>VLOOKUP($A2044,'Extracted Varlist'!$B$1:$O$4857,3,0)</f>
        <v>Spirometry, FEV1/FVC #3</v>
      </c>
      <c r="G2044" t="str">
        <f>IF(ISBLANK(VLOOKUP($A2044,'Extracted Varlist'!$B$1:$O$4857,4,0)),"",VLOOKUP($A2044,'Extracted Varlist'!$B$1:$O$4857,4,0))</f>
        <v>-99="Missing"</v>
      </c>
      <c r="H2044">
        <v>2</v>
      </c>
      <c r="I2044">
        <f>VLOOKUP($A2044,'Extracted Varlist'!$B$1:$O$4857,12,0)</f>
        <v>2</v>
      </c>
      <c r="J2044">
        <f>VLOOKUP($A2044,'Extracted Varlist'!$B$1:$O$4857,13,0)</f>
        <v>22</v>
      </c>
      <c r="M2044" t="b">
        <f t="shared" si="54"/>
        <v>1</v>
      </c>
    </row>
    <row r="2045" spans="1:13" x14ac:dyDescent="0.25">
      <c r="A2045" t="s">
        <v>5390</v>
      </c>
      <c r="E2045" t="str">
        <f>VLOOKUP($A2045,'Extracted Varlist'!$B$1:$O$4857,3,0)</f>
        <v>Spirometry FEV_FVC % predicted (Hankinson-NHANES ref range)</v>
      </c>
      <c r="G2045" t="str">
        <f>IF(ISBLANK(VLOOKUP($A2045,'Extracted Varlist'!$B$1:$O$4857,4,0)),"",VLOOKUP($A2045,'Extracted Varlist'!$B$1:$O$4857,4,0))</f>
        <v>-99="Missing"</v>
      </c>
      <c r="H2045">
        <v>2</v>
      </c>
      <c r="I2045">
        <f>VLOOKUP($A2045,'Extracted Varlist'!$B$1:$O$4857,12,0)</f>
        <v>2</v>
      </c>
      <c r="J2045">
        <f>VLOOKUP($A2045,'Extracted Varlist'!$B$1:$O$4857,13,0)</f>
        <v>22</v>
      </c>
      <c r="M2045" t="b">
        <f t="shared" si="54"/>
        <v>1</v>
      </c>
    </row>
    <row r="2046" spans="1:13" x14ac:dyDescent="0.25">
      <c r="A2046" t="s">
        <v>5374</v>
      </c>
      <c r="E2046" t="str">
        <f>VLOOKUP($A2046,'Extracted Varlist'!$B$1:$O$4857,3,0)</f>
        <v>Spirometry, FEV1 #1</v>
      </c>
      <c r="G2046" t="str">
        <f>IF(ISBLANK(VLOOKUP($A2046,'Extracted Varlist'!$B$1:$O$4857,4,0)),"",VLOOKUP($A2046,'Extracted Varlist'!$B$1:$O$4857,4,0))</f>
        <v>-99="Missing"</v>
      </c>
      <c r="H2046">
        <v>2</v>
      </c>
      <c r="I2046">
        <f>VLOOKUP($A2046,'Extracted Varlist'!$B$1:$O$4857,12,0)</f>
        <v>2</v>
      </c>
      <c r="J2046">
        <f>VLOOKUP($A2046,'Extracted Varlist'!$B$1:$O$4857,13,0)</f>
        <v>22</v>
      </c>
      <c r="M2046" t="b">
        <f t="shared" si="54"/>
        <v>1</v>
      </c>
    </row>
    <row r="2047" spans="1:13" x14ac:dyDescent="0.25">
      <c r="A2047" t="s">
        <v>5405</v>
      </c>
      <c r="E2047" t="str">
        <f>VLOOKUP($A2047,'Extracted Varlist'!$B$1:$O$4857,3,0)</f>
        <v>FEV1/FVC (Global Lung Index ref range)*</v>
      </c>
      <c r="G2047" t="str">
        <f>IF(ISBLANK(VLOOKUP($A2047,'Extracted Varlist'!$B$1:$O$4857,4,0)),"",VLOOKUP($A2047,'Extracted Varlist'!$B$1:$O$4857,4,0))</f>
        <v/>
      </c>
      <c r="H2047">
        <v>2</v>
      </c>
      <c r="I2047">
        <f>VLOOKUP($A2047,'Extracted Varlist'!$B$1:$O$4857,12,0)</f>
        <v>2</v>
      </c>
      <c r="J2047">
        <f>VLOOKUP($A2047,'Extracted Varlist'!$B$1:$O$4857,13,0)</f>
        <v>22</v>
      </c>
      <c r="M2047" t="b">
        <f t="shared" si="54"/>
        <v>1</v>
      </c>
    </row>
    <row r="2048" spans="1:13" x14ac:dyDescent="0.25">
      <c r="A2048" t="s">
        <v>5408</v>
      </c>
      <c r="E2048" t="str">
        <f>VLOOKUP($A2048,'Extracted Varlist'!$B$1:$O$4857,3,0)</f>
        <v>FEV1/FVC percentile (Global Lung Index ref range)*</v>
      </c>
      <c r="G2048" t="str">
        <f>IF(ISBLANK(VLOOKUP($A2048,'Extracted Varlist'!$B$1:$O$4857,4,0)),"",VLOOKUP($A2048,'Extracted Varlist'!$B$1:$O$4857,4,0))</f>
        <v/>
      </c>
      <c r="H2048">
        <v>2</v>
      </c>
      <c r="I2048">
        <f>VLOOKUP($A2048,'Extracted Varlist'!$B$1:$O$4857,12,0)</f>
        <v>2</v>
      </c>
      <c r="J2048">
        <f>VLOOKUP($A2048,'Extracted Varlist'!$B$1:$O$4857,13,0)</f>
        <v>22</v>
      </c>
      <c r="M2048" t="b">
        <f t="shared" si="54"/>
        <v>1</v>
      </c>
    </row>
    <row r="2049" spans="1:13" x14ac:dyDescent="0.25">
      <c r="A2049" t="s">
        <v>5411</v>
      </c>
      <c r="E2049" t="str">
        <f>VLOOKUP($A2049,'Extracted Varlist'!$B$1:$O$4857,3,0)</f>
        <v>FEV1/FVC Z (Global Lung Index ref range)*</v>
      </c>
      <c r="G2049" t="str">
        <f>IF(ISBLANK(VLOOKUP($A2049,'Extracted Varlist'!$B$1:$O$4857,4,0)),"",VLOOKUP($A2049,'Extracted Varlist'!$B$1:$O$4857,4,0))</f>
        <v/>
      </c>
      <c r="H2049">
        <v>2</v>
      </c>
      <c r="I2049">
        <f>VLOOKUP($A2049,'Extracted Varlist'!$B$1:$O$4857,12,0)</f>
        <v>2</v>
      </c>
      <c r="J2049">
        <f>VLOOKUP($A2049,'Extracted Varlist'!$B$1:$O$4857,13,0)</f>
        <v>22</v>
      </c>
      <c r="M2049" t="b">
        <f t="shared" si="54"/>
        <v>1</v>
      </c>
    </row>
    <row r="2050" spans="1:13" x14ac:dyDescent="0.25">
      <c r="A2050" t="s">
        <v>5414</v>
      </c>
      <c r="E2050" t="str">
        <f>VLOOKUP($A2050,'Extracted Varlist'!$B$1:$O$4857,3,0)</f>
        <v>FEV1 percentile (Global Lung Index ref range)*</v>
      </c>
      <c r="G2050" t="str">
        <f>IF(ISBLANK(VLOOKUP($A2050,'Extracted Varlist'!$B$1:$O$4857,4,0)),"",VLOOKUP($A2050,'Extracted Varlist'!$B$1:$O$4857,4,0))</f>
        <v/>
      </c>
      <c r="H2050">
        <v>2</v>
      </c>
      <c r="I2050">
        <f>VLOOKUP($A2050,'Extracted Varlist'!$B$1:$O$4857,12,0)</f>
        <v>2</v>
      </c>
      <c r="J2050">
        <f>VLOOKUP($A2050,'Extracted Varlist'!$B$1:$O$4857,13,0)</f>
        <v>22</v>
      </c>
      <c r="M2050" t="b">
        <f t="shared" ref="M2050:M2113" si="55">AND(J2050=J2049)</f>
        <v>1</v>
      </c>
    </row>
    <row r="2051" spans="1:13" x14ac:dyDescent="0.25">
      <c r="A2051" t="s">
        <v>5417</v>
      </c>
      <c r="E2051" t="str">
        <f>VLOOKUP($A2051,'Extracted Varlist'!$B$1:$O$4857,3,0)</f>
        <v>FEV1 % predicted (Global Lung Index ref range)*</v>
      </c>
      <c r="G2051" t="str">
        <f>IF(ISBLANK(VLOOKUP($A2051,'Extracted Varlist'!$B$1:$O$4857,4,0)),"",VLOOKUP($A2051,'Extracted Varlist'!$B$1:$O$4857,4,0))</f>
        <v/>
      </c>
      <c r="H2051">
        <v>2</v>
      </c>
      <c r="I2051">
        <f>VLOOKUP($A2051,'Extracted Varlist'!$B$1:$O$4857,12,0)</f>
        <v>2</v>
      </c>
      <c r="J2051">
        <f>VLOOKUP($A2051,'Extracted Varlist'!$B$1:$O$4857,13,0)</f>
        <v>22</v>
      </c>
      <c r="M2051" t="b">
        <f t="shared" si="55"/>
        <v>1</v>
      </c>
    </row>
    <row r="2052" spans="1:13" x14ac:dyDescent="0.25">
      <c r="A2052" t="s">
        <v>5420</v>
      </c>
      <c r="E2052" t="str">
        <f>VLOOKUP($A2052,'Extracted Varlist'!$B$1:$O$4857,3,0)</f>
        <v>FEV1 (raw) (Global Lung Index ref range)*</v>
      </c>
      <c r="G2052" t="str">
        <f>IF(ISBLANK(VLOOKUP($A2052,'Extracted Varlist'!$B$1:$O$4857,4,0)),"",VLOOKUP($A2052,'Extracted Varlist'!$B$1:$O$4857,4,0))</f>
        <v/>
      </c>
      <c r="H2052">
        <v>2</v>
      </c>
      <c r="I2052">
        <f>VLOOKUP($A2052,'Extracted Varlist'!$B$1:$O$4857,12,0)</f>
        <v>2</v>
      </c>
      <c r="J2052">
        <f>VLOOKUP($A2052,'Extracted Varlist'!$B$1:$O$4857,13,0)</f>
        <v>22</v>
      </c>
      <c r="M2052" t="b">
        <f t="shared" si="55"/>
        <v>1</v>
      </c>
    </row>
    <row r="2053" spans="1:13" x14ac:dyDescent="0.25">
      <c r="A2053" t="s">
        <v>5423</v>
      </c>
      <c r="E2053" t="str">
        <f>VLOOKUP($A2053,'Extracted Varlist'!$B$1:$O$4857,3,0)</f>
        <v>FEV1 Z score (Global Lung Index ref range)*</v>
      </c>
      <c r="G2053" t="str">
        <f>IF(ISBLANK(VLOOKUP($A2053,'Extracted Varlist'!$B$1:$O$4857,4,0)),"",VLOOKUP($A2053,'Extracted Varlist'!$B$1:$O$4857,4,0))</f>
        <v/>
      </c>
      <c r="H2053">
        <v>2</v>
      </c>
      <c r="I2053">
        <f>VLOOKUP($A2053,'Extracted Varlist'!$B$1:$O$4857,12,0)</f>
        <v>2</v>
      </c>
      <c r="J2053">
        <f>VLOOKUP($A2053,'Extracted Varlist'!$B$1:$O$4857,13,0)</f>
        <v>22</v>
      </c>
      <c r="M2053" t="b">
        <f t="shared" si="55"/>
        <v>1</v>
      </c>
    </row>
    <row r="2054" spans="1:13" x14ac:dyDescent="0.25">
      <c r="A2054" t="s">
        <v>5377</v>
      </c>
      <c r="E2054" t="str">
        <f>VLOOKUP($A2054,'Extracted Varlist'!$B$1:$O$4857,3,0)</f>
        <v>Spirometry, FEV1 #2</v>
      </c>
      <c r="G2054" t="str">
        <f>IF(ISBLANK(VLOOKUP($A2054,'Extracted Varlist'!$B$1:$O$4857,4,0)),"",VLOOKUP($A2054,'Extracted Varlist'!$B$1:$O$4857,4,0))</f>
        <v>-99="Missing"</v>
      </c>
      <c r="H2054">
        <v>2</v>
      </c>
      <c r="I2054">
        <f>VLOOKUP($A2054,'Extracted Varlist'!$B$1:$O$4857,12,0)</f>
        <v>2</v>
      </c>
      <c r="J2054">
        <f>VLOOKUP($A2054,'Extracted Varlist'!$B$1:$O$4857,13,0)</f>
        <v>22</v>
      </c>
      <c r="M2054" t="b">
        <f t="shared" si="55"/>
        <v>1</v>
      </c>
    </row>
    <row r="2055" spans="1:13" x14ac:dyDescent="0.25">
      <c r="A2055" t="s">
        <v>5380</v>
      </c>
      <c r="E2055" t="str">
        <f>VLOOKUP($A2055,'Extracted Varlist'!$B$1:$O$4857,3,0)</f>
        <v>Spirometry, FEV1 #3</v>
      </c>
      <c r="G2055" t="str">
        <f>IF(ISBLANK(VLOOKUP($A2055,'Extracted Varlist'!$B$1:$O$4857,4,0)),"",VLOOKUP($A2055,'Extracted Varlist'!$B$1:$O$4857,4,0))</f>
        <v>-99="Missing"</v>
      </c>
      <c r="H2055">
        <v>2</v>
      </c>
      <c r="I2055">
        <f>VLOOKUP($A2055,'Extracted Varlist'!$B$1:$O$4857,12,0)</f>
        <v>2</v>
      </c>
      <c r="J2055">
        <f>VLOOKUP($A2055,'Extracted Varlist'!$B$1:$O$4857,13,0)</f>
        <v>22</v>
      </c>
      <c r="M2055" t="b">
        <f t="shared" si="55"/>
        <v>1</v>
      </c>
    </row>
    <row r="2056" spans="1:13" x14ac:dyDescent="0.25">
      <c r="A2056" t="s">
        <v>1519</v>
      </c>
      <c r="E2056" t="str">
        <f>VLOOKUP($A2056,'Extracted Varlist'!$B$1:$O$4857,3,0)</f>
        <v>Spirometry FEV % predicted(Hankinson-NHANES ref range)</v>
      </c>
      <c r="G2056" t="str">
        <f>IF(ISBLANK(VLOOKUP($A2056,'Extracted Varlist'!$B$1:$O$4857,4,0)),"",VLOOKUP($A2056,'Extracted Varlist'!$B$1:$O$4857,4,0))</f>
        <v>-99="Missing"</v>
      </c>
      <c r="H2056">
        <v>2</v>
      </c>
      <c r="I2056">
        <f>VLOOKUP($A2056,'Extracted Varlist'!$B$1:$O$4857,12,0)</f>
        <v>2</v>
      </c>
      <c r="J2056">
        <f>VLOOKUP($A2056,'Extracted Varlist'!$B$1:$O$4857,13,0)</f>
        <v>14</v>
      </c>
      <c r="M2056" t="b">
        <f t="shared" si="55"/>
        <v>0</v>
      </c>
    </row>
    <row r="2057" spans="1:13" x14ac:dyDescent="0.25">
      <c r="A2057" t="s">
        <v>5382</v>
      </c>
      <c r="E2057" t="str">
        <f>VLOOKUP($A2057,'Extracted Varlist'!$B$1:$O$4857,3,0)</f>
        <v>Spirometry FEV % predicted(Hankinson-NHANES ref range)</v>
      </c>
      <c r="G2057" t="str">
        <f>IF(ISBLANK(VLOOKUP($A2057,'Extracted Varlist'!$B$1:$O$4857,4,0)),"",VLOOKUP($A2057,'Extracted Varlist'!$B$1:$O$4857,4,0))</f>
        <v>-99="Missing"</v>
      </c>
      <c r="H2057">
        <v>2</v>
      </c>
      <c r="I2057">
        <f>VLOOKUP($A2057,'Extracted Varlist'!$B$1:$O$4857,12,0)</f>
        <v>2</v>
      </c>
      <c r="J2057">
        <f>VLOOKUP($A2057,'Extracted Varlist'!$B$1:$O$4857,13,0)</f>
        <v>22</v>
      </c>
      <c r="M2057" t="b">
        <f t="shared" si="55"/>
        <v>0</v>
      </c>
    </row>
    <row r="2058" spans="1:13" x14ac:dyDescent="0.25">
      <c r="A2058" t="s">
        <v>8017</v>
      </c>
      <c r="E2058" t="str">
        <f>VLOOKUP($A2058,'Extracted Varlist'!$B$1:$O$4857,3,0)</f>
        <v>Date FFQ completed</v>
      </c>
      <c r="G2058" t="str">
        <f>IF(ISBLANK(VLOOKUP($A2058,'Extracted Varlist'!$B$1:$O$4857,4,0)),"",VLOOKUP($A2058,'Extracted Varlist'!$B$1:$O$4857,4,0))</f>
        <v/>
      </c>
      <c r="H2058">
        <v>2</v>
      </c>
      <c r="I2058">
        <f>VLOOKUP($A2058,'Extracted Varlist'!$B$1:$O$4857,12,0)</f>
        <v>2</v>
      </c>
      <c r="J2058">
        <f>VLOOKUP($A2058,'Extracted Varlist'!$B$1:$O$4857,13,0)</f>
        <v>27</v>
      </c>
      <c r="M2058" t="b">
        <f t="shared" si="55"/>
        <v>0</v>
      </c>
    </row>
    <row r="2059" spans="1:13" x14ac:dyDescent="0.25">
      <c r="A2059" t="s">
        <v>3570</v>
      </c>
      <c r="E2059" t="str">
        <f>VLOOKUP($A2059,'Extracted Varlist'!$B$1:$O$4857,3,0)</f>
        <v>FFQ barcode</v>
      </c>
      <c r="G2059" t="str">
        <f>IF(ISBLANK(VLOOKUP($A2059,'Extracted Varlist'!$B$1:$O$4857,4,0)),"",VLOOKUP($A2059,'Extracted Varlist'!$B$1:$O$4857,4,0))</f>
        <v/>
      </c>
      <c r="H2059">
        <v>2</v>
      </c>
      <c r="I2059">
        <f>VLOOKUP($A2059,'Extracted Varlist'!$B$1:$O$4857,12,0)</f>
        <v>2</v>
      </c>
      <c r="J2059">
        <f>VLOOKUP($A2059,'Extracted Varlist'!$B$1:$O$4857,13,0)</f>
        <v>20</v>
      </c>
      <c r="M2059" t="b">
        <f t="shared" si="55"/>
        <v>0</v>
      </c>
    </row>
    <row r="2060" spans="1:13" x14ac:dyDescent="0.25">
      <c r="A2060" t="s">
        <v>3567</v>
      </c>
      <c r="E2060" t="str">
        <f>VLOOKUP($A2060,'Extracted Varlist'!$B$1:$O$4857,3,0)</f>
        <v>FFQ number</v>
      </c>
      <c r="G2060" t="str">
        <f>IF(ISBLANK(VLOOKUP($A2060,'Extracted Varlist'!$B$1:$O$4857,4,0)),"",VLOOKUP($A2060,'Extracted Varlist'!$B$1:$O$4857,4,0))</f>
        <v/>
      </c>
      <c r="H2060">
        <v>2</v>
      </c>
      <c r="I2060">
        <f>VLOOKUP($A2060,'Extracted Varlist'!$B$1:$O$4857,12,0)</f>
        <v>2</v>
      </c>
      <c r="J2060">
        <f>VLOOKUP($A2060,'Extracted Varlist'!$B$1:$O$4857,13,0)</f>
        <v>20</v>
      </c>
      <c r="M2060" t="b">
        <f t="shared" si="55"/>
        <v>1</v>
      </c>
    </row>
    <row r="2061" spans="1:13" x14ac:dyDescent="0.25">
      <c r="A2061" t="s">
        <v>3565</v>
      </c>
      <c r="E2061" t="str">
        <f>VLOOKUP($A2061,'Extracted Varlist'!$B$1:$O$4857,3,0)</f>
        <v>Fibroscan</v>
      </c>
      <c r="G2061" t="str">
        <f>IF(ISBLANK(VLOOKUP($A2061,'Extracted Varlist'!$B$1:$O$4857,4,0)),"",VLOOKUP($A2061,'Extracted Varlist'!$B$1:$O$4857,4,0))</f>
        <v>0="No";1="Yes"</v>
      </c>
      <c r="H2061">
        <v>2</v>
      </c>
      <c r="I2061">
        <f>VLOOKUP($A2061,'Extracted Varlist'!$B$1:$O$4857,12,0)</f>
        <v>2</v>
      </c>
      <c r="J2061">
        <f>VLOOKUP($A2061,'Extracted Varlist'!$B$1:$O$4857,13,0)</f>
        <v>20</v>
      </c>
      <c r="M2061" t="b">
        <f t="shared" si="55"/>
        <v>1</v>
      </c>
    </row>
    <row r="2062" spans="1:13" x14ac:dyDescent="0.25">
      <c r="A2062" t="s">
        <v>3563</v>
      </c>
      <c r="E2062" t="str">
        <f>VLOOKUP($A2062,'Extracted Varlist'!$B$1:$O$4857,3,0)</f>
        <v>RA taking fingure length measurements</v>
      </c>
      <c r="G2062" t="str">
        <f>IF(ISBLANK(VLOOKUP($A2062,'Extracted Varlist'!$B$1:$O$4857,4,0)),"",VLOOKUP($A2062,'Extracted Varlist'!$B$1:$O$4857,4,0))</f>
        <v/>
      </c>
      <c r="H2062">
        <v>2</v>
      </c>
      <c r="I2062">
        <f>VLOOKUP($A2062,'Extracted Varlist'!$B$1:$O$4857,12,0)</f>
        <v>2</v>
      </c>
      <c r="J2062">
        <f>VLOOKUP($A2062,'Extracted Varlist'!$B$1:$O$4857,13,0)</f>
        <v>20</v>
      </c>
      <c r="M2062" t="b">
        <f t="shared" si="55"/>
        <v>1</v>
      </c>
    </row>
    <row r="2063" spans="1:13" x14ac:dyDescent="0.25">
      <c r="A2063" t="s">
        <v>8025</v>
      </c>
      <c r="E2063" t="str">
        <f>VLOOKUP($A2063,'Extracted Varlist'!$B$1:$O$4857,3,0)</f>
        <v>Date of fatty liver assessment</v>
      </c>
      <c r="G2063" t="str">
        <f>IF(ISBLANK(VLOOKUP($A2063,'Extracted Varlist'!$B$1:$O$4857,4,0)),"",VLOOKUP($A2063,'Extracted Varlist'!$B$1:$O$4857,4,0))</f>
        <v/>
      </c>
      <c r="H2063">
        <v>2</v>
      </c>
      <c r="I2063">
        <f>VLOOKUP($A2063,'Extracted Varlist'!$B$1:$O$4857,12,0)</f>
        <v>2</v>
      </c>
      <c r="J2063">
        <f>VLOOKUP($A2063,'Extracted Varlist'!$B$1:$O$4857,13,0)</f>
        <v>27</v>
      </c>
      <c r="M2063" t="b">
        <f t="shared" si="55"/>
        <v>0</v>
      </c>
    </row>
    <row r="2064" spans="1:13" x14ac:dyDescent="0.25">
      <c r="A2064" t="s">
        <v>2095</v>
      </c>
      <c r="E2064" t="str">
        <f>VLOOKUP($A2064,'Extracted Varlist'!$B$1:$O$4857,3,0)</f>
        <v>Fatty Liver Index, derived variable. Wan, Fuzhen, et al. "Prospective dietary polyunsaturated fatty acid intake is associated with trajectories of fatty liver disease: an 8 year follow-up study from adolescence to young adulthood."</v>
      </c>
      <c r="G2064" t="str">
        <f>IF(ISBLANK(VLOOKUP($A2064,'Extracted Varlist'!$B$1:$O$4857,4,0)),"",VLOOKUP($A2064,'Extracted Varlist'!$B$1:$O$4857,4,0))</f>
        <v/>
      </c>
      <c r="H2064">
        <v>2</v>
      </c>
      <c r="I2064">
        <f>VLOOKUP($A2064,'Extracted Varlist'!$B$1:$O$4857,12,0)</f>
        <v>2</v>
      </c>
      <c r="J2064">
        <f>VLOOKUP($A2064,'Extracted Varlist'!$B$1:$O$4857,13,0)</f>
        <v>14</v>
      </c>
      <c r="M2064" t="b">
        <f t="shared" si="55"/>
        <v>0</v>
      </c>
    </row>
    <row r="2065" spans="1:13" x14ac:dyDescent="0.25">
      <c r="A2065" t="s">
        <v>3380</v>
      </c>
      <c r="E2065" t="str">
        <f>VLOOKUP($A2065,'Extracted Varlist'!$B$1:$O$4857,3,0)</f>
        <v>Fatty Liver Index, derived variable. Wan, Fuzhen, et al. "Prospective dietary polyunsaturated fatty acid intake is associated with trajectories of fatty liver disease: an 8 year follow-up study from adolescence to young adulthood."</v>
      </c>
      <c r="G2065" t="str">
        <f>IF(ISBLANK(VLOOKUP($A2065,'Extracted Varlist'!$B$1:$O$4857,4,0)),"",VLOOKUP($A2065,'Extracted Varlist'!$B$1:$O$4857,4,0))</f>
        <v/>
      </c>
      <c r="H2065">
        <v>2</v>
      </c>
      <c r="I2065">
        <f>VLOOKUP($A2065,'Extracted Varlist'!$B$1:$O$4857,12,0)</f>
        <v>2</v>
      </c>
      <c r="J2065">
        <f>VLOOKUP($A2065,'Extracted Varlist'!$B$1:$O$4857,13,0)</f>
        <v>17</v>
      </c>
      <c r="M2065" t="b">
        <f t="shared" si="55"/>
        <v>0</v>
      </c>
    </row>
    <row r="2066" spans="1:13" x14ac:dyDescent="0.25">
      <c r="A2066" t="s">
        <v>4897</v>
      </c>
      <c r="E2066" t="str">
        <f>VLOOKUP($A2066,'Extracted Varlist'!$B$1:$O$4857,3,0)</f>
        <v>Fatty Liver Index, derived variable. Wan, Fuzhen, et al. "Prospective dietary polyunsaturated fatty acid intake is associated with trajectories of fatty liver disease: an 8 year follow-up study from adolescence to young adulthood."</v>
      </c>
      <c r="G2066" t="str">
        <f>IF(ISBLANK(VLOOKUP($A2066,'Extracted Varlist'!$B$1:$O$4857,4,0)),"",VLOOKUP($A2066,'Extracted Varlist'!$B$1:$O$4857,4,0))</f>
        <v/>
      </c>
      <c r="H2066">
        <v>2</v>
      </c>
      <c r="I2066">
        <f>VLOOKUP($A2066,'Extracted Varlist'!$B$1:$O$4857,12,0)</f>
        <v>2</v>
      </c>
      <c r="J2066">
        <f>VLOOKUP($A2066,'Extracted Varlist'!$B$1:$O$4857,13,0)</f>
        <v>20</v>
      </c>
      <c r="M2066" t="b">
        <f t="shared" si="55"/>
        <v>0</v>
      </c>
    </row>
    <row r="2067" spans="1:13" x14ac:dyDescent="0.25">
      <c r="A2067" t="s">
        <v>6938</v>
      </c>
      <c r="E2067" t="str">
        <f>VLOOKUP($A2067,'Extracted Varlist'!$B$1:$O$4857,3,0)</f>
        <v>Fatty Liver Index, derived variable. Wan, Fuzhen, et al. "Prospective dietary polyunsaturated fatty acid intake is associated with trajectories of fatty liver disease: an 8 year follow-up study from adolescence to young adulthood."</v>
      </c>
      <c r="G2067" t="str">
        <f>IF(ISBLANK(VLOOKUP($A2067,'Extracted Varlist'!$B$1:$O$4857,4,0)),"",VLOOKUP($A2067,'Extracted Varlist'!$B$1:$O$4857,4,0))</f>
        <v/>
      </c>
      <c r="H2067">
        <v>2</v>
      </c>
      <c r="I2067">
        <f>VLOOKUP($A2067,'Extracted Varlist'!$B$1:$O$4857,12,0)</f>
        <v>2</v>
      </c>
      <c r="J2067">
        <f>VLOOKUP($A2067,'Extracted Varlist'!$B$1:$O$4857,13,0)</f>
        <v>22</v>
      </c>
      <c r="M2067" t="b">
        <f t="shared" si="55"/>
        <v>0</v>
      </c>
    </row>
    <row r="2068" spans="1:13" x14ac:dyDescent="0.25">
      <c r="A2068" t="s">
        <v>4095</v>
      </c>
      <c r="E2068" t="str">
        <f>VLOOKUP($A2068,'Extracted Varlist'!$B$1:$O$4857,3,0)</f>
        <v>Abnormal head posture - face turn</v>
      </c>
      <c r="G2068" t="str">
        <f>IF(ISBLANK(VLOOKUP($A2068,'Extracted Varlist'!$B$1:$O$4857,4,0)),"",VLOOKUP($A2068,'Extracted Varlist'!$B$1:$O$4857,4,0))</f>
        <v>1="Right";2="Left"</v>
      </c>
      <c r="H2068">
        <v>2</v>
      </c>
      <c r="I2068">
        <f>VLOOKUP($A2068,'Extracted Varlist'!$B$1:$O$4857,12,0)</f>
        <v>2</v>
      </c>
      <c r="J2068">
        <f>VLOOKUP($A2068,'Extracted Varlist'!$B$1:$O$4857,13,0)</f>
        <v>20</v>
      </c>
      <c r="M2068" t="b">
        <f t="shared" si="55"/>
        <v>0</v>
      </c>
    </row>
    <row r="2069" spans="1:13" x14ac:dyDescent="0.25">
      <c r="A2069" t="s">
        <v>1513</v>
      </c>
      <c r="E2069" t="str">
        <f>VLOOKUP($A2069,'Extracted Varlist'!$B$1:$O$4857,3,0)</f>
        <v>Baseline forced vital capacity (FVC) - raw</v>
      </c>
      <c r="G2069" t="str">
        <f>IF(ISBLANK(VLOOKUP($A2069,'Extracted Varlist'!$B$1:$O$4857,4,0)),"",VLOOKUP($A2069,'Extracted Varlist'!$B$1:$O$4857,4,0))</f>
        <v>-99="Missing"</v>
      </c>
      <c r="H2069">
        <v>2</v>
      </c>
      <c r="I2069">
        <f>VLOOKUP($A2069,'Extracted Varlist'!$B$1:$O$4857,12,0)</f>
        <v>2</v>
      </c>
      <c r="J2069">
        <f>VLOOKUP($A2069,'Extracted Varlist'!$B$1:$O$4857,13,0)</f>
        <v>14</v>
      </c>
      <c r="M2069" t="b">
        <f t="shared" si="55"/>
        <v>0</v>
      </c>
    </row>
    <row r="2070" spans="1:13" x14ac:dyDescent="0.25">
      <c r="A2070" t="s">
        <v>5442</v>
      </c>
      <c r="E2070" t="str">
        <f>VLOOKUP($A2070,'Extracted Varlist'!$B$1:$O$4857,3,0)</f>
        <v>Baseline forced vital capacity (FVC) - raw</v>
      </c>
      <c r="G2070" t="str">
        <f>IF(ISBLANK(VLOOKUP($A2070,'Extracted Varlist'!$B$1:$O$4857,4,0)),"",VLOOKUP($A2070,'Extracted Varlist'!$B$1:$O$4857,4,0))</f>
        <v>-99="Missing"</v>
      </c>
      <c r="H2070">
        <v>2</v>
      </c>
      <c r="I2070">
        <f>VLOOKUP($A2070,'Extracted Varlist'!$B$1:$O$4857,12,0)</f>
        <v>2</v>
      </c>
      <c r="J2070">
        <f>VLOOKUP($A2070,'Extracted Varlist'!$B$1:$O$4857,13,0)</f>
        <v>22</v>
      </c>
      <c r="M2070" t="b">
        <f t="shared" si="55"/>
        <v>0</v>
      </c>
    </row>
    <row r="2071" spans="1:13" x14ac:dyDescent="0.25">
      <c r="A2071" t="s">
        <v>5426</v>
      </c>
      <c r="E2071" t="str">
        <f>VLOOKUP($A2071,'Extracted Varlist'!$B$1:$O$4857,3,0)</f>
        <v>FVC (Global Lung Index ref range)*</v>
      </c>
      <c r="G2071" t="str">
        <f>IF(ISBLANK(VLOOKUP($A2071,'Extracted Varlist'!$B$1:$O$4857,4,0)),"",VLOOKUP($A2071,'Extracted Varlist'!$B$1:$O$4857,4,0))</f>
        <v/>
      </c>
      <c r="H2071">
        <v>2</v>
      </c>
      <c r="I2071">
        <f>VLOOKUP($A2071,'Extracted Varlist'!$B$1:$O$4857,12,0)</f>
        <v>2</v>
      </c>
      <c r="J2071">
        <f>VLOOKUP($A2071,'Extracted Varlist'!$B$1:$O$4857,13,0)</f>
        <v>22</v>
      </c>
      <c r="M2071" t="b">
        <f t="shared" si="55"/>
        <v>1</v>
      </c>
    </row>
    <row r="2072" spans="1:13" x14ac:dyDescent="0.25">
      <c r="A2072" t="s">
        <v>5429</v>
      </c>
      <c r="E2072" t="str">
        <f>VLOOKUP($A2072,'Extracted Varlist'!$B$1:$O$4857,3,0)</f>
        <v>FVC % predicted (Global Lung Index ref range)*</v>
      </c>
      <c r="G2072" t="str">
        <f>IF(ISBLANK(VLOOKUP($A2072,'Extracted Varlist'!$B$1:$O$4857,4,0)),"",VLOOKUP($A2072,'Extracted Varlist'!$B$1:$O$4857,4,0))</f>
        <v/>
      </c>
      <c r="H2072">
        <v>2</v>
      </c>
      <c r="I2072">
        <f>VLOOKUP($A2072,'Extracted Varlist'!$B$1:$O$4857,12,0)</f>
        <v>2</v>
      </c>
      <c r="J2072">
        <f>VLOOKUP($A2072,'Extracted Varlist'!$B$1:$O$4857,13,0)</f>
        <v>22</v>
      </c>
      <c r="M2072" t="b">
        <f t="shared" si="55"/>
        <v>1</v>
      </c>
    </row>
    <row r="2073" spans="1:13" x14ac:dyDescent="0.25">
      <c r="A2073" t="s">
        <v>5432</v>
      </c>
      <c r="E2073" t="str">
        <f>VLOOKUP($A2073,'Extracted Varlist'!$B$1:$O$4857,3,0)</f>
        <v>FVC percentile (Global Lung Index ref range)*</v>
      </c>
      <c r="G2073" t="str">
        <f>IF(ISBLANK(VLOOKUP($A2073,'Extracted Varlist'!$B$1:$O$4857,4,0)),"",VLOOKUP($A2073,'Extracted Varlist'!$B$1:$O$4857,4,0))</f>
        <v/>
      </c>
      <c r="H2073">
        <v>2</v>
      </c>
      <c r="I2073">
        <f>VLOOKUP($A2073,'Extracted Varlist'!$B$1:$O$4857,12,0)</f>
        <v>2</v>
      </c>
      <c r="J2073">
        <f>VLOOKUP($A2073,'Extracted Varlist'!$B$1:$O$4857,13,0)</f>
        <v>22</v>
      </c>
      <c r="M2073" t="b">
        <f t="shared" si="55"/>
        <v>1</v>
      </c>
    </row>
    <row r="2074" spans="1:13" x14ac:dyDescent="0.25">
      <c r="A2074" t="s">
        <v>5435</v>
      </c>
      <c r="E2074" t="str">
        <f>VLOOKUP($A2074,'Extracted Varlist'!$B$1:$O$4857,3,0)</f>
        <v>FVC Z (Global Lung Index ref range)*</v>
      </c>
      <c r="G2074" t="str">
        <f>IF(ISBLANK(VLOOKUP($A2074,'Extracted Varlist'!$B$1:$O$4857,4,0)),"",VLOOKUP($A2074,'Extracted Varlist'!$B$1:$O$4857,4,0))</f>
        <v/>
      </c>
      <c r="H2074">
        <v>2</v>
      </c>
      <c r="I2074">
        <f>VLOOKUP($A2074,'Extracted Varlist'!$B$1:$O$4857,12,0)</f>
        <v>2</v>
      </c>
      <c r="J2074">
        <f>VLOOKUP($A2074,'Extracted Varlist'!$B$1:$O$4857,13,0)</f>
        <v>22</v>
      </c>
      <c r="M2074" t="b">
        <f t="shared" si="55"/>
        <v>1</v>
      </c>
    </row>
    <row r="2075" spans="1:13" x14ac:dyDescent="0.25">
      <c r="A2075" t="s">
        <v>5363</v>
      </c>
      <c r="E2075" t="str">
        <f>VLOOKUP($A2075,'Extracted Varlist'!$B$1:$O$4857,3,0)</f>
        <v>Spirometry, FVC #1</v>
      </c>
      <c r="G2075" t="str">
        <f>IF(ISBLANK(VLOOKUP($A2075,'Extracted Varlist'!$B$1:$O$4857,4,0)),"",VLOOKUP($A2075,'Extracted Varlist'!$B$1:$O$4857,4,0))</f>
        <v>-99="Missing"</v>
      </c>
      <c r="H2075">
        <v>2</v>
      </c>
      <c r="I2075">
        <f>VLOOKUP($A2075,'Extracted Varlist'!$B$1:$O$4857,12,0)</f>
        <v>2</v>
      </c>
      <c r="J2075">
        <f>VLOOKUP($A2075,'Extracted Varlist'!$B$1:$O$4857,13,0)</f>
        <v>22</v>
      </c>
      <c r="M2075" t="b">
        <f t="shared" si="55"/>
        <v>1</v>
      </c>
    </row>
    <row r="2076" spans="1:13" x14ac:dyDescent="0.25">
      <c r="A2076" t="s">
        <v>5366</v>
      </c>
      <c r="E2076" t="str">
        <f>VLOOKUP($A2076,'Extracted Varlist'!$B$1:$O$4857,3,0)</f>
        <v>Spirometry, FVC #2</v>
      </c>
      <c r="G2076" t="str">
        <f>IF(ISBLANK(VLOOKUP($A2076,'Extracted Varlist'!$B$1:$O$4857,4,0)),"",VLOOKUP($A2076,'Extracted Varlist'!$B$1:$O$4857,4,0))</f>
        <v>-99="Missing"</v>
      </c>
      <c r="H2076">
        <v>2</v>
      </c>
      <c r="I2076">
        <f>VLOOKUP($A2076,'Extracted Varlist'!$B$1:$O$4857,12,0)</f>
        <v>2</v>
      </c>
      <c r="J2076">
        <f>VLOOKUP($A2076,'Extracted Varlist'!$B$1:$O$4857,13,0)</f>
        <v>22</v>
      </c>
      <c r="M2076" t="b">
        <f t="shared" si="55"/>
        <v>1</v>
      </c>
    </row>
    <row r="2077" spans="1:13" x14ac:dyDescent="0.25">
      <c r="A2077" t="s">
        <v>5369</v>
      </c>
      <c r="E2077" t="str">
        <f>VLOOKUP($A2077,'Extracted Varlist'!$B$1:$O$4857,3,0)</f>
        <v>Spirometry, FVC #3</v>
      </c>
      <c r="G2077" t="str">
        <f>IF(ISBLANK(VLOOKUP($A2077,'Extracted Varlist'!$B$1:$O$4857,4,0)),"",VLOOKUP($A2077,'Extracted Varlist'!$B$1:$O$4857,4,0))</f>
        <v>-99="Missing"</v>
      </c>
      <c r="H2077">
        <v>2</v>
      </c>
      <c r="I2077">
        <f>VLOOKUP($A2077,'Extracted Varlist'!$B$1:$O$4857,12,0)</f>
        <v>2</v>
      </c>
      <c r="J2077">
        <f>VLOOKUP($A2077,'Extracted Varlist'!$B$1:$O$4857,13,0)</f>
        <v>22</v>
      </c>
      <c r="M2077" t="b">
        <f t="shared" si="55"/>
        <v>1</v>
      </c>
    </row>
    <row r="2078" spans="1:13" x14ac:dyDescent="0.25">
      <c r="A2078" t="s">
        <v>1516</v>
      </c>
      <c r="E2078" t="str">
        <f>VLOOKUP($A2078,'Extracted Varlist'!$B$1:$O$4857,3,0)</f>
        <v>Spirometry FVC % predicted(Hankinson-NHANES ref range)</v>
      </c>
      <c r="G2078" t="str">
        <f>IF(ISBLANK(VLOOKUP($A2078,'Extracted Varlist'!$B$1:$O$4857,4,0)),"",VLOOKUP($A2078,'Extracted Varlist'!$B$1:$O$4857,4,0))</f>
        <v>-99="Missing"</v>
      </c>
      <c r="H2078">
        <v>2</v>
      </c>
      <c r="I2078">
        <f>VLOOKUP($A2078,'Extracted Varlist'!$B$1:$O$4857,12,0)</f>
        <v>2</v>
      </c>
      <c r="J2078">
        <f>VLOOKUP($A2078,'Extracted Varlist'!$B$1:$O$4857,13,0)</f>
        <v>14</v>
      </c>
      <c r="M2078" t="b">
        <f t="shared" si="55"/>
        <v>0</v>
      </c>
    </row>
    <row r="2079" spans="1:13" x14ac:dyDescent="0.25">
      <c r="A2079" t="s">
        <v>5372</v>
      </c>
      <c r="E2079" t="str">
        <f>VLOOKUP($A2079,'Extracted Varlist'!$B$1:$O$4857,3,0)</f>
        <v>Spirometry FVC % predicted(Hankinson-NHANES ref range)</v>
      </c>
      <c r="G2079" t="str">
        <f>IF(ISBLANK(VLOOKUP($A2079,'Extracted Varlist'!$B$1:$O$4857,4,0)),"",VLOOKUP($A2079,'Extracted Varlist'!$B$1:$O$4857,4,0))</f>
        <v>-99="Missing"</v>
      </c>
      <c r="H2079">
        <v>2</v>
      </c>
      <c r="I2079">
        <f>VLOOKUP($A2079,'Extracted Varlist'!$B$1:$O$4857,12,0)</f>
        <v>2</v>
      </c>
      <c r="J2079">
        <f>VLOOKUP($A2079,'Extracted Varlist'!$B$1:$O$4857,13,0)</f>
        <v>22</v>
      </c>
      <c r="M2079" t="b">
        <f t="shared" si="55"/>
        <v>0</v>
      </c>
    </row>
    <row r="2080" spans="1:13" x14ac:dyDescent="0.25">
      <c r="A2080" t="s">
        <v>3814</v>
      </c>
      <c r="E2080" t="str">
        <f>VLOOKUP($A2080,'Extracted Varlist'!$B$1:$O$4857,3,0)</f>
        <v>Operator - glasses</v>
      </c>
      <c r="G2080" t="str">
        <f>IF(ISBLANK(VLOOKUP($A2080,'Extracted Varlist'!$B$1:$O$4857,4,0)),"",VLOOKUP($A2080,'Extracted Varlist'!$B$1:$O$4857,4,0))</f>
        <v/>
      </c>
      <c r="H2080">
        <v>2</v>
      </c>
      <c r="I2080">
        <f>VLOOKUP($A2080,'Extracted Varlist'!$B$1:$O$4857,12,0)</f>
        <v>2</v>
      </c>
      <c r="J2080">
        <f>VLOOKUP($A2080,'Extracted Varlist'!$B$1:$O$4857,13,0)</f>
        <v>20</v>
      </c>
      <c r="M2080" t="b">
        <f t="shared" si="55"/>
        <v>0</v>
      </c>
    </row>
    <row r="2081" spans="1:13" x14ac:dyDescent="0.25">
      <c r="A2081" t="s">
        <v>8131</v>
      </c>
      <c r="E2081" t="str">
        <f>VLOOKUP($A2081,'Extracted Varlist'!$B$1:$O$4857,3,0)</f>
        <v>Operator - glasses</v>
      </c>
      <c r="G2081" t="str">
        <f>IF(ISBLANK(VLOOKUP($A2081,'Extracted Varlist'!$B$1:$O$4857,4,0)),"",VLOOKUP($A2081,'Extracted Varlist'!$B$1:$O$4857,4,0))</f>
        <v/>
      </c>
      <c r="H2081">
        <v>2</v>
      </c>
      <c r="I2081">
        <f>VLOOKUP($A2081,'Extracted Varlist'!$B$1:$O$4857,12,0)</f>
        <v>2</v>
      </c>
      <c r="J2081">
        <f>VLOOKUP($A2081,'Extracted Varlist'!$B$1:$O$4857,13,0)</f>
        <v>28</v>
      </c>
      <c r="M2081" t="b">
        <f t="shared" si="55"/>
        <v>0</v>
      </c>
    </row>
    <row r="2082" spans="1:13" x14ac:dyDescent="0.25">
      <c r="A2082" t="s">
        <v>3808</v>
      </c>
      <c r="E2082" t="str">
        <f>VLOOKUP($A2082,'Extracted Varlist'!$B$1:$O$4857,3,0)</f>
        <v>Bring glasses today</v>
      </c>
      <c r="G2082" t="str">
        <f>IF(ISBLANK(VLOOKUP($A2082,'Extracted Varlist'!$B$1:$O$4857,4,0)),"",VLOOKUP($A2082,'Extracted Varlist'!$B$1:$O$4857,4,0))</f>
        <v>-99="Missing";-88="N/A";0="No";1="Yes"</v>
      </c>
      <c r="H2082">
        <v>2</v>
      </c>
      <c r="I2082">
        <f>VLOOKUP($A2082,'Extracted Varlist'!$B$1:$O$4857,12,0)</f>
        <v>2</v>
      </c>
      <c r="J2082">
        <f>VLOOKUP($A2082,'Extracted Varlist'!$B$1:$O$4857,13,0)</f>
        <v>20</v>
      </c>
      <c r="M2082" t="b">
        <f t="shared" si="55"/>
        <v>0</v>
      </c>
    </row>
    <row r="2083" spans="1:13" x14ac:dyDescent="0.25">
      <c r="A2083" t="s">
        <v>7112</v>
      </c>
      <c r="E2083" t="str">
        <f>VLOOKUP($A2083,'Extracted Varlist'!$B$1:$O$4857,3,0)</f>
        <v>Bring glasses today</v>
      </c>
      <c r="G2083" t="str">
        <f>IF(ISBLANK(VLOOKUP($A2083,'Extracted Varlist'!$B$1:$O$4857,4,0)),"",VLOOKUP($A2083,'Extracted Varlist'!$B$1:$O$4857,4,0))</f>
        <v>-99="Missing";-88="N/A";0="No";1="Yes"</v>
      </c>
      <c r="H2083">
        <v>2</v>
      </c>
      <c r="I2083">
        <f>VLOOKUP($A2083,'Extracted Varlist'!$B$1:$O$4857,12,0)</f>
        <v>2</v>
      </c>
      <c r="J2083">
        <f>VLOOKUP($A2083,'Extracted Varlist'!$B$1:$O$4857,13,0)</f>
        <v>27</v>
      </c>
      <c r="M2083" t="b">
        <f t="shared" si="55"/>
        <v>0</v>
      </c>
    </row>
    <row r="2084" spans="1:13" x14ac:dyDescent="0.25">
      <c r="A2084" t="s">
        <v>8415</v>
      </c>
      <c r="E2084" t="str">
        <f>VLOOKUP($A2084,'Extracted Varlist'!$B$1:$O$4857,3,0)</f>
        <v>Bring glasses today</v>
      </c>
      <c r="G2084" t="str">
        <f>IF(ISBLANK(VLOOKUP($A2084,'Extracted Varlist'!$B$1:$O$4857,4,0)),"",VLOOKUP($A2084,'Extracted Varlist'!$B$1:$O$4857,4,0))</f>
        <v>-99="Missing";-88="N/A";0="No";1="Yes"</v>
      </c>
      <c r="H2084">
        <v>2</v>
      </c>
      <c r="I2084">
        <f>VLOOKUP($A2084,'Extracted Varlist'!$B$1:$O$4857,12,0)</f>
        <v>2</v>
      </c>
      <c r="J2084">
        <f>VLOOKUP($A2084,'Extracted Varlist'!$B$1:$O$4857,13,0)</f>
        <v>28</v>
      </c>
      <c r="M2084" t="b">
        <f t="shared" si="55"/>
        <v>0</v>
      </c>
    </row>
    <row r="2085" spans="1:13" x14ac:dyDescent="0.25">
      <c r="A2085" t="s">
        <v>8133</v>
      </c>
      <c r="E2085" t="str">
        <f>VLOOKUP($A2085,'Extracted Varlist'!$B$1:$O$4857,3,0)</f>
        <v>Years of wearing glasses</v>
      </c>
      <c r="G2085" t="str">
        <f>IF(ISBLANK(VLOOKUP($A2085,'Extracted Varlist'!$B$1:$O$4857,4,0)),"",VLOOKUP($A2085,'Extracted Varlist'!$B$1:$O$4857,4,0))</f>
        <v/>
      </c>
      <c r="H2085">
        <v>2</v>
      </c>
      <c r="I2085">
        <f>VLOOKUP($A2085,'Extracted Varlist'!$B$1:$O$4857,12,0)</f>
        <v>2</v>
      </c>
      <c r="J2085">
        <f>VLOOKUP($A2085,'Extracted Varlist'!$B$1:$O$4857,13,0)</f>
        <v>28</v>
      </c>
      <c r="M2085" t="b">
        <f t="shared" si="55"/>
        <v>1</v>
      </c>
    </row>
    <row r="2086" spans="1:13" x14ac:dyDescent="0.25">
      <c r="A2086" t="s">
        <v>2483</v>
      </c>
      <c r="E2086" t="str">
        <f>VLOOKUP($A2086,'Extracted Varlist'!$B$1:$O$4857,3,0)</f>
        <v>GMCT: The index number of the maze path</v>
      </c>
      <c r="G2086" t="str">
        <f>IF(ISBLANK(VLOOKUP($A2086,'Extracted Varlist'!$B$1:$O$4857,4,0)),"",VLOOKUP($A2086,'Extracted Varlist'!$B$1:$O$4857,4,0))</f>
        <v>-99="Missing"</v>
      </c>
      <c r="H2086">
        <v>2</v>
      </c>
      <c r="I2086">
        <f>VLOOKUP($A2086,'Extracted Varlist'!$B$1:$O$4857,12,0)</f>
        <v>2</v>
      </c>
      <c r="J2086">
        <f>VLOOKUP($A2086,'Extracted Varlist'!$B$1:$O$4857,13,0)</f>
        <v>17</v>
      </c>
      <c r="M2086" t="b">
        <f t="shared" si="55"/>
        <v>0</v>
      </c>
    </row>
    <row r="2087" spans="1:13" x14ac:dyDescent="0.25">
      <c r="A2087" t="s">
        <v>5990</v>
      </c>
      <c r="E2087" t="str">
        <f>VLOOKUP($A2087,'Extracted Varlist'!$B$1:$O$4857,3,0)</f>
        <v>GMCT: The index number of the maze path</v>
      </c>
      <c r="G2087" t="str">
        <f>IF(ISBLANK(VLOOKUP($A2087,'Extracted Varlist'!$B$1:$O$4857,4,0)),"",VLOOKUP($A2087,'Extracted Varlist'!$B$1:$O$4857,4,0))</f>
        <v>-99="Missing"</v>
      </c>
      <c r="H2087">
        <v>2</v>
      </c>
      <c r="I2087">
        <f>VLOOKUP($A2087,'Extracted Varlist'!$B$1:$O$4857,12,0)</f>
        <v>2</v>
      </c>
      <c r="J2087">
        <f>VLOOKUP($A2087,'Extracted Varlist'!$B$1:$O$4857,13,0)</f>
        <v>22</v>
      </c>
      <c r="M2087" t="b">
        <f t="shared" si="55"/>
        <v>0</v>
      </c>
    </row>
    <row r="2088" spans="1:13" x14ac:dyDescent="0.25">
      <c r="A2088" t="s">
        <v>5991</v>
      </c>
      <c r="E2088" t="str">
        <f>VLOOKUP($A2088,'Extracted Varlist'!$B$1:$O$4857,3,0)</f>
        <v>GML: The index number of the maze path</v>
      </c>
      <c r="G2088" t="str">
        <f>IF(ISBLANK(VLOOKUP($A2088,'Extracted Varlist'!$B$1:$O$4857,4,0)),"",VLOOKUP($A2088,'Extracted Varlist'!$B$1:$O$4857,4,0))</f>
        <v>-99="Missing"</v>
      </c>
      <c r="H2088">
        <v>2</v>
      </c>
      <c r="I2088">
        <f>VLOOKUP($A2088,'Extracted Varlist'!$B$1:$O$4857,12,0)</f>
        <v>2</v>
      </c>
      <c r="J2088">
        <f>VLOOKUP($A2088,'Extracted Varlist'!$B$1:$O$4857,13,0)</f>
        <v>22</v>
      </c>
      <c r="M2088" t="b">
        <f t="shared" si="55"/>
        <v>1</v>
      </c>
    </row>
    <row r="2089" spans="1:13" x14ac:dyDescent="0.25">
      <c r="A2089" t="s">
        <v>2836</v>
      </c>
      <c r="E2089" t="str">
        <f>VLOOKUP($A2089,'Extracted Varlist'!$B$1:$O$4857,3,0)</f>
        <v>GML1: The index number of the maze path</v>
      </c>
      <c r="G2089" t="str">
        <f>IF(ISBLANK(VLOOKUP($A2089,'Extracted Varlist'!$B$1:$O$4857,4,0)),"",VLOOKUP($A2089,'Extracted Varlist'!$B$1:$O$4857,4,0))</f>
        <v>-99="Missing"</v>
      </c>
      <c r="H2089">
        <v>2</v>
      </c>
      <c r="I2089">
        <f>VLOOKUP($A2089,'Extracted Varlist'!$B$1:$O$4857,12,0)</f>
        <v>2</v>
      </c>
      <c r="J2089">
        <f>VLOOKUP($A2089,'Extracted Varlist'!$B$1:$O$4857,13,0)</f>
        <v>17</v>
      </c>
      <c r="M2089" t="b">
        <f t="shared" si="55"/>
        <v>0</v>
      </c>
    </row>
    <row r="2090" spans="1:13" x14ac:dyDescent="0.25">
      <c r="A2090" t="s">
        <v>5993</v>
      </c>
      <c r="E2090" t="str">
        <f>VLOOKUP($A2090,'Extracted Varlist'!$B$1:$O$4857,3,0)</f>
        <v>GML1: The index number of the maze path</v>
      </c>
      <c r="G2090" t="str">
        <f>IF(ISBLANK(VLOOKUP($A2090,'Extracted Varlist'!$B$1:$O$4857,4,0)),"",VLOOKUP($A2090,'Extracted Varlist'!$B$1:$O$4857,4,0))</f>
        <v>-99="Missing"</v>
      </c>
      <c r="H2090">
        <v>2</v>
      </c>
      <c r="I2090">
        <f>VLOOKUP($A2090,'Extracted Varlist'!$B$1:$O$4857,12,0)</f>
        <v>2</v>
      </c>
      <c r="J2090">
        <f>VLOOKUP($A2090,'Extracted Varlist'!$B$1:$O$4857,13,0)</f>
        <v>22</v>
      </c>
      <c r="M2090" t="b">
        <f t="shared" si="55"/>
        <v>0</v>
      </c>
    </row>
    <row r="2091" spans="1:13" x14ac:dyDescent="0.25">
      <c r="A2091" t="s">
        <v>2859</v>
      </c>
      <c r="E2091" t="str">
        <f>VLOOKUP($A2091,'Extracted Varlist'!$B$1:$O$4857,3,0)</f>
        <v>GML2: The index number of the maze path</v>
      </c>
      <c r="G2091" t="str">
        <f>IF(ISBLANK(VLOOKUP($A2091,'Extracted Varlist'!$B$1:$O$4857,4,0)),"",VLOOKUP($A2091,'Extracted Varlist'!$B$1:$O$4857,4,0))</f>
        <v>-99="Missing"</v>
      </c>
      <c r="H2091">
        <v>2</v>
      </c>
      <c r="I2091">
        <f>VLOOKUP($A2091,'Extracted Varlist'!$B$1:$O$4857,12,0)</f>
        <v>2</v>
      </c>
      <c r="J2091">
        <f>VLOOKUP($A2091,'Extracted Varlist'!$B$1:$O$4857,13,0)</f>
        <v>17</v>
      </c>
      <c r="M2091" t="b">
        <f t="shared" si="55"/>
        <v>0</v>
      </c>
    </row>
    <row r="2092" spans="1:13" x14ac:dyDescent="0.25">
      <c r="A2092" t="s">
        <v>5994</v>
      </c>
      <c r="E2092" t="str">
        <f>VLOOKUP($A2092,'Extracted Varlist'!$B$1:$O$4857,3,0)</f>
        <v>GML2: The index number of the maze path</v>
      </c>
      <c r="G2092" t="str">
        <f>IF(ISBLANK(VLOOKUP($A2092,'Extracted Varlist'!$B$1:$O$4857,4,0)),"",VLOOKUP($A2092,'Extracted Varlist'!$B$1:$O$4857,4,0))</f>
        <v>-99="Missing"</v>
      </c>
      <c r="H2092">
        <v>2</v>
      </c>
      <c r="I2092">
        <f>VLOOKUP($A2092,'Extracted Varlist'!$B$1:$O$4857,12,0)</f>
        <v>2</v>
      </c>
      <c r="J2092">
        <f>VLOOKUP($A2092,'Extracted Varlist'!$B$1:$O$4857,13,0)</f>
        <v>22</v>
      </c>
      <c r="M2092" t="b">
        <f t="shared" si="55"/>
        <v>0</v>
      </c>
    </row>
    <row r="2093" spans="1:13" x14ac:dyDescent="0.25">
      <c r="A2093" t="s">
        <v>2880</v>
      </c>
      <c r="E2093" t="str">
        <f>VLOOKUP($A2093,'Extracted Varlist'!$B$1:$O$4857,3,0)</f>
        <v>GML3: The index number of the maze path</v>
      </c>
      <c r="G2093" t="str">
        <f>IF(ISBLANK(VLOOKUP($A2093,'Extracted Varlist'!$B$1:$O$4857,4,0)),"",VLOOKUP($A2093,'Extracted Varlist'!$B$1:$O$4857,4,0))</f>
        <v>-99="Missing"</v>
      </c>
      <c r="H2093">
        <v>2</v>
      </c>
      <c r="I2093">
        <f>VLOOKUP($A2093,'Extracted Varlist'!$B$1:$O$4857,12,0)</f>
        <v>2</v>
      </c>
      <c r="J2093">
        <f>VLOOKUP($A2093,'Extracted Varlist'!$B$1:$O$4857,13,0)</f>
        <v>17</v>
      </c>
      <c r="M2093" t="b">
        <f t="shared" si="55"/>
        <v>0</v>
      </c>
    </row>
    <row r="2094" spans="1:13" x14ac:dyDescent="0.25">
      <c r="A2094" t="s">
        <v>5995</v>
      </c>
      <c r="E2094" t="str">
        <f>VLOOKUP($A2094,'Extracted Varlist'!$B$1:$O$4857,3,0)</f>
        <v>GML3: The index number of the maze path</v>
      </c>
      <c r="G2094" t="str">
        <f>IF(ISBLANK(VLOOKUP($A2094,'Extracted Varlist'!$B$1:$O$4857,4,0)),"",VLOOKUP($A2094,'Extracted Varlist'!$B$1:$O$4857,4,0))</f>
        <v>-99="Missing"</v>
      </c>
      <c r="H2094">
        <v>2</v>
      </c>
      <c r="I2094">
        <f>VLOOKUP($A2094,'Extracted Varlist'!$B$1:$O$4857,12,0)</f>
        <v>2</v>
      </c>
      <c r="J2094">
        <f>VLOOKUP($A2094,'Extracted Varlist'!$B$1:$O$4857,13,0)</f>
        <v>22</v>
      </c>
      <c r="M2094" t="b">
        <f t="shared" si="55"/>
        <v>0</v>
      </c>
    </row>
    <row r="2095" spans="1:13" x14ac:dyDescent="0.25">
      <c r="A2095" t="s">
        <v>2900</v>
      </c>
      <c r="E2095" t="str">
        <f>VLOOKUP($A2095,'Extracted Varlist'!$B$1:$O$4857,3,0)</f>
        <v>GML4: The index number of the maze path</v>
      </c>
      <c r="G2095" t="str">
        <f>IF(ISBLANK(VLOOKUP($A2095,'Extracted Varlist'!$B$1:$O$4857,4,0)),"",VLOOKUP($A2095,'Extracted Varlist'!$B$1:$O$4857,4,0))</f>
        <v>-99="Missing"</v>
      </c>
      <c r="H2095">
        <v>2</v>
      </c>
      <c r="I2095">
        <f>VLOOKUP($A2095,'Extracted Varlist'!$B$1:$O$4857,12,0)</f>
        <v>2</v>
      </c>
      <c r="J2095">
        <f>VLOOKUP($A2095,'Extracted Varlist'!$B$1:$O$4857,13,0)</f>
        <v>17</v>
      </c>
      <c r="M2095" t="b">
        <f t="shared" si="55"/>
        <v>0</v>
      </c>
    </row>
    <row r="2096" spans="1:13" x14ac:dyDescent="0.25">
      <c r="A2096" t="s">
        <v>5996</v>
      </c>
      <c r="E2096" t="str">
        <f>VLOOKUP($A2096,'Extracted Varlist'!$B$1:$O$4857,3,0)</f>
        <v>GML4: The index number of the maze path</v>
      </c>
      <c r="G2096" t="str">
        <f>IF(ISBLANK(VLOOKUP($A2096,'Extracted Varlist'!$B$1:$O$4857,4,0)),"",VLOOKUP($A2096,'Extracted Varlist'!$B$1:$O$4857,4,0))</f>
        <v>-99="Missing"</v>
      </c>
      <c r="H2096">
        <v>2</v>
      </c>
      <c r="I2096">
        <f>VLOOKUP($A2096,'Extracted Varlist'!$B$1:$O$4857,12,0)</f>
        <v>2</v>
      </c>
      <c r="J2096">
        <f>VLOOKUP($A2096,'Extracted Varlist'!$B$1:$O$4857,13,0)</f>
        <v>22</v>
      </c>
      <c r="M2096" t="b">
        <f t="shared" si="55"/>
        <v>0</v>
      </c>
    </row>
    <row r="2097" spans="1:13" x14ac:dyDescent="0.25">
      <c r="A2097" t="s">
        <v>2919</v>
      </c>
      <c r="E2097" t="str">
        <f>VLOOKUP($A2097,'Extracted Varlist'!$B$1:$O$4857,3,0)</f>
        <v>GML5: The index number of the maze path</v>
      </c>
      <c r="G2097" t="str">
        <f>IF(ISBLANK(VLOOKUP($A2097,'Extracted Varlist'!$B$1:$O$4857,4,0)),"",VLOOKUP($A2097,'Extracted Varlist'!$B$1:$O$4857,4,0))</f>
        <v>-99="Missing"</v>
      </c>
      <c r="H2097">
        <v>2</v>
      </c>
      <c r="I2097">
        <f>VLOOKUP($A2097,'Extracted Varlist'!$B$1:$O$4857,12,0)</f>
        <v>2</v>
      </c>
      <c r="J2097">
        <f>VLOOKUP($A2097,'Extracted Varlist'!$B$1:$O$4857,13,0)</f>
        <v>17</v>
      </c>
      <c r="M2097" t="b">
        <f t="shared" si="55"/>
        <v>0</v>
      </c>
    </row>
    <row r="2098" spans="1:13" x14ac:dyDescent="0.25">
      <c r="A2098" t="s">
        <v>5997</v>
      </c>
      <c r="E2098" t="str">
        <f>VLOOKUP($A2098,'Extracted Varlist'!$B$1:$O$4857,3,0)</f>
        <v>GML5: The index number of the maze path</v>
      </c>
      <c r="G2098" t="str">
        <f>IF(ISBLANK(VLOOKUP($A2098,'Extracted Varlist'!$B$1:$O$4857,4,0)),"",VLOOKUP($A2098,'Extracted Varlist'!$B$1:$O$4857,4,0))</f>
        <v>-99="Missing"</v>
      </c>
      <c r="H2098">
        <v>2</v>
      </c>
      <c r="I2098">
        <f>VLOOKUP($A2098,'Extracted Varlist'!$B$1:$O$4857,12,0)</f>
        <v>2</v>
      </c>
      <c r="J2098">
        <f>VLOOKUP($A2098,'Extracted Varlist'!$B$1:$O$4857,13,0)</f>
        <v>22</v>
      </c>
      <c r="M2098" t="b">
        <f t="shared" si="55"/>
        <v>0</v>
      </c>
    </row>
    <row r="2099" spans="1:13" x14ac:dyDescent="0.25">
      <c r="A2099" t="s">
        <v>2646</v>
      </c>
      <c r="E2099" t="str">
        <f>VLOOKUP($A2099,'Extracted Varlist'!$B$1:$O$4857,3,0)</f>
        <v>GMR: The index number of the maze path</v>
      </c>
      <c r="G2099" t="str">
        <f>IF(ISBLANK(VLOOKUP($A2099,'Extracted Varlist'!$B$1:$O$4857,4,0)),"",VLOOKUP($A2099,'Extracted Varlist'!$B$1:$O$4857,4,0))</f>
        <v>-99="Missing"</v>
      </c>
      <c r="H2099">
        <v>2</v>
      </c>
      <c r="I2099">
        <f>VLOOKUP($A2099,'Extracted Varlist'!$B$1:$O$4857,12,0)</f>
        <v>2</v>
      </c>
      <c r="J2099">
        <f>VLOOKUP($A2099,'Extracted Varlist'!$B$1:$O$4857,13,0)</f>
        <v>17</v>
      </c>
      <c r="M2099" t="b">
        <f t="shared" si="55"/>
        <v>0</v>
      </c>
    </row>
    <row r="2100" spans="1:13" x14ac:dyDescent="0.25">
      <c r="A2100" t="s">
        <v>5998</v>
      </c>
      <c r="E2100" t="str">
        <f>VLOOKUP($A2100,'Extracted Varlist'!$B$1:$O$4857,3,0)</f>
        <v>GMR: The index number of the maze path</v>
      </c>
      <c r="G2100" t="str">
        <f>IF(ISBLANK(VLOOKUP($A2100,'Extracted Varlist'!$B$1:$O$4857,4,0)),"",VLOOKUP($A2100,'Extracted Varlist'!$B$1:$O$4857,4,0))</f>
        <v>-99="Missing"</v>
      </c>
      <c r="H2100">
        <v>2</v>
      </c>
      <c r="I2100">
        <f>VLOOKUP($A2100,'Extracted Varlist'!$B$1:$O$4857,12,0)</f>
        <v>2</v>
      </c>
      <c r="J2100">
        <f>VLOOKUP($A2100,'Extracted Varlist'!$B$1:$O$4857,13,0)</f>
        <v>22</v>
      </c>
      <c r="M2100" t="b">
        <f t="shared" si="55"/>
        <v>0</v>
      </c>
    </row>
    <row r="2101" spans="1:13" x14ac:dyDescent="0.25">
      <c r="A2101" t="s">
        <v>1277</v>
      </c>
      <c r="E2101" t="str">
        <f>VLOOKUP($A2101,'Extracted Varlist'!$B$1:$O$4857,3,0)</f>
        <v>passive apposition thumb to forearm - R</v>
      </c>
      <c r="G2101" t="str">
        <f>IF(ISBLANK(VLOOKUP($A2101,'Extracted Varlist'!$B$1:$O$4857,4,0)),"",VLOOKUP($A2101,'Extracted Varlist'!$B$1:$O$4857,4,0))</f>
        <v>-99="Missing"</v>
      </c>
      <c r="H2101">
        <v>2</v>
      </c>
      <c r="I2101">
        <f>VLOOKUP($A2101,'Extracted Varlist'!$B$1:$O$4857,12,0)</f>
        <v>2</v>
      </c>
      <c r="J2101">
        <f>VLOOKUP($A2101,'Extracted Varlist'!$B$1:$O$4857,13,0)</f>
        <v>14</v>
      </c>
      <c r="M2101" t="b">
        <f t="shared" si="55"/>
        <v>0</v>
      </c>
    </row>
    <row r="2102" spans="1:13" x14ac:dyDescent="0.25">
      <c r="A2102" t="s">
        <v>1279</v>
      </c>
      <c r="E2102" t="str">
        <f>VLOOKUP($A2102,'Extracted Varlist'!$B$1:$O$4857,3,0)</f>
        <v>shoulder rotation past 90 degrees - R</v>
      </c>
      <c r="G2102" t="str">
        <f>IF(ISBLANK(VLOOKUP($A2102,'Extracted Varlist'!$B$1:$O$4857,4,0)),"",VLOOKUP($A2102,'Extracted Varlist'!$B$1:$O$4857,4,0))</f>
        <v>-99="Missing"</v>
      </c>
      <c r="H2102">
        <v>2</v>
      </c>
      <c r="I2102">
        <f>VLOOKUP($A2102,'Extracted Varlist'!$B$1:$O$4857,12,0)</f>
        <v>2</v>
      </c>
      <c r="J2102">
        <f>VLOOKUP($A2102,'Extracted Varlist'!$B$1:$O$4857,13,0)</f>
        <v>14</v>
      </c>
      <c r="M2102" t="b">
        <f t="shared" si="55"/>
        <v>1</v>
      </c>
    </row>
    <row r="2103" spans="1:13" x14ac:dyDescent="0.25">
      <c r="A2103" t="s">
        <v>1281</v>
      </c>
      <c r="E2103" t="str">
        <f>VLOOKUP($A2103,'Extracted Varlist'!$B$1:$O$4857,3,0)</f>
        <v>shoulder rotation past 90 degrees - L</v>
      </c>
      <c r="G2103" t="str">
        <f>IF(ISBLANK(VLOOKUP($A2103,'Extracted Varlist'!$B$1:$O$4857,4,0)),"",VLOOKUP($A2103,'Extracted Varlist'!$B$1:$O$4857,4,0))</f>
        <v>-99="Missing"</v>
      </c>
      <c r="H2103">
        <v>2</v>
      </c>
      <c r="I2103">
        <f>VLOOKUP($A2103,'Extracted Varlist'!$B$1:$O$4857,12,0)</f>
        <v>2</v>
      </c>
      <c r="J2103">
        <f>VLOOKUP($A2103,'Extracted Varlist'!$B$1:$O$4857,13,0)</f>
        <v>14</v>
      </c>
      <c r="M2103" t="b">
        <f t="shared" si="55"/>
        <v>1</v>
      </c>
    </row>
    <row r="2104" spans="1:13" x14ac:dyDescent="0.25">
      <c r="A2104" t="s">
        <v>1283</v>
      </c>
      <c r="E2104" t="str">
        <f>VLOOKUP($A2104,'Extracted Varlist'!$B$1:$O$4857,3,0)</f>
        <v>excessive dorsi -flexion/eversion of foot</v>
      </c>
      <c r="G2104" t="str">
        <f>IF(ISBLANK(VLOOKUP($A2104,'Extracted Varlist'!$B$1:$O$4857,4,0)),"",VLOOKUP($A2104,'Extracted Varlist'!$B$1:$O$4857,4,0))</f>
        <v>-99="Missing"</v>
      </c>
      <c r="H2104">
        <v>2</v>
      </c>
      <c r="I2104">
        <f>VLOOKUP($A2104,'Extracted Varlist'!$B$1:$O$4857,12,0)</f>
        <v>2</v>
      </c>
      <c r="J2104">
        <f>VLOOKUP($A2104,'Extracted Varlist'!$B$1:$O$4857,13,0)</f>
        <v>14</v>
      </c>
      <c r="M2104" t="b">
        <f t="shared" si="55"/>
        <v>1</v>
      </c>
    </row>
    <row r="2105" spans="1:13" x14ac:dyDescent="0.25">
      <c r="A2105" t="s">
        <v>1285</v>
      </c>
      <c r="E2105" t="str">
        <f>VLOOKUP($A2105,'Extracted Varlist'!$B$1:$O$4857,3,0)</f>
        <v>total hypermobility score</v>
      </c>
      <c r="G2105" t="str">
        <f>IF(ISBLANK(VLOOKUP($A2105,'Extracted Varlist'!$B$1:$O$4857,4,0)),"",VLOOKUP($A2105,'Extracted Varlist'!$B$1:$O$4857,4,0))</f>
        <v>-99="Missing"</v>
      </c>
      <c r="H2105">
        <v>2</v>
      </c>
      <c r="I2105">
        <f>VLOOKUP($A2105,'Extracted Varlist'!$B$1:$O$4857,12,0)</f>
        <v>2</v>
      </c>
      <c r="J2105">
        <f>VLOOKUP($A2105,'Extracted Varlist'!$B$1:$O$4857,13,0)</f>
        <v>14</v>
      </c>
      <c r="M2105" t="b">
        <f t="shared" si="55"/>
        <v>1</v>
      </c>
    </row>
    <row r="2106" spans="1:13" x14ac:dyDescent="0.25">
      <c r="A2106" t="s">
        <v>1287</v>
      </c>
      <c r="E2106" t="str">
        <f>VLOOKUP($A2106,'Extracted Varlist'!$B$1:$O$4857,3,0)</f>
        <v>dorsi -flexion/eversion of foot - angle measurement</v>
      </c>
      <c r="G2106" t="str">
        <f>IF(ISBLANK(VLOOKUP($A2106,'Extracted Varlist'!$B$1:$O$4857,4,0)),"",VLOOKUP($A2106,'Extracted Varlist'!$B$1:$O$4857,4,0))</f>
        <v>-99="Missing"</v>
      </c>
      <c r="H2106">
        <v>2</v>
      </c>
      <c r="I2106">
        <f>VLOOKUP($A2106,'Extracted Varlist'!$B$1:$O$4857,12,0)</f>
        <v>2</v>
      </c>
      <c r="J2106">
        <f>VLOOKUP($A2106,'Extracted Varlist'!$B$1:$O$4857,13,0)</f>
        <v>14</v>
      </c>
      <c r="M2106" t="b">
        <f t="shared" si="55"/>
        <v>1</v>
      </c>
    </row>
    <row r="2107" spans="1:13" x14ac:dyDescent="0.25">
      <c r="A2107" t="s">
        <v>1289</v>
      </c>
      <c r="E2107" t="str">
        <f>VLOOKUP($A2107,'Extracted Varlist'!$B$1:$O$4857,3,0)</f>
        <v>passive apposition thumb to forearm - L</v>
      </c>
      <c r="G2107" t="str">
        <f>IF(ISBLANK(VLOOKUP($A2107,'Extracted Varlist'!$B$1:$O$4857,4,0)),"",VLOOKUP($A2107,'Extracted Varlist'!$B$1:$O$4857,4,0))</f>
        <v>-99="Missing"</v>
      </c>
      <c r="H2107">
        <v>2</v>
      </c>
      <c r="I2107">
        <f>VLOOKUP($A2107,'Extracted Varlist'!$B$1:$O$4857,12,0)</f>
        <v>2</v>
      </c>
      <c r="J2107">
        <f>VLOOKUP($A2107,'Extracted Varlist'!$B$1:$O$4857,13,0)</f>
        <v>14</v>
      </c>
      <c r="M2107" t="b">
        <f t="shared" si="55"/>
        <v>1</v>
      </c>
    </row>
    <row r="2108" spans="1:13" x14ac:dyDescent="0.25">
      <c r="A2108" t="s">
        <v>1291</v>
      </c>
      <c r="E2108" t="str">
        <f>VLOOKUP($A2108,'Extracted Varlist'!$B$1:$O$4857,3,0)</f>
        <v>passive hyperextension fingers to 90 degrees  - R</v>
      </c>
      <c r="G2108" t="str">
        <f>IF(ISBLANK(VLOOKUP($A2108,'Extracted Varlist'!$B$1:$O$4857,4,0)),"",VLOOKUP($A2108,'Extracted Varlist'!$B$1:$O$4857,4,0))</f>
        <v>-99="Missing"</v>
      </c>
      <c r="H2108">
        <v>2</v>
      </c>
      <c r="I2108">
        <f>VLOOKUP($A2108,'Extracted Varlist'!$B$1:$O$4857,12,0)</f>
        <v>2</v>
      </c>
      <c r="J2108">
        <f>VLOOKUP($A2108,'Extracted Varlist'!$B$1:$O$4857,13,0)</f>
        <v>14</v>
      </c>
      <c r="M2108" t="b">
        <f t="shared" si="55"/>
        <v>1</v>
      </c>
    </row>
    <row r="2109" spans="1:13" x14ac:dyDescent="0.25">
      <c r="A2109" t="s">
        <v>1293</v>
      </c>
      <c r="E2109" t="str">
        <f>VLOOKUP($A2109,'Extracted Varlist'!$B$1:$O$4857,3,0)</f>
        <v>passive hyperextension fingers to 90 degrees  - L</v>
      </c>
      <c r="G2109" t="str">
        <f>IF(ISBLANK(VLOOKUP($A2109,'Extracted Varlist'!$B$1:$O$4857,4,0)),"",VLOOKUP($A2109,'Extracted Varlist'!$B$1:$O$4857,4,0))</f>
        <v>-99="Missing"</v>
      </c>
      <c r="H2109">
        <v>2</v>
      </c>
      <c r="I2109">
        <f>VLOOKUP($A2109,'Extracted Varlist'!$B$1:$O$4857,12,0)</f>
        <v>2</v>
      </c>
      <c r="J2109">
        <f>VLOOKUP($A2109,'Extracted Varlist'!$B$1:$O$4857,13,0)</f>
        <v>14</v>
      </c>
      <c r="M2109" t="b">
        <f t="shared" si="55"/>
        <v>1</v>
      </c>
    </row>
    <row r="2110" spans="1:13" x14ac:dyDescent="0.25">
      <c r="A2110" t="s">
        <v>1295</v>
      </c>
      <c r="E2110" t="str">
        <f>VLOOKUP($A2110,'Extracted Varlist'!$B$1:$O$4857,3,0)</f>
        <v>hyperextension of elbow past 10 degrees - R</v>
      </c>
      <c r="G2110" t="str">
        <f>IF(ISBLANK(VLOOKUP($A2110,'Extracted Varlist'!$B$1:$O$4857,4,0)),"",VLOOKUP($A2110,'Extracted Varlist'!$B$1:$O$4857,4,0))</f>
        <v>-99="Missing"</v>
      </c>
      <c r="H2110">
        <v>2</v>
      </c>
      <c r="I2110">
        <f>VLOOKUP($A2110,'Extracted Varlist'!$B$1:$O$4857,12,0)</f>
        <v>2</v>
      </c>
      <c r="J2110">
        <f>VLOOKUP($A2110,'Extracted Varlist'!$B$1:$O$4857,13,0)</f>
        <v>14</v>
      </c>
      <c r="M2110" t="b">
        <f t="shared" si="55"/>
        <v>1</v>
      </c>
    </row>
    <row r="2111" spans="1:13" x14ac:dyDescent="0.25">
      <c r="A2111" t="s">
        <v>1297</v>
      </c>
      <c r="E2111" t="str">
        <f>VLOOKUP($A2111,'Extracted Varlist'!$B$1:$O$4857,3,0)</f>
        <v>hyperextension of elbow past 10 degrees - L</v>
      </c>
      <c r="G2111" t="str">
        <f>IF(ISBLANK(VLOOKUP($A2111,'Extracted Varlist'!$B$1:$O$4857,4,0)),"",VLOOKUP($A2111,'Extracted Varlist'!$B$1:$O$4857,4,0))</f>
        <v>-99="Missing"</v>
      </c>
      <c r="H2111">
        <v>2</v>
      </c>
      <c r="I2111">
        <f>VLOOKUP($A2111,'Extracted Varlist'!$B$1:$O$4857,12,0)</f>
        <v>2</v>
      </c>
      <c r="J2111">
        <f>VLOOKUP($A2111,'Extracted Varlist'!$B$1:$O$4857,13,0)</f>
        <v>14</v>
      </c>
      <c r="M2111" t="b">
        <f t="shared" si="55"/>
        <v>1</v>
      </c>
    </row>
    <row r="2112" spans="1:13" x14ac:dyDescent="0.25">
      <c r="A2112" t="s">
        <v>1299</v>
      </c>
      <c r="E2112" t="str">
        <f>VLOOKUP($A2112,'Extracted Varlist'!$B$1:$O$4857,3,0)</f>
        <v>hyperextension of knee past 10 degrees - R</v>
      </c>
      <c r="G2112" t="str">
        <f>IF(ISBLANK(VLOOKUP($A2112,'Extracted Varlist'!$B$1:$O$4857,4,0)),"",VLOOKUP($A2112,'Extracted Varlist'!$B$1:$O$4857,4,0))</f>
        <v>-99="Missing"</v>
      </c>
      <c r="H2112">
        <v>2</v>
      </c>
      <c r="I2112">
        <f>VLOOKUP($A2112,'Extracted Varlist'!$B$1:$O$4857,12,0)</f>
        <v>2</v>
      </c>
      <c r="J2112">
        <f>VLOOKUP($A2112,'Extracted Varlist'!$B$1:$O$4857,13,0)</f>
        <v>14</v>
      </c>
      <c r="M2112" t="b">
        <f t="shared" si="55"/>
        <v>1</v>
      </c>
    </row>
    <row r="2113" spans="1:13" x14ac:dyDescent="0.25">
      <c r="A2113" t="s">
        <v>1301</v>
      </c>
      <c r="E2113" t="str">
        <f>VLOOKUP($A2113,'Extracted Varlist'!$B$1:$O$4857,3,0)</f>
        <v>hyperextension of knee past 10 degrees - L</v>
      </c>
      <c r="G2113" t="str">
        <f>IF(ISBLANK(VLOOKUP($A2113,'Extracted Varlist'!$B$1:$O$4857,4,0)),"",VLOOKUP($A2113,'Extracted Varlist'!$B$1:$O$4857,4,0))</f>
        <v>-99="Missing"</v>
      </c>
      <c r="H2113">
        <v>2</v>
      </c>
      <c r="I2113">
        <f>VLOOKUP($A2113,'Extracted Varlist'!$B$1:$O$4857,12,0)</f>
        <v>2</v>
      </c>
      <c r="J2113">
        <f>VLOOKUP($A2113,'Extracted Varlist'!$B$1:$O$4857,13,0)</f>
        <v>14</v>
      </c>
      <c r="M2113" t="b">
        <f t="shared" si="55"/>
        <v>1</v>
      </c>
    </row>
    <row r="2114" spans="1:13" x14ac:dyDescent="0.25">
      <c r="A2114" t="s">
        <v>1303</v>
      </c>
      <c r="E2114" t="str">
        <f>VLOOKUP($A2114,'Extracted Varlist'!$B$1:$O$4857,3,0)</f>
        <v>lumber/hip flexion past touching toes</v>
      </c>
      <c r="G2114" t="str">
        <f>IF(ISBLANK(VLOOKUP($A2114,'Extracted Varlist'!$B$1:$O$4857,4,0)),"",VLOOKUP($A2114,'Extracted Varlist'!$B$1:$O$4857,4,0))</f>
        <v>-99="Missing"</v>
      </c>
      <c r="H2114">
        <v>2</v>
      </c>
      <c r="I2114">
        <f>VLOOKUP($A2114,'Extracted Varlist'!$B$1:$O$4857,12,0)</f>
        <v>2</v>
      </c>
      <c r="J2114">
        <f>VLOOKUP($A2114,'Extracted Varlist'!$B$1:$O$4857,13,0)</f>
        <v>14</v>
      </c>
      <c r="M2114" t="b">
        <f t="shared" ref="M2114:M2177" si="56">AND(J2114=J2113)</f>
        <v>1</v>
      </c>
    </row>
    <row r="2115" spans="1:13" x14ac:dyDescent="0.25">
      <c r="A2115" t="s">
        <v>5986</v>
      </c>
      <c r="E2115" t="str">
        <f>VLOOKUP($A2115,'Extracted Varlist'!$B$1:$O$4857,3,0)</f>
        <v>Handedness</v>
      </c>
      <c r="G2115" t="str">
        <f>IF(ISBLANK(VLOOKUP($A2115,'Extracted Varlist'!$B$1:$O$4857,4,0)),"",VLOOKUP($A2115,'Extracted Varlist'!$B$1:$O$4857,4,0))</f>
        <v>1="Right";2="Left"</v>
      </c>
      <c r="H2115">
        <v>2</v>
      </c>
      <c r="I2115">
        <f>VLOOKUP($A2115,'Extracted Varlist'!$B$1:$O$4857,12,0)</f>
        <v>2</v>
      </c>
      <c r="J2115">
        <f>VLOOKUP($A2115,'Extracted Varlist'!$B$1:$O$4857,13,0)</f>
        <v>22</v>
      </c>
      <c r="M2115" t="b">
        <f t="shared" si="56"/>
        <v>0</v>
      </c>
    </row>
    <row r="2116" spans="1:13" x14ac:dyDescent="0.25">
      <c r="A2116" t="s">
        <v>2951</v>
      </c>
      <c r="E2116" t="str">
        <f>VLOOKUP($A2116,'Extracted Varlist'!$B$1:$O$4857,3,0)</f>
        <v>Comments for hand photocopies</v>
      </c>
      <c r="G2116" t="str">
        <f>IF(ISBLANK(VLOOKUP($A2116,'Extracted Varlist'!$B$1:$O$4857,4,0)),"",VLOOKUP($A2116,'Extracted Varlist'!$B$1:$O$4857,4,0))</f>
        <v/>
      </c>
      <c r="H2116">
        <v>2</v>
      </c>
      <c r="I2116">
        <f>VLOOKUP($A2116,'Extracted Varlist'!$B$1:$O$4857,12,0)</f>
        <v>2</v>
      </c>
      <c r="J2116">
        <f>VLOOKUP($A2116,'Extracted Varlist'!$B$1:$O$4857,13,0)</f>
        <v>17</v>
      </c>
      <c r="M2116" t="b">
        <f t="shared" si="56"/>
        <v>0</v>
      </c>
    </row>
    <row r="2117" spans="1:13" x14ac:dyDescent="0.25">
      <c r="A2117" t="s">
        <v>3573</v>
      </c>
      <c r="E2117" t="str">
        <f>VLOOKUP($A2117,'Extracted Varlist'!$B$1:$O$4857,3,0)</f>
        <v>Hand photocopy</v>
      </c>
      <c r="G2117" t="str">
        <f>IF(ISBLANK(VLOOKUP($A2117,'Extracted Varlist'!$B$1:$O$4857,4,0)),"",VLOOKUP($A2117,'Extracted Varlist'!$B$1:$O$4857,4,0))</f>
        <v>0="No";1="Yes"</v>
      </c>
      <c r="H2117">
        <v>2</v>
      </c>
      <c r="I2117">
        <f>VLOOKUP($A2117,'Extracted Varlist'!$B$1:$O$4857,12,0)</f>
        <v>2</v>
      </c>
      <c r="J2117">
        <f>VLOOKUP($A2117,'Extracted Varlist'!$B$1:$O$4857,13,0)</f>
        <v>20</v>
      </c>
      <c r="M2117" t="b">
        <f t="shared" si="56"/>
        <v>0</v>
      </c>
    </row>
    <row r="2118" spans="1:13" x14ac:dyDescent="0.25">
      <c r="A2118" t="s">
        <v>1735</v>
      </c>
      <c r="E2118" t="str">
        <f>VLOOKUP($A2118,'Extracted Varlist'!$B$1:$O$4857,3,0)</f>
        <v>1 Head displacement</v>
      </c>
      <c r="G2118" t="str">
        <f>IF(ISBLANK(VLOOKUP($A2118,'Extracted Varlist'!$B$1:$O$4857,4,0)),"",VLOOKUP($A2118,'Extracted Varlist'!$B$1:$O$4857,4,0))</f>
        <v>-99="Missing"</v>
      </c>
      <c r="H2118">
        <v>2</v>
      </c>
      <c r="I2118">
        <f>VLOOKUP($A2118,'Extracted Varlist'!$B$1:$O$4857,12,0)</f>
        <v>2</v>
      </c>
      <c r="J2118">
        <f>VLOOKUP($A2118,'Extracted Varlist'!$B$1:$O$4857,13,0)</f>
        <v>14</v>
      </c>
      <c r="M2118" t="b">
        <f t="shared" si="56"/>
        <v>0</v>
      </c>
    </row>
    <row r="2119" spans="1:13" x14ac:dyDescent="0.25">
      <c r="A2119" t="s">
        <v>2999</v>
      </c>
      <c r="E2119" t="str">
        <f>VLOOKUP($A2119,'Extracted Varlist'!$B$1:$O$4857,3,0)</f>
        <v>1 Head displacement</v>
      </c>
      <c r="G2119" t="str">
        <f>IF(ISBLANK(VLOOKUP($A2119,'Extracted Varlist'!$B$1:$O$4857,4,0)),"",VLOOKUP($A2119,'Extracted Varlist'!$B$1:$O$4857,4,0))</f>
        <v>-99="Missing"</v>
      </c>
      <c r="H2119">
        <v>2</v>
      </c>
      <c r="I2119">
        <f>VLOOKUP($A2119,'Extracted Varlist'!$B$1:$O$4857,12,0)</f>
        <v>2</v>
      </c>
      <c r="J2119">
        <f>VLOOKUP($A2119,'Extracted Varlist'!$B$1:$O$4857,13,0)</f>
        <v>17</v>
      </c>
      <c r="M2119" t="b">
        <f t="shared" si="56"/>
        <v>0</v>
      </c>
    </row>
    <row r="2120" spans="1:13" x14ac:dyDescent="0.25">
      <c r="A2120" t="s">
        <v>1790</v>
      </c>
      <c r="E2120" t="str">
        <f>VLOOKUP($A2120,'Extracted Varlist'!$B$1:$O$4857,3,0)</f>
        <v>2 Head displacement</v>
      </c>
      <c r="G2120" t="str">
        <f>IF(ISBLANK(VLOOKUP($A2120,'Extracted Varlist'!$B$1:$O$4857,4,0)),"",VLOOKUP($A2120,'Extracted Varlist'!$B$1:$O$4857,4,0))</f>
        <v>-99="Missing"</v>
      </c>
      <c r="H2120">
        <v>2</v>
      </c>
      <c r="I2120">
        <f>VLOOKUP($A2120,'Extracted Varlist'!$B$1:$O$4857,12,0)</f>
        <v>2</v>
      </c>
      <c r="J2120">
        <f>VLOOKUP($A2120,'Extracted Varlist'!$B$1:$O$4857,13,0)</f>
        <v>14</v>
      </c>
      <c r="M2120" t="b">
        <f t="shared" si="56"/>
        <v>0</v>
      </c>
    </row>
    <row r="2121" spans="1:13" x14ac:dyDescent="0.25">
      <c r="A2121" t="s">
        <v>3045</v>
      </c>
      <c r="E2121" t="str">
        <f>VLOOKUP($A2121,'Extracted Varlist'!$B$1:$O$4857,3,0)</f>
        <v>2 Head displacement</v>
      </c>
      <c r="G2121" t="str">
        <f>IF(ISBLANK(VLOOKUP($A2121,'Extracted Varlist'!$B$1:$O$4857,4,0)),"",VLOOKUP($A2121,'Extracted Varlist'!$B$1:$O$4857,4,0))</f>
        <v>-99="Missing"</v>
      </c>
      <c r="H2121">
        <v>2</v>
      </c>
      <c r="I2121">
        <f>VLOOKUP($A2121,'Extracted Varlist'!$B$1:$O$4857,12,0)</f>
        <v>2</v>
      </c>
      <c r="J2121">
        <f>VLOOKUP($A2121,'Extracted Varlist'!$B$1:$O$4857,13,0)</f>
        <v>17</v>
      </c>
      <c r="M2121" t="b">
        <f t="shared" si="56"/>
        <v>0</v>
      </c>
    </row>
    <row r="2122" spans="1:13" x14ac:dyDescent="0.25">
      <c r="A2122" t="s">
        <v>1844</v>
      </c>
      <c r="E2122" t="str">
        <f>VLOOKUP($A2122,'Extracted Varlist'!$B$1:$O$4857,3,0)</f>
        <v>3 Head displacement</v>
      </c>
      <c r="G2122" t="str">
        <f>IF(ISBLANK(VLOOKUP($A2122,'Extracted Varlist'!$B$1:$O$4857,4,0)),"",VLOOKUP($A2122,'Extracted Varlist'!$B$1:$O$4857,4,0))</f>
        <v>-99="Missing"</v>
      </c>
      <c r="H2122">
        <v>2</v>
      </c>
      <c r="I2122">
        <f>VLOOKUP($A2122,'Extracted Varlist'!$B$1:$O$4857,12,0)</f>
        <v>2</v>
      </c>
      <c r="J2122">
        <f>VLOOKUP($A2122,'Extracted Varlist'!$B$1:$O$4857,13,0)</f>
        <v>14</v>
      </c>
      <c r="M2122" t="b">
        <f t="shared" si="56"/>
        <v>0</v>
      </c>
    </row>
    <row r="2123" spans="1:13" x14ac:dyDescent="0.25">
      <c r="A2123" t="s">
        <v>3088</v>
      </c>
      <c r="E2123" t="str">
        <f>VLOOKUP($A2123,'Extracted Varlist'!$B$1:$O$4857,3,0)</f>
        <v>3 Head displacement</v>
      </c>
      <c r="G2123" t="str">
        <f>IF(ISBLANK(VLOOKUP($A2123,'Extracted Varlist'!$B$1:$O$4857,4,0)),"",VLOOKUP($A2123,'Extracted Varlist'!$B$1:$O$4857,4,0))</f>
        <v>-99="Missing"</v>
      </c>
      <c r="H2123">
        <v>2</v>
      </c>
      <c r="I2123">
        <f>VLOOKUP($A2123,'Extracted Varlist'!$B$1:$O$4857,12,0)</f>
        <v>2</v>
      </c>
      <c r="J2123">
        <f>VLOOKUP($A2123,'Extracted Varlist'!$B$1:$O$4857,13,0)</f>
        <v>17</v>
      </c>
      <c r="M2123" t="b">
        <f t="shared" si="56"/>
        <v>0</v>
      </c>
    </row>
    <row r="2124" spans="1:13" x14ac:dyDescent="0.25">
      <c r="A2124" t="s">
        <v>1898</v>
      </c>
      <c r="E2124" t="str">
        <f>VLOOKUP($A2124,'Extracted Varlist'!$B$1:$O$4857,3,0)</f>
        <v>4 Head displacement</v>
      </c>
      <c r="G2124" t="str">
        <f>IF(ISBLANK(VLOOKUP($A2124,'Extracted Varlist'!$B$1:$O$4857,4,0)),"",VLOOKUP($A2124,'Extracted Varlist'!$B$1:$O$4857,4,0))</f>
        <v>-99="Missing"</v>
      </c>
      <c r="H2124">
        <v>2</v>
      </c>
      <c r="I2124">
        <f>VLOOKUP($A2124,'Extracted Varlist'!$B$1:$O$4857,12,0)</f>
        <v>2</v>
      </c>
      <c r="J2124">
        <f>VLOOKUP($A2124,'Extracted Varlist'!$B$1:$O$4857,13,0)</f>
        <v>14</v>
      </c>
      <c r="M2124" t="b">
        <f t="shared" si="56"/>
        <v>0</v>
      </c>
    </row>
    <row r="2125" spans="1:13" x14ac:dyDescent="0.25">
      <c r="A2125" t="s">
        <v>3132</v>
      </c>
      <c r="E2125" t="str">
        <f>VLOOKUP($A2125,'Extracted Varlist'!$B$1:$O$4857,3,0)</f>
        <v>4 Head displacement</v>
      </c>
      <c r="G2125" t="str">
        <f>IF(ISBLANK(VLOOKUP($A2125,'Extracted Varlist'!$B$1:$O$4857,4,0)),"",VLOOKUP($A2125,'Extracted Varlist'!$B$1:$O$4857,4,0))</f>
        <v>-99="Missing"</v>
      </c>
      <c r="H2125">
        <v>2</v>
      </c>
      <c r="I2125">
        <f>VLOOKUP($A2125,'Extracted Varlist'!$B$1:$O$4857,12,0)</f>
        <v>2</v>
      </c>
      <c r="J2125">
        <f>VLOOKUP($A2125,'Extracted Varlist'!$B$1:$O$4857,13,0)</f>
        <v>17</v>
      </c>
      <c r="M2125" t="b">
        <f t="shared" si="56"/>
        <v>0</v>
      </c>
    </row>
    <row r="2126" spans="1:13" x14ac:dyDescent="0.25">
      <c r="A2126" t="s">
        <v>1952</v>
      </c>
      <c r="E2126" t="str">
        <f>VLOOKUP($A2126,'Extracted Varlist'!$B$1:$O$4857,3,0)</f>
        <v>5 Head displacement</v>
      </c>
      <c r="G2126" t="str">
        <f>IF(ISBLANK(VLOOKUP($A2126,'Extracted Varlist'!$B$1:$O$4857,4,0)),"",VLOOKUP($A2126,'Extracted Varlist'!$B$1:$O$4857,4,0))</f>
        <v>-99="Missing"</v>
      </c>
      <c r="H2126">
        <v>2</v>
      </c>
      <c r="I2126">
        <f>VLOOKUP($A2126,'Extracted Varlist'!$B$1:$O$4857,12,0)</f>
        <v>2</v>
      </c>
      <c r="J2126">
        <f>VLOOKUP($A2126,'Extracted Varlist'!$B$1:$O$4857,13,0)</f>
        <v>14</v>
      </c>
      <c r="M2126" t="b">
        <f t="shared" si="56"/>
        <v>0</v>
      </c>
    </row>
    <row r="2127" spans="1:13" x14ac:dyDescent="0.25">
      <c r="A2127" t="s">
        <v>3177</v>
      </c>
      <c r="E2127" t="str">
        <f>VLOOKUP($A2127,'Extracted Varlist'!$B$1:$O$4857,3,0)</f>
        <v>5 Head displacement</v>
      </c>
      <c r="G2127" t="str">
        <f>IF(ISBLANK(VLOOKUP($A2127,'Extracted Varlist'!$B$1:$O$4857,4,0)),"",VLOOKUP($A2127,'Extracted Varlist'!$B$1:$O$4857,4,0))</f>
        <v>-99="Missing"</v>
      </c>
      <c r="H2127">
        <v>2</v>
      </c>
      <c r="I2127">
        <f>VLOOKUP($A2127,'Extracted Varlist'!$B$1:$O$4857,12,0)</f>
        <v>2</v>
      </c>
      <c r="J2127">
        <f>VLOOKUP($A2127,'Extracted Varlist'!$B$1:$O$4857,13,0)</f>
        <v>17</v>
      </c>
      <c r="M2127" t="b">
        <f t="shared" si="56"/>
        <v>0</v>
      </c>
    </row>
    <row r="2128" spans="1:13" x14ac:dyDescent="0.25">
      <c r="A2128" t="s">
        <v>1691</v>
      </c>
      <c r="E2128" t="str">
        <f>VLOOKUP($A2128,'Extracted Varlist'!$B$1:$O$4857,3,0)</f>
        <v>1 Head Flexion</v>
      </c>
      <c r="G2128" t="str">
        <f>IF(ISBLANK(VLOOKUP($A2128,'Extracted Varlist'!$B$1:$O$4857,4,0)),"",VLOOKUP($A2128,'Extracted Varlist'!$B$1:$O$4857,4,0))</f>
        <v>-99="Missing"</v>
      </c>
      <c r="H2128">
        <v>2</v>
      </c>
      <c r="I2128">
        <f>VLOOKUP($A2128,'Extracted Varlist'!$B$1:$O$4857,12,0)</f>
        <v>2</v>
      </c>
      <c r="J2128">
        <f>VLOOKUP($A2128,'Extracted Varlist'!$B$1:$O$4857,13,0)</f>
        <v>14</v>
      </c>
      <c r="M2128" t="b">
        <f t="shared" si="56"/>
        <v>0</v>
      </c>
    </row>
    <row r="2129" spans="1:13" x14ac:dyDescent="0.25">
      <c r="A2129" t="s">
        <v>2962</v>
      </c>
      <c r="E2129" t="str">
        <f>VLOOKUP($A2129,'Extracted Varlist'!$B$1:$O$4857,3,0)</f>
        <v>1 Head Flexion</v>
      </c>
      <c r="G2129" t="str">
        <f>IF(ISBLANK(VLOOKUP($A2129,'Extracted Varlist'!$B$1:$O$4857,4,0)),"",VLOOKUP($A2129,'Extracted Varlist'!$B$1:$O$4857,4,0))</f>
        <v>-99="Missing"</v>
      </c>
      <c r="H2129">
        <v>2</v>
      </c>
      <c r="I2129">
        <f>VLOOKUP($A2129,'Extracted Varlist'!$B$1:$O$4857,12,0)</f>
        <v>2</v>
      </c>
      <c r="J2129">
        <f>VLOOKUP($A2129,'Extracted Varlist'!$B$1:$O$4857,13,0)</f>
        <v>17</v>
      </c>
      <c r="M2129" t="b">
        <f t="shared" si="56"/>
        <v>0</v>
      </c>
    </row>
    <row r="2130" spans="1:13" x14ac:dyDescent="0.25">
      <c r="A2130" t="s">
        <v>1744</v>
      </c>
      <c r="E2130" t="str">
        <f>VLOOKUP($A2130,'Extracted Varlist'!$B$1:$O$4857,3,0)</f>
        <v>2 Head Flexion</v>
      </c>
      <c r="G2130" t="str">
        <f>IF(ISBLANK(VLOOKUP($A2130,'Extracted Varlist'!$B$1:$O$4857,4,0)),"",VLOOKUP($A2130,'Extracted Varlist'!$B$1:$O$4857,4,0))</f>
        <v>-99="Missing"</v>
      </c>
      <c r="H2130">
        <v>2</v>
      </c>
      <c r="I2130">
        <f>VLOOKUP($A2130,'Extracted Varlist'!$B$1:$O$4857,12,0)</f>
        <v>2</v>
      </c>
      <c r="J2130">
        <f>VLOOKUP($A2130,'Extracted Varlist'!$B$1:$O$4857,13,0)</f>
        <v>14</v>
      </c>
      <c r="M2130" t="b">
        <f t="shared" si="56"/>
        <v>0</v>
      </c>
    </row>
    <row r="2131" spans="1:13" x14ac:dyDescent="0.25">
      <c r="A2131" t="s">
        <v>3008</v>
      </c>
      <c r="E2131" t="str">
        <f>VLOOKUP($A2131,'Extracted Varlist'!$B$1:$O$4857,3,0)</f>
        <v>2 Head Flexion</v>
      </c>
      <c r="G2131" t="str">
        <f>IF(ISBLANK(VLOOKUP($A2131,'Extracted Varlist'!$B$1:$O$4857,4,0)),"",VLOOKUP($A2131,'Extracted Varlist'!$B$1:$O$4857,4,0))</f>
        <v>-99="Missing"</v>
      </c>
      <c r="H2131">
        <v>2</v>
      </c>
      <c r="I2131">
        <f>VLOOKUP($A2131,'Extracted Varlist'!$B$1:$O$4857,12,0)</f>
        <v>2</v>
      </c>
      <c r="J2131">
        <f>VLOOKUP($A2131,'Extracted Varlist'!$B$1:$O$4857,13,0)</f>
        <v>17</v>
      </c>
      <c r="M2131" t="b">
        <f t="shared" si="56"/>
        <v>0</v>
      </c>
    </row>
    <row r="2132" spans="1:13" x14ac:dyDescent="0.25">
      <c r="A2132" t="s">
        <v>1799</v>
      </c>
      <c r="E2132" t="str">
        <f>VLOOKUP($A2132,'Extracted Varlist'!$B$1:$O$4857,3,0)</f>
        <v>3 Head Flexion</v>
      </c>
      <c r="G2132" t="str">
        <f>IF(ISBLANK(VLOOKUP($A2132,'Extracted Varlist'!$B$1:$O$4857,4,0)),"",VLOOKUP($A2132,'Extracted Varlist'!$B$1:$O$4857,4,0))</f>
        <v>-99="Missing"</v>
      </c>
      <c r="H2132">
        <v>2</v>
      </c>
      <c r="I2132">
        <f>VLOOKUP($A2132,'Extracted Varlist'!$B$1:$O$4857,12,0)</f>
        <v>2</v>
      </c>
      <c r="J2132">
        <f>VLOOKUP($A2132,'Extracted Varlist'!$B$1:$O$4857,13,0)</f>
        <v>14</v>
      </c>
      <c r="M2132" t="b">
        <f t="shared" si="56"/>
        <v>0</v>
      </c>
    </row>
    <row r="2133" spans="1:13" x14ac:dyDescent="0.25">
      <c r="A2133" t="s">
        <v>3054</v>
      </c>
      <c r="E2133" t="str">
        <f>VLOOKUP($A2133,'Extracted Varlist'!$B$1:$O$4857,3,0)</f>
        <v>3 Head Flexion</v>
      </c>
      <c r="G2133" t="str">
        <f>IF(ISBLANK(VLOOKUP($A2133,'Extracted Varlist'!$B$1:$O$4857,4,0)),"",VLOOKUP($A2133,'Extracted Varlist'!$B$1:$O$4857,4,0))</f>
        <v>-99="Missing"</v>
      </c>
      <c r="H2133">
        <v>2</v>
      </c>
      <c r="I2133">
        <f>VLOOKUP($A2133,'Extracted Varlist'!$B$1:$O$4857,12,0)</f>
        <v>2</v>
      </c>
      <c r="J2133">
        <f>VLOOKUP($A2133,'Extracted Varlist'!$B$1:$O$4857,13,0)</f>
        <v>17</v>
      </c>
      <c r="M2133" t="b">
        <f t="shared" si="56"/>
        <v>0</v>
      </c>
    </row>
    <row r="2134" spans="1:13" x14ac:dyDescent="0.25">
      <c r="A2134" t="s">
        <v>1853</v>
      </c>
      <c r="E2134" t="str">
        <f>VLOOKUP($A2134,'Extracted Varlist'!$B$1:$O$4857,3,0)</f>
        <v>4 Head Flexion</v>
      </c>
      <c r="G2134" t="str">
        <f>IF(ISBLANK(VLOOKUP($A2134,'Extracted Varlist'!$B$1:$O$4857,4,0)),"",VLOOKUP($A2134,'Extracted Varlist'!$B$1:$O$4857,4,0))</f>
        <v>-99="Missing"</v>
      </c>
      <c r="H2134">
        <v>2</v>
      </c>
      <c r="I2134">
        <f>VLOOKUP($A2134,'Extracted Varlist'!$B$1:$O$4857,12,0)</f>
        <v>2</v>
      </c>
      <c r="J2134">
        <f>VLOOKUP($A2134,'Extracted Varlist'!$B$1:$O$4857,13,0)</f>
        <v>14</v>
      </c>
      <c r="M2134" t="b">
        <f t="shared" si="56"/>
        <v>0</v>
      </c>
    </row>
    <row r="2135" spans="1:13" x14ac:dyDescent="0.25">
      <c r="A2135" t="s">
        <v>3097</v>
      </c>
      <c r="E2135" t="str">
        <f>VLOOKUP($A2135,'Extracted Varlist'!$B$1:$O$4857,3,0)</f>
        <v>4 Head Flexion</v>
      </c>
      <c r="G2135" t="str">
        <f>IF(ISBLANK(VLOOKUP($A2135,'Extracted Varlist'!$B$1:$O$4857,4,0)),"",VLOOKUP($A2135,'Extracted Varlist'!$B$1:$O$4857,4,0))</f>
        <v>-99="Missing"</v>
      </c>
      <c r="H2135">
        <v>2</v>
      </c>
      <c r="I2135">
        <f>VLOOKUP($A2135,'Extracted Varlist'!$B$1:$O$4857,12,0)</f>
        <v>2</v>
      </c>
      <c r="J2135">
        <f>VLOOKUP($A2135,'Extracted Varlist'!$B$1:$O$4857,13,0)</f>
        <v>17</v>
      </c>
      <c r="M2135" t="b">
        <f t="shared" si="56"/>
        <v>0</v>
      </c>
    </row>
    <row r="2136" spans="1:13" x14ac:dyDescent="0.25">
      <c r="A2136" t="s">
        <v>1907</v>
      </c>
      <c r="E2136" t="str">
        <f>VLOOKUP($A2136,'Extracted Varlist'!$B$1:$O$4857,3,0)</f>
        <v>5 Head Flexion</v>
      </c>
      <c r="G2136" t="str">
        <f>IF(ISBLANK(VLOOKUP($A2136,'Extracted Varlist'!$B$1:$O$4857,4,0)),"",VLOOKUP($A2136,'Extracted Varlist'!$B$1:$O$4857,4,0))</f>
        <v>-99="Missing"</v>
      </c>
      <c r="H2136">
        <v>2</v>
      </c>
      <c r="I2136">
        <f>VLOOKUP($A2136,'Extracted Varlist'!$B$1:$O$4857,12,0)</f>
        <v>2</v>
      </c>
      <c r="J2136">
        <f>VLOOKUP($A2136,'Extracted Varlist'!$B$1:$O$4857,13,0)</f>
        <v>14</v>
      </c>
      <c r="M2136" t="b">
        <f t="shared" si="56"/>
        <v>0</v>
      </c>
    </row>
    <row r="2137" spans="1:13" x14ac:dyDescent="0.25">
      <c r="A2137" t="s">
        <v>3141</v>
      </c>
      <c r="E2137" t="str">
        <f>VLOOKUP($A2137,'Extracted Varlist'!$B$1:$O$4857,3,0)</f>
        <v>5 Head Flexion</v>
      </c>
      <c r="G2137" t="str">
        <f>IF(ISBLANK(VLOOKUP($A2137,'Extracted Varlist'!$B$1:$O$4857,4,0)),"",VLOOKUP($A2137,'Extracted Varlist'!$B$1:$O$4857,4,0))</f>
        <v>-99="Missing"</v>
      </c>
      <c r="H2137">
        <v>2</v>
      </c>
      <c r="I2137">
        <f>VLOOKUP($A2137,'Extracted Varlist'!$B$1:$O$4857,12,0)</f>
        <v>2</v>
      </c>
      <c r="J2137">
        <f>VLOOKUP($A2137,'Extracted Varlist'!$B$1:$O$4857,13,0)</f>
        <v>17</v>
      </c>
      <c r="M2137" t="b">
        <f t="shared" si="56"/>
        <v>0</v>
      </c>
    </row>
    <row r="2138" spans="1:13" x14ac:dyDescent="0.25">
      <c r="A2138" t="s">
        <v>1724</v>
      </c>
      <c r="E2138" t="str">
        <f>VLOOKUP($A2138,'Extracted Varlist'!$B$1:$O$4857,3,0)</f>
        <v>1 Hip angle</v>
      </c>
      <c r="G2138" t="str">
        <f>IF(ISBLANK(VLOOKUP($A2138,'Extracted Varlist'!$B$1:$O$4857,4,0)),"",VLOOKUP($A2138,'Extracted Varlist'!$B$1:$O$4857,4,0))</f>
        <v>-99="Missing"</v>
      </c>
      <c r="H2138">
        <v>2</v>
      </c>
      <c r="I2138">
        <f>VLOOKUP($A2138,'Extracted Varlist'!$B$1:$O$4857,12,0)</f>
        <v>2</v>
      </c>
      <c r="J2138">
        <f>VLOOKUP($A2138,'Extracted Varlist'!$B$1:$O$4857,13,0)</f>
        <v>14</v>
      </c>
      <c r="M2138" t="b">
        <f t="shared" si="56"/>
        <v>0</v>
      </c>
    </row>
    <row r="2139" spans="1:13" x14ac:dyDescent="0.25">
      <c r="A2139" t="s">
        <v>2991</v>
      </c>
      <c r="E2139" t="str">
        <f>VLOOKUP($A2139,'Extracted Varlist'!$B$1:$O$4857,3,0)</f>
        <v>1 Hip angle</v>
      </c>
      <c r="G2139" t="str">
        <f>IF(ISBLANK(VLOOKUP($A2139,'Extracted Varlist'!$B$1:$O$4857,4,0)),"",VLOOKUP($A2139,'Extracted Varlist'!$B$1:$O$4857,4,0))</f>
        <v>-99="Missing"</v>
      </c>
      <c r="H2139">
        <v>2</v>
      </c>
      <c r="I2139">
        <f>VLOOKUP($A2139,'Extracted Varlist'!$B$1:$O$4857,12,0)</f>
        <v>2</v>
      </c>
      <c r="J2139">
        <f>VLOOKUP($A2139,'Extracted Varlist'!$B$1:$O$4857,13,0)</f>
        <v>17</v>
      </c>
      <c r="M2139" t="b">
        <f t="shared" si="56"/>
        <v>0</v>
      </c>
    </row>
    <row r="2140" spans="1:13" x14ac:dyDescent="0.25">
      <c r="A2140" t="s">
        <v>1777</v>
      </c>
      <c r="E2140" t="str">
        <f>VLOOKUP($A2140,'Extracted Varlist'!$B$1:$O$4857,3,0)</f>
        <v>2 Hip angle</v>
      </c>
      <c r="G2140" t="str">
        <f>IF(ISBLANK(VLOOKUP($A2140,'Extracted Varlist'!$B$1:$O$4857,4,0)),"",VLOOKUP($A2140,'Extracted Varlist'!$B$1:$O$4857,4,0))</f>
        <v>-99="Missing"</v>
      </c>
      <c r="H2140">
        <v>2</v>
      </c>
      <c r="I2140">
        <f>VLOOKUP($A2140,'Extracted Varlist'!$B$1:$O$4857,12,0)</f>
        <v>2</v>
      </c>
      <c r="J2140">
        <f>VLOOKUP($A2140,'Extracted Varlist'!$B$1:$O$4857,13,0)</f>
        <v>14</v>
      </c>
      <c r="M2140" t="b">
        <f t="shared" si="56"/>
        <v>0</v>
      </c>
    </row>
    <row r="2141" spans="1:13" x14ac:dyDescent="0.25">
      <c r="A2141" t="s">
        <v>3036</v>
      </c>
      <c r="E2141" t="str">
        <f>VLOOKUP($A2141,'Extracted Varlist'!$B$1:$O$4857,3,0)</f>
        <v>2 Hip angle</v>
      </c>
      <c r="G2141" t="str">
        <f>IF(ISBLANK(VLOOKUP($A2141,'Extracted Varlist'!$B$1:$O$4857,4,0)),"",VLOOKUP($A2141,'Extracted Varlist'!$B$1:$O$4857,4,0))</f>
        <v>-99="Missing"</v>
      </c>
      <c r="H2141">
        <v>2</v>
      </c>
      <c r="I2141">
        <f>VLOOKUP($A2141,'Extracted Varlist'!$B$1:$O$4857,12,0)</f>
        <v>2</v>
      </c>
      <c r="J2141">
        <f>VLOOKUP($A2141,'Extracted Varlist'!$B$1:$O$4857,13,0)</f>
        <v>17</v>
      </c>
      <c r="M2141" t="b">
        <f t="shared" si="56"/>
        <v>0</v>
      </c>
    </row>
    <row r="2142" spans="1:13" x14ac:dyDescent="0.25">
      <c r="A2142" t="s">
        <v>1832</v>
      </c>
      <c r="E2142" t="str">
        <f>VLOOKUP($A2142,'Extracted Varlist'!$B$1:$O$4857,3,0)</f>
        <v>3 Hip angle</v>
      </c>
      <c r="G2142" t="str">
        <f>IF(ISBLANK(VLOOKUP($A2142,'Extracted Varlist'!$B$1:$O$4857,4,0)),"",VLOOKUP($A2142,'Extracted Varlist'!$B$1:$O$4857,4,0))</f>
        <v>-99="Missing"</v>
      </c>
      <c r="H2142">
        <v>2</v>
      </c>
      <c r="I2142">
        <f>VLOOKUP($A2142,'Extracted Varlist'!$B$1:$O$4857,12,0)</f>
        <v>2</v>
      </c>
      <c r="J2142">
        <f>VLOOKUP($A2142,'Extracted Varlist'!$B$1:$O$4857,13,0)</f>
        <v>14</v>
      </c>
      <c r="M2142" t="b">
        <f t="shared" si="56"/>
        <v>0</v>
      </c>
    </row>
    <row r="2143" spans="1:13" x14ac:dyDescent="0.25">
      <c r="A2143" t="s">
        <v>3080</v>
      </c>
      <c r="E2143" t="str">
        <f>VLOOKUP($A2143,'Extracted Varlist'!$B$1:$O$4857,3,0)</f>
        <v>3 Hip angle</v>
      </c>
      <c r="G2143" t="str">
        <f>IF(ISBLANK(VLOOKUP($A2143,'Extracted Varlist'!$B$1:$O$4857,4,0)),"",VLOOKUP($A2143,'Extracted Varlist'!$B$1:$O$4857,4,0))</f>
        <v>-99="Missing"</v>
      </c>
      <c r="H2143">
        <v>2</v>
      </c>
      <c r="I2143">
        <f>VLOOKUP($A2143,'Extracted Varlist'!$B$1:$O$4857,12,0)</f>
        <v>2</v>
      </c>
      <c r="J2143">
        <f>VLOOKUP($A2143,'Extracted Varlist'!$B$1:$O$4857,13,0)</f>
        <v>17</v>
      </c>
      <c r="M2143" t="b">
        <f t="shared" si="56"/>
        <v>0</v>
      </c>
    </row>
    <row r="2144" spans="1:13" x14ac:dyDescent="0.25">
      <c r="A2144" t="s">
        <v>1886</v>
      </c>
      <c r="E2144" t="str">
        <f>VLOOKUP($A2144,'Extracted Varlist'!$B$1:$O$4857,3,0)</f>
        <v>4 Hip angle</v>
      </c>
      <c r="G2144" t="str">
        <f>IF(ISBLANK(VLOOKUP($A2144,'Extracted Varlist'!$B$1:$O$4857,4,0)),"",VLOOKUP($A2144,'Extracted Varlist'!$B$1:$O$4857,4,0))</f>
        <v>-99="Missing"</v>
      </c>
      <c r="H2144">
        <v>2</v>
      </c>
      <c r="I2144">
        <f>VLOOKUP($A2144,'Extracted Varlist'!$B$1:$O$4857,12,0)</f>
        <v>2</v>
      </c>
      <c r="J2144">
        <f>VLOOKUP($A2144,'Extracted Varlist'!$B$1:$O$4857,13,0)</f>
        <v>14</v>
      </c>
      <c r="M2144" t="b">
        <f t="shared" si="56"/>
        <v>0</v>
      </c>
    </row>
    <row r="2145" spans="1:13" x14ac:dyDescent="0.25">
      <c r="A2145" t="s">
        <v>3124</v>
      </c>
      <c r="E2145" t="str">
        <f>VLOOKUP($A2145,'Extracted Varlist'!$B$1:$O$4857,3,0)</f>
        <v>4 Hip angle</v>
      </c>
      <c r="G2145" t="str">
        <f>IF(ISBLANK(VLOOKUP($A2145,'Extracted Varlist'!$B$1:$O$4857,4,0)),"",VLOOKUP($A2145,'Extracted Varlist'!$B$1:$O$4857,4,0))</f>
        <v>-99="Missing"</v>
      </c>
      <c r="H2145">
        <v>2</v>
      </c>
      <c r="I2145">
        <f>VLOOKUP($A2145,'Extracted Varlist'!$B$1:$O$4857,12,0)</f>
        <v>2</v>
      </c>
      <c r="J2145">
        <f>VLOOKUP($A2145,'Extracted Varlist'!$B$1:$O$4857,13,0)</f>
        <v>17</v>
      </c>
      <c r="M2145" t="b">
        <f t="shared" si="56"/>
        <v>0</v>
      </c>
    </row>
    <row r="2146" spans="1:13" x14ac:dyDescent="0.25">
      <c r="A2146" t="s">
        <v>1940</v>
      </c>
      <c r="E2146" t="str">
        <f>VLOOKUP($A2146,'Extracted Varlist'!$B$1:$O$4857,3,0)</f>
        <v>5 Hip angle</v>
      </c>
      <c r="G2146" t="str">
        <f>IF(ISBLANK(VLOOKUP($A2146,'Extracted Varlist'!$B$1:$O$4857,4,0)),"",VLOOKUP($A2146,'Extracted Varlist'!$B$1:$O$4857,4,0))</f>
        <v>-99="Missing"</v>
      </c>
      <c r="H2146">
        <v>2</v>
      </c>
      <c r="I2146">
        <f>VLOOKUP($A2146,'Extracted Varlist'!$B$1:$O$4857,12,0)</f>
        <v>2</v>
      </c>
      <c r="J2146">
        <f>VLOOKUP($A2146,'Extracted Varlist'!$B$1:$O$4857,13,0)</f>
        <v>14</v>
      </c>
      <c r="M2146" t="b">
        <f t="shared" si="56"/>
        <v>0</v>
      </c>
    </row>
    <row r="2147" spans="1:13" x14ac:dyDescent="0.25">
      <c r="A2147" t="s">
        <v>3169</v>
      </c>
      <c r="E2147" t="str">
        <f>VLOOKUP($A2147,'Extracted Varlist'!$B$1:$O$4857,3,0)</f>
        <v>5 Hip angle</v>
      </c>
      <c r="G2147" t="str">
        <f>IF(ISBLANK(VLOOKUP($A2147,'Extracted Varlist'!$B$1:$O$4857,4,0)),"",VLOOKUP($A2147,'Extracted Varlist'!$B$1:$O$4857,4,0))</f>
        <v>-99="Missing"</v>
      </c>
      <c r="H2147">
        <v>2</v>
      </c>
      <c r="I2147">
        <f>VLOOKUP($A2147,'Extracted Varlist'!$B$1:$O$4857,12,0)</f>
        <v>2</v>
      </c>
      <c r="J2147">
        <f>VLOOKUP($A2147,'Extracted Varlist'!$B$1:$O$4857,13,0)</f>
        <v>17</v>
      </c>
      <c r="M2147" t="b">
        <f t="shared" si="56"/>
        <v>0</v>
      </c>
    </row>
    <row r="2148" spans="1:13" x14ac:dyDescent="0.25">
      <c r="A2148" t="s">
        <v>9406</v>
      </c>
      <c r="E2148" t="str">
        <f>VLOOKUP($A2148,'Extracted Varlist'!$B$1:$O$4857,3,0)</f>
        <v>Exercise test - history of asthma/heart disease</v>
      </c>
      <c r="G2148" t="str">
        <f>IF(ISBLANK(VLOOKUP($A2148,'Extracted Varlist'!$B$1:$O$4857,4,0)),"",VLOOKUP($A2148,'Extracted Varlist'!$B$1:$O$4857,4,0))</f>
        <v>-99="Missing";-88="N/A";0="No";1="Asthma";2="Heart disease";3="Asthma and heart disease"</v>
      </c>
      <c r="H2148">
        <v>2</v>
      </c>
      <c r="I2148">
        <f>VLOOKUP($A2148,'Extracted Varlist'!$B$1:$O$4857,12,0)</f>
        <v>2</v>
      </c>
      <c r="J2148">
        <f>VLOOKUP($A2148,'Extracted Varlist'!$B$1:$O$4857,13,0)</f>
        <v>8</v>
      </c>
      <c r="M2148" t="b">
        <f t="shared" si="56"/>
        <v>0</v>
      </c>
    </row>
    <row r="2149" spans="1:13" x14ac:dyDescent="0.25">
      <c r="A2149" t="s">
        <v>4948</v>
      </c>
      <c r="E2149" t="str">
        <f>VLOOKUP($A2149,'Extracted Varlist'!$B$1:$O$4857,3,0)</f>
        <v>Hear OK for cogstate</v>
      </c>
      <c r="G2149" t="str">
        <f>IF(ISBLANK(VLOOKUP($A2149,'Extracted Varlist'!$B$1:$O$4857,4,0)),"",VLOOKUP($A2149,'Extracted Varlist'!$B$1:$O$4857,4,0))</f>
        <v>-99="Missing";-88="N/A";0="No";1="Yes"</v>
      </c>
      <c r="H2149">
        <v>2</v>
      </c>
      <c r="I2149">
        <f>VLOOKUP($A2149,'Extracted Varlist'!$B$1:$O$4857,12,0)</f>
        <v>2</v>
      </c>
      <c r="J2149">
        <f>VLOOKUP($A2149,'Extracted Varlist'!$B$1:$O$4857,13,0)</f>
        <v>22</v>
      </c>
      <c r="M2149" t="b">
        <f t="shared" si="56"/>
        <v>0</v>
      </c>
    </row>
    <row r="2150" spans="1:13" x14ac:dyDescent="0.25">
      <c r="A2150" t="s">
        <v>4099</v>
      </c>
      <c r="E2150" t="str">
        <f>VLOOKUP($A2150,'Extracted Varlist'!$B$1:$O$4857,3,0)</f>
        <v>Abnormal head posture - head tilt</v>
      </c>
      <c r="G2150" t="str">
        <f>IF(ISBLANK(VLOOKUP($A2150,'Extracted Varlist'!$B$1:$O$4857,4,0)),"",VLOOKUP($A2150,'Extracted Varlist'!$B$1:$O$4857,4,0))</f>
        <v>1="Right";2="Left"</v>
      </c>
      <c r="H2150">
        <v>2</v>
      </c>
      <c r="I2150">
        <f>VLOOKUP($A2150,'Extracted Varlist'!$B$1:$O$4857,12,0)</f>
        <v>2</v>
      </c>
      <c r="J2150">
        <f>VLOOKUP($A2150,'Extracted Varlist'!$B$1:$O$4857,13,0)</f>
        <v>20</v>
      </c>
      <c r="M2150" t="b">
        <f t="shared" si="56"/>
        <v>0</v>
      </c>
    </row>
    <row r="2151" spans="1:13" x14ac:dyDescent="0.25">
      <c r="A2151" t="s">
        <v>2349</v>
      </c>
      <c r="E2151" t="str">
        <f>VLOOKUP($A2151,'Extracted Varlist'!$B$1:$O$4857,3,0)</f>
        <v>Cyle BP - instrument</v>
      </c>
      <c r="G2151" t="str">
        <f>IF(ISBLANK(VLOOKUP($A2151,'Extracted Varlist'!$B$1:$O$4857,4,0)),"",VLOOKUP($A2151,'Extracted Varlist'!$B$1:$O$4857,4,0))</f>
        <v/>
      </c>
      <c r="H2151">
        <v>2</v>
      </c>
      <c r="I2151">
        <f>VLOOKUP($A2151,'Extracted Varlist'!$B$1:$O$4857,12,0)</f>
        <v>2</v>
      </c>
      <c r="J2151">
        <f>VLOOKUP($A2151,'Extracted Varlist'!$B$1:$O$4857,13,0)</f>
        <v>17</v>
      </c>
      <c r="M2151" t="b">
        <f t="shared" si="56"/>
        <v>0</v>
      </c>
    </row>
    <row r="2152" spans="1:13" x14ac:dyDescent="0.25">
      <c r="A2152" t="s">
        <v>6433</v>
      </c>
      <c r="E2152" t="str">
        <f>VLOOKUP($A2152,'Extracted Varlist'!$B$1:$O$4857,3,0)</f>
        <v>CPAL integrity</v>
      </c>
      <c r="G2152" t="str">
        <f>IF(ISBLANK(VLOOKUP($A2152,'Extracted Varlist'!$B$1:$O$4857,4,0)),"",VLOOKUP($A2152,'Extracted Varlist'!$B$1:$O$4857,4,0))</f>
        <v>-99="Missing"</v>
      </c>
      <c r="H2152">
        <v>2</v>
      </c>
      <c r="I2152">
        <f>VLOOKUP($A2152,'Extracted Varlist'!$B$1:$O$4857,12,0)</f>
        <v>2</v>
      </c>
      <c r="J2152">
        <f>VLOOKUP($A2152,'Extracted Varlist'!$B$1:$O$4857,13,0)</f>
        <v>22</v>
      </c>
      <c r="M2152" t="b">
        <f t="shared" si="56"/>
        <v>0</v>
      </c>
    </row>
    <row r="2153" spans="1:13" x14ac:dyDescent="0.25">
      <c r="A2153" t="s">
        <v>2480</v>
      </c>
      <c r="E2153" t="str">
        <f>VLOOKUP($A2153,'Extracted Varlist'!$B$1:$O$4857,3,0)</f>
        <v>DET: Integrity criteria met</v>
      </c>
      <c r="G2153" t="str">
        <f>IF(ISBLANK(VLOOKUP($A2153,'Extracted Varlist'!$B$1:$O$4857,4,0)),"",VLOOKUP($A2153,'Extracted Varlist'!$B$1:$O$4857,4,0))</f>
        <v>-99="Missing";0="No";1="Yes"</v>
      </c>
      <c r="H2153">
        <v>2</v>
      </c>
      <c r="I2153">
        <f>VLOOKUP($A2153,'Extracted Varlist'!$B$1:$O$4857,12,0)</f>
        <v>2</v>
      </c>
      <c r="J2153">
        <f>VLOOKUP($A2153,'Extracted Varlist'!$B$1:$O$4857,13,0)</f>
        <v>17</v>
      </c>
      <c r="M2153" t="b">
        <f t="shared" si="56"/>
        <v>0</v>
      </c>
    </row>
    <row r="2154" spans="1:13" x14ac:dyDescent="0.25">
      <c r="A2154" t="s">
        <v>6436</v>
      </c>
      <c r="E2154" t="str">
        <f>VLOOKUP($A2154,'Extracted Varlist'!$B$1:$O$4857,3,0)</f>
        <v>DET: Integrity criteria met</v>
      </c>
      <c r="G2154" t="str">
        <f>IF(ISBLANK(VLOOKUP($A2154,'Extracted Varlist'!$B$1:$O$4857,4,0)),"",VLOOKUP($A2154,'Extracted Varlist'!$B$1:$O$4857,4,0))</f>
        <v>-99="Missing";0="No";1="Yes"</v>
      </c>
      <c r="H2154">
        <v>2</v>
      </c>
      <c r="I2154">
        <f>VLOOKUP($A2154,'Extracted Varlist'!$B$1:$O$4857,12,0)</f>
        <v>2</v>
      </c>
      <c r="J2154">
        <f>VLOOKUP($A2154,'Extracted Varlist'!$B$1:$O$4857,13,0)</f>
        <v>22</v>
      </c>
      <c r="M2154" t="b">
        <f t="shared" si="56"/>
        <v>0</v>
      </c>
    </row>
    <row r="2155" spans="1:13" x14ac:dyDescent="0.25">
      <c r="A2155" t="s">
        <v>6440</v>
      </c>
      <c r="E2155" t="str">
        <f>VLOOKUP($A2155,'Extracted Varlist'!$B$1:$O$4857,3,0)</f>
        <v>GMCT integrity</v>
      </c>
      <c r="G2155" t="str">
        <f>IF(ISBLANK(VLOOKUP($A2155,'Extracted Varlist'!$B$1:$O$4857,4,0)),"",VLOOKUP($A2155,'Extracted Varlist'!$B$1:$O$4857,4,0))</f>
        <v>-99="Missing"</v>
      </c>
      <c r="H2155">
        <v>2</v>
      </c>
      <c r="I2155">
        <f>VLOOKUP($A2155,'Extracted Varlist'!$B$1:$O$4857,12,0)</f>
        <v>2</v>
      </c>
      <c r="J2155">
        <f>VLOOKUP($A2155,'Extracted Varlist'!$B$1:$O$4857,13,0)</f>
        <v>22</v>
      </c>
      <c r="M2155" t="b">
        <f t="shared" si="56"/>
        <v>1</v>
      </c>
    </row>
    <row r="2156" spans="1:13" x14ac:dyDescent="0.25">
      <c r="A2156" t="s">
        <v>6444</v>
      </c>
      <c r="E2156" t="str">
        <f>VLOOKUP($A2156,'Extracted Varlist'!$B$1:$O$4857,3,0)</f>
        <v>GML integrity</v>
      </c>
      <c r="G2156" t="str">
        <f>IF(ISBLANK(VLOOKUP($A2156,'Extracted Varlist'!$B$1:$O$4857,4,0)),"",VLOOKUP($A2156,'Extracted Varlist'!$B$1:$O$4857,4,0))</f>
        <v>-99="Missing"</v>
      </c>
      <c r="H2156">
        <v>2</v>
      </c>
      <c r="I2156">
        <f>VLOOKUP($A2156,'Extracted Varlist'!$B$1:$O$4857,12,0)</f>
        <v>2</v>
      </c>
      <c r="J2156">
        <f>VLOOKUP($A2156,'Extracted Varlist'!$B$1:$O$4857,13,0)</f>
        <v>22</v>
      </c>
      <c r="M2156" t="b">
        <f t="shared" si="56"/>
        <v>1</v>
      </c>
    </row>
    <row r="2157" spans="1:13" x14ac:dyDescent="0.25">
      <c r="A2157" t="s">
        <v>2686</v>
      </c>
      <c r="E2157" t="str">
        <f>VLOOKUP($A2157,'Extracted Varlist'!$B$1:$O$4857,3,0)</f>
        <v>IDN: Integrity criteria met</v>
      </c>
      <c r="G2157" t="str">
        <f>IF(ISBLANK(VLOOKUP($A2157,'Extracted Varlist'!$B$1:$O$4857,4,0)),"",VLOOKUP($A2157,'Extracted Varlist'!$B$1:$O$4857,4,0))</f>
        <v>-99="Missing";0="No";1="Yes"</v>
      </c>
      <c r="H2157">
        <v>2</v>
      </c>
      <c r="I2157">
        <f>VLOOKUP($A2157,'Extracted Varlist'!$B$1:$O$4857,12,0)</f>
        <v>2</v>
      </c>
      <c r="J2157">
        <f>VLOOKUP($A2157,'Extracted Varlist'!$B$1:$O$4857,13,0)</f>
        <v>17</v>
      </c>
      <c r="M2157" t="b">
        <f t="shared" si="56"/>
        <v>0</v>
      </c>
    </row>
    <row r="2158" spans="1:13" x14ac:dyDescent="0.25">
      <c r="A2158" t="s">
        <v>6447</v>
      </c>
      <c r="E2158" t="str">
        <f>VLOOKUP($A2158,'Extracted Varlist'!$B$1:$O$4857,3,0)</f>
        <v>IDN: Integrity criteria met</v>
      </c>
      <c r="G2158" t="str">
        <f>IF(ISBLANK(VLOOKUP($A2158,'Extracted Varlist'!$B$1:$O$4857,4,0)),"",VLOOKUP($A2158,'Extracted Varlist'!$B$1:$O$4857,4,0))</f>
        <v>-99="Missing";0="No";1="Yes"</v>
      </c>
      <c r="H2158">
        <v>2</v>
      </c>
      <c r="I2158">
        <f>VLOOKUP($A2158,'Extracted Varlist'!$B$1:$O$4857,12,0)</f>
        <v>2</v>
      </c>
      <c r="J2158">
        <f>VLOOKUP($A2158,'Extracted Varlist'!$B$1:$O$4857,13,0)</f>
        <v>22</v>
      </c>
      <c r="M2158" t="b">
        <f t="shared" si="56"/>
        <v>0</v>
      </c>
    </row>
    <row r="2159" spans="1:13" x14ac:dyDescent="0.25">
      <c r="A2159" t="s">
        <v>2706</v>
      </c>
      <c r="E2159" t="str">
        <f>VLOOKUP($A2159,'Extracted Varlist'!$B$1:$O$4857,3,0)</f>
        <v>OCL: Integrity criteria met</v>
      </c>
      <c r="G2159" t="str">
        <f>IF(ISBLANK(VLOOKUP($A2159,'Extracted Varlist'!$B$1:$O$4857,4,0)),"",VLOOKUP($A2159,'Extracted Varlist'!$B$1:$O$4857,4,0))</f>
        <v>-99="Missing"</v>
      </c>
      <c r="H2159">
        <v>2</v>
      </c>
      <c r="I2159">
        <f>VLOOKUP($A2159,'Extracted Varlist'!$B$1:$O$4857,12,0)</f>
        <v>2</v>
      </c>
      <c r="J2159">
        <f>VLOOKUP($A2159,'Extracted Varlist'!$B$1:$O$4857,13,0)</f>
        <v>17</v>
      </c>
      <c r="M2159" t="b">
        <f t="shared" si="56"/>
        <v>0</v>
      </c>
    </row>
    <row r="2160" spans="1:13" x14ac:dyDescent="0.25">
      <c r="A2160" t="s">
        <v>6449</v>
      </c>
      <c r="E2160" t="str">
        <f>VLOOKUP($A2160,'Extracted Varlist'!$B$1:$O$4857,3,0)</f>
        <v>OCL: Integrity criteria met</v>
      </c>
      <c r="G2160" t="str">
        <f>IF(ISBLANK(VLOOKUP($A2160,'Extracted Varlist'!$B$1:$O$4857,4,0)),"",VLOOKUP($A2160,'Extracted Varlist'!$B$1:$O$4857,4,0))</f>
        <v>-99="Missing"</v>
      </c>
      <c r="H2160">
        <v>2</v>
      </c>
      <c r="I2160">
        <f>VLOOKUP($A2160,'Extracted Varlist'!$B$1:$O$4857,12,0)</f>
        <v>2</v>
      </c>
      <c r="J2160">
        <f>VLOOKUP($A2160,'Extracted Varlist'!$B$1:$O$4857,13,0)</f>
        <v>22</v>
      </c>
      <c r="M2160" t="b">
        <f t="shared" si="56"/>
        <v>0</v>
      </c>
    </row>
    <row r="2161" spans="1:13" x14ac:dyDescent="0.25">
      <c r="A2161" t="s">
        <v>6452</v>
      </c>
      <c r="E2161" t="str">
        <f>VLOOKUP($A2161,'Extracted Varlist'!$B$1:$O$4857,3,0)</f>
        <v>Integrity.One Back: Integrity Criteria Met</v>
      </c>
      <c r="G2161" t="str">
        <f>IF(ISBLANK(VLOOKUP($A2161,'Extracted Varlist'!$B$1:$O$4857,4,0)),"",VLOOKUP($A2161,'Extracted Varlist'!$B$1:$O$4857,4,0))</f>
        <v>-99="Missing";0="No";1="Yes"</v>
      </c>
      <c r="H2161">
        <v>2</v>
      </c>
      <c r="I2161">
        <f>VLOOKUP($A2161,'Extracted Varlist'!$B$1:$O$4857,12,0)</f>
        <v>2</v>
      </c>
      <c r="J2161">
        <f>VLOOKUP($A2161,'Extracted Varlist'!$B$1:$O$4857,13,0)</f>
        <v>22</v>
      </c>
      <c r="M2161" t="b">
        <f t="shared" si="56"/>
        <v>1</v>
      </c>
    </row>
    <row r="2162" spans="1:13" x14ac:dyDescent="0.25">
      <c r="A2162" t="s">
        <v>6456</v>
      </c>
      <c r="E2162" t="str">
        <f>VLOOKUP($A2162,'Extracted Varlist'!$B$1:$O$4857,3,0)</f>
        <v>SETS integrity</v>
      </c>
      <c r="G2162" t="str">
        <f>IF(ISBLANK(VLOOKUP($A2162,'Extracted Varlist'!$B$1:$O$4857,4,0)),"",VLOOKUP($A2162,'Extracted Varlist'!$B$1:$O$4857,4,0))</f>
        <v>-99="Missing"</v>
      </c>
      <c r="H2162">
        <v>2</v>
      </c>
      <c r="I2162">
        <f>VLOOKUP($A2162,'Extracted Varlist'!$B$1:$O$4857,12,0)</f>
        <v>2</v>
      </c>
      <c r="J2162">
        <f>VLOOKUP($A2162,'Extracted Varlist'!$B$1:$O$4857,13,0)</f>
        <v>22</v>
      </c>
      <c r="M2162" t="b">
        <f t="shared" si="56"/>
        <v>1</v>
      </c>
    </row>
    <row r="2163" spans="1:13" x14ac:dyDescent="0.25">
      <c r="A2163" t="s">
        <v>7159</v>
      </c>
      <c r="E2163" t="str">
        <f>VLOOKUP($A2163,'Extracted Varlist'!$B$1:$O$4857,3,0)</f>
        <v>K values - K1 - left</v>
      </c>
      <c r="G2163" t="str">
        <f>IF(ISBLANK(VLOOKUP($A2163,'Extracted Varlist'!$B$1:$O$4857,4,0)),"",VLOOKUP($A2163,'Extracted Varlist'!$B$1:$O$4857,4,0))</f>
        <v/>
      </c>
      <c r="H2163">
        <v>2</v>
      </c>
      <c r="I2163">
        <f>VLOOKUP($A2163,'Extracted Varlist'!$B$1:$O$4857,12,0)</f>
        <v>2</v>
      </c>
      <c r="J2163">
        <f>VLOOKUP($A2163,'Extracted Varlist'!$B$1:$O$4857,13,0)</f>
        <v>27</v>
      </c>
      <c r="M2163" t="b">
        <f t="shared" si="56"/>
        <v>0</v>
      </c>
    </row>
    <row r="2164" spans="1:13" x14ac:dyDescent="0.25">
      <c r="A2164" t="s">
        <v>4728</v>
      </c>
      <c r="E2164" t="str">
        <f>VLOOKUP($A2164,'Extracted Varlist'!$B$1:$O$4857,3,0)</f>
        <v>Left eye horizontal kerotemetry diopters 1</v>
      </c>
      <c r="G2164" t="str">
        <f>IF(ISBLANK(VLOOKUP($A2164,'Extracted Varlist'!$B$1:$O$4857,4,0)),"",VLOOKUP($A2164,'Extracted Varlist'!$B$1:$O$4857,4,0))</f>
        <v/>
      </c>
      <c r="H2164">
        <v>2</v>
      </c>
      <c r="I2164">
        <f>VLOOKUP($A2164,'Extracted Varlist'!$B$1:$O$4857,12,0)</f>
        <v>2</v>
      </c>
      <c r="J2164">
        <f>VLOOKUP($A2164,'Extracted Varlist'!$B$1:$O$4857,13,0)</f>
        <v>20</v>
      </c>
      <c r="M2164" t="b">
        <f t="shared" si="56"/>
        <v>0</v>
      </c>
    </row>
    <row r="2165" spans="1:13" x14ac:dyDescent="0.25">
      <c r="A2165" t="s">
        <v>8186</v>
      </c>
      <c r="E2165" t="str">
        <f>VLOOKUP($A2165,'Extracted Varlist'!$B$1:$O$4857,3,0)</f>
        <v>Left eye horizontal kerotemetry diopters 1</v>
      </c>
      <c r="G2165" t="str">
        <f>IF(ISBLANK(VLOOKUP($A2165,'Extracted Varlist'!$B$1:$O$4857,4,0)),"",VLOOKUP($A2165,'Extracted Varlist'!$B$1:$O$4857,4,0))</f>
        <v/>
      </c>
      <c r="H2165">
        <v>2</v>
      </c>
      <c r="I2165">
        <f>VLOOKUP($A2165,'Extracted Varlist'!$B$1:$O$4857,12,0)</f>
        <v>2</v>
      </c>
      <c r="J2165">
        <f>VLOOKUP($A2165,'Extracted Varlist'!$B$1:$O$4857,13,0)</f>
        <v>28</v>
      </c>
      <c r="M2165" t="b">
        <f t="shared" si="56"/>
        <v>0</v>
      </c>
    </row>
    <row r="2166" spans="1:13" x14ac:dyDescent="0.25">
      <c r="A2166" t="s">
        <v>4731</v>
      </c>
      <c r="E2166" t="str">
        <f>VLOOKUP($A2166,'Extracted Varlist'!$B$1:$O$4857,3,0)</f>
        <v>Left eye kerotemetry horizontal axis 1</v>
      </c>
      <c r="G2166" t="str">
        <f>IF(ISBLANK(VLOOKUP($A2166,'Extracted Varlist'!$B$1:$O$4857,4,0)),"",VLOOKUP($A2166,'Extracted Varlist'!$B$1:$O$4857,4,0))</f>
        <v/>
      </c>
      <c r="H2166">
        <v>2</v>
      </c>
      <c r="I2166">
        <f>VLOOKUP($A2166,'Extracted Varlist'!$B$1:$O$4857,12,0)</f>
        <v>2</v>
      </c>
      <c r="J2166">
        <f>VLOOKUP($A2166,'Extracted Varlist'!$B$1:$O$4857,13,0)</f>
        <v>20</v>
      </c>
      <c r="M2166" t="b">
        <f t="shared" si="56"/>
        <v>0</v>
      </c>
    </row>
    <row r="2167" spans="1:13" x14ac:dyDescent="0.25">
      <c r="A2167" t="s">
        <v>4733</v>
      </c>
      <c r="E2167" t="str">
        <f>VLOOKUP($A2167,'Extracted Varlist'!$B$1:$O$4857,3,0)</f>
        <v>Left eye horizontal kerotemetry diopters 2</v>
      </c>
      <c r="G2167" t="str">
        <f>IF(ISBLANK(VLOOKUP($A2167,'Extracted Varlist'!$B$1:$O$4857,4,0)),"",VLOOKUP($A2167,'Extracted Varlist'!$B$1:$O$4857,4,0))</f>
        <v/>
      </c>
      <c r="H2167">
        <v>2</v>
      </c>
      <c r="I2167">
        <f>VLOOKUP($A2167,'Extracted Varlist'!$B$1:$O$4857,12,0)</f>
        <v>2</v>
      </c>
      <c r="J2167">
        <f>VLOOKUP($A2167,'Extracted Varlist'!$B$1:$O$4857,13,0)</f>
        <v>20</v>
      </c>
      <c r="M2167" t="b">
        <f t="shared" si="56"/>
        <v>1</v>
      </c>
    </row>
    <row r="2168" spans="1:13" x14ac:dyDescent="0.25">
      <c r="A2168" t="s">
        <v>4736</v>
      </c>
      <c r="E2168" t="str">
        <f>VLOOKUP($A2168,'Extracted Varlist'!$B$1:$O$4857,3,0)</f>
        <v>Left eye kerotemetry horizontal axis 2</v>
      </c>
      <c r="G2168" t="str">
        <f>IF(ISBLANK(VLOOKUP($A2168,'Extracted Varlist'!$B$1:$O$4857,4,0)),"",VLOOKUP($A2168,'Extracted Varlist'!$B$1:$O$4857,4,0))</f>
        <v/>
      </c>
      <c r="H2168">
        <v>2</v>
      </c>
      <c r="I2168">
        <f>VLOOKUP($A2168,'Extracted Varlist'!$B$1:$O$4857,12,0)</f>
        <v>2</v>
      </c>
      <c r="J2168">
        <f>VLOOKUP($A2168,'Extracted Varlist'!$B$1:$O$4857,13,0)</f>
        <v>20</v>
      </c>
      <c r="M2168" t="b">
        <f t="shared" si="56"/>
        <v>1</v>
      </c>
    </row>
    <row r="2169" spans="1:13" x14ac:dyDescent="0.25">
      <c r="A2169" t="s">
        <v>4738</v>
      </c>
      <c r="E2169" t="str">
        <f>VLOOKUP($A2169,'Extracted Varlist'!$B$1:$O$4857,3,0)</f>
        <v>Left eye horizontal kerotemetry diopters 3</v>
      </c>
      <c r="G2169" t="str">
        <f>IF(ISBLANK(VLOOKUP($A2169,'Extracted Varlist'!$B$1:$O$4857,4,0)),"",VLOOKUP($A2169,'Extracted Varlist'!$B$1:$O$4857,4,0))</f>
        <v/>
      </c>
      <c r="H2169">
        <v>2</v>
      </c>
      <c r="I2169">
        <f>VLOOKUP($A2169,'Extracted Varlist'!$B$1:$O$4857,12,0)</f>
        <v>2</v>
      </c>
      <c r="J2169">
        <f>VLOOKUP($A2169,'Extracted Varlist'!$B$1:$O$4857,13,0)</f>
        <v>20</v>
      </c>
      <c r="M2169" t="b">
        <f t="shared" si="56"/>
        <v>1</v>
      </c>
    </row>
    <row r="2170" spans="1:13" x14ac:dyDescent="0.25">
      <c r="A2170" t="s">
        <v>4741</v>
      </c>
      <c r="E2170" t="str">
        <f>VLOOKUP($A2170,'Extracted Varlist'!$B$1:$O$4857,3,0)</f>
        <v>Left eye kerotemetry horizontal axis 3</v>
      </c>
      <c r="G2170" t="str">
        <f>IF(ISBLANK(VLOOKUP($A2170,'Extracted Varlist'!$B$1:$O$4857,4,0)),"",VLOOKUP($A2170,'Extracted Varlist'!$B$1:$O$4857,4,0))</f>
        <v/>
      </c>
      <c r="H2170">
        <v>2</v>
      </c>
      <c r="I2170">
        <f>VLOOKUP($A2170,'Extracted Varlist'!$B$1:$O$4857,12,0)</f>
        <v>2</v>
      </c>
      <c r="J2170">
        <f>VLOOKUP($A2170,'Extracted Varlist'!$B$1:$O$4857,13,0)</f>
        <v>20</v>
      </c>
      <c r="M2170" t="b">
        <f t="shared" si="56"/>
        <v>1</v>
      </c>
    </row>
    <row r="2171" spans="1:13" x14ac:dyDescent="0.25">
      <c r="A2171" t="s">
        <v>7165</v>
      </c>
      <c r="E2171" t="str">
        <f>VLOOKUP($A2171,'Extracted Varlist'!$B$1:$O$4857,3,0)</f>
        <v>K values - K2 - left</v>
      </c>
      <c r="G2171" t="str">
        <f>IF(ISBLANK(VLOOKUP($A2171,'Extracted Varlist'!$B$1:$O$4857,4,0)),"",VLOOKUP($A2171,'Extracted Varlist'!$B$1:$O$4857,4,0))</f>
        <v/>
      </c>
      <c r="H2171">
        <v>2</v>
      </c>
      <c r="I2171">
        <f>VLOOKUP($A2171,'Extracted Varlist'!$B$1:$O$4857,12,0)</f>
        <v>2</v>
      </c>
      <c r="J2171">
        <f>VLOOKUP($A2171,'Extracted Varlist'!$B$1:$O$4857,13,0)</f>
        <v>27</v>
      </c>
      <c r="M2171" t="b">
        <f t="shared" si="56"/>
        <v>0</v>
      </c>
    </row>
    <row r="2172" spans="1:13" x14ac:dyDescent="0.25">
      <c r="A2172" t="s">
        <v>4743</v>
      </c>
      <c r="E2172" t="str">
        <f>VLOOKUP($A2172,'Extracted Varlist'!$B$1:$O$4857,3,0)</f>
        <v>left eye vertical kerotemetry diopters 1</v>
      </c>
      <c r="G2172" t="str">
        <f>IF(ISBLANK(VLOOKUP($A2172,'Extracted Varlist'!$B$1:$O$4857,4,0)),"",VLOOKUP($A2172,'Extracted Varlist'!$B$1:$O$4857,4,0))</f>
        <v/>
      </c>
      <c r="H2172">
        <v>2</v>
      </c>
      <c r="I2172">
        <f>VLOOKUP($A2172,'Extracted Varlist'!$B$1:$O$4857,12,0)</f>
        <v>2</v>
      </c>
      <c r="J2172">
        <f>VLOOKUP($A2172,'Extracted Varlist'!$B$1:$O$4857,13,0)</f>
        <v>20</v>
      </c>
      <c r="M2172" t="b">
        <f t="shared" si="56"/>
        <v>0</v>
      </c>
    </row>
    <row r="2173" spans="1:13" x14ac:dyDescent="0.25">
      <c r="A2173" t="s">
        <v>8188</v>
      </c>
      <c r="E2173" t="str">
        <f>VLOOKUP($A2173,'Extracted Varlist'!$B$1:$O$4857,3,0)</f>
        <v>left eye vertical kerotemetry diopters 1</v>
      </c>
      <c r="G2173" t="str">
        <f>IF(ISBLANK(VLOOKUP($A2173,'Extracted Varlist'!$B$1:$O$4857,4,0)),"",VLOOKUP($A2173,'Extracted Varlist'!$B$1:$O$4857,4,0))</f>
        <v/>
      </c>
      <c r="H2173">
        <v>2</v>
      </c>
      <c r="I2173">
        <f>VLOOKUP($A2173,'Extracted Varlist'!$B$1:$O$4857,12,0)</f>
        <v>2</v>
      </c>
      <c r="J2173">
        <f>VLOOKUP($A2173,'Extracted Varlist'!$B$1:$O$4857,13,0)</f>
        <v>28</v>
      </c>
      <c r="M2173" t="b">
        <f t="shared" si="56"/>
        <v>0</v>
      </c>
    </row>
    <row r="2174" spans="1:13" x14ac:dyDescent="0.25">
      <c r="A2174" t="s">
        <v>4746</v>
      </c>
      <c r="E2174" t="str">
        <f>VLOOKUP($A2174,'Extracted Varlist'!$B$1:$O$4857,3,0)</f>
        <v>left eye kerotemetry vertical axis 1</v>
      </c>
      <c r="G2174" t="str">
        <f>IF(ISBLANK(VLOOKUP($A2174,'Extracted Varlist'!$B$1:$O$4857,4,0)),"",VLOOKUP($A2174,'Extracted Varlist'!$B$1:$O$4857,4,0))</f>
        <v/>
      </c>
      <c r="H2174">
        <v>2</v>
      </c>
      <c r="I2174">
        <f>VLOOKUP($A2174,'Extracted Varlist'!$B$1:$O$4857,12,0)</f>
        <v>2</v>
      </c>
      <c r="J2174">
        <f>VLOOKUP($A2174,'Extracted Varlist'!$B$1:$O$4857,13,0)</f>
        <v>20</v>
      </c>
      <c r="M2174" t="b">
        <f t="shared" si="56"/>
        <v>0</v>
      </c>
    </row>
    <row r="2175" spans="1:13" x14ac:dyDescent="0.25">
      <c r="A2175" t="s">
        <v>4748</v>
      </c>
      <c r="E2175" t="str">
        <f>VLOOKUP($A2175,'Extracted Varlist'!$B$1:$O$4857,3,0)</f>
        <v>left eye vertical kerotemetry diopters 2</v>
      </c>
      <c r="G2175" t="str">
        <f>IF(ISBLANK(VLOOKUP($A2175,'Extracted Varlist'!$B$1:$O$4857,4,0)),"",VLOOKUP($A2175,'Extracted Varlist'!$B$1:$O$4857,4,0))</f>
        <v/>
      </c>
      <c r="H2175">
        <v>2</v>
      </c>
      <c r="I2175">
        <f>VLOOKUP($A2175,'Extracted Varlist'!$B$1:$O$4857,12,0)</f>
        <v>2</v>
      </c>
      <c r="J2175">
        <f>VLOOKUP($A2175,'Extracted Varlist'!$B$1:$O$4857,13,0)</f>
        <v>20</v>
      </c>
      <c r="M2175" t="b">
        <f t="shared" si="56"/>
        <v>1</v>
      </c>
    </row>
    <row r="2176" spans="1:13" x14ac:dyDescent="0.25">
      <c r="A2176" t="s">
        <v>4751</v>
      </c>
      <c r="E2176" t="str">
        <f>VLOOKUP($A2176,'Extracted Varlist'!$B$1:$O$4857,3,0)</f>
        <v>left eye kerotemetry vertical axis 2</v>
      </c>
      <c r="G2176" t="str">
        <f>IF(ISBLANK(VLOOKUP($A2176,'Extracted Varlist'!$B$1:$O$4857,4,0)),"",VLOOKUP($A2176,'Extracted Varlist'!$B$1:$O$4857,4,0))</f>
        <v/>
      </c>
      <c r="H2176">
        <v>2</v>
      </c>
      <c r="I2176">
        <f>VLOOKUP($A2176,'Extracted Varlist'!$B$1:$O$4857,12,0)</f>
        <v>2</v>
      </c>
      <c r="J2176">
        <f>VLOOKUP($A2176,'Extracted Varlist'!$B$1:$O$4857,13,0)</f>
        <v>20</v>
      </c>
      <c r="M2176" t="b">
        <f t="shared" si="56"/>
        <v>1</v>
      </c>
    </row>
    <row r="2177" spans="1:13" x14ac:dyDescent="0.25">
      <c r="A2177" t="s">
        <v>4753</v>
      </c>
      <c r="E2177" t="str">
        <f>VLOOKUP($A2177,'Extracted Varlist'!$B$1:$O$4857,3,0)</f>
        <v>left eye vertical kerotemetry diopters 3</v>
      </c>
      <c r="G2177" t="str">
        <f>IF(ISBLANK(VLOOKUP($A2177,'Extracted Varlist'!$B$1:$O$4857,4,0)),"",VLOOKUP($A2177,'Extracted Varlist'!$B$1:$O$4857,4,0))</f>
        <v/>
      </c>
      <c r="H2177">
        <v>2</v>
      </c>
      <c r="I2177">
        <f>VLOOKUP($A2177,'Extracted Varlist'!$B$1:$O$4857,12,0)</f>
        <v>2</v>
      </c>
      <c r="J2177">
        <f>VLOOKUP($A2177,'Extracted Varlist'!$B$1:$O$4857,13,0)</f>
        <v>20</v>
      </c>
      <c r="M2177" t="b">
        <f t="shared" si="56"/>
        <v>1</v>
      </c>
    </row>
    <row r="2178" spans="1:13" x14ac:dyDescent="0.25">
      <c r="A2178" t="s">
        <v>4756</v>
      </c>
      <c r="E2178" t="str">
        <f>VLOOKUP($A2178,'Extracted Varlist'!$B$1:$O$4857,3,0)</f>
        <v>left eye kerotemetry vertical axis 3</v>
      </c>
      <c r="G2178" t="str">
        <f>IF(ISBLANK(VLOOKUP($A2178,'Extracted Varlist'!$B$1:$O$4857,4,0)),"",VLOOKUP($A2178,'Extracted Varlist'!$B$1:$O$4857,4,0))</f>
        <v/>
      </c>
      <c r="H2178">
        <v>2</v>
      </c>
      <c r="I2178">
        <f>VLOOKUP($A2178,'Extracted Varlist'!$B$1:$O$4857,12,0)</f>
        <v>2</v>
      </c>
      <c r="J2178">
        <f>VLOOKUP($A2178,'Extracted Varlist'!$B$1:$O$4857,13,0)</f>
        <v>20</v>
      </c>
      <c r="M2178" t="b">
        <f t="shared" ref="M2178:M2241" si="57">AND(J2178=J2177)</f>
        <v>1</v>
      </c>
    </row>
    <row r="2179" spans="1:13" x14ac:dyDescent="0.25">
      <c r="A2179" t="s">
        <v>4758</v>
      </c>
      <c r="E2179" t="str">
        <f>VLOOKUP($A2179,'Extracted Varlist'!$B$1:$O$4857,3,0)</f>
        <v>Operator - IOL Master</v>
      </c>
      <c r="G2179" t="str">
        <f>IF(ISBLANK(VLOOKUP($A2179,'Extracted Varlist'!$B$1:$O$4857,4,0)),"",VLOOKUP($A2179,'Extracted Varlist'!$B$1:$O$4857,4,0))</f>
        <v/>
      </c>
      <c r="H2179">
        <v>2</v>
      </c>
      <c r="I2179">
        <f>VLOOKUP($A2179,'Extracted Varlist'!$B$1:$O$4857,12,0)</f>
        <v>2</v>
      </c>
      <c r="J2179">
        <f>VLOOKUP($A2179,'Extracted Varlist'!$B$1:$O$4857,13,0)</f>
        <v>20</v>
      </c>
      <c r="M2179" t="b">
        <f t="shared" si="57"/>
        <v>1</v>
      </c>
    </row>
    <row r="2180" spans="1:13" x14ac:dyDescent="0.25">
      <c r="A2180" t="s">
        <v>7156</v>
      </c>
      <c r="E2180" t="str">
        <f>VLOOKUP($A2180,'Extracted Varlist'!$B$1:$O$4857,3,0)</f>
        <v>K values - K1 - right</v>
      </c>
      <c r="G2180" t="str">
        <f>IF(ISBLANK(VLOOKUP($A2180,'Extracted Varlist'!$B$1:$O$4857,4,0)),"",VLOOKUP($A2180,'Extracted Varlist'!$B$1:$O$4857,4,0))</f>
        <v/>
      </c>
      <c r="H2180">
        <v>2</v>
      </c>
      <c r="I2180">
        <f>VLOOKUP($A2180,'Extracted Varlist'!$B$1:$O$4857,12,0)</f>
        <v>2</v>
      </c>
      <c r="J2180">
        <f>VLOOKUP($A2180,'Extracted Varlist'!$B$1:$O$4857,13,0)</f>
        <v>27</v>
      </c>
      <c r="M2180" t="b">
        <f t="shared" si="57"/>
        <v>0</v>
      </c>
    </row>
    <row r="2181" spans="1:13" x14ac:dyDescent="0.25">
      <c r="A2181" t="s">
        <v>4699</v>
      </c>
      <c r="E2181" t="str">
        <f>VLOOKUP($A2181,'Extracted Varlist'!$B$1:$O$4857,3,0)</f>
        <v>right eye horizontal kerotemetry diopters 1</v>
      </c>
      <c r="G2181" t="str">
        <f>IF(ISBLANK(VLOOKUP($A2181,'Extracted Varlist'!$B$1:$O$4857,4,0)),"",VLOOKUP($A2181,'Extracted Varlist'!$B$1:$O$4857,4,0))</f>
        <v/>
      </c>
      <c r="H2181">
        <v>2</v>
      </c>
      <c r="I2181">
        <f>VLOOKUP($A2181,'Extracted Varlist'!$B$1:$O$4857,12,0)</f>
        <v>2</v>
      </c>
      <c r="J2181">
        <f>VLOOKUP($A2181,'Extracted Varlist'!$B$1:$O$4857,13,0)</f>
        <v>20</v>
      </c>
      <c r="M2181" t="b">
        <f t="shared" si="57"/>
        <v>0</v>
      </c>
    </row>
    <row r="2182" spans="1:13" x14ac:dyDescent="0.25">
      <c r="A2182" t="s">
        <v>8190</v>
      </c>
      <c r="E2182" t="str">
        <f>VLOOKUP($A2182,'Extracted Varlist'!$B$1:$O$4857,3,0)</f>
        <v>right eye horizontal kerotemetry diopters 1</v>
      </c>
      <c r="G2182" t="str">
        <f>IF(ISBLANK(VLOOKUP($A2182,'Extracted Varlist'!$B$1:$O$4857,4,0)),"",VLOOKUP($A2182,'Extracted Varlist'!$B$1:$O$4857,4,0))</f>
        <v/>
      </c>
      <c r="H2182">
        <v>2</v>
      </c>
      <c r="I2182">
        <f>VLOOKUP($A2182,'Extracted Varlist'!$B$1:$O$4857,12,0)</f>
        <v>2</v>
      </c>
      <c r="J2182">
        <f>VLOOKUP($A2182,'Extracted Varlist'!$B$1:$O$4857,13,0)</f>
        <v>28</v>
      </c>
      <c r="M2182" t="b">
        <f t="shared" si="57"/>
        <v>0</v>
      </c>
    </row>
    <row r="2183" spans="1:13" x14ac:dyDescent="0.25">
      <c r="A2183" t="s">
        <v>4702</v>
      </c>
      <c r="E2183" t="str">
        <f>VLOOKUP($A2183,'Extracted Varlist'!$B$1:$O$4857,3,0)</f>
        <v>right eye kerotemetry horizontal axis 1</v>
      </c>
      <c r="G2183" t="str">
        <f>IF(ISBLANK(VLOOKUP($A2183,'Extracted Varlist'!$B$1:$O$4857,4,0)),"",VLOOKUP($A2183,'Extracted Varlist'!$B$1:$O$4857,4,0))</f>
        <v/>
      </c>
      <c r="H2183">
        <v>2</v>
      </c>
      <c r="I2183">
        <f>VLOOKUP($A2183,'Extracted Varlist'!$B$1:$O$4857,12,0)</f>
        <v>2</v>
      </c>
      <c r="J2183">
        <f>VLOOKUP($A2183,'Extracted Varlist'!$B$1:$O$4857,13,0)</f>
        <v>20</v>
      </c>
      <c r="M2183" t="b">
        <f t="shared" si="57"/>
        <v>0</v>
      </c>
    </row>
    <row r="2184" spans="1:13" x14ac:dyDescent="0.25">
      <c r="A2184" t="s">
        <v>4704</v>
      </c>
      <c r="E2184" t="str">
        <f>VLOOKUP($A2184,'Extracted Varlist'!$B$1:$O$4857,3,0)</f>
        <v>right eye horizontal kerotemetry diopters 2</v>
      </c>
      <c r="G2184" t="str">
        <f>IF(ISBLANK(VLOOKUP($A2184,'Extracted Varlist'!$B$1:$O$4857,4,0)),"",VLOOKUP($A2184,'Extracted Varlist'!$B$1:$O$4857,4,0))</f>
        <v/>
      </c>
      <c r="H2184">
        <v>2</v>
      </c>
      <c r="I2184">
        <f>VLOOKUP($A2184,'Extracted Varlist'!$B$1:$O$4857,12,0)</f>
        <v>2</v>
      </c>
      <c r="J2184">
        <f>VLOOKUP($A2184,'Extracted Varlist'!$B$1:$O$4857,13,0)</f>
        <v>20</v>
      </c>
      <c r="M2184" t="b">
        <f t="shared" si="57"/>
        <v>1</v>
      </c>
    </row>
    <row r="2185" spans="1:13" x14ac:dyDescent="0.25">
      <c r="A2185" t="s">
        <v>4706</v>
      </c>
      <c r="E2185" t="str">
        <f>VLOOKUP($A2185,'Extracted Varlist'!$B$1:$O$4857,3,0)</f>
        <v>right eye kerotemetry horizontal axis 2</v>
      </c>
      <c r="G2185" t="str">
        <f>IF(ISBLANK(VLOOKUP($A2185,'Extracted Varlist'!$B$1:$O$4857,4,0)),"",VLOOKUP($A2185,'Extracted Varlist'!$B$1:$O$4857,4,0))</f>
        <v/>
      </c>
      <c r="H2185">
        <v>2</v>
      </c>
      <c r="I2185">
        <f>VLOOKUP($A2185,'Extracted Varlist'!$B$1:$O$4857,12,0)</f>
        <v>2</v>
      </c>
      <c r="J2185">
        <f>VLOOKUP($A2185,'Extracted Varlist'!$B$1:$O$4857,13,0)</f>
        <v>20</v>
      </c>
      <c r="M2185" t="b">
        <f t="shared" si="57"/>
        <v>1</v>
      </c>
    </row>
    <row r="2186" spans="1:13" x14ac:dyDescent="0.25">
      <c r="A2186" t="s">
        <v>4708</v>
      </c>
      <c r="E2186" t="str">
        <f>VLOOKUP($A2186,'Extracted Varlist'!$B$1:$O$4857,3,0)</f>
        <v>right eye horizontal kerotemetry diopters 3</v>
      </c>
      <c r="G2186" t="str">
        <f>IF(ISBLANK(VLOOKUP($A2186,'Extracted Varlist'!$B$1:$O$4857,4,0)),"",VLOOKUP($A2186,'Extracted Varlist'!$B$1:$O$4857,4,0))</f>
        <v/>
      </c>
      <c r="H2186">
        <v>2</v>
      </c>
      <c r="I2186">
        <f>VLOOKUP($A2186,'Extracted Varlist'!$B$1:$O$4857,12,0)</f>
        <v>2</v>
      </c>
      <c r="J2186">
        <f>VLOOKUP($A2186,'Extracted Varlist'!$B$1:$O$4857,13,0)</f>
        <v>20</v>
      </c>
      <c r="M2186" t="b">
        <f t="shared" si="57"/>
        <v>1</v>
      </c>
    </row>
    <row r="2187" spans="1:13" x14ac:dyDescent="0.25">
      <c r="A2187" t="s">
        <v>4711</v>
      </c>
      <c r="E2187" t="str">
        <f>VLOOKUP($A2187,'Extracted Varlist'!$B$1:$O$4857,3,0)</f>
        <v>right eye kerotemetry horizontal axis 3</v>
      </c>
      <c r="G2187" t="str">
        <f>IF(ISBLANK(VLOOKUP($A2187,'Extracted Varlist'!$B$1:$O$4857,4,0)),"",VLOOKUP($A2187,'Extracted Varlist'!$B$1:$O$4857,4,0))</f>
        <v/>
      </c>
      <c r="H2187">
        <v>2</v>
      </c>
      <c r="I2187">
        <f>VLOOKUP($A2187,'Extracted Varlist'!$B$1:$O$4857,12,0)</f>
        <v>2</v>
      </c>
      <c r="J2187">
        <f>VLOOKUP($A2187,'Extracted Varlist'!$B$1:$O$4857,13,0)</f>
        <v>20</v>
      </c>
      <c r="M2187" t="b">
        <f t="shared" si="57"/>
        <v>1</v>
      </c>
    </row>
    <row r="2188" spans="1:13" x14ac:dyDescent="0.25">
      <c r="A2188" t="s">
        <v>7162</v>
      </c>
      <c r="E2188" t="str">
        <f>VLOOKUP($A2188,'Extracted Varlist'!$B$1:$O$4857,3,0)</f>
        <v>K values - K2 - right</v>
      </c>
      <c r="G2188" t="str">
        <f>IF(ISBLANK(VLOOKUP($A2188,'Extracted Varlist'!$B$1:$O$4857,4,0)),"",VLOOKUP($A2188,'Extracted Varlist'!$B$1:$O$4857,4,0))</f>
        <v/>
      </c>
      <c r="H2188">
        <v>2</v>
      </c>
      <c r="I2188">
        <f>VLOOKUP($A2188,'Extracted Varlist'!$B$1:$O$4857,12,0)</f>
        <v>2</v>
      </c>
      <c r="J2188">
        <f>VLOOKUP($A2188,'Extracted Varlist'!$B$1:$O$4857,13,0)</f>
        <v>27</v>
      </c>
      <c r="M2188" t="b">
        <f t="shared" si="57"/>
        <v>0</v>
      </c>
    </row>
    <row r="2189" spans="1:13" x14ac:dyDescent="0.25">
      <c r="A2189" t="s">
        <v>4713</v>
      </c>
      <c r="E2189" t="str">
        <f>VLOOKUP($A2189,'Extracted Varlist'!$B$1:$O$4857,3,0)</f>
        <v>right eye vertical kerotemetry diopters 1</v>
      </c>
      <c r="G2189" t="str">
        <f>IF(ISBLANK(VLOOKUP($A2189,'Extracted Varlist'!$B$1:$O$4857,4,0)),"",VLOOKUP($A2189,'Extracted Varlist'!$B$1:$O$4857,4,0))</f>
        <v/>
      </c>
      <c r="H2189">
        <v>2</v>
      </c>
      <c r="I2189">
        <f>VLOOKUP($A2189,'Extracted Varlist'!$B$1:$O$4857,12,0)</f>
        <v>2</v>
      </c>
      <c r="J2189">
        <f>VLOOKUP($A2189,'Extracted Varlist'!$B$1:$O$4857,13,0)</f>
        <v>20</v>
      </c>
      <c r="M2189" t="b">
        <f t="shared" si="57"/>
        <v>0</v>
      </c>
    </row>
    <row r="2190" spans="1:13" x14ac:dyDescent="0.25">
      <c r="A2190" t="s">
        <v>8192</v>
      </c>
      <c r="E2190" t="str">
        <f>VLOOKUP($A2190,'Extracted Varlist'!$B$1:$O$4857,3,0)</f>
        <v>right eye vertical kerotemetry diopters 1</v>
      </c>
      <c r="G2190" t="str">
        <f>IF(ISBLANK(VLOOKUP($A2190,'Extracted Varlist'!$B$1:$O$4857,4,0)),"",VLOOKUP($A2190,'Extracted Varlist'!$B$1:$O$4857,4,0))</f>
        <v/>
      </c>
      <c r="H2190">
        <v>2</v>
      </c>
      <c r="I2190">
        <f>VLOOKUP($A2190,'Extracted Varlist'!$B$1:$O$4857,12,0)</f>
        <v>2</v>
      </c>
      <c r="J2190">
        <f>VLOOKUP($A2190,'Extracted Varlist'!$B$1:$O$4857,13,0)</f>
        <v>28</v>
      </c>
      <c r="M2190" t="b">
        <f t="shared" si="57"/>
        <v>0</v>
      </c>
    </row>
    <row r="2191" spans="1:13" x14ac:dyDescent="0.25">
      <c r="A2191" t="s">
        <v>4716</v>
      </c>
      <c r="E2191" t="str">
        <f>VLOOKUP($A2191,'Extracted Varlist'!$B$1:$O$4857,3,0)</f>
        <v>right eye kerotemetry vertical axis 1</v>
      </c>
      <c r="G2191" t="str">
        <f>IF(ISBLANK(VLOOKUP($A2191,'Extracted Varlist'!$B$1:$O$4857,4,0)),"",VLOOKUP($A2191,'Extracted Varlist'!$B$1:$O$4857,4,0))</f>
        <v/>
      </c>
      <c r="H2191">
        <v>2</v>
      </c>
      <c r="I2191">
        <f>VLOOKUP($A2191,'Extracted Varlist'!$B$1:$O$4857,12,0)</f>
        <v>2</v>
      </c>
      <c r="J2191">
        <f>VLOOKUP($A2191,'Extracted Varlist'!$B$1:$O$4857,13,0)</f>
        <v>20</v>
      </c>
      <c r="M2191" t="b">
        <f t="shared" si="57"/>
        <v>0</v>
      </c>
    </row>
    <row r="2192" spans="1:13" x14ac:dyDescent="0.25">
      <c r="A2192" t="s">
        <v>4718</v>
      </c>
      <c r="E2192" t="str">
        <f>VLOOKUP($A2192,'Extracted Varlist'!$B$1:$O$4857,3,0)</f>
        <v>right eye vertical kerotemetry diopters 2</v>
      </c>
      <c r="G2192" t="str">
        <f>IF(ISBLANK(VLOOKUP($A2192,'Extracted Varlist'!$B$1:$O$4857,4,0)),"",VLOOKUP($A2192,'Extracted Varlist'!$B$1:$O$4857,4,0))</f>
        <v/>
      </c>
      <c r="H2192">
        <v>2</v>
      </c>
      <c r="I2192">
        <f>VLOOKUP($A2192,'Extracted Varlist'!$B$1:$O$4857,12,0)</f>
        <v>2</v>
      </c>
      <c r="J2192">
        <f>VLOOKUP($A2192,'Extracted Varlist'!$B$1:$O$4857,13,0)</f>
        <v>20</v>
      </c>
      <c r="M2192" t="b">
        <f t="shared" si="57"/>
        <v>1</v>
      </c>
    </row>
    <row r="2193" spans="1:13" x14ac:dyDescent="0.25">
      <c r="A2193" t="s">
        <v>4721</v>
      </c>
      <c r="E2193" t="str">
        <f>VLOOKUP($A2193,'Extracted Varlist'!$B$1:$O$4857,3,0)</f>
        <v>right eye kerotemetry vertical axis 2</v>
      </c>
      <c r="G2193" t="str">
        <f>IF(ISBLANK(VLOOKUP($A2193,'Extracted Varlist'!$B$1:$O$4857,4,0)),"",VLOOKUP($A2193,'Extracted Varlist'!$B$1:$O$4857,4,0))</f>
        <v/>
      </c>
      <c r="H2193">
        <v>2</v>
      </c>
      <c r="I2193">
        <f>VLOOKUP($A2193,'Extracted Varlist'!$B$1:$O$4857,12,0)</f>
        <v>2</v>
      </c>
      <c r="J2193">
        <f>VLOOKUP($A2193,'Extracted Varlist'!$B$1:$O$4857,13,0)</f>
        <v>20</v>
      </c>
      <c r="M2193" t="b">
        <f t="shared" si="57"/>
        <v>1</v>
      </c>
    </row>
    <row r="2194" spans="1:13" x14ac:dyDescent="0.25">
      <c r="A2194" t="s">
        <v>4723</v>
      </c>
      <c r="E2194" t="str">
        <f>VLOOKUP($A2194,'Extracted Varlist'!$B$1:$O$4857,3,0)</f>
        <v>right eye vertical kerotemetry diopters 3</v>
      </c>
      <c r="G2194" t="str">
        <f>IF(ISBLANK(VLOOKUP($A2194,'Extracted Varlist'!$B$1:$O$4857,4,0)),"",VLOOKUP($A2194,'Extracted Varlist'!$B$1:$O$4857,4,0))</f>
        <v/>
      </c>
      <c r="H2194">
        <v>2</v>
      </c>
      <c r="I2194">
        <f>VLOOKUP($A2194,'Extracted Varlist'!$B$1:$O$4857,12,0)</f>
        <v>2</v>
      </c>
      <c r="J2194">
        <f>VLOOKUP($A2194,'Extracted Varlist'!$B$1:$O$4857,13,0)</f>
        <v>20</v>
      </c>
      <c r="M2194" t="b">
        <f t="shared" si="57"/>
        <v>1</v>
      </c>
    </row>
    <row r="2195" spans="1:13" x14ac:dyDescent="0.25">
      <c r="A2195" t="s">
        <v>4726</v>
      </c>
      <c r="E2195" t="str">
        <f>VLOOKUP($A2195,'Extracted Varlist'!$B$1:$O$4857,3,0)</f>
        <v>right eye kerotemetry vertical axis 3</v>
      </c>
      <c r="G2195" t="str">
        <f>IF(ISBLANK(VLOOKUP($A2195,'Extracted Varlist'!$B$1:$O$4857,4,0)),"",VLOOKUP($A2195,'Extracted Varlist'!$B$1:$O$4857,4,0))</f>
        <v/>
      </c>
      <c r="H2195">
        <v>2</v>
      </c>
      <c r="I2195">
        <f>VLOOKUP($A2195,'Extracted Varlist'!$B$1:$O$4857,12,0)</f>
        <v>2</v>
      </c>
      <c r="J2195">
        <f>VLOOKUP($A2195,'Extracted Varlist'!$B$1:$O$4857,13,0)</f>
        <v>20</v>
      </c>
      <c r="M2195" t="b">
        <f t="shared" si="57"/>
        <v>1</v>
      </c>
    </row>
    <row r="2196" spans="1:13" x14ac:dyDescent="0.25">
      <c r="A2196" t="s">
        <v>4696</v>
      </c>
      <c r="E2196" t="str">
        <f>VLOOKUP($A2196,'Extracted Varlist'!$B$1:$O$4857,3,0)</f>
        <v>K values - white on white - Left eye</v>
      </c>
      <c r="G2196" t="str">
        <f>IF(ISBLANK(VLOOKUP($A2196,'Extracted Varlist'!$B$1:$O$4857,4,0)),"",VLOOKUP($A2196,'Extracted Varlist'!$B$1:$O$4857,4,0))</f>
        <v/>
      </c>
      <c r="H2196">
        <v>2</v>
      </c>
      <c r="I2196">
        <f>VLOOKUP($A2196,'Extracted Varlist'!$B$1:$O$4857,12,0)</f>
        <v>2</v>
      </c>
      <c r="J2196">
        <f>VLOOKUP($A2196,'Extracted Varlist'!$B$1:$O$4857,13,0)</f>
        <v>20</v>
      </c>
      <c r="M2196" t="b">
        <f t="shared" si="57"/>
        <v>1</v>
      </c>
    </row>
    <row r="2197" spans="1:13" x14ac:dyDescent="0.25">
      <c r="A2197" t="s">
        <v>7174</v>
      </c>
      <c r="E2197" t="str">
        <f>VLOOKUP($A2197,'Extracted Varlist'!$B$1:$O$4857,3,0)</f>
        <v>K values - white on white - Left eye</v>
      </c>
      <c r="G2197" t="str">
        <f>IF(ISBLANK(VLOOKUP($A2197,'Extracted Varlist'!$B$1:$O$4857,4,0)),"",VLOOKUP($A2197,'Extracted Varlist'!$B$1:$O$4857,4,0))</f>
        <v/>
      </c>
      <c r="H2197">
        <v>2</v>
      </c>
      <c r="I2197">
        <f>VLOOKUP($A2197,'Extracted Varlist'!$B$1:$O$4857,12,0)</f>
        <v>2</v>
      </c>
      <c r="J2197">
        <f>VLOOKUP($A2197,'Extracted Varlist'!$B$1:$O$4857,13,0)</f>
        <v>27</v>
      </c>
      <c r="M2197" t="b">
        <f t="shared" si="57"/>
        <v>0</v>
      </c>
    </row>
    <row r="2198" spans="1:13" x14ac:dyDescent="0.25">
      <c r="A2198" t="s">
        <v>8194</v>
      </c>
      <c r="E2198" t="str">
        <f>VLOOKUP($A2198,'Extracted Varlist'!$B$1:$O$4857,3,0)</f>
        <v>K values - white on white - Left eye</v>
      </c>
      <c r="G2198" t="str">
        <f>IF(ISBLANK(VLOOKUP($A2198,'Extracted Varlist'!$B$1:$O$4857,4,0)),"",VLOOKUP($A2198,'Extracted Varlist'!$B$1:$O$4857,4,0))</f>
        <v/>
      </c>
      <c r="H2198">
        <v>2</v>
      </c>
      <c r="I2198">
        <f>VLOOKUP($A2198,'Extracted Varlist'!$B$1:$O$4857,12,0)</f>
        <v>2</v>
      </c>
      <c r="J2198">
        <f>VLOOKUP($A2198,'Extracted Varlist'!$B$1:$O$4857,13,0)</f>
        <v>28</v>
      </c>
      <c r="M2198" t="b">
        <f t="shared" si="57"/>
        <v>0</v>
      </c>
    </row>
    <row r="2199" spans="1:13" x14ac:dyDescent="0.25">
      <c r="A2199" t="s">
        <v>4693</v>
      </c>
      <c r="E2199" t="str">
        <f>VLOOKUP($A2199,'Extracted Varlist'!$B$1:$O$4857,3,0)</f>
        <v>K values - white on white - Right eye</v>
      </c>
      <c r="G2199" t="str">
        <f>IF(ISBLANK(VLOOKUP($A2199,'Extracted Varlist'!$B$1:$O$4857,4,0)),"",VLOOKUP($A2199,'Extracted Varlist'!$B$1:$O$4857,4,0))</f>
        <v/>
      </c>
      <c r="H2199">
        <v>2</v>
      </c>
      <c r="I2199">
        <f>VLOOKUP($A2199,'Extracted Varlist'!$B$1:$O$4857,12,0)</f>
        <v>2</v>
      </c>
      <c r="J2199">
        <f>VLOOKUP($A2199,'Extracted Varlist'!$B$1:$O$4857,13,0)</f>
        <v>20</v>
      </c>
      <c r="M2199" t="b">
        <f t="shared" si="57"/>
        <v>0</v>
      </c>
    </row>
    <row r="2200" spans="1:13" x14ac:dyDescent="0.25">
      <c r="A2200" t="s">
        <v>7172</v>
      </c>
      <c r="E2200" t="str">
        <f>VLOOKUP($A2200,'Extracted Varlist'!$B$1:$O$4857,3,0)</f>
        <v>K values - white on white - Right eye</v>
      </c>
      <c r="G2200" t="str">
        <f>IF(ISBLANK(VLOOKUP($A2200,'Extracted Varlist'!$B$1:$O$4857,4,0)),"",VLOOKUP($A2200,'Extracted Varlist'!$B$1:$O$4857,4,0))</f>
        <v/>
      </c>
      <c r="H2200">
        <v>2</v>
      </c>
      <c r="I2200">
        <f>VLOOKUP($A2200,'Extracted Varlist'!$B$1:$O$4857,12,0)</f>
        <v>2</v>
      </c>
      <c r="J2200">
        <f>VLOOKUP($A2200,'Extracted Varlist'!$B$1:$O$4857,13,0)</f>
        <v>27</v>
      </c>
      <c r="M2200" t="b">
        <f t="shared" si="57"/>
        <v>0</v>
      </c>
    </row>
    <row r="2201" spans="1:13" x14ac:dyDescent="0.25">
      <c r="A2201" t="s">
        <v>8196</v>
      </c>
      <c r="E2201" t="str">
        <f>VLOOKUP($A2201,'Extracted Varlist'!$B$1:$O$4857,3,0)</f>
        <v>K values - white on white - Right eye</v>
      </c>
      <c r="G2201" t="str">
        <f>IF(ISBLANK(VLOOKUP($A2201,'Extracted Varlist'!$B$1:$O$4857,4,0)),"",VLOOKUP($A2201,'Extracted Varlist'!$B$1:$O$4857,4,0))</f>
        <v/>
      </c>
      <c r="H2201">
        <v>2</v>
      </c>
      <c r="I2201">
        <f>VLOOKUP($A2201,'Extracted Varlist'!$B$1:$O$4857,12,0)</f>
        <v>2</v>
      </c>
      <c r="J2201">
        <f>VLOOKUP($A2201,'Extracted Varlist'!$B$1:$O$4857,13,0)</f>
        <v>28</v>
      </c>
      <c r="M2201" t="b">
        <f t="shared" si="57"/>
        <v>0</v>
      </c>
    </row>
    <row r="2202" spans="1:13" x14ac:dyDescent="0.25">
      <c r="A2202" t="s">
        <v>4679</v>
      </c>
      <c r="E2202" t="str">
        <f>VLOOKUP($A2202,'Extracted Varlist'!$B$1:$O$4857,3,0)</f>
        <v>IOL Master ocular biometry scan - performed  - left eye</v>
      </c>
      <c r="G2202" t="str">
        <f>IF(ISBLANK(VLOOKUP($A2202,'Extracted Varlist'!$B$1:$O$4857,4,0)),"",VLOOKUP($A2202,'Extracted Varlist'!$B$1:$O$4857,4,0))</f>
        <v>0="No";1="Yes"</v>
      </c>
      <c r="H2202">
        <v>2</v>
      </c>
      <c r="I2202">
        <f>VLOOKUP($A2202,'Extracted Varlist'!$B$1:$O$4857,12,0)</f>
        <v>2</v>
      </c>
      <c r="J2202">
        <f>VLOOKUP($A2202,'Extracted Varlist'!$B$1:$O$4857,13,0)</f>
        <v>20</v>
      </c>
      <c r="M2202" t="b">
        <f t="shared" si="57"/>
        <v>0</v>
      </c>
    </row>
    <row r="2203" spans="1:13" x14ac:dyDescent="0.25">
      <c r="A2203" t="s">
        <v>8208</v>
      </c>
      <c r="E2203" t="str">
        <f>VLOOKUP($A2203,'Extracted Varlist'!$B$1:$O$4857,3,0)</f>
        <v>IOL Master ocular biometry scan - performed  - left eye</v>
      </c>
      <c r="G2203" t="str">
        <f>IF(ISBLANK(VLOOKUP($A2203,'Extracted Varlist'!$B$1:$O$4857,4,0)),"",VLOOKUP($A2203,'Extracted Varlist'!$B$1:$O$4857,4,0))</f>
        <v>0="No";1="Yes"</v>
      </c>
      <c r="H2203">
        <v>2</v>
      </c>
      <c r="I2203">
        <f>VLOOKUP($A2203,'Extracted Varlist'!$B$1:$O$4857,12,0)</f>
        <v>2</v>
      </c>
      <c r="J2203">
        <f>VLOOKUP($A2203,'Extracted Varlist'!$B$1:$O$4857,13,0)</f>
        <v>28</v>
      </c>
      <c r="M2203" t="b">
        <f t="shared" si="57"/>
        <v>0</v>
      </c>
    </row>
    <row r="2204" spans="1:13" x14ac:dyDescent="0.25">
      <c r="A2204" t="s">
        <v>4677</v>
      </c>
      <c r="E2204" t="str">
        <f>VLOOKUP($A2204,'Extracted Varlist'!$B$1:$O$4857,3,0)</f>
        <v>IOL Master ocular biometry scan - performed  - right eye</v>
      </c>
      <c r="G2204" t="str">
        <f>IF(ISBLANK(VLOOKUP($A2204,'Extracted Varlist'!$B$1:$O$4857,4,0)),"",VLOOKUP($A2204,'Extracted Varlist'!$B$1:$O$4857,4,0))</f>
        <v>0="No";1="Yes"</v>
      </c>
      <c r="H2204">
        <v>2</v>
      </c>
      <c r="I2204">
        <f>VLOOKUP($A2204,'Extracted Varlist'!$B$1:$O$4857,12,0)</f>
        <v>2</v>
      </c>
      <c r="J2204">
        <f>VLOOKUP($A2204,'Extracted Varlist'!$B$1:$O$4857,13,0)</f>
        <v>20</v>
      </c>
      <c r="M2204" t="b">
        <f t="shared" si="57"/>
        <v>0</v>
      </c>
    </row>
    <row r="2205" spans="1:13" x14ac:dyDescent="0.25">
      <c r="A2205" t="s">
        <v>8209</v>
      </c>
      <c r="E2205" t="str">
        <f>VLOOKUP($A2205,'Extracted Varlist'!$B$1:$O$4857,3,0)</f>
        <v>IOL Master ocular biometry scan - performed  - right eye</v>
      </c>
      <c r="G2205" t="str">
        <f>IF(ISBLANK(VLOOKUP($A2205,'Extracted Varlist'!$B$1:$O$4857,4,0)),"",VLOOKUP($A2205,'Extracted Varlist'!$B$1:$O$4857,4,0))</f>
        <v>0="No";1="Yes"</v>
      </c>
      <c r="H2205">
        <v>2</v>
      </c>
      <c r="I2205">
        <f>VLOOKUP($A2205,'Extracted Varlist'!$B$1:$O$4857,12,0)</f>
        <v>2</v>
      </c>
      <c r="J2205">
        <f>VLOOKUP($A2205,'Extracted Varlist'!$B$1:$O$4857,13,0)</f>
        <v>28</v>
      </c>
      <c r="M2205" t="b">
        <f t="shared" si="57"/>
        <v>0</v>
      </c>
    </row>
    <row r="2206" spans="1:13" x14ac:dyDescent="0.25">
      <c r="A2206" t="s">
        <v>5034</v>
      </c>
      <c r="E2206" t="str">
        <f>VLOOKUP($A2206,'Extracted Varlist'!$B$1:$O$4857,3,0)</f>
        <v>Intra oral Photograph</v>
      </c>
      <c r="G2206" t="str">
        <f>IF(ISBLANK(VLOOKUP($A2206,'Extracted Varlist'!$B$1:$O$4857,4,0)),"",VLOOKUP($A2206,'Extracted Varlist'!$B$1:$O$4857,4,0))</f>
        <v>-99="Missing";0="No";1="Yes"</v>
      </c>
      <c r="H2206">
        <v>2</v>
      </c>
      <c r="I2206">
        <f>VLOOKUP($A2206,'Extracted Varlist'!$B$1:$O$4857,12,0)</f>
        <v>2</v>
      </c>
      <c r="J2206">
        <f>VLOOKUP($A2206,'Extracted Varlist'!$B$1:$O$4857,13,0)</f>
        <v>22</v>
      </c>
      <c r="M2206" t="b">
        <f t="shared" si="57"/>
        <v>0</v>
      </c>
    </row>
    <row r="2207" spans="1:13" x14ac:dyDescent="0.25">
      <c r="A2207" t="s">
        <v>4654</v>
      </c>
      <c r="E2207" t="str">
        <f>VLOOKUP($A2207,'Extracted Varlist'!$B$1:$O$4857,3,0)</f>
        <v>Drops - time administered (hh:mm)</v>
      </c>
      <c r="G2207" t="str">
        <f>IF(ISBLANK(VLOOKUP($A2207,'Extracted Varlist'!$B$1:$O$4857,4,0)),"",VLOOKUP($A2207,'Extracted Varlist'!$B$1:$O$4857,4,0))</f>
        <v/>
      </c>
      <c r="H2207">
        <v>2</v>
      </c>
      <c r="I2207">
        <f>VLOOKUP($A2207,'Extracted Varlist'!$B$1:$O$4857,12,0)</f>
        <v>2</v>
      </c>
      <c r="J2207">
        <f>VLOOKUP($A2207,'Extracted Varlist'!$B$1:$O$4857,13,0)</f>
        <v>20</v>
      </c>
      <c r="M2207" t="b">
        <f t="shared" si="57"/>
        <v>0</v>
      </c>
    </row>
    <row r="2208" spans="1:13" x14ac:dyDescent="0.25">
      <c r="A2208" t="s">
        <v>8033</v>
      </c>
      <c r="E2208" t="str">
        <f>VLOOKUP($A2208,'Extracted Varlist'!$B$1:$O$4857,3,0)</f>
        <v>Drops - time administered (hh:mm)</v>
      </c>
      <c r="G2208" t="str">
        <f>IF(ISBLANK(VLOOKUP($A2208,'Extracted Varlist'!$B$1:$O$4857,4,0)),"",VLOOKUP($A2208,'Extracted Varlist'!$B$1:$O$4857,4,0))</f>
        <v/>
      </c>
      <c r="H2208">
        <v>2</v>
      </c>
      <c r="I2208">
        <f>VLOOKUP($A2208,'Extracted Varlist'!$B$1:$O$4857,12,0)</f>
        <v>2</v>
      </c>
      <c r="J2208">
        <f>VLOOKUP($A2208,'Extracted Varlist'!$B$1:$O$4857,13,0)</f>
        <v>28</v>
      </c>
      <c r="M2208" t="b">
        <f t="shared" si="57"/>
        <v>0</v>
      </c>
    </row>
    <row r="2209" spans="1:13" x14ac:dyDescent="0.25">
      <c r="A2209" t="s">
        <v>4671</v>
      </c>
      <c r="E2209" t="str">
        <f>VLOOKUP($A2209,'Extracted Varlist'!$B$1:$O$4857,3,0)</f>
        <v>Additional drops - time administered (hh:mm)</v>
      </c>
      <c r="G2209" t="str">
        <f>IF(ISBLANK(VLOOKUP($A2209,'Extracted Varlist'!$B$1:$O$4857,4,0)),"",VLOOKUP($A2209,'Extracted Varlist'!$B$1:$O$4857,4,0))</f>
        <v/>
      </c>
      <c r="H2209">
        <v>2</v>
      </c>
      <c r="I2209">
        <f>VLOOKUP($A2209,'Extracted Varlist'!$B$1:$O$4857,12,0)</f>
        <v>2</v>
      </c>
      <c r="J2209">
        <f>VLOOKUP($A2209,'Extracted Varlist'!$B$1:$O$4857,13,0)</f>
        <v>20</v>
      </c>
      <c r="M2209" t="b">
        <f t="shared" si="57"/>
        <v>0</v>
      </c>
    </row>
    <row r="2210" spans="1:13" x14ac:dyDescent="0.25">
      <c r="A2210" t="s">
        <v>8199</v>
      </c>
      <c r="E2210" t="str">
        <f>VLOOKUP($A2210,'Extracted Varlist'!$B$1:$O$4857,3,0)</f>
        <v>Additional drops - time administered (hh:mm)</v>
      </c>
      <c r="G2210" t="str">
        <f>IF(ISBLANK(VLOOKUP($A2210,'Extracted Varlist'!$B$1:$O$4857,4,0)),"",VLOOKUP($A2210,'Extracted Varlist'!$B$1:$O$4857,4,0))</f>
        <v/>
      </c>
      <c r="H2210">
        <v>2</v>
      </c>
      <c r="I2210">
        <f>VLOOKUP($A2210,'Extracted Varlist'!$B$1:$O$4857,12,0)</f>
        <v>2</v>
      </c>
      <c r="J2210">
        <f>VLOOKUP($A2210,'Extracted Varlist'!$B$1:$O$4857,13,0)</f>
        <v>28</v>
      </c>
      <c r="M2210" t="b">
        <f t="shared" si="57"/>
        <v>0</v>
      </c>
    </row>
    <row r="2211" spans="1:13" x14ac:dyDescent="0.25">
      <c r="A2211" t="s">
        <v>4876</v>
      </c>
      <c r="E2211" t="str">
        <f>VLOOKUP($A2211,'Extracted Varlist'!$B$1:$O$4857,3,0)</f>
        <v>Interpupillary distance post-dilation</v>
      </c>
      <c r="G2211" t="str">
        <f>IF(ISBLANK(VLOOKUP($A2211,'Extracted Varlist'!$B$1:$O$4857,4,0)),"",VLOOKUP($A2211,'Extracted Varlist'!$B$1:$O$4857,4,0))</f>
        <v/>
      </c>
      <c r="H2211">
        <v>2</v>
      </c>
      <c r="I2211">
        <f>VLOOKUP($A2211,'Extracted Varlist'!$B$1:$O$4857,12,0)</f>
        <v>2</v>
      </c>
      <c r="J2211">
        <f>VLOOKUP($A2211,'Extracted Varlist'!$B$1:$O$4857,13,0)</f>
        <v>20</v>
      </c>
      <c r="M2211" t="b">
        <f t="shared" si="57"/>
        <v>0</v>
      </c>
    </row>
    <row r="2212" spans="1:13" x14ac:dyDescent="0.25">
      <c r="A2212" t="s">
        <v>8308</v>
      </c>
      <c r="E2212" t="str">
        <f>VLOOKUP($A2212,'Extracted Varlist'!$B$1:$O$4857,3,0)</f>
        <v>Interpupillary distance post-dilation</v>
      </c>
      <c r="G2212" t="str">
        <f>IF(ISBLANK(VLOOKUP($A2212,'Extracted Varlist'!$B$1:$O$4857,4,0)),"",VLOOKUP($A2212,'Extracted Varlist'!$B$1:$O$4857,4,0))</f>
        <v/>
      </c>
      <c r="H2212">
        <v>2</v>
      </c>
      <c r="I2212">
        <f>VLOOKUP($A2212,'Extracted Varlist'!$B$1:$O$4857,12,0)</f>
        <v>2</v>
      </c>
      <c r="J2212">
        <f>VLOOKUP($A2212,'Extracted Varlist'!$B$1:$O$4857,13,0)</f>
        <v>28</v>
      </c>
      <c r="M2212" t="b">
        <f t="shared" si="57"/>
        <v>0</v>
      </c>
    </row>
    <row r="2213" spans="1:13" x14ac:dyDescent="0.25">
      <c r="A2213" t="s">
        <v>3851</v>
      </c>
      <c r="E2213" t="str">
        <f>VLOOKUP($A2213,'Extracted Varlist'!$B$1:$O$4857,3,0)</f>
        <v>Interpupillary distance pre-dilation</v>
      </c>
      <c r="G2213" t="str">
        <f>IF(ISBLANK(VLOOKUP($A2213,'Extracted Varlist'!$B$1:$O$4857,4,0)),"",VLOOKUP($A2213,'Extracted Varlist'!$B$1:$O$4857,4,0))</f>
        <v/>
      </c>
      <c r="H2213">
        <v>2</v>
      </c>
      <c r="I2213">
        <f>VLOOKUP($A2213,'Extracted Varlist'!$B$1:$O$4857,12,0)</f>
        <v>2</v>
      </c>
      <c r="J2213">
        <f>VLOOKUP($A2213,'Extracted Varlist'!$B$1:$O$4857,13,0)</f>
        <v>20</v>
      </c>
      <c r="M2213" t="b">
        <f t="shared" si="57"/>
        <v>0</v>
      </c>
    </row>
    <row r="2214" spans="1:13" x14ac:dyDescent="0.25">
      <c r="A2214" t="s">
        <v>7115</v>
      </c>
      <c r="E2214" t="str">
        <f>VLOOKUP($A2214,'Extracted Varlist'!$B$1:$O$4857,3,0)</f>
        <v>Interpupillary distance pre-dilation</v>
      </c>
      <c r="G2214" t="str">
        <f>IF(ISBLANK(VLOOKUP($A2214,'Extracted Varlist'!$B$1:$O$4857,4,0)),"",VLOOKUP($A2214,'Extracted Varlist'!$B$1:$O$4857,4,0))</f>
        <v/>
      </c>
      <c r="H2214">
        <v>2</v>
      </c>
      <c r="I2214">
        <f>VLOOKUP($A2214,'Extracted Varlist'!$B$1:$O$4857,12,0)</f>
        <v>2</v>
      </c>
      <c r="J2214">
        <f>VLOOKUP($A2214,'Extracted Varlist'!$B$1:$O$4857,13,0)</f>
        <v>27</v>
      </c>
      <c r="M2214" t="b">
        <f t="shared" si="57"/>
        <v>0</v>
      </c>
    </row>
    <row r="2215" spans="1:13" x14ac:dyDescent="0.25">
      <c r="A2215" t="s">
        <v>8136</v>
      </c>
      <c r="E2215" t="str">
        <f>VLOOKUP($A2215,'Extracted Varlist'!$B$1:$O$4857,3,0)</f>
        <v>Interpupillary distance pre-dilation</v>
      </c>
      <c r="G2215" t="str">
        <f>IF(ISBLANK(VLOOKUP($A2215,'Extracted Varlist'!$B$1:$O$4857,4,0)),"",VLOOKUP($A2215,'Extracted Varlist'!$B$1:$O$4857,4,0))</f>
        <v/>
      </c>
      <c r="H2215">
        <v>2</v>
      </c>
      <c r="I2215">
        <f>VLOOKUP($A2215,'Extracted Varlist'!$B$1:$O$4857,12,0)</f>
        <v>2</v>
      </c>
      <c r="J2215">
        <f>VLOOKUP($A2215,'Extracted Varlist'!$B$1:$O$4857,13,0)</f>
        <v>28</v>
      </c>
      <c r="M2215" t="b">
        <f t="shared" si="57"/>
        <v>0</v>
      </c>
    </row>
    <row r="2216" spans="1:13" x14ac:dyDescent="0.25">
      <c r="A2216" t="s">
        <v>1727</v>
      </c>
      <c r="E2216" t="str">
        <f>VLOOKUP($A2216,'Extracted Varlist'!$B$1:$O$4857,3,0)</f>
        <v>1 Knee angle</v>
      </c>
      <c r="G2216" t="str">
        <f>IF(ISBLANK(VLOOKUP($A2216,'Extracted Varlist'!$B$1:$O$4857,4,0)),"",VLOOKUP($A2216,'Extracted Varlist'!$B$1:$O$4857,4,0))</f>
        <v>-99="Missing"</v>
      </c>
      <c r="H2216">
        <v>2</v>
      </c>
      <c r="I2216">
        <f>VLOOKUP($A2216,'Extracted Varlist'!$B$1:$O$4857,12,0)</f>
        <v>2</v>
      </c>
      <c r="J2216">
        <f>VLOOKUP($A2216,'Extracted Varlist'!$B$1:$O$4857,13,0)</f>
        <v>14</v>
      </c>
      <c r="M2216" t="b">
        <f t="shared" si="57"/>
        <v>0</v>
      </c>
    </row>
    <row r="2217" spans="1:13" x14ac:dyDescent="0.25">
      <c r="A2217" t="s">
        <v>2993</v>
      </c>
      <c r="E2217" t="str">
        <f>VLOOKUP($A2217,'Extracted Varlist'!$B$1:$O$4857,3,0)</f>
        <v>1 Knee angle</v>
      </c>
      <c r="G2217" t="str">
        <f>IF(ISBLANK(VLOOKUP($A2217,'Extracted Varlist'!$B$1:$O$4857,4,0)),"",VLOOKUP($A2217,'Extracted Varlist'!$B$1:$O$4857,4,0))</f>
        <v>-99="Missing"</v>
      </c>
      <c r="H2217">
        <v>2</v>
      </c>
      <c r="I2217">
        <f>VLOOKUP($A2217,'Extracted Varlist'!$B$1:$O$4857,12,0)</f>
        <v>2</v>
      </c>
      <c r="J2217">
        <f>VLOOKUP($A2217,'Extracted Varlist'!$B$1:$O$4857,13,0)</f>
        <v>17</v>
      </c>
      <c r="M2217" t="b">
        <f t="shared" si="57"/>
        <v>0</v>
      </c>
    </row>
    <row r="2218" spans="1:13" x14ac:dyDescent="0.25">
      <c r="A2218" t="s">
        <v>1780</v>
      </c>
      <c r="E2218" t="str">
        <f>VLOOKUP($A2218,'Extracted Varlist'!$B$1:$O$4857,3,0)</f>
        <v>2 Knee angle</v>
      </c>
      <c r="G2218" t="str">
        <f>IF(ISBLANK(VLOOKUP($A2218,'Extracted Varlist'!$B$1:$O$4857,4,0)),"",VLOOKUP($A2218,'Extracted Varlist'!$B$1:$O$4857,4,0))</f>
        <v>-99="Missing"</v>
      </c>
      <c r="H2218">
        <v>2</v>
      </c>
      <c r="I2218">
        <f>VLOOKUP($A2218,'Extracted Varlist'!$B$1:$O$4857,12,0)</f>
        <v>2</v>
      </c>
      <c r="J2218">
        <f>VLOOKUP($A2218,'Extracted Varlist'!$B$1:$O$4857,13,0)</f>
        <v>14</v>
      </c>
      <c r="M2218" t="b">
        <f t="shared" si="57"/>
        <v>0</v>
      </c>
    </row>
    <row r="2219" spans="1:13" x14ac:dyDescent="0.25">
      <c r="A2219" t="s">
        <v>3038</v>
      </c>
      <c r="E2219" t="str">
        <f>VLOOKUP($A2219,'Extracted Varlist'!$B$1:$O$4857,3,0)</f>
        <v>2 Knee angle</v>
      </c>
      <c r="G2219" t="str">
        <f>IF(ISBLANK(VLOOKUP($A2219,'Extracted Varlist'!$B$1:$O$4857,4,0)),"",VLOOKUP($A2219,'Extracted Varlist'!$B$1:$O$4857,4,0))</f>
        <v>-99="Missing"</v>
      </c>
      <c r="H2219">
        <v>2</v>
      </c>
      <c r="I2219">
        <f>VLOOKUP($A2219,'Extracted Varlist'!$B$1:$O$4857,12,0)</f>
        <v>2</v>
      </c>
      <c r="J2219">
        <f>VLOOKUP($A2219,'Extracted Varlist'!$B$1:$O$4857,13,0)</f>
        <v>17</v>
      </c>
      <c r="M2219" t="b">
        <f t="shared" si="57"/>
        <v>0</v>
      </c>
    </row>
    <row r="2220" spans="1:13" x14ac:dyDescent="0.25">
      <c r="A2220" t="s">
        <v>1835</v>
      </c>
      <c r="E2220" t="str">
        <f>VLOOKUP($A2220,'Extracted Varlist'!$B$1:$O$4857,3,0)</f>
        <v>3 Knee angle</v>
      </c>
      <c r="G2220" t="str">
        <f>IF(ISBLANK(VLOOKUP($A2220,'Extracted Varlist'!$B$1:$O$4857,4,0)),"",VLOOKUP($A2220,'Extracted Varlist'!$B$1:$O$4857,4,0))</f>
        <v>-99="Missing"</v>
      </c>
      <c r="H2220">
        <v>2</v>
      </c>
      <c r="I2220">
        <f>VLOOKUP($A2220,'Extracted Varlist'!$B$1:$O$4857,12,0)</f>
        <v>2</v>
      </c>
      <c r="J2220">
        <f>VLOOKUP($A2220,'Extracted Varlist'!$B$1:$O$4857,13,0)</f>
        <v>14</v>
      </c>
      <c r="M2220" t="b">
        <f t="shared" si="57"/>
        <v>0</v>
      </c>
    </row>
    <row r="2221" spans="1:13" x14ac:dyDescent="0.25">
      <c r="A2221" t="s">
        <v>3082</v>
      </c>
      <c r="E2221" t="str">
        <f>VLOOKUP($A2221,'Extracted Varlist'!$B$1:$O$4857,3,0)</f>
        <v>3 Knee angle</v>
      </c>
      <c r="G2221" t="str">
        <f>IF(ISBLANK(VLOOKUP($A2221,'Extracted Varlist'!$B$1:$O$4857,4,0)),"",VLOOKUP($A2221,'Extracted Varlist'!$B$1:$O$4857,4,0))</f>
        <v>-99="Missing"</v>
      </c>
      <c r="H2221">
        <v>2</v>
      </c>
      <c r="I2221">
        <f>VLOOKUP($A2221,'Extracted Varlist'!$B$1:$O$4857,12,0)</f>
        <v>2</v>
      </c>
      <c r="J2221">
        <f>VLOOKUP($A2221,'Extracted Varlist'!$B$1:$O$4857,13,0)</f>
        <v>17</v>
      </c>
      <c r="M2221" t="b">
        <f t="shared" si="57"/>
        <v>0</v>
      </c>
    </row>
    <row r="2222" spans="1:13" x14ac:dyDescent="0.25">
      <c r="A2222" t="s">
        <v>1889</v>
      </c>
      <c r="E2222" t="str">
        <f>VLOOKUP($A2222,'Extracted Varlist'!$B$1:$O$4857,3,0)</f>
        <v>4 Knee angle</v>
      </c>
      <c r="G2222" t="str">
        <f>IF(ISBLANK(VLOOKUP($A2222,'Extracted Varlist'!$B$1:$O$4857,4,0)),"",VLOOKUP($A2222,'Extracted Varlist'!$B$1:$O$4857,4,0))</f>
        <v>-99="Missing"</v>
      </c>
      <c r="H2222">
        <v>2</v>
      </c>
      <c r="I2222">
        <f>VLOOKUP($A2222,'Extracted Varlist'!$B$1:$O$4857,12,0)</f>
        <v>2</v>
      </c>
      <c r="J2222">
        <f>VLOOKUP($A2222,'Extracted Varlist'!$B$1:$O$4857,13,0)</f>
        <v>14</v>
      </c>
      <c r="M2222" t="b">
        <f t="shared" si="57"/>
        <v>0</v>
      </c>
    </row>
    <row r="2223" spans="1:13" x14ac:dyDescent="0.25">
      <c r="A2223" t="s">
        <v>3126</v>
      </c>
      <c r="E2223" t="str">
        <f>VLOOKUP($A2223,'Extracted Varlist'!$B$1:$O$4857,3,0)</f>
        <v>4 Knee angle</v>
      </c>
      <c r="G2223" t="str">
        <f>IF(ISBLANK(VLOOKUP($A2223,'Extracted Varlist'!$B$1:$O$4857,4,0)),"",VLOOKUP($A2223,'Extracted Varlist'!$B$1:$O$4857,4,0))</f>
        <v>-99="Missing"</v>
      </c>
      <c r="H2223">
        <v>2</v>
      </c>
      <c r="I2223">
        <f>VLOOKUP($A2223,'Extracted Varlist'!$B$1:$O$4857,12,0)</f>
        <v>2</v>
      </c>
      <c r="J2223">
        <f>VLOOKUP($A2223,'Extracted Varlist'!$B$1:$O$4857,13,0)</f>
        <v>17</v>
      </c>
      <c r="M2223" t="b">
        <f t="shared" si="57"/>
        <v>0</v>
      </c>
    </row>
    <row r="2224" spans="1:13" x14ac:dyDescent="0.25">
      <c r="A2224" t="s">
        <v>1943</v>
      </c>
      <c r="E2224" t="str">
        <f>VLOOKUP($A2224,'Extracted Varlist'!$B$1:$O$4857,3,0)</f>
        <v>5 Knee angle</v>
      </c>
      <c r="G2224" t="str">
        <f>IF(ISBLANK(VLOOKUP($A2224,'Extracted Varlist'!$B$1:$O$4857,4,0)),"",VLOOKUP($A2224,'Extracted Varlist'!$B$1:$O$4857,4,0))</f>
        <v>-99="Missing"</v>
      </c>
      <c r="H2224">
        <v>2</v>
      </c>
      <c r="I2224">
        <f>VLOOKUP($A2224,'Extracted Varlist'!$B$1:$O$4857,12,0)</f>
        <v>2</v>
      </c>
      <c r="J2224">
        <f>VLOOKUP($A2224,'Extracted Varlist'!$B$1:$O$4857,13,0)</f>
        <v>14</v>
      </c>
      <c r="M2224" t="b">
        <f t="shared" si="57"/>
        <v>0</v>
      </c>
    </row>
    <row r="2225" spans="1:13" x14ac:dyDescent="0.25">
      <c r="A2225" t="s">
        <v>3171</v>
      </c>
      <c r="E2225" t="str">
        <f>VLOOKUP($A2225,'Extracted Varlist'!$B$1:$O$4857,3,0)</f>
        <v>5 Knee angle</v>
      </c>
      <c r="G2225" t="str">
        <f>IF(ISBLANK(VLOOKUP($A2225,'Extracted Varlist'!$B$1:$O$4857,4,0)),"",VLOOKUP($A2225,'Extracted Varlist'!$B$1:$O$4857,4,0))</f>
        <v>-99="Missing"</v>
      </c>
      <c r="H2225">
        <v>2</v>
      </c>
      <c r="I2225">
        <f>VLOOKUP($A2225,'Extracted Varlist'!$B$1:$O$4857,12,0)</f>
        <v>2</v>
      </c>
      <c r="J2225">
        <f>VLOOKUP($A2225,'Extracted Varlist'!$B$1:$O$4857,13,0)</f>
        <v>17</v>
      </c>
      <c r="M2225" t="b">
        <f t="shared" si="57"/>
        <v>0</v>
      </c>
    </row>
    <row r="2226" spans="1:13" x14ac:dyDescent="0.25">
      <c r="A2226" t="s">
        <v>9047</v>
      </c>
      <c r="E2226" t="str">
        <f>VLOOKUP($A2226,'Extracted Varlist'!$B$1:$O$4857,3,0)</f>
        <v>Acoustic reflex - Left ear</v>
      </c>
      <c r="G2226" t="str">
        <f>IF(ISBLANK(VLOOKUP($A2226,'Extracted Varlist'!$B$1:$O$4857,4,0)),"",VLOOKUP($A2226,'Extracted Varlist'!$B$1:$O$4857,4,0))</f>
        <v>-99="Missing";NR="No-response";NT="No-test"</v>
      </c>
      <c r="H2226">
        <v>2</v>
      </c>
      <c r="I2226">
        <f>VLOOKUP($A2226,'Extracted Varlist'!$B$1:$O$4857,12,0)</f>
        <v>2</v>
      </c>
      <c r="J2226">
        <f>VLOOKUP($A2226,'Extracted Varlist'!$B$1:$O$4857,13,0)</f>
        <v>5</v>
      </c>
      <c r="M2226" t="b">
        <f t="shared" si="57"/>
        <v>0</v>
      </c>
    </row>
    <row r="2227" spans="1:13" x14ac:dyDescent="0.25">
      <c r="A2227" t="s">
        <v>9036</v>
      </c>
      <c r="E2227" t="str">
        <f>VLOOKUP($A2227,'Extracted Varlist'!$B$1:$O$4857,3,0)</f>
        <v>Hearing screening - Left ear 1000Hz</v>
      </c>
      <c r="G2227" t="str">
        <f>IF(ISBLANK(VLOOKUP($A2227,'Extracted Varlist'!$B$1:$O$4857,4,0)),"",VLOOKUP($A2227,'Extracted Varlist'!$B$1:$O$4857,4,0))</f>
        <v>-99="Missing";-88="N/A"</v>
      </c>
      <c r="H2227">
        <v>2</v>
      </c>
      <c r="I2227">
        <f>VLOOKUP($A2227,'Extracted Varlist'!$B$1:$O$4857,12,0)</f>
        <v>2</v>
      </c>
      <c r="J2227">
        <f>VLOOKUP($A2227,'Extracted Varlist'!$B$1:$O$4857,13,0)</f>
        <v>5</v>
      </c>
      <c r="M2227" t="b">
        <f t="shared" si="57"/>
        <v>1</v>
      </c>
    </row>
    <row r="2228" spans="1:13" x14ac:dyDescent="0.25">
      <c r="A2228" t="s">
        <v>9038</v>
      </c>
      <c r="E2228" t="str">
        <f>VLOOKUP($A2228,'Extracted Varlist'!$B$1:$O$4857,3,0)</f>
        <v>Hearing screening - Left ear 2000Hz</v>
      </c>
      <c r="G2228" t="str">
        <f>IF(ISBLANK(VLOOKUP($A2228,'Extracted Varlist'!$B$1:$O$4857,4,0)),"",VLOOKUP($A2228,'Extracted Varlist'!$B$1:$O$4857,4,0))</f>
        <v>-99="Missing";-88="N/A"</v>
      </c>
      <c r="H2228">
        <v>2</v>
      </c>
      <c r="I2228">
        <f>VLOOKUP($A2228,'Extracted Varlist'!$B$1:$O$4857,12,0)</f>
        <v>2</v>
      </c>
      <c r="J2228">
        <f>VLOOKUP($A2228,'Extracted Varlist'!$B$1:$O$4857,13,0)</f>
        <v>5</v>
      </c>
      <c r="M2228" t="b">
        <f t="shared" si="57"/>
        <v>1</v>
      </c>
    </row>
    <row r="2229" spans="1:13" x14ac:dyDescent="0.25">
      <c r="A2229" t="s">
        <v>9040</v>
      </c>
      <c r="E2229" t="str">
        <f>VLOOKUP($A2229,'Extracted Varlist'!$B$1:$O$4857,3,0)</f>
        <v>Hearing screening - Left ear 4000Hz</v>
      </c>
      <c r="G2229" t="str">
        <f>IF(ISBLANK(VLOOKUP($A2229,'Extracted Varlist'!$B$1:$O$4857,4,0)),"",VLOOKUP($A2229,'Extracted Varlist'!$B$1:$O$4857,4,0))</f>
        <v>-99="Missing";-88="N/A"</v>
      </c>
      <c r="H2229">
        <v>2</v>
      </c>
      <c r="I2229">
        <f>VLOOKUP($A2229,'Extracted Varlist'!$B$1:$O$4857,12,0)</f>
        <v>2</v>
      </c>
      <c r="J2229">
        <f>VLOOKUP($A2229,'Extracted Varlist'!$B$1:$O$4857,13,0)</f>
        <v>5</v>
      </c>
      <c r="M2229" t="b">
        <f t="shared" si="57"/>
        <v>1</v>
      </c>
    </row>
    <row r="2230" spans="1:13" x14ac:dyDescent="0.25">
      <c r="A2230" t="s">
        <v>9034</v>
      </c>
      <c r="E2230" t="str">
        <f>VLOOKUP($A2230,'Extracted Varlist'!$B$1:$O$4857,3,0)</f>
        <v>Hearing screening - Left ear 500Hz</v>
      </c>
      <c r="G2230" t="str">
        <f>IF(ISBLANK(VLOOKUP($A2230,'Extracted Varlist'!$B$1:$O$4857,4,0)),"",VLOOKUP($A2230,'Extracted Varlist'!$B$1:$O$4857,4,0))</f>
        <v>-99="Missing";-88="N/A"</v>
      </c>
      <c r="H2230">
        <v>2</v>
      </c>
      <c r="I2230">
        <f>VLOOKUP($A2230,'Extracted Varlist'!$B$1:$O$4857,12,0)</f>
        <v>2</v>
      </c>
      <c r="J2230">
        <f>VLOOKUP($A2230,'Extracted Varlist'!$B$1:$O$4857,13,0)</f>
        <v>5</v>
      </c>
      <c r="M2230" t="b">
        <f t="shared" si="57"/>
        <v>1</v>
      </c>
    </row>
    <row r="2231" spans="1:13" x14ac:dyDescent="0.25">
      <c r="A2231" t="s">
        <v>4690</v>
      </c>
      <c r="E2231" t="str">
        <f>VLOOKUP($A2231,'Extracted Varlist'!$B$1:$O$4857,3,0)</f>
        <v>Anterior Chamber Depth in mm - left eye</v>
      </c>
      <c r="G2231" t="str">
        <f>IF(ISBLANK(VLOOKUP($A2231,'Extracted Varlist'!$B$1:$O$4857,4,0)),"",VLOOKUP($A2231,'Extracted Varlist'!$B$1:$O$4857,4,0))</f>
        <v/>
      </c>
      <c r="H2231">
        <v>2</v>
      </c>
      <c r="I2231">
        <f>VLOOKUP($A2231,'Extracted Varlist'!$B$1:$O$4857,12,0)</f>
        <v>2</v>
      </c>
      <c r="J2231">
        <f>VLOOKUP($A2231,'Extracted Varlist'!$B$1:$O$4857,13,0)</f>
        <v>20</v>
      </c>
      <c r="M2231" t="b">
        <f t="shared" si="57"/>
        <v>0</v>
      </c>
    </row>
    <row r="2232" spans="1:13" x14ac:dyDescent="0.25">
      <c r="A2232" t="s">
        <v>7170</v>
      </c>
      <c r="E2232" t="str">
        <f>VLOOKUP($A2232,'Extracted Varlist'!$B$1:$O$4857,3,0)</f>
        <v>Anterior Chamber Depth in mm - left eye</v>
      </c>
      <c r="G2232" t="str">
        <f>IF(ISBLANK(VLOOKUP($A2232,'Extracted Varlist'!$B$1:$O$4857,4,0)),"",VLOOKUP($A2232,'Extracted Varlist'!$B$1:$O$4857,4,0))</f>
        <v/>
      </c>
      <c r="H2232">
        <v>2</v>
      </c>
      <c r="I2232">
        <f>VLOOKUP($A2232,'Extracted Varlist'!$B$1:$O$4857,12,0)</f>
        <v>2</v>
      </c>
      <c r="J2232">
        <f>VLOOKUP($A2232,'Extracted Varlist'!$B$1:$O$4857,13,0)</f>
        <v>27</v>
      </c>
      <c r="M2232" t="b">
        <f t="shared" si="57"/>
        <v>0</v>
      </c>
    </row>
    <row r="2233" spans="1:13" x14ac:dyDescent="0.25">
      <c r="A2233" t="s">
        <v>8201</v>
      </c>
      <c r="E2233" t="str">
        <f>VLOOKUP($A2233,'Extracted Varlist'!$B$1:$O$4857,3,0)</f>
        <v>Anterior Chamber Depth in mm - left eye</v>
      </c>
      <c r="G2233" t="str">
        <f>IF(ISBLANK(VLOOKUP($A2233,'Extracted Varlist'!$B$1:$O$4857,4,0)),"",VLOOKUP($A2233,'Extracted Varlist'!$B$1:$O$4857,4,0))</f>
        <v/>
      </c>
      <c r="H2233">
        <v>2</v>
      </c>
      <c r="I2233">
        <f>VLOOKUP($A2233,'Extracted Varlist'!$B$1:$O$4857,12,0)</f>
        <v>2</v>
      </c>
      <c r="J2233">
        <f>VLOOKUP($A2233,'Extracted Varlist'!$B$1:$O$4857,13,0)</f>
        <v>28</v>
      </c>
      <c r="M2233" t="b">
        <f t="shared" si="57"/>
        <v>0</v>
      </c>
    </row>
    <row r="2234" spans="1:13" x14ac:dyDescent="0.25">
      <c r="A2234" t="s">
        <v>4558</v>
      </c>
      <c r="E2234" t="str">
        <f>VLOOKUP($A2234,'Extracted Varlist'!$B$1:$O$4857,3,0)</f>
        <v>Lang Test - recognised the car</v>
      </c>
      <c r="G2234" t="str">
        <f>IF(ISBLANK(VLOOKUP($A2234,'Extracted Varlist'!$B$1:$O$4857,4,0)),"",VLOOKUP($A2234,'Extracted Varlist'!$B$1:$O$4857,4,0))</f>
        <v>0="No";1="Yes"</v>
      </c>
      <c r="H2234">
        <v>2</v>
      </c>
      <c r="I2234">
        <f>VLOOKUP($A2234,'Extracted Varlist'!$B$1:$O$4857,12,0)</f>
        <v>2</v>
      </c>
      <c r="J2234">
        <f>VLOOKUP($A2234,'Extracted Varlist'!$B$1:$O$4857,13,0)</f>
        <v>20</v>
      </c>
      <c r="M2234" t="b">
        <f t="shared" si="57"/>
        <v>0</v>
      </c>
    </row>
    <row r="2235" spans="1:13" x14ac:dyDescent="0.25">
      <c r="A2235" t="s">
        <v>4560</v>
      </c>
      <c r="E2235" t="str">
        <f>VLOOKUP($A2235,'Extracted Varlist'!$B$1:$O$4857,3,0)</f>
        <v>Lang Test - car - arc seconds (disparity between left and right eyes)</v>
      </c>
      <c r="G2235" t="str">
        <f>IF(ISBLANK(VLOOKUP($A2235,'Extracted Varlist'!$B$1:$O$4857,4,0)),"",VLOOKUP($A2235,'Extracted Varlist'!$B$1:$O$4857,4,0))</f>
        <v/>
      </c>
      <c r="H2235">
        <v>2</v>
      </c>
      <c r="I2235">
        <f>VLOOKUP($A2235,'Extracted Varlist'!$B$1:$O$4857,12,0)</f>
        <v>2</v>
      </c>
      <c r="J2235">
        <f>VLOOKUP($A2235,'Extracted Varlist'!$B$1:$O$4857,13,0)</f>
        <v>20</v>
      </c>
      <c r="M2235" t="b">
        <f t="shared" si="57"/>
        <v>1</v>
      </c>
    </row>
    <row r="2236" spans="1:13" x14ac:dyDescent="0.25">
      <c r="A2236" t="s">
        <v>4553</v>
      </c>
      <c r="E2236" t="str">
        <f>VLOOKUP($A2236,'Extracted Varlist'!$B$1:$O$4857,3,0)</f>
        <v>Lang Test - recognosed the elephant</v>
      </c>
      <c r="G2236" t="str">
        <f>IF(ISBLANK(VLOOKUP($A2236,'Extracted Varlist'!$B$1:$O$4857,4,0)),"",VLOOKUP($A2236,'Extracted Varlist'!$B$1:$O$4857,4,0))</f>
        <v>0="No";1="Yes"</v>
      </c>
      <c r="H2236">
        <v>2</v>
      </c>
      <c r="I2236">
        <f>VLOOKUP($A2236,'Extracted Varlist'!$B$1:$O$4857,12,0)</f>
        <v>2</v>
      </c>
      <c r="J2236">
        <f>VLOOKUP($A2236,'Extracted Varlist'!$B$1:$O$4857,13,0)</f>
        <v>20</v>
      </c>
      <c r="M2236" t="b">
        <f t="shared" si="57"/>
        <v>1</v>
      </c>
    </row>
    <row r="2237" spans="1:13" x14ac:dyDescent="0.25">
      <c r="A2237" t="s">
        <v>4555</v>
      </c>
      <c r="E2237" t="str">
        <f>VLOOKUP($A2237,'Extracted Varlist'!$B$1:$O$4857,3,0)</f>
        <v>Lang Test - elephant - arc seconds (disparity between left and right eyes)</v>
      </c>
      <c r="G2237" t="str">
        <f>IF(ISBLANK(VLOOKUP($A2237,'Extracted Varlist'!$B$1:$O$4857,4,0)),"",VLOOKUP($A2237,'Extracted Varlist'!$B$1:$O$4857,4,0))</f>
        <v/>
      </c>
      <c r="H2237">
        <v>2</v>
      </c>
      <c r="I2237">
        <f>VLOOKUP($A2237,'Extracted Varlist'!$B$1:$O$4857,12,0)</f>
        <v>2</v>
      </c>
      <c r="J2237">
        <f>VLOOKUP($A2237,'Extracted Varlist'!$B$1:$O$4857,13,0)</f>
        <v>20</v>
      </c>
      <c r="M2237" t="b">
        <f t="shared" si="57"/>
        <v>1</v>
      </c>
    </row>
    <row r="2238" spans="1:13" x14ac:dyDescent="0.25">
      <c r="A2238" t="s">
        <v>4563</v>
      </c>
      <c r="E2238" t="str">
        <f>VLOOKUP($A2238,'Extracted Varlist'!$B$1:$O$4857,3,0)</f>
        <v>Lang Test - recognised the moon</v>
      </c>
      <c r="G2238" t="str">
        <f>IF(ISBLANK(VLOOKUP($A2238,'Extracted Varlist'!$B$1:$O$4857,4,0)),"",VLOOKUP($A2238,'Extracted Varlist'!$B$1:$O$4857,4,0))</f>
        <v>0="No";1="Yes"</v>
      </c>
      <c r="H2238">
        <v>2</v>
      </c>
      <c r="I2238">
        <f>VLOOKUP($A2238,'Extracted Varlist'!$B$1:$O$4857,12,0)</f>
        <v>2</v>
      </c>
      <c r="J2238">
        <f>VLOOKUP($A2238,'Extracted Varlist'!$B$1:$O$4857,13,0)</f>
        <v>20</v>
      </c>
      <c r="M2238" t="b">
        <f t="shared" si="57"/>
        <v>1</v>
      </c>
    </row>
    <row r="2239" spans="1:13" x14ac:dyDescent="0.25">
      <c r="A2239" t="s">
        <v>4565</v>
      </c>
      <c r="E2239" t="str">
        <f>VLOOKUP($A2239,'Extracted Varlist'!$B$1:$O$4857,3,0)</f>
        <v>Lang Test - moon - arc seconds (disparity between left and right eyes)</v>
      </c>
      <c r="G2239" t="str">
        <f>IF(ISBLANK(VLOOKUP($A2239,'Extracted Varlist'!$B$1:$O$4857,4,0)),"",VLOOKUP($A2239,'Extracted Varlist'!$B$1:$O$4857,4,0))</f>
        <v/>
      </c>
      <c r="H2239">
        <v>2</v>
      </c>
      <c r="I2239">
        <f>VLOOKUP($A2239,'Extracted Varlist'!$B$1:$O$4857,12,0)</f>
        <v>2</v>
      </c>
      <c r="J2239">
        <f>VLOOKUP($A2239,'Extracted Varlist'!$B$1:$O$4857,13,0)</f>
        <v>20</v>
      </c>
      <c r="M2239" t="b">
        <f t="shared" si="57"/>
        <v>1</v>
      </c>
    </row>
    <row r="2240" spans="1:13" x14ac:dyDescent="0.25">
      <c r="A2240" t="s">
        <v>4551</v>
      </c>
      <c r="E2240" t="str">
        <f>VLOOKUP($A2240,'Extracted Varlist'!$B$1:$O$4857,3,0)</f>
        <v>Lang Test - recognised the star</v>
      </c>
      <c r="G2240" t="str">
        <f>IF(ISBLANK(VLOOKUP($A2240,'Extracted Varlist'!$B$1:$O$4857,4,0)),"",VLOOKUP($A2240,'Extracted Varlist'!$B$1:$O$4857,4,0))</f>
        <v>0="No";1="Yes"</v>
      </c>
      <c r="H2240">
        <v>2</v>
      </c>
      <c r="I2240">
        <f>VLOOKUP($A2240,'Extracted Varlist'!$B$1:$O$4857,12,0)</f>
        <v>2</v>
      </c>
      <c r="J2240">
        <f>VLOOKUP($A2240,'Extracted Varlist'!$B$1:$O$4857,13,0)</f>
        <v>20</v>
      </c>
      <c r="M2240" t="b">
        <f t="shared" si="57"/>
        <v>1</v>
      </c>
    </row>
    <row r="2241" spans="1:13" x14ac:dyDescent="0.25">
      <c r="A2241" t="s">
        <v>3831</v>
      </c>
      <c r="E2241" t="str">
        <f>VLOOKUP($A2241,'Extracted Varlist'!$B$1:$O$4857,3,0)</f>
        <v>Glasses prescription - Left eye - angle in degrees</v>
      </c>
      <c r="G2241" t="str">
        <f>IF(ISBLANK(VLOOKUP($A2241,'Extracted Varlist'!$B$1:$O$4857,4,0)),"",VLOOKUP($A2241,'Extracted Varlist'!$B$1:$O$4857,4,0))</f>
        <v/>
      </c>
      <c r="H2241">
        <v>2</v>
      </c>
      <c r="I2241">
        <f>VLOOKUP($A2241,'Extracted Varlist'!$B$1:$O$4857,12,0)</f>
        <v>2</v>
      </c>
      <c r="J2241">
        <f>VLOOKUP($A2241,'Extracted Varlist'!$B$1:$O$4857,13,0)</f>
        <v>20</v>
      </c>
      <c r="M2241" t="b">
        <f t="shared" si="57"/>
        <v>1</v>
      </c>
    </row>
    <row r="2242" spans="1:13" x14ac:dyDescent="0.25">
      <c r="A2242" t="s">
        <v>8170</v>
      </c>
      <c r="E2242" t="str">
        <f>VLOOKUP($A2242,'Extracted Varlist'!$B$1:$O$4857,3,0)</f>
        <v>Glasses prescription - Left eye - angle in degrees</v>
      </c>
      <c r="G2242" t="str">
        <f>IF(ISBLANK(VLOOKUP($A2242,'Extracted Varlist'!$B$1:$O$4857,4,0)),"",VLOOKUP($A2242,'Extracted Varlist'!$B$1:$O$4857,4,0))</f>
        <v/>
      </c>
      <c r="H2242">
        <v>2</v>
      </c>
      <c r="I2242">
        <f>VLOOKUP($A2242,'Extracted Varlist'!$B$1:$O$4857,12,0)</f>
        <v>2</v>
      </c>
      <c r="J2242">
        <f>VLOOKUP($A2242,'Extracted Varlist'!$B$1:$O$4857,13,0)</f>
        <v>28</v>
      </c>
      <c r="M2242" t="b">
        <f t="shared" ref="M2242:M2305" si="58">AND(J2242=J2241)</f>
        <v>0</v>
      </c>
    </row>
    <row r="2243" spans="1:13" x14ac:dyDescent="0.25">
      <c r="A2243" t="s">
        <v>3849</v>
      </c>
      <c r="E2243" t="str">
        <f>VLOOKUP($A2243,'Extracted Varlist'!$B$1:$O$4857,3,0)</f>
        <v>Autorefraction - pre-dilation - Left eye - angle in degrees</v>
      </c>
      <c r="G2243" t="str">
        <f>IF(ISBLANK(VLOOKUP($A2243,'Extracted Varlist'!$B$1:$O$4857,4,0)),"",VLOOKUP($A2243,'Extracted Varlist'!$B$1:$O$4857,4,0))</f>
        <v/>
      </c>
      <c r="H2243">
        <v>2</v>
      </c>
      <c r="I2243">
        <f>VLOOKUP($A2243,'Extracted Varlist'!$B$1:$O$4857,12,0)</f>
        <v>2</v>
      </c>
      <c r="J2243">
        <f>VLOOKUP($A2243,'Extracted Varlist'!$B$1:$O$4857,13,0)</f>
        <v>20</v>
      </c>
      <c r="M2243" t="b">
        <f t="shared" si="58"/>
        <v>0</v>
      </c>
    </row>
    <row r="2244" spans="1:13" x14ac:dyDescent="0.25">
      <c r="A2244" t="s">
        <v>7149</v>
      </c>
      <c r="E2244" t="str">
        <f>VLOOKUP($A2244,'Extracted Varlist'!$B$1:$O$4857,3,0)</f>
        <v>Autorefraction - pre-dilation - Left eye - angle in degrees</v>
      </c>
      <c r="G2244" t="str">
        <f>IF(ISBLANK(VLOOKUP($A2244,'Extracted Varlist'!$B$1:$O$4857,4,0)),"",VLOOKUP($A2244,'Extracted Varlist'!$B$1:$O$4857,4,0))</f>
        <v/>
      </c>
      <c r="H2244">
        <v>2</v>
      </c>
      <c r="I2244">
        <f>VLOOKUP($A2244,'Extracted Varlist'!$B$1:$O$4857,12,0)</f>
        <v>2</v>
      </c>
      <c r="J2244">
        <f>VLOOKUP($A2244,'Extracted Varlist'!$B$1:$O$4857,13,0)</f>
        <v>27</v>
      </c>
      <c r="M2244" t="b">
        <f t="shared" si="58"/>
        <v>0</v>
      </c>
    </row>
    <row r="2245" spans="1:13" x14ac:dyDescent="0.25">
      <c r="A2245" t="s">
        <v>8138</v>
      </c>
      <c r="E2245" t="str">
        <f>VLOOKUP($A2245,'Extracted Varlist'!$B$1:$O$4857,3,0)</f>
        <v>Autorefraction - pre-dilation - Left eye - angle in degrees</v>
      </c>
      <c r="G2245" t="str">
        <f>IF(ISBLANK(VLOOKUP($A2245,'Extracted Varlist'!$B$1:$O$4857,4,0)),"",VLOOKUP($A2245,'Extracted Varlist'!$B$1:$O$4857,4,0))</f>
        <v/>
      </c>
      <c r="H2245">
        <v>2</v>
      </c>
      <c r="I2245">
        <f>VLOOKUP($A2245,'Extracted Varlist'!$B$1:$O$4857,12,0)</f>
        <v>2</v>
      </c>
      <c r="J2245">
        <f>VLOOKUP($A2245,'Extracted Varlist'!$B$1:$O$4857,13,0)</f>
        <v>28</v>
      </c>
      <c r="M2245" t="b">
        <f t="shared" si="58"/>
        <v>0</v>
      </c>
    </row>
    <row r="2246" spans="1:13" x14ac:dyDescent="0.25">
      <c r="A2246" t="s">
        <v>4874</v>
      </c>
      <c r="E2246" t="str">
        <f>VLOOKUP($A2246,'Extracted Varlist'!$B$1:$O$4857,3,0)</f>
        <v>Autorefraction - post-dilation - Left eye - angle in degrees</v>
      </c>
      <c r="G2246" t="str">
        <f>IF(ISBLANK(VLOOKUP($A2246,'Extracted Varlist'!$B$1:$O$4857,4,0)),"",VLOOKUP($A2246,'Extracted Varlist'!$B$1:$O$4857,4,0))</f>
        <v/>
      </c>
      <c r="H2246">
        <v>2</v>
      </c>
      <c r="I2246">
        <f>VLOOKUP($A2246,'Extracted Varlist'!$B$1:$O$4857,12,0)</f>
        <v>2</v>
      </c>
      <c r="J2246">
        <f>VLOOKUP($A2246,'Extracted Varlist'!$B$1:$O$4857,13,0)</f>
        <v>20</v>
      </c>
      <c r="M2246" t="b">
        <f t="shared" si="58"/>
        <v>0</v>
      </c>
    </row>
    <row r="2247" spans="1:13" x14ac:dyDescent="0.25">
      <c r="A2247" t="s">
        <v>8310</v>
      </c>
      <c r="E2247" t="str">
        <f>VLOOKUP($A2247,'Extracted Varlist'!$B$1:$O$4857,3,0)</f>
        <v>Autorefraction - post-dilation - Left eye - angle in degrees</v>
      </c>
      <c r="G2247" t="str">
        <f>IF(ISBLANK(VLOOKUP($A2247,'Extracted Varlist'!$B$1:$O$4857,4,0)),"",VLOOKUP($A2247,'Extracted Varlist'!$B$1:$O$4857,4,0))</f>
        <v/>
      </c>
      <c r="H2247">
        <v>2</v>
      </c>
      <c r="I2247">
        <f>VLOOKUP($A2247,'Extracted Varlist'!$B$1:$O$4857,12,0)</f>
        <v>2</v>
      </c>
      <c r="J2247">
        <f>VLOOKUP($A2247,'Extracted Varlist'!$B$1:$O$4857,13,0)</f>
        <v>28</v>
      </c>
      <c r="M2247" t="b">
        <f t="shared" si="58"/>
        <v>0</v>
      </c>
    </row>
    <row r="2248" spans="1:13" x14ac:dyDescent="0.25">
      <c r="A2248" t="s">
        <v>4056</v>
      </c>
      <c r="E2248" t="str">
        <f>VLOOKUP($A2248,'Extracted Varlist'!$B$1:$O$4857,3,0)</f>
        <v>Visual acuity - pinhole - left - best corrected</v>
      </c>
      <c r="G2248" t="str">
        <f>IF(ISBLANK(VLOOKUP($A2248,'Extracted Varlist'!$B$1:$O$4857,4,0)),"",VLOOKUP($A2248,'Extracted Varlist'!$B$1:$O$4857,4,0))</f>
        <v/>
      </c>
      <c r="H2248">
        <v>2</v>
      </c>
      <c r="I2248">
        <f>VLOOKUP($A2248,'Extracted Varlist'!$B$1:$O$4857,12,0)</f>
        <v>2</v>
      </c>
      <c r="J2248">
        <f>VLOOKUP($A2248,'Extracted Varlist'!$B$1:$O$4857,13,0)</f>
        <v>20</v>
      </c>
      <c r="M2248" t="b">
        <f t="shared" si="58"/>
        <v>0</v>
      </c>
    </row>
    <row r="2249" spans="1:13" x14ac:dyDescent="0.25">
      <c r="A2249" t="s">
        <v>3954</v>
      </c>
      <c r="E2249" t="str">
        <f>VLOOKUP($A2249,'Extracted Varlist'!$B$1:$O$4857,3,0)</f>
        <v>Ishiharas colour plate - 1 - left</v>
      </c>
      <c r="G2249" t="str">
        <f>IF(ISBLANK(VLOOKUP($A2249,'Extracted Varlist'!$B$1:$O$4857,4,0)),"",VLOOKUP($A2249,'Extracted Varlist'!$B$1:$O$4857,4,0))</f>
        <v>0="No";1="Yes"</v>
      </c>
      <c r="H2249">
        <v>2</v>
      </c>
      <c r="I2249">
        <f>VLOOKUP($A2249,'Extracted Varlist'!$B$1:$O$4857,12,0)</f>
        <v>2</v>
      </c>
      <c r="J2249">
        <f>VLOOKUP($A2249,'Extracted Varlist'!$B$1:$O$4857,13,0)</f>
        <v>20</v>
      </c>
      <c r="M2249" t="b">
        <f t="shared" si="58"/>
        <v>1</v>
      </c>
    </row>
    <row r="2250" spans="1:13" x14ac:dyDescent="0.25">
      <c r="A2250" t="s">
        <v>3990</v>
      </c>
      <c r="E2250" t="str">
        <f>VLOOKUP($A2250,'Extracted Varlist'!$B$1:$O$4857,3,0)</f>
        <v>Ishiharas colour plate - 10 - left</v>
      </c>
      <c r="G2250" t="str">
        <f>IF(ISBLANK(VLOOKUP($A2250,'Extracted Varlist'!$B$1:$O$4857,4,0)),"",VLOOKUP($A2250,'Extracted Varlist'!$B$1:$O$4857,4,0))</f>
        <v>0="No";1="Yes"</v>
      </c>
      <c r="H2250">
        <v>2</v>
      </c>
      <c r="I2250">
        <f>VLOOKUP($A2250,'Extracted Varlist'!$B$1:$O$4857,12,0)</f>
        <v>2</v>
      </c>
      <c r="J2250">
        <f>VLOOKUP($A2250,'Extracted Varlist'!$B$1:$O$4857,13,0)</f>
        <v>20</v>
      </c>
      <c r="M2250" t="b">
        <f t="shared" si="58"/>
        <v>1</v>
      </c>
    </row>
    <row r="2251" spans="1:13" x14ac:dyDescent="0.25">
      <c r="A2251" t="s">
        <v>3992</v>
      </c>
      <c r="E2251" t="str">
        <f>VLOOKUP($A2251,'Extracted Varlist'!$B$1:$O$4857,3,0)</f>
        <v>Ishiharas colour plate - 10 - left - number identified</v>
      </c>
      <c r="G2251" t="str">
        <f>IF(ISBLANK(VLOOKUP($A2251,'Extracted Varlist'!$B$1:$O$4857,4,0)),"",VLOOKUP($A2251,'Extracted Varlist'!$B$1:$O$4857,4,0))</f>
        <v/>
      </c>
      <c r="H2251">
        <v>2</v>
      </c>
      <c r="I2251">
        <f>VLOOKUP($A2251,'Extracted Varlist'!$B$1:$O$4857,12,0)</f>
        <v>2</v>
      </c>
      <c r="J2251">
        <f>VLOOKUP($A2251,'Extracted Varlist'!$B$1:$O$4857,13,0)</f>
        <v>20</v>
      </c>
      <c r="M2251" t="b">
        <f t="shared" si="58"/>
        <v>1</v>
      </c>
    </row>
    <row r="2252" spans="1:13" x14ac:dyDescent="0.25">
      <c r="A2252" t="s">
        <v>3994</v>
      </c>
      <c r="E2252" t="str">
        <f>VLOOKUP($A2252,'Extracted Varlist'!$B$1:$O$4857,3,0)</f>
        <v>Ishiharas colour plate - 11 - left</v>
      </c>
      <c r="G2252" t="str">
        <f>IF(ISBLANK(VLOOKUP($A2252,'Extracted Varlist'!$B$1:$O$4857,4,0)),"",VLOOKUP($A2252,'Extracted Varlist'!$B$1:$O$4857,4,0))</f>
        <v>0="No";1="Yes"</v>
      </c>
      <c r="H2252">
        <v>2</v>
      </c>
      <c r="I2252">
        <f>VLOOKUP($A2252,'Extracted Varlist'!$B$1:$O$4857,12,0)</f>
        <v>2</v>
      </c>
      <c r="J2252">
        <f>VLOOKUP($A2252,'Extracted Varlist'!$B$1:$O$4857,13,0)</f>
        <v>20</v>
      </c>
      <c r="M2252" t="b">
        <f t="shared" si="58"/>
        <v>1</v>
      </c>
    </row>
    <row r="2253" spans="1:13" x14ac:dyDescent="0.25">
      <c r="A2253" t="s">
        <v>3996</v>
      </c>
      <c r="E2253" t="str">
        <f>VLOOKUP($A2253,'Extracted Varlist'!$B$1:$O$4857,3,0)</f>
        <v>Ishiharas colour plate - 11 - left - number identified</v>
      </c>
      <c r="G2253" t="str">
        <f>IF(ISBLANK(VLOOKUP($A2253,'Extracted Varlist'!$B$1:$O$4857,4,0)),"",VLOOKUP($A2253,'Extracted Varlist'!$B$1:$O$4857,4,0))</f>
        <v/>
      </c>
      <c r="H2253">
        <v>2</v>
      </c>
      <c r="I2253">
        <f>VLOOKUP($A2253,'Extracted Varlist'!$B$1:$O$4857,12,0)</f>
        <v>2</v>
      </c>
      <c r="J2253">
        <f>VLOOKUP($A2253,'Extracted Varlist'!$B$1:$O$4857,13,0)</f>
        <v>20</v>
      </c>
      <c r="M2253" t="b">
        <f t="shared" si="58"/>
        <v>1</v>
      </c>
    </row>
    <row r="2254" spans="1:13" x14ac:dyDescent="0.25">
      <c r="A2254" t="s">
        <v>3998</v>
      </c>
      <c r="E2254" t="str">
        <f>VLOOKUP($A2254,'Extracted Varlist'!$B$1:$O$4857,3,0)</f>
        <v>Ishiharas colour plate - 12 - left</v>
      </c>
      <c r="G2254" t="str">
        <f>IF(ISBLANK(VLOOKUP($A2254,'Extracted Varlist'!$B$1:$O$4857,4,0)),"",VLOOKUP($A2254,'Extracted Varlist'!$B$1:$O$4857,4,0))</f>
        <v>0="No";1="Yes"</v>
      </c>
      <c r="H2254">
        <v>2</v>
      </c>
      <c r="I2254">
        <f>VLOOKUP($A2254,'Extracted Varlist'!$B$1:$O$4857,12,0)</f>
        <v>2</v>
      </c>
      <c r="J2254">
        <f>VLOOKUP($A2254,'Extracted Varlist'!$B$1:$O$4857,13,0)</f>
        <v>20</v>
      </c>
      <c r="M2254" t="b">
        <f t="shared" si="58"/>
        <v>1</v>
      </c>
    </row>
    <row r="2255" spans="1:13" x14ac:dyDescent="0.25">
      <c r="A2255" t="s">
        <v>4000</v>
      </c>
      <c r="E2255" t="str">
        <f>VLOOKUP($A2255,'Extracted Varlist'!$B$1:$O$4857,3,0)</f>
        <v>Ishiharas colour plate - 12 - left - number identified</v>
      </c>
      <c r="G2255" t="str">
        <f>IF(ISBLANK(VLOOKUP($A2255,'Extracted Varlist'!$B$1:$O$4857,4,0)),"",VLOOKUP($A2255,'Extracted Varlist'!$B$1:$O$4857,4,0))</f>
        <v/>
      </c>
      <c r="H2255">
        <v>2</v>
      </c>
      <c r="I2255">
        <f>VLOOKUP($A2255,'Extracted Varlist'!$B$1:$O$4857,12,0)</f>
        <v>2</v>
      </c>
      <c r="J2255">
        <f>VLOOKUP($A2255,'Extracted Varlist'!$B$1:$O$4857,13,0)</f>
        <v>20</v>
      </c>
      <c r="M2255" t="b">
        <f t="shared" si="58"/>
        <v>1</v>
      </c>
    </row>
    <row r="2256" spans="1:13" x14ac:dyDescent="0.25">
      <c r="A2256" t="s">
        <v>4002</v>
      </c>
      <c r="E2256" t="str">
        <f>VLOOKUP($A2256,'Extracted Varlist'!$B$1:$O$4857,3,0)</f>
        <v>Ishiharas colour plate - 13 - left</v>
      </c>
      <c r="G2256" t="str">
        <f>IF(ISBLANK(VLOOKUP($A2256,'Extracted Varlist'!$B$1:$O$4857,4,0)),"",VLOOKUP($A2256,'Extracted Varlist'!$B$1:$O$4857,4,0))</f>
        <v>0="No";1="Yes"</v>
      </c>
      <c r="H2256">
        <v>2</v>
      </c>
      <c r="I2256">
        <f>VLOOKUP($A2256,'Extracted Varlist'!$B$1:$O$4857,12,0)</f>
        <v>2</v>
      </c>
      <c r="J2256">
        <f>VLOOKUP($A2256,'Extracted Varlist'!$B$1:$O$4857,13,0)</f>
        <v>20</v>
      </c>
      <c r="M2256" t="b">
        <f t="shared" si="58"/>
        <v>1</v>
      </c>
    </row>
    <row r="2257" spans="1:13" x14ac:dyDescent="0.25">
      <c r="A2257" t="s">
        <v>4004</v>
      </c>
      <c r="E2257" t="str">
        <f>VLOOKUP($A2257,'Extracted Varlist'!$B$1:$O$4857,3,0)</f>
        <v>Ishiharas colour plate - 13 - left - number identified</v>
      </c>
      <c r="G2257" t="str">
        <f>IF(ISBLANK(VLOOKUP($A2257,'Extracted Varlist'!$B$1:$O$4857,4,0)),"",VLOOKUP($A2257,'Extracted Varlist'!$B$1:$O$4857,4,0))</f>
        <v/>
      </c>
      <c r="H2257">
        <v>2</v>
      </c>
      <c r="I2257">
        <f>VLOOKUP($A2257,'Extracted Varlist'!$B$1:$O$4857,12,0)</f>
        <v>2</v>
      </c>
      <c r="J2257">
        <f>VLOOKUP($A2257,'Extracted Varlist'!$B$1:$O$4857,13,0)</f>
        <v>20</v>
      </c>
      <c r="M2257" t="b">
        <f t="shared" si="58"/>
        <v>1</v>
      </c>
    </row>
    <row r="2258" spans="1:13" x14ac:dyDescent="0.25">
      <c r="A2258" t="s">
        <v>4006</v>
      </c>
      <c r="E2258" t="str">
        <f>VLOOKUP($A2258,'Extracted Varlist'!$B$1:$O$4857,3,0)</f>
        <v>Ishiharas colour plate - 14 - left</v>
      </c>
      <c r="G2258" t="str">
        <f>IF(ISBLANK(VLOOKUP($A2258,'Extracted Varlist'!$B$1:$O$4857,4,0)),"",VLOOKUP($A2258,'Extracted Varlist'!$B$1:$O$4857,4,0))</f>
        <v>0="No";1="Yes"</v>
      </c>
      <c r="H2258">
        <v>2</v>
      </c>
      <c r="I2258">
        <f>VLOOKUP($A2258,'Extracted Varlist'!$B$1:$O$4857,12,0)</f>
        <v>2</v>
      </c>
      <c r="J2258">
        <f>VLOOKUP($A2258,'Extracted Varlist'!$B$1:$O$4857,13,0)</f>
        <v>20</v>
      </c>
      <c r="M2258" t="b">
        <f t="shared" si="58"/>
        <v>1</v>
      </c>
    </row>
    <row r="2259" spans="1:13" x14ac:dyDescent="0.25">
      <c r="A2259" t="s">
        <v>4008</v>
      </c>
      <c r="E2259" t="str">
        <f>VLOOKUP($A2259,'Extracted Varlist'!$B$1:$O$4857,3,0)</f>
        <v>Ishiharas colour plate - 14 - left - number identified</v>
      </c>
      <c r="G2259" t="str">
        <f>IF(ISBLANK(VLOOKUP($A2259,'Extracted Varlist'!$B$1:$O$4857,4,0)),"",VLOOKUP($A2259,'Extracted Varlist'!$B$1:$O$4857,4,0))</f>
        <v/>
      </c>
      <c r="H2259">
        <v>2</v>
      </c>
      <c r="I2259">
        <f>VLOOKUP($A2259,'Extracted Varlist'!$B$1:$O$4857,12,0)</f>
        <v>2</v>
      </c>
      <c r="J2259">
        <f>VLOOKUP($A2259,'Extracted Varlist'!$B$1:$O$4857,13,0)</f>
        <v>20</v>
      </c>
      <c r="M2259" t="b">
        <f t="shared" si="58"/>
        <v>1</v>
      </c>
    </row>
    <row r="2260" spans="1:13" x14ac:dyDescent="0.25">
      <c r="A2260" t="s">
        <v>4010</v>
      </c>
      <c r="E2260" t="str">
        <f>VLOOKUP($A2260,'Extracted Varlist'!$B$1:$O$4857,3,0)</f>
        <v>Ishiharas colour plate - 15- left</v>
      </c>
      <c r="G2260" t="str">
        <f>IF(ISBLANK(VLOOKUP($A2260,'Extracted Varlist'!$B$1:$O$4857,4,0)),"",VLOOKUP($A2260,'Extracted Varlist'!$B$1:$O$4857,4,0))</f>
        <v>0="No";1="Yes"</v>
      </c>
      <c r="H2260">
        <v>2</v>
      </c>
      <c r="I2260">
        <f>VLOOKUP($A2260,'Extracted Varlist'!$B$1:$O$4857,12,0)</f>
        <v>2</v>
      </c>
      <c r="J2260">
        <f>VLOOKUP($A2260,'Extracted Varlist'!$B$1:$O$4857,13,0)</f>
        <v>20</v>
      </c>
      <c r="M2260" t="b">
        <f t="shared" si="58"/>
        <v>1</v>
      </c>
    </row>
    <row r="2261" spans="1:13" x14ac:dyDescent="0.25">
      <c r="A2261" t="s">
        <v>4012</v>
      </c>
      <c r="E2261" t="str">
        <f>VLOOKUP($A2261,'Extracted Varlist'!$B$1:$O$4857,3,0)</f>
        <v>Ishiharas colour plate - 15 - left - number identified</v>
      </c>
      <c r="G2261" t="str">
        <f>IF(ISBLANK(VLOOKUP($A2261,'Extracted Varlist'!$B$1:$O$4857,4,0)),"",VLOOKUP($A2261,'Extracted Varlist'!$B$1:$O$4857,4,0))</f>
        <v/>
      </c>
      <c r="H2261">
        <v>2</v>
      </c>
      <c r="I2261">
        <f>VLOOKUP($A2261,'Extracted Varlist'!$B$1:$O$4857,12,0)</f>
        <v>2</v>
      </c>
      <c r="J2261">
        <f>VLOOKUP($A2261,'Extracted Varlist'!$B$1:$O$4857,13,0)</f>
        <v>20</v>
      </c>
      <c r="M2261" t="b">
        <f t="shared" si="58"/>
        <v>1</v>
      </c>
    </row>
    <row r="2262" spans="1:13" x14ac:dyDescent="0.25">
      <c r="A2262" t="s">
        <v>4014</v>
      </c>
      <c r="E2262" t="str">
        <f>VLOOKUP($A2262,'Extracted Varlist'!$B$1:$O$4857,3,0)</f>
        <v>Ishiharas colour plate - 16 - left</v>
      </c>
      <c r="G2262" t="str">
        <f>IF(ISBLANK(VLOOKUP($A2262,'Extracted Varlist'!$B$1:$O$4857,4,0)),"",VLOOKUP($A2262,'Extracted Varlist'!$B$1:$O$4857,4,0))</f>
        <v>0="No";1="Yes"</v>
      </c>
      <c r="H2262">
        <v>2</v>
      </c>
      <c r="I2262">
        <f>VLOOKUP($A2262,'Extracted Varlist'!$B$1:$O$4857,12,0)</f>
        <v>2</v>
      </c>
      <c r="J2262">
        <f>VLOOKUP($A2262,'Extracted Varlist'!$B$1:$O$4857,13,0)</f>
        <v>20</v>
      </c>
      <c r="M2262" t="b">
        <f t="shared" si="58"/>
        <v>1</v>
      </c>
    </row>
    <row r="2263" spans="1:13" x14ac:dyDescent="0.25">
      <c r="A2263" t="s">
        <v>4016</v>
      </c>
      <c r="E2263" t="str">
        <f>VLOOKUP($A2263,'Extracted Varlist'!$B$1:$O$4857,3,0)</f>
        <v>Ishiharas colour plate - 16 - left - number identified</v>
      </c>
      <c r="G2263" t="str">
        <f>IF(ISBLANK(VLOOKUP($A2263,'Extracted Varlist'!$B$1:$O$4857,4,0)),"",VLOOKUP($A2263,'Extracted Varlist'!$B$1:$O$4857,4,0))</f>
        <v/>
      </c>
      <c r="H2263">
        <v>2</v>
      </c>
      <c r="I2263">
        <f>VLOOKUP($A2263,'Extracted Varlist'!$B$1:$O$4857,12,0)</f>
        <v>2</v>
      </c>
      <c r="J2263">
        <f>VLOOKUP($A2263,'Extracted Varlist'!$B$1:$O$4857,13,0)</f>
        <v>20</v>
      </c>
      <c r="M2263" t="b">
        <f t="shared" si="58"/>
        <v>1</v>
      </c>
    </row>
    <row r="2264" spans="1:13" x14ac:dyDescent="0.25">
      <c r="A2264" t="s">
        <v>4018</v>
      </c>
      <c r="E2264" t="str">
        <f>VLOOKUP($A2264,'Extracted Varlist'!$B$1:$O$4857,3,0)</f>
        <v>Ishiharas colour plate - 17 - left</v>
      </c>
      <c r="G2264" t="str">
        <f>IF(ISBLANK(VLOOKUP($A2264,'Extracted Varlist'!$B$1:$O$4857,4,0)),"",VLOOKUP($A2264,'Extracted Varlist'!$B$1:$O$4857,4,0))</f>
        <v>0="No";1="Yes"</v>
      </c>
      <c r="H2264">
        <v>2</v>
      </c>
      <c r="I2264">
        <f>VLOOKUP($A2264,'Extracted Varlist'!$B$1:$O$4857,12,0)</f>
        <v>2</v>
      </c>
      <c r="J2264">
        <f>VLOOKUP($A2264,'Extracted Varlist'!$B$1:$O$4857,13,0)</f>
        <v>20</v>
      </c>
      <c r="M2264" t="b">
        <f t="shared" si="58"/>
        <v>1</v>
      </c>
    </row>
    <row r="2265" spans="1:13" x14ac:dyDescent="0.25">
      <c r="A2265" t="s">
        <v>4020</v>
      </c>
      <c r="E2265" t="str">
        <f>VLOOKUP($A2265,'Extracted Varlist'!$B$1:$O$4857,3,0)</f>
        <v>Ishiharas colour plate - 17 - left - number identified</v>
      </c>
      <c r="G2265" t="str">
        <f>IF(ISBLANK(VLOOKUP($A2265,'Extracted Varlist'!$B$1:$O$4857,4,0)),"",VLOOKUP($A2265,'Extracted Varlist'!$B$1:$O$4857,4,0))</f>
        <v/>
      </c>
      <c r="H2265">
        <v>2</v>
      </c>
      <c r="I2265">
        <f>VLOOKUP($A2265,'Extracted Varlist'!$B$1:$O$4857,12,0)</f>
        <v>2</v>
      </c>
      <c r="J2265">
        <f>VLOOKUP($A2265,'Extracted Varlist'!$B$1:$O$4857,13,0)</f>
        <v>20</v>
      </c>
      <c r="M2265" t="b">
        <f t="shared" si="58"/>
        <v>1</v>
      </c>
    </row>
    <row r="2266" spans="1:13" x14ac:dyDescent="0.25">
      <c r="A2266" t="s">
        <v>3956</v>
      </c>
      <c r="E2266" t="str">
        <f>VLOOKUP($A2266,'Extracted Varlist'!$B$1:$O$4857,3,0)</f>
        <v>Ishiharas colour plate - 1 - left - number identified</v>
      </c>
      <c r="G2266" t="str">
        <f>IF(ISBLANK(VLOOKUP($A2266,'Extracted Varlist'!$B$1:$O$4857,4,0)),"",VLOOKUP($A2266,'Extracted Varlist'!$B$1:$O$4857,4,0))</f>
        <v/>
      </c>
      <c r="H2266">
        <v>2</v>
      </c>
      <c r="I2266">
        <f>VLOOKUP($A2266,'Extracted Varlist'!$B$1:$O$4857,12,0)</f>
        <v>2</v>
      </c>
      <c r="J2266">
        <f>VLOOKUP($A2266,'Extracted Varlist'!$B$1:$O$4857,13,0)</f>
        <v>20</v>
      </c>
      <c r="M2266" t="b">
        <f t="shared" si="58"/>
        <v>1</v>
      </c>
    </row>
    <row r="2267" spans="1:13" x14ac:dyDescent="0.25">
      <c r="A2267" t="s">
        <v>3958</v>
      </c>
      <c r="E2267" t="str">
        <f>VLOOKUP($A2267,'Extracted Varlist'!$B$1:$O$4857,3,0)</f>
        <v>Ishiharas colour plate - 2 - left</v>
      </c>
      <c r="G2267" t="str">
        <f>IF(ISBLANK(VLOOKUP($A2267,'Extracted Varlist'!$B$1:$O$4857,4,0)),"",VLOOKUP($A2267,'Extracted Varlist'!$B$1:$O$4857,4,0))</f>
        <v>0="No";1="Yes"</v>
      </c>
      <c r="H2267">
        <v>2</v>
      </c>
      <c r="I2267">
        <f>VLOOKUP($A2267,'Extracted Varlist'!$B$1:$O$4857,12,0)</f>
        <v>2</v>
      </c>
      <c r="J2267">
        <f>VLOOKUP($A2267,'Extracted Varlist'!$B$1:$O$4857,13,0)</f>
        <v>20</v>
      </c>
      <c r="M2267" t="b">
        <f t="shared" si="58"/>
        <v>1</v>
      </c>
    </row>
    <row r="2268" spans="1:13" x14ac:dyDescent="0.25">
      <c r="A2268" t="s">
        <v>3960</v>
      </c>
      <c r="E2268" t="str">
        <f>VLOOKUP($A2268,'Extracted Varlist'!$B$1:$O$4857,3,0)</f>
        <v>Ishiharas colour plate - 2 - left - number identified</v>
      </c>
      <c r="G2268" t="str">
        <f>IF(ISBLANK(VLOOKUP($A2268,'Extracted Varlist'!$B$1:$O$4857,4,0)),"",VLOOKUP($A2268,'Extracted Varlist'!$B$1:$O$4857,4,0))</f>
        <v/>
      </c>
      <c r="H2268">
        <v>2</v>
      </c>
      <c r="I2268">
        <f>VLOOKUP($A2268,'Extracted Varlist'!$B$1:$O$4857,12,0)</f>
        <v>2</v>
      </c>
      <c r="J2268">
        <f>VLOOKUP($A2268,'Extracted Varlist'!$B$1:$O$4857,13,0)</f>
        <v>20</v>
      </c>
      <c r="M2268" t="b">
        <f t="shared" si="58"/>
        <v>1</v>
      </c>
    </row>
    <row r="2269" spans="1:13" x14ac:dyDescent="0.25">
      <c r="A2269" t="s">
        <v>3962</v>
      </c>
      <c r="E2269" t="str">
        <f>VLOOKUP($A2269,'Extracted Varlist'!$B$1:$O$4857,3,0)</f>
        <v>Ishiharas colour plate - 3 - left</v>
      </c>
      <c r="G2269" t="str">
        <f>IF(ISBLANK(VLOOKUP($A2269,'Extracted Varlist'!$B$1:$O$4857,4,0)),"",VLOOKUP($A2269,'Extracted Varlist'!$B$1:$O$4857,4,0))</f>
        <v>0="No";1="Yes"</v>
      </c>
      <c r="H2269">
        <v>2</v>
      </c>
      <c r="I2269">
        <f>VLOOKUP($A2269,'Extracted Varlist'!$B$1:$O$4857,12,0)</f>
        <v>2</v>
      </c>
      <c r="J2269">
        <f>VLOOKUP($A2269,'Extracted Varlist'!$B$1:$O$4857,13,0)</f>
        <v>20</v>
      </c>
      <c r="M2269" t="b">
        <f t="shared" si="58"/>
        <v>1</v>
      </c>
    </row>
    <row r="2270" spans="1:13" x14ac:dyDescent="0.25">
      <c r="A2270" t="s">
        <v>3964</v>
      </c>
      <c r="E2270" t="str">
        <f>VLOOKUP($A2270,'Extracted Varlist'!$B$1:$O$4857,3,0)</f>
        <v>Ishiharas colour plate - 3 - left - number identified</v>
      </c>
      <c r="G2270" t="str">
        <f>IF(ISBLANK(VLOOKUP($A2270,'Extracted Varlist'!$B$1:$O$4857,4,0)),"",VLOOKUP($A2270,'Extracted Varlist'!$B$1:$O$4857,4,0))</f>
        <v/>
      </c>
      <c r="H2270">
        <v>2</v>
      </c>
      <c r="I2270">
        <f>VLOOKUP($A2270,'Extracted Varlist'!$B$1:$O$4857,12,0)</f>
        <v>2</v>
      </c>
      <c r="J2270">
        <f>VLOOKUP($A2270,'Extracted Varlist'!$B$1:$O$4857,13,0)</f>
        <v>20</v>
      </c>
      <c r="M2270" t="b">
        <f t="shared" si="58"/>
        <v>1</v>
      </c>
    </row>
    <row r="2271" spans="1:13" x14ac:dyDescent="0.25">
      <c r="A2271" t="s">
        <v>3966</v>
      </c>
      <c r="E2271" t="str">
        <f>VLOOKUP($A2271,'Extracted Varlist'!$B$1:$O$4857,3,0)</f>
        <v>Ishiharas colour plate - 4 - left</v>
      </c>
      <c r="G2271" t="str">
        <f>IF(ISBLANK(VLOOKUP($A2271,'Extracted Varlist'!$B$1:$O$4857,4,0)),"",VLOOKUP($A2271,'Extracted Varlist'!$B$1:$O$4857,4,0))</f>
        <v>0="No";1="Yes"</v>
      </c>
      <c r="H2271">
        <v>2</v>
      </c>
      <c r="I2271">
        <f>VLOOKUP($A2271,'Extracted Varlist'!$B$1:$O$4857,12,0)</f>
        <v>2</v>
      </c>
      <c r="J2271">
        <f>VLOOKUP($A2271,'Extracted Varlist'!$B$1:$O$4857,13,0)</f>
        <v>20</v>
      </c>
      <c r="M2271" t="b">
        <f t="shared" si="58"/>
        <v>1</v>
      </c>
    </row>
    <row r="2272" spans="1:13" x14ac:dyDescent="0.25">
      <c r="A2272" t="s">
        <v>3968</v>
      </c>
      <c r="E2272" t="str">
        <f>VLOOKUP($A2272,'Extracted Varlist'!$B$1:$O$4857,3,0)</f>
        <v>Ishiharas colour plate - 4 - left - number identified</v>
      </c>
      <c r="G2272" t="str">
        <f>IF(ISBLANK(VLOOKUP($A2272,'Extracted Varlist'!$B$1:$O$4857,4,0)),"",VLOOKUP($A2272,'Extracted Varlist'!$B$1:$O$4857,4,0))</f>
        <v/>
      </c>
      <c r="H2272">
        <v>2</v>
      </c>
      <c r="I2272">
        <f>VLOOKUP($A2272,'Extracted Varlist'!$B$1:$O$4857,12,0)</f>
        <v>2</v>
      </c>
      <c r="J2272">
        <f>VLOOKUP($A2272,'Extracted Varlist'!$B$1:$O$4857,13,0)</f>
        <v>20</v>
      </c>
      <c r="M2272" t="b">
        <f t="shared" si="58"/>
        <v>1</v>
      </c>
    </row>
    <row r="2273" spans="1:13" x14ac:dyDescent="0.25">
      <c r="A2273" t="s">
        <v>3970</v>
      </c>
      <c r="E2273" t="str">
        <f>VLOOKUP($A2273,'Extracted Varlist'!$B$1:$O$4857,3,0)</f>
        <v>Ishiharas colour plate - 5 - left</v>
      </c>
      <c r="G2273" t="str">
        <f>IF(ISBLANK(VLOOKUP($A2273,'Extracted Varlist'!$B$1:$O$4857,4,0)),"",VLOOKUP($A2273,'Extracted Varlist'!$B$1:$O$4857,4,0))</f>
        <v>0="No";1="Yes"</v>
      </c>
      <c r="H2273">
        <v>2</v>
      </c>
      <c r="I2273">
        <f>VLOOKUP($A2273,'Extracted Varlist'!$B$1:$O$4857,12,0)</f>
        <v>2</v>
      </c>
      <c r="J2273">
        <f>VLOOKUP($A2273,'Extracted Varlist'!$B$1:$O$4857,13,0)</f>
        <v>20</v>
      </c>
      <c r="M2273" t="b">
        <f t="shared" si="58"/>
        <v>1</v>
      </c>
    </row>
    <row r="2274" spans="1:13" x14ac:dyDescent="0.25">
      <c r="A2274" t="s">
        <v>3972</v>
      </c>
      <c r="E2274" t="str">
        <f>VLOOKUP($A2274,'Extracted Varlist'!$B$1:$O$4857,3,0)</f>
        <v>Ishiharas colour plate - 5 - left - number identified</v>
      </c>
      <c r="G2274" t="str">
        <f>IF(ISBLANK(VLOOKUP($A2274,'Extracted Varlist'!$B$1:$O$4857,4,0)),"",VLOOKUP($A2274,'Extracted Varlist'!$B$1:$O$4857,4,0))</f>
        <v/>
      </c>
      <c r="H2274">
        <v>2</v>
      </c>
      <c r="I2274">
        <f>VLOOKUP($A2274,'Extracted Varlist'!$B$1:$O$4857,12,0)</f>
        <v>2</v>
      </c>
      <c r="J2274">
        <f>VLOOKUP($A2274,'Extracted Varlist'!$B$1:$O$4857,13,0)</f>
        <v>20</v>
      </c>
      <c r="M2274" t="b">
        <f t="shared" si="58"/>
        <v>1</v>
      </c>
    </row>
    <row r="2275" spans="1:13" x14ac:dyDescent="0.25">
      <c r="A2275" t="s">
        <v>3974</v>
      </c>
      <c r="E2275" t="str">
        <f>VLOOKUP($A2275,'Extracted Varlist'!$B$1:$O$4857,3,0)</f>
        <v>Ishiharas colour plate - 6 - left</v>
      </c>
      <c r="G2275" t="str">
        <f>IF(ISBLANK(VLOOKUP($A2275,'Extracted Varlist'!$B$1:$O$4857,4,0)),"",VLOOKUP($A2275,'Extracted Varlist'!$B$1:$O$4857,4,0))</f>
        <v>0="No";1="Yes"</v>
      </c>
      <c r="H2275">
        <v>2</v>
      </c>
      <c r="I2275">
        <f>VLOOKUP($A2275,'Extracted Varlist'!$B$1:$O$4857,12,0)</f>
        <v>2</v>
      </c>
      <c r="J2275">
        <f>VLOOKUP($A2275,'Extracted Varlist'!$B$1:$O$4857,13,0)</f>
        <v>20</v>
      </c>
      <c r="M2275" t="b">
        <f t="shared" si="58"/>
        <v>1</v>
      </c>
    </row>
    <row r="2276" spans="1:13" x14ac:dyDescent="0.25">
      <c r="A2276" t="s">
        <v>3976</v>
      </c>
      <c r="E2276" t="str">
        <f>VLOOKUP($A2276,'Extracted Varlist'!$B$1:$O$4857,3,0)</f>
        <v>Ishiharas colour plate - 6 - left - number identified</v>
      </c>
      <c r="G2276" t="str">
        <f>IF(ISBLANK(VLOOKUP($A2276,'Extracted Varlist'!$B$1:$O$4857,4,0)),"",VLOOKUP($A2276,'Extracted Varlist'!$B$1:$O$4857,4,0))</f>
        <v/>
      </c>
      <c r="H2276">
        <v>2</v>
      </c>
      <c r="I2276">
        <f>VLOOKUP($A2276,'Extracted Varlist'!$B$1:$O$4857,12,0)</f>
        <v>2</v>
      </c>
      <c r="J2276">
        <f>VLOOKUP($A2276,'Extracted Varlist'!$B$1:$O$4857,13,0)</f>
        <v>20</v>
      </c>
      <c r="M2276" t="b">
        <f t="shared" si="58"/>
        <v>1</v>
      </c>
    </row>
    <row r="2277" spans="1:13" x14ac:dyDescent="0.25">
      <c r="A2277" t="s">
        <v>3978</v>
      </c>
      <c r="E2277" t="str">
        <f>VLOOKUP($A2277,'Extracted Varlist'!$B$1:$O$4857,3,0)</f>
        <v>Ishiharas colour plate - 7 - left</v>
      </c>
      <c r="G2277" t="str">
        <f>IF(ISBLANK(VLOOKUP($A2277,'Extracted Varlist'!$B$1:$O$4857,4,0)),"",VLOOKUP($A2277,'Extracted Varlist'!$B$1:$O$4857,4,0))</f>
        <v>0="No";1="Yes"</v>
      </c>
      <c r="H2277">
        <v>2</v>
      </c>
      <c r="I2277">
        <f>VLOOKUP($A2277,'Extracted Varlist'!$B$1:$O$4857,12,0)</f>
        <v>2</v>
      </c>
      <c r="J2277">
        <f>VLOOKUP($A2277,'Extracted Varlist'!$B$1:$O$4857,13,0)</f>
        <v>20</v>
      </c>
      <c r="M2277" t="b">
        <f t="shared" si="58"/>
        <v>1</v>
      </c>
    </row>
    <row r="2278" spans="1:13" x14ac:dyDescent="0.25">
      <c r="A2278" t="s">
        <v>3980</v>
      </c>
      <c r="E2278" t="str">
        <f>VLOOKUP($A2278,'Extracted Varlist'!$B$1:$O$4857,3,0)</f>
        <v>Ishiharas colour plate - 7 - left - number identified</v>
      </c>
      <c r="G2278" t="str">
        <f>IF(ISBLANK(VLOOKUP($A2278,'Extracted Varlist'!$B$1:$O$4857,4,0)),"",VLOOKUP($A2278,'Extracted Varlist'!$B$1:$O$4857,4,0))</f>
        <v/>
      </c>
      <c r="H2278">
        <v>2</v>
      </c>
      <c r="I2278">
        <f>VLOOKUP($A2278,'Extracted Varlist'!$B$1:$O$4857,12,0)</f>
        <v>2</v>
      </c>
      <c r="J2278">
        <f>VLOOKUP($A2278,'Extracted Varlist'!$B$1:$O$4857,13,0)</f>
        <v>20</v>
      </c>
      <c r="M2278" t="b">
        <f t="shared" si="58"/>
        <v>1</v>
      </c>
    </row>
    <row r="2279" spans="1:13" x14ac:dyDescent="0.25">
      <c r="A2279" t="s">
        <v>3982</v>
      </c>
      <c r="E2279" t="str">
        <f>VLOOKUP($A2279,'Extracted Varlist'!$B$1:$O$4857,3,0)</f>
        <v>Ishiharas colour plate - 8 - left</v>
      </c>
      <c r="G2279" t="str">
        <f>IF(ISBLANK(VLOOKUP($A2279,'Extracted Varlist'!$B$1:$O$4857,4,0)),"",VLOOKUP($A2279,'Extracted Varlist'!$B$1:$O$4857,4,0))</f>
        <v>0="No";1="Yes"</v>
      </c>
      <c r="H2279">
        <v>2</v>
      </c>
      <c r="I2279">
        <f>VLOOKUP($A2279,'Extracted Varlist'!$B$1:$O$4857,12,0)</f>
        <v>2</v>
      </c>
      <c r="J2279">
        <f>VLOOKUP($A2279,'Extracted Varlist'!$B$1:$O$4857,13,0)</f>
        <v>20</v>
      </c>
      <c r="M2279" t="b">
        <f t="shared" si="58"/>
        <v>1</v>
      </c>
    </row>
    <row r="2280" spans="1:13" x14ac:dyDescent="0.25">
      <c r="A2280" t="s">
        <v>3984</v>
      </c>
      <c r="E2280" t="str">
        <f>VLOOKUP($A2280,'Extracted Varlist'!$B$1:$O$4857,3,0)</f>
        <v>Ishiharas colour plate - 8 - left - number identified</v>
      </c>
      <c r="G2280" t="str">
        <f>IF(ISBLANK(VLOOKUP($A2280,'Extracted Varlist'!$B$1:$O$4857,4,0)),"",VLOOKUP($A2280,'Extracted Varlist'!$B$1:$O$4857,4,0))</f>
        <v/>
      </c>
      <c r="H2280">
        <v>2</v>
      </c>
      <c r="I2280">
        <f>VLOOKUP($A2280,'Extracted Varlist'!$B$1:$O$4857,12,0)</f>
        <v>2</v>
      </c>
      <c r="J2280">
        <f>VLOOKUP($A2280,'Extracted Varlist'!$B$1:$O$4857,13,0)</f>
        <v>20</v>
      </c>
      <c r="M2280" t="b">
        <f t="shared" si="58"/>
        <v>1</v>
      </c>
    </row>
    <row r="2281" spans="1:13" x14ac:dyDescent="0.25">
      <c r="A2281" t="s">
        <v>3986</v>
      </c>
      <c r="E2281" t="str">
        <f>VLOOKUP($A2281,'Extracted Varlist'!$B$1:$O$4857,3,0)</f>
        <v>Ishiharas colour plate - 9 - left</v>
      </c>
      <c r="G2281" t="str">
        <f>IF(ISBLANK(VLOOKUP($A2281,'Extracted Varlist'!$B$1:$O$4857,4,0)),"",VLOOKUP($A2281,'Extracted Varlist'!$B$1:$O$4857,4,0))</f>
        <v>0="No";1="Yes"</v>
      </c>
      <c r="H2281">
        <v>2</v>
      </c>
      <c r="I2281">
        <f>VLOOKUP($A2281,'Extracted Varlist'!$B$1:$O$4857,12,0)</f>
        <v>2</v>
      </c>
      <c r="J2281">
        <f>VLOOKUP($A2281,'Extracted Varlist'!$B$1:$O$4857,13,0)</f>
        <v>20</v>
      </c>
      <c r="M2281" t="b">
        <f t="shared" si="58"/>
        <v>1</v>
      </c>
    </row>
    <row r="2282" spans="1:13" x14ac:dyDescent="0.25">
      <c r="A2282" t="s">
        <v>3988</v>
      </c>
      <c r="E2282" t="str">
        <f>VLOOKUP($A2282,'Extracted Varlist'!$B$1:$O$4857,3,0)</f>
        <v>Ishiharas colour plate - 9 - left - number identified</v>
      </c>
      <c r="G2282" t="str">
        <f>IF(ISBLANK(VLOOKUP($A2282,'Extracted Varlist'!$B$1:$O$4857,4,0)),"",VLOOKUP($A2282,'Extracted Varlist'!$B$1:$O$4857,4,0))</f>
        <v/>
      </c>
      <c r="H2282">
        <v>2</v>
      </c>
      <c r="I2282">
        <f>VLOOKUP($A2282,'Extracted Varlist'!$B$1:$O$4857,12,0)</f>
        <v>2</v>
      </c>
      <c r="J2282">
        <f>VLOOKUP($A2282,'Extracted Varlist'!$B$1:$O$4857,13,0)</f>
        <v>20</v>
      </c>
      <c r="M2282" t="b">
        <f t="shared" si="58"/>
        <v>1</v>
      </c>
    </row>
    <row r="2283" spans="1:13" x14ac:dyDescent="0.25">
      <c r="A2283" t="s">
        <v>4068</v>
      </c>
      <c r="E2283" t="str">
        <f>VLOOKUP($A2283,'Extracted Varlist'!$B$1:$O$4857,3,0)</f>
        <v>Contrast sensitivity function - left - logmar score</v>
      </c>
      <c r="G2283" t="str">
        <f>IF(ISBLANK(VLOOKUP($A2283,'Extracted Varlist'!$B$1:$O$4857,4,0)),"",VLOOKUP($A2283,'Extracted Varlist'!$B$1:$O$4857,4,0))</f>
        <v/>
      </c>
      <c r="H2283">
        <v>2</v>
      </c>
      <c r="I2283">
        <f>VLOOKUP($A2283,'Extracted Varlist'!$B$1:$O$4857,12,0)</f>
        <v>2</v>
      </c>
      <c r="J2283">
        <f>VLOOKUP($A2283,'Extracted Varlist'!$B$1:$O$4857,13,0)</f>
        <v>20</v>
      </c>
      <c r="M2283" t="b">
        <f t="shared" si="58"/>
        <v>1</v>
      </c>
    </row>
    <row r="2284" spans="1:13" x14ac:dyDescent="0.25">
      <c r="A2284" t="s">
        <v>4772</v>
      </c>
      <c r="E2284" t="str">
        <f>VLOOKUP($A2284,'Extracted Varlist'!$B$1:$O$4857,3,0)</f>
        <v>Central corneal thickness in nm (pachymetry) - Left eye</v>
      </c>
      <c r="G2284" t="str">
        <f>IF(ISBLANK(VLOOKUP($A2284,'Extracted Varlist'!$B$1:$O$4857,4,0)),"",VLOOKUP($A2284,'Extracted Varlist'!$B$1:$O$4857,4,0))</f>
        <v/>
      </c>
      <c r="H2284">
        <v>2</v>
      </c>
      <c r="I2284">
        <f>VLOOKUP($A2284,'Extracted Varlist'!$B$1:$O$4857,12,0)</f>
        <v>2</v>
      </c>
      <c r="J2284">
        <f>VLOOKUP($A2284,'Extracted Varlist'!$B$1:$O$4857,13,0)</f>
        <v>20</v>
      </c>
      <c r="M2284" t="b">
        <f t="shared" si="58"/>
        <v>1</v>
      </c>
    </row>
    <row r="2285" spans="1:13" x14ac:dyDescent="0.25">
      <c r="A2285" t="s">
        <v>8212</v>
      </c>
      <c r="E2285" t="str">
        <f>VLOOKUP($A2285,'Extracted Varlist'!$B$1:$O$4857,3,0)</f>
        <v>Central corneal thickness in nm (pachymetry) - Left eye</v>
      </c>
      <c r="G2285" t="str">
        <f>IF(ISBLANK(VLOOKUP($A2285,'Extracted Varlist'!$B$1:$O$4857,4,0)),"",VLOOKUP($A2285,'Extracted Varlist'!$B$1:$O$4857,4,0))</f>
        <v/>
      </c>
      <c r="H2285">
        <v>2</v>
      </c>
      <c r="I2285">
        <f>VLOOKUP($A2285,'Extracted Varlist'!$B$1:$O$4857,12,0)</f>
        <v>2</v>
      </c>
      <c r="J2285">
        <f>VLOOKUP($A2285,'Extracted Varlist'!$B$1:$O$4857,13,0)</f>
        <v>28</v>
      </c>
      <c r="M2285" t="b">
        <f t="shared" si="58"/>
        <v>0</v>
      </c>
    </row>
    <row r="2286" spans="1:13" x14ac:dyDescent="0.25">
      <c r="A2286" t="s">
        <v>3880</v>
      </c>
      <c r="E2286" t="str">
        <f>VLOOKUP($A2286,'Extracted Varlist'!$B$1:$O$4857,3,0)</f>
        <v>Ishihara colour plate testing - total correct - left</v>
      </c>
      <c r="G2286" t="str">
        <f>IF(ISBLANK(VLOOKUP($A2286,'Extracted Varlist'!$B$1:$O$4857,4,0)),"",VLOOKUP($A2286,'Extracted Varlist'!$B$1:$O$4857,4,0))</f>
        <v/>
      </c>
      <c r="H2286">
        <v>2</v>
      </c>
      <c r="I2286">
        <f>VLOOKUP($A2286,'Extracted Varlist'!$B$1:$O$4857,12,0)</f>
        <v>2</v>
      </c>
      <c r="J2286">
        <f>VLOOKUP($A2286,'Extracted Varlist'!$B$1:$O$4857,13,0)</f>
        <v>20</v>
      </c>
      <c r="M2286" t="b">
        <f t="shared" si="58"/>
        <v>0</v>
      </c>
    </row>
    <row r="2287" spans="1:13" x14ac:dyDescent="0.25">
      <c r="A2287" t="s">
        <v>3829</v>
      </c>
      <c r="E2287" t="str">
        <f>VLOOKUP($A2287,'Extracted Varlist'!$B$1:$O$4857,3,0)</f>
        <v>Glasses prescription - Left eye - cylindrical power</v>
      </c>
      <c r="G2287" t="str">
        <f>IF(ISBLANK(VLOOKUP($A2287,'Extracted Varlist'!$B$1:$O$4857,4,0)),"",VLOOKUP($A2287,'Extracted Varlist'!$B$1:$O$4857,4,0))</f>
        <v/>
      </c>
      <c r="H2287">
        <v>2</v>
      </c>
      <c r="I2287">
        <f>VLOOKUP($A2287,'Extracted Varlist'!$B$1:$O$4857,12,0)</f>
        <v>2</v>
      </c>
      <c r="J2287">
        <f>VLOOKUP($A2287,'Extracted Varlist'!$B$1:$O$4857,13,0)</f>
        <v>20</v>
      </c>
      <c r="M2287" t="b">
        <f t="shared" si="58"/>
        <v>1</v>
      </c>
    </row>
    <row r="2288" spans="1:13" x14ac:dyDescent="0.25">
      <c r="A2288" t="s">
        <v>8171</v>
      </c>
      <c r="E2288" t="str">
        <f>VLOOKUP($A2288,'Extracted Varlist'!$B$1:$O$4857,3,0)</f>
        <v>Glasses prescription - Left eye - cylindrical power</v>
      </c>
      <c r="G2288" t="str">
        <f>IF(ISBLANK(VLOOKUP($A2288,'Extracted Varlist'!$B$1:$O$4857,4,0)),"",VLOOKUP($A2288,'Extracted Varlist'!$B$1:$O$4857,4,0))</f>
        <v/>
      </c>
      <c r="H2288">
        <v>2</v>
      </c>
      <c r="I2288">
        <f>VLOOKUP($A2288,'Extracted Varlist'!$B$1:$O$4857,12,0)</f>
        <v>2</v>
      </c>
      <c r="J2288">
        <f>VLOOKUP($A2288,'Extracted Varlist'!$B$1:$O$4857,13,0)</f>
        <v>28</v>
      </c>
      <c r="M2288" t="b">
        <f t="shared" si="58"/>
        <v>0</v>
      </c>
    </row>
    <row r="2289" spans="1:13" x14ac:dyDescent="0.25">
      <c r="A2289" t="s">
        <v>4871</v>
      </c>
      <c r="E2289" t="str">
        <f>VLOOKUP($A2289,'Extracted Varlist'!$B$1:$O$4857,3,0)</f>
        <v>Autorefraction post dilation -L eye- cylindrical power</v>
      </c>
      <c r="G2289" t="str">
        <f>IF(ISBLANK(VLOOKUP($A2289,'Extracted Varlist'!$B$1:$O$4857,4,0)),"",VLOOKUP($A2289,'Extracted Varlist'!$B$1:$O$4857,4,0))</f>
        <v/>
      </c>
      <c r="H2289">
        <v>2</v>
      </c>
      <c r="I2289">
        <f>VLOOKUP($A2289,'Extracted Varlist'!$B$1:$O$4857,12,0)</f>
        <v>2</v>
      </c>
      <c r="J2289">
        <f>VLOOKUP($A2289,'Extracted Varlist'!$B$1:$O$4857,13,0)</f>
        <v>20</v>
      </c>
      <c r="M2289" t="b">
        <f t="shared" si="58"/>
        <v>0</v>
      </c>
    </row>
    <row r="2290" spans="1:13" x14ac:dyDescent="0.25">
      <c r="A2290" t="s">
        <v>8311</v>
      </c>
      <c r="E2290" t="str">
        <f>VLOOKUP($A2290,'Extracted Varlist'!$B$1:$O$4857,3,0)</f>
        <v>Autorefraction post dilation -L eye- cylindrical power</v>
      </c>
      <c r="G2290" t="str">
        <f>IF(ISBLANK(VLOOKUP($A2290,'Extracted Varlist'!$B$1:$O$4857,4,0)),"",VLOOKUP($A2290,'Extracted Varlist'!$B$1:$O$4857,4,0))</f>
        <v/>
      </c>
      <c r="H2290">
        <v>2</v>
      </c>
      <c r="I2290">
        <f>VLOOKUP($A2290,'Extracted Varlist'!$B$1:$O$4857,12,0)</f>
        <v>2</v>
      </c>
      <c r="J2290">
        <f>VLOOKUP($A2290,'Extracted Varlist'!$B$1:$O$4857,13,0)</f>
        <v>28</v>
      </c>
      <c r="M2290" t="b">
        <f t="shared" si="58"/>
        <v>0</v>
      </c>
    </row>
    <row r="2291" spans="1:13" x14ac:dyDescent="0.25">
      <c r="A2291" t="s">
        <v>3846</v>
      </c>
      <c r="E2291" t="str">
        <f>VLOOKUP($A2291,'Extracted Varlist'!$B$1:$O$4857,3,0)</f>
        <v>Autorefraction pre-dilation - Left eye - cylindrical power</v>
      </c>
      <c r="G2291" t="str">
        <f>IF(ISBLANK(VLOOKUP($A2291,'Extracted Varlist'!$B$1:$O$4857,4,0)),"",VLOOKUP($A2291,'Extracted Varlist'!$B$1:$O$4857,4,0))</f>
        <v/>
      </c>
      <c r="H2291">
        <v>2</v>
      </c>
      <c r="I2291">
        <f>VLOOKUP($A2291,'Extracted Varlist'!$B$1:$O$4857,12,0)</f>
        <v>2</v>
      </c>
      <c r="J2291">
        <f>VLOOKUP($A2291,'Extracted Varlist'!$B$1:$O$4857,13,0)</f>
        <v>20</v>
      </c>
      <c r="M2291" t="b">
        <f t="shared" si="58"/>
        <v>0</v>
      </c>
    </row>
    <row r="2292" spans="1:13" x14ac:dyDescent="0.25">
      <c r="A2292" t="s">
        <v>7147</v>
      </c>
      <c r="E2292" t="str">
        <f>VLOOKUP($A2292,'Extracted Varlist'!$B$1:$O$4857,3,0)</f>
        <v>Autorefraction pre-dilation - Left eye - cylindrical power</v>
      </c>
      <c r="G2292" t="str">
        <f>IF(ISBLANK(VLOOKUP($A2292,'Extracted Varlist'!$B$1:$O$4857,4,0)),"",VLOOKUP($A2292,'Extracted Varlist'!$B$1:$O$4857,4,0))</f>
        <v/>
      </c>
      <c r="H2292">
        <v>2</v>
      </c>
      <c r="I2292">
        <f>VLOOKUP($A2292,'Extracted Varlist'!$B$1:$O$4857,12,0)</f>
        <v>2</v>
      </c>
      <c r="J2292">
        <f>VLOOKUP($A2292,'Extracted Varlist'!$B$1:$O$4857,13,0)</f>
        <v>27</v>
      </c>
      <c r="M2292" t="b">
        <f t="shared" si="58"/>
        <v>0</v>
      </c>
    </row>
    <row r="2293" spans="1:13" x14ac:dyDescent="0.25">
      <c r="A2293" t="s">
        <v>8139</v>
      </c>
      <c r="E2293" t="str">
        <f>VLOOKUP($A2293,'Extracted Varlist'!$B$1:$O$4857,3,0)</f>
        <v>Autorefraction pre-dilation - Left eye - cylindrical power</v>
      </c>
      <c r="G2293" t="str">
        <f>IF(ISBLANK(VLOOKUP($A2293,'Extracted Varlist'!$B$1:$O$4857,4,0)),"",VLOOKUP($A2293,'Extracted Varlist'!$B$1:$O$4857,4,0))</f>
        <v/>
      </c>
      <c r="H2293">
        <v>2</v>
      </c>
      <c r="I2293">
        <f>VLOOKUP($A2293,'Extracted Varlist'!$B$1:$O$4857,12,0)</f>
        <v>2</v>
      </c>
      <c r="J2293">
        <f>VLOOKUP($A2293,'Extracted Varlist'!$B$1:$O$4857,13,0)</f>
        <v>28</v>
      </c>
      <c r="M2293" t="b">
        <f t="shared" si="58"/>
        <v>0</v>
      </c>
    </row>
    <row r="2294" spans="1:13" x14ac:dyDescent="0.25">
      <c r="A2294" t="s">
        <v>4628</v>
      </c>
      <c r="E2294" t="str">
        <f>VLOOKUP($A2294,'Extracted Varlist'!$B$1:$O$4857,3,0)</f>
        <v>Left eye nasal conjunctival UV autofluorence in mm2</v>
      </c>
      <c r="G2294" t="str">
        <f>IF(ISBLANK(VLOOKUP($A2294,'Extracted Varlist'!$B$1:$O$4857,4,0)),"",VLOOKUP($A2294,'Extracted Varlist'!$B$1:$O$4857,4,0))</f>
        <v/>
      </c>
      <c r="H2294">
        <v>2</v>
      </c>
      <c r="I2294">
        <f>VLOOKUP($A2294,'Extracted Varlist'!$B$1:$O$4857,12,0)</f>
        <v>2</v>
      </c>
      <c r="J2294">
        <f>VLOOKUP($A2294,'Extracted Varlist'!$B$1:$O$4857,13,0)</f>
        <v>20</v>
      </c>
      <c r="M2294" t="b">
        <f t="shared" si="58"/>
        <v>0</v>
      </c>
    </row>
    <row r="2295" spans="1:13" x14ac:dyDescent="0.25">
      <c r="A2295" t="s">
        <v>7187</v>
      </c>
      <c r="E2295" t="str">
        <f>VLOOKUP($A2295,'Extracted Varlist'!$B$1:$O$4857,3,0)</f>
        <v>Left eye nasal conjunctival UV autofluorence in mm2</v>
      </c>
      <c r="G2295" t="str">
        <f>IF(ISBLANK(VLOOKUP($A2295,'Extracted Varlist'!$B$1:$O$4857,4,0)),"",VLOOKUP($A2295,'Extracted Varlist'!$B$1:$O$4857,4,0))</f>
        <v/>
      </c>
      <c r="H2295">
        <v>2</v>
      </c>
      <c r="I2295">
        <f>VLOOKUP($A2295,'Extracted Varlist'!$B$1:$O$4857,12,0)</f>
        <v>2</v>
      </c>
      <c r="J2295">
        <f>VLOOKUP($A2295,'Extracted Varlist'!$B$1:$O$4857,13,0)</f>
        <v>27</v>
      </c>
      <c r="M2295" t="b">
        <f t="shared" si="58"/>
        <v>0</v>
      </c>
    </row>
    <row r="2296" spans="1:13" x14ac:dyDescent="0.25">
      <c r="A2296" t="s">
        <v>4631</v>
      </c>
      <c r="E2296" t="str">
        <f>VLOOKUP($A2296,'Extracted Varlist'!$B$1:$O$4857,3,0)</f>
        <v>Left eye temporal conjunctival UV autofluorence in mm2</v>
      </c>
      <c r="G2296" t="str">
        <f>IF(ISBLANK(VLOOKUP($A2296,'Extracted Varlist'!$B$1:$O$4857,4,0)),"",VLOOKUP($A2296,'Extracted Varlist'!$B$1:$O$4857,4,0))</f>
        <v/>
      </c>
      <c r="H2296">
        <v>2</v>
      </c>
      <c r="I2296">
        <f>VLOOKUP($A2296,'Extracted Varlist'!$B$1:$O$4857,12,0)</f>
        <v>2</v>
      </c>
      <c r="J2296">
        <f>VLOOKUP($A2296,'Extracted Varlist'!$B$1:$O$4857,13,0)</f>
        <v>20</v>
      </c>
      <c r="M2296" t="b">
        <f t="shared" si="58"/>
        <v>0</v>
      </c>
    </row>
    <row r="2297" spans="1:13" x14ac:dyDescent="0.25">
      <c r="A2297" t="s">
        <v>7189</v>
      </c>
      <c r="E2297" t="str">
        <f>VLOOKUP($A2297,'Extracted Varlist'!$B$1:$O$4857,3,0)</f>
        <v>Left eye temporal conjunctival UV autofluorence in mm2</v>
      </c>
      <c r="G2297" t="str">
        <f>IF(ISBLANK(VLOOKUP($A2297,'Extracted Varlist'!$B$1:$O$4857,4,0)),"",VLOOKUP($A2297,'Extracted Varlist'!$B$1:$O$4857,4,0))</f>
        <v/>
      </c>
      <c r="H2297">
        <v>2</v>
      </c>
      <c r="I2297">
        <f>VLOOKUP($A2297,'Extracted Varlist'!$B$1:$O$4857,12,0)</f>
        <v>2</v>
      </c>
      <c r="J2297">
        <f>VLOOKUP($A2297,'Extracted Varlist'!$B$1:$O$4857,13,0)</f>
        <v>27</v>
      </c>
      <c r="M2297" t="b">
        <f t="shared" si="58"/>
        <v>0</v>
      </c>
    </row>
    <row r="2298" spans="1:13" x14ac:dyDescent="0.25">
      <c r="A2298" t="s">
        <v>4815</v>
      </c>
      <c r="E2298" t="str">
        <f>VLOOKUP($A2298,'Extracted Varlist'!$B$1:$O$4857,3,0)</f>
        <v>Endothelial cell average left eye</v>
      </c>
      <c r="G2298" t="str">
        <f>IF(ISBLANK(VLOOKUP($A2298,'Extracted Varlist'!$B$1:$O$4857,4,0)),"",VLOOKUP($A2298,'Extracted Varlist'!$B$1:$O$4857,4,0))</f>
        <v/>
      </c>
      <c r="H2298">
        <v>2</v>
      </c>
      <c r="I2298">
        <f>VLOOKUP($A2298,'Extracted Varlist'!$B$1:$O$4857,12,0)</f>
        <v>2</v>
      </c>
      <c r="J2298">
        <f>VLOOKUP($A2298,'Extracted Varlist'!$B$1:$O$4857,13,0)</f>
        <v>20</v>
      </c>
      <c r="M2298" t="b">
        <f t="shared" si="58"/>
        <v>0</v>
      </c>
    </row>
    <row r="2299" spans="1:13" x14ac:dyDescent="0.25">
      <c r="A2299" t="s">
        <v>4812</v>
      </c>
      <c r="E2299" t="str">
        <f>VLOOKUP($A2299,'Extracted Varlist'!$B$1:$O$4857,3,0)</f>
        <v>Endothelial cell density left eye</v>
      </c>
      <c r="G2299" t="str">
        <f>IF(ISBLANK(VLOOKUP($A2299,'Extracted Varlist'!$B$1:$O$4857,4,0)),"",VLOOKUP($A2299,'Extracted Varlist'!$B$1:$O$4857,4,0))</f>
        <v/>
      </c>
      <c r="H2299">
        <v>2</v>
      </c>
      <c r="I2299">
        <f>VLOOKUP($A2299,'Extracted Varlist'!$B$1:$O$4857,12,0)</f>
        <v>2</v>
      </c>
      <c r="J2299">
        <f>VLOOKUP($A2299,'Extracted Varlist'!$B$1:$O$4857,13,0)</f>
        <v>20</v>
      </c>
      <c r="M2299" t="b">
        <f t="shared" si="58"/>
        <v>1</v>
      </c>
    </row>
    <row r="2300" spans="1:13" x14ac:dyDescent="0.25">
      <c r="A2300" t="s">
        <v>4830</v>
      </c>
      <c r="E2300" t="str">
        <f>VLOOKUP($A2300,'Extracted Varlist'!$B$1:$O$4857,3,0)</f>
        <v>Corneal thickness endo camera left eye</v>
      </c>
      <c r="G2300" t="str">
        <f>IF(ISBLANK(VLOOKUP($A2300,'Extracted Varlist'!$B$1:$O$4857,4,0)),"",VLOOKUP($A2300,'Extracted Varlist'!$B$1:$O$4857,4,0))</f>
        <v/>
      </c>
      <c r="H2300">
        <v>2</v>
      </c>
      <c r="I2300">
        <f>VLOOKUP($A2300,'Extracted Varlist'!$B$1:$O$4857,12,0)</f>
        <v>2</v>
      </c>
      <c r="J2300">
        <f>VLOOKUP($A2300,'Extracted Varlist'!$B$1:$O$4857,13,0)</f>
        <v>20</v>
      </c>
      <c r="M2300" t="b">
        <f t="shared" si="58"/>
        <v>1</v>
      </c>
    </row>
    <row r="2301" spans="1:13" x14ac:dyDescent="0.25">
      <c r="A2301" t="s">
        <v>4821</v>
      </c>
      <c r="E2301" t="str">
        <f>VLOOKUP($A2301,'Extracted Varlist'!$B$1:$O$4857,3,0)</f>
        <v>Endothelial co-efficient variation left eye</v>
      </c>
      <c r="G2301" t="str">
        <f>IF(ISBLANK(VLOOKUP($A2301,'Extracted Varlist'!$B$1:$O$4857,4,0)),"",VLOOKUP($A2301,'Extracted Varlist'!$B$1:$O$4857,4,0))</f>
        <v/>
      </c>
      <c r="H2301">
        <v>2</v>
      </c>
      <c r="I2301">
        <f>VLOOKUP($A2301,'Extracted Varlist'!$B$1:$O$4857,12,0)</f>
        <v>2</v>
      </c>
      <c r="J2301">
        <f>VLOOKUP($A2301,'Extracted Varlist'!$B$1:$O$4857,13,0)</f>
        <v>20</v>
      </c>
      <c r="M2301" t="b">
        <f t="shared" si="58"/>
        <v>1</v>
      </c>
    </row>
    <row r="2302" spans="1:13" x14ac:dyDescent="0.25">
      <c r="A2302" t="s">
        <v>4824</v>
      </c>
      <c r="E2302" t="str">
        <f>VLOOKUP($A2302,'Extracted Varlist'!$B$1:$O$4857,3,0)</f>
        <v>Endothelial cell max size left eye</v>
      </c>
      <c r="G2302" t="str">
        <f>IF(ISBLANK(VLOOKUP($A2302,'Extracted Varlist'!$B$1:$O$4857,4,0)),"",VLOOKUP($A2302,'Extracted Varlist'!$B$1:$O$4857,4,0))</f>
        <v/>
      </c>
      <c r="H2302">
        <v>2</v>
      </c>
      <c r="I2302">
        <f>VLOOKUP($A2302,'Extracted Varlist'!$B$1:$O$4857,12,0)</f>
        <v>2</v>
      </c>
      <c r="J2302">
        <f>VLOOKUP($A2302,'Extracted Varlist'!$B$1:$O$4857,13,0)</f>
        <v>20</v>
      </c>
      <c r="M2302" t="b">
        <f t="shared" si="58"/>
        <v>1</v>
      </c>
    </row>
    <row r="2303" spans="1:13" x14ac:dyDescent="0.25">
      <c r="A2303" t="s">
        <v>4827</v>
      </c>
      <c r="E2303" t="str">
        <f>VLOOKUP($A2303,'Extracted Varlist'!$B$1:$O$4857,3,0)</f>
        <v>Endothelial cell min size left eye</v>
      </c>
      <c r="G2303" t="str">
        <f>IF(ISBLANK(VLOOKUP($A2303,'Extracted Varlist'!$B$1:$O$4857,4,0)),"",VLOOKUP($A2303,'Extracted Varlist'!$B$1:$O$4857,4,0))</f>
        <v/>
      </c>
      <c r="H2303">
        <v>2</v>
      </c>
      <c r="I2303">
        <f>VLOOKUP($A2303,'Extracted Varlist'!$B$1:$O$4857,12,0)</f>
        <v>2</v>
      </c>
      <c r="J2303">
        <f>VLOOKUP($A2303,'Extracted Varlist'!$B$1:$O$4857,13,0)</f>
        <v>20</v>
      </c>
      <c r="M2303" t="b">
        <f t="shared" si="58"/>
        <v>1</v>
      </c>
    </row>
    <row r="2304" spans="1:13" x14ac:dyDescent="0.25">
      <c r="A2304" t="s">
        <v>4809</v>
      </c>
      <c r="E2304" t="str">
        <f>VLOOKUP($A2304,'Extracted Varlist'!$B$1:$O$4857,3,0)</f>
        <v>Endothelial cell count left eye</v>
      </c>
      <c r="G2304" t="str">
        <f>IF(ISBLANK(VLOOKUP($A2304,'Extracted Varlist'!$B$1:$O$4857,4,0)),"",VLOOKUP($A2304,'Extracted Varlist'!$B$1:$O$4857,4,0))</f>
        <v/>
      </c>
      <c r="H2304">
        <v>2</v>
      </c>
      <c r="I2304">
        <f>VLOOKUP($A2304,'Extracted Varlist'!$B$1:$O$4857,12,0)</f>
        <v>2</v>
      </c>
      <c r="J2304">
        <f>VLOOKUP($A2304,'Extracted Varlist'!$B$1:$O$4857,13,0)</f>
        <v>20</v>
      </c>
      <c r="M2304" t="b">
        <f t="shared" si="58"/>
        <v>1</v>
      </c>
    </row>
    <row r="2305" spans="1:13" x14ac:dyDescent="0.25">
      <c r="A2305" t="s">
        <v>4818</v>
      </c>
      <c r="E2305" t="str">
        <f>VLOOKUP($A2305,'Extracted Varlist'!$B$1:$O$4857,3,0)</f>
        <v>Endothelial std dev left eye</v>
      </c>
      <c r="G2305" t="str">
        <f>IF(ISBLANK(VLOOKUP($A2305,'Extracted Varlist'!$B$1:$O$4857,4,0)),"",VLOOKUP($A2305,'Extracted Varlist'!$B$1:$O$4857,4,0))</f>
        <v/>
      </c>
      <c r="H2305">
        <v>2</v>
      </c>
      <c r="I2305">
        <f>VLOOKUP($A2305,'Extracted Varlist'!$B$1:$O$4857,12,0)</f>
        <v>2</v>
      </c>
      <c r="J2305">
        <f>VLOOKUP($A2305,'Extracted Varlist'!$B$1:$O$4857,13,0)</f>
        <v>20</v>
      </c>
      <c r="M2305" t="b">
        <f t="shared" si="58"/>
        <v>1</v>
      </c>
    </row>
    <row r="2306" spans="1:13" x14ac:dyDescent="0.25">
      <c r="A2306" t="s">
        <v>2495</v>
      </c>
      <c r="E2306" t="str">
        <f>VLOOKUP($A2306,'Extracted Varlist'!$B$1:$O$4857,3,0)</f>
        <v>GMCT: Number of legal errors</v>
      </c>
      <c r="G2306" t="str">
        <f>IF(ISBLANK(VLOOKUP($A2306,'Extracted Varlist'!$B$1:$O$4857,4,0)),"",VLOOKUP($A2306,'Extracted Varlist'!$B$1:$O$4857,4,0))</f>
        <v>-99="Missing"</v>
      </c>
      <c r="H2306">
        <v>2</v>
      </c>
      <c r="I2306">
        <f>VLOOKUP($A2306,'Extracted Varlist'!$B$1:$O$4857,12,0)</f>
        <v>2</v>
      </c>
      <c r="J2306">
        <f>VLOOKUP($A2306,'Extracted Varlist'!$B$1:$O$4857,13,0)</f>
        <v>17</v>
      </c>
      <c r="M2306" t="b">
        <f t="shared" ref="M2306:M2369" si="59">AND(J2306=J2305)</f>
        <v>0</v>
      </c>
    </row>
    <row r="2307" spans="1:13" x14ac:dyDescent="0.25">
      <c r="A2307" t="s">
        <v>6066</v>
      </c>
      <c r="E2307" t="str">
        <f>VLOOKUP($A2307,'Extracted Varlist'!$B$1:$O$4857,3,0)</f>
        <v>GMCT: Number of legal errors</v>
      </c>
      <c r="G2307" t="str">
        <f>IF(ISBLANK(VLOOKUP($A2307,'Extracted Varlist'!$B$1:$O$4857,4,0)),"",VLOOKUP($A2307,'Extracted Varlist'!$B$1:$O$4857,4,0))</f>
        <v>-99="Missing"</v>
      </c>
      <c r="H2307">
        <v>2</v>
      </c>
      <c r="I2307">
        <f>VLOOKUP($A2307,'Extracted Varlist'!$B$1:$O$4857,12,0)</f>
        <v>2</v>
      </c>
      <c r="J2307">
        <f>VLOOKUP($A2307,'Extracted Varlist'!$B$1:$O$4857,13,0)</f>
        <v>22</v>
      </c>
      <c r="M2307" t="b">
        <f t="shared" si="59"/>
        <v>0</v>
      </c>
    </row>
    <row r="2308" spans="1:13" x14ac:dyDescent="0.25">
      <c r="A2308" t="s">
        <v>6067</v>
      </c>
      <c r="E2308" t="str">
        <f>VLOOKUP($A2308,'Extracted Varlist'!$B$1:$O$4857,3,0)</f>
        <v>GML: Legal error rate</v>
      </c>
      <c r="G2308" t="str">
        <f>IF(ISBLANK(VLOOKUP($A2308,'Extracted Varlist'!$B$1:$O$4857,4,0)),"",VLOOKUP($A2308,'Extracted Varlist'!$B$1:$O$4857,4,0))</f>
        <v>-99="Missing"</v>
      </c>
      <c r="H2308">
        <v>2</v>
      </c>
      <c r="I2308">
        <f>VLOOKUP($A2308,'Extracted Varlist'!$B$1:$O$4857,12,0)</f>
        <v>2</v>
      </c>
      <c r="J2308">
        <f>VLOOKUP($A2308,'Extracted Varlist'!$B$1:$O$4857,13,0)</f>
        <v>22</v>
      </c>
      <c r="M2308" t="b">
        <f t="shared" si="59"/>
        <v>1</v>
      </c>
    </row>
    <row r="2309" spans="1:13" x14ac:dyDescent="0.25">
      <c r="A2309" t="s">
        <v>2847</v>
      </c>
      <c r="E2309" t="str">
        <f>VLOOKUP($A2309,'Extracted Varlist'!$B$1:$O$4857,3,0)</f>
        <v>GML1: Number of legal errors</v>
      </c>
      <c r="G2309" t="str">
        <f>IF(ISBLANK(VLOOKUP($A2309,'Extracted Varlist'!$B$1:$O$4857,4,0)),"",VLOOKUP($A2309,'Extracted Varlist'!$B$1:$O$4857,4,0))</f>
        <v>-99="Missing"</v>
      </c>
      <c r="H2309">
        <v>2</v>
      </c>
      <c r="I2309">
        <f>VLOOKUP($A2309,'Extracted Varlist'!$B$1:$O$4857,12,0)</f>
        <v>2</v>
      </c>
      <c r="J2309">
        <f>VLOOKUP($A2309,'Extracted Varlist'!$B$1:$O$4857,13,0)</f>
        <v>17</v>
      </c>
      <c r="M2309" t="b">
        <f t="shared" si="59"/>
        <v>0</v>
      </c>
    </row>
    <row r="2310" spans="1:13" x14ac:dyDescent="0.25">
      <c r="A2310" t="s">
        <v>6069</v>
      </c>
      <c r="E2310" t="str">
        <f>VLOOKUP($A2310,'Extracted Varlist'!$B$1:$O$4857,3,0)</f>
        <v>GML1: Number of legal errors</v>
      </c>
      <c r="G2310" t="str">
        <f>IF(ISBLANK(VLOOKUP($A2310,'Extracted Varlist'!$B$1:$O$4857,4,0)),"",VLOOKUP($A2310,'Extracted Varlist'!$B$1:$O$4857,4,0))</f>
        <v>-99="Missing"</v>
      </c>
      <c r="H2310">
        <v>2</v>
      </c>
      <c r="I2310">
        <f>VLOOKUP($A2310,'Extracted Varlist'!$B$1:$O$4857,12,0)</f>
        <v>2</v>
      </c>
      <c r="J2310">
        <f>VLOOKUP($A2310,'Extracted Varlist'!$B$1:$O$4857,13,0)</f>
        <v>22</v>
      </c>
      <c r="M2310" t="b">
        <f t="shared" si="59"/>
        <v>0</v>
      </c>
    </row>
    <row r="2311" spans="1:13" x14ac:dyDescent="0.25">
      <c r="A2311" t="s">
        <v>2870</v>
      </c>
      <c r="E2311" t="str">
        <f>VLOOKUP($A2311,'Extracted Varlist'!$B$1:$O$4857,3,0)</f>
        <v>GML2: Number of legal errors</v>
      </c>
      <c r="G2311" t="str">
        <f>IF(ISBLANK(VLOOKUP($A2311,'Extracted Varlist'!$B$1:$O$4857,4,0)),"",VLOOKUP($A2311,'Extracted Varlist'!$B$1:$O$4857,4,0))</f>
        <v>-99="Missing"</v>
      </c>
      <c r="H2311">
        <v>2</v>
      </c>
      <c r="I2311">
        <f>VLOOKUP($A2311,'Extracted Varlist'!$B$1:$O$4857,12,0)</f>
        <v>2</v>
      </c>
      <c r="J2311">
        <f>VLOOKUP($A2311,'Extracted Varlist'!$B$1:$O$4857,13,0)</f>
        <v>17</v>
      </c>
      <c r="M2311" t="b">
        <f t="shared" si="59"/>
        <v>0</v>
      </c>
    </row>
    <row r="2312" spans="1:13" x14ac:dyDescent="0.25">
      <c r="A2312" t="s">
        <v>6070</v>
      </c>
      <c r="E2312" t="str">
        <f>VLOOKUP($A2312,'Extracted Varlist'!$B$1:$O$4857,3,0)</f>
        <v>GML2: Number of legal errors</v>
      </c>
      <c r="G2312" t="str">
        <f>IF(ISBLANK(VLOOKUP($A2312,'Extracted Varlist'!$B$1:$O$4857,4,0)),"",VLOOKUP($A2312,'Extracted Varlist'!$B$1:$O$4857,4,0))</f>
        <v>-99="Missing"</v>
      </c>
      <c r="H2312">
        <v>2</v>
      </c>
      <c r="I2312">
        <f>VLOOKUP($A2312,'Extracted Varlist'!$B$1:$O$4857,12,0)</f>
        <v>2</v>
      </c>
      <c r="J2312">
        <f>VLOOKUP($A2312,'Extracted Varlist'!$B$1:$O$4857,13,0)</f>
        <v>22</v>
      </c>
      <c r="M2312" t="b">
        <f t="shared" si="59"/>
        <v>0</v>
      </c>
    </row>
    <row r="2313" spans="1:13" x14ac:dyDescent="0.25">
      <c r="A2313" t="s">
        <v>2890</v>
      </c>
      <c r="E2313" t="str">
        <f>VLOOKUP($A2313,'Extracted Varlist'!$B$1:$O$4857,3,0)</f>
        <v>GML3: Number of legal errors</v>
      </c>
      <c r="G2313" t="str">
        <f>IF(ISBLANK(VLOOKUP($A2313,'Extracted Varlist'!$B$1:$O$4857,4,0)),"",VLOOKUP($A2313,'Extracted Varlist'!$B$1:$O$4857,4,0))</f>
        <v>-99="Missing"</v>
      </c>
      <c r="H2313">
        <v>2</v>
      </c>
      <c r="I2313">
        <f>VLOOKUP($A2313,'Extracted Varlist'!$B$1:$O$4857,12,0)</f>
        <v>2</v>
      </c>
      <c r="J2313">
        <f>VLOOKUP($A2313,'Extracted Varlist'!$B$1:$O$4857,13,0)</f>
        <v>17</v>
      </c>
      <c r="M2313" t="b">
        <f t="shared" si="59"/>
        <v>0</v>
      </c>
    </row>
    <row r="2314" spans="1:13" x14ac:dyDescent="0.25">
      <c r="A2314" t="s">
        <v>6071</v>
      </c>
      <c r="E2314" t="str">
        <f>VLOOKUP($A2314,'Extracted Varlist'!$B$1:$O$4857,3,0)</f>
        <v>GML3: Number of legal errors</v>
      </c>
      <c r="G2314" t="str">
        <f>IF(ISBLANK(VLOOKUP($A2314,'Extracted Varlist'!$B$1:$O$4857,4,0)),"",VLOOKUP($A2314,'Extracted Varlist'!$B$1:$O$4857,4,0))</f>
        <v>-99="Missing"</v>
      </c>
      <c r="H2314">
        <v>2</v>
      </c>
      <c r="I2314">
        <f>VLOOKUP($A2314,'Extracted Varlist'!$B$1:$O$4857,12,0)</f>
        <v>2</v>
      </c>
      <c r="J2314">
        <f>VLOOKUP($A2314,'Extracted Varlist'!$B$1:$O$4857,13,0)</f>
        <v>22</v>
      </c>
      <c r="M2314" t="b">
        <f t="shared" si="59"/>
        <v>0</v>
      </c>
    </row>
    <row r="2315" spans="1:13" x14ac:dyDescent="0.25">
      <c r="A2315" t="s">
        <v>2910</v>
      </c>
      <c r="E2315" t="str">
        <f>VLOOKUP($A2315,'Extracted Varlist'!$B$1:$O$4857,3,0)</f>
        <v>GML4: Number of legal errors</v>
      </c>
      <c r="G2315" t="str">
        <f>IF(ISBLANK(VLOOKUP($A2315,'Extracted Varlist'!$B$1:$O$4857,4,0)),"",VLOOKUP($A2315,'Extracted Varlist'!$B$1:$O$4857,4,0))</f>
        <v>-99="Missing"</v>
      </c>
      <c r="H2315">
        <v>2</v>
      </c>
      <c r="I2315">
        <f>VLOOKUP($A2315,'Extracted Varlist'!$B$1:$O$4857,12,0)</f>
        <v>2</v>
      </c>
      <c r="J2315">
        <f>VLOOKUP($A2315,'Extracted Varlist'!$B$1:$O$4857,13,0)</f>
        <v>17</v>
      </c>
      <c r="M2315" t="b">
        <f t="shared" si="59"/>
        <v>0</v>
      </c>
    </row>
    <row r="2316" spans="1:13" x14ac:dyDescent="0.25">
      <c r="A2316" t="s">
        <v>6072</v>
      </c>
      <c r="E2316" t="str">
        <f>VLOOKUP($A2316,'Extracted Varlist'!$B$1:$O$4857,3,0)</f>
        <v>GML4: Number of legal errors</v>
      </c>
      <c r="G2316" t="str">
        <f>IF(ISBLANK(VLOOKUP($A2316,'Extracted Varlist'!$B$1:$O$4857,4,0)),"",VLOOKUP($A2316,'Extracted Varlist'!$B$1:$O$4857,4,0))</f>
        <v>-99="Missing"</v>
      </c>
      <c r="H2316">
        <v>2</v>
      </c>
      <c r="I2316">
        <f>VLOOKUP($A2316,'Extracted Varlist'!$B$1:$O$4857,12,0)</f>
        <v>2</v>
      </c>
      <c r="J2316">
        <f>VLOOKUP($A2316,'Extracted Varlist'!$B$1:$O$4857,13,0)</f>
        <v>22</v>
      </c>
      <c r="M2316" t="b">
        <f t="shared" si="59"/>
        <v>0</v>
      </c>
    </row>
    <row r="2317" spans="1:13" x14ac:dyDescent="0.25">
      <c r="A2317" t="s">
        <v>2929</v>
      </c>
      <c r="E2317" t="str">
        <f>VLOOKUP($A2317,'Extracted Varlist'!$B$1:$O$4857,3,0)</f>
        <v>GML5: Number of legal errors</v>
      </c>
      <c r="G2317" t="str">
        <f>IF(ISBLANK(VLOOKUP($A2317,'Extracted Varlist'!$B$1:$O$4857,4,0)),"",VLOOKUP($A2317,'Extracted Varlist'!$B$1:$O$4857,4,0))</f>
        <v>-99="Missing"</v>
      </c>
      <c r="H2317">
        <v>2</v>
      </c>
      <c r="I2317">
        <f>VLOOKUP($A2317,'Extracted Varlist'!$B$1:$O$4857,12,0)</f>
        <v>2</v>
      </c>
      <c r="J2317">
        <f>VLOOKUP($A2317,'Extracted Varlist'!$B$1:$O$4857,13,0)</f>
        <v>17</v>
      </c>
      <c r="M2317" t="b">
        <f t="shared" si="59"/>
        <v>0</v>
      </c>
    </row>
    <row r="2318" spans="1:13" x14ac:dyDescent="0.25">
      <c r="A2318" t="s">
        <v>6073</v>
      </c>
      <c r="E2318" t="str">
        <f>VLOOKUP($A2318,'Extracted Varlist'!$B$1:$O$4857,3,0)</f>
        <v>GML5: Number of legal errors</v>
      </c>
      <c r="G2318" t="str">
        <f>IF(ISBLANK(VLOOKUP($A2318,'Extracted Varlist'!$B$1:$O$4857,4,0)),"",VLOOKUP($A2318,'Extracted Varlist'!$B$1:$O$4857,4,0))</f>
        <v>-99="Missing"</v>
      </c>
      <c r="H2318">
        <v>2</v>
      </c>
      <c r="I2318">
        <f>VLOOKUP($A2318,'Extracted Varlist'!$B$1:$O$4857,12,0)</f>
        <v>2</v>
      </c>
      <c r="J2318">
        <f>VLOOKUP($A2318,'Extracted Varlist'!$B$1:$O$4857,13,0)</f>
        <v>22</v>
      </c>
      <c r="M2318" t="b">
        <f t="shared" si="59"/>
        <v>0</v>
      </c>
    </row>
    <row r="2319" spans="1:13" x14ac:dyDescent="0.25">
      <c r="A2319" t="s">
        <v>2657</v>
      </c>
      <c r="E2319" t="str">
        <f>VLOOKUP($A2319,'Extracted Varlist'!$B$1:$O$4857,3,0)</f>
        <v>GMR: Number of legal errors</v>
      </c>
      <c r="G2319" t="str">
        <f>IF(ISBLANK(VLOOKUP($A2319,'Extracted Varlist'!$B$1:$O$4857,4,0)),"",VLOOKUP($A2319,'Extracted Varlist'!$B$1:$O$4857,4,0))</f>
        <v>-99="Missing"</v>
      </c>
      <c r="H2319">
        <v>2</v>
      </c>
      <c r="I2319">
        <f>VLOOKUP($A2319,'Extracted Varlist'!$B$1:$O$4857,12,0)</f>
        <v>2</v>
      </c>
      <c r="J2319">
        <f>VLOOKUP($A2319,'Extracted Varlist'!$B$1:$O$4857,13,0)</f>
        <v>17</v>
      </c>
      <c r="M2319" t="b">
        <f t="shared" si="59"/>
        <v>0</v>
      </c>
    </row>
    <row r="2320" spans="1:13" x14ac:dyDescent="0.25">
      <c r="A2320" t="s">
        <v>6074</v>
      </c>
      <c r="E2320" t="str">
        <f>VLOOKUP($A2320,'Extracted Varlist'!$B$1:$O$4857,3,0)</f>
        <v>GMR: Number of legal errors</v>
      </c>
      <c r="G2320" t="str">
        <f>IF(ISBLANK(VLOOKUP($A2320,'Extracted Varlist'!$B$1:$O$4857,4,0)),"",VLOOKUP($A2320,'Extracted Varlist'!$B$1:$O$4857,4,0))</f>
        <v>-99="Missing"</v>
      </c>
      <c r="H2320">
        <v>2</v>
      </c>
      <c r="I2320">
        <f>VLOOKUP($A2320,'Extracted Varlist'!$B$1:$O$4857,12,0)</f>
        <v>2</v>
      </c>
      <c r="J2320">
        <f>VLOOKUP($A2320,'Extracted Varlist'!$B$1:$O$4857,13,0)</f>
        <v>22</v>
      </c>
      <c r="M2320" t="b">
        <f t="shared" si="59"/>
        <v>0</v>
      </c>
    </row>
    <row r="2321" spans="1:13" x14ac:dyDescent="0.25">
      <c r="A2321" t="s">
        <v>9142</v>
      </c>
      <c r="E2321" t="str">
        <f>VLOOKUP($A2321,'Extracted Varlist'!$B$1:$O$4857,3,0)</f>
        <v>Lung Race</v>
      </c>
      <c r="G2321" t="str">
        <f>IF(ISBLANK(VLOOKUP($A2321,'Extracted Varlist'!$B$1:$O$4857,4,0)),"",VLOOKUP($A2321,'Extracted Varlist'!$B$1:$O$4857,4,0))</f>
        <v>-99="Missing";-88="N/A";1="Other";2="Caucasian"</v>
      </c>
      <c r="H2321">
        <v>2</v>
      </c>
      <c r="I2321">
        <f>VLOOKUP($A2321,'Extracted Varlist'!$B$1:$O$4857,12,0)</f>
        <v>2</v>
      </c>
      <c r="J2321">
        <f>VLOOKUP($A2321,'Extracted Varlist'!$B$1:$O$4857,13,0)</f>
        <v>5</v>
      </c>
      <c r="M2321" t="b">
        <f t="shared" si="59"/>
        <v>0</v>
      </c>
    </row>
    <row r="2322" spans="1:13" x14ac:dyDescent="0.25">
      <c r="A2322" t="s">
        <v>9210</v>
      </c>
      <c r="E2322" t="str">
        <f>VLOOKUP($A2322,'Extracted Varlist'!$B$1:$O$4857,3,0)</f>
        <v>Lung Vent peak expirat flow pred</v>
      </c>
      <c r="G2322" t="str">
        <f>IF(ISBLANK(VLOOKUP($A2322,'Extracted Varlist'!$B$1:$O$4857,4,0)),"",VLOOKUP($A2322,'Extracted Varlist'!$B$1:$O$4857,4,0))</f>
        <v>-99="Missing";-88="N/A"</v>
      </c>
      <c r="H2322">
        <v>2</v>
      </c>
      <c r="I2322">
        <f>VLOOKUP($A2322,'Extracted Varlist'!$B$1:$O$4857,12,0)</f>
        <v>2</v>
      </c>
      <c r="J2322">
        <f>VLOOKUP($A2322,'Extracted Varlist'!$B$1:$O$4857,13,0)</f>
        <v>5</v>
      </c>
      <c r="M2322" t="b">
        <f t="shared" si="59"/>
        <v>1</v>
      </c>
    </row>
    <row r="2323" spans="1:13" x14ac:dyDescent="0.25">
      <c r="A2323" t="s">
        <v>9213</v>
      </c>
      <c r="E2323" t="str">
        <f>VLOOKUP($A2323,'Extracted Varlist'!$B$1:$O$4857,3,0)</f>
        <v>Lung Vent ratio FVC/FEV1 actual</v>
      </c>
      <c r="G2323" t="str">
        <f>IF(ISBLANK(VLOOKUP($A2323,'Extracted Varlist'!$B$1:$O$4857,4,0)),"",VLOOKUP($A2323,'Extracted Varlist'!$B$1:$O$4857,4,0))</f>
        <v>-99="Missing";-88="N/A"</v>
      </c>
      <c r="H2323">
        <v>2</v>
      </c>
      <c r="I2323">
        <f>VLOOKUP($A2323,'Extracted Varlist'!$B$1:$O$4857,12,0)</f>
        <v>2</v>
      </c>
      <c r="J2323">
        <f>VLOOKUP($A2323,'Extracted Varlist'!$B$1:$O$4857,13,0)</f>
        <v>5</v>
      </c>
      <c r="M2323" t="b">
        <f t="shared" si="59"/>
        <v>1</v>
      </c>
    </row>
    <row r="2324" spans="1:13" x14ac:dyDescent="0.25">
      <c r="A2324" t="s">
        <v>9216</v>
      </c>
      <c r="E2324" t="str">
        <f>VLOOKUP($A2324,'Extracted Varlist'!$B$1:$O$4857,3,0)</f>
        <v>Lung Vent ratio FVC/FEV1 pred</v>
      </c>
      <c r="G2324" t="str">
        <f>IF(ISBLANK(VLOOKUP($A2324,'Extracted Varlist'!$B$1:$O$4857,4,0)),"",VLOOKUP($A2324,'Extracted Varlist'!$B$1:$O$4857,4,0))</f>
        <v>-99="Missing";-88="N/A"</v>
      </c>
      <c r="H2324">
        <v>2</v>
      </c>
      <c r="I2324">
        <f>VLOOKUP($A2324,'Extracted Varlist'!$B$1:$O$4857,12,0)</f>
        <v>2</v>
      </c>
      <c r="J2324">
        <f>VLOOKUP($A2324,'Extracted Varlist'!$B$1:$O$4857,13,0)</f>
        <v>5</v>
      </c>
      <c r="M2324" t="b">
        <f t="shared" si="59"/>
        <v>1</v>
      </c>
    </row>
    <row r="2325" spans="1:13" x14ac:dyDescent="0.25">
      <c r="A2325" t="s">
        <v>9145</v>
      </c>
      <c r="E2325" t="str">
        <f>VLOOKUP($A2325,'Extracted Varlist'!$B$1:$O$4857,3,0)</f>
        <v>Lung Base FEF act</v>
      </c>
      <c r="G2325" t="str">
        <f>IF(ISBLANK(VLOOKUP($A2325,'Extracted Varlist'!$B$1:$O$4857,4,0)),"",VLOOKUP($A2325,'Extracted Varlist'!$B$1:$O$4857,4,0))</f>
        <v>-99="Missing";-88="N/A"</v>
      </c>
      <c r="H2325">
        <v>2</v>
      </c>
      <c r="I2325">
        <f>VLOOKUP($A2325,'Extracted Varlist'!$B$1:$O$4857,12,0)</f>
        <v>2</v>
      </c>
      <c r="J2325">
        <f>VLOOKUP($A2325,'Extracted Varlist'!$B$1:$O$4857,13,0)</f>
        <v>5</v>
      </c>
      <c r="M2325" t="b">
        <f t="shared" si="59"/>
        <v>1</v>
      </c>
    </row>
    <row r="2326" spans="1:13" x14ac:dyDescent="0.25">
      <c r="A2326" t="s">
        <v>9148</v>
      </c>
      <c r="E2326" t="str">
        <f>VLOOKUP($A2326,'Extracted Varlist'!$B$1:$O$4857,3,0)</f>
        <v>Lung Base FEF pred</v>
      </c>
      <c r="G2326" t="str">
        <f>IF(ISBLANK(VLOOKUP($A2326,'Extracted Varlist'!$B$1:$O$4857,4,0)),"",VLOOKUP($A2326,'Extracted Varlist'!$B$1:$O$4857,4,0))</f>
        <v>-99="Missing";-88="N/A"</v>
      </c>
      <c r="H2326">
        <v>2</v>
      </c>
      <c r="I2326">
        <f>VLOOKUP($A2326,'Extracted Varlist'!$B$1:$O$4857,12,0)</f>
        <v>2</v>
      </c>
      <c r="J2326">
        <f>VLOOKUP($A2326,'Extracted Varlist'!$B$1:$O$4857,13,0)</f>
        <v>5</v>
      </c>
      <c r="M2326" t="b">
        <f t="shared" si="59"/>
        <v>1</v>
      </c>
    </row>
    <row r="2327" spans="1:13" x14ac:dyDescent="0.25">
      <c r="A2327" t="s">
        <v>9151</v>
      </c>
      <c r="E2327" t="str">
        <f>VLOOKUP($A2327,'Extracted Varlist'!$B$1:$O$4857,3,0)</f>
        <v>Lung Baseline FEV1 actual</v>
      </c>
      <c r="G2327" t="str">
        <f>IF(ISBLANK(VLOOKUP($A2327,'Extracted Varlist'!$B$1:$O$4857,4,0)),"",VLOOKUP($A2327,'Extracted Varlist'!$B$1:$O$4857,4,0))</f>
        <v>-99="Missing";-88="N/A"</v>
      </c>
      <c r="H2327">
        <v>2</v>
      </c>
      <c r="I2327">
        <f>VLOOKUP($A2327,'Extracted Varlist'!$B$1:$O$4857,12,0)</f>
        <v>2</v>
      </c>
      <c r="J2327">
        <f>VLOOKUP($A2327,'Extracted Varlist'!$B$1:$O$4857,13,0)</f>
        <v>5</v>
      </c>
      <c r="M2327" t="b">
        <f t="shared" si="59"/>
        <v>1</v>
      </c>
    </row>
    <row r="2328" spans="1:13" x14ac:dyDescent="0.25">
      <c r="A2328" t="s">
        <v>9154</v>
      </c>
      <c r="E2328" t="str">
        <f>VLOOKUP($A2328,'Extracted Varlist'!$B$1:$O$4857,3,0)</f>
        <v>Lung Baseline FEV1 predicted</v>
      </c>
      <c r="G2328" t="str">
        <f>IF(ISBLANK(VLOOKUP($A2328,'Extracted Varlist'!$B$1:$O$4857,4,0)),"",VLOOKUP($A2328,'Extracted Varlist'!$B$1:$O$4857,4,0))</f>
        <v>-99="Missing";-88="N/A"</v>
      </c>
      <c r="H2328">
        <v>2</v>
      </c>
      <c r="I2328">
        <f>VLOOKUP($A2328,'Extracted Varlist'!$B$1:$O$4857,12,0)</f>
        <v>2</v>
      </c>
      <c r="J2328">
        <f>VLOOKUP($A2328,'Extracted Varlist'!$B$1:$O$4857,13,0)</f>
        <v>5</v>
      </c>
      <c r="M2328" t="b">
        <f t="shared" si="59"/>
        <v>1</v>
      </c>
    </row>
    <row r="2329" spans="1:13" x14ac:dyDescent="0.25">
      <c r="A2329" t="s">
        <v>9157</v>
      </c>
      <c r="E2329" t="str">
        <f>VLOOKUP($A2329,'Extracted Varlist'!$B$1:$O$4857,3,0)</f>
        <v>Lung Baseline FVC actual</v>
      </c>
      <c r="G2329" t="str">
        <f>IF(ISBLANK(VLOOKUP($A2329,'Extracted Varlist'!$B$1:$O$4857,4,0)),"",VLOOKUP($A2329,'Extracted Varlist'!$B$1:$O$4857,4,0))</f>
        <v>-99="Missing";-88="N/A"</v>
      </c>
      <c r="H2329">
        <v>2</v>
      </c>
      <c r="I2329">
        <f>VLOOKUP($A2329,'Extracted Varlist'!$B$1:$O$4857,12,0)</f>
        <v>2</v>
      </c>
      <c r="J2329">
        <f>VLOOKUP($A2329,'Extracted Varlist'!$B$1:$O$4857,13,0)</f>
        <v>5</v>
      </c>
      <c r="M2329" t="b">
        <f t="shared" si="59"/>
        <v>1</v>
      </c>
    </row>
    <row r="2330" spans="1:13" x14ac:dyDescent="0.25">
      <c r="A2330" t="s">
        <v>9160</v>
      </c>
      <c r="E2330" t="str">
        <f>VLOOKUP($A2330,'Extracted Varlist'!$B$1:$O$4857,3,0)</f>
        <v>Lung Baseline FVC predicted</v>
      </c>
      <c r="G2330" t="str">
        <f>IF(ISBLANK(VLOOKUP($A2330,'Extracted Varlist'!$B$1:$O$4857,4,0)),"",VLOOKUP($A2330,'Extracted Varlist'!$B$1:$O$4857,4,0))</f>
        <v>-99="Missing";-88="N/A"</v>
      </c>
      <c r="H2330">
        <v>2</v>
      </c>
      <c r="I2330">
        <f>VLOOKUP($A2330,'Extracted Varlist'!$B$1:$O$4857,12,0)</f>
        <v>2</v>
      </c>
      <c r="J2330">
        <f>VLOOKUP($A2330,'Extracted Varlist'!$B$1:$O$4857,13,0)</f>
        <v>5</v>
      </c>
      <c r="M2330" t="b">
        <f t="shared" si="59"/>
        <v>1</v>
      </c>
    </row>
    <row r="2331" spans="1:13" x14ac:dyDescent="0.25">
      <c r="A2331" t="s">
        <v>9163</v>
      </c>
      <c r="E2331" t="str">
        <f>VLOOKUP($A2331,'Extracted Varlist'!$B$1:$O$4857,3,0)</f>
        <v>Lung Base PEF act</v>
      </c>
      <c r="G2331" t="str">
        <f>IF(ISBLANK(VLOOKUP($A2331,'Extracted Varlist'!$B$1:$O$4857,4,0)),"",VLOOKUP($A2331,'Extracted Varlist'!$B$1:$O$4857,4,0))</f>
        <v>-99="Missing";-88="N/A"</v>
      </c>
      <c r="H2331">
        <v>2</v>
      </c>
      <c r="I2331">
        <f>VLOOKUP($A2331,'Extracted Varlist'!$B$1:$O$4857,12,0)</f>
        <v>2</v>
      </c>
      <c r="J2331">
        <f>VLOOKUP($A2331,'Extracted Varlist'!$B$1:$O$4857,13,0)</f>
        <v>5</v>
      </c>
      <c r="M2331" t="b">
        <f t="shared" si="59"/>
        <v>1</v>
      </c>
    </row>
    <row r="2332" spans="1:13" x14ac:dyDescent="0.25">
      <c r="A2332" t="s">
        <v>9189</v>
      </c>
      <c r="E2332" t="str">
        <f>VLOOKUP($A2332,'Extracted Varlist'!$B$1:$O$4857,3,0)</f>
        <v>Lung Post methacholine FEV1</v>
      </c>
      <c r="G2332" t="str">
        <f>IF(ISBLANK(VLOOKUP($A2332,'Extracted Varlist'!$B$1:$O$4857,4,0)),"",VLOOKUP($A2332,'Extracted Varlist'!$B$1:$O$4857,4,0))</f>
        <v>-99="Missing";-88="N/A"</v>
      </c>
      <c r="H2332">
        <v>2</v>
      </c>
      <c r="I2332">
        <f>VLOOKUP($A2332,'Extracted Varlist'!$B$1:$O$4857,12,0)</f>
        <v>2</v>
      </c>
      <c r="J2332">
        <f>VLOOKUP($A2332,'Extracted Varlist'!$B$1:$O$4857,13,0)</f>
        <v>5</v>
      </c>
      <c r="M2332" t="b">
        <f t="shared" si="59"/>
        <v>1</v>
      </c>
    </row>
    <row r="2333" spans="1:13" x14ac:dyDescent="0.25">
      <c r="A2333" t="s">
        <v>9166</v>
      </c>
      <c r="E2333" t="str">
        <f>VLOOKUP($A2333,'Extracted Varlist'!$B$1:$O$4857,3,0)</f>
        <v>Lung Base PEF pred</v>
      </c>
      <c r="G2333" t="str">
        <f>IF(ISBLANK(VLOOKUP($A2333,'Extracted Varlist'!$B$1:$O$4857,4,0)),"",VLOOKUP($A2333,'Extracted Varlist'!$B$1:$O$4857,4,0))</f>
        <v>-99="Missing";-88="N/A"</v>
      </c>
      <c r="H2333">
        <v>2</v>
      </c>
      <c r="I2333">
        <f>VLOOKUP($A2333,'Extracted Varlist'!$B$1:$O$4857,12,0)</f>
        <v>2</v>
      </c>
      <c r="J2333">
        <f>VLOOKUP($A2333,'Extracted Varlist'!$B$1:$O$4857,13,0)</f>
        <v>5</v>
      </c>
      <c r="M2333" t="b">
        <f t="shared" si="59"/>
        <v>1</v>
      </c>
    </row>
    <row r="2334" spans="1:13" x14ac:dyDescent="0.25">
      <c r="A2334" t="s">
        <v>9169</v>
      </c>
      <c r="E2334" t="str">
        <f>VLOOKUP($A2334,'Extracted Varlist'!$B$1:$O$4857,3,0)</f>
        <v>Lung Base ratio FVC/FEV1 actual</v>
      </c>
      <c r="G2334" t="str">
        <f>IF(ISBLANK(VLOOKUP($A2334,'Extracted Varlist'!$B$1:$O$4857,4,0)),"",VLOOKUP($A2334,'Extracted Varlist'!$B$1:$O$4857,4,0))</f>
        <v>-99="Missing";-88="N/A"</v>
      </c>
      <c r="H2334">
        <v>2</v>
      </c>
      <c r="I2334">
        <f>VLOOKUP($A2334,'Extracted Varlist'!$B$1:$O$4857,12,0)</f>
        <v>2</v>
      </c>
      <c r="J2334">
        <f>VLOOKUP($A2334,'Extracted Varlist'!$B$1:$O$4857,13,0)</f>
        <v>5</v>
      </c>
      <c r="M2334" t="b">
        <f t="shared" si="59"/>
        <v>1</v>
      </c>
    </row>
    <row r="2335" spans="1:13" x14ac:dyDescent="0.25">
      <c r="A2335" t="s">
        <v>9171</v>
      </c>
      <c r="E2335" t="str">
        <f>VLOOKUP($A2335,'Extracted Varlist'!$B$1:$O$4857,3,0)</f>
        <v>Lung Base ratio FVC/FEV1 pred</v>
      </c>
      <c r="G2335" t="str">
        <f>IF(ISBLANK(VLOOKUP($A2335,'Extracted Varlist'!$B$1:$O$4857,4,0)),"",VLOOKUP($A2335,'Extracted Varlist'!$B$1:$O$4857,4,0))</f>
        <v>-99="Missing";-88="N/A"</v>
      </c>
      <c r="H2335">
        <v>2</v>
      </c>
      <c r="I2335">
        <f>VLOOKUP($A2335,'Extracted Varlist'!$B$1:$O$4857,12,0)</f>
        <v>2</v>
      </c>
      <c r="J2335">
        <f>VLOOKUP($A2335,'Extracted Varlist'!$B$1:$O$4857,13,0)</f>
        <v>5</v>
      </c>
      <c r="M2335" t="b">
        <f t="shared" si="59"/>
        <v>1</v>
      </c>
    </row>
    <row r="2336" spans="1:13" x14ac:dyDescent="0.25">
      <c r="A2336" t="s">
        <v>9173</v>
      </c>
      <c r="E2336" t="str">
        <f>VLOOKUP($A2336,'Extracted Varlist'!$B$1:$O$4857,3,0)</f>
        <v>Lung FEV1 for PC20</v>
      </c>
      <c r="G2336" t="str">
        <f>IF(ISBLANK(VLOOKUP($A2336,'Extracted Varlist'!$B$1:$O$4857,4,0)),"",VLOOKUP($A2336,'Extracted Varlist'!$B$1:$O$4857,4,0))</f>
        <v>-99="Missing";-88="N/A"</v>
      </c>
      <c r="H2336">
        <v>2</v>
      </c>
      <c r="I2336">
        <f>VLOOKUP($A2336,'Extracted Varlist'!$B$1:$O$4857,12,0)</f>
        <v>2</v>
      </c>
      <c r="J2336">
        <f>VLOOKUP($A2336,'Extracted Varlist'!$B$1:$O$4857,13,0)</f>
        <v>5</v>
      </c>
      <c r="M2336" t="b">
        <f t="shared" si="59"/>
        <v>1</v>
      </c>
    </row>
    <row r="2337" spans="1:13" x14ac:dyDescent="0.25">
      <c r="A2337" t="s">
        <v>9176</v>
      </c>
      <c r="E2337" t="str">
        <f>VLOOKUP($A2337,'Extracted Varlist'!$B$1:$O$4857,3,0)</f>
        <v>Lung Best FEV1 &lt;80% pred y/n</v>
      </c>
      <c r="G2337" t="str">
        <f>IF(ISBLANK(VLOOKUP($A2337,'Extracted Varlist'!$B$1:$O$4857,4,0)),"",VLOOKUP($A2337,'Extracted Varlist'!$B$1:$O$4857,4,0))</f>
        <v>-99="Missing";-88="N/A";0="No";1="Yes"</v>
      </c>
      <c r="H2337">
        <v>2</v>
      </c>
      <c r="I2337">
        <f>VLOOKUP($A2337,'Extracted Varlist'!$B$1:$O$4857,12,0)</f>
        <v>2</v>
      </c>
      <c r="J2337">
        <f>VLOOKUP($A2337,'Extracted Varlist'!$B$1:$O$4857,13,0)</f>
        <v>5</v>
      </c>
      <c r="M2337" t="b">
        <f t="shared" si="59"/>
        <v>1</v>
      </c>
    </row>
    <row r="2338" spans="1:13" x14ac:dyDescent="0.25">
      <c r="A2338" t="s">
        <v>9178</v>
      </c>
      <c r="E2338" t="str">
        <f>VLOOKUP($A2338,'Extracted Varlist'!$B$1:$O$4857,3,0)</f>
        <v>Lung Given ventolin post meth</v>
      </c>
      <c r="G2338" t="str">
        <f>IF(ISBLANK(VLOOKUP($A2338,'Extracted Varlist'!$B$1:$O$4857,4,0)),"",VLOOKUP($A2338,'Extracted Varlist'!$B$1:$O$4857,4,0))</f>
        <v>-99="Missing";-88="N/A";0="No";1="Yes"</v>
      </c>
      <c r="H2338">
        <v>2</v>
      </c>
      <c r="I2338">
        <f>VLOOKUP($A2338,'Extracted Varlist'!$B$1:$O$4857,12,0)</f>
        <v>2</v>
      </c>
      <c r="J2338">
        <f>VLOOKUP($A2338,'Extracted Varlist'!$B$1:$O$4857,13,0)</f>
        <v>5</v>
      </c>
      <c r="M2338" t="b">
        <f t="shared" si="59"/>
        <v>1</v>
      </c>
    </row>
    <row r="2339" spans="1:13" x14ac:dyDescent="0.25">
      <c r="A2339" t="s">
        <v>9180</v>
      </c>
      <c r="E2339" t="str">
        <f>VLOOKUP($A2339,'Extracted Varlist'!$B$1:$O$4857,3,0)</f>
        <v>Lung History of resp tract infect</v>
      </c>
      <c r="G2339" t="str">
        <f>IF(ISBLANK(VLOOKUP($A2339,'Extracted Varlist'!$B$1:$O$4857,4,0)),"",VLOOKUP($A2339,'Extracted Varlist'!$B$1:$O$4857,4,0))</f>
        <v>-99="Missing";-88="N/A";0="No";1="Yes"</v>
      </c>
      <c r="H2339">
        <v>2</v>
      </c>
      <c r="I2339">
        <f>VLOOKUP($A2339,'Extracted Varlist'!$B$1:$O$4857,12,0)</f>
        <v>2</v>
      </c>
      <c r="J2339">
        <f>VLOOKUP($A2339,'Extracted Varlist'!$B$1:$O$4857,13,0)</f>
        <v>5</v>
      </c>
      <c r="M2339" t="b">
        <f t="shared" si="59"/>
        <v>1</v>
      </c>
    </row>
    <row r="2340" spans="1:13" x14ac:dyDescent="0.25">
      <c r="A2340" t="s">
        <v>9182</v>
      </c>
      <c r="E2340" t="str">
        <f>VLOOKUP($A2340,'Extracted Varlist'!$B$1:$O$4857,3,0)</f>
        <v>Lung Clinical response to meth</v>
      </c>
      <c r="G2340" t="str">
        <f>IF(ISBLANK(VLOOKUP($A2340,'Extracted Varlist'!$B$1:$O$4857,4,0)),"",VLOOKUP($A2340,'Extracted Varlist'!$B$1:$O$4857,4,0))</f>
        <v>-99="Missing";-88="N/A";0="No";1="Yes"</v>
      </c>
      <c r="H2340">
        <v>2</v>
      </c>
      <c r="I2340">
        <f>VLOOKUP($A2340,'Extracted Varlist'!$B$1:$O$4857,12,0)</f>
        <v>2</v>
      </c>
      <c r="J2340">
        <f>VLOOKUP($A2340,'Extracted Varlist'!$B$1:$O$4857,13,0)</f>
        <v>5</v>
      </c>
      <c r="M2340" t="b">
        <f t="shared" si="59"/>
        <v>1</v>
      </c>
    </row>
    <row r="2341" spans="1:13" x14ac:dyDescent="0.25">
      <c r="A2341" t="s">
        <v>9184</v>
      </c>
      <c r="E2341" t="str">
        <f>VLOOKUP($A2341,'Extracted Varlist'!$B$1:$O$4857,3,0)</f>
        <v>Lung Asthma medication withheld</v>
      </c>
      <c r="G2341" t="str">
        <f>IF(ISBLANK(VLOOKUP($A2341,'Extracted Varlist'!$B$1:$O$4857,4,0)),"",VLOOKUP($A2341,'Extracted Varlist'!$B$1:$O$4857,4,0))</f>
        <v>-99="Missing";-88="N/A";0="No";1="Yes"</v>
      </c>
      <c r="H2341">
        <v>2</v>
      </c>
      <c r="I2341">
        <f>VLOOKUP($A2341,'Extracted Varlist'!$B$1:$O$4857,12,0)</f>
        <v>2</v>
      </c>
      <c r="J2341">
        <f>VLOOKUP($A2341,'Extracted Varlist'!$B$1:$O$4857,13,0)</f>
        <v>5</v>
      </c>
      <c r="M2341" t="b">
        <f t="shared" si="59"/>
        <v>1</v>
      </c>
    </row>
    <row r="2342" spans="1:13" x14ac:dyDescent="0.25">
      <c r="A2342" t="s">
        <v>9186</v>
      </c>
      <c r="E2342" t="str">
        <f>VLOOKUP($A2342,'Extracted Varlist'!$B$1:$O$4857,3,0)</f>
        <v>Lung Spirometer technique</v>
      </c>
      <c r="G2342" t="str">
        <f>IF(ISBLANK(VLOOKUP($A2342,'Extracted Varlist'!$B$1:$O$4857,4,0)),"",VLOOKUP($A2342,'Extracted Varlist'!$B$1:$O$4857,4,0))</f>
        <v>-99="Missing";-88="N/A";1="Good";2="Suspect";3="Poor";4="Broncho challenge"</v>
      </c>
      <c r="H2342">
        <v>2</v>
      </c>
      <c r="I2342">
        <f>VLOOKUP($A2342,'Extracted Varlist'!$B$1:$O$4857,12,0)</f>
        <v>2</v>
      </c>
      <c r="J2342">
        <f>VLOOKUP($A2342,'Extracted Varlist'!$B$1:$O$4857,13,0)</f>
        <v>5</v>
      </c>
      <c r="M2342" t="b">
        <f t="shared" si="59"/>
        <v>1</v>
      </c>
    </row>
    <row r="2343" spans="1:13" x14ac:dyDescent="0.25">
      <c r="A2343" t="s">
        <v>9192</v>
      </c>
      <c r="E2343" t="str">
        <f>VLOOKUP($A2343,'Extracted Varlist'!$B$1:$O$4857,3,0)</f>
        <v>Lung Vent forced expir flow act</v>
      </c>
      <c r="G2343" t="str">
        <f>IF(ISBLANK(VLOOKUP($A2343,'Extracted Varlist'!$B$1:$O$4857,4,0)),"",VLOOKUP($A2343,'Extracted Varlist'!$B$1:$O$4857,4,0))</f>
        <v>-99="Missing";-88="N/A"</v>
      </c>
      <c r="H2343">
        <v>2</v>
      </c>
      <c r="I2343">
        <f>VLOOKUP($A2343,'Extracted Varlist'!$B$1:$O$4857,12,0)</f>
        <v>2</v>
      </c>
      <c r="J2343">
        <f>VLOOKUP($A2343,'Extracted Varlist'!$B$1:$O$4857,13,0)</f>
        <v>5</v>
      </c>
      <c r="M2343" t="b">
        <f t="shared" si="59"/>
        <v>1</v>
      </c>
    </row>
    <row r="2344" spans="1:13" x14ac:dyDescent="0.25">
      <c r="A2344" t="s">
        <v>9218</v>
      </c>
      <c r="E2344" t="str">
        <f>VLOOKUP($A2344,'Extracted Varlist'!$B$1:$O$4857,3,0)</f>
        <v>Lung 0.00 methacholine FEV1</v>
      </c>
      <c r="G2344" t="str">
        <f>IF(ISBLANK(VLOOKUP($A2344,'Extracted Varlist'!$B$1:$O$4857,4,0)),"",VLOOKUP($A2344,'Extracted Varlist'!$B$1:$O$4857,4,0))</f>
        <v>-99="Missing";-88="N/A"</v>
      </c>
      <c r="H2344">
        <v>2</v>
      </c>
      <c r="I2344">
        <f>VLOOKUP($A2344,'Extracted Varlist'!$B$1:$O$4857,12,0)</f>
        <v>2</v>
      </c>
      <c r="J2344">
        <f>VLOOKUP($A2344,'Extracted Varlist'!$B$1:$O$4857,13,0)</f>
        <v>5</v>
      </c>
      <c r="M2344" t="b">
        <f t="shared" si="59"/>
        <v>1</v>
      </c>
    </row>
    <row r="2345" spans="1:13" x14ac:dyDescent="0.25">
      <c r="A2345" t="s">
        <v>9221</v>
      </c>
      <c r="E2345" t="str">
        <f>VLOOKUP($A2345,'Extracted Varlist'!$B$1:$O$4857,3,0)</f>
        <v>Lung 0.06 methacholine FEV1</v>
      </c>
      <c r="G2345" t="str">
        <f>IF(ISBLANK(VLOOKUP($A2345,'Extracted Varlist'!$B$1:$O$4857,4,0)),"",VLOOKUP($A2345,'Extracted Varlist'!$B$1:$O$4857,4,0))</f>
        <v>-99="Missing";-88="N/A"</v>
      </c>
      <c r="H2345">
        <v>2</v>
      </c>
      <c r="I2345">
        <f>VLOOKUP($A2345,'Extracted Varlist'!$B$1:$O$4857,12,0)</f>
        <v>2</v>
      </c>
      <c r="J2345">
        <f>VLOOKUP($A2345,'Extracted Varlist'!$B$1:$O$4857,13,0)</f>
        <v>5</v>
      </c>
      <c r="M2345" t="b">
        <f t="shared" si="59"/>
        <v>1</v>
      </c>
    </row>
    <row r="2346" spans="1:13" x14ac:dyDescent="0.25">
      <c r="A2346" t="s">
        <v>9224</v>
      </c>
      <c r="E2346" t="str">
        <f>VLOOKUP($A2346,'Extracted Varlist'!$B$1:$O$4857,3,0)</f>
        <v>Lung 0.10 methacholine FEV1</v>
      </c>
      <c r="G2346" t="str">
        <f>IF(ISBLANK(VLOOKUP($A2346,'Extracted Varlist'!$B$1:$O$4857,4,0)),"",VLOOKUP($A2346,'Extracted Varlist'!$B$1:$O$4857,4,0))</f>
        <v>-99="Missing";-88="N/A"</v>
      </c>
      <c r="H2346">
        <v>2</v>
      </c>
      <c r="I2346">
        <f>VLOOKUP($A2346,'Extracted Varlist'!$B$1:$O$4857,12,0)</f>
        <v>2</v>
      </c>
      <c r="J2346">
        <f>VLOOKUP($A2346,'Extracted Varlist'!$B$1:$O$4857,13,0)</f>
        <v>5</v>
      </c>
      <c r="M2346" t="b">
        <f t="shared" si="59"/>
        <v>1</v>
      </c>
    </row>
    <row r="2347" spans="1:13" x14ac:dyDescent="0.25">
      <c r="A2347" t="s">
        <v>9227</v>
      </c>
      <c r="E2347" t="str">
        <f>VLOOKUP($A2347,'Extracted Varlist'!$B$1:$O$4857,3,0)</f>
        <v>Lung 0.20 methacholine FEV1</v>
      </c>
      <c r="G2347" t="str">
        <f>IF(ISBLANK(VLOOKUP($A2347,'Extracted Varlist'!$B$1:$O$4857,4,0)),"",VLOOKUP($A2347,'Extracted Varlist'!$B$1:$O$4857,4,0))</f>
        <v>-99="Missing";-88="N/A"</v>
      </c>
      <c r="H2347">
        <v>2</v>
      </c>
      <c r="I2347">
        <f>VLOOKUP($A2347,'Extracted Varlist'!$B$1:$O$4857,12,0)</f>
        <v>2</v>
      </c>
      <c r="J2347">
        <f>VLOOKUP($A2347,'Extracted Varlist'!$B$1:$O$4857,13,0)</f>
        <v>5</v>
      </c>
      <c r="M2347" t="b">
        <f t="shared" si="59"/>
        <v>1</v>
      </c>
    </row>
    <row r="2348" spans="1:13" x14ac:dyDescent="0.25">
      <c r="A2348" t="s">
        <v>9230</v>
      </c>
      <c r="E2348" t="str">
        <f>VLOOKUP($A2348,'Extracted Varlist'!$B$1:$O$4857,3,0)</f>
        <v>Lung 0.50 methacholine FEV1</v>
      </c>
      <c r="G2348" t="str">
        <f>IF(ISBLANK(VLOOKUP($A2348,'Extracted Varlist'!$B$1:$O$4857,4,0)),"",VLOOKUP($A2348,'Extracted Varlist'!$B$1:$O$4857,4,0))</f>
        <v>-99="Missing";-88="N/A"</v>
      </c>
      <c r="H2348">
        <v>2</v>
      </c>
      <c r="I2348">
        <f>VLOOKUP($A2348,'Extracted Varlist'!$B$1:$O$4857,12,0)</f>
        <v>2</v>
      </c>
      <c r="J2348">
        <f>VLOOKUP($A2348,'Extracted Varlist'!$B$1:$O$4857,13,0)</f>
        <v>5</v>
      </c>
      <c r="M2348" t="b">
        <f t="shared" si="59"/>
        <v>1</v>
      </c>
    </row>
    <row r="2349" spans="1:13" x14ac:dyDescent="0.25">
      <c r="A2349" t="s">
        <v>9233</v>
      </c>
      <c r="E2349" t="str">
        <f>VLOOKUP($A2349,'Extracted Varlist'!$B$1:$O$4857,3,0)</f>
        <v>Lung 1.00 methacholine FEV1</v>
      </c>
      <c r="G2349" t="str">
        <f>IF(ISBLANK(VLOOKUP($A2349,'Extracted Varlist'!$B$1:$O$4857,4,0)),"",VLOOKUP($A2349,'Extracted Varlist'!$B$1:$O$4857,4,0))</f>
        <v>-99="Missing";-88="N/A"</v>
      </c>
      <c r="H2349">
        <v>2</v>
      </c>
      <c r="I2349">
        <f>VLOOKUP($A2349,'Extracted Varlist'!$B$1:$O$4857,12,0)</f>
        <v>2</v>
      </c>
      <c r="J2349">
        <f>VLOOKUP($A2349,'Extracted Varlist'!$B$1:$O$4857,13,0)</f>
        <v>5</v>
      </c>
      <c r="M2349" t="b">
        <f t="shared" si="59"/>
        <v>1</v>
      </c>
    </row>
    <row r="2350" spans="1:13" x14ac:dyDescent="0.25">
      <c r="A2350" t="s">
        <v>9236</v>
      </c>
      <c r="E2350" t="str">
        <f>VLOOKUP($A2350,'Extracted Varlist'!$B$1:$O$4857,3,0)</f>
        <v>Lung 1.80 methacholine FEV1</v>
      </c>
      <c r="G2350" t="str">
        <f>IF(ISBLANK(VLOOKUP($A2350,'Extracted Varlist'!$B$1:$O$4857,4,0)),"",VLOOKUP($A2350,'Extracted Varlist'!$B$1:$O$4857,4,0))</f>
        <v>-99="Missing";-88="N/A"</v>
      </c>
      <c r="H2350">
        <v>2</v>
      </c>
      <c r="I2350">
        <f>VLOOKUP($A2350,'Extracted Varlist'!$B$1:$O$4857,12,0)</f>
        <v>2</v>
      </c>
      <c r="J2350">
        <f>VLOOKUP($A2350,'Extracted Varlist'!$B$1:$O$4857,13,0)</f>
        <v>5</v>
      </c>
      <c r="M2350" t="b">
        <f t="shared" si="59"/>
        <v>1</v>
      </c>
    </row>
    <row r="2351" spans="1:13" x14ac:dyDescent="0.25">
      <c r="A2351" t="s">
        <v>9239</v>
      </c>
      <c r="E2351" t="str">
        <f>VLOOKUP($A2351,'Extracted Varlist'!$B$1:$O$4857,3,0)</f>
        <v>Lung 3.90 methacholine FEV1</v>
      </c>
      <c r="G2351" t="str">
        <f>IF(ISBLANK(VLOOKUP($A2351,'Extracted Varlist'!$B$1:$O$4857,4,0)),"",VLOOKUP($A2351,'Extracted Varlist'!$B$1:$O$4857,4,0))</f>
        <v>-99="Missing";-88="N/A"</v>
      </c>
      <c r="H2351">
        <v>2</v>
      </c>
      <c r="I2351">
        <f>VLOOKUP($A2351,'Extracted Varlist'!$B$1:$O$4857,12,0)</f>
        <v>2</v>
      </c>
      <c r="J2351">
        <f>VLOOKUP($A2351,'Extracted Varlist'!$B$1:$O$4857,13,0)</f>
        <v>5</v>
      </c>
      <c r="M2351" t="b">
        <f t="shared" si="59"/>
        <v>1</v>
      </c>
    </row>
    <row r="2352" spans="1:13" x14ac:dyDescent="0.25">
      <c r="A2352" t="s">
        <v>9242</v>
      </c>
      <c r="E2352" t="str">
        <f>VLOOKUP($A2352,'Extracted Varlist'!$B$1:$O$4857,3,0)</f>
        <v>Lung 7.80 methacholine FEV1</v>
      </c>
      <c r="G2352" t="str">
        <f>IF(ISBLANK(VLOOKUP($A2352,'Extracted Varlist'!$B$1:$O$4857,4,0)),"",VLOOKUP($A2352,'Extracted Varlist'!$B$1:$O$4857,4,0))</f>
        <v>-99="Missing";-88="N/A"</v>
      </c>
      <c r="H2352">
        <v>2</v>
      </c>
      <c r="I2352">
        <f>VLOOKUP($A2352,'Extracted Varlist'!$B$1:$O$4857,12,0)</f>
        <v>2</v>
      </c>
      <c r="J2352">
        <f>VLOOKUP($A2352,'Extracted Varlist'!$B$1:$O$4857,13,0)</f>
        <v>5</v>
      </c>
      <c r="M2352" t="b">
        <f t="shared" si="59"/>
        <v>1</v>
      </c>
    </row>
    <row r="2353" spans="1:13" x14ac:dyDescent="0.25">
      <c r="A2353" t="s">
        <v>9244</v>
      </c>
      <c r="E2353" t="str">
        <f>VLOOKUP($A2353,'Extracted Varlist'!$B$1:$O$4857,3,0)</f>
        <v>Lung 0.00 lowest trans cut O2</v>
      </c>
      <c r="G2353" t="str">
        <f>IF(ISBLANK(VLOOKUP($A2353,'Extracted Varlist'!$B$1:$O$4857,4,0)),"",VLOOKUP($A2353,'Extracted Varlist'!$B$1:$O$4857,4,0))</f>
        <v/>
      </c>
      <c r="H2353">
        <v>2</v>
      </c>
      <c r="I2353">
        <f>VLOOKUP($A2353,'Extracted Varlist'!$B$1:$O$4857,12,0)</f>
        <v>2</v>
      </c>
      <c r="J2353">
        <f>VLOOKUP($A2353,'Extracted Varlist'!$B$1:$O$4857,13,0)</f>
        <v>5</v>
      </c>
      <c r="M2353" t="b">
        <f t="shared" si="59"/>
        <v>1</v>
      </c>
    </row>
    <row r="2354" spans="1:13" x14ac:dyDescent="0.25">
      <c r="A2354" t="s">
        <v>9195</v>
      </c>
      <c r="E2354" t="str">
        <f>VLOOKUP($A2354,'Extracted Varlist'!$B$1:$O$4857,3,0)</f>
        <v>Lung Vent forced expir flow pred</v>
      </c>
      <c r="G2354" t="str">
        <f>IF(ISBLANK(VLOOKUP($A2354,'Extracted Varlist'!$B$1:$O$4857,4,0)),"",VLOOKUP($A2354,'Extracted Varlist'!$B$1:$O$4857,4,0))</f>
        <v>-99="Missing";-88="N/A"</v>
      </c>
      <c r="H2354">
        <v>2</v>
      </c>
      <c r="I2354">
        <f>VLOOKUP($A2354,'Extracted Varlist'!$B$1:$O$4857,12,0)</f>
        <v>2</v>
      </c>
      <c r="J2354">
        <f>VLOOKUP($A2354,'Extracted Varlist'!$B$1:$O$4857,13,0)</f>
        <v>5</v>
      </c>
      <c r="M2354" t="b">
        <f t="shared" si="59"/>
        <v>1</v>
      </c>
    </row>
    <row r="2355" spans="1:13" x14ac:dyDescent="0.25">
      <c r="A2355" t="s">
        <v>9246</v>
      </c>
      <c r="E2355" t="str">
        <f>VLOOKUP($A2355,'Extracted Varlist'!$B$1:$O$4857,3,0)</f>
        <v>Lung 0.06 lowest trans cut O2</v>
      </c>
      <c r="G2355" t="str">
        <f>IF(ISBLANK(VLOOKUP($A2355,'Extracted Varlist'!$B$1:$O$4857,4,0)),"",VLOOKUP($A2355,'Extracted Varlist'!$B$1:$O$4857,4,0))</f>
        <v/>
      </c>
      <c r="H2355">
        <v>2</v>
      </c>
      <c r="I2355">
        <f>VLOOKUP($A2355,'Extracted Varlist'!$B$1:$O$4857,12,0)</f>
        <v>2</v>
      </c>
      <c r="J2355">
        <f>VLOOKUP($A2355,'Extracted Varlist'!$B$1:$O$4857,13,0)</f>
        <v>5</v>
      </c>
      <c r="M2355" t="b">
        <f t="shared" si="59"/>
        <v>1</v>
      </c>
    </row>
    <row r="2356" spans="1:13" x14ac:dyDescent="0.25">
      <c r="A2356" t="s">
        <v>9248</v>
      </c>
      <c r="E2356" t="str">
        <f>VLOOKUP($A2356,'Extracted Varlist'!$B$1:$O$4857,3,0)</f>
        <v>Lung 0.10 lowest trans cut O2</v>
      </c>
      <c r="G2356" t="str">
        <f>IF(ISBLANK(VLOOKUP($A2356,'Extracted Varlist'!$B$1:$O$4857,4,0)),"",VLOOKUP($A2356,'Extracted Varlist'!$B$1:$O$4857,4,0))</f>
        <v/>
      </c>
      <c r="H2356">
        <v>2</v>
      </c>
      <c r="I2356">
        <f>VLOOKUP($A2356,'Extracted Varlist'!$B$1:$O$4857,12,0)</f>
        <v>2</v>
      </c>
      <c r="J2356">
        <f>VLOOKUP($A2356,'Extracted Varlist'!$B$1:$O$4857,13,0)</f>
        <v>5</v>
      </c>
      <c r="M2356" t="b">
        <f t="shared" si="59"/>
        <v>1</v>
      </c>
    </row>
    <row r="2357" spans="1:13" x14ac:dyDescent="0.25">
      <c r="A2357" t="s">
        <v>9250</v>
      </c>
      <c r="E2357" t="str">
        <f>VLOOKUP($A2357,'Extracted Varlist'!$B$1:$O$4857,3,0)</f>
        <v>Lung 0.20 lowest trans cut O2</v>
      </c>
      <c r="G2357" t="str">
        <f>IF(ISBLANK(VLOOKUP($A2357,'Extracted Varlist'!$B$1:$O$4857,4,0)),"",VLOOKUP($A2357,'Extracted Varlist'!$B$1:$O$4857,4,0))</f>
        <v/>
      </c>
      <c r="H2357">
        <v>2</v>
      </c>
      <c r="I2357">
        <f>VLOOKUP($A2357,'Extracted Varlist'!$B$1:$O$4857,12,0)</f>
        <v>2</v>
      </c>
      <c r="J2357">
        <f>VLOOKUP($A2357,'Extracted Varlist'!$B$1:$O$4857,13,0)</f>
        <v>5</v>
      </c>
      <c r="M2357" t="b">
        <f t="shared" si="59"/>
        <v>1</v>
      </c>
    </row>
    <row r="2358" spans="1:13" x14ac:dyDescent="0.25">
      <c r="A2358" t="s">
        <v>9252</v>
      </c>
      <c r="E2358" t="str">
        <f>VLOOKUP($A2358,'Extracted Varlist'!$B$1:$O$4857,3,0)</f>
        <v>Lung 0.50 lowest trans cut O2</v>
      </c>
      <c r="G2358" t="str">
        <f>IF(ISBLANK(VLOOKUP($A2358,'Extracted Varlist'!$B$1:$O$4857,4,0)),"",VLOOKUP($A2358,'Extracted Varlist'!$B$1:$O$4857,4,0))</f>
        <v/>
      </c>
      <c r="H2358">
        <v>2</v>
      </c>
      <c r="I2358">
        <f>VLOOKUP($A2358,'Extracted Varlist'!$B$1:$O$4857,12,0)</f>
        <v>2</v>
      </c>
      <c r="J2358">
        <f>VLOOKUP($A2358,'Extracted Varlist'!$B$1:$O$4857,13,0)</f>
        <v>5</v>
      </c>
      <c r="M2358" t="b">
        <f t="shared" si="59"/>
        <v>1</v>
      </c>
    </row>
    <row r="2359" spans="1:13" x14ac:dyDescent="0.25">
      <c r="A2359" t="s">
        <v>9254</v>
      </c>
      <c r="E2359" t="str">
        <f>VLOOKUP($A2359,'Extracted Varlist'!$B$1:$O$4857,3,0)</f>
        <v>Lung 1.00 lowest trans cut O2</v>
      </c>
      <c r="G2359" t="str">
        <f>IF(ISBLANK(VLOOKUP($A2359,'Extracted Varlist'!$B$1:$O$4857,4,0)),"",VLOOKUP($A2359,'Extracted Varlist'!$B$1:$O$4857,4,0))</f>
        <v/>
      </c>
      <c r="H2359">
        <v>2</v>
      </c>
      <c r="I2359">
        <f>VLOOKUP($A2359,'Extracted Varlist'!$B$1:$O$4857,12,0)</f>
        <v>2</v>
      </c>
      <c r="J2359">
        <f>VLOOKUP($A2359,'Extracted Varlist'!$B$1:$O$4857,13,0)</f>
        <v>5</v>
      </c>
      <c r="M2359" t="b">
        <f t="shared" si="59"/>
        <v>1</v>
      </c>
    </row>
    <row r="2360" spans="1:13" x14ac:dyDescent="0.25">
      <c r="A2360" t="s">
        <v>9256</v>
      </c>
      <c r="E2360" t="str">
        <f>VLOOKUP($A2360,'Extracted Varlist'!$B$1:$O$4857,3,0)</f>
        <v>Lung 1.80 lowest trans cut O2</v>
      </c>
      <c r="G2360" t="str">
        <f>IF(ISBLANK(VLOOKUP($A2360,'Extracted Varlist'!$B$1:$O$4857,4,0)),"",VLOOKUP($A2360,'Extracted Varlist'!$B$1:$O$4857,4,0))</f>
        <v/>
      </c>
      <c r="H2360">
        <v>2</v>
      </c>
      <c r="I2360">
        <f>VLOOKUP($A2360,'Extracted Varlist'!$B$1:$O$4857,12,0)</f>
        <v>2</v>
      </c>
      <c r="J2360">
        <f>VLOOKUP($A2360,'Extracted Varlist'!$B$1:$O$4857,13,0)</f>
        <v>5</v>
      </c>
      <c r="M2360" t="b">
        <f t="shared" si="59"/>
        <v>1</v>
      </c>
    </row>
    <row r="2361" spans="1:13" x14ac:dyDescent="0.25">
      <c r="A2361" t="s">
        <v>9258</v>
      </c>
      <c r="E2361" t="str">
        <f>VLOOKUP($A2361,'Extracted Varlist'!$B$1:$O$4857,3,0)</f>
        <v>Lung 3.90 lowest trans cut O2</v>
      </c>
      <c r="G2361" t="str">
        <f>IF(ISBLANK(VLOOKUP($A2361,'Extracted Varlist'!$B$1:$O$4857,4,0)),"",VLOOKUP($A2361,'Extracted Varlist'!$B$1:$O$4857,4,0))</f>
        <v/>
      </c>
      <c r="H2361">
        <v>2</v>
      </c>
      <c r="I2361">
        <f>VLOOKUP($A2361,'Extracted Varlist'!$B$1:$O$4857,12,0)</f>
        <v>2</v>
      </c>
      <c r="J2361">
        <f>VLOOKUP($A2361,'Extracted Varlist'!$B$1:$O$4857,13,0)</f>
        <v>5</v>
      </c>
      <c r="M2361" t="b">
        <f t="shared" si="59"/>
        <v>1</v>
      </c>
    </row>
    <row r="2362" spans="1:13" x14ac:dyDescent="0.25">
      <c r="A2362" t="s">
        <v>9260</v>
      </c>
      <c r="E2362" t="str">
        <f>VLOOKUP($A2362,'Extracted Varlist'!$B$1:$O$4857,3,0)</f>
        <v>Lung 7.80 lowest trans cut O2</v>
      </c>
      <c r="G2362" t="str">
        <f>IF(ISBLANK(VLOOKUP($A2362,'Extracted Varlist'!$B$1:$O$4857,4,0)),"",VLOOKUP($A2362,'Extracted Varlist'!$B$1:$O$4857,4,0))</f>
        <v/>
      </c>
      <c r="H2362">
        <v>2</v>
      </c>
      <c r="I2362">
        <f>VLOOKUP($A2362,'Extracted Varlist'!$B$1:$O$4857,12,0)</f>
        <v>2</v>
      </c>
      <c r="J2362">
        <f>VLOOKUP($A2362,'Extracted Varlist'!$B$1:$O$4857,13,0)</f>
        <v>5</v>
      </c>
      <c r="M2362" t="b">
        <f t="shared" si="59"/>
        <v>1</v>
      </c>
    </row>
    <row r="2363" spans="1:13" x14ac:dyDescent="0.25">
      <c r="A2363" t="s">
        <v>9262</v>
      </c>
      <c r="E2363" t="str">
        <f>VLOOKUP($A2363,'Extracted Varlist'!$B$1:$O$4857,3,0)</f>
        <v>Lung 0.00 oxygen saturation</v>
      </c>
      <c r="G2363" t="str">
        <f>IF(ISBLANK(VLOOKUP($A2363,'Extracted Varlist'!$B$1:$O$4857,4,0)),"",VLOOKUP($A2363,'Extracted Varlist'!$B$1:$O$4857,4,0))</f>
        <v>-99="Missing";-88="N/A"</v>
      </c>
      <c r="H2363">
        <v>2</v>
      </c>
      <c r="I2363">
        <f>VLOOKUP($A2363,'Extracted Varlist'!$B$1:$O$4857,12,0)</f>
        <v>2</v>
      </c>
      <c r="J2363">
        <f>VLOOKUP($A2363,'Extracted Varlist'!$B$1:$O$4857,13,0)</f>
        <v>5</v>
      </c>
      <c r="M2363" t="b">
        <f t="shared" si="59"/>
        <v>1</v>
      </c>
    </row>
    <row r="2364" spans="1:13" x14ac:dyDescent="0.25">
      <c r="A2364" t="s">
        <v>9264</v>
      </c>
      <c r="E2364" t="str">
        <f>VLOOKUP($A2364,'Extracted Varlist'!$B$1:$O$4857,3,0)</f>
        <v>Lung 0.06 oxygen saturation</v>
      </c>
      <c r="G2364" t="str">
        <f>IF(ISBLANK(VLOOKUP($A2364,'Extracted Varlist'!$B$1:$O$4857,4,0)),"",VLOOKUP($A2364,'Extracted Varlist'!$B$1:$O$4857,4,0))</f>
        <v>-99="Missing";-88="N/A"</v>
      </c>
      <c r="H2364">
        <v>2</v>
      </c>
      <c r="I2364">
        <f>VLOOKUP($A2364,'Extracted Varlist'!$B$1:$O$4857,12,0)</f>
        <v>2</v>
      </c>
      <c r="J2364">
        <f>VLOOKUP($A2364,'Extracted Varlist'!$B$1:$O$4857,13,0)</f>
        <v>5</v>
      </c>
      <c r="M2364" t="b">
        <f t="shared" si="59"/>
        <v>1</v>
      </c>
    </row>
    <row r="2365" spans="1:13" x14ac:dyDescent="0.25">
      <c r="A2365" t="s">
        <v>9197</v>
      </c>
      <c r="E2365" t="str">
        <f>VLOOKUP($A2365,'Extracted Varlist'!$B$1:$O$4857,3,0)</f>
        <v>Lung Ventolin FEV1 actual</v>
      </c>
      <c r="G2365" t="str">
        <f>IF(ISBLANK(VLOOKUP($A2365,'Extracted Varlist'!$B$1:$O$4857,4,0)),"",VLOOKUP($A2365,'Extracted Varlist'!$B$1:$O$4857,4,0))</f>
        <v>-99="Missing";-88="N/A"</v>
      </c>
      <c r="H2365">
        <v>2</v>
      </c>
      <c r="I2365">
        <f>VLOOKUP($A2365,'Extracted Varlist'!$B$1:$O$4857,12,0)</f>
        <v>2</v>
      </c>
      <c r="J2365">
        <f>VLOOKUP($A2365,'Extracted Varlist'!$B$1:$O$4857,13,0)</f>
        <v>5</v>
      </c>
      <c r="M2365" t="b">
        <f t="shared" si="59"/>
        <v>1</v>
      </c>
    </row>
    <row r="2366" spans="1:13" x14ac:dyDescent="0.25">
      <c r="A2366" t="s">
        <v>9266</v>
      </c>
      <c r="E2366" t="str">
        <f>VLOOKUP($A2366,'Extracted Varlist'!$B$1:$O$4857,3,0)</f>
        <v>Lung 0.10 oxygen saturation</v>
      </c>
      <c r="G2366" t="str">
        <f>IF(ISBLANK(VLOOKUP($A2366,'Extracted Varlist'!$B$1:$O$4857,4,0)),"",VLOOKUP($A2366,'Extracted Varlist'!$B$1:$O$4857,4,0))</f>
        <v>-99="Missing";-88="N/A"</v>
      </c>
      <c r="H2366">
        <v>2</v>
      </c>
      <c r="I2366">
        <f>VLOOKUP($A2366,'Extracted Varlist'!$B$1:$O$4857,12,0)</f>
        <v>2</v>
      </c>
      <c r="J2366">
        <f>VLOOKUP($A2366,'Extracted Varlist'!$B$1:$O$4857,13,0)</f>
        <v>5</v>
      </c>
      <c r="M2366" t="b">
        <f t="shared" si="59"/>
        <v>1</v>
      </c>
    </row>
    <row r="2367" spans="1:13" x14ac:dyDescent="0.25">
      <c r="A2367" t="s">
        <v>9268</v>
      </c>
      <c r="E2367" t="str">
        <f>VLOOKUP($A2367,'Extracted Varlist'!$B$1:$O$4857,3,0)</f>
        <v>Lung 0.20 oxygen saturation</v>
      </c>
      <c r="G2367" t="str">
        <f>IF(ISBLANK(VLOOKUP($A2367,'Extracted Varlist'!$B$1:$O$4857,4,0)),"",VLOOKUP($A2367,'Extracted Varlist'!$B$1:$O$4857,4,0))</f>
        <v>-99="Missing";-88="N/A"</v>
      </c>
      <c r="H2367">
        <v>2</v>
      </c>
      <c r="I2367">
        <f>VLOOKUP($A2367,'Extracted Varlist'!$B$1:$O$4857,12,0)</f>
        <v>2</v>
      </c>
      <c r="J2367">
        <f>VLOOKUP($A2367,'Extracted Varlist'!$B$1:$O$4857,13,0)</f>
        <v>5</v>
      </c>
      <c r="M2367" t="b">
        <f t="shared" si="59"/>
        <v>1</v>
      </c>
    </row>
    <row r="2368" spans="1:13" x14ac:dyDescent="0.25">
      <c r="A2368" t="s">
        <v>9270</v>
      </c>
      <c r="E2368" t="str">
        <f>VLOOKUP($A2368,'Extracted Varlist'!$B$1:$O$4857,3,0)</f>
        <v>Lung 0.50 oxygen saturation</v>
      </c>
      <c r="G2368" t="str">
        <f>IF(ISBLANK(VLOOKUP($A2368,'Extracted Varlist'!$B$1:$O$4857,4,0)),"",VLOOKUP($A2368,'Extracted Varlist'!$B$1:$O$4857,4,0))</f>
        <v>-99="Missing";-88="N/A"</v>
      </c>
      <c r="H2368">
        <v>2</v>
      </c>
      <c r="I2368">
        <f>VLOOKUP($A2368,'Extracted Varlist'!$B$1:$O$4857,12,0)</f>
        <v>2</v>
      </c>
      <c r="J2368">
        <f>VLOOKUP($A2368,'Extracted Varlist'!$B$1:$O$4857,13,0)</f>
        <v>5</v>
      </c>
      <c r="M2368" t="b">
        <f t="shared" si="59"/>
        <v>1</v>
      </c>
    </row>
    <row r="2369" spans="1:13" x14ac:dyDescent="0.25">
      <c r="A2369" t="s">
        <v>9272</v>
      </c>
      <c r="E2369" t="str">
        <f>VLOOKUP($A2369,'Extracted Varlist'!$B$1:$O$4857,3,0)</f>
        <v>Lung 1.00 oxygen saturation</v>
      </c>
      <c r="G2369" t="str">
        <f>IF(ISBLANK(VLOOKUP($A2369,'Extracted Varlist'!$B$1:$O$4857,4,0)),"",VLOOKUP($A2369,'Extracted Varlist'!$B$1:$O$4857,4,0))</f>
        <v>-99="Missing";-88="N/A"</v>
      </c>
      <c r="H2369">
        <v>2</v>
      </c>
      <c r="I2369">
        <f>VLOOKUP($A2369,'Extracted Varlist'!$B$1:$O$4857,12,0)</f>
        <v>2</v>
      </c>
      <c r="J2369">
        <f>VLOOKUP($A2369,'Extracted Varlist'!$B$1:$O$4857,13,0)</f>
        <v>5</v>
      </c>
      <c r="M2369" t="b">
        <f t="shared" si="59"/>
        <v>1</v>
      </c>
    </row>
    <row r="2370" spans="1:13" x14ac:dyDescent="0.25">
      <c r="A2370" t="s">
        <v>9274</v>
      </c>
      <c r="E2370" t="str">
        <f>VLOOKUP($A2370,'Extracted Varlist'!$B$1:$O$4857,3,0)</f>
        <v>Lung 1.80 oxygen saturation</v>
      </c>
      <c r="G2370" t="str">
        <f>IF(ISBLANK(VLOOKUP($A2370,'Extracted Varlist'!$B$1:$O$4857,4,0)),"",VLOOKUP($A2370,'Extracted Varlist'!$B$1:$O$4857,4,0))</f>
        <v>-99="Missing";-88="N/A"</v>
      </c>
      <c r="H2370">
        <v>2</v>
      </c>
      <c r="I2370">
        <f>VLOOKUP($A2370,'Extracted Varlist'!$B$1:$O$4857,12,0)</f>
        <v>2</v>
      </c>
      <c r="J2370">
        <f>VLOOKUP($A2370,'Extracted Varlist'!$B$1:$O$4857,13,0)</f>
        <v>5</v>
      </c>
      <c r="M2370" t="b">
        <f t="shared" ref="M2370:M2433" si="60">AND(J2370=J2369)</f>
        <v>1</v>
      </c>
    </row>
    <row r="2371" spans="1:13" x14ac:dyDescent="0.25">
      <c r="A2371" t="s">
        <v>9276</v>
      </c>
      <c r="E2371" t="str">
        <f>VLOOKUP($A2371,'Extracted Varlist'!$B$1:$O$4857,3,0)</f>
        <v>Lung 3.90 oxygen saturation</v>
      </c>
      <c r="G2371" t="str">
        <f>IF(ISBLANK(VLOOKUP($A2371,'Extracted Varlist'!$B$1:$O$4857,4,0)),"",VLOOKUP($A2371,'Extracted Varlist'!$B$1:$O$4857,4,0))</f>
        <v>-99="Missing";-88="N/A"</v>
      </c>
      <c r="H2371">
        <v>2</v>
      </c>
      <c r="I2371">
        <f>VLOOKUP($A2371,'Extracted Varlist'!$B$1:$O$4857,12,0)</f>
        <v>2</v>
      </c>
      <c r="J2371">
        <f>VLOOKUP($A2371,'Extracted Varlist'!$B$1:$O$4857,13,0)</f>
        <v>5</v>
      </c>
      <c r="M2371" t="b">
        <f t="shared" si="60"/>
        <v>1</v>
      </c>
    </row>
    <row r="2372" spans="1:13" x14ac:dyDescent="0.25">
      <c r="A2372" t="s">
        <v>9278</v>
      </c>
      <c r="E2372" t="str">
        <f>VLOOKUP($A2372,'Extracted Varlist'!$B$1:$O$4857,3,0)</f>
        <v>Lung 7.80 oxygen saturation</v>
      </c>
      <c r="G2372" t="str">
        <f>IF(ISBLANK(VLOOKUP($A2372,'Extracted Varlist'!$B$1:$O$4857,4,0)),"",VLOOKUP($A2372,'Extracted Varlist'!$B$1:$O$4857,4,0))</f>
        <v>-99="Missing";-88="N/A"</v>
      </c>
      <c r="H2372">
        <v>2</v>
      </c>
      <c r="I2372">
        <f>VLOOKUP($A2372,'Extracted Varlist'!$B$1:$O$4857,12,0)</f>
        <v>2</v>
      </c>
      <c r="J2372">
        <f>VLOOKUP($A2372,'Extracted Varlist'!$B$1:$O$4857,13,0)</f>
        <v>5</v>
      </c>
      <c r="M2372" t="b">
        <f t="shared" si="60"/>
        <v>1</v>
      </c>
    </row>
    <row r="2373" spans="1:13" x14ac:dyDescent="0.25">
      <c r="A2373" t="s">
        <v>9200</v>
      </c>
      <c r="E2373" t="str">
        <f>VLOOKUP($A2373,'Extracted Varlist'!$B$1:$O$4857,3,0)</f>
        <v>Lung Ventolin FEV1 predicted</v>
      </c>
      <c r="G2373" t="str">
        <f>IF(ISBLANK(VLOOKUP($A2373,'Extracted Varlist'!$B$1:$O$4857,4,0)),"",VLOOKUP($A2373,'Extracted Varlist'!$B$1:$O$4857,4,0))</f>
        <v>-99="Missing";-88="N/A"</v>
      </c>
      <c r="H2373">
        <v>2</v>
      </c>
      <c r="I2373">
        <f>VLOOKUP($A2373,'Extracted Varlist'!$B$1:$O$4857,12,0)</f>
        <v>2</v>
      </c>
      <c r="J2373">
        <f>VLOOKUP($A2373,'Extracted Varlist'!$B$1:$O$4857,13,0)</f>
        <v>5</v>
      </c>
      <c r="M2373" t="b">
        <f t="shared" si="60"/>
        <v>1</v>
      </c>
    </row>
    <row r="2374" spans="1:13" x14ac:dyDescent="0.25">
      <c r="A2374" t="s">
        <v>9202</v>
      </c>
      <c r="E2374" t="str">
        <f>VLOOKUP($A2374,'Extracted Varlist'!$B$1:$O$4857,3,0)</f>
        <v>Lung Ventolin FVC actual</v>
      </c>
      <c r="G2374" t="str">
        <f>IF(ISBLANK(VLOOKUP($A2374,'Extracted Varlist'!$B$1:$O$4857,4,0)),"",VLOOKUP($A2374,'Extracted Varlist'!$B$1:$O$4857,4,0))</f>
        <v>-99="Missing";-88="N/A"</v>
      </c>
      <c r="H2374">
        <v>2</v>
      </c>
      <c r="I2374">
        <f>VLOOKUP($A2374,'Extracted Varlist'!$B$1:$O$4857,12,0)</f>
        <v>2</v>
      </c>
      <c r="J2374">
        <f>VLOOKUP($A2374,'Extracted Varlist'!$B$1:$O$4857,13,0)</f>
        <v>5</v>
      </c>
      <c r="M2374" t="b">
        <f t="shared" si="60"/>
        <v>1</v>
      </c>
    </row>
    <row r="2375" spans="1:13" x14ac:dyDescent="0.25">
      <c r="A2375" t="s">
        <v>9205</v>
      </c>
      <c r="E2375" t="str">
        <f>VLOOKUP($A2375,'Extracted Varlist'!$B$1:$O$4857,3,0)</f>
        <v>Lung Ventolin FVC predicted</v>
      </c>
      <c r="G2375" t="str">
        <f>IF(ISBLANK(VLOOKUP($A2375,'Extracted Varlist'!$B$1:$O$4857,4,0)),"",VLOOKUP($A2375,'Extracted Varlist'!$B$1:$O$4857,4,0))</f>
        <v>-99="Missing";-88="N/A"</v>
      </c>
      <c r="H2375">
        <v>2</v>
      </c>
      <c r="I2375">
        <f>VLOOKUP($A2375,'Extracted Varlist'!$B$1:$O$4857,12,0)</f>
        <v>2</v>
      </c>
      <c r="J2375">
        <f>VLOOKUP($A2375,'Extracted Varlist'!$B$1:$O$4857,13,0)</f>
        <v>5</v>
      </c>
      <c r="M2375" t="b">
        <f t="shared" si="60"/>
        <v>1</v>
      </c>
    </row>
    <row r="2376" spans="1:13" x14ac:dyDescent="0.25">
      <c r="A2376" t="s">
        <v>9207</v>
      </c>
      <c r="E2376" t="str">
        <f>VLOOKUP($A2376,'Extracted Varlist'!$B$1:$O$4857,3,0)</f>
        <v>Lung Vent peak expirat flow act</v>
      </c>
      <c r="G2376" t="str">
        <f>IF(ISBLANK(VLOOKUP($A2376,'Extracted Varlist'!$B$1:$O$4857,4,0)),"",VLOOKUP($A2376,'Extracted Varlist'!$B$1:$O$4857,4,0))</f>
        <v>-99="Missing";-88="N/A"</v>
      </c>
      <c r="H2376">
        <v>2</v>
      </c>
      <c r="I2376">
        <f>VLOOKUP($A2376,'Extracted Varlist'!$B$1:$O$4857,12,0)</f>
        <v>2</v>
      </c>
      <c r="J2376">
        <f>VLOOKUP($A2376,'Extracted Varlist'!$B$1:$O$4857,13,0)</f>
        <v>5</v>
      </c>
      <c r="M2376" t="b">
        <f t="shared" si="60"/>
        <v>1</v>
      </c>
    </row>
    <row r="2377" spans="1:13" x14ac:dyDescent="0.25">
      <c r="A2377" t="s">
        <v>2954</v>
      </c>
      <c r="E2377" t="str">
        <f>VLOOKUP($A2377,'Extracted Varlist'!$B$1:$O$4857,3,0)</f>
        <v>Ring on finger - 2nd left digit</v>
      </c>
      <c r="G2377" t="str">
        <f>IF(ISBLANK(VLOOKUP($A2377,'Extracted Varlist'!$B$1:$O$4857,4,0)),"",VLOOKUP($A2377,'Extracted Varlist'!$B$1:$O$4857,4,0))</f>
        <v>0="No";1="Yes"</v>
      </c>
      <c r="H2377">
        <v>2</v>
      </c>
      <c r="I2377">
        <f>VLOOKUP($A2377,'Extracted Varlist'!$B$1:$O$4857,12,0)</f>
        <v>2</v>
      </c>
      <c r="J2377">
        <f>VLOOKUP($A2377,'Extracted Varlist'!$B$1:$O$4857,13,0)</f>
        <v>17</v>
      </c>
      <c r="M2377" t="b">
        <f t="shared" si="60"/>
        <v>0</v>
      </c>
    </row>
    <row r="2378" spans="1:13" x14ac:dyDescent="0.25">
      <c r="A2378" t="s">
        <v>2956</v>
      </c>
      <c r="E2378" t="str">
        <f>VLOOKUP($A2378,'Extracted Varlist'!$B$1:$O$4857,3,0)</f>
        <v>Ring on finger - left 4th digit</v>
      </c>
      <c r="G2378" t="str">
        <f>IF(ISBLANK(VLOOKUP($A2378,'Extracted Varlist'!$B$1:$O$4857,4,0)),"",VLOOKUP($A2378,'Extracted Varlist'!$B$1:$O$4857,4,0))</f>
        <v>0="No";1="Yes"</v>
      </c>
      <c r="H2378">
        <v>2</v>
      </c>
      <c r="I2378">
        <f>VLOOKUP($A2378,'Extracted Varlist'!$B$1:$O$4857,12,0)</f>
        <v>2</v>
      </c>
      <c r="J2378">
        <f>VLOOKUP($A2378,'Extracted Varlist'!$B$1:$O$4857,13,0)</f>
        <v>17</v>
      </c>
      <c r="M2378" t="b">
        <f t="shared" si="60"/>
        <v>1</v>
      </c>
    </row>
    <row r="2379" spans="1:13" x14ac:dyDescent="0.25">
      <c r="A2379" t="s">
        <v>4476</v>
      </c>
      <c r="E2379" t="str">
        <f>VLOOKUP($A2379,'Extracted Varlist'!$B$1:$O$4857,3,0)</f>
        <v>Left Inferior Oblique</v>
      </c>
      <c r="G2379" t="str">
        <f>IF(ISBLANK(VLOOKUP($A2379,'Extracted Varlist'!$B$1:$O$4857,4,0)),"",VLOOKUP($A2379,'Extracted Varlist'!$B$1:$O$4857,4,0))</f>
        <v/>
      </c>
      <c r="H2379">
        <v>2</v>
      </c>
      <c r="I2379">
        <f>VLOOKUP($A2379,'Extracted Varlist'!$B$1:$O$4857,12,0)</f>
        <v>2</v>
      </c>
      <c r="J2379">
        <f>VLOOKUP($A2379,'Extracted Varlist'!$B$1:$O$4857,13,0)</f>
        <v>20</v>
      </c>
      <c r="M2379" t="b">
        <f t="shared" si="60"/>
        <v>0</v>
      </c>
    </row>
    <row r="2380" spans="1:13" x14ac:dyDescent="0.25">
      <c r="A2380" t="s">
        <v>4684</v>
      </c>
      <c r="E2380" t="str">
        <f>VLOOKUP($A2380,'Extracted Varlist'!$B$1:$O$4857,3,0)</f>
        <v>Axial length in mm - Left eye</v>
      </c>
      <c r="G2380" t="str">
        <f>IF(ISBLANK(VLOOKUP($A2380,'Extracted Varlist'!$B$1:$O$4857,4,0)),"",VLOOKUP($A2380,'Extracted Varlist'!$B$1:$O$4857,4,0))</f>
        <v/>
      </c>
      <c r="H2380">
        <v>2</v>
      </c>
      <c r="I2380">
        <f>VLOOKUP($A2380,'Extracted Varlist'!$B$1:$O$4857,12,0)</f>
        <v>2</v>
      </c>
      <c r="J2380">
        <f>VLOOKUP($A2380,'Extracted Varlist'!$B$1:$O$4857,13,0)</f>
        <v>20</v>
      </c>
      <c r="M2380" t="b">
        <f t="shared" si="60"/>
        <v>1</v>
      </c>
    </row>
    <row r="2381" spans="1:13" x14ac:dyDescent="0.25">
      <c r="A2381" t="s">
        <v>7154</v>
      </c>
      <c r="E2381" t="str">
        <f>VLOOKUP($A2381,'Extracted Varlist'!$B$1:$O$4857,3,0)</f>
        <v>Axial length in mm - Left eye</v>
      </c>
      <c r="G2381" t="str">
        <f>IF(ISBLANK(VLOOKUP($A2381,'Extracted Varlist'!$B$1:$O$4857,4,0)),"",VLOOKUP($A2381,'Extracted Varlist'!$B$1:$O$4857,4,0))</f>
        <v/>
      </c>
      <c r="H2381">
        <v>2</v>
      </c>
      <c r="I2381">
        <f>VLOOKUP($A2381,'Extracted Varlist'!$B$1:$O$4857,12,0)</f>
        <v>2</v>
      </c>
      <c r="J2381">
        <f>VLOOKUP($A2381,'Extracted Varlist'!$B$1:$O$4857,13,0)</f>
        <v>27</v>
      </c>
      <c r="M2381" t="b">
        <f t="shared" si="60"/>
        <v>0</v>
      </c>
    </row>
    <row r="2382" spans="1:13" x14ac:dyDescent="0.25">
      <c r="A2382" t="s">
        <v>8203</v>
      </c>
      <c r="E2382" t="str">
        <f>VLOOKUP($A2382,'Extracted Varlist'!$B$1:$O$4857,3,0)</f>
        <v>Axial length in mm - Left eye</v>
      </c>
      <c r="G2382" t="str">
        <f>IF(ISBLANK(VLOOKUP($A2382,'Extracted Varlist'!$B$1:$O$4857,4,0)),"",VLOOKUP($A2382,'Extracted Varlist'!$B$1:$O$4857,4,0))</f>
        <v/>
      </c>
      <c r="H2382">
        <v>2</v>
      </c>
      <c r="I2382">
        <f>VLOOKUP($A2382,'Extracted Varlist'!$B$1:$O$4857,12,0)</f>
        <v>2</v>
      </c>
      <c r="J2382">
        <f>VLOOKUP($A2382,'Extracted Varlist'!$B$1:$O$4857,13,0)</f>
        <v>28</v>
      </c>
      <c r="M2382" t="b">
        <f t="shared" si="60"/>
        <v>0</v>
      </c>
    </row>
    <row r="2383" spans="1:13" x14ac:dyDescent="0.25">
      <c r="A2383" t="s">
        <v>4643</v>
      </c>
      <c r="E2383" t="str">
        <f>VLOOKUP($A2383,'Extracted Varlist'!$B$1:$O$4857,3,0)</f>
        <v>Left intraocular pressure (mmHg)</v>
      </c>
      <c r="G2383" t="str">
        <f>IF(ISBLANK(VLOOKUP($A2383,'Extracted Varlist'!$B$1:$O$4857,4,0)),"",VLOOKUP($A2383,'Extracted Varlist'!$B$1:$O$4857,4,0))</f>
        <v/>
      </c>
      <c r="H2383">
        <v>2</v>
      </c>
      <c r="I2383">
        <f>VLOOKUP($A2383,'Extracted Varlist'!$B$1:$O$4857,12,0)</f>
        <v>2</v>
      </c>
      <c r="J2383">
        <f>VLOOKUP($A2383,'Extracted Varlist'!$B$1:$O$4857,13,0)</f>
        <v>20</v>
      </c>
      <c r="M2383" t="b">
        <f t="shared" si="60"/>
        <v>0</v>
      </c>
    </row>
    <row r="2384" spans="1:13" x14ac:dyDescent="0.25">
      <c r="A2384" t="s">
        <v>8205</v>
      </c>
      <c r="E2384" t="str">
        <f>VLOOKUP($A2384,'Extracted Varlist'!$B$1:$O$4857,3,0)</f>
        <v>Left intraocular pressure (mmHg)</v>
      </c>
      <c r="G2384" t="str">
        <f>IF(ISBLANK(VLOOKUP($A2384,'Extracted Varlist'!$B$1:$O$4857,4,0)),"",VLOOKUP($A2384,'Extracted Varlist'!$B$1:$O$4857,4,0))</f>
        <v/>
      </c>
      <c r="H2384">
        <v>2</v>
      </c>
      <c r="I2384">
        <f>VLOOKUP($A2384,'Extracted Varlist'!$B$1:$O$4857,12,0)</f>
        <v>2</v>
      </c>
      <c r="J2384">
        <f>VLOOKUP($A2384,'Extracted Varlist'!$B$1:$O$4857,13,0)</f>
        <v>28</v>
      </c>
      <c r="M2384" t="b">
        <f t="shared" si="60"/>
        <v>0</v>
      </c>
    </row>
    <row r="2385" spans="1:13" x14ac:dyDescent="0.25">
      <c r="A2385" t="s">
        <v>4650</v>
      </c>
      <c r="E2385" t="str">
        <f>VLOOKUP($A2385,'Extracted Varlist'!$B$1:$O$4857,3,0)</f>
        <v>Drops - tropicamide - Left eye</v>
      </c>
      <c r="G2385" t="str">
        <f>IF(ISBLANK(VLOOKUP($A2385,'Extracted Varlist'!$B$1:$O$4857,4,0)),"",VLOOKUP($A2385,'Extracted Varlist'!$B$1:$O$4857,4,0))</f>
        <v>0="No";1="Yes"</v>
      </c>
      <c r="H2385">
        <v>2</v>
      </c>
      <c r="I2385">
        <f>VLOOKUP($A2385,'Extracted Varlist'!$B$1:$O$4857,12,0)</f>
        <v>2</v>
      </c>
      <c r="J2385">
        <f>VLOOKUP($A2385,'Extracted Varlist'!$B$1:$O$4857,13,0)</f>
        <v>20</v>
      </c>
      <c r="M2385" t="b">
        <f t="shared" si="60"/>
        <v>0</v>
      </c>
    </row>
    <row r="2386" spans="1:13" x14ac:dyDescent="0.25">
      <c r="A2386" t="s">
        <v>8207</v>
      </c>
      <c r="E2386" t="str">
        <f>VLOOKUP($A2386,'Extracted Varlist'!$B$1:$O$4857,3,0)</f>
        <v>Drops - tropicamide - Left eye</v>
      </c>
      <c r="G2386" t="str">
        <f>IF(ISBLANK(VLOOKUP($A2386,'Extracted Varlist'!$B$1:$O$4857,4,0)),"",VLOOKUP($A2386,'Extracted Varlist'!$B$1:$O$4857,4,0))</f>
        <v>0="No";1="Yes"</v>
      </c>
      <c r="H2386">
        <v>2</v>
      </c>
      <c r="I2386">
        <f>VLOOKUP($A2386,'Extracted Varlist'!$B$1:$O$4857,12,0)</f>
        <v>2</v>
      </c>
      <c r="J2386">
        <f>VLOOKUP($A2386,'Extracted Varlist'!$B$1:$O$4857,13,0)</f>
        <v>28</v>
      </c>
      <c r="M2386" t="b">
        <f t="shared" si="60"/>
        <v>0</v>
      </c>
    </row>
    <row r="2387" spans="1:13" x14ac:dyDescent="0.25">
      <c r="A2387" t="s">
        <v>4652</v>
      </c>
      <c r="E2387" t="str">
        <f>VLOOKUP($A2387,'Extracted Varlist'!$B$1:$O$4857,3,0)</f>
        <v>Drops - phenylephrine - left eye</v>
      </c>
      <c r="G2387" t="str">
        <f>IF(ISBLANK(VLOOKUP($A2387,'Extracted Varlist'!$B$1:$O$4857,4,0)),"",VLOOKUP($A2387,'Extracted Varlist'!$B$1:$O$4857,4,0))</f>
        <v>0="No";1="Yes"</v>
      </c>
      <c r="H2387">
        <v>2</v>
      </c>
      <c r="I2387">
        <f>VLOOKUP($A2387,'Extracted Varlist'!$B$1:$O$4857,12,0)</f>
        <v>2</v>
      </c>
      <c r="J2387">
        <f>VLOOKUP($A2387,'Extracted Varlist'!$B$1:$O$4857,13,0)</f>
        <v>20</v>
      </c>
      <c r="M2387" t="b">
        <f t="shared" si="60"/>
        <v>0</v>
      </c>
    </row>
    <row r="2388" spans="1:13" x14ac:dyDescent="0.25">
      <c r="A2388" t="s">
        <v>4669</v>
      </c>
      <c r="E2388" t="str">
        <f>VLOOKUP($A2388,'Extracted Varlist'!$B$1:$O$4857,3,0)</f>
        <v>Additional drops - tropicamide - left eye</v>
      </c>
      <c r="G2388" t="str">
        <f>IF(ISBLANK(VLOOKUP($A2388,'Extracted Varlist'!$B$1:$O$4857,4,0)),"",VLOOKUP($A2388,'Extracted Varlist'!$B$1:$O$4857,4,0))</f>
        <v>0="No";1="Yes"</v>
      </c>
      <c r="H2388">
        <v>2</v>
      </c>
      <c r="I2388">
        <f>VLOOKUP($A2388,'Extracted Varlist'!$B$1:$O$4857,12,0)</f>
        <v>2</v>
      </c>
      <c r="J2388">
        <f>VLOOKUP($A2388,'Extracted Varlist'!$B$1:$O$4857,13,0)</f>
        <v>20</v>
      </c>
      <c r="M2388" t="b">
        <f t="shared" si="60"/>
        <v>1</v>
      </c>
    </row>
    <row r="2389" spans="1:13" x14ac:dyDescent="0.25">
      <c r="A2389" t="s">
        <v>4488</v>
      </c>
      <c r="E2389" t="str">
        <f>VLOOKUP($A2389,'Extracted Varlist'!$B$1:$O$4857,3,0)</f>
        <v>Left Inferior Rectus</v>
      </c>
      <c r="G2389" t="str">
        <f>IF(ISBLANK(VLOOKUP($A2389,'Extracted Varlist'!$B$1:$O$4857,4,0)),"",VLOOKUP($A2389,'Extracted Varlist'!$B$1:$O$4857,4,0))</f>
        <v/>
      </c>
      <c r="H2389">
        <v>2</v>
      </c>
      <c r="I2389">
        <f>VLOOKUP($A2389,'Extracted Varlist'!$B$1:$O$4857,12,0)</f>
        <v>2</v>
      </c>
      <c r="J2389">
        <f>VLOOKUP($A2389,'Extracted Varlist'!$B$1:$O$4857,13,0)</f>
        <v>20</v>
      </c>
      <c r="M2389" t="b">
        <f t="shared" si="60"/>
        <v>1</v>
      </c>
    </row>
    <row r="2390" spans="1:13" x14ac:dyDescent="0.25">
      <c r="A2390" t="s">
        <v>2183</v>
      </c>
      <c r="E2390" t="str">
        <f>VLOOKUP($A2390,'Extracted Varlist'!$B$1:$O$4857,3,0)</f>
        <v>Liver ultrasound - clarity of blood vessels</v>
      </c>
      <c r="G2390" t="str">
        <f>IF(ISBLANK(VLOOKUP($A2390,'Extracted Varlist'!$B$1:$O$4857,4,0)),"",VLOOKUP($A2390,'Extracted Varlist'!$B$1:$O$4857,4,0))</f>
        <v>-99="Missing";-88="N/A"</v>
      </c>
      <c r="H2390">
        <v>2</v>
      </c>
      <c r="I2390">
        <f>VLOOKUP($A2390,'Extracted Varlist'!$B$1:$O$4857,12,0)</f>
        <v>2</v>
      </c>
      <c r="J2390">
        <f>VLOOKUP($A2390,'Extracted Varlist'!$B$1:$O$4857,13,0)</f>
        <v>17</v>
      </c>
      <c r="M2390" t="b">
        <f t="shared" si="60"/>
        <v>0</v>
      </c>
    </row>
    <row r="2391" spans="1:13" x14ac:dyDescent="0.25">
      <c r="A2391" t="s">
        <v>3198</v>
      </c>
      <c r="E2391" t="str">
        <f>VLOOKUP($A2391,'Extracted Varlist'!$B$1:$O$4857,3,0)</f>
        <v>Ultrasound liver clarity (Kim protocol)</v>
      </c>
      <c r="G2391" t="str">
        <f>IF(ISBLANK(VLOOKUP($A2391,'Extracted Varlist'!$B$1:$O$4857,4,0)),"",VLOOKUP($A2391,'Extracted Varlist'!$B$1:$O$4857,4,0))</f>
        <v>0="Normal: Vessel wall and lumen are clearly visualised";1="Mild: slight decreased definition of portal venule walls";2="Moderate: intermediate between one and three";3="Severe: Only main portal walls can be visualised with absence of smaller portal venule walls"</v>
      </c>
      <c r="H2391">
        <v>2</v>
      </c>
      <c r="I2391">
        <f>VLOOKUP($A2391,'Extracted Varlist'!$B$1:$O$4857,12,0)</f>
        <v>2</v>
      </c>
      <c r="J2391">
        <f>VLOOKUP($A2391,'Extracted Varlist'!$B$1:$O$4857,13,0)</f>
        <v>17</v>
      </c>
      <c r="M2391" t="b">
        <f t="shared" si="60"/>
        <v>1</v>
      </c>
    </row>
    <row r="2392" spans="1:13" x14ac:dyDescent="0.25">
      <c r="A2392" t="s">
        <v>3218</v>
      </c>
      <c r="E2392" t="str">
        <f>VLOOKUP($A2392,'Extracted Varlist'!$B$1:$O$4857,3,0)</f>
        <v>Hamaguchi protocol liver clarity scoore</v>
      </c>
      <c r="G2392" t="str">
        <f>IF(ISBLANK(VLOOKUP($A2392,'Extracted Varlist'!$B$1:$O$4857,4,0)),"",VLOOKUP($A2392,'Extracted Varlist'!$B$1:$O$4857,4,0))</f>
        <v/>
      </c>
      <c r="H2392">
        <v>2</v>
      </c>
      <c r="I2392">
        <f>VLOOKUP($A2392,'Extracted Varlist'!$B$1:$O$4857,12,0)</f>
        <v>2</v>
      </c>
      <c r="J2392">
        <f>VLOOKUP($A2392,'Extracted Varlist'!$B$1:$O$4857,13,0)</f>
        <v>17</v>
      </c>
      <c r="M2392" t="b">
        <f t="shared" si="60"/>
        <v>1</v>
      </c>
    </row>
    <row r="2393" spans="1:13" x14ac:dyDescent="0.25">
      <c r="A2393" t="s">
        <v>2185</v>
      </c>
      <c r="E2393" t="str">
        <f>VLOOKUP($A2393,'Extracted Varlist'!$B$1:$O$4857,3,0)</f>
        <v>Liver ultrasound - echo texture</v>
      </c>
      <c r="G2393" t="str">
        <f>IF(ISBLANK(VLOOKUP($A2393,'Extracted Varlist'!$B$1:$O$4857,4,0)),"",VLOOKUP($A2393,'Extracted Varlist'!$B$1:$O$4857,4,0))</f>
        <v>-99="Missing";-88="N/A";0="None";1="Mild";2="Moderate";3="Severe"</v>
      </c>
      <c r="H2393">
        <v>2</v>
      </c>
      <c r="I2393">
        <f>VLOOKUP($A2393,'Extracted Varlist'!$B$1:$O$4857,12,0)</f>
        <v>2</v>
      </c>
      <c r="J2393">
        <f>VLOOKUP($A2393,'Extracted Varlist'!$B$1:$O$4857,13,0)</f>
        <v>17</v>
      </c>
      <c r="M2393" t="b">
        <f t="shared" si="60"/>
        <v>1</v>
      </c>
    </row>
    <row r="2394" spans="1:13" x14ac:dyDescent="0.25">
      <c r="A2394" t="s">
        <v>3202</v>
      </c>
      <c r="E2394" t="str">
        <f>VLOOKUP($A2394,'Extracted Varlist'!$B$1:$O$4857,3,0)</f>
        <v>Ultrasound liver echotexture_has to be at least one for diagnosis of fatty liver (Kim protocol)</v>
      </c>
      <c r="G2394" t="str">
        <f>IF(ISBLANK(VLOOKUP($A2394,'Extracted Varlist'!$B$1:$O$4857,4,0)),"",VLOOKUP($A2394,'Extracted Varlist'!$B$1:$O$4857,4,0))</f>
        <v>0="Normal: Echo level is homogeneous";1="Mild: Slight increase in echo pattern";2="Moderate: Intermediate";3="Severe: Gross discrepancy"</v>
      </c>
      <c r="H2394">
        <v>2</v>
      </c>
      <c r="I2394">
        <f>VLOOKUP($A2394,'Extracted Varlist'!$B$1:$O$4857,12,0)</f>
        <v>2</v>
      </c>
      <c r="J2394">
        <f>VLOOKUP($A2394,'Extracted Varlist'!$B$1:$O$4857,13,0)</f>
        <v>17</v>
      </c>
      <c r="M2394" t="b">
        <f t="shared" si="60"/>
        <v>1</v>
      </c>
    </row>
    <row r="2395" spans="1:13" x14ac:dyDescent="0.25">
      <c r="A2395" t="s">
        <v>3216</v>
      </c>
      <c r="E2395" t="str">
        <f>VLOOKUP($A2395,'Extracted Varlist'!$B$1:$O$4857,3,0)</f>
        <v>Hamaguchi protocol liver echotexture score</v>
      </c>
      <c r="G2395" t="str">
        <f>IF(ISBLANK(VLOOKUP($A2395,'Extracted Varlist'!$B$1:$O$4857,4,0)),"",VLOOKUP($A2395,'Extracted Varlist'!$B$1:$O$4857,4,0))</f>
        <v/>
      </c>
      <c r="H2395">
        <v>2</v>
      </c>
      <c r="I2395">
        <f>VLOOKUP($A2395,'Extracted Varlist'!$B$1:$O$4857,12,0)</f>
        <v>2</v>
      </c>
      <c r="J2395">
        <f>VLOOKUP($A2395,'Extracted Varlist'!$B$1:$O$4857,13,0)</f>
        <v>17</v>
      </c>
      <c r="M2395" t="b">
        <f t="shared" si="60"/>
        <v>1</v>
      </c>
    </row>
    <row r="2396" spans="1:13" x14ac:dyDescent="0.25">
      <c r="A2396" t="s">
        <v>7216</v>
      </c>
      <c r="E2396" t="str">
        <f>VLOOKUP($A2396,'Extracted Varlist'!$B$1:$O$4857,3,0)</f>
        <v>MRI liver fat average %</v>
      </c>
      <c r="G2396" t="str">
        <f>IF(ISBLANK(VLOOKUP($A2396,'Extracted Varlist'!$B$1:$O$4857,4,0)),"",VLOOKUP($A2396,'Extracted Varlist'!$B$1:$O$4857,4,0))</f>
        <v/>
      </c>
      <c r="H2396">
        <v>2</v>
      </c>
      <c r="I2396">
        <f>VLOOKUP($A2396,'Extracted Varlist'!$B$1:$O$4857,12,0)</f>
        <v>2</v>
      </c>
      <c r="J2396">
        <f>VLOOKUP($A2396,'Extracted Varlist'!$B$1:$O$4857,13,0)</f>
        <v>27</v>
      </c>
      <c r="M2396" t="b">
        <f t="shared" si="60"/>
        <v>0</v>
      </c>
    </row>
    <row r="2397" spans="1:13" x14ac:dyDescent="0.25">
      <c r="A2397" t="s">
        <v>7209</v>
      </c>
      <c r="E2397" t="str">
        <f>VLOOKUP($A2397,'Extracted Varlist'!$B$1:$O$4857,3,0)</f>
        <v>MRI liver fat measurement 1 %</v>
      </c>
      <c r="G2397" t="str">
        <f>IF(ISBLANK(VLOOKUP($A2397,'Extracted Varlist'!$B$1:$O$4857,4,0)),"",VLOOKUP($A2397,'Extracted Varlist'!$B$1:$O$4857,4,0))</f>
        <v/>
      </c>
      <c r="H2397">
        <v>2</v>
      </c>
      <c r="I2397">
        <f>VLOOKUP($A2397,'Extracted Varlist'!$B$1:$O$4857,12,0)</f>
        <v>2</v>
      </c>
      <c r="J2397">
        <f>VLOOKUP($A2397,'Extracted Varlist'!$B$1:$O$4857,13,0)</f>
        <v>27</v>
      </c>
      <c r="M2397" t="b">
        <f t="shared" si="60"/>
        <v>1</v>
      </c>
    </row>
    <row r="2398" spans="1:13" x14ac:dyDescent="0.25">
      <c r="A2398" t="s">
        <v>7213</v>
      </c>
      <c r="E2398" t="str">
        <f>VLOOKUP($A2398,'Extracted Varlist'!$B$1:$O$4857,3,0)</f>
        <v>MRI liver fat measurement 2 %</v>
      </c>
      <c r="G2398" t="str">
        <f>IF(ISBLANK(VLOOKUP($A2398,'Extracted Varlist'!$B$1:$O$4857,4,0)),"",VLOOKUP($A2398,'Extracted Varlist'!$B$1:$O$4857,4,0))</f>
        <v/>
      </c>
      <c r="H2398">
        <v>2</v>
      </c>
      <c r="I2398">
        <f>VLOOKUP($A2398,'Extracted Varlist'!$B$1:$O$4857,12,0)</f>
        <v>2</v>
      </c>
      <c r="J2398">
        <f>VLOOKUP($A2398,'Extracted Varlist'!$B$1:$O$4857,13,0)</f>
        <v>27</v>
      </c>
      <c r="M2398" t="b">
        <f t="shared" si="60"/>
        <v>1</v>
      </c>
    </row>
    <row r="2399" spans="1:13" x14ac:dyDescent="0.25">
      <c r="A2399" t="s">
        <v>2188</v>
      </c>
      <c r="E2399" t="str">
        <f>VLOOKUP($A2399,'Extracted Varlist'!$B$1:$O$4857,3,0)</f>
        <v>Liver ultrasound - echo penetration</v>
      </c>
      <c r="G2399" t="str">
        <f>IF(ISBLANK(VLOOKUP($A2399,'Extracted Varlist'!$B$1:$O$4857,4,0)),"",VLOOKUP($A2399,'Extracted Varlist'!$B$1:$O$4857,4,0))</f>
        <v>-99="Missing";-88="N/A"</v>
      </c>
      <c r="H2399">
        <v>2</v>
      </c>
      <c r="I2399">
        <f>VLOOKUP($A2399,'Extracted Varlist'!$B$1:$O$4857,12,0)</f>
        <v>2</v>
      </c>
      <c r="J2399">
        <f>VLOOKUP($A2399,'Extracted Varlist'!$B$1:$O$4857,13,0)</f>
        <v>17</v>
      </c>
      <c r="M2399" t="b">
        <f t="shared" si="60"/>
        <v>0</v>
      </c>
    </row>
    <row r="2400" spans="1:13" x14ac:dyDescent="0.25">
      <c r="A2400" t="s">
        <v>3206</v>
      </c>
      <c r="E2400" t="str">
        <f>VLOOKUP($A2400,'Extracted Varlist'!$B$1:$O$4857,3,0)</f>
        <v>Ultrasound visibility (Kim protocol)</v>
      </c>
      <c r="G2400" t="str">
        <f>IF(ISBLANK(VLOOKUP($A2400,'Extracted Varlist'!$B$1:$O$4857,4,0)),"",VLOOKUP($A2400,'Extracted Varlist'!$B$1:$O$4857,4,0))</f>
        <v>0="Normal: liver structure";1="Mild: mild attenuation of sound beam";2="Moderate: intermediate";3="Sever: Marked attenuation"</v>
      </c>
      <c r="H2400">
        <v>2</v>
      </c>
      <c r="I2400">
        <f>VLOOKUP($A2400,'Extracted Varlist'!$B$1:$O$4857,12,0)</f>
        <v>2</v>
      </c>
      <c r="J2400">
        <f>VLOOKUP($A2400,'Extracted Varlist'!$B$1:$O$4857,13,0)</f>
        <v>17</v>
      </c>
      <c r="M2400" t="b">
        <f t="shared" si="60"/>
        <v>1</v>
      </c>
    </row>
    <row r="2401" spans="1:13" x14ac:dyDescent="0.25">
      <c r="A2401" t="s">
        <v>3220</v>
      </c>
      <c r="E2401" t="str">
        <f>VLOOKUP($A2401,'Extracted Varlist'!$B$1:$O$4857,3,0)</f>
        <v>Hamaguchi protocol liver visibility score</v>
      </c>
      <c r="G2401" t="str">
        <f>IF(ISBLANK(VLOOKUP($A2401,'Extracted Varlist'!$B$1:$O$4857,4,0)),"",VLOOKUP($A2401,'Extracted Varlist'!$B$1:$O$4857,4,0))</f>
        <v/>
      </c>
      <c r="H2401">
        <v>2</v>
      </c>
      <c r="I2401">
        <f>VLOOKUP($A2401,'Extracted Varlist'!$B$1:$O$4857,12,0)</f>
        <v>2</v>
      </c>
      <c r="J2401">
        <f>VLOOKUP($A2401,'Extracted Varlist'!$B$1:$O$4857,13,0)</f>
        <v>17</v>
      </c>
      <c r="M2401" t="b">
        <f t="shared" si="60"/>
        <v>1</v>
      </c>
    </row>
    <row r="2402" spans="1:13" x14ac:dyDescent="0.25">
      <c r="A2402" t="s">
        <v>3862</v>
      </c>
      <c r="E2402" t="str">
        <f>VLOOKUP($A2402,'Extracted Varlist'!$B$1:$O$4857,3,0)</f>
        <v>Keratometry - pre-dilation - Left eye - h axis</v>
      </c>
      <c r="G2402" t="str">
        <f>IF(ISBLANK(VLOOKUP($A2402,'Extracted Varlist'!$B$1:$O$4857,4,0)),"",VLOOKUP($A2402,'Extracted Varlist'!$B$1:$O$4857,4,0))</f>
        <v/>
      </c>
      <c r="H2402">
        <v>2</v>
      </c>
      <c r="I2402">
        <f>VLOOKUP($A2402,'Extracted Varlist'!$B$1:$O$4857,12,0)</f>
        <v>2</v>
      </c>
      <c r="J2402">
        <f>VLOOKUP($A2402,'Extracted Varlist'!$B$1:$O$4857,13,0)</f>
        <v>20</v>
      </c>
      <c r="M2402" t="b">
        <f t="shared" si="60"/>
        <v>0</v>
      </c>
    </row>
    <row r="2403" spans="1:13" x14ac:dyDescent="0.25">
      <c r="A2403" t="s">
        <v>7122</v>
      </c>
      <c r="E2403" t="str">
        <f>VLOOKUP($A2403,'Extracted Varlist'!$B$1:$O$4857,3,0)</f>
        <v>Keratometry - pre-dilation - Left eye - h axis</v>
      </c>
      <c r="G2403" t="str">
        <f>IF(ISBLANK(VLOOKUP($A2403,'Extracted Varlist'!$B$1:$O$4857,4,0)),"",VLOOKUP($A2403,'Extracted Varlist'!$B$1:$O$4857,4,0))</f>
        <v/>
      </c>
      <c r="H2403">
        <v>2</v>
      </c>
      <c r="I2403">
        <f>VLOOKUP($A2403,'Extracted Varlist'!$B$1:$O$4857,12,0)</f>
        <v>2</v>
      </c>
      <c r="J2403">
        <f>VLOOKUP($A2403,'Extracted Varlist'!$B$1:$O$4857,13,0)</f>
        <v>27</v>
      </c>
      <c r="M2403" t="b">
        <f t="shared" si="60"/>
        <v>0</v>
      </c>
    </row>
    <row r="2404" spans="1:13" x14ac:dyDescent="0.25">
      <c r="A2404" t="s">
        <v>8141</v>
      </c>
      <c r="E2404" t="str">
        <f>VLOOKUP($A2404,'Extracted Varlist'!$B$1:$O$4857,3,0)</f>
        <v>Keratometry - pre-dilation - Left eye - h axis</v>
      </c>
      <c r="G2404" t="str">
        <f>IF(ISBLANK(VLOOKUP($A2404,'Extracted Varlist'!$B$1:$O$4857,4,0)),"",VLOOKUP($A2404,'Extracted Varlist'!$B$1:$O$4857,4,0))</f>
        <v/>
      </c>
      <c r="H2404">
        <v>2</v>
      </c>
      <c r="I2404">
        <f>VLOOKUP($A2404,'Extracted Varlist'!$B$1:$O$4857,12,0)</f>
        <v>2</v>
      </c>
      <c r="J2404">
        <f>VLOOKUP($A2404,'Extracted Varlist'!$B$1:$O$4857,13,0)</f>
        <v>28</v>
      </c>
      <c r="M2404" t="b">
        <f t="shared" si="60"/>
        <v>0</v>
      </c>
    </row>
    <row r="2405" spans="1:13" x14ac:dyDescent="0.25">
      <c r="A2405" t="s">
        <v>8313</v>
      </c>
      <c r="E2405" t="str">
        <f>VLOOKUP($A2405,'Extracted Varlist'!$B$1:$O$4857,3,0)</f>
        <v>Keratometry - post-dilation - Left eye - h axis</v>
      </c>
      <c r="G2405" t="str">
        <f>IF(ISBLANK(VLOOKUP($A2405,'Extracted Varlist'!$B$1:$O$4857,4,0)),"",VLOOKUP($A2405,'Extracted Varlist'!$B$1:$O$4857,4,0))</f>
        <v/>
      </c>
      <c r="H2405">
        <v>2</v>
      </c>
      <c r="I2405">
        <f>VLOOKUP($A2405,'Extracted Varlist'!$B$1:$O$4857,12,0)</f>
        <v>2</v>
      </c>
      <c r="J2405">
        <f>VLOOKUP($A2405,'Extracted Varlist'!$B$1:$O$4857,13,0)</f>
        <v>28</v>
      </c>
      <c r="M2405" t="b">
        <f t="shared" si="60"/>
        <v>1</v>
      </c>
    </row>
    <row r="2406" spans="1:13" x14ac:dyDescent="0.25">
      <c r="A2406" t="s">
        <v>3859</v>
      </c>
      <c r="E2406" t="str">
        <f>VLOOKUP($A2406,'Extracted Varlist'!$B$1:$O$4857,3,0)</f>
        <v>Keratometry - pre-dilation - Left eye - h value</v>
      </c>
      <c r="G2406" t="str">
        <f>IF(ISBLANK(VLOOKUP($A2406,'Extracted Varlist'!$B$1:$O$4857,4,0)),"",VLOOKUP($A2406,'Extracted Varlist'!$B$1:$O$4857,4,0))</f>
        <v/>
      </c>
      <c r="H2406">
        <v>2</v>
      </c>
      <c r="I2406">
        <f>VLOOKUP($A2406,'Extracted Varlist'!$B$1:$O$4857,12,0)</f>
        <v>2</v>
      </c>
      <c r="J2406">
        <f>VLOOKUP($A2406,'Extracted Varlist'!$B$1:$O$4857,13,0)</f>
        <v>20</v>
      </c>
      <c r="M2406" t="b">
        <f t="shared" si="60"/>
        <v>0</v>
      </c>
    </row>
    <row r="2407" spans="1:13" x14ac:dyDescent="0.25">
      <c r="A2407" t="s">
        <v>7120</v>
      </c>
      <c r="E2407" t="str">
        <f>VLOOKUP($A2407,'Extracted Varlist'!$B$1:$O$4857,3,0)</f>
        <v>Keratometry - pre-dilation - Left eye - h value</v>
      </c>
      <c r="G2407" t="str">
        <f>IF(ISBLANK(VLOOKUP($A2407,'Extracted Varlist'!$B$1:$O$4857,4,0)),"",VLOOKUP($A2407,'Extracted Varlist'!$B$1:$O$4857,4,0))</f>
        <v/>
      </c>
      <c r="H2407">
        <v>2</v>
      </c>
      <c r="I2407">
        <f>VLOOKUP($A2407,'Extracted Varlist'!$B$1:$O$4857,12,0)</f>
        <v>2</v>
      </c>
      <c r="J2407">
        <f>VLOOKUP($A2407,'Extracted Varlist'!$B$1:$O$4857,13,0)</f>
        <v>27</v>
      </c>
      <c r="M2407" t="b">
        <f t="shared" si="60"/>
        <v>0</v>
      </c>
    </row>
    <row r="2408" spans="1:13" x14ac:dyDescent="0.25">
      <c r="A2408" t="s">
        <v>8143</v>
      </c>
      <c r="E2408" t="str">
        <f>VLOOKUP($A2408,'Extracted Varlist'!$B$1:$O$4857,3,0)</f>
        <v>Keratometry - pre-dilation - Left eye - h value</v>
      </c>
      <c r="G2408" t="str">
        <f>IF(ISBLANK(VLOOKUP($A2408,'Extracted Varlist'!$B$1:$O$4857,4,0)),"",VLOOKUP($A2408,'Extracted Varlist'!$B$1:$O$4857,4,0))</f>
        <v/>
      </c>
      <c r="H2408">
        <v>2</v>
      </c>
      <c r="I2408">
        <f>VLOOKUP($A2408,'Extracted Varlist'!$B$1:$O$4857,12,0)</f>
        <v>2</v>
      </c>
      <c r="J2408">
        <f>VLOOKUP($A2408,'Extracted Varlist'!$B$1:$O$4857,13,0)</f>
        <v>28</v>
      </c>
      <c r="M2408" t="b">
        <f t="shared" si="60"/>
        <v>0</v>
      </c>
    </row>
    <row r="2409" spans="1:13" x14ac:dyDescent="0.25">
      <c r="A2409" t="s">
        <v>8315</v>
      </c>
      <c r="E2409" t="str">
        <f>VLOOKUP($A2409,'Extracted Varlist'!$B$1:$O$4857,3,0)</f>
        <v>Keratometry - post-dilation - Left eye - h value</v>
      </c>
      <c r="G2409" t="str">
        <f>IF(ISBLANK(VLOOKUP($A2409,'Extracted Varlist'!$B$1:$O$4857,4,0)),"",VLOOKUP($A2409,'Extracted Varlist'!$B$1:$O$4857,4,0))</f>
        <v/>
      </c>
      <c r="H2409">
        <v>2</v>
      </c>
      <c r="I2409">
        <f>VLOOKUP($A2409,'Extracted Varlist'!$B$1:$O$4857,12,0)</f>
        <v>2</v>
      </c>
      <c r="J2409">
        <f>VLOOKUP($A2409,'Extracted Varlist'!$B$1:$O$4857,13,0)</f>
        <v>28</v>
      </c>
      <c r="M2409" t="b">
        <f t="shared" si="60"/>
        <v>1</v>
      </c>
    </row>
    <row r="2410" spans="1:13" x14ac:dyDescent="0.25">
      <c r="A2410" t="s">
        <v>3869</v>
      </c>
      <c r="E2410" t="str">
        <f>VLOOKUP($A2410,'Extracted Varlist'!$B$1:$O$4857,3,0)</f>
        <v>Keratometry - pre-dilation - Left eye - v value</v>
      </c>
      <c r="G2410" t="str">
        <f>IF(ISBLANK(VLOOKUP($A2410,'Extracted Varlist'!$B$1:$O$4857,4,0)),"",VLOOKUP($A2410,'Extracted Varlist'!$B$1:$O$4857,4,0))</f>
        <v/>
      </c>
      <c r="H2410">
        <v>2</v>
      </c>
      <c r="I2410">
        <f>VLOOKUP($A2410,'Extracted Varlist'!$B$1:$O$4857,12,0)</f>
        <v>2</v>
      </c>
      <c r="J2410">
        <f>VLOOKUP($A2410,'Extracted Varlist'!$B$1:$O$4857,13,0)</f>
        <v>20</v>
      </c>
      <c r="M2410" t="b">
        <f t="shared" si="60"/>
        <v>0</v>
      </c>
    </row>
    <row r="2411" spans="1:13" x14ac:dyDescent="0.25">
      <c r="A2411" t="s">
        <v>7127</v>
      </c>
      <c r="E2411" t="str">
        <f>VLOOKUP($A2411,'Extracted Varlist'!$B$1:$O$4857,3,0)</f>
        <v>Keratometry - pre-dilation - Left eye - v value</v>
      </c>
      <c r="G2411" t="str">
        <f>IF(ISBLANK(VLOOKUP($A2411,'Extracted Varlist'!$B$1:$O$4857,4,0)),"",VLOOKUP($A2411,'Extracted Varlist'!$B$1:$O$4857,4,0))</f>
        <v/>
      </c>
      <c r="H2411">
        <v>2</v>
      </c>
      <c r="I2411">
        <f>VLOOKUP($A2411,'Extracted Varlist'!$B$1:$O$4857,12,0)</f>
        <v>2</v>
      </c>
      <c r="J2411">
        <f>VLOOKUP($A2411,'Extracted Varlist'!$B$1:$O$4857,13,0)</f>
        <v>27</v>
      </c>
      <c r="M2411" t="b">
        <f t="shared" si="60"/>
        <v>0</v>
      </c>
    </row>
    <row r="2412" spans="1:13" x14ac:dyDescent="0.25">
      <c r="A2412" t="s">
        <v>8145</v>
      </c>
      <c r="E2412" t="str">
        <f>VLOOKUP($A2412,'Extracted Varlist'!$B$1:$O$4857,3,0)</f>
        <v>Keratometry - pre-dilation - Left eye - v value</v>
      </c>
      <c r="G2412" t="str">
        <f>IF(ISBLANK(VLOOKUP($A2412,'Extracted Varlist'!$B$1:$O$4857,4,0)),"",VLOOKUP($A2412,'Extracted Varlist'!$B$1:$O$4857,4,0))</f>
        <v/>
      </c>
      <c r="H2412">
        <v>2</v>
      </c>
      <c r="I2412">
        <f>VLOOKUP($A2412,'Extracted Varlist'!$B$1:$O$4857,12,0)</f>
        <v>2</v>
      </c>
      <c r="J2412">
        <f>VLOOKUP($A2412,'Extracted Varlist'!$B$1:$O$4857,13,0)</f>
        <v>28</v>
      </c>
      <c r="M2412" t="b">
        <f t="shared" si="60"/>
        <v>0</v>
      </c>
    </row>
    <row r="2413" spans="1:13" x14ac:dyDescent="0.25">
      <c r="A2413" t="s">
        <v>8318</v>
      </c>
      <c r="E2413" t="str">
        <f>VLOOKUP($A2413,'Extracted Varlist'!$B$1:$O$4857,3,0)</f>
        <v>Keratometry - post-dilation - Left eye - v value</v>
      </c>
      <c r="G2413" t="str">
        <f>IF(ISBLANK(VLOOKUP($A2413,'Extracted Varlist'!$B$1:$O$4857,4,0)),"",VLOOKUP($A2413,'Extracted Varlist'!$B$1:$O$4857,4,0))</f>
        <v/>
      </c>
      <c r="H2413">
        <v>2</v>
      </c>
      <c r="I2413">
        <f>VLOOKUP($A2413,'Extracted Varlist'!$B$1:$O$4857,12,0)</f>
        <v>2</v>
      </c>
      <c r="J2413">
        <f>VLOOKUP($A2413,'Extracted Varlist'!$B$1:$O$4857,13,0)</f>
        <v>28</v>
      </c>
      <c r="M2413" t="b">
        <f t="shared" si="60"/>
        <v>1</v>
      </c>
    </row>
    <row r="2414" spans="1:13" x14ac:dyDescent="0.25">
      <c r="A2414" t="s">
        <v>3872</v>
      </c>
      <c r="E2414" t="str">
        <f>VLOOKUP($A2414,'Extracted Varlist'!$B$1:$O$4857,3,0)</f>
        <v>Keratometry - pre-dilation - Left eye - v axis</v>
      </c>
      <c r="G2414" t="str">
        <f>IF(ISBLANK(VLOOKUP($A2414,'Extracted Varlist'!$B$1:$O$4857,4,0)),"",VLOOKUP($A2414,'Extracted Varlist'!$B$1:$O$4857,4,0))</f>
        <v/>
      </c>
      <c r="H2414">
        <v>2</v>
      </c>
      <c r="I2414">
        <f>VLOOKUP($A2414,'Extracted Varlist'!$B$1:$O$4857,12,0)</f>
        <v>2</v>
      </c>
      <c r="J2414">
        <f>VLOOKUP($A2414,'Extracted Varlist'!$B$1:$O$4857,13,0)</f>
        <v>20</v>
      </c>
      <c r="M2414" t="b">
        <f t="shared" si="60"/>
        <v>0</v>
      </c>
    </row>
    <row r="2415" spans="1:13" x14ac:dyDescent="0.25">
      <c r="A2415" t="s">
        <v>7129</v>
      </c>
      <c r="E2415" t="str">
        <f>VLOOKUP($A2415,'Extracted Varlist'!$B$1:$O$4857,3,0)</f>
        <v>Keratometry - pre-dilation - Left eye - v axis</v>
      </c>
      <c r="G2415" t="str">
        <f>IF(ISBLANK(VLOOKUP($A2415,'Extracted Varlist'!$B$1:$O$4857,4,0)),"",VLOOKUP($A2415,'Extracted Varlist'!$B$1:$O$4857,4,0))</f>
        <v/>
      </c>
      <c r="H2415">
        <v>2</v>
      </c>
      <c r="I2415">
        <f>VLOOKUP($A2415,'Extracted Varlist'!$B$1:$O$4857,12,0)</f>
        <v>2</v>
      </c>
      <c r="J2415">
        <f>VLOOKUP($A2415,'Extracted Varlist'!$B$1:$O$4857,13,0)</f>
        <v>27</v>
      </c>
      <c r="M2415" t="b">
        <f t="shared" si="60"/>
        <v>0</v>
      </c>
    </row>
    <row r="2416" spans="1:13" x14ac:dyDescent="0.25">
      <c r="A2416" t="s">
        <v>8147</v>
      </c>
      <c r="E2416" t="str">
        <f>VLOOKUP($A2416,'Extracted Varlist'!$B$1:$O$4857,3,0)</f>
        <v>Keratometry - pre-dilation - Left eye - v axis</v>
      </c>
      <c r="G2416" t="str">
        <f>IF(ISBLANK(VLOOKUP($A2416,'Extracted Varlist'!$B$1:$O$4857,4,0)),"",VLOOKUP($A2416,'Extracted Varlist'!$B$1:$O$4857,4,0))</f>
        <v/>
      </c>
      <c r="H2416">
        <v>2</v>
      </c>
      <c r="I2416">
        <f>VLOOKUP($A2416,'Extracted Varlist'!$B$1:$O$4857,12,0)</f>
        <v>2</v>
      </c>
      <c r="J2416">
        <f>VLOOKUP($A2416,'Extracted Varlist'!$B$1:$O$4857,13,0)</f>
        <v>28</v>
      </c>
      <c r="M2416" t="b">
        <f t="shared" si="60"/>
        <v>0</v>
      </c>
    </row>
    <row r="2417" spans="1:13" x14ac:dyDescent="0.25">
      <c r="A2417" t="s">
        <v>8321</v>
      </c>
      <c r="E2417" t="str">
        <f>VLOOKUP($A2417,'Extracted Varlist'!$B$1:$O$4857,3,0)</f>
        <v>Keratometry - post-dilation - Left eye - v axis</v>
      </c>
      <c r="G2417" t="str">
        <f>IF(ISBLANK(VLOOKUP($A2417,'Extracted Varlist'!$B$1:$O$4857,4,0)),"",VLOOKUP($A2417,'Extracted Varlist'!$B$1:$O$4857,4,0))</f>
        <v/>
      </c>
      <c r="H2417">
        <v>2</v>
      </c>
      <c r="I2417">
        <f>VLOOKUP($A2417,'Extracted Varlist'!$B$1:$O$4857,12,0)</f>
        <v>2</v>
      </c>
      <c r="J2417">
        <f>VLOOKUP($A2417,'Extracted Varlist'!$B$1:$O$4857,13,0)</f>
        <v>28</v>
      </c>
      <c r="M2417" t="b">
        <f t="shared" si="60"/>
        <v>1</v>
      </c>
    </row>
    <row r="2418" spans="1:13" x14ac:dyDescent="0.25">
      <c r="A2418" t="s">
        <v>411</v>
      </c>
      <c r="E2418" t="str">
        <f>VLOOKUP($A2418,'Extracted Varlist'!$B$1:$O$4857,3,0)</f>
        <v>Teeth lower L) central incisor</v>
      </c>
      <c r="G2418" t="str">
        <f>IF(ISBLANK(VLOOKUP($A2418,'Extracted Varlist'!$B$1:$O$4857,4,0)),"",VLOOKUP($A2418,'Extracted Varlist'!$B$1:$O$4857,4,0))</f>
        <v>-99="Missing";-88="N/A";1="Absent";2="Carious";3="Not yet erupted";4="Present";5="Restoration"</v>
      </c>
      <c r="H2418">
        <v>2</v>
      </c>
      <c r="I2418">
        <f>VLOOKUP($A2418,'Extracted Varlist'!$B$1:$O$4857,12,0)</f>
        <v>2</v>
      </c>
      <c r="J2418">
        <f>VLOOKUP($A2418,'Extracted Varlist'!$B$1:$O$4857,13,0)</f>
        <v>1</v>
      </c>
      <c r="M2418" t="b">
        <f t="shared" si="60"/>
        <v>0</v>
      </c>
    </row>
    <row r="2419" spans="1:13" x14ac:dyDescent="0.25">
      <c r="A2419" t="s">
        <v>568</v>
      </c>
      <c r="E2419" t="str">
        <f>VLOOKUP($A2419,'Extracted Varlist'!$B$1:$O$4857,3,0)</f>
        <v>Teeth lower L) central incisor</v>
      </c>
      <c r="G2419" t="str">
        <f>IF(ISBLANK(VLOOKUP($A2419,'Extracted Varlist'!$B$1:$O$4857,4,0)),"",VLOOKUP($A2419,'Extracted Varlist'!$B$1:$O$4857,4,0))</f>
        <v>-99="Missing";-88="N/A";1="Absent";2="Carious";3="Not yet erupted";4="Present";5="Restoration"</v>
      </c>
      <c r="H2419">
        <v>2</v>
      </c>
      <c r="I2419">
        <f>VLOOKUP($A2419,'Extracted Varlist'!$B$1:$O$4857,12,0)</f>
        <v>2</v>
      </c>
      <c r="J2419">
        <f>VLOOKUP($A2419,'Extracted Varlist'!$B$1:$O$4857,13,0)</f>
        <v>2</v>
      </c>
      <c r="M2419" t="b">
        <f t="shared" si="60"/>
        <v>0</v>
      </c>
    </row>
    <row r="2420" spans="1:13" x14ac:dyDescent="0.25">
      <c r="A2420" t="s">
        <v>641</v>
      </c>
      <c r="E2420" t="str">
        <f>VLOOKUP($A2420,'Extracted Varlist'!$B$1:$O$4857,3,0)</f>
        <v>Teeth lower L) central incisor</v>
      </c>
      <c r="G2420" t="str">
        <f>IF(ISBLANK(VLOOKUP($A2420,'Extracted Varlist'!$B$1:$O$4857,4,0)),"",VLOOKUP($A2420,'Extracted Varlist'!$B$1:$O$4857,4,0))</f>
        <v>-99="Missing";-88="N/A";1="Absent";2="Carious";3="Not yet erupted";4="Present";5="Restoration"</v>
      </c>
      <c r="H2420">
        <v>2</v>
      </c>
      <c r="I2420">
        <f>VLOOKUP($A2420,'Extracted Varlist'!$B$1:$O$4857,12,0)</f>
        <v>2</v>
      </c>
      <c r="J2420">
        <f>VLOOKUP($A2420,'Extracted Varlist'!$B$1:$O$4857,13,0)</f>
        <v>3</v>
      </c>
      <c r="M2420" t="b">
        <f t="shared" si="60"/>
        <v>0</v>
      </c>
    </row>
    <row r="2421" spans="1:13" x14ac:dyDescent="0.25">
      <c r="A2421" t="s">
        <v>413</v>
      </c>
      <c r="E2421" t="str">
        <f>VLOOKUP($A2421,'Extracted Varlist'!$B$1:$O$4857,3,0)</f>
        <v>Teeth lower L) lateral incisor</v>
      </c>
      <c r="G2421" t="str">
        <f>IF(ISBLANK(VLOOKUP($A2421,'Extracted Varlist'!$B$1:$O$4857,4,0)),"",VLOOKUP($A2421,'Extracted Varlist'!$B$1:$O$4857,4,0))</f>
        <v>-99="Missing";-88="N/A";1="Absent";2="Carious";3="Not yet erupted";4="Present";5="Restoration"</v>
      </c>
      <c r="H2421">
        <v>2</v>
      </c>
      <c r="I2421">
        <f>VLOOKUP($A2421,'Extracted Varlist'!$B$1:$O$4857,12,0)</f>
        <v>2</v>
      </c>
      <c r="J2421">
        <f>VLOOKUP($A2421,'Extracted Varlist'!$B$1:$O$4857,13,0)</f>
        <v>1</v>
      </c>
      <c r="M2421" t="b">
        <f t="shared" si="60"/>
        <v>0</v>
      </c>
    </row>
    <row r="2422" spans="1:13" x14ac:dyDescent="0.25">
      <c r="A2422" t="s">
        <v>569</v>
      </c>
      <c r="E2422" t="str">
        <f>VLOOKUP($A2422,'Extracted Varlist'!$B$1:$O$4857,3,0)</f>
        <v>Teeth lower L) lateral incisor</v>
      </c>
      <c r="G2422" t="str">
        <f>IF(ISBLANK(VLOOKUP($A2422,'Extracted Varlist'!$B$1:$O$4857,4,0)),"",VLOOKUP($A2422,'Extracted Varlist'!$B$1:$O$4857,4,0))</f>
        <v>-99="Missing";-88="N/A";1="Absent";2="Carious";3="Not yet erupted";4="Present";5="Restoration"</v>
      </c>
      <c r="H2422">
        <v>2</v>
      </c>
      <c r="I2422">
        <f>VLOOKUP($A2422,'Extracted Varlist'!$B$1:$O$4857,12,0)</f>
        <v>2</v>
      </c>
      <c r="J2422">
        <f>VLOOKUP($A2422,'Extracted Varlist'!$B$1:$O$4857,13,0)</f>
        <v>2</v>
      </c>
      <c r="M2422" t="b">
        <f t="shared" si="60"/>
        <v>0</v>
      </c>
    </row>
    <row r="2423" spans="1:13" x14ac:dyDescent="0.25">
      <c r="A2423" t="s">
        <v>642</v>
      </c>
      <c r="E2423" t="str">
        <f>VLOOKUP($A2423,'Extracted Varlist'!$B$1:$O$4857,3,0)</f>
        <v>Teeth lower L) lateral incisor</v>
      </c>
      <c r="G2423" t="str">
        <f>IF(ISBLANK(VLOOKUP($A2423,'Extracted Varlist'!$B$1:$O$4857,4,0)),"",VLOOKUP($A2423,'Extracted Varlist'!$B$1:$O$4857,4,0))</f>
        <v>-99="Missing";-88="N/A";1="Absent";2="Carious";3="Not yet erupted";4="Present";5="Restoration"</v>
      </c>
      <c r="H2423">
        <v>2</v>
      </c>
      <c r="I2423">
        <f>VLOOKUP($A2423,'Extracted Varlist'!$B$1:$O$4857,12,0)</f>
        <v>2</v>
      </c>
      <c r="J2423">
        <f>VLOOKUP($A2423,'Extracted Varlist'!$B$1:$O$4857,13,0)</f>
        <v>3</v>
      </c>
      <c r="M2423" t="b">
        <f t="shared" si="60"/>
        <v>0</v>
      </c>
    </row>
    <row r="2424" spans="1:13" x14ac:dyDescent="0.25">
      <c r="A2424" t="s">
        <v>415</v>
      </c>
      <c r="E2424" t="str">
        <f>VLOOKUP($A2424,'Extracted Varlist'!$B$1:$O$4857,3,0)</f>
        <v>Teeth lower L) canine</v>
      </c>
      <c r="G2424" t="str">
        <f>IF(ISBLANK(VLOOKUP($A2424,'Extracted Varlist'!$B$1:$O$4857,4,0)),"",VLOOKUP($A2424,'Extracted Varlist'!$B$1:$O$4857,4,0))</f>
        <v>-99="Missing";-88="N/A";1="Absent";2="Carious";3="Not yet erupted";4="Present";5="Restoration"</v>
      </c>
      <c r="H2424">
        <v>2</v>
      </c>
      <c r="I2424">
        <f>VLOOKUP($A2424,'Extracted Varlist'!$B$1:$O$4857,12,0)</f>
        <v>2</v>
      </c>
      <c r="J2424">
        <f>VLOOKUP($A2424,'Extracted Varlist'!$B$1:$O$4857,13,0)</f>
        <v>1</v>
      </c>
      <c r="M2424" t="b">
        <f t="shared" si="60"/>
        <v>0</v>
      </c>
    </row>
    <row r="2425" spans="1:13" x14ac:dyDescent="0.25">
      <c r="A2425" t="s">
        <v>570</v>
      </c>
      <c r="E2425" t="str">
        <f>VLOOKUP($A2425,'Extracted Varlist'!$B$1:$O$4857,3,0)</f>
        <v>Teeth lower L) canine</v>
      </c>
      <c r="G2425" t="str">
        <f>IF(ISBLANK(VLOOKUP($A2425,'Extracted Varlist'!$B$1:$O$4857,4,0)),"",VLOOKUP($A2425,'Extracted Varlist'!$B$1:$O$4857,4,0))</f>
        <v>-99="Missing";-88="N/A";1="Absent";2="Carious";3="Not yet erupted";4="Present";5="Restoration"</v>
      </c>
      <c r="H2425">
        <v>2</v>
      </c>
      <c r="I2425">
        <f>VLOOKUP($A2425,'Extracted Varlist'!$B$1:$O$4857,12,0)</f>
        <v>2</v>
      </c>
      <c r="J2425">
        <f>VLOOKUP($A2425,'Extracted Varlist'!$B$1:$O$4857,13,0)</f>
        <v>2</v>
      </c>
      <c r="M2425" t="b">
        <f t="shared" si="60"/>
        <v>0</v>
      </c>
    </row>
    <row r="2426" spans="1:13" x14ac:dyDescent="0.25">
      <c r="A2426" t="s">
        <v>643</v>
      </c>
      <c r="E2426" t="str">
        <f>VLOOKUP($A2426,'Extracted Varlist'!$B$1:$O$4857,3,0)</f>
        <v>Teeth lower L) canine</v>
      </c>
      <c r="G2426" t="str">
        <f>IF(ISBLANK(VLOOKUP($A2426,'Extracted Varlist'!$B$1:$O$4857,4,0)),"",VLOOKUP($A2426,'Extracted Varlist'!$B$1:$O$4857,4,0))</f>
        <v>-99="Missing";-88="N/A";1="Absent";2="Carious";3="Not yet erupted";4="Present";5="Restoration"</v>
      </c>
      <c r="H2426">
        <v>2</v>
      </c>
      <c r="I2426">
        <f>VLOOKUP($A2426,'Extracted Varlist'!$B$1:$O$4857,12,0)</f>
        <v>2</v>
      </c>
      <c r="J2426">
        <f>VLOOKUP($A2426,'Extracted Varlist'!$B$1:$O$4857,13,0)</f>
        <v>3</v>
      </c>
      <c r="M2426" t="b">
        <f t="shared" si="60"/>
        <v>0</v>
      </c>
    </row>
    <row r="2427" spans="1:13" x14ac:dyDescent="0.25">
      <c r="A2427" t="s">
        <v>417</v>
      </c>
      <c r="E2427" t="str">
        <f>VLOOKUP($A2427,'Extracted Varlist'!$B$1:$O$4857,3,0)</f>
        <v>Teeth lower L) first molar</v>
      </c>
      <c r="G2427" t="str">
        <f>IF(ISBLANK(VLOOKUP($A2427,'Extracted Varlist'!$B$1:$O$4857,4,0)),"",VLOOKUP($A2427,'Extracted Varlist'!$B$1:$O$4857,4,0))</f>
        <v>-99="Missing";-88="N/A";1="Absent";2="Carious";3="Not yet erupted";4="Present";5="Restoration"</v>
      </c>
      <c r="H2427">
        <v>2</v>
      </c>
      <c r="I2427">
        <f>VLOOKUP($A2427,'Extracted Varlist'!$B$1:$O$4857,12,0)</f>
        <v>2</v>
      </c>
      <c r="J2427">
        <f>VLOOKUP($A2427,'Extracted Varlist'!$B$1:$O$4857,13,0)</f>
        <v>1</v>
      </c>
      <c r="M2427" t="b">
        <f t="shared" si="60"/>
        <v>0</v>
      </c>
    </row>
    <row r="2428" spans="1:13" x14ac:dyDescent="0.25">
      <c r="A2428" t="s">
        <v>571</v>
      </c>
      <c r="E2428" t="str">
        <f>VLOOKUP($A2428,'Extracted Varlist'!$B$1:$O$4857,3,0)</f>
        <v>Teeth lower L) first molar</v>
      </c>
      <c r="G2428" t="str">
        <f>IF(ISBLANK(VLOOKUP($A2428,'Extracted Varlist'!$B$1:$O$4857,4,0)),"",VLOOKUP($A2428,'Extracted Varlist'!$B$1:$O$4857,4,0))</f>
        <v>-99="Missing";-88="N/A";1="Absent";2="Carious";3="Not yet erupted";4="Present";5="Restoration"</v>
      </c>
      <c r="H2428">
        <v>2</v>
      </c>
      <c r="I2428">
        <f>VLOOKUP($A2428,'Extracted Varlist'!$B$1:$O$4857,12,0)</f>
        <v>2</v>
      </c>
      <c r="J2428">
        <f>VLOOKUP($A2428,'Extracted Varlist'!$B$1:$O$4857,13,0)</f>
        <v>2</v>
      </c>
      <c r="M2428" t="b">
        <f t="shared" si="60"/>
        <v>0</v>
      </c>
    </row>
    <row r="2429" spans="1:13" x14ac:dyDescent="0.25">
      <c r="A2429" t="s">
        <v>644</v>
      </c>
      <c r="E2429" t="str">
        <f>VLOOKUP($A2429,'Extracted Varlist'!$B$1:$O$4857,3,0)</f>
        <v>Teeth lower L) first molar</v>
      </c>
      <c r="G2429" t="str">
        <f>IF(ISBLANK(VLOOKUP($A2429,'Extracted Varlist'!$B$1:$O$4857,4,0)),"",VLOOKUP($A2429,'Extracted Varlist'!$B$1:$O$4857,4,0))</f>
        <v>-99="Missing";-88="N/A";1="Absent";2="Carious";3="Not yet erupted";4="Present";5="Restoration"</v>
      </c>
      <c r="H2429">
        <v>2</v>
      </c>
      <c r="I2429">
        <f>VLOOKUP($A2429,'Extracted Varlist'!$B$1:$O$4857,12,0)</f>
        <v>2</v>
      </c>
      <c r="J2429">
        <f>VLOOKUP($A2429,'Extracted Varlist'!$B$1:$O$4857,13,0)</f>
        <v>3</v>
      </c>
      <c r="M2429" t="b">
        <f t="shared" si="60"/>
        <v>0</v>
      </c>
    </row>
    <row r="2430" spans="1:13" x14ac:dyDescent="0.25">
      <c r="A2430" t="s">
        <v>419</v>
      </c>
      <c r="E2430" t="str">
        <f>VLOOKUP($A2430,'Extracted Varlist'!$B$1:$O$4857,3,0)</f>
        <v>Teeth lower L) second molar</v>
      </c>
      <c r="G2430" t="str">
        <f>IF(ISBLANK(VLOOKUP($A2430,'Extracted Varlist'!$B$1:$O$4857,4,0)),"",VLOOKUP($A2430,'Extracted Varlist'!$B$1:$O$4857,4,0))</f>
        <v>-99="Missing";-88="N/A";1="Absent";2="Carious";3="Not yet erupted";4="Present";5="Restoration"</v>
      </c>
      <c r="H2430">
        <v>2</v>
      </c>
      <c r="I2430">
        <f>VLOOKUP($A2430,'Extracted Varlist'!$B$1:$O$4857,12,0)</f>
        <v>2</v>
      </c>
      <c r="J2430">
        <f>VLOOKUP($A2430,'Extracted Varlist'!$B$1:$O$4857,13,0)</f>
        <v>1</v>
      </c>
      <c r="M2430" t="b">
        <f t="shared" si="60"/>
        <v>0</v>
      </c>
    </row>
    <row r="2431" spans="1:13" x14ac:dyDescent="0.25">
      <c r="A2431" t="s">
        <v>572</v>
      </c>
      <c r="E2431" t="str">
        <f>VLOOKUP($A2431,'Extracted Varlist'!$B$1:$O$4857,3,0)</f>
        <v>Teeth lower L) second molar</v>
      </c>
      <c r="G2431" t="str">
        <f>IF(ISBLANK(VLOOKUP($A2431,'Extracted Varlist'!$B$1:$O$4857,4,0)),"",VLOOKUP($A2431,'Extracted Varlist'!$B$1:$O$4857,4,0))</f>
        <v>-99="Missing";-88="N/A";1="Absent";2="Carious";3="Not yet erupted";4="Present";5="Restoration"</v>
      </c>
      <c r="H2431">
        <v>2</v>
      </c>
      <c r="I2431">
        <f>VLOOKUP($A2431,'Extracted Varlist'!$B$1:$O$4857,12,0)</f>
        <v>2</v>
      </c>
      <c r="J2431">
        <f>VLOOKUP($A2431,'Extracted Varlist'!$B$1:$O$4857,13,0)</f>
        <v>2</v>
      </c>
      <c r="M2431" t="b">
        <f t="shared" si="60"/>
        <v>0</v>
      </c>
    </row>
    <row r="2432" spans="1:13" x14ac:dyDescent="0.25">
      <c r="A2432" t="s">
        <v>645</v>
      </c>
      <c r="E2432" t="str">
        <f>VLOOKUP($A2432,'Extracted Varlist'!$B$1:$O$4857,3,0)</f>
        <v>Teeth lower L) second molar</v>
      </c>
      <c r="G2432" t="str">
        <f>IF(ISBLANK(VLOOKUP($A2432,'Extracted Varlist'!$B$1:$O$4857,4,0)),"",VLOOKUP($A2432,'Extracted Varlist'!$B$1:$O$4857,4,0))</f>
        <v>-99="Missing";-88="N/A";1="Absent";2="Carious";3="Not yet erupted";4="Present";5="Restoration"</v>
      </c>
      <c r="H2432">
        <v>2</v>
      </c>
      <c r="I2432">
        <f>VLOOKUP($A2432,'Extracted Varlist'!$B$1:$O$4857,12,0)</f>
        <v>2</v>
      </c>
      <c r="J2432">
        <f>VLOOKUP($A2432,'Extracted Varlist'!$B$1:$O$4857,13,0)</f>
        <v>3</v>
      </c>
      <c r="M2432" t="b">
        <f t="shared" si="60"/>
        <v>0</v>
      </c>
    </row>
    <row r="2433" spans="1:13" x14ac:dyDescent="0.25">
      <c r="A2433" t="s">
        <v>4485</v>
      </c>
      <c r="E2433" t="str">
        <f>VLOOKUP($A2433,'Extracted Varlist'!$B$1:$O$4857,3,0)</f>
        <v>Left Lateral Rectus</v>
      </c>
      <c r="G2433" t="str">
        <f>IF(ISBLANK(VLOOKUP($A2433,'Extracted Varlist'!$B$1:$O$4857,4,0)),"",VLOOKUP($A2433,'Extracted Varlist'!$B$1:$O$4857,4,0))</f>
        <v/>
      </c>
      <c r="H2433">
        <v>2</v>
      </c>
      <c r="I2433">
        <f>VLOOKUP($A2433,'Extracted Varlist'!$B$1:$O$4857,12,0)</f>
        <v>2</v>
      </c>
      <c r="J2433">
        <f>VLOOKUP($A2433,'Extracted Varlist'!$B$1:$O$4857,13,0)</f>
        <v>20</v>
      </c>
      <c r="M2433" t="b">
        <f t="shared" si="60"/>
        <v>0</v>
      </c>
    </row>
    <row r="2434" spans="1:13" x14ac:dyDescent="0.25">
      <c r="A2434" t="s">
        <v>4778</v>
      </c>
      <c r="E2434" t="str">
        <f>VLOOKUP($A2434,'Extracted Varlist'!$B$1:$O$4857,3,0)</f>
        <v>Lens thickness in mm - Left eye</v>
      </c>
      <c r="G2434" t="str">
        <f>IF(ISBLANK(VLOOKUP($A2434,'Extracted Varlist'!$B$1:$O$4857,4,0)),"",VLOOKUP($A2434,'Extracted Varlist'!$B$1:$O$4857,4,0))</f>
        <v/>
      </c>
      <c r="H2434">
        <v>2</v>
      </c>
      <c r="I2434">
        <f>VLOOKUP($A2434,'Extracted Varlist'!$B$1:$O$4857,12,0)</f>
        <v>2</v>
      </c>
      <c r="J2434">
        <f>VLOOKUP($A2434,'Extracted Varlist'!$B$1:$O$4857,13,0)</f>
        <v>20</v>
      </c>
      <c r="M2434" t="b">
        <f t="shared" ref="M2434:M2497" si="61">AND(J2434=J2433)</f>
        <v>1</v>
      </c>
    </row>
    <row r="2435" spans="1:13" x14ac:dyDescent="0.25">
      <c r="A2435" t="s">
        <v>8214</v>
      </c>
      <c r="E2435" t="str">
        <f>VLOOKUP($A2435,'Extracted Varlist'!$B$1:$O$4857,3,0)</f>
        <v>Lens thickness in mm - Left eye</v>
      </c>
      <c r="G2435" t="str">
        <f>IF(ISBLANK(VLOOKUP($A2435,'Extracted Varlist'!$B$1:$O$4857,4,0)),"",VLOOKUP($A2435,'Extracted Varlist'!$B$1:$O$4857,4,0))</f>
        <v/>
      </c>
      <c r="H2435">
        <v>2</v>
      </c>
      <c r="I2435">
        <f>VLOOKUP($A2435,'Extracted Varlist'!$B$1:$O$4857,12,0)</f>
        <v>2</v>
      </c>
      <c r="J2435">
        <f>VLOOKUP($A2435,'Extracted Varlist'!$B$1:$O$4857,13,0)</f>
        <v>28</v>
      </c>
      <c r="M2435" t="b">
        <f t="shared" si="61"/>
        <v>0</v>
      </c>
    </row>
    <row r="2436" spans="1:13" x14ac:dyDescent="0.25">
      <c r="A2436" t="s">
        <v>6094</v>
      </c>
      <c r="E2436" t="str">
        <f>VLOOKUP($A2436,'Extracted Varlist'!$B$1:$O$4857,3,0)</f>
        <v>CPAL: Speed of performance – mean of the log10 transformed reaction times for correct responses (milliseconds)</v>
      </c>
      <c r="G2436" t="str">
        <f>IF(ISBLANK(VLOOKUP($A2436,'Extracted Varlist'!$B$1:$O$4857,4,0)),"",VLOOKUP($A2436,'Extracted Varlist'!$B$1:$O$4857,4,0))</f>
        <v>-99="Missing"</v>
      </c>
      <c r="H2436">
        <v>2</v>
      </c>
      <c r="I2436">
        <f>VLOOKUP($A2436,'Extracted Varlist'!$B$1:$O$4857,12,0)</f>
        <v>2</v>
      </c>
      <c r="J2436">
        <f>VLOOKUP($A2436,'Extracted Varlist'!$B$1:$O$4857,13,0)</f>
        <v>22</v>
      </c>
      <c r="M2436" t="b">
        <f t="shared" si="61"/>
        <v>0</v>
      </c>
    </row>
    <row r="2437" spans="1:13" x14ac:dyDescent="0.25">
      <c r="A2437" t="s">
        <v>6097</v>
      </c>
      <c r="E2437" t="str">
        <f>VLOOKUP($A2437,'Extracted Varlist'!$B$1:$O$4857,3,0)</f>
        <v>CPAL1: Speed of performance – mean of the log10 transformed reaction times for correct responses (milliseconds)</v>
      </c>
      <c r="G2437" t="str">
        <f>IF(ISBLANK(VLOOKUP($A2437,'Extracted Varlist'!$B$1:$O$4857,4,0)),"",VLOOKUP($A2437,'Extracted Varlist'!$B$1:$O$4857,4,0))</f>
        <v>-99="Missing"</v>
      </c>
      <c r="H2437">
        <v>2</v>
      </c>
      <c r="I2437">
        <f>VLOOKUP($A2437,'Extracted Varlist'!$B$1:$O$4857,12,0)</f>
        <v>2</v>
      </c>
      <c r="J2437">
        <f>VLOOKUP($A2437,'Extracted Varlist'!$B$1:$O$4857,13,0)</f>
        <v>22</v>
      </c>
      <c r="M2437" t="b">
        <f t="shared" si="61"/>
        <v>1</v>
      </c>
    </row>
    <row r="2438" spans="1:13" x14ac:dyDescent="0.25">
      <c r="A2438" t="s">
        <v>6100</v>
      </c>
      <c r="E2438" t="str">
        <f>VLOOKUP($A2438,'Extracted Varlist'!$B$1:$O$4857,3,0)</f>
        <v>CPAL2: Speed of performance – mean of the log10 transformed reaction times for correct responses (milliseconds)</v>
      </c>
      <c r="G2438" t="str">
        <f>IF(ISBLANK(VLOOKUP($A2438,'Extracted Varlist'!$B$1:$O$4857,4,0)),"",VLOOKUP($A2438,'Extracted Varlist'!$B$1:$O$4857,4,0))</f>
        <v>-99="Missing"</v>
      </c>
      <c r="H2438">
        <v>2</v>
      </c>
      <c r="I2438">
        <f>VLOOKUP($A2438,'Extracted Varlist'!$B$1:$O$4857,12,0)</f>
        <v>2</v>
      </c>
      <c r="J2438">
        <f>VLOOKUP($A2438,'Extracted Varlist'!$B$1:$O$4857,13,0)</f>
        <v>22</v>
      </c>
      <c r="M2438" t="b">
        <f t="shared" si="61"/>
        <v>1</v>
      </c>
    </row>
    <row r="2439" spans="1:13" x14ac:dyDescent="0.25">
      <c r="A2439" t="s">
        <v>6103</v>
      </c>
      <c r="E2439" t="str">
        <f>VLOOKUP($A2439,'Extracted Varlist'!$B$1:$O$4857,3,0)</f>
        <v>CPAL3: Speed of performance – mean of the log10 transformed reaction times for correct responses (milliseconds)</v>
      </c>
      <c r="G2439" t="str">
        <f>IF(ISBLANK(VLOOKUP($A2439,'Extracted Varlist'!$B$1:$O$4857,4,0)),"",VLOOKUP($A2439,'Extracted Varlist'!$B$1:$O$4857,4,0))</f>
        <v>-99="Missing"</v>
      </c>
      <c r="H2439">
        <v>2</v>
      </c>
      <c r="I2439">
        <f>VLOOKUP($A2439,'Extracted Varlist'!$B$1:$O$4857,12,0)</f>
        <v>2</v>
      </c>
      <c r="J2439">
        <f>VLOOKUP($A2439,'Extracted Varlist'!$B$1:$O$4857,13,0)</f>
        <v>22</v>
      </c>
      <c r="M2439" t="b">
        <f t="shared" si="61"/>
        <v>1</v>
      </c>
    </row>
    <row r="2440" spans="1:13" x14ac:dyDescent="0.25">
      <c r="A2440" t="s">
        <v>6106</v>
      </c>
      <c r="E2440" t="str">
        <f>VLOOKUP($A2440,'Extracted Varlist'!$B$1:$O$4857,3,0)</f>
        <v>CPAL4: Speed of performance – mean of the log10 transformed reaction times for correct responses (milliseconds)</v>
      </c>
      <c r="G2440" t="str">
        <f>IF(ISBLANK(VLOOKUP($A2440,'Extracted Varlist'!$B$1:$O$4857,4,0)),"",VLOOKUP($A2440,'Extracted Varlist'!$B$1:$O$4857,4,0))</f>
        <v>-99="Missing"</v>
      </c>
      <c r="H2440">
        <v>2</v>
      </c>
      <c r="I2440">
        <f>VLOOKUP($A2440,'Extracted Varlist'!$B$1:$O$4857,12,0)</f>
        <v>2</v>
      </c>
      <c r="J2440">
        <f>VLOOKUP($A2440,'Extracted Varlist'!$B$1:$O$4857,13,0)</f>
        <v>22</v>
      </c>
      <c r="M2440" t="b">
        <f t="shared" si="61"/>
        <v>1</v>
      </c>
    </row>
    <row r="2441" spans="1:13" x14ac:dyDescent="0.25">
      <c r="A2441" t="s">
        <v>6109</v>
      </c>
      <c r="E2441" t="str">
        <f>VLOOKUP($A2441,'Extracted Varlist'!$B$1:$O$4857,3,0)</f>
        <v>CPAL5: Speed of performance – mean of the log10 transformed reaction times for correct responses (milliseconds)</v>
      </c>
      <c r="G2441" t="str">
        <f>IF(ISBLANK(VLOOKUP($A2441,'Extracted Varlist'!$B$1:$O$4857,4,0)),"",VLOOKUP($A2441,'Extracted Varlist'!$B$1:$O$4857,4,0))</f>
        <v>-99="Missing"</v>
      </c>
      <c r="H2441">
        <v>2</v>
      </c>
      <c r="I2441">
        <f>VLOOKUP($A2441,'Extracted Varlist'!$B$1:$O$4857,12,0)</f>
        <v>2</v>
      </c>
      <c r="J2441">
        <f>VLOOKUP($A2441,'Extracted Varlist'!$B$1:$O$4857,13,0)</f>
        <v>22</v>
      </c>
      <c r="M2441" t="b">
        <f t="shared" si="61"/>
        <v>1</v>
      </c>
    </row>
    <row r="2442" spans="1:13" x14ac:dyDescent="0.25">
      <c r="A2442" t="s">
        <v>6112</v>
      </c>
      <c r="E2442" t="str">
        <f>VLOOKUP($A2442,'Extracted Varlist'!$B$1:$O$4857,3,0)</f>
        <v>CPAL6: Speed of performance – mean of the log10 transformed reaction times for correct responses (milliseconds)</v>
      </c>
      <c r="G2442" t="str">
        <f>IF(ISBLANK(VLOOKUP($A2442,'Extracted Varlist'!$B$1:$O$4857,4,0)),"",VLOOKUP($A2442,'Extracted Varlist'!$B$1:$O$4857,4,0))</f>
        <v>-99="Missing"</v>
      </c>
      <c r="H2442">
        <v>2</v>
      </c>
      <c r="I2442">
        <f>VLOOKUP($A2442,'Extracted Varlist'!$B$1:$O$4857,12,0)</f>
        <v>2</v>
      </c>
      <c r="J2442">
        <f>VLOOKUP($A2442,'Extracted Varlist'!$B$1:$O$4857,13,0)</f>
        <v>22</v>
      </c>
      <c r="M2442" t="b">
        <f t="shared" si="61"/>
        <v>1</v>
      </c>
    </row>
    <row r="2443" spans="1:13" x14ac:dyDescent="0.25">
      <c r="A2443" t="s">
        <v>6115</v>
      </c>
      <c r="E2443" t="str">
        <f>VLOOKUP($A2443,'Extracted Varlist'!$B$1:$O$4857,3,0)</f>
        <v>CPAL7: Speed of performance – mean of the log10 transformed reaction times for correct responses (milliseconds)</v>
      </c>
      <c r="G2443" t="str">
        <f>IF(ISBLANK(VLOOKUP($A2443,'Extracted Varlist'!$B$1:$O$4857,4,0)),"",VLOOKUP($A2443,'Extracted Varlist'!$B$1:$O$4857,4,0))</f>
        <v>-99="Missing"</v>
      </c>
      <c r="H2443">
        <v>2</v>
      </c>
      <c r="I2443">
        <f>VLOOKUP($A2443,'Extracted Varlist'!$B$1:$O$4857,12,0)</f>
        <v>2</v>
      </c>
      <c r="J2443">
        <f>VLOOKUP($A2443,'Extracted Varlist'!$B$1:$O$4857,13,0)</f>
        <v>22</v>
      </c>
      <c r="M2443" t="b">
        <f t="shared" si="61"/>
        <v>1</v>
      </c>
    </row>
    <row r="2444" spans="1:13" x14ac:dyDescent="0.25">
      <c r="A2444" t="s">
        <v>2511</v>
      </c>
      <c r="E2444" t="str">
        <f>VLOOKUP($A2444,'Extracted Varlist'!$B$1:$O$4857,3,0)</f>
        <v>CPALa: Speed of performance -  mean of the log10 transformed reaction times for correct responses over 5 rounds</v>
      </c>
      <c r="G2444" t="str">
        <f>IF(ISBLANK(VLOOKUP($A2444,'Extracted Varlist'!$B$1:$O$4857,4,0)),"",VLOOKUP($A2444,'Extracted Varlist'!$B$1:$O$4857,4,0))</f>
        <v>-99="Missing"</v>
      </c>
      <c r="H2444">
        <v>2</v>
      </c>
      <c r="I2444">
        <f>VLOOKUP($A2444,'Extracted Varlist'!$B$1:$O$4857,12,0)</f>
        <v>2</v>
      </c>
      <c r="J2444">
        <f>VLOOKUP($A2444,'Extracted Varlist'!$B$1:$O$4857,13,0)</f>
        <v>17</v>
      </c>
      <c r="M2444" t="b">
        <f t="shared" si="61"/>
        <v>0</v>
      </c>
    </row>
    <row r="2445" spans="1:13" x14ac:dyDescent="0.25">
      <c r="A2445" t="s">
        <v>2536</v>
      </c>
      <c r="E2445" t="str">
        <f>VLOOKUP($A2445,'Extracted Varlist'!$B$1:$O$4857,3,0)</f>
        <v>CPALa1: Speed of performance -  mean of the log10 transformed reaction times for correct responses</v>
      </c>
      <c r="G2445" t="str">
        <f>IF(ISBLANK(VLOOKUP($A2445,'Extracted Varlist'!$B$1:$O$4857,4,0)),"",VLOOKUP($A2445,'Extracted Varlist'!$B$1:$O$4857,4,0))</f>
        <v>-99="Missing"</v>
      </c>
      <c r="H2445">
        <v>2</v>
      </c>
      <c r="I2445">
        <f>VLOOKUP($A2445,'Extracted Varlist'!$B$1:$O$4857,12,0)</f>
        <v>2</v>
      </c>
      <c r="J2445">
        <f>VLOOKUP($A2445,'Extracted Varlist'!$B$1:$O$4857,13,0)</f>
        <v>17</v>
      </c>
      <c r="M2445" t="b">
        <f t="shared" si="61"/>
        <v>1</v>
      </c>
    </row>
    <row r="2446" spans="1:13" x14ac:dyDescent="0.25">
      <c r="A2446" t="s">
        <v>2557</v>
      </c>
      <c r="E2446" t="str">
        <f>VLOOKUP($A2446,'Extracted Varlist'!$B$1:$O$4857,3,0)</f>
        <v>CPALa2: Speed of performance -  mean of the log10 transformed reaction times for correct responses</v>
      </c>
      <c r="G2446" t="str">
        <f>IF(ISBLANK(VLOOKUP($A2446,'Extracted Varlist'!$B$1:$O$4857,4,0)),"",VLOOKUP($A2446,'Extracted Varlist'!$B$1:$O$4857,4,0))</f>
        <v>-99="Missing"</v>
      </c>
      <c r="H2446">
        <v>2</v>
      </c>
      <c r="I2446">
        <f>VLOOKUP($A2446,'Extracted Varlist'!$B$1:$O$4857,12,0)</f>
        <v>2</v>
      </c>
      <c r="J2446">
        <f>VLOOKUP($A2446,'Extracted Varlist'!$B$1:$O$4857,13,0)</f>
        <v>17</v>
      </c>
      <c r="M2446" t="b">
        <f t="shared" si="61"/>
        <v>1</v>
      </c>
    </row>
    <row r="2447" spans="1:13" x14ac:dyDescent="0.25">
      <c r="A2447" t="s">
        <v>2580</v>
      </c>
      <c r="E2447" t="str">
        <f>VLOOKUP($A2447,'Extracted Varlist'!$B$1:$O$4857,3,0)</f>
        <v>CPALa3: Speed of performance -  mean of the log10 transformed reaction times for correct responses</v>
      </c>
      <c r="G2447" t="str">
        <f>IF(ISBLANK(VLOOKUP($A2447,'Extracted Varlist'!$B$1:$O$4857,4,0)),"",VLOOKUP($A2447,'Extracted Varlist'!$B$1:$O$4857,4,0))</f>
        <v>-99="Missing"</v>
      </c>
      <c r="H2447">
        <v>2</v>
      </c>
      <c r="I2447">
        <f>VLOOKUP($A2447,'Extracted Varlist'!$B$1:$O$4857,12,0)</f>
        <v>2</v>
      </c>
      <c r="J2447">
        <f>VLOOKUP($A2447,'Extracted Varlist'!$B$1:$O$4857,13,0)</f>
        <v>17</v>
      </c>
      <c r="M2447" t="b">
        <f t="shared" si="61"/>
        <v>1</v>
      </c>
    </row>
    <row r="2448" spans="1:13" x14ac:dyDescent="0.25">
      <c r="A2448" t="s">
        <v>2603</v>
      </c>
      <c r="E2448" t="str">
        <f>VLOOKUP($A2448,'Extracted Varlist'!$B$1:$O$4857,3,0)</f>
        <v>CPALa4: Speed of performance -  mean of the log10 transformed reaction times for correct responses</v>
      </c>
      <c r="G2448" t="str">
        <f>IF(ISBLANK(VLOOKUP($A2448,'Extracted Varlist'!$B$1:$O$4857,4,0)),"",VLOOKUP($A2448,'Extracted Varlist'!$B$1:$O$4857,4,0))</f>
        <v>-99="Missing"</v>
      </c>
      <c r="H2448">
        <v>2</v>
      </c>
      <c r="I2448">
        <f>VLOOKUP($A2448,'Extracted Varlist'!$B$1:$O$4857,12,0)</f>
        <v>2</v>
      </c>
      <c r="J2448">
        <f>VLOOKUP($A2448,'Extracted Varlist'!$B$1:$O$4857,13,0)</f>
        <v>17</v>
      </c>
      <c r="M2448" t="b">
        <f t="shared" si="61"/>
        <v>1</v>
      </c>
    </row>
    <row r="2449" spans="1:13" x14ac:dyDescent="0.25">
      <c r="A2449" t="s">
        <v>2626</v>
      </c>
      <c r="E2449" t="str">
        <f>VLOOKUP($A2449,'Extracted Varlist'!$B$1:$O$4857,3,0)</f>
        <v>CPALa5: Speed of performance -  mean of the log10 transformed reaction times for correct responses</v>
      </c>
      <c r="G2449" t="str">
        <f>IF(ISBLANK(VLOOKUP($A2449,'Extracted Varlist'!$B$1:$O$4857,4,0)),"",VLOOKUP($A2449,'Extracted Varlist'!$B$1:$O$4857,4,0))</f>
        <v>-99="Missing"</v>
      </c>
      <c r="H2449">
        <v>2</v>
      </c>
      <c r="I2449">
        <f>VLOOKUP($A2449,'Extracted Varlist'!$B$1:$O$4857,12,0)</f>
        <v>2</v>
      </c>
      <c r="J2449">
        <f>VLOOKUP($A2449,'Extracted Varlist'!$B$1:$O$4857,13,0)</f>
        <v>17</v>
      </c>
      <c r="M2449" t="b">
        <f t="shared" si="61"/>
        <v>1</v>
      </c>
    </row>
    <row r="2450" spans="1:13" x14ac:dyDescent="0.25">
      <c r="A2450" t="s">
        <v>2711</v>
      </c>
      <c r="E2450" t="str">
        <f>VLOOKUP($A2450,'Extracted Varlist'!$B$1:$O$4857,3,0)</f>
        <v>CPALb: Speed of performance -  mean of the log10 transformed reaction times for correct responses over 5 rounds</v>
      </c>
      <c r="G2450" t="str">
        <f>IF(ISBLANK(VLOOKUP($A2450,'Extracted Varlist'!$B$1:$O$4857,4,0)),"",VLOOKUP($A2450,'Extracted Varlist'!$B$1:$O$4857,4,0))</f>
        <v>-99="Missing"</v>
      </c>
      <c r="H2450">
        <v>2</v>
      </c>
      <c r="I2450">
        <f>VLOOKUP($A2450,'Extracted Varlist'!$B$1:$O$4857,12,0)</f>
        <v>2</v>
      </c>
      <c r="J2450">
        <f>VLOOKUP($A2450,'Extracted Varlist'!$B$1:$O$4857,13,0)</f>
        <v>17</v>
      </c>
      <c r="M2450" t="b">
        <f t="shared" si="61"/>
        <v>1</v>
      </c>
    </row>
    <row r="2451" spans="1:13" x14ac:dyDescent="0.25">
      <c r="A2451" t="s">
        <v>2733</v>
      </c>
      <c r="E2451" t="str">
        <f>VLOOKUP($A2451,'Extracted Varlist'!$B$1:$O$4857,3,0)</f>
        <v>CPALb1: Speed of performance -  mean of the log10 transformed reaction times for correct responses</v>
      </c>
      <c r="G2451" t="str">
        <f>IF(ISBLANK(VLOOKUP($A2451,'Extracted Varlist'!$B$1:$O$4857,4,0)),"",VLOOKUP($A2451,'Extracted Varlist'!$B$1:$O$4857,4,0))</f>
        <v>-99="Missing"</v>
      </c>
      <c r="H2451">
        <v>2</v>
      </c>
      <c r="I2451">
        <f>VLOOKUP($A2451,'Extracted Varlist'!$B$1:$O$4857,12,0)</f>
        <v>2</v>
      </c>
      <c r="J2451">
        <f>VLOOKUP($A2451,'Extracted Varlist'!$B$1:$O$4857,13,0)</f>
        <v>17</v>
      </c>
      <c r="M2451" t="b">
        <f t="shared" si="61"/>
        <v>1</v>
      </c>
    </row>
    <row r="2452" spans="1:13" x14ac:dyDescent="0.25">
      <c r="A2452" t="s">
        <v>2753</v>
      </c>
      <c r="E2452" t="str">
        <f>VLOOKUP($A2452,'Extracted Varlist'!$B$1:$O$4857,3,0)</f>
        <v>CPALb2: Speed of performance -  mean of the log10 transformed reaction times for correct responses</v>
      </c>
      <c r="G2452" t="str">
        <f>IF(ISBLANK(VLOOKUP($A2452,'Extracted Varlist'!$B$1:$O$4857,4,0)),"",VLOOKUP($A2452,'Extracted Varlist'!$B$1:$O$4857,4,0))</f>
        <v>-99="Missing"</v>
      </c>
      <c r="H2452">
        <v>2</v>
      </c>
      <c r="I2452">
        <f>VLOOKUP($A2452,'Extracted Varlist'!$B$1:$O$4857,12,0)</f>
        <v>2</v>
      </c>
      <c r="J2452">
        <f>VLOOKUP($A2452,'Extracted Varlist'!$B$1:$O$4857,13,0)</f>
        <v>17</v>
      </c>
      <c r="M2452" t="b">
        <f t="shared" si="61"/>
        <v>1</v>
      </c>
    </row>
    <row r="2453" spans="1:13" x14ac:dyDescent="0.25">
      <c r="A2453" t="s">
        <v>2775</v>
      </c>
      <c r="E2453" t="str">
        <f>VLOOKUP($A2453,'Extracted Varlist'!$B$1:$O$4857,3,0)</f>
        <v>CPALb3: Speed of performance -  mean of the log10 transformed reaction times for correct responses</v>
      </c>
      <c r="G2453" t="str">
        <f>IF(ISBLANK(VLOOKUP($A2453,'Extracted Varlist'!$B$1:$O$4857,4,0)),"",VLOOKUP($A2453,'Extracted Varlist'!$B$1:$O$4857,4,0))</f>
        <v>-99="Missing"</v>
      </c>
      <c r="H2453">
        <v>2</v>
      </c>
      <c r="I2453">
        <f>VLOOKUP($A2453,'Extracted Varlist'!$B$1:$O$4857,12,0)</f>
        <v>2</v>
      </c>
      <c r="J2453">
        <f>VLOOKUP($A2453,'Extracted Varlist'!$B$1:$O$4857,13,0)</f>
        <v>17</v>
      </c>
      <c r="M2453" t="b">
        <f t="shared" si="61"/>
        <v>1</v>
      </c>
    </row>
    <row r="2454" spans="1:13" x14ac:dyDescent="0.25">
      <c r="A2454" t="s">
        <v>2796</v>
      </c>
      <c r="E2454" t="str">
        <f>VLOOKUP($A2454,'Extracted Varlist'!$B$1:$O$4857,3,0)</f>
        <v>CPALb4: Speed of performance -  mean of the log10 transformed reaction times for correct responses</v>
      </c>
      <c r="G2454" t="str">
        <f>IF(ISBLANK(VLOOKUP($A2454,'Extracted Varlist'!$B$1:$O$4857,4,0)),"",VLOOKUP($A2454,'Extracted Varlist'!$B$1:$O$4857,4,0))</f>
        <v>-99="Missing"</v>
      </c>
      <c r="H2454">
        <v>2</v>
      </c>
      <c r="I2454">
        <f>VLOOKUP($A2454,'Extracted Varlist'!$B$1:$O$4857,12,0)</f>
        <v>2</v>
      </c>
      <c r="J2454">
        <f>VLOOKUP($A2454,'Extracted Varlist'!$B$1:$O$4857,13,0)</f>
        <v>17</v>
      </c>
      <c r="M2454" t="b">
        <f t="shared" si="61"/>
        <v>1</v>
      </c>
    </row>
    <row r="2455" spans="1:13" x14ac:dyDescent="0.25">
      <c r="A2455" t="s">
        <v>2817</v>
      </c>
      <c r="E2455" t="str">
        <f>VLOOKUP($A2455,'Extracted Varlist'!$B$1:$O$4857,3,0)</f>
        <v>CPALb5: Speed of performance -  mean of the log10 transformed reaction times for correct responses</v>
      </c>
      <c r="G2455" t="str">
        <f>IF(ISBLANK(VLOOKUP($A2455,'Extracted Varlist'!$B$1:$O$4857,4,0)),"",VLOOKUP($A2455,'Extracted Varlist'!$B$1:$O$4857,4,0))</f>
        <v>-99="Missing"</v>
      </c>
      <c r="H2455">
        <v>2</v>
      </c>
      <c r="I2455">
        <f>VLOOKUP($A2455,'Extracted Varlist'!$B$1:$O$4857,12,0)</f>
        <v>2</v>
      </c>
      <c r="J2455">
        <f>VLOOKUP($A2455,'Extracted Varlist'!$B$1:$O$4857,13,0)</f>
        <v>17</v>
      </c>
      <c r="M2455" t="b">
        <f t="shared" si="61"/>
        <v>1</v>
      </c>
    </row>
    <row r="2456" spans="1:13" x14ac:dyDescent="0.25">
      <c r="A2456" t="s">
        <v>2459</v>
      </c>
      <c r="E2456" t="str">
        <f>VLOOKUP($A2456,'Extracted Varlist'!$B$1:$O$4857,3,0)</f>
        <v>DET: Speed of performance -  mean of the log10 transformed reaction times for correct responses over 5 rounds</v>
      </c>
      <c r="G2456" t="str">
        <f>IF(ISBLANK(VLOOKUP($A2456,'Extracted Varlist'!$B$1:$O$4857,4,0)),"",VLOOKUP($A2456,'Extracted Varlist'!$B$1:$O$4857,4,0))</f>
        <v>-99="Missing"</v>
      </c>
      <c r="H2456">
        <v>2</v>
      </c>
      <c r="I2456">
        <f>VLOOKUP($A2456,'Extracted Varlist'!$B$1:$O$4857,12,0)</f>
        <v>2</v>
      </c>
      <c r="J2456">
        <f>VLOOKUP($A2456,'Extracted Varlist'!$B$1:$O$4857,13,0)</f>
        <v>17</v>
      </c>
      <c r="M2456" t="b">
        <f t="shared" si="61"/>
        <v>1</v>
      </c>
    </row>
    <row r="2457" spans="1:13" x14ac:dyDescent="0.25">
      <c r="A2457" t="s">
        <v>6118</v>
      </c>
      <c r="E2457" t="str">
        <f>VLOOKUP($A2457,'Extracted Varlist'!$B$1:$O$4857,3,0)</f>
        <v>DET: Speed of performance -  mean of the log10 transformed reaction times for correct responses over 5 rounds</v>
      </c>
      <c r="G2457" t="str">
        <f>IF(ISBLANK(VLOOKUP($A2457,'Extracted Varlist'!$B$1:$O$4857,4,0)),"",VLOOKUP($A2457,'Extracted Varlist'!$B$1:$O$4857,4,0))</f>
        <v>-99="Missing"</v>
      </c>
      <c r="H2457">
        <v>2</v>
      </c>
      <c r="I2457">
        <f>VLOOKUP($A2457,'Extracted Varlist'!$B$1:$O$4857,12,0)</f>
        <v>2</v>
      </c>
      <c r="J2457">
        <f>VLOOKUP($A2457,'Extracted Varlist'!$B$1:$O$4857,13,0)</f>
        <v>22</v>
      </c>
      <c r="M2457" t="b">
        <f t="shared" si="61"/>
        <v>0</v>
      </c>
    </row>
    <row r="2458" spans="1:13" x14ac:dyDescent="0.25">
      <c r="A2458" t="s">
        <v>2670</v>
      </c>
      <c r="E2458" t="str">
        <f>VLOOKUP($A2458,'Extracted Varlist'!$B$1:$O$4857,3,0)</f>
        <v>IDN: Speed of performance – mean of the log10 transformed reaction times for correct responses (milliseconds)</v>
      </c>
      <c r="G2458" t="str">
        <f>IF(ISBLANK(VLOOKUP($A2458,'Extracted Varlist'!$B$1:$O$4857,4,0)),"",VLOOKUP($A2458,'Extracted Varlist'!$B$1:$O$4857,4,0))</f>
        <v>-99="Missing"</v>
      </c>
      <c r="H2458">
        <v>2</v>
      </c>
      <c r="I2458">
        <f>VLOOKUP($A2458,'Extracted Varlist'!$B$1:$O$4857,12,0)</f>
        <v>2</v>
      </c>
      <c r="J2458">
        <f>VLOOKUP($A2458,'Extracted Varlist'!$B$1:$O$4857,13,0)</f>
        <v>17</v>
      </c>
      <c r="M2458" t="b">
        <f t="shared" si="61"/>
        <v>0</v>
      </c>
    </row>
    <row r="2459" spans="1:13" x14ac:dyDescent="0.25">
      <c r="A2459" t="s">
        <v>6120</v>
      </c>
      <c r="E2459" t="str">
        <f>VLOOKUP($A2459,'Extracted Varlist'!$B$1:$O$4857,3,0)</f>
        <v>IDN: Speed of performance – mean of the log10 transformed reaction times for correct responses (milliseconds)</v>
      </c>
      <c r="G2459" t="str">
        <f>IF(ISBLANK(VLOOKUP($A2459,'Extracted Varlist'!$B$1:$O$4857,4,0)),"",VLOOKUP($A2459,'Extracted Varlist'!$B$1:$O$4857,4,0))</f>
        <v>-99="Missing"</v>
      </c>
      <c r="H2459">
        <v>2</v>
      </c>
      <c r="I2459">
        <f>VLOOKUP($A2459,'Extracted Varlist'!$B$1:$O$4857,12,0)</f>
        <v>2</v>
      </c>
      <c r="J2459">
        <f>VLOOKUP($A2459,'Extracted Varlist'!$B$1:$O$4857,13,0)</f>
        <v>22</v>
      </c>
      <c r="M2459" t="b">
        <f t="shared" si="61"/>
        <v>0</v>
      </c>
    </row>
    <row r="2460" spans="1:13" x14ac:dyDescent="0.25">
      <c r="A2460" t="s">
        <v>2688</v>
      </c>
      <c r="E2460" t="str">
        <f>VLOOKUP($A2460,'Extracted Varlist'!$B$1:$O$4857,3,0)</f>
        <v>OCL: Speed of performance -  mean of the log10 transformed reaction times for correct responses</v>
      </c>
      <c r="G2460" t="str">
        <f>IF(ISBLANK(VLOOKUP($A2460,'Extracted Varlist'!$B$1:$O$4857,4,0)),"",VLOOKUP($A2460,'Extracted Varlist'!$B$1:$O$4857,4,0))</f>
        <v>-99="Missing"</v>
      </c>
      <c r="H2460">
        <v>2</v>
      </c>
      <c r="I2460">
        <f>VLOOKUP($A2460,'Extracted Varlist'!$B$1:$O$4857,12,0)</f>
        <v>2</v>
      </c>
      <c r="J2460">
        <f>VLOOKUP($A2460,'Extracted Varlist'!$B$1:$O$4857,13,0)</f>
        <v>17</v>
      </c>
      <c r="M2460" t="b">
        <f t="shared" si="61"/>
        <v>0</v>
      </c>
    </row>
    <row r="2461" spans="1:13" x14ac:dyDescent="0.25">
      <c r="A2461" t="s">
        <v>6122</v>
      </c>
      <c r="E2461" t="str">
        <f>VLOOKUP($A2461,'Extracted Varlist'!$B$1:$O$4857,3,0)</f>
        <v>OCL: Speed of performance -  mean of the log10 transformed reaction times for correct responses</v>
      </c>
      <c r="G2461" t="str">
        <f>IF(ISBLANK(VLOOKUP($A2461,'Extracted Varlist'!$B$1:$O$4857,4,0)),"",VLOOKUP($A2461,'Extracted Varlist'!$B$1:$O$4857,4,0))</f>
        <v>-99="Missing"</v>
      </c>
      <c r="H2461">
        <v>2</v>
      </c>
      <c r="I2461">
        <f>VLOOKUP($A2461,'Extracted Varlist'!$B$1:$O$4857,12,0)</f>
        <v>2</v>
      </c>
      <c r="J2461">
        <f>VLOOKUP($A2461,'Extracted Varlist'!$B$1:$O$4857,13,0)</f>
        <v>22</v>
      </c>
      <c r="M2461" t="b">
        <f t="shared" si="61"/>
        <v>0</v>
      </c>
    </row>
    <row r="2462" spans="1:13" x14ac:dyDescent="0.25">
      <c r="A2462" t="s">
        <v>6124</v>
      </c>
      <c r="E2462" t="str">
        <f>VLOOKUP($A2462,'Extracted Varlist'!$B$1:$O$4857,3,0)</f>
        <v>ONB: Speed of performance – mean of the log10 transformed reaction times for correct responses</v>
      </c>
      <c r="G2462" t="str">
        <f>IF(ISBLANK(VLOOKUP($A2462,'Extracted Varlist'!$B$1:$O$4857,4,0)),"",VLOOKUP($A2462,'Extracted Varlist'!$B$1:$O$4857,4,0))</f>
        <v>-99="Missing"</v>
      </c>
      <c r="H2462">
        <v>2</v>
      </c>
      <c r="I2462">
        <f>VLOOKUP($A2462,'Extracted Varlist'!$B$1:$O$4857,12,0)</f>
        <v>2</v>
      </c>
      <c r="J2462">
        <f>VLOOKUP($A2462,'Extracted Varlist'!$B$1:$O$4857,13,0)</f>
        <v>22</v>
      </c>
      <c r="M2462" t="b">
        <f t="shared" si="61"/>
        <v>1</v>
      </c>
    </row>
    <row r="2463" spans="1:13" x14ac:dyDescent="0.25">
      <c r="A2463" t="s">
        <v>6127</v>
      </c>
      <c r="E2463" t="str">
        <f>VLOOKUP($A2463,'Extracted Varlist'!$B$1:$O$4857,3,0)</f>
        <v>SETS: Speed of performance – mean of the log10 transformed reaction times for correct responses</v>
      </c>
      <c r="G2463" t="str">
        <f>IF(ISBLANK(VLOOKUP($A2463,'Extracted Varlist'!$B$1:$O$4857,4,0)),"",VLOOKUP($A2463,'Extracted Varlist'!$B$1:$O$4857,4,0))</f>
        <v>-99="Missing"</v>
      </c>
      <c r="H2463">
        <v>2</v>
      </c>
      <c r="I2463">
        <f>VLOOKUP($A2463,'Extracted Varlist'!$B$1:$O$4857,12,0)</f>
        <v>2</v>
      </c>
      <c r="J2463">
        <f>VLOOKUP($A2463,'Extracted Varlist'!$B$1:$O$4857,13,0)</f>
        <v>22</v>
      </c>
      <c r="M2463" t="b">
        <f t="shared" si="61"/>
        <v>1</v>
      </c>
    </row>
    <row r="2464" spans="1:13" x14ac:dyDescent="0.25">
      <c r="A2464" t="s">
        <v>6130</v>
      </c>
      <c r="E2464" t="str">
        <f>VLOOKUP($A2464,'Extracted Varlist'!$B$1:$O$4857,3,0)</f>
        <v>SETSED: Speed of performance – mean of the log10 transformed reaction times for correct responses</v>
      </c>
      <c r="G2464" t="str">
        <f>IF(ISBLANK(VLOOKUP($A2464,'Extracted Varlist'!$B$1:$O$4857,4,0)),"",VLOOKUP($A2464,'Extracted Varlist'!$B$1:$O$4857,4,0))</f>
        <v>-99="Missing"</v>
      </c>
      <c r="H2464">
        <v>2</v>
      </c>
      <c r="I2464">
        <f>VLOOKUP($A2464,'Extracted Varlist'!$B$1:$O$4857,12,0)</f>
        <v>2</v>
      </c>
      <c r="J2464">
        <f>VLOOKUP($A2464,'Extracted Varlist'!$B$1:$O$4857,13,0)</f>
        <v>22</v>
      </c>
      <c r="M2464" t="b">
        <f t="shared" si="61"/>
        <v>1</v>
      </c>
    </row>
    <row r="2465" spans="1:13" x14ac:dyDescent="0.25">
      <c r="A2465" t="s">
        <v>6133</v>
      </c>
      <c r="E2465" t="str">
        <f>VLOOKUP($A2465,'Extracted Varlist'!$B$1:$O$4857,3,0)</f>
        <v>SETSEDR: Speed of performance – mean of the log10 transformed reaction times for correct responses</v>
      </c>
      <c r="G2465" t="str">
        <f>IF(ISBLANK(VLOOKUP($A2465,'Extracted Varlist'!$B$1:$O$4857,4,0)),"",VLOOKUP($A2465,'Extracted Varlist'!$B$1:$O$4857,4,0))</f>
        <v>-99="Missing"</v>
      </c>
      <c r="H2465">
        <v>2</v>
      </c>
      <c r="I2465">
        <f>VLOOKUP($A2465,'Extracted Varlist'!$B$1:$O$4857,12,0)</f>
        <v>2</v>
      </c>
      <c r="J2465">
        <f>VLOOKUP($A2465,'Extracted Varlist'!$B$1:$O$4857,13,0)</f>
        <v>22</v>
      </c>
      <c r="M2465" t="b">
        <f t="shared" si="61"/>
        <v>1</v>
      </c>
    </row>
    <row r="2466" spans="1:13" x14ac:dyDescent="0.25">
      <c r="A2466" t="s">
        <v>6136</v>
      </c>
      <c r="E2466" t="str">
        <f>VLOOKUP($A2466,'Extracted Varlist'!$B$1:$O$4857,3,0)</f>
        <v>SETSID: Speed of performance – mean of the log10 transformed reaction times for correct responses</v>
      </c>
      <c r="G2466" t="str">
        <f>IF(ISBLANK(VLOOKUP($A2466,'Extracted Varlist'!$B$1:$O$4857,4,0)),"",VLOOKUP($A2466,'Extracted Varlist'!$B$1:$O$4857,4,0))</f>
        <v>-99="Missing"</v>
      </c>
      <c r="H2466">
        <v>2</v>
      </c>
      <c r="I2466">
        <f>VLOOKUP($A2466,'Extracted Varlist'!$B$1:$O$4857,12,0)</f>
        <v>2</v>
      </c>
      <c r="J2466">
        <f>VLOOKUP($A2466,'Extracted Varlist'!$B$1:$O$4857,13,0)</f>
        <v>22</v>
      </c>
      <c r="M2466" t="b">
        <f t="shared" si="61"/>
        <v>1</v>
      </c>
    </row>
    <row r="2467" spans="1:13" x14ac:dyDescent="0.25">
      <c r="A2467" t="s">
        <v>6139</v>
      </c>
      <c r="E2467" t="str">
        <f>VLOOKUP($A2467,'Extracted Varlist'!$B$1:$O$4857,3,0)</f>
        <v>SETSIDR: Speed of performance – mean of the log10 transformed reaction times for correct responses</v>
      </c>
      <c r="G2467" t="str">
        <f>IF(ISBLANK(VLOOKUP($A2467,'Extracted Varlist'!$B$1:$O$4857,4,0)),"",VLOOKUP($A2467,'Extracted Varlist'!$B$1:$O$4857,4,0))</f>
        <v>-99="Missing"</v>
      </c>
      <c r="H2467">
        <v>2</v>
      </c>
      <c r="I2467">
        <f>VLOOKUP($A2467,'Extracted Varlist'!$B$1:$O$4857,12,0)</f>
        <v>2</v>
      </c>
      <c r="J2467">
        <f>VLOOKUP($A2467,'Extracted Varlist'!$B$1:$O$4857,13,0)</f>
        <v>22</v>
      </c>
      <c r="M2467" t="b">
        <f t="shared" si="61"/>
        <v>1</v>
      </c>
    </row>
    <row r="2468" spans="1:13" x14ac:dyDescent="0.25">
      <c r="A2468" t="s">
        <v>6142</v>
      </c>
      <c r="E2468" t="str">
        <f>VLOOKUP($A2468,'Extracted Varlist'!$B$1:$O$4857,3,0)</f>
        <v>SETSVD: Speed of performance – mean of the log10 transformed reaction times for correct responses</v>
      </c>
      <c r="G2468" t="str">
        <f>IF(ISBLANK(VLOOKUP($A2468,'Extracted Varlist'!$B$1:$O$4857,4,0)),"",VLOOKUP($A2468,'Extracted Varlist'!$B$1:$O$4857,4,0))</f>
        <v>-99="Missing"</v>
      </c>
      <c r="H2468">
        <v>2</v>
      </c>
      <c r="I2468">
        <f>VLOOKUP($A2468,'Extracted Varlist'!$B$1:$O$4857,12,0)</f>
        <v>2</v>
      </c>
      <c r="J2468">
        <f>VLOOKUP($A2468,'Extracted Varlist'!$B$1:$O$4857,13,0)</f>
        <v>22</v>
      </c>
      <c r="M2468" t="b">
        <f t="shared" si="61"/>
        <v>1</v>
      </c>
    </row>
    <row r="2469" spans="1:13" x14ac:dyDescent="0.25">
      <c r="A2469" t="s">
        <v>6145</v>
      </c>
      <c r="E2469" t="str">
        <f>VLOOKUP($A2469,'Extracted Varlist'!$B$1:$O$4857,3,0)</f>
        <v>SETSVDR: Speed of performance – mean of the log10 transformed reaction times for correct responses</v>
      </c>
      <c r="G2469" t="str">
        <f>IF(ISBLANK(VLOOKUP($A2469,'Extracted Varlist'!$B$1:$O$4857,4,0)),"",VLOOKUP($A2469,'Extracted Varlist'!$B$1:$O$4857,4,0))</f>
        <v>-99="Missing"</v>
      </c>
      <c r="H2469">
        <v>2</v>
      </c>
      <c r="I2469">
        <f>VLOOKUP($A2469,'Extracted Varlist'!$B$1:$O$4857,12,0)</f>
        <v>2</v>
      </c>
      <c r="J2469">
        <f>VLOOKUP($A2469,'Extracted Varlist'!$B$1:$O$4857,13,0)</f>
        <v>22</v>
      </c>
      <c r="M2469" t="b">
        <f t="shared" si="61"/>
        <v>1</v>
      </c>
    </row>
    <row r="2470" spans="1:13" x14ac:dyDescent="0.25">
      <c r="A2470" t="s">
        <v>4478</v>
      </c>
      <c r="E2470" t="str">
        <f>VLOOKUP($A2470,'Extracted Varlist'!$B$1:$O$4857,3,0)</f>
        <v>Left Medial Rectus</v>
      </c>
      <c r="G2470" t="str">
        <f>IF(ISBLANK(VLOOKUP($A2470,'Extracted Varlist'!$B$1:$O$4857,4,0)),"",VLOOKUP($A2470,'Extracted Varlist'!$B$1:$O$4857,4,0))</f>
        <v/>
      </c>
      <c r="H2470">
        <v>2</v>
      </c>
      <c r="I2470">
        <f>VLOOKUP($A2470,'Extracted Varlist'!$B$1:$O$4857,12,0)</f>
        <v>2</v>
      </c>
      <c r="J2470">
        <f>VLOOKUP($A2470,'Extracted Varlist'!$B$1:$O$4857,13,0)</f>
        <v>20</v>
      </c>
      <c r="M2470" t="b">
        <f t="shared" si="61"/>
        <v>0</v>
      </c>
    </row>
    <row r="2471" spans="1:13" x14ac:dyDescent="0.25">
      <c r="A2471" t="s">
        <v>421</v>
      </c>
      <c r="E2471" t="str">
        <f>VLOOKUP($A2471,'Extracted Varlist'!$B$1:$O$4857,3,0)</f>
        <v>Teeth lower R) central incisor</v>
      </c>
      <c r="G2471" t="str">
        <f>IF(ISBLANK(VLOOKUP($A2471,'Extracted Varlist'!$B$1:$O$4857,4,0)),"",VLOOKUP($A2471,'Extracted Varlist'!$B$1:$O$4857,4,0))</f>
        <v>-99="Missing";-88="N/A";1="Absent";2="Carious";3="Not yet erupted";4="Present";5="Restoration"</v>
      </c>
      <c r="H2471">
        <v>2</v>
      </c>
      <c r="I2471">
        <f>VLOOKUP($A2471,'Extracted Varlist'!$B$1:$O$4857,12,0)</f>
        <v>2</v>
      </c>
      <c r="J2471">
        <f>VLOOKUP($A2471,'Extracted Varlist'!$B$1:$O$4857,13,0)</f>
        <v>1</v>
      </c>
      <c r="M2471" t="b">
        <f t="shared" si="61"/>
        <v>0</v>
      </c>
    </row>
    <row r="2472" spans="1:13" x14ac:dyDescent="0.25">
      <c r="A2472" t="s">
        <v>563</v>
      </c>
      <c r="E2472" t="str">
        <f>VLOOKUP($A2472,'Extracted Varlist'!$B$1:$O$4857,3,0)</f>
        <v>Teeth lower R) central incisor</v>
      </c>
      <c r="G2472" t="str">
        <f>IF(ISBLANK(VLOOKUP($A2472,'Extracted Varlist'!$B$1:$O$4857,4,0)),"",VLOOKUP($A2472,'Extracted Varlist'!$B$1:$O$4857,4,0))</f>
        <v>-99="Missing";-88="N/A";1="Absent";2="Carious";3="Not yet erupted";4="Present";5="Restoration"</v>
      </c>
      <c r="H2472">
        <v>2</v>
      </c>
      <c r="I2472">
        <f>VLOOKUP($A2472,'Extracted Varlist'!$B$1:$O$4857,12,0)</f>
        <v>2</v>
      </c>
      <c r="J2472">
        <f>VLOOKUP($A2472,'Extracted Varlist'!$B$1:$O$4857,13,0)</f>
        <v>2</v>
      </c>
      <c r="M2472" t="b">
        <f t="shared" si="61"/>
        <v>0</v>
      </c>
    </row>
    <row r="2473" spans="1:13" x14ac:dyDescent="0.25">
      <c r="A2473" t="s">
        <v>636</v>
      </c>
      <c r="E2473" t="str">
        <f>VLOOKUP($A2473,'Extracted Varlist'!$B$1:$O$4857,3,0)</f>
        <v>Teeth lower R) central incisor</v>
      </c>
      <c r="G2473" t="str">
        <f>IF(ISBLANK(VLOOKUP($A2473,'Extracted Varlist'!$B$1:$O$4857,4,0)),"",VLOOKUP($A2473,'Extracted Varlist'!$B$1:$O$4857,4,0))</f>
        <v>-99="Missing";-88="N/A";1="Absent";2="Carious";3="Not yet erupted";4="Present";5="Restoration"</v>
      </c>
      <c r="H2473">
        <v>2</v>
      </c>
      <c r="I2473">
        <f>VLOOKUP($A2473,'Extracted Varlist'!$B$1:$O$4857,12,0)</f>
        <v>2</v>
      </c>
      <c r="J2473">
        <f>VLOOKUP($A2473,'Extracted Varlist'!$B$1:$O$4857,13,0)</f>
        <v>3</v>
      </c>
      <c r="M2473" t="b">
        <f t="shared" si="61"/>
        <v>0</v>
      </c>
    </row>
    <row r="2474" spans="1:13" x14ac:dyDescent="0.25">
      <c r="A2474" t="s">
        <v>423</v>
      </c>
      <c r="E2474" t="str">
        <f>VLOOKUP($A2474,'Extracted Varlist'!$B$1:$O$4857,3,0)</f>
        <v>Teeth lower R) lateral incisor</v>
      </c>
      <c r="G2474" t="str">
        <f>IF(ISBLANK(VLOOKUP($A2474,'Extracted Varlist'!$B$1:$O$4857,4,0)),"",VLOOKUP($A2474,'Extracted Varlist'!$B$1:$O$4857,4,0))</f>
        <v>-99="Missing";-88="N/A";1="Absent";2="Carious";3="Not yet erupted";4="Present";5="Restoration"</v>
      </c>
      <c r="H2474">
        <v>2</v>
      </c>
      <c r="I2474">
        <f>VLOOKUP($A2474,'Extracted Varlist'!$B$1:$O$4857,12,0)</f>
        <v>2</v>
      </c>
      <c r="J2474">
        <f>VLOOKUP($A2474,'Extracted Varlist'!$B$1:$O$4857,13,0)</f>
        <v>1</v>
      </c>
      <c r="M2474" t="b">
        <f t="shared" si="61"/>
        <v>0</v>
      </c>
    </row>
    <row r="2475" spans="1:13" x14ac:dyDescent="0.25">
      <c r="A2475" t="s">
        <v>564</v>
      </c>
      <c r="E2475" t="str">
        <f>VLOOKUP($A2475,'Extracted Varlist'!$B$1:$O$4857,3,0)</f>
        <v>Teeth lower R) lateral incisor</v>
      </c>
      <c r="G2475" t="str">
        <f>IF(ISBLANK(VLOOKUP($A2475,'Extracted Varlist'!$B$1:$O$4857,4,0)),"",VLOOKUP($A2475,'Extracted Varlist'!$B$1:$O$4857,4,0))</f>
        <v>-99="Missing";-88="N/A";1="Absent";2="Carious";3="Not yet erupted";4="Present";5="Restoration"</v>
      </c>
      <c r="H2475">
        <v>2</v>
      </c>
      <c r="I2475">
        <f>VLOOKUP($A2475,'Extracted Varlist'!$B$1:$O$4857,12,0)</f>
        <v>2</v>
      </c>
      <c r="J2475">
        <f>VLOOKUP($A2475,'Extracted Varlist'!$B$1:$O$4857,13,0)</f>
        <v>2</v>
      </c>
      <c r="M2475" t="b">
        <f t="shared" si="61"/>
        <v>0</v>
      </c>
    </row>
    <row r="2476" spans="1:13" x14ac:dyDescent="0.25">
      <c r="A2476" t="s">
        <v>637</v>
      </c>
      <c r="E2476" t="str">
        <f>VLOOKUP($A2476,'Extracted Varlist'!$B$1:$O$4857,3,0)</f>
        <v>Teeth lower R) lateral incisor</v>
      </c>
      <c r="G2476" t="str">
        <f>IF(ISBLANK(VLOOKUP($A2476,'Extracted Varlist'!$B$1:$O$4857,4,0)),"",VLOOKUP($A2476,'Extracted Varlist'!$B$1:$O$4857,4,0))</f>
        <v>-99="Missing";-88="N/A";1="Absent";2="Carious";3="Not yet erupted";4="Present";5="Restoration"</v>
      </c>
      <c r="H2476">
        <v>2</v>
      </c>
      <c r="I2476">
        <f>VLOOKUP($A2476,'Extracted Varlist'!$B$1:$O$4857,12,0)</f>
        <v>2</v>
      </c>
      <c r="J2476">
        <f>VLOOKUP($A2476,'Extracted Varlist'!$B$1:$O$4857,13,0)</f>
        <v>3</v>
      </c>
      <c r="M2476" t="b">
        <f t="shared" si="61"/>
        <v>0</v>
      </c>
    </row>
    <row r="2477" spans="1:13" x14ac:dyDescent="0.25">
      <c r="A2477" t="s">
        <v>425</v>
      </c>
      <c r="E2477" t="str">
        <f>VLOOKUP($A2477,'Extracted Varlist'!$B$1:$O$4857,3,0)</f>
        <v>Teeth lower R) canine</v>
      </c>
      <c r="G2477" t="str">
        <f>IF(ISBLANK(VLOOKUP($A2477,'Extracted Varlist'!$B$1:$O$4857,4,0)),"",VLOOKUP($A2477,'Extracted Varlist'!$B$1:$O$4857,4,0))</f>
        <v>-99="Missing";-88="N/A";1="Absent";2="Carious";3="Not yet erupted";4="Present";5="Restoration"</v>
      </c>
      <c r="H2477">
        <v>2</v>
      </c>
      <c r="I2477">
        <f>VLOOKUP($A2477,'Extracted Varlist'!$B$1:$O$4857,12,0)</f>
        <v>2</v>
      </c>
      <c r="J2477">
        <f>VLOOKUP($A2477,'Extracted Varlist'!$B$1:$O$4857,13,0)</f>
        <v>1</v>
      </c>
      <c r="M2477" t="b">
        <f t="shared" si="61"/>
        <v>0</v>
      </c>
    </row>
    <row r="2478" spans="1:13" x14ac:dyDescent="0.25">
      <c r="A2478" t="s">
        <v>565</v>
      </c>
      <c r="E2478" t="str">
        <f>VLOOKUP($A2478,'Extracted Varlist'!$B$1:$O$4857,3,0)</f>
        <v>Teeth lower R) canine</v>
      </c>
      <c r="G2478" t="str">
        <f>IF(ISBLANK(VLOOKUP($A2478,'Extracted Varlist'!$B$1:$O$4857,4,0)),"",VLOOKUP($A2478,'Extracted Varlist'!$B$1:$O$4857,4,0))</f>
        <v>-99="Missing";-88="N/A";1="Absent";2="Carious";3="Not yet erupted";4="Present";5="Restoration"</v>
      </c>
      <c r="H2478">
        <v>2</v>
      </c>
      <c r="I2478">
        <f>VLOOKUP($A2478,'Extracted Varlist'!$B$1:$O$4857,12,0)</f>
        <v>2</v>
      </c>
      <c r="J2478">
        <f>VLOOKUP($A2478,'Extracted Varlist'!$B$1:$O$4857,13,0)</f>
        <v>2</v>
      </c>
      <c r="M2478" t="b">
        <f t="shared" si="61"/>
        <v>0</v>
      </c>
    </row>
    <row r="2479" spans="1:13" x14ac:dyDescent="0.25">
      <c r="A2479" t="s">
        <v>638</v>
      </c>
      <c r="E2479" t="str">
        <f>VLOOKUP($A2479,'Extracted Varlist'!$B$1:$O$4857,3,0)</f>
        <v>Teeth lower R) canine</v>
      </c>
      <c r="G2479" t="str">
        <f>IF(ISBLANK(VLOOKUP($A2479,'Extracted Varlist'!$B$1:$O$4857,4,0)),"",VLOOKUP($A2479,'Extracted Varlist'!$B$1:$O$4857,4,0))</f>
        <v>-99="Missing";-88="N/A";1="Absent";2="Carious";3="Not yet erupted";4="Present";5="Restoration"</v>
      </c>
      <c r="H2479">
        <v>2</v>
      </c>
      <c r="I2479">
        <f>VLOOKUP($A2479,'Extracted Varlist'!$B$1:$O$4857,12,0)</f>
        <v>2</v>
      </c>
      <c r="J2479">
        <f>VLOOKUP($A2479,'Extracted Varlist'!$B$1:$O$4857,13,0)</f>
        <v>3</v>
      </c>
      <c r="M2479" t="b">
        <f t="shared" si="61"/>
        <v>0</v>
      </c>
    </row>
    <row r="2480" spans="1:13" x14ac:dyDescent="0.25">
      <c r="A2480" t="s">
        <v>427</v>
      </c>
      <c r="E2480" t="str">
        <f>VLOOKUP($A2480,'Extracted Varlist'!$B$1:$O$4857,3,0)</f>
        <v>Teeth lower R) first molar</v>
      </c>
      <c r="G2480" t="str">
        <f>IF(ISBLANK(VLOOKUP($A2480,'Extracted Varlist'!$B$1:$O$4857,4,0)),"",VLOOKUP($A2480,'Extracted Varlist'!$B$1:$O$4857,4,0))</f>
        <v>-99="Missing";-88="N/A";1="Absent";2="Carious";3="Not yet erupted";4="Present";5="Restoration"</v>
      </c>
      <c r="H2480">
        <v>2</v>
      </c>
      <c r="I2480">
        <f>VLOOKUP($A2480,'Extracted Varlist'!$B$1:$O$4857,12,0)</f>
        <v>2</v>
      </c>
      <c r="J2480">
        <f>VLOOKUP($A2480,'Extracted Varlist'!$B$1:$O$4857,13,0)</f>
        <v>1</v>
      </c>
      <c r="M2480" t="b">
        <f t="shared" si="61"/>
        <v>0</v>
      </c>
    </row>
    <row r="2481" spans="1:13" x14ac:dyDescent="0.25">
      <c r="A2481" t="s">
        <v>566</v>
      </c>
      <c r="E2481" t="str">
        <f>VLOOKUP($A2481,'Extracted Varlist'!$B$1:$O$4857,3,0)</f>
        <v>Teeth lower R) first molar</v>
      </c>
      <c r="G2481" t="str">
        <f>IF(ISBLANK(VLOOKUP($A2481,'Extracted Varlist'!$B$1:$O$4857,4,0)),"",VLOOKUP($A2481,'Extracted Varlist'!$B$1:$O$4857,4,0))</f>
        <v>-99="Missing";-88="N/A";1="Absent";2="Carious";3="Not yet erupted";4="Present";5="Restoration"</v>
      </c>
      <c r="H2481">
        <v>2</v>
      </c>
      <c r="I2481">
        <f>VLOOKUP($A2481,'Extracted Varlist'!$B$1:$O$4857,12,0)</f>
        <v>2</v>
      </c>
      <c r="J2481">
        <f>VLOOKUP($A2481,'Extracted Varlist'!$B$1:$O$4857,13,0)</f>
        <v>2</v>
      </c>
      <c r="M2481" t="b">
        <f t="shared" si="61"/>
        <v>0</v>
      </c>
    </row>
    <row r="2482" spans="1:13" x14ac:dyDescent="0.25">
      <c r="A2482" t="s">
        <v>639</v>
      </c>
      <c r="E2482" t="str">
        <f>VLOOKUP($A2482,'Extracted Varlist'!$B$1:$O$4857,3,0)</f>
        <v>Teeth lower R) first molar</v>
      </c>
      <c r="G2482" t="str">
        <f>IF(ISBLANK(VLOOKUP($A2482,'Extracted Varlist'!$B$1:$O$4857,4,0)),"",VLOOKUP($A2482,'Extracted Varlist'!$B$1:$O$4857,4,0))</f>
        <v>-99="Missing";-88="N/A";1="Absent";2="Carious";3="Not yet erupted";4="Present";5="Restoration"</v>
      </c>
      <c r="H2482">
        <v>2</v>
      </c>
      <c r="I2482">
        <f>VLOOKUP($A2482,'Extracted Varlist'!$B$1:$O$4857,12,0)</f>
        <v>2</v>
      </c>
      <c r="J2482">
        <f>VLOOKUP($A2482,'Extracted Varlist'!$B$1:$O$4857,13,0)</f>
        <v>3</v>
      </c>
      <c r="M2482" t="b">
        <f t="shared" si="61"/>
        <v>0</v>
      </c>
    </row>
    <row r="2483" spans="1:13" x14ac:dyDescent="0.25">
      <c r="A2483" t="s">
        <v>429</v>
      </c>
      <c r="E2483" t="str">
        <f>VLOOKUP($A2483,'Extracted Varlist'!$B$1:$O$4857,3,0)</f>
        <v>Teeth lower R) second molar</v>
      </c>
      <c r="G2483" t="str">
        <f>IF(ISBLANK(VLOOKUP($A2483,'Extracted Varlist'!$B$1:$O$4857,4,0)),"",VLOOKUP($A2483,'Extracted Varlist'!$B$1:$O$4857,4,0))</f>
        <v>-99="Missing";-88="N/A";1="Absent";2="Carious";3="Not yet erupted";4="Present";5="Restoration"</v>
      </c>
      <c r="H2483">
        <v>2</v>
      </c>
      <c r="I2483">
        <f>VLOOKUP($A2483,'Extracted Varlist'!$B$1:$O$4857,12,0)</f>
        <v>2</v>
      </c>
      <c r="J2483">
        <f>VLOOKUP($A2483,'Extracted Varlist'!$B$1:$O$4857,13,0)</f>
        <v>1</v>
      </c>
      <c r="M2483" t="b">
        <f t="shared" si="61"/>
        <v>0</v>
      </c>
    </row>
    <row r="2484" spans="1:13" x14ac:dyDescent="0.25">
      <c r="A2484" t="s">
        <v>567</v>
      </c>
      <c r="E2484" t="str">
        <f>VLOOKUP($A2484,'Extracted Varlist'!$B$1:$O$4857,3,0)</f>
        <v>Teeth lower R) second molar</v>
      </c>
      <c r="G2484" t="str">
        <f>IF(ISBLANK(VLOOKUP($A2484,'Extracted Varlist'!$B$1:$O$4857,4,0)),"",VLOOKUP($A2484,'Extracted Varlist'!$B$1:$O$4857,4,0))</f>
        <v>-99="Missing";-88="N/A";1="Absent";2="Carious";3="Not yet erupted";4="Present";5="Restoration"</v>
      </c>
      <c r="H2484">
        <v>2</v>
      </c>
      <c r="I2484">
        <f>VLOOKUP($A2484,'Extracted Varlist'!$B$1:$O$4857,12,0)</f>
        <v>2</v>
      </c>
      <c r="J2484">
        <f>VLOOKUP($A2484,'Extracted Varlist'!$B$1:$O$4857,13,0)</f>
        <v>2</v>
      </c>
      <c r="M2484" t="b">
        <f t="shared" si="61"/>
        <v>0</v>
      </c>
    </row>
    <row r="2485" spans="1:13" x14ac:dyDescent="0.25">
      <c r="A2485" t="s">
        <v>640</v>
      </c>
      <c r="E2485" t="str">
        <f>VLOOKUP($A2485,'Extracted Varlist'!$B$1:$O$4857,3,0)</f>
        <v>Teeth lower R) second molar</v>
      </c>
      <c r="G2485" t="str">
        <f>IF(ISBLANK(VLOOKUP($A2485,'Extracted Varlist'!$B$1:$O$4857,4,0)),"",VLOOKUP($A2485,'Extracted Varlist'!$B$1:$O$4857,4,0))</f>
        <v>-99="Missing";-88="N/A";1="Absent";2="Carious";3="Not yet erupted";4="Present";5="Restoration"</v>
      </c>
      <c r="H2485">
        <v>2</v>
      </c>
      <c r="I2485">
        <f>VLOOKUP($A2485,'Extracted Varlist'!$B$1:$O$4857,12,0)</f>
        <v>2</v>
      </c>
      <c r="J2485">
        <f>VLOOKUP($A2485,'Extracted Varlist'!$B$1:$O$4857,13,0)</f>
        <v>3</v>
      </c>
      <c r="M2485" t="b">
        <f t="shared" si="61"/>
        <v>0</v>
      </c>
    </row>
    <row r="2486" spans="1:13" x14ac:dyDescent="0.25">
      <c r="A2486" t="s">
        <v>6148</v>
      </c>
      <c r="E2486" t="str">
        <f>VLOOKUP($A2486,'Extracted Varlist'!$B$1:$O$4857,3,0)</f>
        <v>CPAL: Consistency of performance – standard deviation of the log10 transformed reaction times for correct responses</v>
      </c>
      <c r="G2486" t="str">
        <f>IF(ISBLANK(VLOOKUP($A2486,'Extracted Varlist'!$B$1:$O$4857,4,0)),"",VLOOKUP($A2486,'Extracted Varlist'!$B$1:$O$4857,4,0))</f>
        <v>-99="Missing"</v>
      </c>
      <c r="H2486">
        <v>2</v>
      </c>
      <c r="I2486">
        <f>VLOOKUP($A2486,'Extracted Varlist'!$B$1:$O$4857,12,0)</f>
        <v>2</v>
      </c>
      <c r="J2486">
        <f>VLOOKUP($A2486,'Extracted Varlist'!$B$1:$O$4857,13,0)</f>
        <v>22</v>
      </c>
      <c r="M2486" t="b">
        <f t="shared" si="61"/>
        <v>0</v>
      </c>
    </row>
    <row r="2487" spans="1:13" x14ac:dyDescent="0.25">
      <c r="A2487" t="s">
        <v>6151</v>
      </c>
      <c r="E2487" t="str">
        <f>VLOOKUP($A2487,'Extracted Varlist'!$B$1:$O$4857,3,0)</f>
        <v>CPAL1: Consistency of performance – standard deviation of the log10 transformed reaction times for correct responses</v>
      </c>
      <c r="G2487" t="str">
        <f>IF(ISBLANK(VLOOKUP($A2487,'Extracted Varlist'!$B$1:$O$4857,4,0)),"",VLOOKUP($A2487,'Extracted Varlist'!$B$1:$O$4857,4,0))</f>
        <v>-99="Missing"</v>
      </c>
      <c r="H2487">
        <v>2</v>
      </c>
      <c r="I2487">
        <f>VLOOKUP($A2487,'Extracted Varlist'!$B$1:$O$4857,12,0)</f>
        <v>2</v>
      </c>
      <c r="J2487">
        <f>VLOOKUP($A2487,'Extracted Varlist'!$B$1:$O$4857,13,0)</f>
        <v>22</v>
      </c>
      <c r="M2487" t="b">
        <f t="shared" si="61"/>
        <v>1</v>
      </c>
    </row>
    <row r="2488" spans="1:13" x14ac:dyDescent="0.25">
      <c r="A2488" t="s">
        <v>6154</v>
      </c>
      <c r="E2488" t="str">
        <f>VLOOKUP($A2488,'Extracted Varlist'!$B$1:$O$4857,3,0)</f>
        <v>CPAL2: Consistency of performance – standard deviation of the log10 transformed reaction times for correct responses</v>
      </c>
      <c r="G2488" t="str">
        <f>IF(ISBLANK(VLOOKUP($A2488,'Extracted Varlist'!$B$1:$O$4857,4,0)),"",VLOOKUP($A2488,'Extracted Varlist'!$B$1:$O$4857,4,0))</f>
        <v>-99="Missing"</v>
      </c>
      <c r="H2488">
        <v>2</v>
      </c>
      <c r="I2488">
        <f>VLOOKUP($A2488,'Extracted Varlist'!$B$1:$O$4857,12,0)</f>
        <v>2</v>
      </c>
      <c r="J2488">
        <f>VLOOKUP($A2488,'Extracted Varlist'!$B$1:$O$4857,13,0)</f>
        <v>22</v>
      </c>
      <c r="M2488" t="b">
        <f t="shared" si="61"/>
        <v>1</v>
      </c>
    </row>
    <row r="2489" spans="1:13" x14ac:dyDescent="0.25">
      <c r="A2489" t="s">
        <v>6157</v>
      </c>
      <c r="E2489" t="str">
        <f>VLOOKUP($A2489,'Extracted Varlist'!$B$1:$O$4857,3,0)</f>
        <v>CPAL3: Consistency of performance – standard deviation of the log10 transformed reaction times for correct responses</v>
      </c>
      <c r="G2489" t="str">
        <f>IF(ISBLANK(VLOOKUP($A2489,'Extracted Varlist'!$B$1:$O$4857,4,0)),"",VLOOKUP($A2489,'Extracted Varlist'!$B$1:$O$4857,4,0))</f>
        <v>-99="Missing"</v>
      </c>
      <c r="H2489">
        <v>2</v>
      </c>
      <c r="I2489">
        <f>VLOOKUP($A2489,'Extracted Varlist'!$B$1:$O$4857,12,0)</f>
        <v>2</v>
      </c>
      <c r="J2489">
        <f>VLOOKUP($A2489,'Extracted Varlist'!$B$1:$O$4857,13,0)</f>
        <v>22</v>
      </c>
      <c r="M2489" t="b">
        <f t="shared" si="61"/>
        <v>1</v>
      </c>
    </row>
    <row r="2490" spans="1:13" x14ac:dyDescent="0.25">
      <c r="A2490" t="s">
        <v>6160</v>
      </c>
      <c r="E2490" t="str">
        <f>VLOOKUP($A2490,'Extracted Varlist'!$B$1:$O$4857,3,0)</f>
        <v>CPAL4: Consistency of performance – standard deviation of the log10 transformed reaction times for correct responses</v>
      </c>
      <c r="G2490" t="str">
        <f>IF(ISBLANK(VLOOKUP($A2490,'Extracted Varlist'!$B$1:$O$4857,4,0)),"",VLOOKUP($A2490,'Extracted Varlist'!$B$1:$O$4857,4,0))</f>
        <v>-99="Missing"</v>
      </c>
      <c r="H2490">
        <v>2</v>
      </c>
      <c r="I2490">
        <f>VLOOKUP($A2490,'Extracted Varlist'!$B$1:$O$4857,12,0)</f>
        <v>2</v>
      </c>
      <c r="J2490">
        <f>VLOOKUP($A2490,'Extracted Varlist'!$B$1:$O$4857,13,0)</f>
        <v>22</v>
      </c>
      <c r="M2490" t="b">
        <f t="shared" si="61"/>
        <v>1</v>
      </c>
    </row>
    <row r="2491" spans="1:13" x14ac:dyDescent="0.25">
      <c r="A2491" t="s">
        <v>6163</v>
      </c>
      <c r="E2491" t="str">
        <f>VLOOKUP($A2491,'Extracted Varlist'!$B$1:$O$4857,3,0)</f>
        <v>CPAL4: Consistency of performance – standard deviation of the log10 transformed reaction times for correct responses</v>
      </c>
      <c r="G2491" t="str">
        <f>IF(ISBLANK(VLOOKUP($A2491,'Extracted Varlist'!$B$1:$O$4857,4,0)),"",VLOOKUP($A2491,'Extracted Varlist'!$B$1:$O$4857,4,0))</f>
        <v>-99="Missing"</v>
      </c>
      <c r="H2491">
        <v>2</v>
      </c>
      <c r="I2491">
        <f>VLOOKUP($A2491,'Extracted Varlist'!$B$1:$O$4857,12,0)</f>
        <v>2</v>
      </c>
      <c r="J2491">
        <f>VLOOKUP($A2491,'Extracted Varlist'!$B$1:$O$4857,13,0)</f>
        <v>22</v>
      </c>
      <c r="M2491" t="b">
        <f t="shared" si="61"/>
        <v>1</v>
      </c>
    </row>
    <row r="2492" spans="1:13" x14ac:dyDescent="0.25">
      <c r="A2492" t="s">
        <v>6165</v>
      </c>
      <c r="E2492" t="str">
        <f>VLOOKUP($A2492,'Extracted Varlist'!$B$1:$O$4857,3,0)</f>
        <v>CPAL6: Consistency of performance – standard deviation of the log10 transformed reaction times for correct responses</v>
      </c>
      <c r="G2492" t="str">
        <f>IF(ISBLANK(VLOOKUP($A2492,'Extracted Varlist'!$B$1:$O$4857,4,0)),"",VLOOKUP($A2492,'Extracted Varlist'!$B$1:$O$4857,4,0))</f>
        <v>-99="Missing"</v>
      </c>
      <c r="H2492">
        <v>2</v>
      </c>
      <c r="I2492">
        <f>VLOOKUP($A2492,'Extracted Varlist'!$B$1:$O$4857,12,0)</f>
        <v>2</v>
      </c>
      <c r="J2492">
        <f>VLOOKUP($A2492,'Extracted Varlist'!$B$1:$O$4857,13,0)</f>
        <v>22</v>
      </c>
      <c r="M2492" t="b">
        <f t="shared" si="61"/>
        <v>1</v>
      </c>
    </row>
    <row r="2493" spans="1:13" x14ac:dyDescent="0.25">
      <c r="A2493" t="s">
        <v>6168</v>
      </c>
      <c r="E2493" t="str">
        <f>VLOOKUP($A2493,'Extracted Varlist'!$B$1:$O$4857,3,0)</f>
        <v>CPAL7: Consistency of performance – standard deviation of the log10 transformed reaction times for correct responses</v>
      </c>
      <c r="G2493" t="str">
        <f>IF(ISBLANK(VLOOKUP($A2493,'Extracted Varlist'!$B$1:$O$4857,4,0)),"",VLOOKUP($A2493,'Extracted Varlist'!$B$1:$O$4857,4,0))</f>
        <v>-99="Missing"</v>
      </c>
      <c r="H2493">
        <v>2</v>
      </c>
      <c r="I2493">
        <f>VLOOKUP($A2493,'Extracted Varlist'!$B$1:$O$4857,12,0)</f>
        <v>2</v>
      </c>
      <c r="J2493">
        <f>VLOOKUP($A2493,'Extracted Varlist'!$B$1:$O$4857,13,0)</f>
        <v>22</v>
      </c>
      <c r="M2493" t="b">
        <f t="shared" si="61"/>
        <v>1</v>
      </c>
    </row>
    <row r="2494" spans="1:13" x14ac:dyDescent="0.25">
      <c r="A2494" t="s">
        <v>2514</v>
      </c>
      <c r="E2494" t="str">
        <f>VLOOKUP($A2494,'Extracted Varlist'!$B$1:$O$4857,3,0)</f>
        <v>CPALa: Consistency of performance -  standard deviation of the log10 transformed reaction times for correct responses o</v>
      </c>
      <c r="G2494" t="str">
        <f>IF(ISBLANK(VLOOKUP($A2494,'Extracted Varlist'!$B$1:$O$4857,4,0)),"",VLOOKUP($A2494,'Extracted Varlist'!$B$1:$O$4857,4,0))</f>
        <v>-99="Missing"</v>
      </c>
      <c r="H2494">
        <v>2</v>
      </c>
      <c r="I2494">
        <f>VLOOKUP($A2494,'Extracted Varlist'!$B$1:$O$4857,12,0)</f>
        <v>2</v>
      </c>
      <c r="J2494">
        <f>VLOOKUP($A2494,'Extracted Varlist'!$B$1:$O$4857,13,0)</f>
        <v>17</v>
      </c>
      <c r="M2494" t="b">
        <f t="shared" si="61"/>
        <v>0</v>
      </c>
    </row>
    <row r="2495" spans="1:13" x14ac:dyDescent="0.25">
      <c r="A2495" t="s">
        <v>2539</v>
      </c>
      <c r="E2495" t="str">
        <f>VLOOKUP($A2495,'Extracted Varlist'!$B$1:$O$4857,3,0)</f>
        <v>CPALa1: Consistency of performance -  standard deviation of the log10 transformed reaction times for correct responses</v>
      </c>
      <c r="G2495" t="str">
        <f>IF(ISBLANK(VLOOKUP($A2495,'Extracted Varlist'!$B$1:$O$4857,4,0)),"",VLOOKUP($A2495,'Extracted Varlist'!$B$1:$O$4857,4,0))</f>
        <v>-99="Missing"</v>
      </c>
      <c r="H2495">
        <v>2</v>
      </c>
      <c r="I2495">
        <f>VLOOKUP($A2495,'Extracted Varlist'!$B$1:$O$4857,12,0)</f>
        <v>2</v>
      </c>
      <c r="J2495">
        <f>VLOOKUP($A2495,'Extracted Varlist'!$B$1:$O$4857,13,0)</f>
        <v>17</v>
      </c>
      <c r="M2495" t="b">
        <f t="shared" si="61"/>
        <v>1</v>
      </c>
    </row>
    <row r="2496" spans="1:13" x14ac:dyDescent="0.25">
      <c r="A2496" t="s">
        <v>2560</v>
      </c>
      <c r="E2496" t="str">
        <f>VLOOKUP($A2496,'Extracted Varlist'!$B$1:$O$4857,3,0)</f>
        <v>CPALa2: Consistency of performance -  standard deviation of the log10 transformed reaction times for correct responses</v>
      </c>
      <c r="G2496" t="str">
        <f>IF(ISBLANK(VLOOKUP($A2496,'Extracted Varlist'!$B$1:$O$4857,4,0)),"",VLOOKUP($A2496,'Extracted Varlist'!$B$1:$O$4857,4,0))</f>
        <v>-99="Missing"</v>
      </c>
      <c r="H2496">
        <v>2</v>
      </c>
      <c r="I2496">
        <f>VLOOKUP($A2496,'Extracted Varlist'!$B$1:$O$4857,12,0)</f>
        <v>2</v>
      </c>
      <c r="J2496">
        <f>VLOOKUP($A2496,'Extracted Varlist'!$B$1:$O$4857,13,0)</f>
        <v>17</v>
      </c>
      <c r="M2496" t="b">
        <f t="shared" si="61"/>
        <v>1</v>
      </c>
    </row>
    <row r="2497" spans="1:13" x14ac:dyDescent="0.25">
      <c r="A2497" t="s">
        <v>2583</v>
      </c>
      <c r="E2497" t="str">
        <f>VLOOKUP($A2497,'Extracted Varlist'!$B$1:$O$4857,3,0)</f>
        <v>CPALa3: Consistency of performance -  standard deviation of the log10 transformed reaction times for correct responses</v>
      </c>
      <c r="G2497" t="str">
        <f>IF(ISBLANK(VLOOKUP($A2497,'Extracted Varlist'!$B$1:$O$4857,4,0)),"",VLOOKUP($A2497,'Extracted Varlist'!$B$1:$O$4857,4,0))</f>
        <v>-99="Missing"</v>
      </c>
      <c r="H2497">
        <v>2</v>
      </c>
      <c r="I2497">
        <f>VLOOKUP($A2497,'Extracted Varlist'!$B$1:$O$4857,12,0)</f>
        <v>2</v>
      </c>
      <c r="J2497">
        <f>VLOOKUP($A2497,'Extracted Varlist'!$B$1:$O$4857,13,0)</f>
        <v>17</v>
      </c>
      <c r="M2497" t="b">
        <f t="shared" si="61"/>
        <v>1</v>
      </c>
    </row>
    <row r="2498" spans="1:13" x14ac:dyDescent="0.25">
      <c r="A2498" t="s">
        <v>2606</v>
      </c>
      <c r="E2498" t="str">
        <f>VLOOKUP($A2498,'Extracted Varlist'!$B$1:$O$4857,3,0)</f>
        <v>CPALa4: Consistency of performance -  standard deviation of the log10 transformed reaction times for correct responses</v>
      </c>
      <c r="G2498" t="str">
        <f>IF(ISBLANK(VLOOKUP($A2498,'Extracted Varlist'!$B$1:$O$4857,4,0)),"",VLOOKUP($A2498,'Extracted Varlist'!$B$1:$O$4857,4,0))</f>
        <v>-99="Missing"</v>
      </c>
      <c r="H2498">
        <v>2</v>
      </c>
      <c r="I2498">
        <f>VLOOKUP($A2498,'Extracted Varlist'!$B$1:$O$4857,12,0)</f>
        <v>2</v>
      </c>
      <c r="J2498">
        <f>VLOOKUP($A2498,'Extracted Varlist'!$B$1:$O$4857,13,0)</f>
        <v>17</v>
      </c>
      <c r="M2498" t="b">
        <f t="shared" ref="M2498:M2561" si="62">AND(J2498=J2497)</f>
        <v>1</v>
      </c>
    </row>
    <row r="2499" spans="1:13" x14ac:dyDescent="0.25">
      <c r="A2499" t="s">
        <v>2629</v>
      </c>
      <c r="E2499" t="str">
        <f>VLOOKUP($A2499,'Extracted Varlist'!$B$1:$O$4857,3,0)</f>
        <v>CPALa5: Consistency of performance -  standard deviation of the log10 transformed reaction times for correct responses</v>
      </c>
      <c r="G2499" t="str">
        <f>IF(ISBLANK(VLOOKUP($A2499,'Extracted Varlist'!$B$1:$O$4857,4,0)),"",VLOOKUP($A2499,'Extracted Varlist'!$B$1:$O$4857,4,0))</f>
        <v>-99="Missing"</v>
      </c>
      <c r="H2499">
        <v>2</v>
      </c>
      <c r="I2499">
        <f>VLOOKUP($A2499,'Extracted Varlist'!$B$1:$O$4857,12,0)</f>
        <v>2</v>
      </c>
      <c r="J2499">
        <f>VLOOKUP($A2499,'Extracted Varlist'!$B$1:$O$4857,13,0)</f>
        <v>17</v>
      </c>
      <c r="M2499" t="b">
        <f t="shared" si="62"/>
        <v>1</v>
      </c>
    </row>
    <row r="2500" spans="1:13" x14ac:dyDescent="0.25">
      <c r="A2500" t="s">
        <v>2714</v>
      </c>
      <c r="E2500" t="str">
        <f>VLOOKUP($A2500,'Extracted Varlist'!$B$1:$O$4857,3,0)</f>
        <v>CPALb: Consistency of performance -  standard deviation of the log10 transformed reaction times for correct responses o</v>
      </c>
      <c r="G2500" t="str">
        <f>IF(ISBLANK(VLOOKUP($A2500,'Extracted Varlist'!$B$1:$O$4857,4,0)),"",VLOOKUP($A2500,'Extracted Varlist'!$B$1:$O$4857,4,0))</f>
        <v>-99="Missing"</v>
      </c>
      <c r="H2500">
        <v>2</v>
      </c>
      <c r="I2500">
        <f>VLOOKUP($A2500,'Extracted Varlist'!$B$1:$O$4857,12,0)</f>
        <v>2</v>
      </c>
      <c r="J2500">
        <f>VLOOKUP($A2500,'Extracted Varlist'!$B$1:$O$4857,13,0)</f>
        <v>17</v>
      </c>
      <c r="M2500" t="b">
        <f t="shared" si="62"/>
        <v>1</v>
      </c>
    </row>
    <row r="2501" spans="1:13" x14ac:dyDescent="0.25">
      <c r="A2501" t="s">
        <v>2736</v>
      </c>
      <c r="E2501" t="str">
        <f>VLOOKUP($A2501,'Extracted Varlist'!$B$1:$O$4857,3,0)</f>
        <v>CPALb1: Consistency of performance -  standard deviation of the log10 transformed reaction times for correct responses</v>
      </c>
      <c r="G2501" t="str">
        <f>IF(ISBLANK(VLOOKUP($A2501,'Extracted Varlist'!$B$1:$O$4857,4,0)),"",VLOOKUP($A2501,'Extracted Varlist'!$B$1:$O$4857,4,0))</f>
        <v>-99="Missing"</v>
      </c>
      <c r="H2501">
        <v>2</v>
      </c>
      <c r="I2501">
        <f>VLOOKUP($A2501,'Extracted Varlist'!$B$1:$O$4857,12,0)</f>
        <v>2</v>
      </c>
      <c r="J2501">
        <f>VLOOKUP($A2501,'Extracted Varlist'!$B$1:$O$4857,13,0)</f>
        <v>17</v>
      </c>
      <c r="M2501" t="b">
        <f t="shared" si="62"/>
        <v>1</v>
      </c>
    </row>
    <row r="2502" spans="1:13" x14ac:dyDescent="0.25">
      <c r="A2502" t="s">
        <v>2756</v>
      </c>
      <c r="E2502" t="str">
        <f>VLOOKUP($A2502,'Extracted Varlist'!$B$1:$O$4857,3,0)</f>
        <v>CPALb2: Consistency of performance -  standard deviation of the log10 transformed reaction times for correct responses</v>
      </c>
      <c r="G2502" t="str">
        <f>IF(ISBLANK(VLOOKUP($A2502,'Extracted Varlist'!$B$1:$O$4857,4,0)),"",VLOOKUP($A2502,'Extracted Varlist'!$B$1:$O$4857,4,0))</f>
        <v>-99="Missing"</v>
      </c>
      <c r="H2502">
        <v>2</v>
      </c>
      <c r="I2502">
        <f>VLOOKUP($A2502,'Extracted Varlist'!$B$1:$O$4857,12,0)</f>
        <v>2</v>
      </c>
      <c r="J2502">
        <f>VLOOKUP($A2502,'Extracted Varlist'!$B$1:$O$4857,13,0)</f>
        <v>17</v>
      </c>
      <c r="M2502" t="b">
        <f t="shared" si="62"/>
        <v>1</v>
      </c>
    </row>
    <row r="2503" spans="1:13" x14ac:dyDescent="0.25">
      <c r="A2503" t="s">
        <v>2778</v>
      </c>
      <c r="E2503" t="str">
        <f>VLOOKUP($A2503,'Extracted Varlist'!$B$1:$O$4857,3,0)</f>
        <v>CPALb3: Consistency of performance -  standard deviation of the log10 transformed reaction times for correct responses</v>
      </c>
      <c r="G2503" t="str">
        <f>IF(ISBLANK(VLOOKUP($A2503,'Extracted Varlist'!$B$1:$O$4857,4,0)),"",VLOOKUP($A2503,'Extracted Varlist'!$B$1:$O$4857,4,0))</f>
        <v>-99="Missing"</v>
      </c>
      <c r="H2503">
        <v>2</v>
      </c>
      <c r="I2503">
        <f>VLOOKUP($A2503,'Extracted Varlist'!$B$1:$O$4857,12,0)</f>
        <v>2</v>
      </c>
      <c r="J2503">
        <f>VLOOKUP($A2503,'Extracted Varlist'!$B$1:$O$4857,13,0)</f>
        <v>17</v>
      </c>
      <c r="M2503" t="b">
        <f t="shared" si="62"/>
        <v>1</v>
      </c>
    </row>
    <row r="2504" spans="1:13" x14ac:dyDescent="0.25">
      <c r="A2504" t="s">
        <v>2799</v>
      </c>
      <c r="E2504" t="str">
        <f>VLOOKUP($A2504,'Extracted Varlist'!$B$1:$O$4857,3,0)</f>
        <v>CPALb4: Consistency of performance -  standard deviation of the log10 transformed reaction times for correct responses</v>
      </c>
      <c r="G2504" t="str">
        <f>IF(ISBLANK(VLOOKUP($A2504,'Extracted Varlist'!$B$1:$O$4857,4,0)),"",VLOOKUP($A2504,'Extracted Varlist'!$B$1:$O$4857,4,0))</f>
        <v>-99="Missing"</v>
      </c>
      <c r="H2504">
        <v>2</v>
      </c>
      <c r="I2504">
        <f>VLOOKUP($A2504,'Extracted Varlist'!$B$1:$O$4857,12,0)</f>
        <v>2</v>
      </c>
      <c r="J2504">
        <f>VLOOKUP($A2504,'Extracted Varlist'!$B$1:$O$4857,13,0)</f>
        <v>17</v>
      </c>
      <c r="M2504" t="b">
        <f t="shared" si="62"/>
        <v>1</v>
      </c>
    </row>
    <row r="2505" spans="1:13" x14ac:dyDescent="0.25">
      <c r="A2505" t="s">
        <v>2820</v>
      </c>
      <c r="E2505" t="str">
        <f>VLOOKUP($A2505,'Extracted Varlist'!$B$1:$O$4857,3,0)</f>
        <v>CPALb5: Consistency of performance -  standard deviation of the log10 transformed reaction times for correct responses</v>
      </c>
      <c r="G2505" t="str">
        <f>IF(ISBLANK(VLOOKUP($A2505,'Extracted Varlist'!$B$1:$O$4857,4,0)),"",VLOOKUP($A2505,'Extracted Varlist'!$B$1:$O$4857,4,0))</f>
        <v>-99="Missing"</v>
      </c>
      <c r="H2505">
        <v>2</v>
      </c>
      <c r="I2505">
        <f>VLOOKUP($A2505,'Extracted Varlist'!$B$1:$O$4857,12,0)</f>
        <v>2</v>
      </c>
      <c r="J2505">
        <f>VLOOKUP($A2505,'Extracted Varlist'!$B$1:$O$4857,13,0)</f>
        <v>17</v>
      </c>
      <c r="M2505" t="b">
        <f t="shared" si="62"/>
        <v>1</v>
      </c>
    </row>
    <row r="2506" spans="1:13" x14ac:dyDescent="0.25">
      <c r="A2506" t="s">
        <v>2463</v>
      </c>
      <c r="E2506" t="str">
        <f>VLOOKUP($A2506,'Extracted Varlist'!$B$1:$O$4857,3,0)</f>
        <v>DET: Consistency of performance -  standard deviation of the log10 transformed reaction times for correct responses ove</v>
      </c>
      <c r="G2506" t="str">
        <f>IF(ISBLANK(VLOOKUP($A2506,'Extracted Varlist'!$B$1:$O$4857,4,0)),"",VLOOKUP($A2506,'Extracted Varlist'!$B$1:$O$4857,4,0))</f>
        <v>-99="Missing"</v>
      </c>
      <c r="H2506">
        <v>2</v>
      </c>
      <c r="I2506">
        <f>VLOOKUP($A2506,'Extracted Varlist'!$B$1:$O$4857,12,0)</f>
        <v>2</v>
      </c>
      <c r="J2506">
        <f>VLOOKUP($A2506,'Extracted Varlist'!$B$1:$O$4857,13,0)</f>
        <v>17</v>
      </c>
      <c r="M2506" t="b">
        <f t="shared" si="62"/>
        <v>1</v>
      </c>
    </row>
    <row r="2507" spans="1:13" x14ac:dyDescent="0.25">
      <c r="A2507" t="s">
        <v>6171</v>
      </c>
      <c r="E2507" t="str">
        <f>VLOOKUP($A2507,'Extracted Varlist'!$B$1:$O$4857,3,0)</f>
        <v>DET: Consistency of performance -  standard deviation of the log10 transformed reaction times for correct responses ove</v>
      </c>
      <c r="G2507" t="str">
        <f>IF(ISBLANK(VLOOKUP($A2507,'Extracted Varlist'!$B$1:$O$4857,4,0)),"",VLOOKUP($A2507,'Extracted Varlist'!$B$1:$O$4857,4,0))</f>
        <v>-99="Missing"</v>
      </c>
      <c r="H2507">
        <v>2</v>
      </c>
      <c r="I2507">
        <f>VLOOKUP($A2507,'Extracted Varlist'!$B$1:$O$4857,12,0)</f>
        <v>2</v>
      </c>
      <c r="J2507">
        <f>VLOOKUP($A2507,'Extracted Varlist'!$B$1:$O$4857,13,0)</f>
        <v>22</v>
      </c>
      <c r="M2507" t="b">
        <f t="shared" si="62"/>
        <v>0</v>
      </c>
    </row>
    <row r="2508" spans="1:13" x14ac:dyDescent="0.25">
      <c r="A2508" t="s">
        <v>2673</v>
      </c>
      <c r="E2508" t="str">
        <f>VLOOKUP($A2508,'Extracted Varlist'!$B$1:$O$4857,3,0)</f>
        <v>IDN: Consistency of performance -  standard deviation of the log10 transformed reaction times for correct responses</v>
      </c>
      <c r="G2508" t="str">
        <f>IF(ISBLANK(VLOOKUP($A2508,'Extracted Varlist'!$B$1:$O$4857,4,0)),"",VLOOKUP($A2508,'Extracted Varlist'!$B$1:$O$4857,4,0))</f>
        <v>-99="Missing"</v>
      </c>
      <c r="H2508">
        <v>2</v>
      </c>
      <c r="I2508">
        <f>VLOOKUP($A2508,'Extracted Varlist'!$B$1:$O$4857,12,0)</f>
        <v>2</v>
      </c>
      <c r="J2508">
        <f>VLOOKUP($A2508,'Extracted Varlist'!$B$1:$O$4857,13,0)</f>
        <v>17</v>
      </c>
      <c r="M2508" t="b">
        <f t="shared" si="62"/>
        <v>0</v>
      </c>
    </row>
    <row r="2509" spans="1:13" x14ac:dyDescent="0.25">
      <c r="A2509" t="s">
        <v>6173</v>
      </c>
      <c r="E2509" t="str">
        <f>VLOOKUP($A2509,'Extracted Varlist'!$B$1:$O$4857,3,0)</f>
        <v>IDN: Consistency of performance -  standard deviation of the log10 transformed reaction times for correct responses</v>
      </c>
      <c r="G2509" t="str">
        <f>IF(ISBLANK(VLOOKUP($A2509,'Extracted Varlist'!$B$1:$O$4857,4,0)),"",VLOOKUP($A2509,'Extracted Varlist'!$B$1:$O$4857,4,0))</f>
        <v>-99="Missing"</v>
      </c>
      <c r="H2509">
        <v>2</v>
      </c>
      <c r="I2509">
        <f>VLOOKUP($A2509,'Extracted Varlist'!$B$1:$O$4857,12,0)</f>
        <v>2</v>
      </c>
      <c r="J2509">
        <f>VLOOKUP($A2509,'Extracted Varlist'!$B$1:$O$4857,13,0)</f>
        <v>22</v>
      </c>
      <c r="M2509" t="b">
        <f t="shared" si="62"/>
        <v>0</v>
      </c>
    </row>
    <row r="2510" spans="1:13" x14ac:dyDescent="0.25">
      <c r="A2510" t="s">
        <v>2691</v>
      </c>
      <c r="E2510" t="str">
        <f>VLOOKUP($A2510,'Extracted Varlist'!$B$1:$O$4857,3,0)</f>
        <v>OCL: Consistency of performance – standard deviation of the log10 transformed reaction times for correct responses</v>
      </c>
      <c r="G2510" t="str">
        <f>IF(ISBLANK(VLOOKUP($A2510,'Extracted Varlist'!$B$1:$O$4857,4,0)),"",VLOOKUP($A2510,'Extracted Varlist'!$B$1:$O$4857,4,0))</f>
        <v>-99="Missing"</v>
      </c>
      <c r="H2510">
        <v>2</v>
      </c>
      <c r="I2510">
        <f>VLOOKUP($A2510,'Extracted Varlist'!$B$1:$O$4857,12,0)</f>
        <v>2</v>
      </c>
      <c r="J2510">
        <f>VLOOKUP($A2510,'Extracted Varlist'!$B$1:$O$4857,13,0)</f>
        <v>17</v>
      </c>
      <c r="M2510" t="b">
        <f t="shared" si="62"/>
        <v>0</v>
      </c>
    </row>
    <row r="2511" spans="1:13" x14ac:dyDescent="0.25">
      <c r="A2511" t="s">
        <v>6175</v>
      </c>
      <c r="E2511" t="str">
        <f>VLOOKUP($A2511,'Extracted Varlist'!$B$1:$O$4857,3,0)</f>
        <v>OCL: Consistency of performance – standard deviation of the log10 transformed reaction times for correct responses</v>
      </c>
      <c r="G2511" t="str">
        <f>IF(ISBLANK(VLOOKUP($A2511,'Extracted Varlist'!$B$1:$O$4857,4,0)),"",VLOOKUP($A2511,'Extracted Varlist'!$B$1:$O$4857,4,0))</f>
        <v>-99="Missing"</v>
      </c>
      <c r="H2511">
        <v>2</v>
      </c>
      <c r="I2511">
        <f>VLOOKUP($A2511,'Extracted Varlist'!$B$1:$O$4857,12,0)</f>
        <v>2</v>
      </c>
      <c r="J2511">
        <f>VLOOKUP($A2511,'Extracted Varlist'!$B$1:$O$4857,13,0)</f>
        <v>22</v>
      </c>
      <c r="M2511" t="b">
        <f t="shared" si="62"/>
        <v>0</v>
      </c>
    </row>
    <row r="2512" spans="1:13" x14ac:dyDescent="0.25">
      <c r="A2512" t="s">
        <v>6177</v>
      </c>
      <c r="E2512" t="str">
        <f>VLOOKUP($A2512,'Extracted Varlist'!$B$1:$O$4857,3,0)</f>
        <v>ONB: Consistency of performance -  standard deviation of the log10 transformed reaction times for correct responses</v>
      </c>
      <c r="G2512" t="str">
        <f>IF(ISBLANK(VLOOKUP($A2512,'Extracted Varlist'!$B$1:$O$4857,4,0)),"",VLOOKUP($A2512,'Extracted Varlist'!$B$1:$O$4857,4,0))</f>
        <v>-99="Missing"</v>
      </c>
      <c r="H2512">
        <v>2</v>
      </c>
      <c r="I2512">
        <f>VLOOKUP($A2512,'Extracted Varlist'!$B$1:$O$4857,12,0)</f>
        <v>2</v>
      </c>
      <c r="J2512">
        <f>VLOOKUP($A2512,'Extracted Varlist'!$B$1:$O$4857,13,0)</f>
        <v>22</v>
      </c>
      <c r="M2512" t="b">
        <f t="shared" si="62"/>
        <v>1</v>
      </c>
    </row>
    <row r="2513" spans="1:13" x14ac:dyDescent="0.25">
      <c r="A2513" t="s">
        <v>6180</v>
      </c>
      <c r="E2513" t="str">
        <f>VLOOKUP($A2513,'Extracted Varlist'!$B$1:$O$4857,3,0)</f>
        <v>SETS: Consistency of performance – standard deviation of the log10 transformed reaction times for correct responses</v>
      </c>
      <c r="G2513" t="str">
        <f>IF(ISBLANK(VLOOKUP($A2513,'Extracted Varlist'!$B$1:$O$4857,4,0)),"",VLOOKUP($A2513,'Extracted Varlist'!$B$1:$O$4857,4,0))</f>
        <v>-99="Missing"</v>
      </c>
      <c r="H2513">
        <v>2</v>
      </c>
      <c r="I2513">
        <f>VLOOKUP($A2513,'Extracted Varlist'!$B$1:$O$4857,12,0)</f>
        <v>2</v>
      </c>
      <c r="J2513">
        <f>VLOOKUP($A2513,'Extracted Varlist'!$B$1:$O$4857,13,0)</f>
        <v>22</v>
      </c>
      <c r="M2513" t="b">
        <f t="shared" si="62"/>
        <v>1</v>
      </c>
    </row>
    <row r="2514" spans="1:13" x14ac:dyDescent="0.25">
      <c r="A2514" t="s">
        <v>6183</v>
      </c>
      <c r="E2514" t="str">
        <f>VLOOKUP($A2514,'Extracted Varlist'!$B$1:$O$4857,3,0)</f>
        <v>SETSED: Consistency of performance – standard deviation of the log10 transformed reaction times for correct responses</v>
      </c>
      <c r="G2514" t="str">
        <f>IF(ISBLANK(VLOOKUP($A2514,'Extracted Varlist'!$B$1:$O$4857,4,0)),"",VLOOKUP($A2514,'Extracted Varlist'!$B$1:$O$4857,4,0))</f>
        <v>-99="Missing"</v>
      </c>
      <c r="H2514">
        <v>2</v>
      </c>
      <c r="I2514">
        <f>VLOOKUP($A2514,'Extracted Varlist'!$B$1:$O$4857,12,0)</f>
        <v>2</v>
      </c>
      <c r="J2514">
        <f>VLOOKUP($A2514,'Extracted Varlist'!$B$1:$O$4857,13,0)</f>
        <v>22</v>
      </c>
      <c r="M2514" t="b">
        <f t="shared" si="62"/>
        <v>1</v>
      </c>
    </row>
    <row r="2515" spans="1:13" x14ac:dyDescent="0.25">
      <c r="A2515" t="s">
        <v>6186</v>
      </c>
      <c r="E2515" t="str">
        <f>VLOOKUP($A2515,'Extracted Varlist'!$B$1:$O$4857,3,0)</f>
        <v>SETSEDR: Consistency of performance – standard deviation of the log10 transformed reaction times for correct responses</v>
      </c>
      <c r="G2515" t="str">
        <f>IF(ISBLANK(VLOOKUP($A2515,'Extracted Varlist'!$B$1:$O$4857,4,0)),"",VLOOKUP($A2515,'Extracted Varlist'!$B$1:$O$4857,4,0))</f>
        <v>-99="Missing"</v>
      </c>
      <c r="H2515">
        <v>2</v>
      </c>
      <c r="I2515">
        <f>VLOOKUP($A2515,'Extracted Varlist'!$B$1:$O$4857,12,0)</f>
        <v>2</v>
      </c>
      <c r="J2515">
        <f>VLOOKUP($A2515,'Extracted Varlist'!$B$1:$O$4857,13,0)</f>
        <v>22</v>
      </c>
      <c r="M2515" t="b">
        <f t="shared" si="62"/>
        <v>1</v>
      </c>
    </row>
    <row r="2516" spans="1:13" x14ac:dyDescent="0.25">
      <c r="A2516" t="s">
        <v>6189</v>
      </c>
      <c r="E2516" t="str">
        <f>VLOOKUP($A2516,'Extracted Varlist'!$B$1:$O$4857,3,0)</f>
        <v>SETSID: Consistency of performance – standard deviation of the log10 transformed reaction times for correct responses</v>
      </c>
      <c r="G2516" t="str">
        <f>IF(ISBLANK(VLOOKUP($A2516,'Extracted Varlist'!$B$1:$O$4857,4,0)),"",VLOOKUP($A2516,'Extracted Varlist'!$B$1:$O$4857,4,0))</f>
        <v>-99="Missing"</v>
      </c>
      <c r="H2516">
        <v>2</v>
      </c>
      <c r="I2516">
        <f>VLOOKUP($A2516,'Extracted Varlist'!$B$1:$O$4857,12,0)</f>
        <v>2</v>
      </c>
      <c r="J2516">
        <f>VLOOKUP($A2516,'Extracted Varlist'!$B$1:$O$4857,13,0)</f>
        <v>22</v>
      </c>
      <c r="M2516" t="b">
        <f t="shared" si="62"/>
        <v>1</v>
      </c>
    </row>
    <row r="2517" spans="1:13" x14ac:dyDescent="0.25">
      <c r="A2517" t="s">
        <v>6192</v>
      </c>
      <c r="E2517" t="str">
        <f>VLOOKUP($A2517,'Extracted Varlist'!$B$1:$O$4857,3,0)</f>
        <v>SETSIDR: Consistency of performance – standard deviation of the log10 transformed reaction times for correct responses</v>
      </c>
      <c r="G2517" t="str">
        <f>IF(ISBLANK(VLOOKUP($A2517,'Extracted Varlist'!$B$1:$O$4857,4,0)),"",VLOOKUP($A2517,'Extracted Varlist'!$B$1:$O$4857,4,0))</f>
        <v>-99="Missing"</v>
      </c>
      <c r="H2517">
        <v>2</v>
      </c>
      <c r="I2517">
        <f>VLOOKUP($A2517,'Extracted Varlist'!$B$1:$O$4857,12,0)</f>
        <v>2</v>
      </c>
      <c r="J2517">
        <f>VLOOKUP($A2517,'Extracted Varlist'!$B$1:$O$4857,13,0)</f>
        <v>22</v>
      </c>
      <c r="M2517" t="b">
        <f t="shared" si="62"/>
        <v>1</v>
      </c>
    </row>
    <row r="2518" spans="1:13" x14ac:dyDescent="0.25">
      <c r="A2518" t="s">
        <v>6195</v>
      </c>
      <c r="E2518" t="str">
        <f>VLOOKUP($A2518,'Extracted Varlist'!$B$1:$O$4857,3,0)</f>
        <v>SETSVD: Consistency of performance – standard deviation of the log10 transformed reaction times for correct responses</v>
      </c>
      <c r="G2518" t="str">
        <f>IF(ISBLANK(VLOOKUP($A2518,'Extracted Varlist'!$B$1:$O$4857,4,0)),"",VLOOKUP($A2518,'Extracted Varlist'!$B$1:$O$4857,4,0))</f>
        <v>-99="Missing"</v>
      </c>
      <c r="H2518">
        <v>2</v>
      </c>
      <c r="I2518">
        <f>VLOOKUP($A2518,'Extracted Varlist'!$B$1:$O$4857,12,0)</f>
        <v>2</v>
      </c>
      <c r="J2518">
        <f>VLOOKUP($A2518,'Extracted Varlist'!$B$1:$O$4857,13,0)</f>
        <v>22</v>
      </c>
      <c r="M2518" t="b">
        <f t="shared" si="62"/>
        <v>1</v>
      </c>
    </row>
    <row r="2519" spans="1:13" x14ac:dyDescent="0.25">
      <c r="A2519" t="s">
        <v>6198</v>
      </c>
      <c r="E2519" t="str">
        <f>VLOOKUP($A2519,'Extracted Varlist'!$B$1:$O$4857,3,0)</f>
        <v>SETSVDR: Consistency of performance – standard deviation of the log10 transformed reaction times for correct responses</v>
      </c>
      <c r="G2519" t="str">
        <f>IF(ISBLANK(VLOOKUP($A2519,'Extracted Varlist'!$B$1:$O$4857,4,0)),"",VLOOKUP($A2519,'Extracted Varlist'!$B$1:$O$4857,4,0))</f>
        <v>-99="Missing"</v>
      </c>
      <c r="H2519">
        <v>2</v>
      </c>
      <c r="I2519">
        <f>VLOOKUP($A2519,'Extracted Varlist'!$B$1:$O$4857,12,0)</f>
        <v>2</v>
      </c>
      <c r="J2519">
        <f>VLOOKUP($A2519,'Extracted Varlist'!$B$1:$O$4857,13,0)</f>
        <v>22</v>
      </c>
      <c r="M2519" t="b">
        <f t="shared" si="62"/>
        <v>1</v>
      </c>
    </row>
    <row r="2520" spans="1:13" x14ac:dyDescent="0.25">
      <c r="A2520" t="s">
        <v>3789</v>
      </c>
      <c r="E2520" t="str">
        <f>VLOOKUP($A2520,'Extracted Varlist'!$B$1:$O$4857,3,0)</f>
        <v>Clinical definition</v>
      </c>
      <c r="G2520" t="str">
        <f>IF(ISBLANK(VLOOKUP($A2520,'Extracted Varlist'!$B$1:$O$4857,4,0)),"",VLOOKUP($A2520,'Extracted Varlist'!$B$1:$O$4857,4,0))</f>
        <v>88="NA"</v>
      </c>
      <c r="H2520">
        <v>2</v>
      </c>
      <c r="I2520">
        <f>VLOOKUP($A2520,'Extracted Varlist'!$B$1:$O$4857,12,0)</f>
        <v>2</v>
      </c>
      <c r="J2520">
        <f>VLOOKUP($A2520,'Extracted Varlist'!$B$1:$O$4857,13,0)</f>
        <v>20</v>
      </c>
      <c r="M2520" t="b">
        <f t="shared" si="62"/>
        <v>0</v>
      </c>
    </row>
    <row r="2521" spans="1:13" x14ac:dyDescent="0.25">
      <c r="A2521" t="s">
        <v>4481</v>
      </c>
      <c r="E2521" t="str">
        <f>VLOOKUP($A2521,'Extracted Varlist'!$B$1:$O$4857,3,0)</f>
        <v>Left Superior Oblique</v>
      </c>
      <c r="G2521" t="str">
        <f>IF(ISBLANK(VLOOKUP($A2521,'Extracted Varlist'!$B$1:$O$4857,4,0)),"",VLOOKUP($A2521,'Extracted Varlist'!$B$1:$O$4857,4,0))</f>
        <v/>
      </c>
      <c r="H2521">
        <v>2</v>
      </c>
      <c r="I2521">
        <f>VLOOKUP($A2521,'Extracted Varlist'!$B$1:$O$4857,12,0)</f>
        <v>2</v>
      </c>
      <c r="J2521">
        <f>VLOOKUP($A2521,'Extracted Varlist'!$B$1:$O$4857,13,0)</f>
        <v>20</v>
      </c>
      <c r="M2521" t="b">
        <f t="shared" si="62"/>
        <v>1</v>
      </c>
    </row>
    <row r="2522" spans="1:13" x14ac:dyDescent="0.25">
      <c r="A2522" t="s">
        <v>3826</v>
      </c>
      <c r="E2522" t="str">
        <f>VLOOKUP($A2522,'Extracted Varlist'!$B$1:$O$4857,3,0)</f>
        <v>Glasses prescription - Left eye - spherical power</v>
      </c>
      <c r="G2522" t="str">
        <f>IF(ISBLANK(VLOOKUP($A2522,'Extracted Varlist'!$B$1:$O$4857,4,0)),"",VLOOKUP($A2522,'Extracted Varlist'!$B$1:$O$4857,4,0))</f>
        <v/>
      </c>
      <c r="H2522">
        <v>2</v>
      </c>
      <c r="I2522">
        <f>VLOOKUP($A2522,'Extracted Varlist'!$B$1:$O$4857,12,0)</f>
        <v>2</v>
      </c>
      <c r="J2522">
        <f>VLOOKUP($A2522,'Extracted Varlist'!$B$1:$O$4857,13,0)</f>
        <v>20</v>
      </c>
      <c r="M2522" t="b">
        <f t="shared" si="62"/>
        <v>1</v>
      </c>
    </row>
    <row r="2523" spans="1:13" x14ac:dyDescent="0.25">
      <c r="A2523" t="s">
        <v>8172</v>
      </c>
      <c r="E2523" t="str">
        <f>VLOOKUP($A2523,'Extracted Varlist'!$B$1:$O$4857,3,0)</f>
        <v>Glasses prescription - Left eye - spherical power</v>
      </c>
      <c r="G2523" t="str">
        <f>IF(ISBLANK(VLOOKUP($A2523,'Extracted Varlist'!$B$1:$O$4857,4,0)),"",VLOOKUP($A2523,'Extracted Varlist'!$B$1:$O$4857,4,0))</f>
        <v/>
      </c>
      <c r="H2523">
        <v>2</v>
      </c>
      <c r="I2523">
        <f>VLOOKUP($A2523,'Extracted Varlist'!$B$1:$O$4857,12,0)</f>
        <v>2</v>
      </c>
      <c r="J2523">
        <f>VLOOKUP($A2523,'Extracted Varlist'!$B$1:$O$4857,13,0)</f>
        <v>28</v>
      </c>
      <c r="M2523" t="b">
        <f t="shared" si="62"/>
        <v>0</v>
      </c>
    </row>
    <row r="2524" spans="1:13" x14ac:dyDescent="0.25">
      <c r="A2524" t="s">
        <v>4868</v>
      </c>
      <c r="E2524" t="str">
        <f>VLOOKUP($A2524,'Extracted Varlist'!$B$1:$O$4857,3,0)</f>
        <v>Autorefraction post-dilation - Left eye - spherical power</v>
      </c>
      <c r="G2524" t="str">
        <f>IF(ISBLANK(VLOOKUP($A2524,'Extracted Varlist'!$B$1:$O$4857,4,0)),"",VLOOKUP($A2524,'Extracted Varlist'!$B$1:$O$4857,4,0))</f>
        <v/>
      </c>
      <c r="H2524">
        <v>2</v>
      </c>
      <c r="I2524">
        <f>VLOOKUP($A2524,'Extracted Varlist'!$B$1:$O$4857,12,0)</f>
        <v>2</v>
      </c>
      <c r="J2524">
        <f>VLOOKUP($A2524,'Extracted Varlist'!$B$1:$O$4857,13,0)</f>
        <v>20</v>
      </c>
      <c r="M2524" t="b">
        <f t="shared" si="62"/>
        <v>0</v>
      </c>
    </row>
    <row r="2525" spans="1:13" x14ac:dyDescent="0.25">
      <c r="A2525" t="s">
        <v>8323</v>
      </c>
      <c r="E2525" t="str">
        <f>VLOOKUP($A2525,'Extracted Varlist'!$B$1:$O$4857,3,0)</f>
        <v>Autorefraction post-dilation - Left eye - spherical power</v>
      </c>
      <c r="G2525" t="str">
        <f>IF(ISBLANK(VLOOKUP($A2525,'Extracted Varlist'!$B$1:$O$4857,4,0)),"",VLOOKUP($A2525,'Extracted Varlist'!$B$1:$O$4857,4,0))</f>
        <v/>
      </c>
      <c r="H2525">
        <v>2</v>
      </c>
      <c r="I2525">
        <f>VLOOKUP($A2525,'Extracted Varlist'!$B$1:$O$4857,12,0)</f>
        <v>2</v>
      </c>
      <c r="J2525">
        <f>VLOOKUP($A2525,'Extracted Varlist'!$B$1:$O$4857,13,0)</f>
        <v>28</v>
      </c>
      <c r="M2525" t="b">
        <f t="shared" si="62"/>
        <v>0</v>
      </c>
    </row>
    <row r="2526" spans="1:13" x14ac:dyDescent="0.25">
      <c r="A2526" t="s">
        <v>3843</v>
      </c>
      <c r="E2526" t="str">
        <f>VLOOKUP($A2526,'Extracted Varlist'!$B$1:$O$4857,3,0)</f>
        <v>Autorefraction pre-dilation - Left eye - spherical power</v>
      </c>
      <c r="G2526" t="str">
        <f>IF(ISBLANK(VLOOKUP($A2526,'Extracted Varlist'!$B$1:$O$4857,4,0)),"",VLOOKUP($A2526,'Extracted Varlist'!$B$1:$O$4857,4,0))</f>
        <v/>
      </c>
      <c r="H2526">
        <v>2</v>
      </c>
      <c r="I2526">
        <f>VLOOKUP($A2526,'Extracted Varlist'!$B$1:$O$4857,12,0)</f>
        <v>2</v>
      </c>
      <c r="J2526">
        <f>VLOOKUP($A2526,'Extracted Varlist'!$B$1:$O$4857,13,0)</f>
        <v>20</v>
      </c>
      <c r="M2526" t="b">
        <f t="shared" si="62"/>
        <v>0</v>
      </c>
    </row>
    <row r="2527" spans="1:13" x14ac:dyDescent="0.25">
      <c r="A2527" t="s">
        <v>7145</v>
      </c>
      <c r="E2527" t="str">
        <f>VLOOKUP($A2527,'Extracted Varlist'!$B$1:$O$4857,3,0)</f>
        <v>Autorefraction pre-dilation - Left eye - spherical power</v>
      </c>
      <c r="G2527" t="str">
        <f>IF(ISBLANK(VLOOKUP($A2527,'Extracted Varlist'!$B$1:$O$4857,4,0)),"",VLOOKUP($A2527,'Extracted Varlist'!$B$1:$O$4857,4,0))</f>
        <v/>
      </c>
      <c r="H2527">
        <v>2</v>
      </c>
      <c r="I2527">
        <f>VLOOKUP($A2527,'Extracted Varlist'!$B$1:$O$4857,12,0)</f>
        <v>2</v>
      </c>
      <c r="J2527">
        <f>VLOOKUP($A2527,'Extracted Varlist'!$B$1:$O$4857,13,0)</f>
        <v>27</v>
      </c>
      <c r="M2527" t="b">
        <f t="shared" si="62"/>
        <v>0</v>
      </c>
    </row>
    <row r="2528" spans="1:13" x14ac:dyDescent="0.25">
      <c r="A2528" t="s">
        <v>8149</v>
      </c>
      <c r="E2528" t="str">
        <f>VLOOKUP($A2528,'Extracted Varlist'!$B$1:$O$4857,3,0)</f>
        <v>Autorefraction pre-dilation - Left eye - spherical power</v>
      </c>
      <c r="G2528" t="str">
        <f>IF(ISBLANK(VLOOKUP($A2528,'Extracted Varlist'!$B$1:$O$4857,4,0)),"",VLOOKUP($A2528,'Extracted Varlist'!$B$1:$O$4857,4,0))</f>
        <v/>
      </c>
      <c r="H2528">
        <v>2</v>
      </c>
      <c r="I2528">
        <f>VLOOKUP($A2528,'Extracted Varlist'!$B$1:$O$4857,12,0)</f>
        <v>2</v>
      </c>
      <c r="J2528">
        <f>VLOOKUP($A2528,'Extracted Varlist'!$B$1:$O$4857,13,0)</f>
        <v>28</v>
      </c>
      <c r="M2528" t="b">
        <f t="shared" si="62"/>
        <v>0</v>
      </c>
    </row>
    <row r="2529" spans="1:13" x14ac:dyDescent="0.25">
      <c r="A2529" t="s">
        <v>4483</v>
      </c>
      <c r="E2529" t="str">
        <f>VLOOKUP($A2529,'Extracted Varlist'!$B$1:$O$4857,3,0)</f>
        <v>Left Superior Rectus</v>
      </c>
      <c r="G2529" t="str">
        <f>IF(ISBLANK(VLOOKUP($A2529,'Extracted Varlist'!$B$1:$O$4857,4,0)),"",VLOOKUP($A2529,'Extracted Varlist'!$B$1:$O$4857,4,0))</f>
        <v/>
      </c>
      <c r="H2529">
        <v>2</v>
      </c>
      <c r="I2529">
        <f>VLOOKUP($A2529,'Extracted Varlist'!$B$1:$O$4857,12,0)</f>
        <v>2</v>
      </c>
      <c r="J2529">
        <f>VLOOKUP($A2529,'Extracted Varlist'!$B$1:$O$4857,13,0)</f>
        <v>20</v>
      </c>
      <c r="M2529" t="b">
        <f t="shared" si="62"/>
        <v>0</v>
      </c>
    </row>
    <row r="2530" spans="1:13" x14ac:dyDescent="0.25">
      <c r="A2530" t="s">
        <v>1719</v>
      </c>
      <c r="E2530" t="str">
        <f>VLOOKUP($A2530,'Extracted Varlist'!$B$1:$O$4857,3,0)</f>
        <v>1 Lumbar angle</v>
      </c>
      <c r="G2530" t="str">
        <f>IF(ISBLANK(VLOOKUP($A2530,'Extracted Varlist'!$B$1:$O$4857,4,0)),"",VLOOKUP($A2530,'Extracted Varlist'!$B$1:$O$4857,4,0))</f>
        <v>-99="Missing"</v>
      </c>
      <c r="H2530">
        <v>2</v>
      </c>
      <c r="I2530">
        <f>VLOOKUP($A2530,'Extracted Varlist'!$B$1:$O$4857,12,0)</f>
        <v>2</v>
      </c>
      <c r="J2530">
        <f>VLOOKUP($A2530,'Extracted Varlist'!$B$1:$O$4857,13,0)</f>
        <v>14</v>
      </c>
      <c r="M2530" t="b">
        <f t="shared" si="62"/>
        <v>0</v>
      </c>
    </row>
    <row r="2531" spans="1:13" x14ac:dyDescent="0.25">
      <c r="A2531" t="s">
        <v>2987</v>
      </c>
      <c r="E2531" t="str">
        <f>VLOOKUP($A2531,'Extracted Varlist'!$B$1:$O$4857,3,0)</f>
        <v>1 Lumbar angle</v>
      </c>
      <c r="G2531" t="str">
        <f>IF(ISBLANK(VLOOKUP($A2531,'Extracted Varlist'!$B$1:$O$4857,4,0)),"",VLOOKUP($A2531,'Extracted Varlist'!$B$1:$O$4857,4,0))</f>
        <v>-99="Missing"</v>
      </c>
      <c r="H2531">
        <v>2</v>
      </c>
      <c r="I2531">
        <f>VLOOKUP($A2531,'Extracted Varlist'!$B$1:$O$4857,12,0)</f>
        <v>2</v>
      </c>
      <c r="J2531">
        <f>VLOOKUP($A2531,'Extracted Varlist'!$B$1:$O$4857,13,0)</f>
        <v>17</v>
      </c>
      <c r="M2531" t="b">
        <f t="shared" si="62"/>
        <v>0</v>
      </c>
    </row>
    <row r="2532" spans="1:13" x14ac:dyDescent="0.25">
      <c r="A2532" t="s">
        <v>1774</v>
      </c>
      <c r="E2532" t="str">
        <f>VLOOKUP($A2532,'Extracted Varlist'!$B$1:$O$4857,3,0)</f>
        <v>2 Lumbar angle</v>
      </c>
      <c r="G2532" t="str">
        <f>IF(ISBLANK(VLOOKUP($A2532,'Extracted Varlist'!$B$1:$O$4857,4,0)),"",VLOOKUP($A2532,'Extracted Varlist'!$B$1:$O$4857,4,0))</f>
        <v>-99="Missing"</v>
      </c>
      <c r="H2532">
        <v>2</v>
      </c>
      <c r="I2532">
        <f>VLOOKUP($A2532,'Extracted Varlist'!$B$1:$O$4857,12,0)</f>
        <v>2</v>
      </c>
      <c r="J2532">
        <f>VLOOKUP($A2532,'Extracted Varlist'!$B$1:$O$4857,13,0)</f>
        <v>14</v>
      </c>
      <c r="M2532" t="b">
        <f t="shared" si="62"/>
        <v>0</v>
      </c>
    </row>
    <row r="2533" spans="1:13" x14ac:dyDescent="0.25">
      <c r="A2533" t="s">
        <v>3034</v>
      </c>
      <c r="E2533" t="str">
        <f>VLOOKUP($A2533,'Extracted Varlist'!$B$1:$O$4857,3,0)</f>
        <v>2 Lumbar angle</v>
      </c>
      <c r="G2533" t="str">
        <f>IF(ISBLANK(VLOOKUP($A2533,'Extracted Varlist'!$B$1:$O$4857,4,0)),"",VLOOKUP($A2533,'Extracted Varlist'!$B$1:$O$4857,4,0))</f>
        <v>-99="Missing"</v>
      </c>
      <c r="H2533">
        <v>2</v>
      </c>
      <c r="I2533">
        <f>VLOOKUP($A2533,'Extracted Varlist'!$B$1:$O$4857,12,0)</f>
        <v>2</v>
      </c>
      <c r="J2533">
        <f>VLOOKUP($A2533,'Extracted Varlist'!$B$1:$O$4857,13,0)</f>
        <v>17</v>
      </c>
      <c r="M2533" t="b">
        <f t="shared" si="62"/>
        <v>0</v>
      </c>
    </row>
    <row r="2534" spans="1:13" x14ac:dyDescent="0.25">
      <c r="A2534" t="s">
        <v>1826</v>
      </c>
      <c r="E2534" t="str">
        <f>VLOOKUP($A2534,'Extracted Varlist'!$B$1:$O$4857,3,0)</f>
        <v>3 Lumbar angle</v>
      </c>
      <c r="G2534" t="str">
        <f>IF(ISBLANK(VLOOKUP($A2534,'Extracted Varlist'!$B$1:$O$4857,4,0)),"",VLOOKUP($A2534,'Extracted Varlist'!$B$1:$O$4857,4,0))</f>
        <v>-99="Missing"</v>
      </c>
      <c r="H2534">
        <v>2</v>
      </c>
      <c r="I2534">
        <f>VLOOKUP($A2534,'Extracted Varlist'!$B$1:$O$4857,12,0)</f>
        <v>2</v>
      </c>
      <c r="J2534">
        <f>VLOOKUP($A2534,'Extracted Varlist'!$B$1:$O$4857,13,0)</f>
        <v>14</v>
      </c>
      <c r="M2534" t="b">
        <f t="shared" si="62"/>
        <v>0</v>
      </c>
    </row>
    <row r="2535" spans="1:13" x14ac:dyDescent="0.25">
      <c r="A2535" t="s">
        <v>3076</v>
      </c>
      <c r="E2535" t="str">
        <f>VLOOKUP($A2535,'Extracted Varlist'!$B$1:$O$4857,3,0)</f>
        <v>3 Lumbar angle</v>
      </c>
      <c r="G2535" t="str">
        <f>IF(ISBLANK(VLOOKUP($A2535,'Extracted Varlist'!$B$1:$O$4857,4,0)),"",VLOOKUP($A2535,'Extracted Varlist'!$B$1:$O$4857,4,0))</f>
        <v>-99="Missing"</v>
      </c>
      <c r="H2535">
        <v>2</v>
      </c>
      <c r="I2535">
        <f>VLOOKUP($A2535,'Extracted Varlist'!$B$1:$O$4857,12,0)</f>
        <v>2</v>
      </c>
      <c r="J2535">
        <f>VLOOKUP($A2535,'Extracted Varlist'!$B$1:$O$4857,13,0)</f>
        <v>17</v>
      </c>
      <c r="M2535" t="b">
        <f t="shared" si="62"/>
        <v>0</v>
      </c>
    </row>
    <row r="2536" spans="1:13" x14ac:dyDescent="0.25">
      <c r="A2536" t="s">
        <v>1880</v>
      </c>
      <c r="E2536" t="str">
        <f>VLOOKUP($A2536,'Extracted Varlist'!$B$1:$O$4857,3,0)</f>
        <v>4 Lumbar angle</v>
      </c>
      <c r="G2536" t="str">
        <f>IF(ISBLANK(VLOOKUP($A2536,'Extracted Varlist'!$B$1:$O$4857,4,0)),"",VLOOKUP($A2536,'Extracted Varlist'!$B$1:$O$4857,4,0))</f>
        <v>-99="Missing"</v>
      </c>
      <c r="H2536">
        <v>2</v>
      </c>
      <c r="I2536">
        <f>VLOOKUP($A2536,'Extracted Varlist'!$B$1:$O$4857,12,0)</f>
        <v>2</v>
      </c>
      <c r="J2536">
        <f>VLOOKUP($A2536,'Extracted Varlist'!$B$1:$O$4857,13,0)</f>
        <v>14</v>
      </c>
      <c r="M2536" t="b">
        <f t="shared" si="62"/>
        <v>0</v>
      </c>
    </row>
    <row r="2537" spans="1:13" x14ac:dyDescent="0.25">
      <c r="A2537" t="s">
        <v>3120</v>
      </c>
      <c r="E2537" t="str">
        <f>VLOOKUP($A2537,'Extracted Varlist'!$B$1:$O$4857,3,0)</f>
        <v>4 Lumbar angle</v>
      </c>
      <c r="G2537" t="str">
        <f>IF(ISBLANK(VLOOKUP($A2537,'Extracted Varlist'!$B$1:$O$4857,4,0)),"",VLOOKUP($A2537,'Extracted Varlist'!$B$1:$O$4857,4,0))</f>
        <v>-99="Missing"</v>
      </c>
      <c r="H2537">
        <v>2</v>
      </c>
      <c r="I2537">
        <f>VLOOKUP($A2537,'Extracted Varlist'!$B$1:$O$4857,12,0)</f>
        <v>2</v>
      </c>
      <c r="J2537">
        <f>VLOOKUP($A2537,'Extracted Varlist'!$B$1:$O$4857,13,0)</f>
        <v>17</v>
      </c>
      <c r="M2537" t="b">
        <f t="shared" si="62"/>
        <v>0</v>
      </c>
    </row>
    <row r="2538" spans="1:13" x14ac:dyDescent="0.25">
      <c r="A2538" t="s">
        <v>1934</v>
      </c>
      <c r="E2538" t="str">
        <f>VLOOKUP($A2538,'Extracted Varlist'!$B$1:$O$4857,3,0)</f>
        <v>5 Lumbar angle</v>
      </c>
      <c r="G2538" t="str">
        <f>IF(ISBLANK(VLOOKUP($A2538,'Extracted Varlist'!$B$1:$O$4857,4,0)),"",VLOOKUP($A2538,'Extracted Varlist'!$B$1:$O$4857,4,0))</f>
        <v>-99="Missing"</v>
      </c>
      <c r="H2538">
        <v>2</v>
      </c>
      <c r="I2538">
        <f>VLOOKUP($A2538,'Extracted Varlist'!$B$1:$O$4857,12,0)</f>
        <v>2</v>
      </c>
      <c r="J2538">
        <f>VLOOKUP($A2538,'Extracted Varlist'!$B$1:$O$4857,13,0)</f>
        <v>14</v>
      </c>
      <c r="M2538" t="b">
        <f t="shared" si="62"/>
        <v>0</v>
      </c>
    </row>
    <row r="2539" spans="1:13" x14ac:dyDescent="0.25">
      <c r="A2539" t="s">
        <v>3165</v>
      </c>
      <c r="E2539" t="str">
        <f>VLOOKUP($A2539,'Extracted Varlist'!$B$1:$O$4857,3,0)</f>
        <v>5 Lumbar angle</v>
      </c>
      <c r="G2539" t="str">
        <f>IF(ISBLANK(VLOOKUP($A2539,'Extracted Varlist'!$B$1:$O$4857,4,0)),"",VLOOKUP($A2539,'Extracted Varlist'!$B$1:$O$4857,4,0))</f>
        <v>-99="Missing"</v>
      </c>
      <c r="H2539">
        <v>2</v>
      </c>
      <c r="I2539">
        <f>VLOOKUP($A2539,'Extracted Varlist'!$B$1:$O$4857,12,0)</f>
        <v>2</v>
      </c>
      <c r="J2539">
        <f>VLOOKUP($A2539,'Extracted Varlist'!$B$1:$O$4857,13,0)</f>
        <v>17</v>
      </c>
      <c r="M2539" t="b">
        <f t="shared" si="62"/>
        <v>0</v>
      </c>
    </row>
    <row r="2540" spans="1:13" x14ac:dyDescent="0.25">
      <c r="A2540" t="s">
        <v>4080</v>
      </c>
      <c r="E2540" t="str">
        <f>VLOOKUP($A2540,'Extracted Varlist'!$B$1:$O$4857,3,0)</f>
        <v>Vernier left result 1</v>
      </c>
      <c r="G2540" t="str">
        <f>IF(ISBLANK(VLOOKUP($A2540,'Extracted Varlist'!$B$1:$O$4857,4,0)),"",VLOOKUP($A2540,'Extracted Varlist'!$B$1:$O$4857,4,0))</f>
        <v/>
      </c>
      <c r="H2540">
        <v>2</v>
      </c>
      <c r="I2540">
        <f>VLOOKUP($A2540,'Extracted Varlist'!$B$1:$O$4857,12,0)</f>
        <v>2</v>
      </c>
      <c r="J2540">
        <f>VLOOKUP($A2540,'Extracted Varlist'!$B$1:$O$4857,13,0)</f>
        <v>20</v>
      </c>
      <c r="M2540" t="b">
        <f t="shared" si="62"/>
        <v>0</v>
      </c>
    </row>
    <row r="2541" spans="1:13" x14ac:dyDescent="0.25">
      <c r="A2541" t="s">
        <v>4082</v>
      </c>
      <c r="E2541" t="str">
        <f>VLOOKUP($A2541,'Extracted Varlist'!$B$1:$O$4857,3,0)</f>
        <v>Vernier left result 2</v>
      </c>
      <c r="G2541" t="str">
        <f>IF(ISBLANK(VLOOKUP($A2541,'Extracted Varlist'!$B$1:$O$4857,4,0)),"",VLOOKUP($A2541,'Extracted Varlist'!$B$1:$O$4857,4,0))</f>
        <v/>
      </c>
      <c r="H2541">
        <v>2</v>
      </c>
      <c r="I2541">
        <f>VLOOKUP($A2541,'Extracted Varlist'!$B$1:$O$4857,12,0)</f>
        <v>2</v>
      </c>
      <c r="J2541">
        <f>VLOOKUP($A2541,'Extracted Varlist'!$B$1:$O$4857,13,0)</f>
        <v>20</v>
      </c>
      <c r="M2541" t="b">
        <f t="shared" si="62"/>
        <v>1</v>
      </c>
    </row>
    <row r="2542" spans="1:13" x14ac:dyDescent="0.25">
      <c r="A2542" t="s">
        <v>4085</v>
      </c>
      <c r="E2542" t="str">
        <f>VLOOKUP($A2542,'Extracted Varlist'!$B$1:$O$4857,3,0)</f>
        <v>Vernier left result 3</v>
      </c>
      <c r="G2542" t="str">
        <f>IF(ISBLANK(VLOOKUP($A2542,'Extracted Varlist'!$B$1:$O$4857,4,0)),"",VLOOKUP($A2542,'Extracted Varlist'!$B$1:$O$4857,4,0))</f>
        <v/>
      </c>
      <c r="H2542">
        <v>2</v>
      </c>
      <c r="I2542">
        <f>VLOOKUP($A2542,'Extracted Varlist'!$B$1:$O$4857,12,0)</f>
        <v>2</v>
      </c>
      <c r="J2542">
        <f>VLOOKUP($A2542,'Extracted Varlist'!$B$1:$O$4857,13,0)</f>
        <v>20</v>
      </c>
      <c r="M2542" t="b">
        <f t="shared" si="62"/>
        <v>1</v>
      </c>
    </row>
    <row r="2543" spans="1:13" x14ac:dyDescent="0.25">
      <c r="A2543" t="s">
        <v>4047</v>
      </c>
      <c r="E2543" t="str">
        <f>VLOOKUP($A2543,'Extracted Varlist'!$B$1:$O$4857,3,0)</f>
        <v>Visual acuity - Left eye - snellen line</v>
      </c>
      <c r="G2543" t="str">
        <f>IF(ISBLANK(VLOOKUP($A2543,'Extracted Varlist'!$B$1:$O$4857,4,0)),"",VLOOKUP($A2543,'Extracted Varlist'!$B$1:$O$4857,4,0))</f>
        <v>333="CF";444="HM";555="VA &lt;6/60"</v>
      </c>
      <c r="H2543">
        <v>2</v>
      </c>
      <c r="I2543">
        <f>VLOOKUP($A2543,'Extracted Varlist'!$B$1:$O$4857,12,0)</f>
        <v>2</v>
      </c>
      <c r="J2543">
        <f>VLOOKUP($A2543,'Extracted Varlist'!$B$1:$O$4857,13,0)</f>
        <v>20</v>
      </c>
      <c r="M2543" t="b">
        <f t="shared" si="62"/>
        <v>1</v>
      </c>
    </row>
    <row r="2544" spans="1:13" x14ac:dyDescent="0.25">
      <c r="A2544" t="s">
        <v>7132</v>
      </c>
      <c r="E2544" t="str">
        <f>VLOOKUP($A2544,'Extracted Varlist'!$B$1:$O$4857,3,0)</f>
        <v>Visual acuity - Left eye - snellen line</v>
      </c>
      <c r="G2544" t="str">
        <f>IF(ISBLANK(VLOOKUP($A2544,'Extracted Varlist'!$B$1:$O$4857,4,0)),"",VLOOKUP($A2544,'Extracted Varlist'!$B$1:$O$4857,4,0))</f>
        <v>333="CF";444="HM";555="VA &lt;6/60"</v>
      </c>
      <c r="H2544">
        <v>2</v>
      </c>
      <c r="I2544">
        <f>VLOOKUP($A2544,'Extracted Varlist'!$B$1:$O$4857,12,0)</f>
        <v>2</v>
      </c>
      <c r="J2544">
        <f>VLOOKUP($A2544,'Extracted Varlist'!$B$1:$O$4857,13,0)</f>
        <v>27</v>
      </c>
      <c r="M2544" t="b">
        <f t="shared" si="62"/>
        <v>0</v>
      </c>
    </row>
    <row r="2545" spans="1:13" x14ac:dyDescent="0.25">
      <c r="A2545" t="s">
        <v>8151</v>
      </c>
      <c r="E2545" t="str">
        <f>VLOOKUP($A2545,'Extracted Varlist'!$B$1:$O$4857,3,0)</f>
        <v>Visual acuity - Left eye - snellen line</v>
      </c>
      <c r="G2545" t="str">
        <f>IF(ISBLANK(VLOOKUP($A2545,'Extracted Varlist'!$B$1:$O$4857,4,0)),"",VLOOKUP($A2545,'Extracted Varlist'!$B$1:$O$4857,4,0))</f>
        <v>333="CF";444="HM";555="VA &lt;6/60"</v>
      </c>
      <c r="H2545">
        <v>2</v>
      </c>
      <c r="I2545">
        <f>VLOOKUP($A2545,'Extracted Varlist'!$B$1:$O$4857,12,0)</f>
        <v>2</v>
      </c>
      <c r="J2545">
        <f>VLOOKUP($A2545,'Extracted Varlist'!$B$1:$O$4857,13,0)</f>
        <v>28</v>
      </c>
      <c r="M2545" t="b">
        <f t="shared" si="62"/>
        <v>0</v>
      </c>
    </row>
    <row r="2546" spans="1:13" x14ac:dyDescent="0.25">
      <c r="A2546" t="s">
        <v>4049</v>
      </c>
      <c r="E2546" t="str">
        <f>VLOOKUP($A2546,'Extracted Varlist'!$B$1:$O$4857,3,0)</f>
        <v>Visual acuity - Left eye - number of snellen letters read correctly or incorrectly</v>
      </c>
      <c r="G2546" t="str">
        <f>IF(ISBLANK(VLOOKUP($A2546,'Extracted Varlist'!$B$1:$O$4857,4,0)),"",VLOOKUP($A2546,'Extracted Varlist'!$B$1:$O$4857,4,0))</f>
        <v/>
      </c>
      <c r="H2546">
        <v>2</v>
      </c>
      <c r="I2546">
        <f>VLOOKUP($A2546,'Extracted Varlist'!$B$1:$O$4857,12,0)</f>
        <v>2</v>
      </c>
      <c r="J2546">
        <f>VLOOKUP($A2546,'Extracted Varlist'!$B$1:$O$4857,13,0)</f>
        <v>20</v>
      </c>
      <c r="M2546" t="b">
        <f t="shared" si="62"/>
        <v>0</v>
      </c>
    </row>
    <row r="2547" spans="1:13" x14ac:dyDescent="0.25">
      <c r="A2547" t="s">
        <v>7134</v>
      </c>
      <c r="E2547" t="str">
        <f>VLOOKUP($A2547,'Extracted Varlist'!$B$1:$O$4857,3,0)</f>
        <v>Visual acuity - Left eye - number of snellen letters read correctly or incorrectly</v>
      </c>
      <c r="G2547" t="str">
        <f>IF(ISBLANK(VLOOKUP($A2547,'Extracted Varlist'!$B$1:$O$4857,4,0)),"",VLOOKUP($A2547,'Extracted Varlist'!$B$1:$O$4857,4,0))</f>
        <v/>
      </c>
      <c r="H2547">
        <v>2</v>
      </c>
      <c r="I2547">
        <f>VLOOKUP($A2547,'Extracted Varlist'!$B$1:$O$4857,12,0)</f>
        <v>2</v>
      </c>
      <c r="J2547">
        <f>VLOOKUP($A2547,'Extracted Varlist'!$B$1:$O$4857,13,0)</f>
        <v>27</v>
      </c>
      <c r="M2547" t="b">
        <f t="shared" si="62"/>
        <v>0</v>
      </c>
    </row>
    <row r="2548" spans="1:13" x14ac:dyDescent="0.25">
      <c r="A2548" t="s">
        <v>8152</v>
      </c>
      <c r="E2548" t="str">
        <f>VLOOKUP($A2548,'Extracted Varlist'!$B$1:$O$4857,3,0)</f>
        <v>Visual acuity - Left eye - number of snellen letters read correctly or incorrectly</v>
      </c>
      <c r="G2548" t="str">
        <f>IF(ISBLANK(VLOOKUP($A2548,'Extracted Varlist'!$B$1:$O$4857,4,0)),"",VLOOKUP($A2548,'Extracted Varlist'!$B$1:$O$4857,4,0))</f>
        <v/>
      </c>
      <c r="H2548">
        <v>2</v>
      </c>
      <c r="I2548">
        <f>VLOOKUP($A2548,'Extracted Varlist'!$B$1:$O$4857,12,0)</f>
        <v>2</v>
      </c>
      <c r="J2548">
        <f>VLOOKUP($A2548,'Extracted Varlist'!$B$1:$O$4857,13,0)</f>
        <v>28</v>
      </c>
      <c r="M2548" t="b">
        <f t="shared" si="62"/>
        <v>0</v>
      </c>
    </row>
    <row r="2549" spans="1:13" x14ac:dyDescent="0.25">
      <c r="A2549" t="s">
        <v>4051</v>
      </c>
      <c r="E2549" t="str">
        <f>VLOOKUP($A2549,'Extracted Varlist'!$B$1:$O$4857,3,0)</f>
        <v>Visual acuity - left - logmar score</v>
      </c>
      <c r="G2549" t="str">
        <f>IF(ISBLANK(VLOOKUP($A2549,'Extracted Varlist'!$B$1:$O$4857,4,0)),"",VLOOKUP($A2549,'Extracted Varlist'!$B$1:$O$4857,4,0))</f>
        <v/>
      </c>
      <c r="H2549">
        <v>2</v>
      </c>
      <c r="I2549">
        <f>VLOOKUP($A2549,'Extracted Varlist'!$B$1:$O$4857,12,0)</f>
        <v>2</v>
      </c>
      <c r="J2549">
        <f>VLOOKUP($A2549,'Extracted Varlist'!$B$1:$O$4857,13,0)</f>
        <v>20</v>
      </c>
      <c r="M2549" t="b">
        <f t="shared" si="62"/>
        <v>0</v>
      </c>
    </row>
    <row r="2550" spans="1:13" x14ac:dyDescent="0.25">
      <c r="A2550" t="s">
        <v>4058</v>
      </c>
      <c r="E2550" t="str">
        <f>VLOOKUP($A2550,'Extracted Varlist'!$B$1:$O$4857,3,0)</f>
        <v>Visual acuity - pinhole - Left eye - snellen line</v>
      </c>
      <c r="G2550" t="str">
        <f>IF(ISBLANK(VLOOKUP($A2550,'Extracted Varlist'!$B$1:$O$4857,4,0)),"",VLOOKUP($A2550,'Extracted Varlist'!$B$1:$O$4857,4,0))</f>
        <v>333="CF";444="HM";555="VA &lt;6/60"</v>
      </c>
      <c r="H2550">
        <v>2</v>
      </c>
      <c r="I2550">
        <f>VLOOKUP($A2550,'Extracted Varlist'!$B$1:$O$4857,12,0)</f>
        <v>2</v>
      </c>
      <c r="J2550">
        <f>VLOOKUP($A2550,'Extracted Varlist'!$B$1:$O$4857,13,0)</f>
        <v>20</v>
      </c>
      <c r="M2550" t="b">
        <f t="shared" si="62"/>
        <v>1</v>
      </c>
    </row>
    <row r="2551" spans="1:13" x14ac:dyDescent="0.25">
      <c r="A2551" t="s">
        <v>7136</v>
      </c>
      <c r="E2551" t="str">
        <f>VLOOKUP($A2551,'Extracted Varlist'!$B$1:$O$4857,3,0)</f>
        <v>Visual acuity - pinhole - Left eye - snellen line</v>
      </c>
      <c r="G2551" t="str">
        <f>IF(ISBLANK(VLOOKUP($A2551,'Extracted Varlist'!$B$1:$O$4857,4,0)),"",VLOOKUP($A2551,'Extracted Varlist'!$B$1:$O$4857,4,0))</f>
        <v>333="CF";444="HM";555="VA &lt;6/60"</v>
      </c>
      <c r="H2551">
        <v>2</v>
      </c>
      <c r="I2551">
        <f>VLOOKUP($A2551,'Extracted Varlist'!$B$1:$O$4857,12,0)</f>
        <v>2</v>
      </c>
      <c r="J2551">
        <f>VLOOKUP($A2551,'Extracted Varlist'!$B$1:$O$4857,13,0)</f>
        <v>27</v>
      </c>
      <c r="M2551" t="b">
        <f t="shared" si="62"/>
        <v>0</v>
      </c>
    </row>
    <row r="2552" spans="1:13" x14ac:dyDescent="0.25">
      <c r="A2552" t="s">
        <v>8154</v>
      </c>
      <c r="E2552" t="str">
        <f>VLOOKUP($A2552,'Extracted Varlist'!$B$1:$O$4857,3,0)</f>
        <v>Visual acuity - pinhole - Left eye - snellen line</v>
      </c>
      <c r="G2552" t="str">
        <f>IF(ISBLANK(VLOOKUP($A2552,'Extracted Varlist'!$B$1:$O$4857,4,0)),"",VLOOKUP($A2552,'Extracted Varlist'!$B$1:$O$4857,4,0))</f>
        <v>333="CF";444="HM";555="VA &lt;6/60"</v>
      </c>
      <c r="H2552">
        <v>2</v>
      </c>
      <c r="I2552">
        <f>VLOOKUP($A2552,'Extracted Varlist'!$B$1:$O$4857,12,0)</f>
        <v>2</v>
      </c>
      <c r="J2552">
        <f>VLOOKUP($A2552,'Extracted Varlist'!$B$1:$O$4857,13,0)</f>
        <v>28</v>
      </c>
      <c r="M2552" t="b">
        <f t="shared" si="62"/>
        <v>0</v>
      </c>
    </row>
    <row r="2553" spans="1:13" x14ac:dyDescent="0.25">
      <c r="A2553" t="s">
        <v>4060</v>
      </c>
      <c r="E2553" t="str">
        <f>VLOOKUP($A2553,'Extracted Varlist'!$B$1:$O$4857,3,0)</f>
        <v>Visual acuity - pinhole - left - number of snellen letters read correctly or incorrectly</v>
      </c>
      <c r="G2553" t="str">
        <f>IF(ISBLANK(VLOOKUP($A2553,'Extracted Varlist'!$B$1:$O$4857,4,0)),"",VLOOKUP($A2553,'Extracted Varlist'!$B$1:$O$4857,4,0))</f>
        <v/>
      </c>
      <c r="H2553">
        <v>2</v>
      </c>
      <c r="I2553">
        <f>VLOOKUP($A2553,'Extracted Varlist'!$B$1:$O$4857,12,0)</f>
        <v>2</v>
      </c>
      <c r="J2553">
        <f>VLOOKUP($A2553,'Extracted Varlist'!$B$1:$O$4857,13,0)</f>
        <v>20</v>
      </c>
      <c r="M2553" t="b">
        <f t="shared" si="62"/>
        <v>0</v>
      </c>
    </row>
    <row r="2554" spans="1:13" x14ac:dyDescent="0.25">
      <c r="A2554" t="s">
        <v>7139</v>
      </c>
      <c r="E2554" t="str">
        <f>VLOOKUP($A2554,'Extracted Varlist'!$B$1:$O$4857,3,0)</f>
        <v>Visual acuity - pinhole - left - number of snellen letters read correctly or incorrectly</v>
      </c>
      <c r="G2554" t="str">
        <f>IF(ISBLANK(VLOOKUP($A2554,'Extracted Varlist'!$B$1:$O$4857,4,0)),"",VLOOKUP($A2554,'Extracted Varlist'!$B$1:$O$4857,4,0))</f>
        <v/>
      </c>
      <c r="H2554">
        <v>2</v>
      </c>
      <c r="I2554">
        <f>VLOOKUP($A2554,'Extracted Varlist'!$B$1:$O$4857,12,0)</f>
        <v>2</v>
      </c>
      <c r="J2554">
        <f>VLOOKUP($A2554,'Extracted Varlist'!$B$1:$O$4857,13,0)</f>
        <v>27</v>
      </c>
      <c r="M2554" t="b">
        <f t="shared" si="62"/>
        <v>0</v>
      </c>
    </row>
    <row r="2555" spans="1:13" x14ac:dyDescent="0.25">
      <c r="A2555" t="s">
        <v>8155</v>
      </c>
      <c r="E2555" t="str">
        <f>VLOOKUP($A2555,'Extracted Varlist'!$B$1:$O$4857,3,0)</f>
        <v>Visual acuity - pinhole - left - number of snellen letters read correctly or incorrectly</v>
      </c>
      <c r="G2555" t="str">
        <f>IF(ISBLANK(VLOOKUP($A2555,'Extracted Varlist'!$B$1:$O$4857,4,0)),"",VLOOKUP($A2555,'Extracted Varlist'!$B$1:$O$4857,4,0))</f>
        <v/>
      </c>
      <c r="H2555">
        <v>2</v>
      </c>
      <c r="I2555">
        <f>VLOOKUP($A2555,'Extracted Varlist'!$B$1:$O$4857,12,0)</f>
        <v>2</v>
      </c>
      <c r="J2555">
        <f>VLOOKUP($A2555,'Extracted Varlist'!$B$1:$O$4857,13,0)</f>
        <v>28</v>
      </c>
      <c r="M2555" t="b">
        <f t="shared" si="62"/>
        <v>0</v>
      </c>
    </row>
    <row r="2556" spans="1:13" x14ac:dyDescent="0.25">
      <c r="A2556" t="s">
        <v>4053</v>
      </c>
      <c r="E2556" t="str">
        <f>VLOOKUP($A2556,'Extracted Varlist'!$B$1:$O$4857,3,0)</f>
        <v>Visual acuity - pinhole - left - logmar score</v>
      </c>
      <c r="G2556" t="str">
        <f>IF(ISBLANK(VLOOKUP($A2556,'Extracted Varlist'!$B$1:$O$4857,4,0)),"",VLOOKUP($A2556,'Extracted Varlist'!$B$1:$O$4857,4,0))</f>
        <v/>
      </c>
      <c r="H2556">
        <v>2</v>
      </c>
      <c r="I2556">
        <f>VLOOKUP($A2556,'Extracted Varlist'!$B$1:$O$4857,12,0)</f>
        <v>2</v>
      </c>
      <c r="J2556">
        <f>VLOOKUP($A2556,'Extracted Varlist'!$B$1:$O$4857,13,0)</f>
        <v>20</v>
      </c>
      <c r="M2556" t="b">
        <f t="shared" si="62"/>
        <v>0</v>
      </c>
    </row>
    <row r="2557" spans="1:13" x14ac:dyDescent="0.25">
      <c r="A2557" t="s">
        <v>1688</v>
      </c>
      <c r="E2557" t="str">
        <f>VLOOKUP($A2557,'Extracted Varlist'!$B$1:$O$4857,3,0)</f>
        <v>Mother pregnant</v>
      </c>
      <c r="G2557" t="str">
        <f>IF(ISBLANK(VLOOKUP($A2557,'Extracted Varlist'!$B$1:$O$4857,4,0)),"",VLOOKUP($A2557,'Extracted Varlist'!$B$1:$O$4857,4,0))</f>
        <v>0="No";1="Yes";8="N/A";9="Missing/not stated"</v>
      </c>
      <c r="H2557">
        <v>2</v>
      </c>
      <c r="I2557">
        <f>VLOOKUP($A2557,'Extracted Varlist'!$B$1:$O$4857,12,0)</f>
        <v>2</v>
      </c>
      <c r="J2557">
        <f>VLOOKUP($A2557,'Extracted Varlist'!$B$1:$O$4857,13,0)</f>
        <v>14</v>
      </c>
      <c r="M2557" t="b">
        <f t="shared" si="62"/>
        <v>0</v>
      </c>
    </row>
    <row r="2558" spans="1:13" x14ac:dyDescent="0.25">
      <c r="A2558" t="s">
        <v>2458</v>
      </c>
      <c r="E2558" t="str">
        <f>VLOOKUP($A2558,'Extracted Varlist'!$B$1:$O$4857,3,0)</f>
        <v>Mother pregnant</v>
      </c>
      <c r="G2558" t="str">
        <f>IF(ISBLANK(VLOOKUP($A2558,'Extracted Varlist'!$B$1:$O$4857,4,0)),"",VLOOKUP($A2558,'Extracted Varlist'!$B$1:$O$4857,4,0))</f>
        <v>0="No";1="Yes";8="N/A";9="Missing/not stated"</v>
      </c>
      <c r="H2558">
        <v>2</v>
      </c>
      <c r="I2558">
        <f>VLOOKUP($A2558,'Extracted Varlist'!$B$1:$O$4857,12,0)</f>
        <v>2</v>
      </c>
      <c r="J2558">
        <f>VLOOKUP($A2558,'Extracted Varlist'!$B$1:$O$4857,13,0)</f>
        <v>17</v>
      </c>
      <c r="M2558" t="b">
        <f t="shared" si="62"/>
        <v>0</v>
      </c>
    </row>
    <row r="2559" spans="1:13" x14ac:dyDescent="0.25">
      <c r="A2559" t="s">
        <v>5447</v>
      </c>
      <c r="E2559" t="str">
        <f>VLOOKUP($A2559,'Extracted Varlist'!$B$1:$O$4857,3,0)</f>
        <v>Manitol 0mg</v>
      </c>
      <c r="G2559" t="str">
        <f>IF(ISBLANK(VLOOKUP($A2559,'Extracted Varlist'!$B$1:$O$4857,4,0)),"",VLOOKUP($A2559,'Extracted Varlist'!$B$1:$O$4857,4,0))</f>
        <v>-99="Missing"</v>
      </c>
      <c r="H2559">
        <v>2</v>
      </c>
      <c r="I2559">
        <f>VLOOKUP($A2559,'Extracted Varlist'!$B$1:$O$4857,12,0)</f>
        <v>2</v>
      </c>
      <c r="J2559">
        <f>VLOOKUP($A2559,'Extracted Varlist'!$B$1:$O$4857,13,0)</f>
        <v>22</v>
      </c>
      <c r="M2559" t="b">
        <f t="shared" si="62"/>
        <v>0</v>
      </c>
    </row>
    <row r="2560" spans="1:13" x14ac:dyDescent="0.25">
      <c r="A2560" t="s">
        <v>5452</v>
      </c>
      <c r="E2560" t="str">
        <f>VLOOKUP($A2560,'Extracted Varlist'!$B$1:$O$4857,3,0)</f>
        <v>Manitol 10mg</v>
      </c>
      <c r="G2560" t="str">
        <f>IF(ISBLANK(VLOOKUP($A2560,'Extracted Varlist'!$B$1:$O$4857,4,0)),"",VLOOKUP($A2560,'Extracted Varlist'!$B$1:$O$4857,4,0))</f>
        <v>-99="Missing"</v>
      </c>
      <c r="H2560">
        <v>2</v>
      </c>
      <c r="I2560">
        <f>VLOOKUP($A2560,'Extracted Varlist'!$B$1:$O$4857,12,0)</f>
        <v>2</v>
      </c>
      <c r="J2560">
        <f>VLOOKUP($A2560,'Extracted Varlist'!$B$1:$O$4857,13,0)</f>
        <v>22</v>
      </c>
      <c r="M2560" t="b">
        <f t="shared" si="62"/>
        <v>1</v>
      </c>
    </row>
    <row r="2561" spans="1:13" x14ac:dyDescent="0.25">
      <c r="A2561" t="s">
        <v>5464</v>
      </c>
      <c r="E2561" t="str">
        <f>VLOOKUP($A2561,'Extracted Varlist'!$B$1:$O$4857,3,0)</f>
        <v>Manitol 160 trial 1</v>
      </c>
      <c r="G2561" t="str">
        <f>IF(ISBLANK(VLOOKUP($A2561,'Extracted Varlist'!$B$1:$O$4857,4,0)),"",VLOOKUP($A2561,'Extracted Varlist'!$B$1:$O$4857,4,0))</f>
        <v>-99="Missing"</v>
      </c>
      <c r="H2561">
        <v>2</v>
      </c>
      <c r="I2561">
        <f>VLOOKUP($A2561,'Extracted Varlist'!$B$1:$O$4857,12,0)</f>
        <v>2</v>
      </c>
      <c r="J2561">
        <f>VLOOKUP($A2561,'Extracted Varlist'!$B$1:$O$4857,13,0)</f>
        <v>22</v>
      </c>
      <c r="M2561" t="b">
        <f t="shared" si="62"/>
        <v>1</v>
      </c>
    </row>
    <row r="2562" spans="1:13" x14ac:dyDescent="0.25">
      <c r="A2562" t="s">
        <v>5467</v>
      </c>
      <c r="E2562" t="str">
        <f>VLOOKUP($A2562,'Extracted Varlist'!$B$1:$O$4857,3,0)</f>
        <v>Manitol 160 trial 2</v>
      </c>
      <c r="G2562" t="str">
        <f>IF(ISBLANK(VLOOKUP($A2562,'Extracted Varlist'!$B$1:$O$4857,4,0)),"",VLOOKUP($A2562,'Extracted Varlist'!$B$1:$O$4857,4,0))</f>
        <v>-99="Missing"</v>
      </c>
      <c r="H2562">
        <v>2</v>
      </c>
      <c r="I2562">
        <f>VLOOKUP($A2562,'Extracted Varlist'!$B$1:$O$4857,12,0)</f>
        <v>2</v>
      </c>
      <c r="J2562">
        <f>VLOOKUP($A2562,'Extracted Varlist'!$B$1:$O$4857,13,0)</f>
        <v>22</v>
      </c>
      <c r="M2562" t="b">
        <f t="shared" ref="M2562:M2625" si="63">AND(J2562=J2561)</f>
        <v>1</v>
      </c>
    </row>
    <row r="2563" spans="1:13" x14ac:dyDescent="0.25">
      <c r="A2563" t="s">
        <v>5469</v>
      </c>
      <c r="E2563" t="str">
        <f>VLOOKUP($A2563,'Extracted Varlist'!$B$1:$O$4857,3,0)</f>
        <v>Manitol 160 trial 3</v>
      </c>
      <c r="G2563" t="str">
        <f>IF(ISBLANK(VLOOKUP($A2563,'Extracted Varlist'!$B$1:$O$4857,4,0)),"",VLOOKUP($A2563,'Extracted Varlist'!$B$1:$O$4857,4,0))</f>
        <v>-99="Missing"</v>
      </c>
      <c r="H2563">
        <v>2</v>
      </c>
      <c r="I2563">
        <f>VLOOKUP($A2563,'Extracted Varlist'!$B$1:$O$4857,12,0)</f>
        <v>2</v>
      </c>
      <c r="J2563">
        <f>VLOOKUP($A2563,'Extracted Varlist'!$B$1:$O$4857,13,0)</f>
        <v>22</v>
      </c>
      <c r="M2563" t="b">
        <f t="shared" si="63"/>
        <v>1</v>
      </c>
    </row>
    <row r="2564" spans="1:13" x14ac:dyDescent="0.25">
      <c r="A2564" t="s">
        <v>5455</v>
      </c>
      <c r="E2564" t="str">
        <f>VLOOKUP($A2564,'Extracted Varlist'!$B$1:$O$4857,3,0)</f>
        <v>Manitol 20mg</v>
      </c>
      <c r="G2564" t="str">
        <f>IF(ISBLANK(VLOOKUP($A2564,'Extracted Varlist'!$B$1:$O$4857,4,0)),"",VLOOKUP($A2564,'Extracted Varlist'!$B$1:$O$4857,4,0))</f>
        <v>-99="Missing"</v>
      </c>
      <c r="H2564">
        <v>2</v>
      </c>
      <c r="I2564">
        <f>VLOOKUP($A2564,'Extracted Varlist'!$B$1:$O$4857,12,0)</f>
        <v>2</v>
      </c>
      <c r="J2564">
        <f>VLOOKUP($A2564,'Extracted Varlist'!$B$1:$O$4857,13,0)</f>
        <v>22</v>
      </c>
      <c r="M2564" t="b">
        <f t="shared" si="63"/>
        <v>1</v>
      </c>
    </row>
    <row r="2565" spans="1:13" x14ac:dyDescent="0.25">
      <c r="A2565" t="s">
        <v>5458</v>
      </c>
      <c r="E2565" t="str">
        <f>VLOOKUP($A2565,'Extracted Varlist'!$B$1:$O$4857,3,0)</f>
        <v>Manitol 40mg</v>
      </c>
      <c r="G2565" t="str">
        <f>IF(ISBLANK(VLOOKUP($A2565,'Extracted Varlist'!$B$1:$O$4857,4,0)),"",VLOOKUP($A2565,'Extracted Varlist'!$B$1:$O$4857,4,0))</f>
        <v>-99="Missing"</v>
      </c>
      <c r="H2565">
        <v>2</v>
      </c>
      <c r="I2565">
        <f>VLOOKUP($A2565,'Extracted Varlist'!$B$1:$O$4857,12,0)</f>
        <v>2</v>
      </c>
      <c r="J2565">
        <f>VLOOKUP($A2565,'Extracted Varlist'!$B$1:$O$4857,13,0)</f>
        <v>22</v>
      </c>
      <c r="M2565" t="b">
        <f t="shared" si="63"/>
        <v>1</v>
      </c>
    </row>
    <row r="2566" spans="1:13" x14ac:dyDescent="0.25">
      <c r="A2566" t="s">
        <v>5450</v>
      </c>
      <c r="E2566" t="str">
        <f>VLOOKUP($A2566,'Extracted Varlist'!$B$1:$O$4857,3,0)</f>
        <v>Manitol 5mg</v>
      </c>
      <c r="G2566" t="str">
        <f>IF(ISBLANK(VLOOKUP($A2566,'Extracted Varlist'!$B$1:$O$4857,4,0)),"",VLOOKUP($A2566,'Extracted Varlist'!$B$1:$O$4857,4,0))</f>
        <v>-99="Missing"</v>
      </c>
      <c r="H2566">
        <v>2</v>
      </c>
      <c r="I2566">
        <f>VLOOKUP($A2566,'Extracted Varlist'!$B$1:$O$4857,12,0)</f>
        <v>2</v>
      </c>
      <c r="J2566">
        <f>VLOOKUP($A2566,'Extracted Varlist'!$B$1:$O$4857,13,0)</f>
        <v>22</v>
      </c>
      <c r="M2566" t="b">
        <f t="shared" si="63"/>
        <v>1</v>
      </c>
    </row>
    <row r="2567" spans="1:13" x14ac:dyDescent="0.25">
      <c r="A2567" t="s">
        <v>5461</v>
      </c>
      <c r="E2567" t="str">
        <f>VLOOKUP($A2567,'Extracted Varlist'!$B$1:$O$4857,3,0)</f>
        <v>Manitol 80mg</v>
      </c>
      <c r="G2567" t="str">
        <f>IF(ISBLANK(VLOOKUP($A2567,'Extracted Varlist'!$B$1:$O$4857,4,0)),"",VLOOKUP($A2567,'Extracted Varlist'!$B$1:$O$4857,4,0))</f>
        <v>-99="Missing"</v>
      </c>
      <c r="H2567">
        <v>2</v>
      </c>
      <c r="I2567">
        <f>VLOOKUP($A2567,'Extracted Varlist'!$B$1:$O$4857,12,0)</f>
        <v>2</v>
      </c>
      <c r="J2567">
        <f>VLOOKUP($A2567,'Extracted Varlist'!$B$1:$O$4857,13,0)</f>
        <v>22</v>
      </c>
      <c r="M2567" t="b">
        <f t="shared" si="63"/>
        <v>1</v>
      </c>
    </row>
    <row r="2568" spans="1:13" x14ac:dyDescent="0.25">
      <c r="A2568" t="s">
        <v>5444</v>
      </c>
      <c r="E2568" t="str">
        <f>VLOOKUP($A2568,'Extracted Varlist'!$B$1:$O$4857,3,0)</f>
        <v>Manitol baseline</v>
      </c>
      <c r="G2568" t="str">
        <f>IF(ISBLANK(VLOOKUP($A2568,'Extracted Varlist'!$B$1:$O$4857,4,0)),"",VLOOKUP($A2568,'Extracted Varlist'!$B$1:$O$4857,4,0))</f>
        <v>-99="Missing"</v>
      </c>
      <c r="H2568">
        <v>2</v>
      </c>
      <c r="I2568">
        <f>VLOOKUP($A2568,'Extracted Varlist'!$B$1:$O$4857,12,0)</f>
        <v>2</v>
      </c>
      <c r="J2568">
        <f>VLOOKUP($A2568,'Extracted Varlist'!$B$1:$O$4857,13,0)</f>
        <v>22</v>
      </c>
      <c r="M2568" t="b">
        <f t="shared" si="63"/>
        <v>1</v>
      </c>
    </row>
    <row r="2569" spans="1:13" x14ac:dyDescent="0.25">
      <c r="A2569" t="s">
        <v>5586</v>
      </c>
      <c r="E2569" t="str">
        <f>VLOOKUP($A2569,'Extracted Varlist'!$B$1:$O$4857,3,0)</f>
        <v>Mannitol FEV1 limit calculation</v>
      </c>
      <c r="G2569" t="str">
        <f>IF(ISBLANK(VLOOKUP($A2569,'Extracted Varlist'!$B$1:$O$4857,4,0)),"",VLOOKUP($A2569,'Extracted Varlist'!$B$1:$O$4857,4,0))</f>
        <v>-99="Missing"</v>
      </c>
      <c r="H2569">
        <v>2</v>
      </c>
      <c r="I2569">
        <f>VLOOKUP($A2569,'Extracted Varlist'!$B$1:$O$4857,12,0)</f>
        <v>2</v>
      </c>
      <c r="J2569">
        <f>VLOOKUP($A2569,'Extracted Varlist'!$B$1:$O$4857,13,0)</f>
        <v>22</v>
      </c>
      <c r="M2569" t="b">
        <f t="shared" si="63"/>
        <v>1</v>
      </c>
    </row>
    <row r="2570" spans="1:13" x14ac:dyDescent="0.25">
      <c r="A2570" t="s">
        <v>5589</v>
      </c>
      <c r="E2570" t="str">
        <f>VLOOKUP($A2570,'Extracted Varlist'!$B$1:$O$4857,3,0)</f>
        <v>Positive mannitol test result?</v>
      </c>
      <c r="G2570" t="str">
        <f>IF(ISBLANK(VLOOKUP($A2570,'Extracted Varlist'!$B$1:$O$4857,4,0)),"",VLOOKUP($A2570,'Extracted Varlist'!$B$1:$O$4857,4,0))</f>
        <v>-99="Missing";0="Negative";1="Positive";2="Contraindicated"</v>
      </c>
      <c r="H2570">
        <v>2</v>
      </c>
      <c r="I2570">
        <f>VLOOKUP($A2570,'Extracted Varlist'!$B$1:$O$4857,12,0)</f>
        <v>2</v>
      </c>
      <c r="J2570">
        <f>VLOOKUP($A2570,'Extracted Varlist'!$B$1:$O$4857,13,0)</f>
        <v>22</v>
      </c>
      <c r="M2570" t="b">
        <f t="shared" si="63"/>
        <v>1</v>
      </c>
    </row>
    <row r="2571" spans="1:13" x14ac:dyDescent="0.25">
      <c r="A2571" t="s">
        <v>1308</v>
      </c>
      <c r="E2571" t="str">
        <f>VLOOKUP($A2571,'Extracted Varlist'!$B$1:$O$4857,3,0)</f>
        <v>MAND heel-toe-walk distance backward</v>
      </c>
      <c r="G2571" t="str">
        <f>IF(ISBLANK(VLOOKUP($A2571,'Extracted Varlist'!$B$1:$O$4857,4,0)),"",VLOOKUP($A2571,'Extracted Varlist'!$B$1:$O$4857,4,0))</f>
        <v>1="Heel positioned greater than once inch from toe three or more times";2="Heel positioned greater than once inch from toe once or twice";4="Heel positioned within once inch of toe";8="N/A";9="Missing"</v>
      </c>
      <c r="H2571">
        <v>2</v>
      </c>
      <c r="I2571">
        <f>VLOOKUP($A2571,'Extracted Varlist'!$B$1:$O$4857,12,0)</f>
        <v>2</v>
      </c>
      <c r="J2571">
        <f>VLOOKUP($A2571,'Extracted Varlist'!$B$1:$O$4857,13,0)</f>
        <v>14</v>
      </c>
      <c r="M2571" t="b">
        <f t="shared" si="63"/>
        <v>0</v>
      </c>
    </row>
    <row r="2572" spans="1:13" x14ac:dyDescent="0.25">
      <c r="A2572" t="s">
        <v>2193</v>
      </c>
      <c r="E2572" t="str">
        <f>VLOOKUP($A2572,'Extracted Varlist'!$B$1:$O$4857,3,0)</f>
        <v>MAND heel-toe-walk distance backward</v>
      </c>
      <c r="G2572" t="str">
        <f>IF(ISBLANK(VLOOKUP($A2572,'Extracted Varlist'!$B$1:$O$4857,4,0)),"",VLOOKUP($A2572,'Extracted Varlist'!$B$1:$O$4857,4,0))</f>
        <v>1="Heel positioned greater than once inch from toe three or more times";2="Heel positioned greater than once inch from toe once or twice";4="Heel positioned within once inch of toe";8="N/A";9="Missing"</v>
      </c>
      <c r="H2572">
        <v>2</v>
      </c>
      <c r="I2572">
        <f>VLOOKUP($A2572,'Extracted Varlist'!$B$1:$O$4857,12,0)</f>
        <v>2</v>
      </c>
      <c r="J2572">
        <f>VLOOKUP($A2572,'Extracted Varlist'!$B$1:$O$4857,13,0)</f>
        <v>17</v>
      </c>
      <c r="M2572" t="b">
        <f t="shared" si="63"/>
        <v>0</v>
      </c>
    </row>
    <row r="2573" spans="1:13" x14ac:dyDescent="0.25">
      <c r="A2573" t="s">
        <v>1311</v>
      </c>
      <c r="E2573" t="str">
        <f>VLOOKUP($A2573,'Extracted Varlist'!$B$1:$O$4857,3,0)</f>
        <v>MAND heel-toe-walk progression forward</v>
      </c>
      <c r="G2573" t="str">
        <f>IF(ISBLANK(VLOOKUP($A2573,'Extracted Varlist'!$B$1:$O$4857,4,0)),"",VLOOKUP($A2573,'Extracted Varlist'!$B$1:$O$4857,4,0))</f>
        <v>1="Shifting of weight backward and forward while walking";2="Slight pauses in forward movement";4="Smooth forward walk";8="N/A";9="Missing"</v>
      </c>
      <c r="H2573">
        <v>2</v>
      </c>
      <c r="I2573">
        <f>VLOOKUP($A2573,'Extracted Varlist'!$B$1:$O$4857,12,0)</f>
        <v>2</v>
      </c>
      <c r="J2573">
        <f>VLOOKUP($A2573,'Extracted Varlist'!$B$1:$O$4857,13,0)</f>
        <v>14</v>
      </c>
      <c r="M2573" t="b">
        <f t="shared" si="63"/>
        <v>0</v>
      </c>
    </row>
    <row r="2574" spans="1:13" x14ac:dyDescent="0.25">
      <c r="A2574" t="s">
        <v>2194</v>
      </c>
      <c r="E2574" t="str">
        <f>VLOOKUP($A2574,'Extracted Varlist'!$B$1:$O$4857,3,0)</f>
        <v>MAND heel-toe-walk progression forward</v>
      </c>
      <c r="G2574" t="str">
        <f>IF(ISBLANK(VLOOKUP($A2574,'Extracted Varlist'!$B$1:$O$4857,4,0)),"",VLOOKUP($A2574,'Extracted Varlist'!$B$1:$O$4857,4,0))</f>
        <v>1="Shifting of weight backward and forward while walking";2="Slight pauses in forward movement";4="Smooth forward walk";8="N/A";9="Missing"</v>
      </c>
      <c r="H2574">
        <v>2</v>
      </c>
      <c r="I2574">
        <f>VLOOKUP($A2574,'Extracted Varlist'!$B$1:$O$4857,12,0)</f>
        <v>2</v>
      </c>
      <c r="J2574">
        <f>VLOOKUP($A2574,'Extracted Varlist'!$B$1:$O$4857,13,0)</f>
        <v>17</v>
      </c>
      <c r="M2574" t="b">
        <f t="shared" si="63"/>
        <v>0</v>
      </c>
    </row>
    <row r="2575" spans="1:13" x14ac:dyDescent="0.25">
      <c r="A2575" t="s">
        <v>1314</v>
      </c>
      <c r="E2575" t="str">
        <f>VLOOKUP($A2575,'Extracted Varlist'!$B$1:$O$4857,3,0)</f>
        <v>MAND heel-toe-walk progression backward</v>
      </c>
      <c r="G2575" t="str">
        <f>IF(ISBLANK(VLOOKUP($A2575,'Extracted Varlist'!$B$1:$O$4857,4,0)),"",VLOOKUP($A2575,'Extracted Varlist'!$B$1:$O$4857,4,0))</f>
        <v>1="Shifting of weight backward and forward while walking";2="Slight pauses in forward movement";4="Smooth forward walk";8="N/A";9="Missing"</v>
      </c>
      <c r="H2575">
        <v>2</v>
      </c>
      <c r="I2575">
        <f>VLOOKUP($A2575,'Extracted Varlist'!$B$1:$O$4857,12,0)</f>
        <v>2</v>
      </c>
      <c r="J2575">
        <f>VLOOKUP($A2575,'Extracted Varlist'!$B$1:$O$4857,13,0)</f>
        <v>14</v>
      </c>
      <c r="M2575" t="b">
        <f t="shared" si="63"/>
        <v>0</v>
      </c>
    </row>
    <row r="2576" spans="1:13" x14ac:dyDescent="0.25">
      <c r="A2576" t="s">
        <v>2195</v>
      </c>
      <c r="E2576" t="str">
        <f>VLOOKUP($A2576,'Extracted Varlist'!$B$1:$O$4857,3,0)</f>
        <v>MAND heel-toe-walk progression backward</v>
      </c>
      <c r="G2576" t="str">
        <f>IF(ISBLANK(VLOOKUP($A2576,'Extracted Varlist'!$B$1:$O$4857,4,0)),"",VLOOKUP($A2576,'Extracted Varlist'!$B$1:$O$4857,4,0))</f>
        <v>1="Shifting of weight backward and forward while walking";2="Slight pauses in forward movement";4="Smooth forward walk";8="N/A";9="Missing"</v>
      </c>
      <c r="H2576">
        <v>2</v>
      </c>
      <c r="I2576">
        <f>VLOOKUP($A2576,'Extracted Varlist'!$B$1:$O$4857,12,0)</f>
        <v>2</v>
      </c>
      <c r="J2576">
        <f>VLOOKUP($A2576,'Extracted Varlist'!$B$1:$O$4857,13,0)</f>
        <v>17</v>
      </c>
      <c r="M2576" t="b">
        <f t="shared" si="63"/>
        <v>0</v>
      </c>
    </row>
    <row r="2577" spans="1:13" x14ac:dyDescent="0.25">
      <c r="A2577" t="s">
        <v>1316</v>
      </c>
      <c r="E2577" t="str">
        <f>VLOOKUP($A2577,'Extracted Varlist'!$B$1:$O$4857,3,0)</f>
        <v>MAND heel-toe-walk parallel placement forward</v>
      </c>
      <c r="G2577" t="str">
        <f>IF(ISBLANK(VLOOKUP($A2577,'Extracted Varlist'!$B$1:$O$4857,4,0)),"",VLOOKUP($A2577,'Extracted Varlist'!$B$1:$O$4857,4,0))</f>
        <v>1="Shifting of weight backward and forward while walking";2="Slight pauses in forward movement";4="Smooth forward walk";8="N/A";9="Missing"</v>
      </c>
      <c r="H2577">
        <v>2</v>
      </c>
      <c r="I2577">
        <f>VLOOKUP($A2577,'Extracted Varlist'!$B$1:$O$4857,12,0)</f>
        <v>2</v>
      </c>
      <c r="J2577">
        <f>VLOOKUP($A2577,'Extracted Varlist'!$B$1:$O$4857,13,0)</f>
        <v>14</v>
      </c>
      <c r="M2577" t="b">
        <f t="shared" si="63"/>
        <v>0</v>
      </c>
    </row>
    <row r="2578" spans="1:13" x14ac:dyDescent="0.25">
      <c r="A2578" t="s">
        <v>2196</v>
      </c>
      <c r="E2578" t="str">
        <f>VLOOKUP($A2578,'Extracted Varlist'!$B$1:$O$4857,3,0)</f>
        <v>MAND heel-toe-walk parallel placement forward</v>
      </c>
      <c r="G2578" t="str">
        <f>IF(ISBLANK(VLOOKUP($A2578,'Extracted Varlist'!$B$1:$O$4857,4,0)),"",VLOOKUP($A2578,'Extracted Varlist'!$B$1:$O$4857,4,0))</f>
        <v>1="Shifting of weight backward and forward while walking";2="Slight pauses in forward movement";4="Smooth forward walk";8="N/A";9="Missing"</v>
      </c>
      <c r="H2578">
        <v>2</v>
      </c>
      <c r="I2578">
        <f>VLOOKUP($A2578,'Extracted Varlist'!$B$1:$O$4857,12,0)</f>
        <v>2</v>
      </c>
      <c r="J2578">
        <f>VLOOKUP($A2578,'Extracted Varlist'!$B$1:$O$4857,13,0)</f>
        <v>17</v>
      </c>
      <c r="M2578" t="b">
        <f t="shared" si="63"/>
        <v>0</v>
      </c>
    </row>
    <row r="2579" spans="1:13" x14ac:dyDescent="0.25">
      <c r="A2579" t="s">
        <v>1318</v>
      </c>
      <c r="E2579" t="str">
        <f>VLOOKUP($A2579,'Extracted Varlist'!$B$1:$O$4857,3,0)</f>
        <v>MAND heel-toe-walk parallel placement backward</v>
      </c>
      <c r="G2579" t="str">
        <f>IF(ISBLANK(VLOOKUP($A2579,'Extracted Varlist'!$B$1:$O$4857,4,0)),"",VLOOKUP($A2579,'Extracted Varlist'!$B$1:$O$4857,4,0))</f>
        <v>1="Shifting of weight backward and forward while walking";2="Slight pauses in forward movement";4="Smooth forward walk";8="N/A";9="Missing"</v>
      </c>
      <c r="H2579">
        <v>2</v>
      </c>
      <c r="I2579">
        <f>VLOOKUP($A2579,'Extracted Varlist'!$B$1:$O$4857,12,0)</f>
        <v>2</v>
      </c>
      <c r="J2579">
        <f>VLOOKUP($A2579,'Extracted Varlist'!$B$1:$O$4857,13,0)</f>
        <v>14</v>
      </c>
      <c r="M2579" t="b">
        <f t="shared" si="63"/>
        <v>0</v>
      </c>
    </row>
    <row r="2580" spans="1:13" x14ac:dyDescent="0.25">
      <c r="A2580" t="s">
        <v>2197</v>
      </c>
      <c r="E2580" t="str">
        <f>VLOOKUP($A2580,'Extracted Varlist'!$B$1:$O$4857,3,0)</f>
        <v>MAND heel-toe-walk parallel placement backward</v>
      </c>
      <c r="G2580" t="str">
        <f>IF(ISBLANK(VLOOKUP($A2580,'Extracted Varlist'!$B$1:$O$4857,4,0)),"",VLOOKUP($A2580,'Extracted Varlist'!$B$1:$O$4857,4,0))</f>
        <v>1="Shifting of weight backward and forward while walking";2="Slight pauses in forward movement";4="Smooth forward walk";8="N/A";9="Missing"</v>
      </c>
      <c r="H2580">
        <v>2</v>
      </c>
      <c r="I2580">
        <f>VLOOKUP($A2580,'Extracted Varlist'!$B$1:$O$4857,12,0)</f>
        <v>2</v>
      </c>
      <c r="J2580">
        <f>VLOOKUP($A2580,'Extracted Varlist'!$B$1:$O$4857,13,0)</f>
        <v>17</v>
      </c>
      <c r="M2580" t="b">
        <f t="shared" si="63"/>
        <v>0</v>
      </c>
    </row>
    <row r="2581" spans="1:13" x14ac:dyDescent="0.25">
      <c r="A2581" t="s">
        <v>1320</v>
      </c>
      <c r="E2581" t="str">
        <f>VLOOKUP($A2581,'Extracted Varlist'!$B$1:$O$4857,3,0)</f>
        <v>MAND standing one foot eyes open right (no of seconds up to 30)</v>
      </c>
      <c r="G2581" t="str">
        <f>IF(ISBLANK(VLOOKUP($A2581,'Extracted Varlist'!$B$1:$O$4857,4,0)),"",VLOOKUP($A2581,'Extracted Varlist'!$B$1:$O$4857,4,0))</f>
        <v>88="N/A";99="Missing"</v>
      </c>
      <c r="H2581">
        <v>2</v>
      </c>
      <c r="I2581">
        <f>VLOOKUP($A2581,'Extracted Varlist'!$B$1:$O$4857,12,0)</f>
        <v>2</v>
      </c>
      <c r="J2581">
        <f>VLOOKUP($A2581,'Extracted Varlist'!$B$1:$O$4857,13,0)</f>
        <v>14</v>
      </c>
      <c r="M2581" t="b">
        <f t="shared" si="63"/>
        <v>0</v>
      </c>
    </row>
    <row r="2582" spans="1:13" x14ac:dyDescent="0.25">
      <c r="A2582" t="s">
        <v>2198</v>
      </c>
      <c r="E2582" t="str">
        <f>VLOOKUP($A2582,'Extracted Varlist'!$B$1:$O$4857,3,0)</f>
        <v>MAND standing one foot eyes open right (no of seconds up to 30)</v>
      </c>
      <c r="G2582" t="str">
        <f>IF(ISBLANK(VLOOKUP($A2582,'Extracted Varlist'!$B$1:$O$4857,4,0)),"",VLOOKUP($A2582,'Extracted Varlist'!$B$1:$O$4857,4,0))</f>
        <v>88="N/A";99="Missing"</v>
      </c>
      <c r="H2582">
        <v>2</v>
      </c>
      <c r="I2582">
        <f>VLOOKUP($A2582,'Extracted Varlist'!$B$1:$O$4857,12,0)</f>
        <v>2</v>
      </c>
      <c r="J2582">
        <f>VLOOKUP($A2582,'Extracted Varlist'!$B$1:$O$4857,13,0)</f>
        <v>17</v>
      </c>
      <c r="M2582" t="b">
        <f t="shared" si="63"/>
        <v>0</v>
      </c>
    </row>
    <row r="2583" spans="1:13" x14ac:dyDescent="0.25">
      <c r="A2583" t="s">
        <v>1323</v>
      </c>
      <c r="E2583" t="str">
        <f>VLOOKUP($A2583,'Extracted Varlist'!$B$1:$O$4857,3,0)</f>
        <v>MAND standing one foot eyes closed right (no of seconds up to 30)</v>
      </c>
      <c r="G2583" t="str">
        <f>IF(ISBLANK(VLOOKUP($A2583,'Extracted Varlist'!$B$1:$O$4857,4,0)),"",VLOOKUP($A2583,'Extracted Varlist'!$B$1:$O$4857,4,0))</f>
        <v>88="N/A";99="Missing"</v>
      </c>
      <c r="H2583">
        <v>2</v>
      </c>
      <c r="I2583">
        <f>VLOOKUP($A2583,'Extracted Varlist'!$B$1:$O$4857,12,0)</f>
        <v>2</v>
      </c>
      <c r="J2583">
        <f>VLOOKUP($A2583,'Extracted Varlist'!$B$1:$O$4857,13,0)</f>
        <v>14</v>
      </c>
      <c r="M2583" t="b">
        <f t="shared" si="63"/>
        <v>0</v>
      </c>
    </row>
    <row r="2584" spans="1:13" x14ac:dyDescent="0.25">
      <c r="A2584" t="s">
        <v>2200</v>
      </c>
      <c r="E2584" t="str">
        <f>VLOOKUP($A2584,'Extracted Varlist'!$B$1:$O$4857,3,0)</f>
        <v>MAND standing one foot eyes closed right (no of seconds up to 30)</v>
      </c>
      <c r="G2584" t="str">
        <f>IF(ISBLANK(VLOOKUP($A2584,'Extracted Varlist'!$B$1:$O$4857,4,0)),"",VLOOKUP($A2584,'Extracted Varlist'!$B$1:$O$4857,4,0))</f>
        <v>88="N/A";99="Missing"</v>
      </c>
      <c r="H2584">
        <v>2</v>
      </c>
      <c r="I2584">
        <f>VLOOKUP($A2584,'Extracted Varlist'!$B$1:$O$4857,12,0)</f>
        <v>2</v>
      </c>
      <c r="J2584">
        <f>VLOOKUP($A2584,'Extracted Varlist'!$B$1:$O$4857,13,0)</f>
        <v>17</v>
      </c>
      <c r="M2584" t="b">
        <f t="shared" si="63"/>
        <v>0</v>
      </c>
    </row>
    <row r="2585" spans="1:13" x14ac:dyDescent="0.25">
      <c r="A2585" t="s">
        <v>1326</v>
      </c>
      <c r="E2585" t="str">
        <f>VLOOKUP($A2585,'Extracted Varlist'!$B$1:$O$4857,3,0)</f>
        <v>MAND standing one foot eyes open left (no of seconds up to 30)</v>
      </c>
      <c r="G2585" t="str">
        <f>IF(ISBLANK(VLOOKUP($A2585,'Extracted Varlist'!$B$1:$O$4857,4,0)),"",VLOOKUP($A2585,'Extracted Varlist'!$B$1:$O$4857,4,0))</f>
        <v>88="N/A";99="Missing"</v>
      </c>
      <c r="H2585">
        <v>2</v>
      </c>
      <c r="I2585">
        <f>VLOOKUP($A2585,'Extracted Varlist'!$B$1:$O$4857,12,0)</f>
        <v>2</v>
      </c>
      <c r="J2585">
        <f>VLOOKUP($A2585,'Extracted Varlist'!$B$1:$O$4857,13,0)</f>
        <v>14</v>
      </c>
      <c r="M2585" t="b">
        <f t="shared" si="63"/>
        <v>0</v>
      </c>
    </row>
    <row r="2586" spans="1:13" x14ac:dyDescent="0.25">
      <c r="A2586" t="s">
        <v>2201</v>
      </c>
      <c r="E2586" t="str">
        <f>VLOOKUP($A2586,'Extracted Varlist'!$B$1:$O$4857,3,0)</f>
        <v>MAND standing one foot eyes open left (no of seconds up to 30)</v>
      </c>
      <c r="G2586" t="str">
        <f>IF(ISBLANK(VLOOKUP($A2586,'Extracted Varlist'!$B$1:$O$4857,4,0)),"",VLOOKUP($A2586,'Extracted Varlist'!$B$1:$O$4857,4,0))</f>
        <v>88="N/A";99="Missing"</v>
      </c>
      <c r="H2586">
        <v>2</v>
      </c>
      <c r="I2586">
        <f>VLOOKUP($A2586,'Extracted Varlist'!$B$1:$O$4857,12,0)</f>
        <v>2</v>
      </c>
      <c r="J2586">
        <f>VLOOKUP($A2586,'Extracted Varlist'!$B$1:$O$4857,13,0)</f>
        <v>17</v>
      </c>
      <c r="M2586" t="b">
        <f t="shared" si="63"/>
        <v>0</v>
      </c>
    </row>
    <row r="2587" spans="1:13" x14ac:dyDescent="0.25">
      <c r="A2587" t="s">
        <v>1329</v>
      </c>
      <c r="E2587" t="str">
        <f>VLOOKUP($A2587,'Extracted Varlist'!$B$1:$O$4857,3,0)</f>
        <v>MAND standing one foot eyes closed left (no of seconds up to 30)</v>
      </c>
      <c r="G2587" t="str">
        <f>IF(ISBLANK(VLOOKUP($A2587,'Extracted Varlist'!$B$1:$O$4857,4,0)),"",VLOOKUP($A2587,'Extracted Varlist'!$B$1:$O$4857,4,0))</f>
        <v>88="N/A";99="Missing"</v>
      </c>
      <c r="H2587">
        <v>2</v>
      </c>
      <c r="I2587">
        <f>VLOOKUP($A2587,'Extracted Varlist'!$B$1:$O$4857,12,0)</f>
        <v>2</v>
      </c>
      <c r="J2587">
        <f>VLOOKUP($A2587,'Extracted Varlist'!$B$1:$O$4857,13,0)</f>
        <v>14</v>
      </c>
      <c r="M2587" t="b">
        <f t="shared" si="63"/>
        <v>0</v>
      </c>
    </row>
    <row r="2588" spans="1:13" x14ac:dyDescent="0.25">
      <c r="A2588" t="s">
        <v>2203</v>
      </c>
      <c r="E2588" t="str">
        <f>VLOOKUP($A2588,'Extracted Varlist'!$B$1:$O$4857,3,0)</f>
        <v>MAND standing one foot eyes closed left (no of seconds up to 30)</v>
      </c>
      <c r="G2588" t="str">
        <f>IF(ISBLANK(VLOOKUP($A2588,'Extracted Varlist'!$B$1:$O$4857,4,0)),"",VLOOKUP($A2588,'Extracted Varlist'!$B$1:$O$4857,4,0))</f>
        <v>88="N/A";99="Missing"</v>
      </c>
      <c r="H2588">
        <v>2</v>
      </c>
      <c r="I2588">
        <f>VLOOKUP($A2588,'Extracted Varlist'!$B$1:$O$4857,12,0)</f>
        <v>2</v>
      </c>
      <c r="J2588">
        <f>VLOOKUP($A2588,'Extracted Varlist'!$B$1:$O$4857,13,0)</f>
        <v>17</v>
      </c>
      <c r="M2588" t="b">
        <f t="shared" si="63"/>
        <v>0</v>
      </c>
    </row>
    <row r="2589" spans="1:13" x14ac:dyDescent="0.25">
      <c r="A2589" t="s">
        <v>866</v>
      </c>
      <c r="E2589" t="str">
        <f>VLOOKUP($A2589,'Extracted Varlist'!$B$1:$O$4857,3,0)</f>
        <v>MAND preferred hand</v>
      </c>
      <c r="G2589" t="str">
        <f>IF(ISBLANK(VLOOKUP($A2589,'Extracted Varlist'!$B$1:$O$4857,4,0)),"",VLOOKUP($A2589,'Extracted Varlist'!$B$1:$O$4857,4,0))</f>
        <v>0="Left";1="Right";8="N/A";9="Missing"</v>
      </c>
      <c r="H2589">
        <v>2</v>
      </c>
      <c r="I2589">
        <f>VLOOKUP($A2589,'Extracted Varlist'!$B$1:$O$4857,12,0)</f>
        <v>2</v>
      </c>
      <c r="J2589">
        <f>VLOOKUP($A2589,'Extracted Varlist'!$B$1:$O$4857,13,0)</f>
        <v>10</v>
      </c>
      <c r="M2589" t="b">
        <f t="shared" si="63"/>
        <v>0</v>
      </c>
    </row>
    <row r="2590" spans="1:13" x14ac:dyDescent="0.25">
      <c r="A2590" t="s">
        <v>1331</v>
      </c>
      <c r="E2590" t="str">
        <f>VLOOKUP($A2590,'Extracted Varlist'!$B$1:$O$4857,3,0)</f>
        <v>MAND preferred hand</v>
      </c>
      <c r="G2590" t="str">
        <f>IF(ISBLANK(VLOOKUP($A2590,'Extracted Varlist'!$B$1:$O$4857,4,0)),"",VLOOKUP($A2590,'Extracted Varlist'!$B$1:$O$4857,4,0))</f>
        <v>0="Left";1="Right";8="N/A";9="Missing"</v>
      </c>
      <c r="H2590">
        <v>2</v>
      </c>
      <c r="I2590">
        <f>VLOOKUP($A2590,'Extracted Varlist'!$B$1:$O$4857,12,0)</f>
        <v>2</v>
      </c>
      <c r="J2590">
        <f>VLOOKUP($A2590,'Extracted Varlist'!$B$1:$O$4857,13,0)</f>
        <v>14</v>
      </c>
      <c r="M2590" t="b">
        <f t="shared" si="63"/>
        <v>0</v>
      </c>
    </row>
    <row r="2591" spans="1:13" x14ac:dyDescent="0.25">
      <c r="A2591" t="s">
        <v>2204</v>
      </c>
      <c r="E2591" t="str">
        <f>VLOOKUP($A2591,'Extracted Varlist'!$B$1:$O$4857,3,0)</f>
        <v>MAND preferred hand</v>
      </c>
      <c r="G2591" t="str">
        <f>IF(ISBLANK(VLOOKUP($A2591,'Extracted Varlist'!$B$1:$O$4857,4,0)),"",VLOOKUP($A2591,'Extracted Varlist'!$B$1:$O$4857,4,0))</f>
        <v>0="Left";1="Right";8="N/A";9="Missing"</v>
      </c>
      <c r="H2591">
        <v>2</v>
      </c>
      <c r="I2591">
        <f>VLOOKUP($A2591,'Extracted Varlist'!$B$1:$O$4857,12,0)</f>
        <v>2</v>
      </c>
      <c r="J2591">
        <f>VLOOKUP($A2591,'Extracted Varlist'!$B$1:$O$4857,13,0)</f>
        <v>17</v>
      </c>
      <c r="M2591" t="b">
        <f t="shared" si="63"/>
        <v>0</v>
      </c>
    </row>
    <row r="2592" spans="1:13" x14ac:dyDescent="0.25">
      <c r="A2592" t="s">
        <v>7861</v>
      </c>
      <c r="E2592" t="str">
        <f>VLOOKUP($A2592,'Extracted Varlist'!$B$1:$O$4857,3,0)</f>
        <v>Breast or ovarian cancer - Age at diagnosis - maternal aunt 1</v>
      </c>
      <c r="G2592" t="str">
        <f>IF(ISBLANK(VLOOKUP($A2592,'Extracted Varlist'!$B$1:$O$4857,4,0)),"",VLOOKUP($A2592,'Extracted Varlist'!$B$1:$O$4857,4,0))</f>
        <v>-99="Missing";-88="N/A"</v>
      </c>
      <c r="H2592">
        <v>2</v>
      </c>
      <c r="I2592">
        <f>VLOOKUP($A2592,'Extracted Varlist'!$B$1:$O$4857,12,0)</f>
        <v>2</v>
      </c>
      <c r="J2592">
        <f>VLOOKUP($A2592,'Extracted Varlist'!$B$1:$O$4857,13,0)</f>
        <v>27</v>
      </c>
      <c r="M2592" t="b">
        <f t="shared" si="63"/>
        <v>0</v>
      </c>
    </row>
    <row r="2593" spans="1:13" x14ac:dyDescent="0.25">
      <c r="A2593" t="s">
        <v>7857</v>
      </c>
      <c r="E2593" t="str">
        <f>VLOOKUP($A2593,'Extracted Varlist'!$B$1:$O$4857,3,0)</f>
        <v>Breast cancer: Maternal Aunt1</v>
      </c>
      <c r="G2593" t="str">
        <f>IF(ISBLANK(VLOOKUP($A2593,'Extracted Varlist'!$B$1:$O$4857,4,0)),"",VLOOKUP($A2593,'Extracted Varlist'!$B$1:$O$4857,4,0))</f>
        <v>-99="Missing";-88="N/A";0="No";1="Yes"</v>
      </c>
      <c r="H2593">
        <v>2</v>
      </c>
      <c r="I2593">
        <f>VLOOKUP($A2593,'Extracted Varlist'!$B$1:$O$4857,12,0)</f>
        <v>2</v>
      </c>
      <c r="J2593">
        <f>VLOOKUP($A2593,'Extracted Varlist'!$B$1:$O$4857,13,0)</f>
        <v>27</v>
      </c>
      <c r="M2593" t="b">
        <f t="shared" si="63"/>
        <v>1</v>
      </c>
    </row>
    <row r="2594" spans="1:13" x14ac:dyDescent="0.25">
      <c r="A2594" t="s">
        <v>7859</v>
      </c>
      <c r="E2594" t="str">
        <f>VLOOKUP($A2594,'Extracted Varlist'!$B$1:$O$4857,3,0)</f>
        <v>Ovarian cancer: Maternal Aunt1</v>
      </c>
      <c r="G2594" t="str">
        <f>IF(ISBLANK(VLOOKUP($A2594,'Extracted Varlist'!$B$1:$O$4857,4,0)),"",VLOOKUP($A2594,'Extracted Varlist'!$B$1:$O$4857,4,0))</f>
        <v>-99="Missing";-88="N/A";0="No";1="Yes"</v>
      </c>
      <c r="H2594">
        <v>2</v>
      </c>
      <c r="I2594">
        <f>VLOOKUP($A2594,'Extracted Varlist'!$B$1:$O$4857,12,0)</f>
        <v>2</v>
      </c>
      <c r="J2594">
        <f>VLOOKUP($A2594,'Extracted Varlist'!$B$1:$O$4857,13,0)</f>
        <v>27</v>
      </c>
      <c r="M2594" t="b">
        <f t="shared" si="63"/>
        <v>1</v>
      </c>
    </row>
    <row r="2595" spans="1:13" x14ac:dyDescent="0.25">
      <c r="A2595" t="s">
        <v>893</v>
      </c>
      <c r="E2595" t="str">
        <f>VLOOKUP($A2595,'Extracted Varlist'!$B$1:$O$4857,3,0)</f>
        <v>MAND beads in box scaled score</v>
      </c>
      <c r="G2595" t="str">
        <f>IF(ISBLANK(VLOOKUP($A2595,'Extracted Varlist'!$B$1:$O$4857,4,0)),"",VLOOKUP($A2595,'Extracted Varlist'!$B$1:$O$4857,4,0))</f>
        <v>888="N/A";999="Missing"</v>
      </c>
      <c r="H2595">
        <v>2</v>
      </c>
      <c r="I2595">
        <f>VLOOKUP($A2595,'Extracted Varlist'!$B$1:$O$4857,12,0)</f>
        <v>2</v>
      </c>
      <c r="J2595">
        <f>VLOOKUP($A2595,'Extracted Varlist'!$B$1:$O$4857,13,0)</f>
        <v>10</v>
      </c>
      <c r="M2595" t="b">
        <f t="shared" si="63"/>
        <v>0</v>
      </c>
    </row>
    <row r="2596" spans="1:13" x14ac:dyDescent="0.25">
      <c r="A2596" t="s">
        <v>1337</v>
      </c>
      <c r="E2596" t="str">
        <f>VLOOKUP($A2596,'Extracted Varlist'!$B$1:$O$4857,3,0)</f>
        <v>MAND beads in box scaled score</v>
      </c>
      <c r="G2596" t="str">
        <f>IF(ISBLANK(VLOOKUP($A2596,'Extracted Varlist'!$B$1:$O$4857,4,0)),"",VLOOKUP($A2596,'Extracted Varlist'!$B$1:$O$4857,4,0))</f>
        <v>888="N/A";999="Missing"</v>
      </c>
      <c r="H2596">
        <v>2</v>
      </c>
      <c r="I2596">
        <f>VLOOKUP($A2596,'Extracted Varlist'!$B$1:$O$4857,12,0)</f>
        <v>2</v>
      </c>
      <c r="J2596">
        <f>VLOOKUP($A2596,'Extracted Varlist'!$B$1:$O$4857,13,0)</f>
        <v>14</v>
      </c>
      <c r="M2596" t="b">
        <f t="shared" si="63"/>
        <v>0</v>
      </c>
    </row>
    <row r="2597" spans="1:13" x14ac:dyDescent="0.25">
      <c r="A2597" t="s">
        <v>2215</v>
      </c>
      <c r="E2597" t="str">
        <f>VLOOKUP($A2597,'Extracted Varlist'!$B$1:$O$4857,3,0)</f>
        <v>MAND beads in box scaled score</v>
      </c>
      <c r="G2597" t="str">
        <f>IF(ISBLANK(VLOOKUP($A2597,'Extracted Varlist'!$B$1:$O$4857,4,0)),"",VLOOKUP($A2597,'Extracted Varlist'!$B$1:$O$4857,4,0))</f>
        <v>888="N/A";999="Missing"</v>
      </c>
      <c r="H2597">
        <v>2</v>
      </c>
      <c r="I2597">
        <f>VLOOKUP($A2597,'Extracted Varlist'!$B$1:$O$4857,12,0)</f>
        <v>2</v>
      </c>
      <c r="J2597">
        <f>VLOOKUP($A2597,'Extracted Varlist'!$B$1:$O$4857,13,0)</f>
        <v>17</v>
      </c>
      <c r="M2597" t="b">
        <f t="shared" si="63"/>
        <v>0</v>
      </c>
    </row>
    <row r="2598" spans="1:13" x14ac:dyDescent="0.25">
      <c r="A2598" t="s">
        <v>895</v>
      </c>
      <c r="E2598" t="str">
        <f>VLOOKUP($A2598,'Extracted Varlist'!$B$1:$O$4857,3,0)</f>
        <v>MAND beads on rod raw score</v>
      </c>
      <c r="G2598" t="str">
        <f>IF(ISBLANK(VLOOKUP($A2598,'Extracted Varlist'!$B$1:$O$4857,4,0)),"",VLOOKUP($A2598,'Extracted Varlist'!$B$1:$O$4857,4,0))</f>
        <v>888="N/A";999="Missing"</v>
      </c>
      <c r="H2598">
        <v>2</v>
      </c>
      <c r="I2598">
        <f>VLOOKUP($A2598,'Extracted Varlist'!$B$1:$O$4857,12,0)</f>
        <v>2</v>
      </c>
      <c r="J2598">
        <f>VLOOKUP($A2598,'Extracted Varlist'!$B$1:$O$4857,13,0)</f>
        <v>10</v>
      </c>
      <c r="M2598" t="b">
        <f t="shared" si="63"/>
        <v>0</v>
      </c>
    </row>
    <row r="2599" spans="1:13" x14ac:dyDescent="0.25">
      <c r="A2599" t="s">
        <v>1338</v>
      </c>
      <c r="E2599" t="str">
        <f>VLOOKUP($A2599,'Extracted Varlist'!$B$1:$O$4857,3,0)</f>
        <v>MAND beads on rod raw score</v>
      </c>
      <c r="G2599" t="str">
        <f>IF(ISBLANK(VLOOKUP($A2599,'Extracted Varlist'!$B$1:$O$4857,4,0)),"",VLOOKUP($A2599,'Extracted Varlist'!$B$1:$O$4857,4,0))</f>
        <v>888="N/A";999="Missing"</v>
      </c>
      <c r="H2599">
        <v>2</v>
      </c>
      <c r="I2599">
        <f>VLOOKUP($A2599,'Extracted Varlist'!$B$1:$O$4857,12,0)</f>
        <v>2</v>
      </c>
      <c r="J2599">
        <f>VLOOKUP($A2599,'Extracted Varlist'!$B$1:$O$4857,13,0)</f>
        <v>14</v>
      </c>
      <c r="M2599" t="b">
        <f t="shared" si="63"/>
        <v>0</v>
      </c>
    </row>
    <row r="2600" spans="1:13" x14ac:dyDescent="0.25">
      <c r="A2600" t="s">
        <v>2216</v>
      </c>
      <c r="E2600" t="str">
        <f>VLOOKUP($A2600,'Extracted Varlist'!$B$1:$O$4857,3,0)</f>
        <v>MAND beads on rod raw score</v>
      </c>
      <c r="G2600" t="str">
        <f>IF(ISBLANK(VLOOKUP($A2600,'Extracted Varlist'!$B$1:$O$4857,4,0)),"",VLOOKUP($A2600,'Extracted Varlist'!$B$1:$O$4857,4,0))</f>
        <v>888="N/A";999="Missing"</v>
      </c>
      <c r="H2600">
        <v>2</v>
      </c>
      <c r="I2600">
        <f>VLOOKUP($A2600,'Extracted Varlist'!$B$1:$O$4857,12,0)</f>
        <v>2</v>
      </c>
      <c r="J2600">
        <f>VLOOKUP($A2600,'Extracted Varlist'!$B$1:$O$4857,13,0)</f>
        <v>17</v>
      </c>
      <c r="M2600" t="b">
        <f t="shared" si="63"/>
        <v>0</v>
      </c>
    </row>
    <row r="2601" spans="1:13" x14ac:dyDescent="0.25">
      <c r="A2601" t="s">
        <v>898</v>
      </c>
      <c r="E2601" t="str">
        <f>VLOOKUP($A2601,'Extracted Varlist'!$B$1:$O$4857,3,0)</f>
        <v>MAND beads on rod scaled score</v>
      </c>
      <c r="G2601" t="str">
        <f>IF(ISBLANK(VLOOKUP($A2601,'Extracted Varlist'!$B$1:$O$4857,4,0)),"",VLOOKUP($A2601,'Extracted Varlist'!$B$1:$O$4857,4,0))</f>
        <v>888="N/A";999="Missing"</v>
      </c>
      <c r="H2601">
        <v>2</v>
      </c>
      <c r="I2601">
        <f>VLOOKUP($A2601,'Extracted Varlist'!$B$1:$O$4857,12,0)</f>
        <v>2</v>
      </c>
      <c r="J2601">
        <f>VLOOKUP($A2601,'Extracted Varlist'!$B$1:$O$4857,13,0)</f>
        <v>10</v>
      </c>
      <c r="M2601" t="b">
        <f t="shared" si="63"/>
        <v>0</v>
      </c>
    </row>
    <row r="2602" spans="1:13" x14ac:dyDescent="0.25">
      <c r="A2602" t="s">
        <v>1339</v>
      </c>
      <c r="E2602" t="str">
        <f>VLOOKUP($A2602,'Extracted Varlist'!$B$1:$O$4857,3,0)</f>
        <v>MAND beads on rod scaled score</v>
      </c>
      <c r="G2602" t="str">
        <f>IF(ISBLANK(VLOOKUP($A2602,'Extracted Varlist'!$B$1:$O$4857,4,0)),"",VLOOKUP($A2602,'Extracted Varlist'!$B$1:$O$4857,4,0))</f>
        <v>888="N/A";999="Missing"</v>
      </c>
      <c r="H2602">
        <v>2</v>
      </c>
      <c r="I2602">
        <f>VLOOKUP($A2602,'Extracted Varlist'!$B$1:$O$4857,12,0)</f>
        <v>2</v>
      </c>
      <c r="J2602">
        <f>VLOOKUP($A2602,'Extracted Varlist'!$B$1:$O$4857,13,0)</f>
        <v>14</v>
      </c>
      <c r="M2602" t="b">
        <f t="shared" si="63"/>
        <v>0</v>
      </c>
    </row>
    <row r="2603" spans="1:13" x14ac:dyDescent="0.25">
      <c r="A2603" t="s">
        <v>2218</v>
      </c>
      <c r="E2603" t="str">
        <f>VLOOKUP($A2603,'Extracted Varlist'!$B$1:$O$4857,3,0)</f>
        <v>MAND beads on rod scaled score</v>
      </c>
      <c r="G2603" t="str">
        <f>IF(ISBLANK(VLOOKUP($A2603,'Extracted Varlist'!$B$1:$O$4857,4,0)),"",VLOOKUP($A2603,'Extracted Varlist'!$B$1:$O$4857,4,0))</f>
        <v>888="N/A";999="Missing"</v>
      </c>
      <c r="H2603">
        <v>2</v>
      </c>
      <c r="I2603">
        <f>VLOOKUP($A2603,'Extracted Varlist'!$B$1:$O$4857,12,0)</f>
        <v>2</v>
      </c>
      <c r="J2603">
        <f>VLOOKUP($A2603,'Extracted Varlist'!$B$1:$O$4857,13,0)</f>
        <v>17</v>
      </c>
      <c r="M2603" t="b">
        <f t="shared" si="63"/>
        <v>0</v>
      </c>
    </row>
    <row r="2604" spans="1:13" x14ac:dyDescent="0.25">
      <c r="A2604" t="s">
        <v>900</v>
      </c>
      <c r="E2604" t="str">
        <f>VLOOKUP($A2604,'Extracted Varlist'!$B$1:$O$4857,3,0)</f>
        <v>MAND finger tapping raw score</v>
      </c>
      <c r="G2604" t="str">
        <f>IF(ISBLANK(VLOOKUP($A2604,'Extracted Varlist'!$B$1:$O$4857,4,0)),"",VLOOKUP($A2604,'Extracted Varlist'!$B$1:$O$4857,4,0))</f>
        <v>888="N/A";999="Missing"</v>
      </c>
      <c r="H2604">
        <v>2</v>
      </c>
      <c r="I2604">
        <f>VLOOKUP($A2604,'Extracted Varlist'!$B$1:$O$4857,12,0)</f>
        <v>2</v>
      </c>
      <c r="J2604">
        <f>VLOOKUP($A2604,'Extracted Varlist'!$B$1:$O$4857,13,0)</f>
        <v>10</v>
      </c>
      <c r="M2604" t="b">
        <f t="shared" si="63"/>
        <v>0</v>
      </c>
    </row>
    <row r="2605" spans="1:13" x14ac:dyDescent="0.25">
      <c r="A2605" t="s">
        <v>1340</v>
      </c>
      <c r="E2605" t="str">
        <f>VLOOKUP($A2605,'Extracted Varlist'!$B$1:$O$4857,3,0)</f>
        <v>MAND finger tapping raw score</v>
      </c>
      <c r="G2605" t="str">
        <f>IF(ISBLANK(VLOOKUP($A2605,'Extracted Varlist'!$B$1:$O$4857,4,0)),"",VLOOKUP($A2605,'Extracted Varlist'!$B$1:$O$4857,4,0))</f>
        <v>888="N/A";999="Missing"</v>
      </c>
      <c r="H2605">
        <v>2</v>
      </c>
      <c r="I2605">
        <f>VLOOKUP($A2605,'Extracted Varlist'!$B$1:$O$4857,12,0)</f>
        <v>2</v>
      </c>
      <c r="J2605">
        <f>VLOOKUP($A2605,'Extracted Varlist'!$B$1:$O$4857,13,0)</f>
        <v>14</v>
      </c>
      <c r="M2605" t="b">
        <f t="shared" si="63"/>
        <v>0</v>
      </c>
    </row>
    <row r="2606" spans="1:13" x14ac:dyDescent="0.25">
      <c r="A2606" t="s">
        <v>2219</v>
      </c>
      <c r="E2606" t="str">
        <f>VLOOKUP($A2606,'Extracted Varlist'!$B$1:$O$4857,3,0)</f>
        <v>MAND finger tapping raw score</v>
      </c>
      <c r="G2606" t="str">
        <f>IF(ISBLANK(VLOOKUP($A2606,'Extracted Varlist'!$B$1:$O$4857,4,0)),"",VLOOKUP($A2606,'Extracted Varlist'!$B$1:$O$4857,4,0))</f>
        <v>888="N/A";999="Missing"</v>
      </c>
      <c r="H2606">
        <v>2</v>
      </c>
      <c r="I2606">
        <f>VLOOKUP($A2606,'Extracted Varlist'!$B$1:$O$4857,12,0)</f>
        <v>2</v>
      </c>
      <c r="J2606">
        <f>VLOOKUP($A2606,'Extracted Varlist'!$B$1:$O$4857,13,0)</f>
        <v>17</v>
      </c>
      <c r="M2606" t="b">
        <f t="shared" si="63"/>
        <v>0</v>
      </c>
    </row>
    <row r="2607" spans="1:13" x14ac:dyDescent="0.25">
      <c r="A2607" t="s">
        <v>903</v>
      </c>
      <c r="E2607" t="str">
        <f>VLOOKUP($A2607,'Extracted Varlist'!$B$1:$O$4857,3,0)</f>
        <v>MAND finger tapping scaled score</v>
      </c>
      <c r="G2607" t="str">
        <f>IF(ISBLANK(VLOOKUP($A2607,'Extracted Varlist'!$B$1:$O$4857,4,0)),"",VLOOKUP($A2607,'Extracted Varlist'!$B$1:$O$4857,4,0))</f>
        <v>888="N/A";999="Missing"</v>
      </c>
      <c r="H2607">
        <v>2</v>
      </c>
      <c r="I2607">
        <f>VLOOKUP($A2607,'Extracted Varlist'!$B$1:$O$4857,12,0)</f>
        <v>2</v>
      </c>
      <c r="J2607">
        <f>VLOOKUP($A2607,'Extracted Varlist'!$B$1:$O$4857,13,0)</f>
        <v>10</v>
      </c>
      <c r="M2607" t="b">
        <f t="shared" si="63"/>
        <v>0</v>
      </c>
    </row>
    <row r="2608" spans="1:13" x14ac:dyDescent="0.25">
      <c r="A2608" t="s">
        <v>1341</v>
      </c>
      <c r="E2608" t="str">
        <f>VLOOKUP($A2608,'Extracted Varlist'!$B$1:$O$4857,3,0)</f>
        <v>MAND finger tapping scaled score</v>
      </c>
      <c r="G2608" t="str">
        <f>IF(ISBLANK(VLOOKUP($A2608,'Extracted Varlist'!$B$1:$O$4857,4,0)),"",VLOOKUP($A2608,'Extracted Varlist'!$B$1:$O$4857,4,0))</f>
        <v>888="N/A";999="Missing"</v>
      </c>
      <c r="H2608">
        <v>2</v>
      </c>
      <c r="I2608">
        <f>VLOOKUP($A2608,'Extracted Varlist'!$B$1:$O$4857,12,0)</f>
        <v>2</v>
      </c>
      <c r="J2608">
        <f>VLOOKUP($A2608,'Extracted Varlist'!$B$1:$O$4857,13,0)</f>
        <v>14</v>
      </c>
      <c r="M2608" t="b">
        <f t="shared" si="63"/>
        <v>0</v>
      </c>
    </row>
    <row r="2609" spans="1:13" x14ac:dyDescent="0.25">
      <c r="A2609" t="s">
        <v>2220</v>
      </c>
      <c r="E2609" t="str">
        <f>VLOOKUP($A2609,'Extracted Varlist'!$B$1:$O$4857,3,0)</f>
        <v>MAND finger tapping scaled score</v>
      </c>
      <c r="G2609" t="str">
        <f>IF(ISBLANK(VLOOKUP($A2609,'Extracted Varlist'!$B$1:$O$4857,4,0)),"",VLOOKUP($A2609,'Extracted Varlist'!$B$1:$O$4857,4,0))</f>
        <v>888="N/A";999="Missing"</v>
      </c>
      <c r="H2609">
        <v>2</v>
      </c>
      <c r="I2609">
        <f>VLOOKUP($A2609,'Extracted Varlist'!$B$1:$O$4857,12,0)</f>
        <v>2</v>
      </c>
      <c r="J2609">
        <f>VLOOKUP($A2609,'Extracted Varlist'!$B$1:$O$4857,13,0)</f>
        <v>17</v>
      </c>
      <c r="M2609" t="b">
        <f t="shared" si="63"/>
        <v>0</v>
      </c>
    </row>
    <row r="2610" spans="1:13" x14ac:dyDescent="0.25">
      <c r="A2610" t="s">
        <v>905</v>
      </c>
      <c r="E2610" t="str">
        <f>VLOOKUP($A2610,'Extracted Varlist'!$B$1:$O$4857,3,0)</f>
        <v>MAND nut bolt raw score</v>
      </c>
      <c r="G2610" t="str">
        <f>IF(ISBLANK(VLOOKUP($A2610,'Extracted Varlist'!$B$1:$O$4857,4,0)),"",VLOOKUP($A2610,'Extracted Varlist'!$B$1:$O$4857,4,0))</f>
        <v>888="N/A";999="Missing"</v>
      </c>
      <c r="H2610">
        <v>2</v>
      </c>
      <c r="I2610">
        <f>VLOOKUP($A2610,'Extracted Varlist'!$B$1:$O$4857,12,0)</f>
        <v>2</v>
      </c>
      <c r="J2610">
        <f>VLOOKUP($A2610,'Extracted Varlist'!$B$1:$O$4857,13,0)</f>
        <v>10</v>
      </c>
      <c r="M2610" t="b">
        <f t="shared" si="63"/>
        <v>0</v>
      </c>
    </row>
    <row r="2611" spans="1:13" x14ac:dyDescent="0.25">
      <c r="A2611" t="s">
        <v>1342</v>
      </c>
      <c r="E2611" t="str">
        <f>VLOOKUP($A2611,'Extracted Varlist'!$B$1:$O$4857,3,0)</f>
        <v>MAND nut bolt raw score</v>
      </c>
      <c r="G2611" t="str">
        <f>IF(ISBLANK(VLOOKUP($A2611,'Extracted Varlist'!$B$1:$O$4857,4,0)),"",VLOOKUP($A2611,'Extracted Varlist'!$B$1:$O$4857,4,0))</f>
        <v>888="N/A";999="Missing"</v>
      </c>
      <c r="H2611">
        <v>2</v>
      </c>
      <c r="I2611">
        <f>VLOOKUP($A2611,'Extracted Varlist'!$B$1:$O$4857,12,0)</f>
        <v>2</v>
      </c>
      <c r="J2611">
        <f>VLOOKUP($A2611,'Extracted Varlist'!$B$1:$O$4857,13,0)</f>
        <v>14</v>
      </c>
      <c r="M2611" t="b">
        <f t="shared" si="63"/>
        <v>0</v>
      </c>
    </row>
    <row r="2612" spans="1:13" x14ac:dyDescent="0.25">
      <c r="A2612" t="s">
        <v>2221</v>
      </c>
      <c r="E2612" t="str">
        <f>VLOOKUP($A2612,'Extracted Varlist'!$B$1:$O$4857,3,0)</f>
        <v>MAND nut bolt raw score</v>
      </c>
      <c r="G2612" t="str">
        <f>IF(ISBLANK(VLOOKUP($A2612,'Extracted Varlist'!$B$1:$O$4857,4,0)),"",VLOOKUP($A2612,'Extracted Varlist'!$B$1:$O$4857,4,0))</f>
        <v>888="N/A";999="Missing"</v>
      </c>
      <c r="H2612">
        <v>2</v>
      </c>
      <c r="I2612">
        <f>VLOOKUP($A2612,'Extracted Varlist'!$B$1:$O$4857,12,0)</f>
        <v>2</v>
      </c>
      <c r="J2612">
        <f>VLOOKUP($A2612,'Extracted Varlist'!$B$1:$O$4857,13,0)</f>
        <v>17</v>
      </c>
      <c r="M2612" t="b">
        <f t="shared" si="63"/>
        <v>0</v>
      </c>
    </row>
    <row r="2613" spans="1:13" x14ac:dyDescent="0.25">
      <c r="A2613" t="s">
        <v>908</v>
      </c>
      <c r="E2613" t="str">
        <f>VLOOKUP($A2613,'Extracted Varlist'!$B$1:$O$4857,3,0)</f>
        <v>MAND nut bolt scaled score</v>
      </c>
      <c r="G2613" t="str">
        <f>IF(ISBLANK(VLOOKUP($A2613,'Extracted Varlist'!$B$1:$O$4857,4,0)),"",VLOOKUP($A2613,'Extracted Varlist'!$B$1:$O$4857,4,0))</f>
        <v>888="N/A";999="Missing"</v>
      </c>
      <c r="H2613">
        <v>2</v>
      </c>
      <c r="I2613">
        <f>VLOOKUP($A2613,'Extracted Varlist'!$B$1:$O$4857,12,0)</f>
        <v>2</v>
      </c>
      <c r="J2613">
        <f>VLOOKUP($A2613,'Extracted Varlist'!$B$1:$O$4857,13,0)</f>
        <v>10</v>
      </c>
      <c r="M2613" t="b">
        <f t="shared" si="63"/>
        <v>0</v>
      </c>
    </row>
    <row r="2614" spans="1:13" x14ac:dyDescent="0.25">
      <c r="A2614" t="s">
        <v>1344</v>
      </c>
      <c r="E2614" t="str">
        <f>VLOOKUP($A2614,'Extracted Varlist'!$B$1:$O$4857,3,0)</f>
        <v>MAND nut bolt scaled score</v>
      </c>
      <c r="G2614" t="str">
        <f>IF(ISBLANK(VLOOKUP($A2614,'Extracted Varlist'!$B$1:$O$4857,4,0)),"",VLOOKUP($A2614,'Extracted Varlist'!$B$1:$O$4857,4,0))</f>
        <v>888="N/A";999="Missing"</v>
      </c>
      <c r="H2614">
        <v>2</v>
      </c>
      <c r="I2614">
        <f>VLOOKUP($A2614,'Extracted Varlist'!$B$1:$O$4857,12,0)</f>
        <v>2</v>
      </c>
      <c r="J2614">
        <f>VLOOKUP($A2614,'Extracted Varlist'!$B$1:$O$4857,13,0)</f>
        <v>14</v>
      </c>
      <c r="M2614" t="b">
        <f t="shared" si="63"/>
        <v>0</v>
      </c>
    </row>
    <row r="2615" spans="1:13" x14ac:dyDescent="0.25">
      <c r="A2615" t="s">
        <v>2223</v>
      </c>
      <c r="E2615" t="str">
        <f>VLOOKUP($A2615,'Extracted Varlist'!$B$1:$O$4857,3,0)</f>
        <v>MAND nut bolt scaled score</v>
      </c>
      <c r="G2615" t="str">
        <f>IF(ISBLANK(VLOOKUP($A2615,'Extracted Varlist'!$B$1:$O$4857,4,0)),"",VLOOKUP($A2615,'Extracted Varlist'!$B$1:$O$4857,4,0))</f>
        <v>888="N/A";999="Missing"</v>
      </c>
      <c r="H2615">
        <v>2</v>
      </c>
      <c r="I2615">
        <f>VLOOKUP($A2615,'Extracted Varlist'!$B$1:$O$4857,12,0)</f>
        <v>2</v>
      </c>
      <c r="J2615">
        <f>VLOOKUP($A2615,'Extracted Varlist'!$B$1:$O$4857,13,0)</f>
        <v>17</v>
      </c>
      <c r="M2615" t="b">
        <f t="shared" si="63"/>
        <v>0</v>
      </c>
    </row>
    <row r="2616" spans="1:13" x14ac:dyDescent="0.25">
      <c r="A2616" t="s">
        <v>910</v>
      </c>
      <c r="E2616" t="str">
        <f>VLOOKUP($A2616,'Extracted Varlist'!$B$1:$O$4857,3,0)</f>
        <v>MAND rod slide raw score</v>
      </c>
      <c r="G2616" t="str">
        <f>IF(ISBLANK(VLOOKUP($A2616,'Extracted Varlist'!$B$1:$O$4857,4,0)),"",VLOOKUP($A2616,'Extracted Varlist'!$B$1:$O$4857,4,0))</f>
        <v>888="N/A";999="Missing"</v>
      </c>
      <c r="H2616">
        <v>2</v>
      </c>
      <c r="I2616">
        <f>VLOOKUP($A2616,'Extracted Varlist'!$B$1:$O$4857,12,0)</f>
        <v>2</v>
      </c>
      <c r="J2616">
        <f>VLOOKUP($A2616,'Extracted Varlist'!$B$1:$O$4857,13,0)</f>
        <v>10</v>
      </c>
      <c r="M2616" t="b">
        <f t="shared" si="63"/>
        <v>0</v>
      </c>
    </row>
    <row r="2617" spans="1:13" x14ac:dyDescent="0.25">
      <c r="A2617" t="s">
        <v>1345</v>
      </c>
      <c r="E2617" t="str">
        <f>VLOOKUP($A2617,'Extracted Varlist'!$B$1:$O$4857,3,0)</f>
        <v>MAND rod slide raw score</v>
      </c>
      <c r="G2617" t="str">
        <f>IF(ISBLANK(VLOOKUP($A2617,'Extracted Varlist'!$B$1:$O$4857,4,0)),"",VLOOKUP($A2617,'Extracted Varlist'!$B$1:$O$4857,4,0))</f>
        <v>888="N/A";999="Missing"</v>
      </c>
      <c r="H2617">
        <v>2</v>
      </c>
      <c r="I2617">
        <f>VLOOKUP($A2617,'Extracted Varlist'!$B$1:$O$4857,12,0)</f>
        <v>2</v>
      </c>
      <c r="J2617">
        <f>VLOOKUP($A2617,'Extracted Varlist'!$B$1:$O$4857,13,0)</f>
        <v>14</v>
      </c>
      <c r="M2617" t="b">
        <f t="shared" si="63"/>
        <v>0</v>
      </c>
    </row>
    <row r="2618" spans="1:13" x14ac:dyDescent="0.25">
      <c r="A2618" t="s">
        <v>2224</v>
      </c>
      <c r="E2618" t="str">
        <f>VLOOKUP($A2618,'Extracted Varlist'!$B$1:$O$4857,3,0)</f>
        <v>MAND rod slide raw score</v>
      </c>
      <c r="G2618" t="str">
        <f>IF(ISBLANK(VLOOKUP($A2618,'Extracted Varlist'!$B$1:$O$4857,4,0)),"",VLOOKUP($A2618,'Extracted Varlist'!$B$1:$O$4857,4,0))</f>
        <v>888="N/A";999="Missing"</v>
      </c>
      <c r="H2618">
        <v>2</v>
      </c>
      <c r="I2618">
        <f>VLOOKUP($A2618,'Extracted Varlist'!$B$1:$O$4857,12,0)</f>
        <v>2</v>
      </c>
      <c r="J2618">
        <f>VLOOKUP($A2618,'Extracted Varlist'!$B$1:$O$4857,13,0)</f>
        <v>17</v>
      </c>
      <c r="M2618" t="b">
        <f t="shared" si="63"/>
        <v>0</v>
      </c>
    </row>
    <row r="2619" spans="1:13" x14ac:dyDescent="0.25">
      <c r="A2619" t="s">
        <v>912</v>
      </c>
      <c r="E2619" t="str">
        <f>VLOOKUP($A2619,'Extracted Varlist'!$B$1:$O$4857,3,0)</f>
        <v>MAND rod slide scaled score</v>
      </c>
      <c r="G2619" t="str">
        <f>IF(ISBLANK(VLOOKUP($A2619,'Extracted Varlist'!$B$1:$O$4857,4,0)),"",VLOOKUP($A2619,'Extracted Varlist'!$B$1:$O$4857,4,0))</f>
        <v>888="N/A";999="Missing"</v>
      </c>
      <c r="H2619">
        <v>2</v>
      </c>
      <c r="I2619">
        <f>VLOOKUP($A2619,'Extracted Varlist'!$B$1:$O$4857,12,0)</f>
        <v>2</v>
      </c>
      <c r="J2619">
        <f>VLOOKUP($A2619,'Extracted Varlist'!$B$1:$O$4857,13,0)</f>
        <v>10</v>
      </c>
      <c r="M2619" t="b">
        <f t="shared" si="63"/>
        <v>0</v>
      </c>
    </row>
    <row r="2620" spans="1:13" x14ac:dyDescent="0.25">
      <c r="A2620" t="s">
        <v>1346</v>
      </c>
      <c r="E2620" t="str">
        <f>VLOOKUP($A2620,'Extracted Varlist'!$B$1:$O$4857,3,0)</f>
        <v>MAND rod slide scaled score</v>
      </c>
      <c r="G2620" t="str">
        <f>IF(ISBLANK(VLOOKUP($A2620,'Extracted Varlist'!$B$1:$O$4857,4,0)),"",VLOOKUP($A2620,'Extracted Varlist'!$B$1:$O$4857,4,0))</f>
        <v>888="N/A";999="Missing"</v>
      </c>
      <c r="H2620">
        <v>2</v>
      </c>
      <c r="I2620">
        <f>VLOOKUP($A2620,'Extracted Varlist'!$B$1:$O$4857,12,0)</f>
        <v>2</v>
      </c>
      <c r="J2620">
        <f>VLOOKUP($A2620,'Extracted Varlist'!$B$1:$O$4857,13,0)</f>
        <v>14</v>
      </c>
      <c r="M2620" t="b">
        <f t="shared" si="63"/>
        <v>0</v>
      </c>
    </row>
    <row r="2621" spans="1:13" x14ac:dyDescent="0.25">
      <c r="A2621" t="s">
        <v>2226</v>
      </c>
      <c r="E2621" t="str">
        <f>VLOOKUP($A2621,'Extracted Varlist'!$B$1:$O$4857,3,0)</f>
        <v>MAND rod slide scaled score</v>
      </c>
      <c r="G2621" t="str">
        <f>IF(ISBLANK(VLOOKUP($A2621,'Extracted Varlist'!$B$1:$O$4857,4,0)),"",VLOOKUP($A2621,'Extracted Varlist'!$B$1:$O$4857,4,0))</f>
        <v>888="N/A";999="Missing"</v>
      </c>
      <c r="H2621">
        <v>2</v>
      </c>
      <c r="I2621">
        <f>VLOOKUP($A2621,'Extracted Varlist'!$B$1:$O$4857,12,0)</f>
        <v>2</v>
      </c>
      <c r="J2621">
        <f>VLOOKUP($A2621,'Extracted Varlist'!$B$1:$O$4857,13,0)</f>
        <v>17</v>
      </c>
      <c r="M2621" t="b">
        <f t="shared" si="63"/>
        <v>0</v>
      </c>
    </row>
    <row r="2622" spans="1:13" x14ac:dyDescent="0.25">
      <c r="A2622" t="s">
        <v>914</v>
      </c>
      <c r="E2622" t="str">
        <f>VLOOKUP($A2622,'Extracted Varlist'!$B$1:$O$4857,3,0)</f>
        <v>MAND hand strength raw score</v>
      </c>
      <c r="G2622" t="str">
        <f>IF(ISBLANK(VLOOKUP($A2622,'Extracted Varlist'!$B$1:$O$4857,4,0)),"",VLOOKUP($A2622,'Extracted Varlist'!$B$1:$O$4857,4,0))</f>
        <v>888="N/A";999="Missing"</v>
      </c>
      <c r="H2622">
        <v>2</v>
      </c>
      <c r="I2622">
        <f>VLOOKUP($A2622,'Extracted Varlist'!$B$1:$O$4857,12,0)</f>
        <v>2</v>
      </c>
      <c r="J2622">
        <f>VLOOKUP($A2622,'Extracted Varlist'!$B$1:$O$4857,13,0)</f>
        <v>10</v>
      </c>
      <c r="M2622" t="b">
        <f t="shared" si="63"/>
        <v>0</v>
      </c>
    </row>
    <row r="2623" spans="1:13" x14ac:dyDescent="0.25">
      <c r="A2623" t="s">
        <v>1347</v>
      </c>
      <c r="E2623" t="str">
        <f>VLOOKUP($A2623,'Extracted Varlist'!$B$1:$O$4857,3,0)</f>
        <v>MAND hand strength raw score</v>
      </c>
      <c r="G2623" t="str">
        <f>IF(ISBLANK(VLOOKUP($A2623,'Extracted Varlist'!$B$1:$O$4857,4,0)),"",VLOOKUP($A2623,'Extracted Varlist'!$B$1:$O$4857,4,0))</f>
        <v>888="N/A";999="Missing"</v>
      </c>
      <c r="H2623">
        <v>2</v>
      </c>
      <c r="I2623">
        <f>VLOOKUP($A2623,'Extracted Varlist'!$B$1:$O$4857,12,0)</f>
        <v>2</v>
      </c>
      <c r="J2623">
        <f>VLOOKUP($A2623,'Extracted Varlist'!$B$1:$O$4857,13,0)</f>
        <v>14</v>
      </c>
      <c r="M2623" t="b">
        <f t="shared" si="63"/>
        <v>0</v>
      </c>
    </row>
    <row r="2624" spans="1:13" x14ac:dyDescent="0.25">
      <c r="A2624" t="s">
        <v>2227</v>
      </c>
      <c r="E2624" t="str">
        <f>VLOOKUP($A2624,'Extracted Varlist'!$B$1:$O$4857,3,0)</f>
        <v>MAND hand strength raw score</v>
      </c>
      <c r="G2624" t="str">
        <f>IF(ISBLANK(VLOOKUP($A2624,'Extracted Varlist'!$B$1:$O$4857,4,0)),"",VLOOKUP($A2624,'Extracted Varlist'!$B$1:$O$4857,4,0))</f>
        <v>888="N/A";999="Missing"</v>
      </c>
      <c r="H2624">
        <v>2</v>
      </c>
      <c r="I2624">
        <f>VLOOKUP($A2624,'Extracted Varlist'!$B$1:$O$4857,12,0)</f>
        <v>2</v>
      </c>
      <c r="J2624">
        <f>VLOOKUP($A2624,'Extracted Varlist'!$B$1:$O$4857,13,0)</f>
        <v>17</v>
      </c>
      <c r="M2624" t="b">
        <f t="shared" si="63"/>
        <v>0</v>
      </c>
    </row>
    <row r="2625" spans="1:13" x14ac:dyDescent="0.25">
      <c r="A2625" t="s">
        <v>870</v>
      </c>
      <c r="E2625" t="str">
        <f>VLOOKUP($A2625,'Extracted Varlist'!$B$1:$O$4857,3,0)</f>
        <v>MAND ball score right (no bounces in 15 sec)</v>
      </c>
      <c r="G2625" t="str">
        <f>IF(ISBLANK(VLOOKUP($A2625,'Extracted Varlist'!$B$1:$O$4857,4,0)),"",VLOOKUP($A2625,'Extracted Varlist'!$B$1:$O$4857,4,0))</f>
        <v>888="N/A";999="Missing"</v>
      </c>
      <c r="H2625">
        <v>2</v>
      </c>
      <c r="I2625">
        <f>VLOOKUP($A2625,'Extracted Varlist'!$B$1:$O$4857,12,0)</f>
        <v>2</v>
      </c>
      <c r="J2625">
        <f>VLOOKUP($A2625,'Extracted Varlist'!$B$1:$O$4857,13,0)</f>
        <v>10</v>
      </c>
      <c r="M2625" t="b">
        <f t="shared" si="63"/>
        <v>0</v>
      </c>
    </row>
    <row r="2626" spans="1:13" x14ac:dyDescent="0.25">
      <c r="A2626" t="s">
        <v>1332</v>
      </c>
      <c r="E2626" t="str">
        <f>VLOOKUP($A2626,'Extracted Varlist'!$B$1:$O$4857,3,0)</f>
        <v>MAND ball score right (no bounces in 15 sec)</v>
      </c>
      <c r="G2626" t="str">
        <f>IF(ISBLANK(VLOOKUP($A2626,'Extracted Varlist'!$B$1:$O$4857,4,0)),"",VLOOKUP($A2626,'Extracted Varlist'!$B$1:$O$4857,4,0))</f>
        <v>888="N/A";999="Missing"</v>
      </c>
      <c r="H2626">
        <v>2</v>
      </c>
      <c r="I2626">
        <f>VLOOKUP($A2626,'Extracted Varlist'!$B$1:$O$4857,12,0)</f>
        <v>2</v>
      </c>
      <c r="J2626">
        <f>VLOOKUP($A2626,'Extracted Varlist'!$B$1:$O$4857,13,0)</f>
        <v>14</v>
      </c>
      <c r="M2626" t="b">
        <f t="shared" ref="M2626:M2689" si="64">AND(J2626=J2625)</f>
        <v>0</v>
      </c>
    </row>
    <row r="2627" spans="1:13" x14ac:dyDescent="0.25">
      <c r="A2627" t="s">
        <v>2205</v>
      </c>
      <c r="E2627" t="str">
        <f>VLOOKUP($A2627,'Extracted Varlist'!$B$1:$O$4857,3,0)</f>
        <v>MAND ball score right (no bounces in 15 sec)</v>
      </c>
      <c r="G2627" t="str">
        <f>IF(ISBLANK(VLOOKUP($A2627,'Extracted Varlist'!$B$1:$O$4857,4,0)),"",VLOOKUP($A2627,'Extracted Varlist'!$B$1:$O$4857,4,0))</f>
        <v>888="N/A";999="Missing"</v>
      </c>
      <c r="H2627">
        <v>2</v>
      </c>
      <c r="I2627">
        <f>VLOOKUP($A2627,'Extracted Varlist'!$B$1:$O$4857,12,0)</f>
        <v>2</v>
      </c>
      <c r="J2627">
        <f>VLOOKUP($A2627,'Extracted Varlist'!$B$1:$O$4857,13,0)</f>
        <v>17</v>
      </c>
      <c r="M2627" t="b">
        <f t="shared" si="64"/>
        <v>0</v>
      </c>
    </row>
    <row r="2628" spans="1:13" x14ac:dyDescent="0.25">
      <c r="A2628" t="s">
        <v>7867</v>
      </c>
      <c r="E2628" t="str">
        <f>VLOOKUP($A2628,'Extracted Varlist'!$B$1:$O$4857,3,0)</f>
        <v>Breast or ovarian cancer - Age at diagnosis - maternal aunt 2</v>
      </c>
      <c r="G2628" t="str">
        <f>IF(ISBLANK(VLOOKUP($A2628,'Extracted Varlist'!$B$1:$O$4857,4,0)),"",VLOOKUP($A2628,'Extracted Varlist'!$B$1:$O$4857,4,0))</f>
        <v/>
      </c>
      <c r="H2628">
        <v>2</v>
      </c>
      <c r="I2628">
        <f>VLOOKUP($A2628,'Extracted Varlist'!$B$1:$O$4857,12,0)</f>
        <v>2</v>
      </c>
      <c r="J2628">
        <f>VLOOKUP($A2628,'Extracted Varlist'!$B$1:$O$4857,13,0)</f>
        <v>27</v>
      </c>
      <c r="M2628" t="b">
        <f t="shared" si="64"/>
        <v>0</v>
      </c>
    </row>
    <row r="2629" spans="1:13" x14ac:dyDescent="0.25">
      <c r="A2629" t="s">
        <v>7863</v>
      </c>
      <c r="E2629" t="str">
        <f>VLOOKUP($A2629,'Extracted Varlist'!$B$1:$O$4857,3,0)</f>
        <v>Breast cancer: Maternal Aunt2</v>
      </c>
      <c r="G2629" t="str">
        <f>IF(ISBLANK(VLOOKUP($A2629,'Extracted Varlist'!$B$1:$O$4857,4,0)),"",VLOOKUP($A2629,'Extracted Varlist'!$B$1:$O$4857,4,0))</f>
        <v>-99="Missing";-88="N/A";0="No";1="Yes"</v>
      </c>
      <c r="H2629">
        <v>2</v>
      </c>
      <c r="I2629">
        <f>VLOOKUP($A2629,'Extracted Varlist'!$B$1:$O$4857,12,0)</f>
        <v>2</v>
      </c>
      <c r="J2629">
        <f>VLOOKUP($A2629,'Extracted Varlist'!$B$1:$O$4857,13,0)</f>
        <v>27</v>
      </c>
      <c r="M2629" t="b">
        <f t="shared" si="64"/>
        <v>1</v>
      </c>
    </row>
    <row r="2630" spans="1:13" x14ac:dyDescent="0.25">
      <c r="A2630" t="s">
        <v>7865</v>
      </c>
      <c r="E2630" t="str">
        <f>VLOOKUP($A2630,'Extracted Varlist'!$B$1:$O$4857,3,0)</f>
        <v>Ovarian cancer: Maternal Aunt2</v>
      </c>
      <c r="G2630" t="str">
        <f>IF(ISBLANK(VLOOKUP($A2630,'Extracted Varlist'!$B$1:$O$4857,4,0)),"",VLOOKUP($A2630,'Extracted Varlist'!$B$1:$O$4857,4,0))</f>
        <v>-99="Missing";-88="N/A";0="No";1="Yes"</v>
      </c>
      <c r="H2630">
        <v>2</v>
      </c>
      <c r="I2630">
        <f>VLOOKUP($A2630,'Extracted Varlist'!$B$1:$O$4857,12,0)</f>
        <v>2</v>
      </c>
      <c r="J2630">
        <f>VLOOKUP($A2630,'Extracted Varlist'!$B$1:$O$4857,13,0)</f>
        <v>27</v>
      </c>
      <c r="M2630" t="b">
        <f t="shared" si="64"/>
        <v>1</v>
      </c>
    </row>
    <row r="2631" spans="1:13" x14ac:dyDescent="0.25">
      <c r="A2631" t="s">
        <v>916</v>
      </c>
      <c r="E2631" t="str">
        <f>VLOOKUP($A2631,'Extracted Varlist'!$B$1:$O$4857,3,0)</f>
        <v>MAND hand strength scaled score</v>
      </c>
      <c r="G2631" t="str">
        <f>IF(ISBLANK(VLOOKUP($A2631,'Extracted Varlist'!$B$1:$O$4857,4,0)),"",VLOOKUP($A2631,'Extracted Varlist'!$B$1:$O$4857,4,0))</f>
        <v>888="N/A";999="Missing"</v>
      </c>
      <c r="H2631">
        <v>2</v>
      </c>
      <c r="I2631">
        <f>VLOOKUP($A2631,'Extracted Varlist'!$B$1:$O$4857,12,0)</f>
        <v>2</v>
      </c>
      <c r="J2631">
        <f>VLOOKUP($A2631,'Extracted Varlist'!$B$1:$O$4857,13,0)</f>
        <v>10</v>
      </c>
      <c r="M2631" t="b">
        <f t="shared" si="64"/>
        <v>0</v>
      </c>
    </row>
    <row r="2632" spans="1:13" x14ac:dyDescent="0.25">
      <c r="A2632" t="s">
        <v>1349</v>
      </c>
      <c r="E2632" t="str">
        <f>VLOOKUP($A2632,'Extracted Varlist'!$B$1:$O$4857,3,0)</f>
        <v>MAND hand strength scaled score</v>
      </c>
      <c r="G2632" t="str">
        <f>IF(ISBLANK(VLOOKUP($A2632,'Extracted Varlist'!$B$1:$O$4857,4,0)),"",VLOOKUP($A2632,'Extracted Varlist'!$B$1:$O$4857,4,0))</f>
        <v>888="N/A";999="Missing"</v>
      </c>
      <c r="H2632">
        <v>2</v>
      </c>
      <c r="I2632">
        <f>VLOOKUP($A2632,'Extracted Varlist'!$B$1:$O$4857,12,0)</f>
        <v>2</v>
      </c>
      <c r="J2632">
        <f>VLOOKUP($A2632,'Extracted Varlist'!$B$1:$O$4857,13,0)</f>
        <v>14</v>
      </c>
      <c r="M2632" t="b">
        <f t="shared" si="64"/>
        <v>0</v>
      </c>
    </row>
    <row r="2633" spans="1:13" x14ac:dyDescent="0.25">
      <c r="A2633" t="s">
        <v>2229</v>
      </c>
      <c r="E2633" t="str">
        <f>VLOOKUP($A2633,'Extracted Varlist'!$B$1:$O$4857,3,0)</f>
        <v>MAND hand strength scaled score</v>
      </c>
      <c r="G2633" t="str">
        <f>IF(ISBLANK(VLOOKUP($A2633,'Extracted Varlist'!$B$1:$O$4857,4,0)),"",VLOOKUP($A2633,'Extracted Varlist'!$B$1:$O$4857,4,0))</f>
        <v>888="N/A";999="Missing"</v>
      </c>
      <c r="H2633">
        <v>2</v>
      </c>
      <c r="I2633">
        <f>VLOOKUP($A2633,'Extracted Varlist'!$B$1:$O$4857,12,0)</f>
        <v>2</v>
      </c>
      <c r="J2633">
        <f>VLOOKUP($A2633,'Extracted Varlist'!$B$1:$O$4857,13,0)</f>
        <v>17</v>
      </c>
      <c r="M2633" t="b">
        <f t="shared" si="64"/>
        <v>0</v>
      </c>
    </row>
    <row r="2634" spans="1:13" x14ac:dyDescent="0.25">
      <c r="A2634" t="s">
        <v>918</v>
      </c>
      <c r="E2634" t="str">
        <f>VLOOKUP($A2634,'Extracted Varlist'!$B$1:$O$4857,3,0)</f>
        <v>MAND finger nose raw score</v>
      </c>
      <c r="G2634" t="str">
        <f>IF(ISBLANK(VLOOKUP($A2634,'Extracted Varlist'!$B$1:$O$4857,4,0)),"",VLOOKUP($A2634,'Extracted Varlist'!$B$1:$O$4857,4,0))</f>
        <v>888="N/A";999="Missing"</v>
      </c>
      <c r="H2634">
        <v>2</v>
      </c>
      <c r="I2634">
        <f>VLOOKUP($A2634,'Extracted Varlist'!$B$1:$O$4857,12,0)</f>
        <v>2</v>
      </c>
      <c r="J2634">
        <f>VLOOKUP($A2634,'Extracted Varlist'!$B$1:$O$4857,13,0)</f>
        <v>10</v>
      </c>
      <c r="M2634" t="b">
        <f t="shared" si="64"/>
        <v>0</v>
      </c>
    </row>
    <row r="2635" spans="1:13" x14ac:dyDescent="0.25">
      <c r="A2635" t="s">
        <v>1350</v>
      </c>
      <c r="E2635" t="str">
        <f>VLOOKUP($A2635,'Extracted Varlist'!$B$1:$O$4857,3,0)</f>
        <v>MAND finger nose raw score</v>
      </c>
      <c r="G2635" t="str">
        <f>IF(ISBLANK(VLOOKUP($A2635,'Extracted Varlist'!$B$1:$O$4857,4,0)),"",VLOOKUP($A2635,'Extracted Varlist'!$B$1:$O$4857,4,0))</f>
        <v>888="N/A";999="Missing"</v>
      </c>
      <c r="H2635">
        <v>2</v>
      </c>
      <c r="I2635">
        <f>VLOOKUP($A2635,'Extracted Varlist'!$B$1:$O$4857,12,0)</f>
        <v>2</v>
      </c>
      <c r="J2635">
        <f>VLOOKUP($A2635,'Extracted Varlist'!$B$1:$O$4857,13,0)</f>
        <v>14</v>
      </c>
      <c r="M2635" t="b">
        <f t="shared" si="64"/>
        <v>0</v>
      </c>
    </row>
    <row r="2636" spans="1:13" x14ac:dyDescent="0.25">
      <c r="A2636" t="s">
        <v>2230</v>
      </c>
      <c r="E2636" t="str">
        <f>VLOOKUP($A2636,'Extracted Varlist'!$B$1:$O$4857,3,0)</f>
        <v>MAND finger nose raw score</v>
      </c>
      <c r="G2636" t="str">
        <f>IF(ISBLANK(VLOOKUP($A2636,'Extracted Varlist'!$B$1:$O$4857,4,0)),"",VLOOKUP($A2636,'Extracted Varlist'!$B$1:$O$4857,4,0))</f>
        <v>888="N/A";999="Missing"</v>
      </c>
      <c r="H2636">
        <v>2</v>
      </c>
      <c r="I2636">
        <f>VLOOKUP($A2636,'Extracted Varlist'!$B$1:$O$4857,12,0)</f>
        <v>2</v>
      </c>
      <c r="J2636">
        <f>VLOOKUP($A2636,'Extracted Varlist'!$B$1:$O$4857,13,0)</f>
        <v>17</v>
      </c>
      <c r="M2636" t="b">
        <f t="shared" si="64"/>
        <v>0</v>
      </c>
    </row>
    <row r="2637" spans="1:13" x14ac:dyDescent="0.25">
      <c r="A2637" t="s">
        <v>921</v>
      </c>
      <c r="E2637" t="str">
        <f>VLOOKUP($A2637,'Extracted Varlist'!$B$1:$O$4857,3,0)</f>
        <v>MAND finger nose scaled score</v>
      </c>
      <c r="G2637" t="str">
        <f>IF(ISBLANK(VLOOKUP($A2637,'Extracted Varlist'!$B$1:$O$4857,4,0)),"",VLOOKUP($A2637,'Extracted Varlist'!$B$1:$O$4857,4,0))</f>
        <v>888="N/A";999="Missing"</v>
      </c>
      <c r="H2637">
        <v>2</v>
      </c>
      <c r="I2637">
        <f>VLOOKUP($A2637,'Extracted Varlist'!$B$1:$O$4857,12,0)</f>
        <v>2</v>
      </c>
      <c r="J2637">
        <f>VLOOKUP($A2637,'Extracted Varlist'!$B$1:$O$4857,13,0)</f>
        <v>10</v>
      </c>
      <c r="M2637" t="b">
        <f t="shared" si="64"/>
        <v>0</v>
      </c>
    </row>
    <row r="2638" spans="1:13" x14ac:dyDescent="0.25">
      <c r="A2638" t="s">
        <v>1351</v>
      </c>
      <c r="E2638" t="str">
        <f>VLOOKUP($A2638,'Extracted Varlist'!$B$1:$O$4857,3,0)</f>
        <v>MAND finger nose scaled score</v>
      </c>
      <c r="G2638" t="str">
        <f>IF(ISBLANK(VLOOKUP($A2638,'Extracted Varlist'!$B$1:$O$4857,4,0)),"",VLOOKUP($A2638,'Extracted Varlist'!$B$1:$O$4857,4,0))</f>
        <v>888="N/A";999="Missing"</v>
      </c>
      <c r="H2638">
        <v>2</v>
      </c>
      <c r="I2638">
        <f>VLOOKUP($A2638,'Extracted Varlist'!$B$1:$O$4857,12,0)</f>
        <v>2</v>
      </c>
      <c r="J2638">
        <f>VLOOKUP($A2638,'Extracted Varlist'!$B$1:$O$4857,13,0)</f>
        <v>14</v>
      </c>
      <c r="M2638" t="b">
        <f t="shared" si="64"/>
        <v>0</v>
      </c>
    </row>
    <row r="2639" spans="1:13" x14ac:dyDescent="0.25">
      <c r="A2639" t="s">
        <v>2232</v>
      </c>
      <c r="E2639" t="str">
        <f>VLOOKUP($A2639,'Extracted Varlist'!$B$1:$O$4857,3,0)</f>
        <v>MAND finger nose scaled score</v>
      </c>
      <c r="G2639" t="str">
        <f>IF(ISBLANK(VLOOKUP($A2639,'Extracted Varlist'!$B$1:$O$4857,4,0)),"",VLOOKUP($A2639,'Extracted Varlist'!$B$1:$O$4857,4,0))</f>
        <v>888="N/A";999="Missing"</v>
      </c>
      <c r="H2639">
        <v>2</v>
      </c>
      <c r="I2639">
        <f>VLOOKUP($A2639,'Extracted Varlist'!$B$1:$O$4857,12,0)</f>
        <v>2</v>
      </c>
      <c r="J2639">
        <f>VLOOKUP($A2639,'Extracted Varlist'!$B$1:$O$4857,13,0)</f>
        <v>17</v>
      </c>
      <c r="M2639" t="b">
        <f t="shared" si="64"/>
        <v>0</v>
      </c>
    </row>
    <row r="2640" spans="1:13" x14ac:dyDescent="0.25">
      <c r="A2640" t="s">
        <v>923</v>
      </c>
      <c r="E2640" t="str">
        <f>VLOOKUP($A2640,'Extracted Varlist'!$B$1:$O$4857,3,0)</f>
        <v>MAND jumping raw score</v>
      </c>
      <c r="G2640" t="str">
        <f>IF(ISBLANK(VLOOKUP($A2640,'Extracted Varlist'!$B$1:$O$4857,4,0)),"",VLOOKUP($A2640,'Extracted Varlist'!$B$1:$O$4857,4,0))</f>
        <v>888="N/A";999="Missing"</v>
      </c>
      <c r="H2640">
        <v>2</v>
      </c>
      <c r="I2640">
        <f>VLOOKUP($A2640,'Extracted Varlist'!$B$1:$O$4857,12,0)</f>
        <v>2</v>
      </c>
      <c r="J2640">
        <f>VLOOKUP($A2640,'Extracted Varlist'!$B$1:$O$4857,13,0)</f>
        <v>10</v>
      </c>
      <c r="M2640" t="b">
        <f t="shared" si="64"/>
        <v>0</v>
      </c>
    </row>
    <row r="2641" spans="1:13" x14ac:dyDescent="0.25">
      <c r="A2641" t="s">
        <v>1352</v>
      </c>
      <c r="E2641" t="str">
        <f>VLOOKUP($A2641,'Extracted Varlist'!$B$1:$O$4857,3,0)</f>
        <v>MAND jumping raw score</v>
      </c>
      <c r="G2641" t="str">
        <f>IF(ISBLANK(VLOOKUP($A2641,'Extracted Varlist'!$B$1:$O$4857,4,0)),"",VLOOKUP($A2641,'Extracted Varlist'!$B$1:$O$4857,4,0))</f>
        <v>888="N/A";999="Missing"</v>
      </c>
      <c r="H2641">
        <v>2</v>
      </c>
      <c r="I2641">
        <f>VLOOKUP($A2641,'Extracted Varlist'!$B$1:$O$4857,12,0)</f>
        <v>2</v>
      </c>
      <c r="J2641">
        <f>VLOOKUP($A2641,'Extracted Varlist'!$B$1:$O$4857,13,0)</f>
        <v>14</v>
      </c>
      <c r="M2641" t="b">
        <f t="shared" si="64"/>
        <v>0</v>
      </c>
    </row>
    <row r="2642" spans="1:13" x14ac:dyDescent="0.25">
      <c r="A2642" t="s">
        <v>2233</v>
      </c>
      <c r="E2642" t="str">
        <f>VLOOKUP($A2642,'Extracted Varlist'!$B$1:$O$4857,3,0)</f>
        <v>MAND jumping raw score</v>
      </c>
      <c r="G2642" t="str">
        <f>IF(ISBLANK(VLOOKUP($A2642,'Extracted Varlist'!$B$1:$O$4857,4,0)),"",VLOOKUP($A2642,'Extracted Varlist'!$B$1:$O$4857,4,0))</f>
        <v>888="N/A";999="Missing"</v>
      </c>
      <c r="H2642">
        <v>2</v>
      </c>
      <c r="I2642">
        <f>VLOOKUP($A2642,'Extracted Varlist'!$B$1:$O$4857,12,0)</f>
        <v>2</v>
      </c>
      <c r="J2642">
        <f>VLOOKUP($A2642,'Extracted Varlist'!$B$1:$O$4857,13,0)</f>
        <v>17</v>
      </c>
      <c r="M2642" t="b">
        <f t="shared" si="64"/>
        <v>0</v>
      </c>
    </row>
    <row r="2643" spans="1:13" x14ac:dyDescent="0.25">
      <c r="A2643" t="s">
        <v>926</v>
      </c>
      <c r="E2643" t="str">
        <f>VLOOKUP($A2643,'Extracted Varlist'!$B$1:$O$4857,3,0)</f>
        <v>MAND jumping scaled score</v>
      </c>
      <c r="G2643" t="str">
        <f>IF(ISBLANK(VLOOKUP($A2643,'Extracted Varlist'!$B$1:$O$4857,4,0)),"",VLOOKUP($A2643,'Extracted Varlist'!$B$1:$O$4857,4,0))</f>
        <v>888="N/A";999="Missing"</v>
      </c>
      <c r="H2643">
        <v>2</v>
      </c>
      <c r="I2643">
        <f>VLOOKUP($A2643,'Extracted Varlist'!$B$1:$O$4857,12,0)</f>
        <v>2</v>
      </c>
      <c r="J2643">
        <f>VLOOKUP($A2643,'Extracted Varlist'!$B$1:$O$4857,13,0)</f>
        <v>10</v>
      </c>
      <c r="M2643" t="b">
        <f t="shared" si="64"/>
        <v>0</v>
      </c>
    </row>
    <row r="2644" spans="1:13" x14ac:dyDescent="0.25">
      <c r="A2644" t="s">
        <v>1354</v>
      </c>
      <c r="E2644" t="str">
        <f>VLOOKUP($A2644,'Extracted Varlist'!$B$1:$O$4857,3,0)</f>
        <v>MAND jumping scaled score</v>
      </c>
      <c r="G2644" t="str">
        <f>IF(ISBLANK(VLOOKUP($A2644,'Extracted Varlist'!$B$1:$O$4857,4,0)),"",VLOOKUP($A2644,'Extracted Varlist'!$B$1:$O$4857,4,0))</f>
        <v>888="N/A";999="Missing"</v>
      </c>
      <c r="H2644">
        <v>2</v>
      </c>
      <c r="I2644">
        <f>VLOOKUP($A2644,'Extracted Varlist'!$B$1:$O$4857,12,0)</f>
        <v>2</v>
      </c>
      <c r="J2644">
        <f>VLOOKUP($A2644,'Extracted Varlist'!$B$1:$O$4857,13,0)</f>
        <v>14</v>
      </c>
      <c r="M2644" t="b">
        <f t="shared" si="64"/>
        <v>0</v>
      </c>
    </row>
    <row r="2645" spans="1:13" x14ac:dyDescent="0.25">
      <c r="A2645" t="s">
        <v>2234</v>
      </c>
      <c r="E2645" t="str">
        <f>VLOOKUP($A2645,'Extracted Varlist'!$B$1:$O$4857,3,0)</f>
        <v>MAND jumping scaled score</v>
      </c>
      <c r="G2645" t="str">
        <f>IF(ISBLANK(VLOOKUP($A2645,'Extracted Varlist'!$B$1:$O$4857,4,0)),"",VLOOKUP($A2645,'Extracted Varlist'!$B$1:$O$4857,4,0))</f>
        <v>888="N/A";999="Missing"</v>
      </c>
      <c r="H2645">
        <v>2</v>
      </c>
      <c r="I2645">
        <f>VLOOKUP($A2645,'Extracted Varlist'!$B$1:$O$4857,12,0)</f>
        <v>2</v>
      </c>
      <c r="J2645">
        <f>VLOOKUP($A2645,'Extracted Varlist'!$B$1:$O$4857,13,0)</f>
        <v>17</v>
      </c>
      <c r="M2645" t="b">
        <f t="shared" si="64"/>
        <v>0</v>
      </c>
    </row>
    <row r="2646" spans="1:13" x14ac:dyDescent="0.25">
      <c r="A2646" t="s">
        <v>928</v>
      </c>
      <c r="E2646" t="str">
        <f>VLOOKUP($A2646,'Extracted Varlist'!$B$1:$O$4857,3,0)</f>
        <v>MAND heel toe raw score</v>
      </c>
      <c r="G2646" t="str">
        <f>IF(ISBLANK(VLOOKUP($A2646,'Extracted Varlist'!$B$1:$O$4857,4,0)),"",VLOOKUP($A2646,'Extracted Varlist'!$B$1:$O$4857,4,0))</f>
        <v>888="N/A";999="Missing"</v>
      </c>
      <c r="H2646">
        <v>2</v>
      </c>
      <c r="I2646">
        <f>VLOOKUP($A2646,'Extracted Varlist'!$B$1:$O$4857,12,0)</f>
        <v>2</v>
      </c>
      <c r="J2646">
        <f>VLOOKUP($A2646,'Extracted Varlist'!$B$1:$O$4857,13,0)</f>
        <v>10</v>
      </c>
      <c r="M2646" t="b">
        <f t="shared" si="64"/>
        <v>0</v>
      </c>
    </row>
    <row r="2647" spans="1:13" x14ac:dyDescent="0.25">
      <c r="A2647" t="s">
        <v>1355</v>
      </c>
      <c r="E2647" t="str">
        <f>VLOOKUP($A2647,'Extracted Varlist'!$B$1:$O$4857,3,0)</f>
        <v>MAND heel toe raw score</v>
      </c>
      <c r="G2647" t="str">
        <f>IF(ISBLANK(VLOOKUP($A2647,'Extracted Varlist'!$B$1:$O$4857,4,0)),"",VLOOKUP($A2647,'Extracted Varlist'!$B$1:$O$4857,4,0))</f>
        <v>888="N/A";999="Missing"</v>
      </c>
      <c r="H2647">
        <v>2</v>
      </c>
      <c r="I2647">
        <f>VLOOKUP($A2647,'Extracted Varlist'!$B$1:$O$4857,12,0)</f>
        <v>2</v>
      </c>
      <c r="J2647">
        <f>VLOOKUP($A2647,'Extracted Varlist'!$B$1:$O$4857,13,0)</f>
        <v>14</v>
      </c>
      <c r="M2647" t="b">
        <f t="shared" si="64"/>
        <v>0</v>
      </c>
    </row>
    <row r="2648" spans="1:13" x14ac:dyDescent="0.25">
      <c r="A2648" t="s">
        <v>2235</v>
      </c>
      <c r="E2648" t="str">
        <f>VLOOKUP($A2648,'Extracted Varlist'!$B$1:$O$4857,3,0)</f>
        <v>MAND heel toe raw score</v>
      </c>
      <c r="G2648" t="str">
        <f>IF(ISBLANK(VLOOKUP($A2648,'Extracted Varlist'!$B$1:$O$4857,4,0)),"",VLOOKUP($A2648,'Extracted Varlist'!$B$1:$O$4857,4,0))</f>
        <v>888="N/A";999="Missing"</v>
      </c>
      <c r="H2648">
        <v>2</v>
      </c>
      <c r="I2648">
        <f>VLOOKUP($A2648,'Extracted Varlist'!$B$1:$O$4857,12,0)</f>
        <v>2</v>
      </c>
      <c r="J2648">
        <f>VLOOKUP($A2648,'Extracted Varlist'!$B$1:$O$4857,13,0)</f>
        <v>17</v>
      </c>
      <c r="M2648" t="b">
        <f t="shared" si="64"/>
        <v>0</v>
      </c>
    </row>
    <row r="2649" spans="1:13" x14ac:dyDescent="0.25">
      <c r="A2649" t="s">
        <v>931</v>
      </c>
      <c r="E2649" t="str">
        <f>VLOOKUP($A2649,'Extracted Varlist'!$B$1:$O$4857,3,0)</f>
        <v>MAND heel toe scaled score</v>
      </c>
      <c r="G2649" t="str">
        <f>IF(ISBLANK(VLOOKUP($A2649,'Extracted Varlist'!$B$1:$O$4857,4,0)),"",VLOOKUP($A2649,'Extracted Varlist'!$B$1:$O$4857,4,0))</f>
        <v>888="N/A";999="Missing"</v>
      </c>
      <c r="H2649">
        <v>2</v>
      </c>
      <c r="I2649">
        <f>VLOOKUP($A2649,'Extracted Varlist'!$B$1:$O$4857,12,0)</f>
        <v>2</v>
      </c>
      <c r="J2649">
        <f>VLOOKUP($A2649,'Extracted Varlist'!$B$1:$O$4857,13,0)</f>
        <v>10</v>
      </c>
      <c r="M2649" t="b">
        <f t="shared" si="64"/>
        <v>0</v>
      </c>
    </row>
    <row r="2650" spans="1:13" x14ac:dyDescent="0.25">
      <c r="A2650" t="s">
        <v>1356</v>
      </c>
      <c r="E2650" t="str">
        <f>VLOOKUP($A2650,'Extracted Varlist'!$B$1:$O$4857,3,0)</f>
        <v>MAND heel toe scaled score</v>
      </c>
      <c r="G2650" t="str">
        <f>IF(ISBLANK(VLOOKUP($A2650,'Extracted Varlist'!$B$1:$O$4857,4,0)),"",VLOOKUP($A2650,'Extracted Varlist'!$B$1:$O$4857,4,0))</f>
        <v>888="N/A";999="Missing"</v>
      </c>
      <c r="H2650">
        <v>2</v>
      </c>
      <c r="I2650">
        <f>VLOOKUP($A2650,'Extracted Varlist'!$B$1:$O$4857,12,0)</f>
        <v>2</v>
      </c>
      <c r="J2650">
        <f>VLOOKUP($A2650,'Extracted Varlist'!$B$1:$O$4857,13,0)</f>
        <v>14</v>
      </c>
      <c r="M2650" t="b">
        <f t="shared" si="64"/>
        <v>0</v>
      </c>
    </row>
    <row r="2651" spans="1:13" x14ac:dyDescent="0.25">
      <c r="A2651" t="s">
        <v>2236</v>
      </c>
      <c r="E2651" t="str">
        <f>VLOOKUP($A2651,'Extracted Varlist'!$B$1:$O$4857,3,0)</f>
        <v>MAND heel toe scaled score</v>
      </c>
      <c r="G2651" t="str">
        <f>IF(ISBLANK(VLOOKUP($A2651,'Extracted Varlist'!$B$1:$O$4857,4,0)),"",VLOOKUP($A2651,'Extracted Varlist'!$B$1:$O$4857,4,0))</f>
        <v>888="N/A";999="Missing"</v>
      </c>
      <c r="H2651">
        <v>2</v>
      </c>
      <c r="I2651">
        <f>VLOOKUP($A2651,'Extracted Varlist'!$B$1:$O$4857,12,0)</f>
        <v>2</v>
      </c>
      <c r="J2651">
        <f>VLOOKUP($A2651,'Extracted Varlist'!$B$1:$O$4857,13,0)</f>
        <v>17</v>
      </c>
      <c r="M2651" t="b">
        <f t="shared" si="64"/>
        <v>0</v>
      </c>
    </row>
    <row r="2652" spans="1:13" x14ac:dyDescent="0.25">
      <c r="A2652" t="s">
        <v>933</v>
      </c>
      <c r="E2652" t="str">
        <f>VLOOKUP($A2652,'Extracted Varlist'!$B$1:$O$4857,3,0)</f>
        <v>MAND stand one foot raw score</v>
      </c>
      <c r="G2652" t="str">
        <f>IF(ISBLANK(VLOOKUP($A2652,'Extracted Varlist'!$B$1:$O$4857,4,0)),"",VLOOKUP($A2652,'Extracted Varlist'!$B$1:$O$4857,4,0))</f>
        <v>888="N/A";999="Missing"</v>
      </c>
      <c r="H2652">
        <v>2</v>
      </c>
      <c r="I2652">
        <f>VLOOKUP($A2652,'Extracted Varlist'!$B$1:$O$4857,12,0)</f>
        <v>2</v>
      </c>
      <c r="J2652">
        <f>VLOOKUP($A2652,'Extracted Varlist'!$B$1:$O$4857,13,0)</f>
        <v>10</v>
      </c>
      <c r="M2652" t="b">
        <f t="shared" si="64"/>
        <v>0</v>
      </c>
    </row>
    <row r="2653" spans="1:13" x14ac:dyDescent="0.25">
      <c r="A2653" t="s">
        <v>1357</v>
      </c>
      <c r="E2653" t="str">
        <f>VLOOKUP($A2653,'Extracted Varlist'!$B$1:$O$4857,3,0)</f>
        <v>MAND stand one foot raw score</v>
      </c>
      <c r="G2653" t="str">
        <f>IF(ISBLANK(VLOOKUP($A2653,'Extracted Varlist'!$B$1:$O$4857,4,0)),"",VLOOKUP($A2653,'Extracted Varlist'!$B$1:$O$4857,4,0))</f>
        <v>888="N/A";999="Missing"</v>
      </c>
      <c r="H2653">
        <v>2</v>
      </c>
      <c r="I2653">
        <f>VLOOKUP($A2653,'Extracted Varlist'!$B$1:$O$4857,12,0)</f>
        <v>2</v>
      </c>
      <c r="J2653">
        <f>VLOOKUP($A2653,'Extracted Varlist'!$B$1:$O$4857,13,0)</f>
        <v>14</v>
      </c>
      <c r="M2653" t="b">
        <f t="shared" si="64"/>
        <v>0</v>
      </c>
    </row>
    <row r="2654" spans="1:13" x14ac:dyDescent="0.25">
      <c r="A2654" t="s">
        <v>2237</v>
      </c>
      <c r="E2654" t="str">
        <f>VLOOKUP($A2654,'Extracted Varlist'!$B$1:$O$4857,3,0)</f>
        <v>MAND stand one foot raw score</v>
      </c>
      <c r="G2654" t="str">
        <f>IF(ISBLANK(VLOOKUP($A2654,'Extracted Varlist'!$B$1:$O$4857,4,0)),"",VLOOKUP($A2654,'Extracted Varlist'!$B$1:$O$4857,4,0))</f>
        <v>888="N/A";999="Missing"</v>
      </c>
      <c r="H2654">
        <v>2</v>
      </c>
      <c r="I2654">
        <f>VLOOKUP($A2654,'Extracted Varlist'!$B$1:$O$4857,12,0)</f>
        <v>2</v>
      </c>
      <c r="J2654">
        <f>VLOOKUP($A2654,'Extracted Varlist'!$B$1:$O$4857,13,0)</f>
        <v>17</v>
      </c>
      <c r="M2654" t="b">
        <f t="shared" si="64"/>
        <v>0</v>
      </c>
    </row>
    <row r="2655" spans="1:13" x14ac:dyDescent="0.25">
      <c r="A2655" t="s">
        <v>936</v>
      </c>
      <c r="E2655" t="str">
        <f>VLOOKUP($A2655,'Extracted Varlist'!$B$1:$O$4857,3,0)</f>
        <v>MAND stand one foot scaled score</v>
      </c>
      <c r="G2655" t="str">
        <f>IF(ISBLANK(VLOOKUP($A2655,'Extracted Varlist'!$B$1:$O$4857,4,0)),"",VLOOKUP($A2655,'Extracted Varlist'!$B$1:$O$4857,4,0))</f>
        <v>888="N/A";999="Missing"</v>
      </c>
      <c r="H2655">
        <v>2</v>
      </c>
      <c r="I2655">
        <f>VLOOKUP($A2655,'Extracted Varlist'!$B$1:$O$4857,12,0)</f>
        <v>2</v>
      </c>
      <c r="J2655">
        <f>VLOOKUP($A2655,'Extracted Varlist'!$B$1:$O$4857,13,0)</f>
        <v>10</v>
      </c>
      <c r="M2655" t="b">
        <f t="shared" si="64"/>
        <v>0</v>
      </c>
    </row>
    <row r="2656" spans="1:13" x14ac:dyDescent="0.25">
      <c r="A2656" t="s">
        <v>1358</v>
      </c>
      <c r="E2656" t="str">
        <f>VLOOKUP($A2656,'Extracted Varlist'!$B$1:$O$4857,3,0)</f>
        <v>MAND stand one foot scaled score</v>
      </c>
      <c r="G2656" t="str">
        <f>IF(ISBLANK(VLOOKUP($A2656,'Extracted Varlist'!$B$1:$O$4857,4,0)),"",VLOOKUP($A2656,'Extracted Varlist'!$B$1:$O$4857,4,0))</f>
        <v>888="N/A";999="Missing"</v>
      </c>
      <c r="H2656">
        <v>2</v>
      </c>
      <c r="I2656">
        <f>VLOOKUP($A2656,'Extracted Varlist'!$B$1:$O$4857,12,0)</f>
        <v>2</v>
      </c>
      <c r="J2656">
        <f>VLOOKUP($A2656,'Extracted Varlist'!$B$1:$O$4857,13,0)</f>
        <v>14</v>
      </c>
      <c r="M2656" t="b">
        <f t="shared" si="64"/>
        <v>0</v>
      </c>
    </row>
    <row r="2657" spans="1:13" x14ac:dyDescent="0.25">
      <c r="A2657" t="s">
        <v>2238</v>
      </c>
      <c r="E2657" t="str">
        <f>VLOOKUP($A2657,'Extracted Varlist'!$B$1:$O$4857,3,0)</f>
        <v>MAND stand one foot scaled score</v>
      </c>
      <c r="G2657" t="str">
        <f>IF(ISBLANK(VLOOKUP($A2657,'Extracted Varlist'!$B$1:$O$4857,4,0)),"",VLOOKUP($A2657,'Extracted Varlist'!$B$1:$O$4857,4,0))</f>
        <v>888="N/A";999="Missing"</v>
      </c>
      <c r="H2657">
        <v>2</v>
      </c>
      <c r="I2657">
        <f>VLOOKUP($A2657,'Extracted Varlist'!$B$1:$O$4857,12,0)</f>
        <v>2</v>
      </c>
      <c r="J2657">
        <f>VLOOKUP($A2657,'Extracted Varlist'!$B$1:$O$4857,13,0)</f>
        <v>17</v>
      </c>
      <c r="M2657" t="b">
        <f t="shared" si="64"/>
        <v>0</v>
      </c>
    </row>
    <row r="2658" spans="1:13" x14ac:dyDescent="0.25">
      <c r="A2658" t="s">
        <v>938</v>
      </c>
      <c r="E2658" t="str">
        <f>VLOOKUP($A2658,'Extracted Varlist'!$B$1:$O$4857,3,0)</f>
        <v>MAND sum of scaled scores</v>
      </c>
      <c r="G2658" t="str">
        <f>IF(ISBLANK(VLOOKUP($A2658,'Extracted Varlist'!$B$1:$O$4857,4,0)),"",VLOOKUP($A2658,'Extracted Varlist'!$B$1:$O$4857,4,0))</f>
        <v>888="N/A";999="Missing"</v>
      </c>
      <c r="H2658">
        <v>2</v>
      </c>
      <c r="I2658">
        <f>VLOOKUP($A2658,'Extracted Varlist'!$B$1:$O$4857,12,0)</f>
        <v>2</v>
      </c>
      <c r="J2658">
        <f>VLOOKUP($A2658,'Extracted Varlist'!$B$1:$O$4857,13,0)</f>
        <v>10</v>
      </c>
      <c r="M2658" t="b">
        <f t="shared" si="64"/>
        <v>0</v>
      </c>
    </row>
    <row r="2659" spans="1:13" x14ac:dyDescent="0.25">
      <c r="A2659" t="s">
        <v>1359</v>
      </c>
      <c r="E2659" t="str">
        <f>VLOOKUP($A2659,'Extracted Varlist'!$B$1:$O$4857,3,0)</f>
        <v>MAND sum of scaled scores</v>
      </c>
      <c r="G2659" t="str">
        <f>IF(ISBLANK(VLOOKUP($A2659,'Extracted Varlist'!$B$1:$O$4857,4,0)),"",VLOOKUP($A2659,'Extracted Varlist'!$B$1:$O$4857,4,0))</f>
        <v>888="N/A";999="Missing"</v>
      </c>
      <c r="H2659">
        <v>2</v>
      </c>
      <c r="I2659">
        <f>VLOOKUP($A2659,'Extracted Varlist'!$B$1:$O$4857,12,0)</f>
        <v>2</v>
      </c>
      <c r="J2659">
        <f>VLOOKUP($A2659,'Extracted Varlist'!$B$1:$O$4857,13,0)</f>
        <v>14</v>
      </c>
      <c r="M2659" t="b">
        <f t="shared" si="64"/>
        <v>0</v>
      </c>
    </row>
    <row r="2660" spans="1:13" x14ac:dyDescent="0.25">
      <c r="A2660" t="s">
        <v>2239</v>
      </c>
      <c r="E2660" t="str">
        <f>VLOOKUP($A2660,'Extracted Varlist'!$B$1:$O$4857,3,0)</f>
        <v>MAND sum of scaled scores</v>
      </c>
      <c r="G2660" t="str">
        <f>IF(ISBLANK(VLOOKUP($A2660,'Extracted Varlist'!$B$1:$O$4857,4,0)),"",VLOOKUP($A2660,'Extracted Varlist'!$B$1:$O$4857,4,0))</f>
        <v>888="N/A";999="Missing"</v>
      </c>
      <c r="H2660">
        <v>2</v>
      </c>
      <c r="I2660">
        <f>VLOOKUP($A2660,'Extracted Varlist'!$B$1:$O$4857,12,0)</f>
        <v>2</v>
      </c>
      <c r="J2660">
        <f>VLOOKUP($A2660,'Extracted Varlist'!$B$1:$O$4857,13,0)</f>
        <v>17</v>
      </c>
      <c r="M2660" t="b">
        <f t="shared" si="64"/>
        <v>0</v>
      </c>
    </row>
    <row r="2661" spans="1:13" x14ac:dyDescent="0.25">
      <c r="A2661" t="s">
        <v>873</v>
      </c>
      <c r="E2661" t="str">
        <f>VLOOKUP($A2661,'Extracted Varlist'!$B$1:$O$4857,3,0)</f>
        <v>MAND ball score left (no bounces in 15 sec)</v>
      </c>
      <c r="G2661" t="str">
        <f>IF(ISBLANK(VLOOKUP($A2661,'Extracted Varlist'!$B$1:$O$4857,4,0)),"",VLOOKUP($A2661,'Extracted Varlist'!$B$1:$O$4857,4,0))</f>
        <v>888="N/A";999="Missing"</v>
      </c>
      <c r="H2661">
        <v>2</v>
      </c>
      <c r="I2661">
        <f>VLOOKUP($A2661,'Extracted Varlist'!$B$1:$O$4857,12,0)</f>
        <v>2</v>
      </c>
      <c r="J2661">
        <f>VLOOKUP($A2661,'Extracted Varlist'!$B$1:$O$4857,13,0)</f>
        <v>10</v>
      </c>
      <c r="M2661" t="b">
        <f t="shared" si="64"/>
        <v>0</v>
      </c>
    </row>
    <row r="2662" spans="1:13" x14ac:dyDescent="0.25">
      <c r="A2662" t="s">
        <v>1333</v>
      </c>
      <c r="E2662" t="str">
        <f>VLOOKUP($A2662,'Extracted Varlist'!$B$1:$O$4857,3,0)</f>
        <v>MAND ball score left (no bounces in 15 sec)</v>
      </c>
      <c r="G2662" t="str">
        <f>IF(ISBLANK(VLOOKUP($A2662,'Extracted Varlist'!$B$1:$O$4857,4,0)),"",VLOOKUP($A2662,'Extracted Varlist'!$B$1:$O$4857,4,0))</f>
        <v>888="N/A";999="Missing"</v>
      </c>
      <c r="H2662">
        <v>2</v>
      </c>
      <c r="I2662">
        <f>VLOOKUP($A2662,'Extracted Varlist'!$B$1:$O$4857,12,0)</f>
        <v>2</v>
      </c>
      <c r="J2662">
        <f>VLOOKUP($A2662,'Extracted Varlist'!$B$1:$O$4857,13,0)</f>
        <v>14</v>
      </c>
      <c r="M2662" t="b">
        <f t="shared" si="64"/>
        <v>0</v>
      </c>
    </row>
    <row r="2663" spans="1:13" x14ac:dyDescent="0.25">
      <c r="A2663" t="s">
        <v>2207</v>
      </c>
      <c r="E2663" t="str">
        <f>VLOOKUP($A2663,'Extracted Varlist'!$B$1:$O$4857,3,0)</f>
        <v>MAND ball score left (no bounces in 15 sec)</v>
      </c>
      <c r="G2663" t="str">
        <f>IF(ISBLANK(VLOOKUP($A2663,'Extracted Varlist'!$B$1:$O$4857,4,0)),"",VLOOKUP($A2663,'Extracted Varlist'!$B$1:$O$4857,4,0))</f>
        <v>888="N/A";999="Missing"</v>
      </c>
      <c r="H2663">
        <v>2</v>
      </c>
      <c r="I2663">
        <f>VLOOKUP($A2663,'Extracted Varlist'!$B$1:$O$4857,12,0)</f>
        <v>2</v>
      </c>
      <c r="J2663">
        <f>VLOOKUP($A2663,'Extracted Varlist'!$B$1:$O$4857,13,0)</f>
        <v>17</v>
      </c>
      <c r="M2663" t="b">
        <f t="shared" si="64"/>
        <v>0</v>
      </c>
    </row>
    <row r="2664" spans="1:13" x14ac:dyDescent="0.25">
      <c r="A2664" t="s">
        <v>941</v>
      </c>
      <c r="E2664" t="str">
        <f>VLOOKUP($A2664,'Extracted Varlist'!$B$1:$O$4857,3,0)</f>
        <v>MAND ndi score</v>
      </c>
      <c r="G2664" t="str">
        <f>IF(ISBLANK(VLOOKUP($A2664,'Extracted Varlist'!$B$1:$O$4857,4,0)),"",VLOOKUP($A2664,'Extracted Varlist'!$B$1:$O$4857,4,0))</f>
        <v>888="N/A";999="Missing"</v>
      </c>
      <c r="H2664">
        <v>2</v>
      </c>
      <c r="I2664">
        <f>VLOOKUP($A2664,'Extracted Varlist'!$B$1:$O$4857,12,0)</f>
        <v>2</v>
      </c>
      <c r="J2664">
        <f>VLOOKUP($A2664,'Extracted Varlist'!$B$1:$O$4857,13,0)</f>
        <v>10</v>
      </c>
      <c r="M2664" t="b">
        <f t="shared" si="64"/>
        <v>0</v>
      </c>
    </row>
    <row r="2665" spans="1:13" x14ac:dyDescent="0.25">
      <c r="A2665" t="s">
        <v>1361</v>
      </c>
      <c r="E2665" t="str">
        <f>VLOOKUP($A2665,'Extracted Varlist'!$B$1:$O$4857,3,0)</f>
        <v>MAND ndi score</v>
      </c>
      <c r="G2665" t="str">
        <f>IF(ISBLANK(VLOOKUP($A2665,'Extracted Varlist'!$B$1:$O$4857,4,0)),"",VLOOKUP($A2665,'Extracted Varlist'!$B$1:$O$4857,4,0))</f>
        <v>888="N/A";999="Missing"</v>
      </c>
      <c r="H2665">
        <v>2</v>
      </c>
      <c r="I2665">
        <f>VLOOKUP($A2665,'Extracted Varlist'!$B$1:$O$4857,12,0)</f>
        <v>2</v>
      </c>
      <c r="J2665">
        <f>VLOOKUP($A2665,'Extracted Varlist'!$B$1:$O$4857,13,0)</f>
        <v>14</v>
      </c>
      <c r="M2665" t="b">
        <f t="shared" si="64"/>
        <v>0</v>
      </c>
    </row>
    <row r="2666" spans="1:13" x14ac:dyDescent="0.25">
      <c r="A2666" t="s">
        <v>2240</v>
      </c>
      <c r="E2666" t="str">
        <f>VLOOKUP($A2666,'Extracted Varlist'!$B$1:$O$4857,3,0)</f>
        <v>MAND ndi score</v>
      </c>
      <c r="G2666" t="str">
        <f>IF(ISBLANK(VLOOKUP($A2666,'Extracted Varlist'!$B$1:$O$4857,4,0)),"",VLOOKUP($A2666,'Extracted Varlist'!$B$1:$O$4857,4,0))</f>
        <v>888="N/A";999="Missing"</v>
      </c>
      <c r="H2666">
        <v>2</v>
      </c>
      <c r="I2666">
        <f>VLOOKUP($A2666,'Extracted Varlist'!$B$1:$O$4857,12,0)</f>
        <v>2</v>
      </c>
      <c r="J2666">
        <f>VLOOKUP($A2666,'Extracted Varlist'!$B$1:$O$4857,13,0)</f>
        <v>17</v>
      </c>
      <c r="M2666" t="b">
        <f t="shared" si="64"/>
        <v>0</v>
      </c>
    </row>
    <row r="2667" spans="1:13" x14ac:dyDescent="0.25">
      <c r="A2667" t="s">
        <v>943</v>
      </c>
      <c r="E2667" t="str">
        <f>VLOOKUP($A2667,'Extracted Varlist'!$B$1:$O$4857,3,0)</f>
        <v>MAND ft right hand tap rhythm</v>
      </c>
      <c r="G2667" t="str">
        <f>IF(ISBLANK(VLOOKUP($A2667,'Extracted Varlist'!$B$1:$O$4857,4,0)),"",VLOOKUP($A2667,'Extracted Varlist'!$B$1:$O$4857,4,0))</f>
        <v>1="Erratic, non-rhythmic tapping";2="Disruption of rhythm once or twice, but regains consistent tapping";4="Even, consistent rhythm of tapping";8="N/A";9="Missing"</v>
      </c>
      <c r="H2667">
        <v>2</v>
      </c>
      <c r="I2667">
        <f>VLOOKUP($A2667,'Extracted Varlist'!$B$1:$O$4857,12,0)</f>
        <v>2</v>
      </c>
      <c r="J2667">
        <f>VLOOKUP($A2667,'Extracted Varlist'!$B$1:$O$4857,13,0)</f>
        <v>10</v>
      </c>
      <c r="M2667" t="b">
        <f t="shared" si="64"/>
        <v>0</v>
      </c>
    </row>
    <row r="2668" spans="1:13" x14ac:dyDescent="0.25">
      <c r="A2668" t="s">
        <v>1362</v>
      </c>
      <c r="E2668" t="str">
        <f>VLOOKUP($A2668,'Extracted Varlist'!$B$1:$O$4857,3,0)</f>
        <v>MAND ft right hand tap rhythm</v>
      </c>
      <c r="G2668" t="str">
        <f>IF(ISBLANK(VLOOKUP($A2668,'Extracted Varlist'!$B$1:$O$4857,4,0)),"",VLOOKUP($A2668,'Extracted Varlist'!$B$1:$O$4857,4,0))</f>
        <v>1="Erratic, non-rhythmic tapping";2="Disruption of rhythm once or twice, but regains consistent tapping";4="Even, consistent rhythm of tapping";8="N/A";9="Missing"</v>
      </c>
      <c r="H2668">
        <v>2</v>
      </c>
      <c r="I2668">
        <f>VLOOKUP($A2668,'Extracted Varlist'!$B$1:$O$4857,12,0)</f>
        <v>2</v>
      </c>
      <c r="J2668">
        <f>VLOOKUP($A2668,'Extracted Varlist'!$B$1:$O$4857,13,0)</f>
        <v>14</v>
      </c>
      <c r="M2668" t="b">
        <f t="shared" si="64"/>
        <v>0</v>
      </c>
    </row>
    <row r="2669" spans="1:13" x14ac:dyDescent="0.25">
      <c r="A2669" t="s">
        <v>2241</v>
      </c>
      <c r="E2669" t="str">
        <f>VLOOKUP($A2669,'Extracted Varlist'!$B$1:$O$4857,3,0)</f>
        <v>MAND ft right hand tap rhythm</v>
      </c>
      <c r="G2669" t="str">
        <f>IF(ISBLANK(VLOOKUP($A2669,'Extracted Varlist'!$B$1:$O$4857,4,0)),"",VLOOKUP($A2669,'Extracted Varlist'!$B$1:$O$4857,4,0))</f>
        <v>1="Erratic, non-rhythmic tapping";2="Disruption of rhythm once or twice, but regains consistent tapping";4="Even, consistent rhythm of tapping";8="N/A";9="Missing"</v>
      </c>
      <c r="H2669">
        <v>2</v>
      </c>
      <c r="I2669">
        <f>VLOOKUP($A2669,'Extracted Varlist'!$B$1:$O$4857,12,0)</f>
        <v>2</v>
      </c>
      <c r="J2669">
        <f>VLOOKUP($A2669,'Extracted Varlist'!$B$1:$O$4857,13,0)</f>
        <v>17</v>
      </c>
      <c r="M2669" t="b">
        <f t="shared" si="64"/>
        <v>0</v>
      </c>
    </row>
    <row r="2670" spans="1:13" x14ac:dyDescent="0.25">
      <c r="A2670" t="s">
        <v>946</v>
      </c>
      <c r="E2670" t="str">
        <f>VLOOKUP($A2670,'Extracted Varlist'!$B$1:$O$4857,3,0)</f>
        <v>MAND ft left hand tap rhythm</v>
      </c>
      <c r="G2670" t="str">
        <f>IF(ISBLANK(VLOOKUP($A2670,'Extracted Varlist'!$B$1:$O$4857,4,0)),"",VLOOKUP($A2670,'Extracted Varlist'!$B$1:$O$4857,4,0))</f>
        <v>1="Erratic, non-rhythmic tapping";2="Disruption of rhythm once or twice, but regains consistent tapping";4="Even, consistent rhythm of tapping";8="N/A";9="Missing"</v>
      </c>
      <c r="H2670">
        <v>2</v>
      </c>
      <c r="I2670">
        <f>VLOOKUP($A2670,'Extracted Varlist'!$B$1:$O$4857,12,0)</f>
        <v>2</v>
      </c>
      <c r="J2670">
        <f>VLOOKUP($A2670,'Extracted Varlist'!$B$1:$O$4857,13,0)</f>
        <v>10</v>
      </c>
      <c r="M2670" t="b">
        <f t="shared" si="64"/>
        <v>0</v>
      </c>
    </row>
    <row r="2671" spans="1:13" x14ac:dyDescent="0.25">
      <c r="A2671" t="s">
        <v>1363</v>
      </c>
      <c r="E2671" t="str">
        <f>VLOOKUP($A2671,'Extracted Varlist'!$B$1:$O$4857,3,0)</f>
        <v>MAND ft left hand tap rhythm</v>
      </c>
      <c r="G2671" t="str">
        <f>IF(ISBLANK(VLOOKUP($A2671,'Extracted Varlist'!$B$1:$O$4857,4,0)),"",VLOOKUP($A2671,'Extracted Varlist'!$B$1:$O$4857,4,0))</f>
        <v>1="Erratic, non-rhythmic tapping";2="Disruption of rhythm once or twice, but regains consistent tapping";4="Even, consistent rhythm of tapping";8="N/A";9="Missing"</v>
      </c>
      <c r="H2671">
        <v>2</v>
      </c>
      <c r="I2671">
        <f>VLOOKUP($A2671,'Extracted Varlist'!$B$1:$O$4857,12,0)</f>
        <v>2</v>
      </c>
      <c r="J2671">
        <f>VLOOKUP($A2671,'Extracted Varlist'!$B$1:$O$4857,13,0)</f>
        <v>14</v>
      </c>
      <c r="M2671" t="b">
        <f t="shared" si="64"/>
        <v>0</v>
      </c>
    </row>
    <row r="2672" spans="1:13" x14ac:dyDescent="0.25">
      <c r="A2672" t="s">
        <v>2243</v>
      </c>
      <c r="E2672" t="str">
        <f>VLOOKUP($A2672,'Extracted Varlist'!$B$1:$O$4857,3,0)</f>
        <v>MAND ft left hand tap rhythm</v>
      </c>
      <c r="G2672" t="str">
        <f>IF(ISBLANK(VLOOKUP($A2672,'Extracted Varlist'!$B$1:$O$4857,4,0)),"",VLOOKUP($A2672,'Extracted Varlist'!$B$1:$O$4857,4,0))</f>
        <v>1="Erratic, non-rhythmic tapping";2="Disruption of rhythm once or twice, but regains consistent tapping";4="Even, consistent rhythm of tapping";8="N/A";9="Missing"</v>
      </c>
      <c r="H2672">
        <v>2</v>
      </c>
      <c r="I2672">
        <f>VLOOKUP($A2672,'Extracted Varlist'!$B$1:$O$4857,12,0)</f>
        <v>2</v>
      </c>
      <c r="J2672">
        <f>VLOOKUP($A2672,'Extracted Varlist'!$B$1:$O$4857,13,0)</f>
        <v>17</v>
      </c>
      <c r="M2672" t="b">
        <f t="shared" si="64"/>
        <v>0</v>
      </c>
    </row>
    <row r="2673" spans="1:13" x14ac:dyDescent="0.25">
      <c r="A2673" t="s">
        <v>948</v>
      </c>
      <c r="E2673" t="str">
        <f>VLOOKUP($A2673,'Extracted Varlist'!$B$1:$O$4857,3,0)</f>
        <v>MAND ft extraneous movement right hand</v>
      </c>
      <c r="G2673" t="str">
        <f>IF(ISBLANK(VLOOKUP($A2673,'Extracted Varlist'!$B$1:$O$4857,4,0)),"",VLOOKUP($A2673,'Extracted Varlist'!$B$1:$O$4857,4,0))</f>
        <v>1="Extraneous movement of thumb and other fingers";2="Extraneous movement of thumb";4="Moves only index finger, fist remains closed";8="N/A";9="Missing"</v>
      </c>
      <c r="H2673">
        <v>2</v>
      </c>
      <c r="I2673">
        <f>VLOOKUP($A2673,'Extracted Varlist'!$B$1:$O$4857,12,0)</f>
        <v>2</v>
      </c>
      <c r="J2673">
        <f>VLOOKUP($A2673,'Extracted Varlist'!$B$1:$O$4857,13,0)</f>
        <v>10</v>
      </c>
      <c r="M2673" t="b">
        <f t="shared" si="64"/>
        <v>0</v>
      </c>
    </row>
    <row r="2674" spans="1:13" x14ac:dyDescent="0.25">
      <c r="A2674" t="s">
        <v>1364</v>
      </c>
      <c r="E2674" t="str">
        <f>VLOOKUP($A2674,'Extracted Varlist'!$B$1:$O$4857,3,0)</f>
        <v>MAND ft extraneous movement right hand</v>
      </c>
      <c r="G2674" t="str">
        <f>IF(ISBLANK(VLOOKUP($A2674,'Extracted Varlist'!$B$1:$O$4857,4,0)),"",VLOOKUP($A2674,'Extracted Varlist'!$B$1:$O$4857,4,0))</f>
        <v>1="Extraneous movement of thumb and other fingers";2="Extraneous movement of thumb";4="Moves only index finger, fist remains closed";8="N/A";9="Missing"</v>
      </c>
      <c r="H2674">
        <v>2</v>
      </c>
      <c r="I2674">
        <f>VLOOKUP($A2674,'Extracted Varlist'!$B$1:$O$4857,12,0)</f>
        <v>2</v>
      </c>
      <c r="J2674">
        <f>VLOOKUP($A2674,'Extracted Varlist'!$B$1:$O$4857,13,0)</f>
        <v>14</v>
      </c>
      <c r="M2674" t="b">
        <f t="shared" si="64"/>
        <v>0</v>
      </c>
    </row>
    <row r="2675" spans="1:13" x14ac:dyDescent="0.25">
      <c r="A2675" t="s">
        <v>2244</v>
      </c>
      <c r="E2675" t="str">
        <f>VLOOKUP($A2675,'Extracted Varlist'!$B$1:$O$4857,3,0)</f>
        <v>MAND ft extraneous movement right hand</v>
      </c>
      <c r="G2675" t="str">
        <f>IF(ISBLANK(VLOOKUP($A2675,'Extracted Varlist'!$B$1:$O$4857,4,0)),"",VLOOKUP($A2675,'Extracted Varlist'!$B$1:$O$4857,4,0))</f>
        <v>1="Extraneous movement of thumb and other fingers";2="Extraneous movement of thumb";4="Moves only index finger, fist remains closed";8="N/A";9="Missing"</v>
      </c>
      <c r="H2675">
        <v>2</v>
      </c>
      <c r="I2675">
        <f>VLOOKUP($A2675,'Extracted Varlist'!$B$1:$O$4857,12,0)</f>
        <v>2</v>
      </c>
      <c r="J2675">
        <f>VLOOKUP($A2675,'Extracted Varlist'!$B$1:$O$4857,13,0)</f>
        <v>17</v>
      </c>
      <c r="M2675" t="b">
        <f t="shared" si="64"/>
        <v>0</v>
      </c>
    </row>
    <row r="2676" spans="1:13" x14ac:dyDescent="0.25">
      <c r="A2676" t="s">
        <v>951</v>
      </c>
      <c r="E2676" t="str">
        <f>VLOOKUP($A2676,'Extracted Varlist'!$B$1:$O$4857,3,0)</f>
        <v>MAND ft extraneous movement left hand</v>
      </c>
      <c r="G2676" t="str">
        <f>IF(ISBLANK(VLOOKUP($A2676,'Extracted Varlist'!$B$1:$O$4857,4,0)),"",VLOOKUP($A2676,'Extracted Varlist'!$B$1:$O$4857,4,0))</f>
        <v>1="Extraneous movement of thumb and other fingers";2="Extraneous movement of thumb";4="Moves only index finger, fist remains closed";8="N/A";9="Missing"</v>
      </c>
      <c r="H2676">
        <v>2</v>
      </c>
      <c r="I2676">
        <f>VLOOKUP($A2676,'Extracted Varlist'!$B$1:$O$4857,12,0)</f>
        <v>2</v>
      </c>
      <c r="J2676">
        <f>VLOOKUP($A2676,'Extracted Varlist'!$B$1:$O$4857,13,0)</f>
        <v>10</v>
      </c>
      <c r="M2676" t="b">
        <f t="shared" si="64"/>
        <v>0</v>
      </c>
    </row>
    <row r="2677" spans="1:13" x14ac:dyDescent="0.25">
      <c r="A2677" t="s">
        <v>1365</v>
      </c>
      <c r="E2677" t="str">
        <f>VLOOKUP($A2677,'Extracted Varlist'!$B$1:$O$4857,3,0)</f>
        <v>MAND ft extraneous movement left hand</v>
      </c>
      <c r="G2677" t="str">
        <f>IF(ISBLANK(VLOOKUP($A2677,'Extracted Varlist'!$B$1:$O$4857,4,0)),"",VLOOKUP($A2677,'Extracted Varlist'!$B$1:$O$4857,4,0))</f>
        <v>1="Extraneous movement of thumb and other fingers";2="Extraneous movement of thumb";4="Moves only index finger, fist remains closed";8="N/A";9="Missing"</v>
      </c>
      <c r="H2677">
        <v>2</v>
      </c>
      <c r="I2677">
        <f>VLOOKUP($A2677,'Extracted Varlist'!$B$1:$O$4857,12,0)</f>
        <v>2</v>
      </c>
      <c r="J2677">
        <f>VLOOKUP($A2677,'Extracted Varlist'!$B$1:$O$4857,13,0)</f>
        <v>14</v>
      </c>
      <c r="M2677" t="b">
        <f t="shared" si="64"/>
        <v>0</v>
      </c>
    </row>
    <row r="2678" spans="1:13" x14ac:dyDescent="0.25">
      <c r="A2678" t="s">
        <v>2245</v>
      </c>
      <c r="E2678" t="str">
        <f>VLOOKUP($A2678,'Extracted Varlist'!$B$1:$O$4857,3,0)</f>
        <v>MAND ft extraneous movement left hand</v>
      </c>
      <c r="G2678" t="str">
        <f>IF(ISBLANK(VLOOKUP($A2678,'Extracted Varlist'!$B$1:$O$4857,4,0)),"",VLOOKUP($A2678,'Extracted Varlist'!$B$1:$O$4857,4,0))</f>
        <v>1="Extraneous movement of thumb and other fingers";2="Extraneous movement of thumb";4="Moves only index finger, fist remains closed";8="N/A";9="Missing"</v>
      </c>
      <c r="H2678">
        <v>2</v>
      </c>
      <c r="I2678">
        <f>VLOOKUP($A2678,'Extracted Varlist'!$B$1:$O$4857,12,0)</f>
        <v>2</v>
      </c>
      <c r="J2678">
        <f>VLOOKUP($A2678,'Extracted Varlist'!$B$1:$O$4857,13,0)</f>
        <v>17</v>
      </c>
      <c r="M2678" t="b">
        <f t="shared" si="64"/>
        <v>0</v>
      </c>
    </row>
    <row r="2679" spans="1:13" x14ac:dyDescent="0.25">
      <c r="A2679" t="s">
        <v>953</v>
      </c>
      <c r="E2679" t="str">
        <f>VLOOKUP($A2679,'Extracted Varlist'!$B$1:$O$4857,3,0)</f>
        <v>MAND ft overflow movement right hand</v>
      </c>
      <c r="G2679" t="str">
        <f>IF(ISBLANK(VLOOKUP($A2679,'Extracted Varlist'!$B$1:$O$4857,4,0)),"",VLOOKUP($A2679,'Extracted Varlist'!$B$1:$O$4857,4,0))</f>
        <v>1="Frequent (three or more) movements of wrist or forearm to 'assist' tapping";2="Occasional (once or twice) movement of wrist or forearm to 'assist' tapping";4="Wrist or forearm remains stationary while tapping";8="N/A";9="Missing"</v>
      </c>
      <c r="H2679">
        <v>2</v>
      </c>
      <c r="I2679">
        <f>VLOOKUP($A2679,'Extracted Varlist'!$B$1:$O$4857,12,0)</f>
        <v>2</v>
      </c>
      <c r="J2679">
        <f>VLOOKUP($A2679,'Extracted Varlist'!$B$1:$O$4857,13,0)</f>
        <v>10</v>
      </c>
      <c r="M2679" t="b">
        <f t="shared" si="64"/>
        <v>0</v>
      </c>
    </row>
    <row r="2680" spans="1:13" x14ac:dyDescent="0.25">
      <c r="A2680" t="s">
        <v>1366</v>
      </c>
      <c r="E2680" t="str">
        <f>VLOOKUP($A2680,'Extracted Varlist'!$B$1:$O$4857,3,0)</f>
        <v>MAND ft overflow movement right hand</v>
      </c>
      <c r="G2680" t="str">
        <f>IF(ISBLANK(VLOOKUP($A2680,'Extracted Varlist'!$B$1:$O$4857,4,0)),"",VLOOKUP($A2680,'Extracted Varlist'!$B$1:$O$4857,4,0))</f>
        <v>1="Frequent (three or more) movements of wrist or forearm to 'assist' tapping";2="Occasional (once or twice) movement of wrist or forearm to 'assist' tapping";4="Wrist or forearm remains stationary while tapping";8="N/A";9="Missing"</v>
      </c>
      <c r="H2680">
        <v>2</v>
      </c>
      <c r="I2680">
        <f>VLOOKUP($A2680,'Extracted Varlist'!$B$1:$O$4857,12,0)</f>
        <v>2</v>
      </c>
      <c r="J2680">
        <f>VLOOKUP($A2680,'Extracted Varlist'!$B$1:$O$4857,13,0)</f>
        <v>14</v>
      </c>
      <c r="M2680" t="b">
        <f t="shared" si="64"/>
        <v>0</v>
      </c>
    </row>
    <row r="2681" spans="1:13" x14ac:dyDescent="0.25">
      <c r="A2681" t="s">
        <v>2246</v>
      </c>
      <c r="E2681" t="str">
        <f>VLOOKUP($A2681,'Extracted Varlist'!$B$1:$O$4857,3,0)</f>
        <v>MAND ft overflow movement right hand</v>
      </c>
      <c r="G2681" t="str">
        <f>IF(ISBLANK(VLOOKUP($A2681,'Extracted Varlist'!$B$1:$O$4857,4,0)),"",VLOOKUP($A2681,'Extracted Varlist'!$B$1:$O$4857,4,0))</f>
        <v>1="Frequent (three or more) movements of wrist or forearm to 'assist' tapping";2="Occasional (once or twice) movement of wrist or forearm to 'assist' tapping";4="Wrist or forearm remains stationary while tapping";8="N/A";9="Missing"</v>
      </c>
      <c r="H2681">
        <v>2</v>
      </c>
      <c r="I2681">
        <f>VLOOKUP($A2681,'Extracted Varlist'!$B$1:$O$4857,12,0)</f>
        <v>2</v>
      </c>
      <c r="J2681">
        <f>VLOOKUP($A2681,'Extracted Varlist'!$B$1:$O$4857,13,0)</f>
        <v>17</v>
      </c>
      <c r="M2681" t="b">
        <f t="shared" si="64"/>
        <v>0</v>
      </c>
    </row>
    <row r="2682" spans="1:13" x14ac:dyDescent="0.25">
      <c r="A2682" t="s">
        <v>956</v>
      </c>
      <c r="E2682" t="str">
        <f>VLOOKUP($A2682,'Extracted Varlist'!$B$1:$O$4857,3,0)</f>
        <v>MAND ft overflow movement left hand</v>
      </c>
      <c r="G2682" t="str">
        <f>IF(ISBLANK(VLOOKUP($A2682,'Extracted Varlist'!$B$1:$O$4857,4,0)),"",VLOOKUP($A2682,'Extracted Varlist'!$B$1:$O$4857,4,0))</f>
        <v>1="Frequent (three or more) movements of wrist or forearm to 'assist' tapping";2="Occasional (once or twice) movement of wrist or forearm to 'assist' tapping";4="Wrist or forearm remains stationary while tapping";8="N/A";9="Missing"</v>
      </c>
      <c r="H2682">
        <v>2</v>
      </c>
      <c r="I2682">
        <f>VLOOKUP($A2682,'Extracted Varlist'!$B$1:$O$4857,12,0)</f>
        <v>2</v>
      </c>
      <c r="J2682">
        <f>VLOOKUP($A2682,'Extracted Varlist'!$B$1:$O$4857,13,0)</f>
        <v>10</v>
      </c>
      <c r="M2682" t="b">
        <f t="shared" si="64"/>
        <v>0</v>
      </c>
    </row>
    <row r="2683" spans="1:13" x14ac:dyDescent="0.25">
      <c r="A2683" t="s">
        <v>1367</v>
      </c>
      <c r="E2683" t="str">
        <f>VLOOKUP($A2683,'Extracted Varlist'!$B$1:$O$4857,3,0)</f>
        <v>MAND ft overflow movement left hand</v>
      </c>
      <c r="G2683" t="str">
        <f>IF(ISBLANK(VLOOKUP($A2683,'Extracted Varlist'!$B$1:$O$4857,4,0)),"",VLOOKUP($A2683,'Extracted Varlist'!$B$1:$O$4857,4,0))</f>
        <v>1="Frequent (three or more) movements of wrist or forearm to 'assist' tapping";2="Occasional (once or twice) movement of wrist or forearm to 'assist' tapping";4="Wrist or forearm remains stationary while tapping";8="N/A";9="Missing"</v>
      </c>
      <c r="H2683">
        <v>2</v>
      </c>
      <c r="I2683">
        <f>VLOOKUP($A2683,'Extracted Varlist'!$B$1:$O$4857,12,0)</f>
        <v>2</v>
      </c>
      <c r="J2683">
        <f>VLOOKUP($A2683,'Extracted Varlist'!$B$1:$O$4857,13,0)</f>
        <v>14</v>
      </c>
      <c r="M2683" t="b">
        <f t="shared" si="64"/>
        <v>0</v>
      </c>
    </row>
    <row r="2684" spans="1:13" x14ac:dyDescent="0.25">
      <c r="A2684" t="s">
        <v>2247</v>
      </c>
      <c r="E2684" t="str">
        <f>VLOOKUP($A2684,'Extracted Varlist'!$B$1:$O$4857,3,0)</f>
        <v>MAND ft overflow movement left hand</v>
      </c>
      <c r="G2684" t="str">
        <f>IF(ISBLANK(VLOOKUP($A2684,'Extracted Varlist'!$B$1:$O$4857,4,0)),"",VLOOKUP($A2684,'Extracted Varlist'!$B$1:$O$4857,4,0))</f>
        <v>1="Frequent (three or more) movements of wrist or forearm to 'assist' tapping";2="Occasional (once or twice) movement of wrist or forearm to 'assist' tapping";4="Wrist or forearm remains stationary while tapping";8="N/A";9="Missing"</v>
      </c>
      <c r="H2684">
        <v>2</v>
      </c>
      <c r="I2684">
        <f>VLOOKUP($A2684,'Extracted Varlist'!$B$1:$O$4857,12,0)</f>
        <v>2</v>
      </c>
      <c r="J2684">
        <f>VLOOKUP($A2684,'Extracted Varlist'!$B$1:$O$4857,13,0)</f>
        <v>17</v>
      </c>
      <c r="M2684" t="b">
        <f t="shared" si="64"/>
        <v>0</v>
      </c>
    </row>
    <row r="2685" spans="1:13" x14ac:dyDescent="0.25">
      <c r="A2685" t="s">
        <v>958</v>
      </c>
      <c r="E2685" t="str">
        <f>VLOOKUP($A2685,'Extracted Varlist'!$B$1:$O$4857,3,0)</f>
        <v>MAND ft complete distance right finger</v>
      </c>
      <c r="G2685" t="str">
        <f>IF(ISBLANK(VLOOKUP($A2685,'Extracted Varlist'!$B$1:$O$4857,4,0)),"",VLOOKUP($A2685,'Extracted Varlist'!$B$1:$O$4857,4,0))</f>
        <v>1="Frequent (three or more) incomplete movements of index finger between base and rubber band";2="Occasional (once or twice) incomplete movement between base and rubber band";4="Index finger moves the complete distance between base and suspended rubber band";8="N/A";9="Missing"</v>
      </c>
      <c r="H2685">
        <v>2</v>
      </c>
      <c r="I2685">
        <f>VLOOKUP($A2685,'Extracted Varlist'!$B$1:$O$4857,12,0)</f>
        <v>2</v>
      </c>
      <c r="J2685">
        <f>VLOOKUP($A2685,'Extracted Varlist'!$B$1:$O$4857,13,0)</f>
        <v>10</v>
      </c>
      <c r="M2685" t="b">
        <f t="shared" si="64"/>
        <v>0</v>
      </c>
    </row>
    <row r="2686" spans="1:13" x14ac:dyDescent="0.25">
      <c r="A2686" t="s">
        <v>1368</v>
      </c>
      <c r="E2686" t="str">
        <f>VLOOKUP($A2686,'Extracted Varlist'!$B$1:$O$4857,3,0)</f>
        <v>MAND ft complete distance right finger</v>
      </c>
      <c r="G2686" t="str">
        <f>IF(ISBLANK(VLOOKUP($A2686,'Extracted Varlist'!$B$1:$O$4857,4,0)),"",VLOOKUP($A2686,'Extracted Varlist'!$B$1:$O$4857,4,0))</f>
        <v>1="Frequent (three or more) incomplete movements of index finger between base and rubber band";2="Occasional (once or twice) incomplete movement between base and rubber band";4="Index finger moves the complete distance between base and suspended rubber band";8="N/A";9="Missing"</v>
      </c>
      <c r="H2686">
        <v>2</v>
      </c>
      <c r="I2686">
        <f>VLOOKUP($A2686,'Extracted Varlist'!$B$1:$O$4857,12,0)</f>
        <v>2</v>
      </c>
      <c r="J2686">
        <f>VLOOKUP($A2686,'Extracted Varlist'!$B$1:$O$4857,13,0)</f>
        <v>14</v>
      </c>
      <c r="M2686" t="b">
        <f t="shared" si="64"/>
        <v>0</v>
      </c>
    </row>
    <row r="2687" spans="1:13" x14ac:dyDescent="0.25">
      <c r="A2687" t="s">
        <v>2248</v>
      </c>
      <c r="E2687" t="str">
        <f>VLOOKUP($A2687,'Extracted Varlist'!$B$1:$O$4857,3,0)</f>
        <v>MAND ft complete distance right finger</v>
      </c>
      <c r="G2687" t="str">
        <f>IF(ISBLANK(VLOOKUP($A2687,'Extracted Varlist'!$B$1:$O$4857,4,0)),"",VLOOKUP($A2687,'Extracted Varlist'!$B$1:$O$4857,4,0))</f>
        <v>1="Frequent (three or more) incomplete movements of index finger between base and rubber band";2="Occasional (once or twice) incomplete movement between base and rubber band";4="Index finger moves the complete distance between base and suspended rubber band";8="N/A";9="Missing"</v>
      </c>
      <c r="H2687">
        <v>2</v>
      </c>
      <c r="I2687">
        <f>VLOOKUP($A2687,'Extracted Varlist'!$B$1:$O$4857,12,0)</f>
        <v>2</v>
      </c>
      <c r="J2687">
        <f>VLOOKUP($A2687,'Extracted Varlist'!$B$1:$O$4857,13,0)</f>
        <v>17</v>
      </c>
      <c r="M2687" t="b">
        <f t="shared" si="64"/>
        <v>0</v>
      </c>
    </row>
    <row r="2688" spans="1:13" x14ac:dyDescent="0.25">
      <c r="A2688" t="s">
        <v>961</v>
      </c>
      <c r="E2688" t="str">
        <f>VLOOKUP($A2688,'Extracted Varlist'!$B$1:$O$4857,3,0)</f>
        <v>MAND ft complete distance left finger</v>
      </c>
      <c r="G2688" t="str">
        <f>IF(ISBLANK(VLOOKUP($A2688,'Extracted Varlist'!$B$1:$O$4857,4,0)),"",VLOOKUP($A2688,'Extracted Varlist'!$B$1:$O$4857,4,0))</f>
        <v>1="Frequent (three or more) incomplete movements of index finger between base and rubber band";2="Occasional (once or twice) incomplete movement between base and rubber band";4="Index finger moves the complete distance between base and suspended rubber band";8="N/A";9="Missing"</v>
      </c>
      <c r="H2688">
        <v>2</v>
      </c>
      <c r="I2688">
        <f>VLOOKUP($A2688,'Extracted Varlist'!$B$1:$O$4857,12,0)</f>
        <v>2</v>
      </c>
      <c r="J2688">
        <f>VLOOKUP($A2688,'Extracted Varlist'!$B$1:$O$4857,13,0)</f>
        <v>10</v>
      </c>
      <c r="M2688" t="b">
        <f t="shared" si="64"/>
        <v>0</v>
      </c>
    </row>
    <row r="2689" spans="1:13" x14ac:dyDescent="0.25">
      <c r="A2689" t="s">
        <v>1369</v>
      </c>
      <c r="E2689" t="str">
        <f>VLOOKUP($A2689,'Extracted Varlist'!$B$1:$O$4857,3,0)</f>
        <v>MAND ft complete distance left finger</v>
      </c>
      <c r="G2689" t="str">
        <f>IF(ISBLANK(VLOOKUP($A2689,'Extracted Varlist'!$B$1:$O$4857,4,0)),"",VLOOKUP($A2689,'Extracted Varlist'!$B$1:$O$4857,4,0))</f>
        <v>1="Frequent (three or more) incomplete movements of index finger between base and rubber band";2="Occasional (once or twice) incomplete movement between base and rubber band";4="Index finger moves the complete distance between base and suspended rubber band";8="N/A";9="Missing"</v>
      </c>
      <c r="H2689">
        <v>2</v>
      </c>
      <c r="I2689">
        <f>VLOOKUP($A2689,'Extracted Varlist'!$B$1:$O$4857,12,0)</f>
        <v>2</v>
      </c>
      <c r="J2689">
        <f>VLOOKUP($A2689,'Extracted Varlist'!$B$1:$O$4857,13,0)</f>
        <v>14</v>
      </c>
      <c r="M2689" t="b">
        <f t="shared" si="64"/>
        <v>0</v>
      </c>
    </row>
    <row r="2690" spans="1:13" x14ac:dyDescent="0.25">
      <c r="A2690" t="s">
        <v>2249</v>
      </c>
      <c r="E2690" t="str">
        <f>VLOOKUP($A2690,'Extracted Varlist'!$B$1:$O$4857,3,0)</f>
        <v>MAND ft complete distance left finger</v>
      </c>
      <c r="G2690" t="str">
        <f>IF(ISBLANK(VLOOKUP($A2690,'Extracted Varlist'!$B$1:$O$4857,4,0)),"",VLOOKUP($A2690,'Extracted Varlist'!$B$1:$O$4857,4,0))</f>
        <v>1="Frequent (three or more) incomplete movements of index finger between base and rubber band";2="Occasional (once or twice) incomplete movement between base and rubber band";4="Index finger moves the complete distance between base and suspended rubber band";8="N/A";9="Missing"</v>
      </c>
      <c r="H2690">
        <v>2</v>
      </c>
      <c r="I2690">
        <f>VLOOKUP($A2690,'Extracted Varlist'!$B$1:$O$4857,12,0)</f>
        <v>2</v>
      </c>
      <c r="J2690">
        <f>VLOOKUP($A2690,'Extracted Varlist'!$B$1:$O$4857,13,0)</f>
        <v>17</v>
      </c>
      <c r="M2690" t="b">
        <f t="shared" ref="M2690:M2753" si="65">AND(J2690=J2689)</f>
        <v>0</v>
      </c>
    </row>
    <row r="2691" spans="1:13" x14ac:dyDescent="0.25">
      <c r="A2691" t="s">
        <v>963</v>
      </c>
      <c r="E2691" t="str">
        <f>VLOOKUP($A2691,'Extracted Varlist'!$B$1:$O$4857,3,0)</f>
        <v>MAND ft number of taps right hand</v>
      </c>
      <c r="G2691" t="str">
        <f>IF(ISBLANK(VLOOKUP($A2691,'Extracted Varlist'!$B$1:$O$4857,4,0)),"",VLOOKUP($A2691,'Extracted Varlist'!$B$1:$O$4857,4,0))</f>
        <v>888="N/A";999="Missing"</v>
      </c>
      <c r="H2691">
        <v>2</v>
      </c>
      <c r="I2691">
        <f>VLOOKUP($A2691,'Extracted Varlist'!$B$1:$O$4857,12,0)</f>
        <v>2</v>
      </c>
      <c r="J2691">
        <f>VLOOKUP($A2691,'Extracted Varlist'!$B$1:$O$4857,13,0)</f>
        <v>10</v>
      </c>
      <c r="M2691" t="b">
        <f t="shared" si="65"/>
        <v>0</v>
      </c>
    </row>
    <row r="2692" spans="1:13" x14ac:dyDescent="0.25">
      <c r="A2692" t="s">
        <v>1370</v>
      </c>
      <c r="E2692" t="str">
        <f>VLOOKUP($A2692,'Extracted Varlist'!$B$1:$O$4857,3,0)</f>
        <v>MAND ft number of taps right hand</v>
      </c>
      <c r="G2692" t="str">
        <f>IF(ISBLANK(VLOOKUP($A2692,'Extracted Varlist'!$B$1:$O$4857,4,0)),"",VLOOKUP($A2692,'Extracted Varlist'!$B$1:$O$4857,4,0))</f>
        <v>888="N/A";999="Missing"</v>
      </c>
      <c r="H2692">
        <v>2</v>
      </c>
      <c r="I2692">
        <f>VLOOKUP($A2692,'Extracted Varlist'!$B$1:$O$4857,12,0)</f>
        <v>2</v>
      </c>
      <c r="J2692">
        <f>VLOOKUP($A2692,'Extracted Varlist'!$B$1:$O$4857,13,0)</f>
        <v>14</v>
      </c>
      <c r="M2692" t="b">
        <f t="shared" si="65"/>
        <v>0</v>
      </c>
    </row>
    <row r="2693" spans="1:13" x14ac:dyDescent="0.25">
      <c r="A2693" t="s">
        <v>2250</v>
      </c>
      <c r="E2693" t="str">
        <f>VLOOKUP($A2693,'Extracted Varlist'!$B$1:$O$4857,3,0)</f>
        <v>MAND ft number of taps right hand</v>
      </c>
      <c r="G2693" t="str">
        <f>IF(ISBLANK(VLOOKUP($A2693,'Extracted Varlist'!$B$1:$O$4857,4,0)),"",VLOOKUP($A2693,'Extracted Varlist'!$B$1:$O$4857,4,0))</f>
        <v>888="N/A";999="Missing"</v>
      </c>
      <c r="H2693">
        <v>2</v>
      </c>
      <c r="I2693">
        <f>VLOOKUP($A2693,'Extracted Varlist'!$B$1:$O$4857,12,0)</f>
        <v>2</v>
      </c>
      <c r="J2693">
        <f>VLOOKUP($A2693,'Extracted Varlist'!$B$1:$O$4857,13,0)</f>
        <v>17</v>
      </c>
      <c r="M2693" t="b">
        <f t="shared" si="65"/>
        <v>0</v>
      </c>
    </row>
    <row r="2694" spans="1:13" x14ac:dyDescent="0.25">
      <c r="A2694" t="s">
        <v>875</v>
      </c>
      <c r="E2694" t="str">
        <f>VLOOKUP($A2694,'Extracted Varlist'!$B$1:$O$4857,3,0)</f>
        <v>MAND beads in box right hand</v>
      </c>
      <c r="G2694" t="str">
        <f>IF(ISBLANK(VLOOKUP($A2694,'Extracted Varlist'!$B$1:$O$4857,4,0)),"",VLOOKUP($A2694,'Extracted Varlist'!$B$1:$O$4857,4,0))</f>
        <v>888="N/A";999="Missing"</v>
      </c>
      <c r="H2694">
        <v>2</v>
      </c>
      <c r="I2694">
        <f>VLOOKUP($A2694,'Extracted Varlist'!$B$1:$O$4857,12,0)</f>
        <v>2</v>
      </c>
      <c r="J2694">
        <f>VLOOKUP($A2694,'Extracted Varlist'!$B$1:$O$4857,13,0)</f>
        <v>10</v>
      </c>
      <c r="M2694" t="b">
        <f t="shared" si="65"/>
        <v>0</v>
      </c>
    </row>
    <row r="2695" spans="1:13" x14ac:dyDescent="0.25">
      <c r="A2695" t="s">
        <v>1334</v>
      </c>
      <c r="E2695" t="str">
        <f>VLOOKUP($A2695,'Extracted Varlist'!$B$1:$O$4857,3,0)</f>
        <v>MAND beads in box right hand</v>
      </c>
      <c r="G2695" t="str">
        <f>IF(ISBLANK(VLOOKUP($A2695,'Extracted Varlist'!$B$1:$O$4857,4,0)),"",VLOOKUP($A2695,'Extracted Varlist'!$B$1:$O$4857,4,0))</f>
        <v>888="N/A";999="Missing"</v>
      </c>
      <c r="H2695">
        <v>2</v>
      </c>
      <c r="I2695">
        <f>VLOOKUP($A2695,'Extracted Varlist'!$B$1:$O$4857,12,0)</f>
        <v>2</v>
      </c>
      <c r="J2695">
        <f>VLOOKUP($A2695,'Extracted Varlist'!$B$1:$O$4857,13,0)</f>
        <v>14</v>
      </c>
      <c r="M2695" t="b">
        <f t="shared" si="65"/>
        <v>0</v>
      </c>
    </row>
    <row r="2696" spans="1:13" x14ac:dyDescent="0.25">
      <c r="A2696" t="s">
        <v>2209</v>
      </c>
      <c r="E2696" t="str">
        <f>VLOOKUP($A2696,'Extracted Varlist'!$B$1:$O$4857,3,0)</f>
        <v>MAND beads in box right hand</v>
      </c>
      <c r="G2696" t="str">
        <f>IF(ISBLANK(VLOOKUP($A2696,'Extracted Varlist'!$B$1:$O$4857,4,0)),"",VLOOKUP($A2696,'Extracted Varlist'!$B$1:$O$4857,4,0))</f>
        <v>888="N/A";999="Missing"</v>
      </c>
      <c r="H2696">
        <v>2</v>
      </c>
      <c r="I2696">
        <f>VLOOKUP($A2696,'Extracted Varlist'!$B$1:$O$4857,12,0)</f>
        <v>2</v>
      </c>
      <c r="J2696">
        <f>VLOOKUP($A2696,'Extracted Varlist'!$B$1:$O$4857,13,0)</f>
        <v>17</v>
      </c>
      <c r="M2696" t="b">
        <f t="shared" si="65"/>
        <v>0</v>
      </c>
    </row>
    <row r="2697" spans="1:13" x14ac:dyDescent="0.25">
      <c r="A2697" t="s">
        <v>965</v>
      </c>
      <c r="E2697" t="str">
        <f>VLOOKUP($A2697,'Extracted Varlist'!$B$1:$O$4857,3,0)</f>
        <v>MAND ft number of taps left hand</v>
      </c>
      <c r="G2697" t="str">
        <f>IF(ISBLANK(VLOOKUP($A2697,'Extracted Varlist'!$B$1:$O$4857,4,0)),"",VLOOKUP($A2697,'Extracted Varlist'!$B$1:$O$4857,4,0))</f>
        <v>888="N/A";999="Missing"</v>
      </c>
      <c r="H2697">
        <v>2</v>
      </c>
      <c r="I2697">
        <f>VLOOKUP($A2697,'Extracted Varlist'!$B$1:$O$4857,12,0)</f>
        <v>2</v>
      </c>
      <c r="J2697">
        <f>VLOOKUP($A2697,'Extracted Varlist'!$B$1:$O$4857,13,0)</f>
        <v>10</v>
      </c>
      <c r="M2697" t="b">
        <f t="shared" si="65"/>
        <v>0</v>
      </c>
    </row>
    <row r="2698" spans="1:13" x14ac:dyDescent="0.25">
      <c r="A2698" t="s">
        <v>1371</v>
      </c>
      <c r="E2698" t="str">
        <f>VLOOKUP($A2698,'Extracted Varlist'!$B$1:$O$4857,3,0)</f>
        <v>MAND ft number of taps left hand</v>
      </c>
      <c r="G2698" t="str">
        <f>IF(ISBLANK(VLOOKUP($A2698,'Extracted Varlist'!$B$1:$O$4857,4,0)),"",VLOOKUP($A2698,'Extracted Varlist'!$B$1:$O$4857,4,0))</f>
        <v>888="N/A";999="Missing"</v>
      </c>
      <c r="H2698">
        <v>2</v>
      </c>
      <c r="I2698">
        <f>VLOOKUP($A2698,'Extracted Varlist'!$B$1:$O$4857,12,0)</f>
        <v>2</v>
      </c>
      <c r="J2698">
        <f>VLOOKUP($A2698,'Extracted Varlist'!$B$1:$O$4857,13,0)</f>
        <v>14</v>
      </c>
      <c r="M2698" t="b">
        <f t="shared" si="65"/>
        <v>0</v>
      </c>
    </row>
    <row r="2699" spans="1:13" x14ac:dyDescent="0.25">
      <c r="A2699" t="s">
        <v>2251</v>
      </c>
      <c r="E2699" t="str">
        <f>VLOOKUP($A2699,'Extracted Varlist'!$B$1:$O$4857,3,0)</f>
        <v>MAND ft number of taps left hand</v>
      </c>
      <c r="G2699" t="str">
        <f>IF(ISBLANK(VLOOKUP($A2699,'Extracted Varlist'!$B$1:$O$4857,4,0)),"",VLOOKUP($A2699,'Extracted Varlist'!$B$1:$O$4857,4,0))</f>
        <v>888="N/A";999="Missing"</v>
      </c>
      <c r="H2699">
        <v>2</v>
      </c>
      <c r="I2699">
        <f>VLOOKUP($A2699,'Extracted Varlist'!$B$1:$O$4857,12,0)</f>
        <v>2</v>
      </c>
      <c r="J2699">
        <f>VLOOKUP($A2699,'Extracted Varlist'!$B$1:$O$4857,13,0)</f>
        <v>17</v>
      </c>
      <c r="M2699" t="b">
        <f t="shared" si="65"/>
        <v>0</v>
      </c>
    </row>
    <row r="2700" spans="1:13" x14ac:dyDescent="0.25">
      <c r="A2700" t="s">
        <v>967</v>
      </c>
      <c r="E2700" t="str">
        <f>VLOOKUP($A2700,'Extracted Varlist'!$B$1:$O$4857,3,0)</f>
        <v>MAND ft total right</v>
      </c>
      <c r="G2700" t="str">
        <f>IF(ISBLANK(VLOOKUP($A2700,'Extracted Varlist'!$B$1:$O$4857,4,0)),"",VLOOKUP($A2700,'Extracted Varlist'!$B$1:$O$4857,4,0))</f>
        <v>888="N/A";999="Missing"</v>
      </c>
      <c r="H2700">
        <v>2</v>
      </c>
      <c r="I2700">
        <f>VLOOKUP($A2700,'Extracted Varlist'!$B$1:$O$4857,12,0)</f>
        <v>2</v>
      </c>
      <c r="J2700">
        <f>VLOOKUP($A2700,'Extracted Varlist'!$B$1:$O$4857,13,0)</f>
        <v>10</v>
      </c>
      <c r="M2700" t="b">
        <f t="shared" si="65"/>
        <v>0</v>
      </c>
    </row>
    <row r="2701" spans="1:13" x14ac:dyDescent="0.25">
      <c r="A2701" t="s">
        <v>1372</v>
      </c>
      <c r="E2701" t="str">
        <f>VLOOKUP($A2701,'Extracted Varlist'!$B$1:$O$4857,3,0)</f>
        <v>MAND ft total right</v>
      </c>
      <c r="G2701" t="str">
        <f>IF(ISBLANK(VLOOKUP($A2701,'Extracted Varlist'!$B$1:$O$4857,4,0)),"",VLOOKUP($A2701,'Extracted Varlist'!$B$1:$O$4857,4,0))</f>
        <v>888="N/A";999="Missing"</v>
      </c>
      <c r="H2701">
        <v>2</v>
      </c>
      <c r="I2701">
        <f>VLOOKUP($A2701,'Extracted Varlist'!$B$1:$O$4857,12,0)</f>
        <v>2</v>
      </c>
      <c r="J2701">
        <f>VLOOKUP($A2701,'Extracted Varlist'!$B$1:$O$4857,13,0)</f>
        <v>14</v>
      </c>
      <c r="M2701" t="b">
        <f t="shared" si="65"/>
        <v>0</v>
      </c>
    </row>
    <row r="2702" spans="1:13" x14ac:dyDescent="0.25">
      <c r="A2702" t="s">
        <v>2252</v>
      </c>
      <c r="E2702" t="str">
        <f>VLOOKUP($A2702,'Extracted Varlist'!$B$1:$O$4857,3,0)</f>
        <v>MAND ft total right</v>
      </c>
      <c r="G2702" t="str">
        <f>IF(ISBLANK(VLOOKUP($A2702,'Extracted Varlist'!$B$1:$O$4857,4,0)),"",VLOOKUP($A2702,'Extracted Varlist'!$B$1:$O$4857,4,0))</f>
        <v>888="N/A";999="Missing"</v>
      </c>
      <c r="H2702">
        <v>2</v>
      </c>
      <c r="I2702">
        <f>VLOOKUP($A2702,'Extracted Varlist'!$B$1:$O$4857,12,0)</f>
        <v>2</v>
      </c>
      <c r="J2702">
        <f>VLOOKUP($A2702,'Extracted Varlist'!$B$1:$O$4857,13,0)</f>
        <v>17</v>
      </c>
      <c r="M2702" t="b">
        <f t="shared" si="65"/>
        <v>0</v>
      </c>
    </row>
    <row r="2703" spans="1:13" x14ac:dyDescent="0.25">
      <c r="A2703" t="s">
        <v>969</v>
      </c>
      <c r="E2703" t="str">
        <f>VLOOKUP($A2703,'Extracted Varlist'!$B$1:$O$4857,3,0)</f>
        <v>MAND ft total left</v>
      </c>
      <c r="G2703" t="str">
        <f>IF(ISBLANK(VLOOKUP($A2703,'Extracted Varlist'!$B$1:$O$4857,4,0)),"",VLOOKUP($A2703,'Extracted Varlist'!$B$1:$O$4857,4,0))</f>
        <v>888="N/A";999="Missing"</v>
      </c>
      <c r="H2703">
        <v>2</v>
      </c>
      <c r="I2703">
        <f>VLOOKUP($A2703,'Extracted Varlist'!$B$1:$O$4857,12,0)</f>
        <v>2</v>
      </c>
      <c r="J2703">
        <f>VLOOKUP($A2703,'Extracted Varlist'!$B$1:$O$4857,13,0)</f>
        <v>10</v>
      </c>
      <c r="M2703" t="b">
        <f t="shared" si="65"/>
        <v>0</v>
      </c>
    </row>
    <row r="2704" spans="1:13" x14ac:dyDescent="0.25">
      <c r="A2704" t="s">
        <v>1373</v>
      </c>
      <c r="E2704" t="str">
        <f>VLOOKUP($A2704,'Extracted Varlist'!$B$1:$O$4857,3,0)</f>
        <v>MAND ft total left</v>
      </c>
      <c r="G2704" t="str">
        <f>IF(ISBLANK(VLOOKUP($A2704,'Extracted Varlist'!$B$1:$O$4857,4,0)),"",VLOOKUP($A2704,'Extracted Varlist'!$B$1:$O$4857,4,0))</f>
        <v>888="N/A";999="Missing"</v>
      </c>
      <c r="H2704">
        <v>2</v>
      </c>
      <c r="I2704">
        <f>VLOOKUP($A2704,'Extracted Varlist'!$B$1:$O$4857,12,0)</f>
        <v>2</v>
      </c>
      <c r="J2704">
        <f>VLOOKUP($A2704,'Extracted Varlist'!$B$1:$O$4857,13,0)</f>
        <v>14</v>
      </c>
      <c r="M2704" t="b">
        <f t="shared" si="65"/>
        <v>0</v>
      </c>
    </row>
    <row r="2705" spans="1:13" x14ac:dyDescent="0.25">
      <c r="A2705" t="s">
        <v>2254</v>
      </c>
      <c r="E2705" t="str">
        <f>VLOOKUP($A2705,'Extracted Varlist'!$B$1:$O$4857,3,0)</f>
        <v>MAND ft total left</v>
      </c>
      <c r="G2705" t="str">
        <f>IF(ISBLANK(VLOOKUP($A2705,'Extracted Varlist'!$B$1:$O$4857,4,0)),"",VLOOKUP($A2705,'Extracted Varlist'!$B$1:$O$4857,4,0))</f>
        <v>888="N/A";999="Missing"</v>
      </c>
      <c r="H2705">
        <v>2</v>
      </c>
      <c r="I2705">
        <f>VLOOKUP($A2705,'Extracted Varlist'!$B$1:$O$4857,12,0)</f>
        <v>2</v>
      </c>
      <c r="J2705">
        <f>VLOOKUP($A2705,'Extracted Varlist'!$B$1:$O$4857,13,0)</f>
        <v>17</v>
      </c>
      <c r="M2705" t="b">
        <f t="shared" si="65"/>
        <v>0</v>
      </c>
    </row>
    <row r="2706" spans="1:13" x14ac:dyDescent="0.25">
      <c r="A2706" t="s">
        <v>971</v>
      </c>
      <c r="E2706" t="str">
        <f>VLOOKUP($A2706,'Extracted Varlist'!$B$1:$O$4857,3,0)</f>
        <v>MAND rs impulsive movement right</v>
      </c>
      <c r="G2706" t="str">
        <f>IF(ISBLANK(VLOOKUP($A2706,'Extracted Varlist'!$B$1:$O$4857,4,0)),"",VLOOKUP($A2706,'Extracted Varlist'!$B$1:$O$4857,4,0))</f>
        <v>1="Changes in slide motion; obvious deviation in speed with erratic and impulsive movements";2="Changes in slide motion; obvious deviation in speed";4="Continuous even slide";8="N/A";9="Missing"</v>
      </c>
      <c r="H2706">
        <v>2</v>
      </c>
      <c r="I2706">
        <f>VLOOKUP($A2706,'Extracted Varlist'!$B$1:$O$4857,12,0)</f>
        <v>2</v>
      </c>
      <c r="J2706">
        <f>VLOOKUP($A2706,'Extracted Varlist'!$B$1:$O$4857,13,0)</f>
        <v>10</v>
      </c>
      <c r="M2706" t="b">
        <f t="shared" si="65"/>
        <v>0</v>
      </c>
    </row>
    <row r="2707" spans="1:13" x14ac:dyDescent="0.25">
      <c r="A2707" t="s">
        <v>1374</v>
      </c>
      <c r="E2707" t="str">
        <f>VLOOKUP($A2707,'Extracted Varlist'!$B$1:$O$4857,3,0)</f>
        <v>MAND rs impulsive movement right</v>
      </c>
      <c r="G2707" t="str">
        <f>IF(ISBLANK(VLOOKUP($A2707,'Extracted Varlist'!$B$1:$O$4857,4,0)),"",VLOOKUP($A2707,'Extracted Varlist'!$B$1:$O$4857,4,0))</f>
        <v>1="Changes in slide motion; obvious deviation in speed with erratic and impulsive movements";2="Changes in slide motion; obvious deviation in speed";4="Continuous even slide";8="N/A";9="Missing"</v>
      </c>
      <c r="H2707">
        <v>2</v>
      </c>
      <c r="I2707">
        <f>VLOOKUP($A2707,'Extracted Varlist'!$B$1:$O$4857,12,0)</f>
        <v>2</v>
      </c>
      <c r="J2707">
        <f>VLOOKUP($A2707,'Extracted Varlist'!$B$1:$O$4857,13,0)</f>
        <v>14</v>
      </c>
      <c r="M2707" t="b">
        <f t="shared" si="65"/>
        <v>0</v>
      </c>
    </row>
    <row r="2708" spans="1:13" x14ac:dyDescent="0.25">
      <c r="A2708" t="s">
        <v>2255</v>
      </c>
      <c r="E2708" t="str">
        <f>VLOOKUP($A2708,'Extracted Varlist'!$B$1:$O$4857,3,0)</f>
        <v>MAND rs impulsive movement right</v>
      </c>
      <c r="G2708" t="str">
        <f>IF(ISBLANK(VLOOKUP($A2708,'Extracted Varlist'!$B$1:$O$4857,4,0)),"",VLOOKUP($A2708,'Extracted Varlist'!$B$1:$O$4857,4,0))</f>
        <v>1="Changes in slide motion; obvious deviation in speed with erratic and impulsive movements";2="Changes in slide motion; obvious deviation in speed";4="Continuous even slide";8="N/A";9="Missing"</v>
      </c>
      <c r="H2708">
        <v>2</v>
      </c>
      <c r="I2708">
        <f>VLOOKUP($A2708,'Extracted Varlist'!$B$1:$O$4857,12,0)</f>
        <v>2</v>
      </c>
      <c r="J2708">
        <f>VLOOKUP($A2708,'Extracted Varlist'!$B$1:$O$4857,13,0)</f>
        <v>17</v>
      </c>
      <c r="M2708" t="b">
        <f t="shared" si="65"/>
        <v>0</v>
      </c>
    </row>
    <row r="2709" spans="1:13" x14ac:dyDescent="0.25">
      <c r="A2709" t="s">
        <v>974</v>
      </c>
      <c r="E2709" t="str">
        <f>VLOOKUP($A2709,'Extracted Varlist'!$B$1:$O$4857,3,0)</f>
        <v>MAND rs impulsive movement left</v>
      </c>
      <c r="G2709" t="str">
        <f>IF(ISBLANK(VLOOKUP($A2709,'Extracted Varlist'!$B$1:$O$4857,4,0)),"",VLOOKUP($A2709,'Extracted Varlist'!$B$1:$O$4857,4,0))</f>
        <v>1="Changes in slide motion; obvious deviation in speed with erratic and impulsive movements";2="Changes in slide motion; obvious deviation in speed";4="Continuous even slide";8="N/A";9="Missing"</v>
      </c>
      <c r="H2709">
        <v>2</v>
      </c>
      <c r="I2709">
        <f>VLOOKUP($A2709,'Extracted Varlist'!$B$1:$O$4857,12,0)</f>
        <v>2</v>
      </c>
      <c r="J2709">
        <f>VLOOKUP($A2709,'Extracted Varlist'!$B$1:$O$4857,13,0)</f>
        <v>10</v>
      </c>
      <c r="M2709" t="b">
        <f t="shared" si="65"/>
        <v>0</v>
      </c>
    </row>
    <row r="2710" spans="1:13" x14ac:dyDescent="0.25">
      <c r="A2710" t="s">
        <v>1375</v>
      </c>
      <c r="E2710" t="str">
        <f>VLOOKUP($A2710,'Extracted Varlist'!$B$1:$O$4857,3,0)</f>
        <v>MAND rs impulsive movement left</v>
      </c>
      <c r="G2710" t="str">
        <f>IF(ISBLANK(VLOOKUP($A2710,'Extracted Varlist'!$B$1:$O$4857,4,0)),"",VLOOKUP($A2710,'Extracted Varlist'!$B$1:$O$4857,4,0))</f>
        <v>1="Changes in slide motion; obvious deviation in speed with erratic and impulsive movements";2="Changes in slide motion; obvious deviation in speed";4="Continuous even slide";8="N/A";9="Missing"</v>
      </c>
      <c r="H2710">
        <v>2</v>
      </c>
      <c r="I2710">
        <f>VLOOKUP($A2710,'Extracted Varlist'!$B$1:$O$4857,12,0)</f>
        <v>2</v>
      </c>
      <c r="J2710">
        <f>VLOOKUP($A2710,'Extracted Varlist'!$B$1:$O$4857,13,0)</f>
        <v>14</v>
      </c>
      <c r="M2710" t="b">
        <f t="shared" si="65"/>
        <v>0</v>
      </c>
    </row>
    <row r="2711" spans="1:13" x14ac:dyDescent="0.25">
      <c r="A2711" t="s">
        <v>2256</v>
      </c>
      <c r="E2711" t="str">
        <f>VLOOKUP($A2711,'Extracted Varlist'!$B$1:$O$4857,3,0)</f>
        <v>MAND rs impulsive movement left</v>
      </c>
      <c r="G2711" t="str">
        <f>IF(ISBLANK(VLOOKUP($A2711,'Extracted Varlist'!$B$1:$O$4857,4,0)),"",VLOOKUP($A2711,'Extracted Varlist'!$B$1:$O$4857,4,0))</f>
        <v>1="Changes in slide motion; obvious deviation in speed with erratic and impulsive movements";2="Changes in slide motion; obvious deviation in speed";4="Continuous even slide";8="N/A";9="Missing"</v>
      </c>
      <c r="H2711">
        <v>2</v>
      </c>
      <c r="I2711">
        <f>VLOOKUP($A2711,'Extracted Varlist'!$B$1:$O$4857,12,0)</f>
        <v>2</v>
      </c>
      <c r="J2711">
        <f>VLOOKUP($A2711,'Extracted Varlist'!$B$1:$O$4857,13,0)</f>
        <v>17</v>
      </c>
      <c r="M2711" t="b">
        <f t="shared" si="65"/>
        <v>0</v>
      </c>
    </row>
    <row r="2712" spans="1:13" x14ac:dyDescent="0.25">
      <c r="A2712" t="s">
        <v>976</v>
      </c>
      <c r="E2712" t="str">
        <f>VLOOKUP($A2712,'Extracted Varlist'!$B$1:$O$4857,3,0)</f>
        <v>MAND rs distractability right</v>
      </c>
      <c r="G2712" t="str">
        <f>IF(ISBLANK(VLOOKUP($A2712,'Extracted Varlist'!$B$1:$O$4857,4,0)),"",VLOOKUP($A2712,'Extracted Varlist'!$B$1:$O$4857,4,0))</f>
        <v>1="Distracted by extraneous stimuli (eyes shifted from focus two or more times during slide";2="Distracted by extraneous stimuli (eyes shifted from focus once during slide)";4="Attended to task without distraction (eyes remained focused on bead during side)";8="N/A";9="Missing"</v>
      </c>
      <c r="H2712">
        <v>2</v>
      </c>
      <c r="I2712">
        <f>VLOOKUP($A2712,'Extracted Varlist'!$B$1:$O$4857,12,0)</f>
        <v>2</v>
      </c>
      <c r="J2712">
        <f>VLOOKUP($A2712,'Extracted Varlist'!$B$1:$O$4857,13,0)</f>
        <v>10</v>
      </c>
      <c r="M2712" t="b">
        <f t="shared" si="65"/>
        <v>0</v>
      </c>
    </row>
    <row r="2713" spans="1:13" x14ac:dyDescent="0.25">
      <c r="A2713" t="s">
        <v>1376</v>
      </c>
      <c r="E2713" t="str">
        <f>VLOOKUP($A2713,'Extracted Varlist'!$B$1:$O$4857,3,0)</f>
        <v>MAND rs distractability right</v>
      </c>
      <c r="G2713" t="str">
        <f>IF(ISBLANK(VLOOKUP($A2713,'Extracted Varlist'!$B$1:$O$4857,4,0)),"",VLOOKUP($A2713,'Extracted Varlist'!$B$1:$O$4857,4,0))</f>
        <v>1="Distracted by extraneous stimuli (eyes shifted from focus two or more times during slide";2="Distracted by extraneous stimuli (eyes shifted from focus once during slide)";4="Attended to task without distraction (eyes remained focused on bead during side)";8="N/A";9="Missing"</v>
      </c>
      <c r="H2713">
        <v>2</v>
      </c>
      <c r="I2713">
        <f>VLOOKUP($A2713,'Extracted Varlist'!$B$1:$O$4857,12,0)</f>
        <v>2</v>
      </c>
      <c r="J2713">
        <f>VLOOKUP($A2713,'Extracted Varlist'!$B$1:$O$4857,13,0)</f>
        <v>14</v>
      </c>
      <c r="M2713" t="b">
        <f t="shared" si="65"/>
        <v>0</v>
      </c>
    </row>
    <row r="2714" spans="1:13" x14ac:dyDescent="0.25">
      <c r="A2714" t="s">
        <v>2257</v>
      </c>
      <c r="E2714" t="str">
        <f>VLOOKUP($A2714,'Extracted Varlist'!$B$1:$O$4857,3,0)</f>
        <v>MAND rs distractability right</v>
      </c>
      <c r="G2714" t="str">
        <f>IF(ISBLANK(VLOOKUP($A2714,'Extracted Varlist'!$B$1:$O$4857,4,0)),"",VLOOKUP($A2714,'Extracted Varlist'!$B$1:$O$4857,4,0))</f>
        <v>1="Distracted by extraneous stimuli (eyes shifted from focus two or more times during slide";2="Distracted by extraneous stimuli (eyes shifted from focus once during slide)";4="Attended to task without distraction (eyes remained focused on bead during side)";8="N/A";9="Missing"</v>
      </c>
      <c r="H2714">
        <v>2</v>
      </c>
      <c r="I2714">
        <f>VLOOKUP($A2714,'Extracted Varlist'!$B$1:$O$4857,12,0)</f>
        <v>2</v>
      </c>
      <c r="J2714">
        <f>VLOOKUP($A2714,'Extracted Varlist'!$B$1:$O$4857,13,0)</f>
        <v>17</v>
      </c>
      <c r="M2714" t="b">
        <f t="shared" si="65"/>
        <v>0</v>
      </c>
    </row>
    <row r="2715" spans="1:13" x14ac:dyDescent="0.25">
      <c r="A2715" t="s">
        <v>979</v>
      </c>
      <c r="E2715" t="str">
        <f>VLOOKUP($A2715,'Extracted Varlist'!$B$1:$O$4857,3,0)</f>
        <v>MAND rs distractability left</v>
      </c>
      <c r="G2715" t="str">
        <f>IF(ISBLANK(VLOOKUP($A2715,'Extracted Varlist'!$B$1:$O$4857,4,0)),"",VLOOKUP($A2715,'Extracted Varlist'!$B$1:$O$4857,4,0))</f>
        <v>1="Distracted by extraneous stimuli (eyes shifted from focus two or more times during slide";2="Distracted by extraneous stimuli (eyes shifted from focus once during slide)";4="Attended to task without distraction (eyes remained focused on bead during side)";8="N/A";9="Missing"</v>
      </c>
      <c r="H2715">
        <v>2</v>
      </c>
      <c r="I2715">
        <f>VLOOKUP($A2715,'Extracted Varlist'!$B$1:$O$4857,12,0)</f>
        <v>2</v>
      </c>
      <c r="J2715">
        <f>VLOOKUP($A2715,'Extracted Varlist'!$B$1:$O$4857,13,0)</f>
        <v>10</v>
      </c>
      <c r="M2715" t="b">
        <f t="shared" si="65"/>
        <v>0</v>
      </c>
    </row>
    <row r="2716" spans="1:13" x14ac:dyDescent="0.25">
      <c r="A2716" t="s">
        <v>1377</v>
      </c>
      <c r="E2716" t="str">
        <f>VLOOKUP($A2716,'Extracted Varlist'!$B$1:$O$4857,3,0)</f>
        <v>MAND rs distractability left</v>
      </c>
      <c r="G2716" t="str">
        <f>IF(ISBLANK(VLOOKUP($A2716,'Extracted Varlist'!$B$1:$O$4857,4,0)),"",VLOOKUP($A2716,'Extracted Varlist'!$B$1:$O$4857,4,0))</f>
        <v>1="Distracted by extraneous stimuli (eyes shifted from focus two or more times during slide";2="Distracted by extraneous stimuli (eyes shifted from focus once during slide)";4="Attended to task without distraction (eyes remained focused on bead during side)";8="N/A";9="Missing"</v>
      </c>
      <c r="H2716">
        <v>2</v>
      </c>
      <c r="I2716">
        <f>VLOOKUP($A2716,'Extracted Varlist'!$B$1:$O$4857,12,0)</f>
        <v>2</v>
      </c>
      <c r="J2716">
        <f>VLOOKUP($A2716,'Extracted Varlist'!$B$1:$O$4857,13,0)</f>
        <v>14</v>
      </c>
      <c r="M2716" t="b">
        <f t="shared" si="65"/>
        <v>0</v>
      </c>
    </row>
    <row r="2717" spans="1:13" x14ac:dyDescent="0.25">
      <c r="A2717" t="s">
        <v>2258</v>
      </c>
      <c r="E2717" t="str">
        <f>VLOOKUP($A2717,'Extracted Varlist'!$B$1:$O$4857,3,0)</f>
        <v>MAND rs distractability left</v>
      </c>
      <c r="G2717" t="str">
        <f>IF(ISBLANK(VLOOKUP($A2717,'Extracted Varlist'!$B$1:$O$4857,4,0)),"",VLOOKUP($A2717,'Extracted Varlist'!$B$1:$O$4857,4,0))</f>
        <v>1="Distracted by extraneous stimuli (eyes shifted from focus two or more times during slide";2="Distracted by extraneous stimuli (eyes shifted from focus once during slide)";4="Attended to task without distraction (eyes remained focused on bead during side)";8="N/A";9="Missing"</v>
      </c>
      <c r="H2717">
        <v>2</v>
      </c>
      <c r="I2717">
        <f>VLOOKUP($A2717,'Extracted Varlist'!$B$1:$O$4857,12,0)</f>
        <v>2</v>
      </c>
      <c r="J2717">
        <f>VLOOKUP($A2717,'Extracted Varlist'!$B$1:$O$4857,13,0)</f>
        <v>17</v>
      </c>
      <c r="M2717" t="b">
        <f t="shared" si="65"/>
        <v>0</v>
      </c>
    </row>
    <row r="2718" spans="1:13" x14ac:dyDescent="0.25">
      <c r="A2718" t="s">
        <v>981</v>
      </c>
      <c r="E2718" t="str">
        <f>VLOOKUP($A2718,'Extracted Varlist'!$B$1:$O$4857,3,0)</f>
        <v>MAND rs head body shift right</v>
      </c>
      <c r="G2718" t="str">
        <f>IF(ISBLANK(VLOOKUP($A2718,'Extracted Varlist'!$B$1:$O$4857,4,0)),"",VLOOKUP($A2718,'Extracted Varlist'!$B$1:$O$4857,4,0))</f>
        <v>1="Simultaneous shifting of body while tracking the bead; the body or head, rather than the eyes, shift";2="Limited tracking movement of eyes with turning of head or partial shifting of body to follow the bea";4="Head and body remain stationary while the eyes track the bead; the movement of the eyes parallels th";8="N/A";9="Missing"</v>
      </c>
      <c r="H2718">
        <v>2</v>
      </c>
      <c r="I2718">
        <f>VLOOKUP($A2718,'Extracted Varlist'!$B$1:$O$4857,12,0)</f>
        <v>2</v>
      </c>
      <c r="J2718">
        <f>VLOOKUP($A2718,'Extracted Varlist'!$B$1:$O$4857,13,0)</f>
        <v>10</v>
      </c>
      <c r="M2718" t="b">
        <f t="shared" si="65"/>
        <v>0</v>
      </c>
    </row>
    <row r="2719" spans="1:13" x14ac:dyDescent="0.25">
      <c r="A2719" t="s">
        <v>1378</v>
      </c>
      <c r="E2719" t="str">
        <f>VLOOKUP($A2719,'Extracted Varlist'!$B$1:$O$4857,3,0)</f>
        <v>MAND rs head body shift right</v>
      </c>
      <c r="G2719" t="str">
        <f>IF(ISBLANK(VLOOKUP($A2719,'Extracted Varlist'!$B$1:$O$4857,4,0)),"",VLOOKUP($A2719,'Extracted Varlist'!$B$1:$O$4857,4,0))</f>
        <v>1="Simultaneous shifting of body while tracking the bead; the body or head, rather than the eyes, shift";2="Limited tracking movement of eyes with turning of head or partial shifting of body to follow the bea";4="Head and body remain stationary while the eyes track the bead; the movement of the eyes parallels th";8="N/A";9="Missing"</v>
      </c>
      <c r="H2719">
        <v>2</v>
      </c>
      <c r="I2719">
        <f>VLOOKUP($A2719,'Extracted Varlist'!$B$1:$O$4857,12,0)</f>
        <v>2</v>
      </c>
      <c r="J2719">
        <f>VLOOKUP($A2719,'Extracted Varlist'!$B$1:$O$4857,13,0)</f>
        <v>14</v>
      </c>
      <c r="M2719" t="b">
        <f t="shared" si="65"/>
        <v>0</v>
      </c>
    </row>
    <row r="2720" spans="1:13" x14ac:dyDescent="0.25">
      <c r="A2720" t="s">
        <v>2259</v>
      </c>
      <c r="E2720" t="str">
        <f>VLOOKUP($A2720,'Extracted Varlist'!$B$1:$O$4857,3,0)</f>
        <v>MAND rs head body shift right</v>
      </c>
      <c r="G2720" t="str">
        <f>IF(ISBLANK(VLOOKUP($A2720,'Extracted Varlist'!$B$1:$O$4857,4,0)),"",VLOOKUP($A2720,'Extracted Varlist'!$B$1:$O$4857,4,0))</f>
        <v>1="Simultaneous shifting of body while tracking the bead; the body or head, rather than the eyes, shift";2="Limited tracking movement of eyes with turning of head or partial shifting of body to follow the bea";4="Head and body remain stationary while the eyes track the bead; the movement of the eyes parallels th";8="N/A";9="Missing"</v>
      </c>
      <c r="H2720">
        <v>2</v>
      </c>
      <c r="I2720">
        <f>VLOOKUP($A2720,'Extracted Varlist'!$B$1:$O$4857,12,0)</f>
        <v>2</v>
      </c>
      <c r="J2720">
        <f>VLOOKUP($A2720,'Extracted Varlist'!$B$1:$O$4857,13,0)</f>
        <v>17</v>
      </c>
      <c r="M2720" t="b">
        <f t="shared" si="65"/>
        <v>0</v>
      </c>
    </row>
    <row r="2721" spans="1:13" x14ac:dyDescent="0.25">
      <c r="A2721" t="s">
        <v>984</v>
      </c>
      <c r="E2721" t="str">
        <f>VLOOKUP($A2721,'Extracted Varlist'!$B$1:$O$4857,3,0)</f>
        <v>MAND rs head body shift left</v>
      </c>
      <c r="G2721" t="str">
        <f>IF(ISBLANK(VLOOKUP($A2721,'Extracted Varlist'!$B$1:$O$4857,4,0)),"",VLOOKUP($A2721,'Extracted Varlist'!$B$1:$O$4857,4,0))</f>
        <v>1="Simultaneous shifting of body while tracking the bead; the body or head, rather than the eyes, shift";2="Limited tracking movement of eyes with turning of head or partial shifting of body to follow the bea";4="Head and body remain stationary while the eyes track the bead; the movement of the eyes parallels th";8="N/A";9="Missing"</v>
      </c>
      <c r="H2721">
        <v>2</v>
      </c>
      <c r="I2721">
        <f>VLOOKUP($A2721,'Extracted Varlist'!$B$1:$O$4857,12,0)</f>
        <v>2</v>
      </c>
      <c r="J2721">
        <f>VLOOKUP($A2721,'Extracted Varlist'!$B$1:$O$4857,13,0)</f>
        <v>10</v>
      </c>
      <c r="M2721" t="b">
        <f t="shared" si="65"/>
        <v>0</v>
      </c>
    </row>
    <row r="2722" spans="1:13" x14ac:dyDescent="0.25">
      <c r="A2722" t="s">
        <v>1379</v>
      </c>
      <c r="E2722" t="str">
        <f>VLOOKUP($A2722,'Extracted Varlist'!$B$1:$O$4857,3,0)</f>
        <v>MAND rs head body shift left</v>
      </c>
      <c r="G2722" t="str">
        <f>IF(ISBLANK(VLOOKUP($A2722,'Extracted Varlist'!$B$1:$O$4857,4,0)),"",VLOOKUP($A2722,'Extracted Varlist'!$B$1:$O$4857,4,0))</f>
        <v>1="Simultaneous shifting of body while tracking the bead; the body or head, rather than the eyes, shift";2="Limited tracking movement of eyes with turning of head or partial shifting of body to follow the bea";4="Head and body remain stationary while the eyes track the bead; the movement of the eyes parallels th";8="N/A";9="Missing"</v>
      </c>
      <c r="H2722">
        <v>2</v>
      </c>
      <c r="I2722">
        <f>VLOOKUP($A2722,'Extracted Varlist'!$B$1:$O$4857,12,0)</f>
        <v>2</v>
      </c>
      <c r="J2722">
        <f>VLOOKUP($A2722,'Extracted Varlist'!$B$1:$O$4857,13,0)</f>
        <v>14</v>
      </c>
      <c r="M2722" t="b">
        <f t="shared" si="65"/>
        <v>0</v>
      </c>
    </row>
    <row r="2723" spans="1:13" x14ac:dyDescent="0.25">
      <c r="A2723" t="s">
        <v>2260</v>
      </c>
      <c r="E2723" t="str">
        <f>VLOOKUP($A2723,'Extracted Varlist'!$B$1:$O$4857,3,0)</f>
        <v>MAND rs head body shift left</v>
      </c>
      <c r="G2723" t="str">
        <f>IF(ISBLANK(VLOOKUP($A2723,'Extracted Varlist'!$B$1:$O$4857,4,0)),"",VLOOKUP($A2723,'Extracted Varlist'!$B$1:$O$4857,4,0))</f>
        <v>1="Simultaneous shifting of body while tracking the bead; the body or head, rather than the eyes, shift";2="Limited tracking movement of eyes with turning of head or partial shifting of body to follow the bea";4="Head and body remain stationary while the eyes track the bead; the movement of the eyes parallels th";8="N/A";9="Missing"</v>
      </c>
      <c r="H2723">
        <v>2</v>
      </c>
      <c r="I2723">
        <f>VLOOKUP($A2723,'Extracted Varlist'!$B$1:$O$4857,12,0)</f>
        <v>2</v>
      </c>
      <c r="J2723">
        <f>VLOOKUP($A2723,'Extracted Varlist'!$B$1:$O$4857,13,0)</f>
        <v>17</v>
      </c>
      <c r="M2723" t="b">
        <f t="shared" si="65"/>
        <v>0</v>
      </c>
    </row>
    <row r="2724" spans="1:13" x14ac:dyDescent="0.25">
      <c r="A2724" t="s">
        <v>986</v>
      </c>
      <c r="E2724" t="str">
        <f>VLOOKUP($A2724,'Extracted Varlist'!$B$1:$O$4857,3,0)</f>
        <v>MAND rs extraneuous body right</v>
      </c>
      <c r="G2724" t="str">
        <f>IF(ISBLANK(VLOOKUP($A2724,'Extracted Varlist'!$B$1:$O$4857,4,0)),"",VLOOKUP($A2724,'Extracted Varlist'!$B$1:$O$4857,4,0))</f>
        <v>1="Extraneous movement of other arm or legs two or more times during the task";2="Extraneous movement of other arm or legs once during the task";4="Body posture relaxed and stationary; moves only the arm performing the task";8="N/A";9="Missing"</v>
      </c>
      <c r="H2724">
        <v>2</v>
      </c>
      <c r="I2724">
        <f>VLOOKUP($A2724,'Extracted Varlist'!$B$1:$O$4857,12,0)</f>
        <v>2</v>
      </c>
      <c r="J2724">
        <f>VLOOKUP($A2724,'Extracted Varlist'!$B$1:$O$4857,13,0)</f>
        <v>10</v>
      </c>
      <c r="M2724" t="b">
        <f t="shared" si="65"/>
        <v>0</v>
      </c>
    </row>
    <row r="2725" spans="1:13" x14ac:dyDescent="0.25">
      <c r="A2725" t="s">
        <v>1380</v>
      </c>
      <c r="E2725" t="str">
        <f>VLOOKUP($A2725,'Extracted Varlist'!$B$1:$O$4857,3,0)</f>
        <v>MAND rs extraneuous body right</v>
      </c>
      <c r="G2725" t="str">
        <f>IF(ISBLANK(VLOOKUP($A2725,'Extracted Varlist'!$B$1:$O$4857,4,0)),"",VLOOKUP($A2725,'Extracted Varlist'!$B$1:$O$4857,4,0))</f>
        <v>1="Extraneous movement of other arm or legs two or more times during the task";2="Extraneous movement of other arm or legs once during the task";4="Body posture relaxed and stationary; moves only the arm performing the task";8="N/A";9="Missing"</v>
      </c>
      <c r="H2725">
        <v>2</v>
      </c>
      <c r="I2725">
        <f>VLOOKUP($A2725,'Extracted Varlist'!$B$1:$O$4857,12,0)</f>
        <v>2</v>
      </c>
      <c r="J2725">
        <f>VLOOKUP($A2725,'Extracted Varlist'!$B$1:$O$4857,13,0)</f>
        <v>14</v>
      </c>
      <c r="M2725" t="b">
        <f t="shared" si="65"/>
        <v>0</v>
      </c>
    </row>
    <row r="2726" spans="1:13" x14ac:dyDescent="0.25">
      <c r="A2726" t="s">
        <v>2261</v>
      </c>
      <c r="E2726" t="str">
        <f>VLOOKUP($A2726,'Extracted Varlist'!$B$1:$O$4857,3,0)</f>
        <v>MAND rs extraneuous body right</v>
      </c>
      <c r="G2726" t="str">
        <f>IF(ISBLANK(VLOOKUP($A2726,'Extracted Varlist'!$B$1:$O$4857,4,0)),"",VLOOKUP($A2726,'Extracted Varlist'!$B$1:$O$4857,4,0))</f>
        <v>1="Extraneous movement of other arm or legs two or more times during the task";2="Extraneous movement of other arm or legs once during the task";4="Body posture relaxed and stationary; moves only the arm performing the task";8="N/A";9="Missing"</v>
      </c>
      <c r="H2726">
        <v>2</v>
      </c>
      <c r="I2726">
        <f>VLOOKUP($A2726,'Extracted Varlist'!$B$1:$O$4857,12,0)</f>
        <v>2</v>
      </c>
      <c r="J2726">
        <f>VLOOKUP($A2726,'Extracted Varlist'!$B$1:$O$4857,13,0)</f>
        <v>17</v>
      </c>
      <c r="M2726" t="b">
        <f t="shared" si="65"/>
        <v>0</v>
      </c>
    </row>
    <row r="2727" spans="1:13" x14ac:dyDescent="0.25">
      <c r="A2727" t="s">
        <v>878</v>
      </c>
      <c r="E2727" t="str">
        <f>VLOOKUP($A2727,'Extracted Varlist'!$B$1:$O$4857,3,0)</f>
        <v>MAND beads in box left hand</v>
      </c>
      <c r="G2727" t="str">
        <f>IF(ISBLANK(VLOOKUP($A2727,'Extracted Varlist'!$B$1:$O$4857,4,0)),"",VLOOKUP($A2727,'Extracted Varlist'!$B$1:$O$4857,4,0))</f>
        <v>888="N/A";999="Missing"</v>
      </c>
      <c r="H2727">
        <v>2</v>
      </c>
      <c r="I2727">
        <f>VLOOKUP($A2727,'Extracted Varlist'!$B$1:$O$4857,12,0)</f>
        <v>2</v>
      </c>
      <c r="J2727">
        <f>VLOOKUP($A2727,'Extracted Varlist'!$B$1:$O$4857,13,0)</f>
        <v>10</v>
      </c>
      <c r="M2727" t="b">
        <f t="shared" si="65"/>
        <v>0</v>
      </c>
    </row>
    <row r="2728" spans="1:13" x14ac:dyDescent="0.25">
      <c r="A2728" t="s">
        <v>1335</v>
      </c>
      <c r="E2728" t="str">
        <f>VLOOKUP($A2728,'Extracted Varlist'!$B$1:$O$4857,3,0)</f>
        <v>MAND beads in box left hand</v>
      </c>
      <c r="G2728" t="str">
        <f>IF(ISBLANK(VLOOKUP($A2728,'Extracted Varlist'!$B$1:$O$4857,4,0)),"",VLOOKUP($A2728,'Extracted Varlist'!$B$1:$O$4857,4,0))</f>
        <v>888="N/A";999="Missing"</v>
      </c>
      <c r="H2728">
        <v>2</v>
      </c>
      <c r="I2728">
        <f>VLOOKUP($A2728,'Extracted Varlist'!$B$1:$O$4857,12,0)</f>
        <v>2</v>
      </c>
      <c r="J2728">
        <f>VLOOKUP($A2728,'Extracted Varlist'!$B$1:$O$4857,13,0)</f>
        <v>14</v>
      </c>
      <c r="M2728" t="b">
        <f t="shared" si="65"/>
        <v>0</v>
      </c>
    </row>
    <row r="2729" spans="1:13" x14ac:dyDescent="0.25">
      <c r="A2729" t="s">
        <v>2211</v>
      </c>
      <c r="E2729" t="str">
        <f>VLOOKUP($A2729,'Extracted Varlist'!$B$1:$O$4857,3,0)</f>
        <v>MAND beads in box left hand</v>
      </c>
      <c r="G2729" t="str">
        <f>IF(ISBLANK(VLOOKUP($A2729,'Extracted Varlist'!$B$1:$O$4857,4,0)),"",VLOOKUP($A2729,'Extracted Varlist'!$B$1:$O$4857,4,0))</f>
        <v>888="N/A";999="Missing"</v>
      </c>
      <c r="H2729">
        <v>2</v>
      </c>
      <c r="I2729">
        <f>VLOOKUP($A2729,'Extracted Varlist'!$B$1:$O$4857,12,0)</f>
        <v>2</v>
      </c>
      <c r="J2729">
        <f>VLOOKUP($A2729,'Extracted Varlist'!$B$1:$O$4857,13,0)</f>
        <v>17</v>
      </c>
      <c r="M2729" t="b">
        <f t="shared" si="65"/>
        <v>0</v>
      </c>
    </row>
    <row r="2730" spans="1:13" x14ac:dyDescent="0.25">
      <c r="A2730" t="s">
        <v>989</v>
      </c>
      <c r="E2730" t="str">
        <f>VLOOKUP($A2730,'Extracted Varlist'!$B$1:$O$4857,3,0)</f>
        <v>MAND rs extraneous body left</v>
      </c>
      <c r="G2730" t="str">
        <f>IF(ISBLANK(VLOOKUP($A2730,'Extracted Varlist'!$B$1:$O$4857,4,0)),"",VLOOKUP($A2730,'Extracted Varlist'!$B$1:$O$4857,4,0))</f>
        <v>1="Extraneous movement of other arm or legs two or more times during the task";2="Extraneous movement of other arm or legs once during the task";4="Body posture relaxed and stationary; moves only the arm performing the task";8="N/A";9="Missing"</v>
      </c>
      <c r="H2730">
        <v>2</v>
      </c>
      <c r="I2730">
        <f>VLOOKUP($A2730,'Extracted Varlist'!$B$1:$O$4857,12,0)</f>
        <v>2</v>
      </c>
      <c r="J2730">
        <f>VLOOKUP($A2730,'Extracted Varlist'!$B$1:$O$4857,13,0)</f>
        <v>10</v>
      </c>
      <c r="M2730" t="b">
        <f t="shared" si="65"/>
        <v>0</v>
      </c>
    </row>
    <row r="2731" spans="1:13" x14ac:dyDescent="0.25">
      <c r="A2731" t="s">
        <v>1381</v>
      </c>
      <c r="E2731" t="str">
        <f>VLOOKUP($A2731,'Extracted Varlist'!$B$1:$O$4857,3,0)</f>
        <v>MAND rs extraneous body left</v>
      </c>
      <c r="G2731" t="str">
        <f>IF(ISBLANK(VLOOKUP($A2731,'Extracted Varlist'!$B$1:$O$4857,4,0)),"",VLOOKUP($A2731,'Extracted Varlist'!$B$1:$O$4857,4,0))</f>
        <v>1="Extraneous movement of other arm or legs two or more times during the task";2="Extraneous movement of other arm or legs once during the task";4="Body posture relaxed and stationary; moves only the arm performing the task";8="N/A";9="Missing"</v>
      </c>
      <c r="H2731">
        <v>2</v>
      </c>
      <c r="I2731">
        <f>VLOOKUP($A2731,'Extracted Varlist'!$B$1:$O$4857,12,0)</f>
        <v>2</v>
      </c>
      <c r="J2731">
        <f>VLOOKUP($A2731,'Extracted Varlist'!$B$1:$O$4857,13,0)</f>
        <v>14</v>
      </c>
      <c r="M2731" t="b">
        <f t="shared" si="65"/>
        <v>0</v>
      </c>
    </row>
    <row r="2732" spans="1:13" x14ac:dyDescent="0.25">
      <c r="A2732" t="s">
        <v>2262</v>
      </c>
      <c r="E2732" t="str">
        <f>VLOOKUP($A2732,'Extracted Varlist'!$B$1:$O$4857,3,0)</f>
        <v>MAND rs extraneous body left</v>
      </c>
      <c r="G2732" t="str">
        <f>IF(ISBLANK(VLOOKUP($A2732,'Extracted Varlist'!$B$1:$O$4857,4,0)),"",VLOOKUP($A2732,'Extracted Varlist'!$B$1:$O$4857,4,0))</f>
        <v>1="Extraneous movement of other arm or legs two or more times during the task";2="Extraneous movement of other arm or legs once during the task";4="Body posture relaxed and stationary; moves only the arm performing the task";8="N/A";9="Missing"</v>
      </c>
      <c r="H2732">
        <v>2</v>
      </c>
      <c r="I2732">
        <f>VLOOKUP($A2732,'Extracted Varlist'!$B$1:$O$4857,12,0)</f>
        <v>2</v>
      </c>
      <c r="J2732">
        <f>VLOOKUP($A2732,'Extracted Varlist'!$B$1:$O$4857,13,0)</f>
        <v>17</v>
      </c>
      <c r="M2732" t="b">
        <f t="shared" si="65"/>
        <v>0</v>
      </c>
    </row>
    <row r="2733" spans="1:13" x14ac:dyDescent="0.25">
      <c r="A2733" t="s">
        <v>991</v>
      </c>
      <c r="E2733" t="str">
        <f>VLOOKUP($A2733,'Extracted Varlist'!$B$1:$O$4857,3,0)</f>
        <v>MAND rs speed of movement right</v>
      </c>
      <c r="G2733" t="str">
        <f>IF(ISBLANK(VLOOKUP($A2733,'Extracted Varlist'!$B$1:$O$4857,4,0)),"",VLOOKUP($A2733,'Extracted Varlist'!$B$1:$O$4857,4,0))</f>
        <v>888="N/A";999="Missing"</v>
      </c>
      <c r="H2733">
        <v>2</v>
      </c>
      <c r="I2733">
        <f>VLOOKUP($A2733,'Extracted Varlist'!$B$1:$O$4857,12,0)</f>
        <v>2</v>
      </c>
      <c r="J2733">
        <f>VLOOKUP($A2733,'Extracted Varlist'!$B$1:$O$4857,13,0)</f>
        <v>10</v>
      </c>
      <c r="M2733" t="b">
        <f t="shared" si="65"/>
        <v>0</v>
      </c>
    </row>
    <row r="2734" spans="1:13" x14ac:dyDescent="0.25">
      <c r="A2734" t="s">
        <v>1382</v>
      </c>
      <c r="E2734" t="str">
        <f>VLOOKUP($A2734,'Extracted Varlist'!$B$1:$O$4857,3,0)</f>
        <v>MAND rs speed of movement right</v>
      </c>
      <c r="G2734" t="str">
        <f>IF(ISBLANK(VLOOKUP($A2734,'Extracted Varlist'!$B$1:$O$4857,4,0)),"",VLOOKUP($A2734,'Extracted Varlist'!$B$1:$O$4857,4,0))</f>
        <v>888="N/A";999="Missing"</v>
      </c>
      <c r="H2734">
        <v>2</v>
      </c>
      <c r="I2734">
        <f>VLOOKUP($A2734,'Extracted Varlist'!$B$1:$O$4857,12,0)</f>
        <v>2</v>
      </c>
      <c r="J2734">
        <f>VLOOKUP($A2734,'Extracted Varlist'!$B$1:$O$4857,13,0)</f>
        <v>14</v>
      </c>
      <c r="M2734" t="b">
        <f t="shared" si="65"/>
        <v>0</v>
      </c>
    </row>
    <row r="2735" spans="1:13" x14ac:dyDescent="0.25">
      <c r="A2735" t="s">
        <v>2263</v>
      </c>
      <c r="E2735" t="str">
        <f>VLOOKUP($A2735,'Extracted Varlist'!$B$1:$O$4857,3,0)</f>
        <v>MAND rs speed of movement right</v>
      </c>
      <c r="G2735" t="str">
        <f>IF(ISBLANK(VLOOKUP($A2735,'Extracted Varlist'!$B$1:$O$4857,4,0)),"",VLOOKUP($A2735,'Extracted Varlist'!$B$1:$O$4857,4,0))</f>
        <v>888="N/A";999="Missing"</v>
      </c>
      <c r="H2735">
        <v>2</v>
      </c>
      <c r="I2735">
        <f>VLOOKUP($A2735,'Extracted Varlist'!$B$1:$O$4857,12,0)</f>
        <v>2</v>
      </c>
      <c r="J2735">
        <f>VLOOKUP($A2735,'Extracted Varlist'!$B$1:$O$4857,13,0)</f>
        <v>17</v>
      </c>
      <c r="M2735" t="b">
        <f t="shared" si="65"/>
        <v>0</v>
      </c>
    </row>
    <row r="2736" spans="1:13" x14ac:dyDescent="0.25">
      <c r="A2736" t="s">
        <v>993</v>
      </c>
      <c r="E2736" t="str">
        <f>VLOOKUP($A2736,'Extracted Varlist'!$B$1:$O$4857,3,0)</f>
        <v>MAND rs speed of movement left</v>
      </c>
      <c r="G2736" t="str">
        <f>IF(ISBLANK(VLOOKUP($A2736,'Extracted Varlist'!$B$1:$O$4857,4,0)),"",VLOOKUP($A2736,'Extracted Varlist'!$B$1:$O$4857,4,0))</f>
        <v>888="N/A";999="Missing"</v>
      </c>
      <c r="H2736">
        <v>2</v>
      </c>
      <c r="I2736">
        <f>VLOOKUP($A2736,'Extracted Varlist'!$B$1:$O$4857,12,0)</f>
        <v>2</v>
      </c>
      <c r="J2736">
        <f>VLOOKUP($A2736,'Extracted Varlist'!$B$1:$O$4857,13,0)</f>
        <v>10</v>
      </c>
      <c r="M2736" t="b">
        <f t="shared" si="65"/>
        <v>0</v>
      </c>
    </row>
    <row r="2737" spans="1:13" x14ac:dyDescent="0.25">
      <c r="A2737" t="s">
        <v>1383</v>
      </c>
      <c r="E2737" t="str">
        <f>VLOOKUP($A2737,'Extracted Varlist'!$B$1:$O$4857,3,0)</f>
        <v>MAND rs speed of movement left</v>
      </c>
      <c r="G2737" t="str">
        <f>IF(ISBLANK(VLOOKUP($A2737,'Extracted Varlist'!$B$1:$O$4857,4,0)),"",VLOOKUP($A2737,'Extracted Varlist'!$B$1:$O$4857,4,0))</f>
        <v>888="N/A";999="Missing"</v>
      </c>
      <c r="H2737">
        <v>2</v>
      </c>
      <c r="I2737">
        <f>VLOOKUP($A2737,'Extracted Varlist'!$B$1:$O$4857,12,0)</f>
        <v>2</v>
      </c>
      <c r="J2737">
        <f>VLOOKUP($A2737,'Extracted Varlist'!$B$1:$O$4857,13,0)</f>
        <v>14</v>
      </c>
      <c r="M2737" t="b">
        <f t="shared" si="65"/>
        <v>0</v>
      </c>
    </row>
    <row r="2738" spans="1:13" x14ac:dyDescent="0.25">
      <c r="A2738" t="s">
        <v>2264</v>
      </c>
      <c r="E2738" t="str">
        <f>VLOOKUP($A2738,'Extracted Varlist'!$B$1:$O$4857,3,0)</f>
        <v>MAND rs speed of movement left</v>
      </c>
      <c r="G2738" t="str">
        <f>IF(ISBLANK(VLOOKUP($A2738,'Extracted Varlist'!$B$1:$O$4857,4,0)),"",VLOOKUP($A2738,'Extracted Varlist'!$B$1:$O$4857,4,0))</f>
        <v>888="N/A";999="Missing"</v>
      </c>
      <c r="H2738">
        <v>2</v>
      </c>
      <c r="I2738">
        <f>VLOOKUP($A2738,'Extracted Varlist'!$B$1:$O$4857,12,0)</f>
        <v>2</v>
      </c>
      <c r="J2738">
        <f>VLOOKUP($A2738,'Extracted Varlist'!$B$1:$O$4857,13,0)</f>
        <v>17</v>
      </c>
      <c r="M2738" t="b">
        <f t="shared" si="65"/>
        <v>0</v>
      </c>
    </row>
    <row r="2739" spans="1:13" x14ac:dyDescent="0.25">
      <c r="A2739" t="s">
        <v>995</v>
      </c>
      <c r="E2739" t="str">
        <f>VLOOKUP($A2739,'Extracted Varlist'!$B$1:$O$4857,3,0)</f>
        <v>MAND rs total right</v>
      </c>
      <c r="G2739" t="str">
        <f>IF(ISBLANK(VLOOKUP($A2739,'Extracted Varlist'!$B$1:$O$4857,4,0)),"",VLOOKUP($A2739,'Extracted Varlist'!$B$1:$O$4857,4,0))</f>
        <v>888="N/A";999="Missing"</v>
      </c>
      <c r="H2739">
        <v>2</v>
      </c>
      <c r="I2739">
        <f>VLOOKUP($A2739,'Extracted Varlist'!$B$1:$O$4857,12,0)</f>
        <v>2</v>
      </c>
      <c r="J2739">
        <f>VLOOKUP($A2739,'Extracted Varlist'!$B$1:$O$4857,13,0)</f>
        <v>10</v>
      </c>
      <c r="M2739" t="b">
        <f t="shared" si="65"/>
        <v>0</v>
      </c>
    </row>
    <row r="2740" spans="1:13" x14ac:dyDescent="0.25">
      <c r="A2740" t="s">
        <v>1384</v>
      </c>
      <c r="E2740" t="str">
        <f>VLOOKUP($A2740,'Extracted Varlist'!$B$1:$O$4857,3,0)</f>
        <v>MAND rs total right</v>
      </c>
      <c r="G2740" t="str">
        <f>IF(ISBLANK(VLOOKUP($A2740,'Extracted Varlist'!$B$1:$O$4857,4,0)),"",VLOOKUP($A2740,'Extracted Varlist'!$B$1:$O$4857,4,0))</f>
        <v>888="N/A";999="Missing"</v>
      </c>
      <c r="H2740">
        <v>2</v>
      </c>
      <c r="I2740">
        <f>VLOOKUP($A2740,'Extracted Varlist'!$B$1:$O$4857,12,0)</f>
        <v>2</v>
      </c>
      <c r="J2740">
        <f>VLOOKUP($A2740,'Extracted Varlist'!$B$1:$O$4857,13,0)</f>
        <v>14</v>
      </c>
      <c r="M2740" t="b">
        <f t="shared" si="65"/>
        <v>0</v>
      </c>
    </row>
    <row r="2741" spans="1:13" x14ac:dyDescent="0.25">
      <c r="A2741" t="s">
        <v>2265</v>
      </c>
      <c r="E2741" t="str">
        <f>VLOOKUP($A2741,'Extracted Varlist'!$B$1:$O$4857,3,0)</f>
        <v>MAND rs total right</v>
      </c>
      <c r="G2741" t="str">
        <f>IF(ISBLANK(VLOOKUP($A2741,'Extracted Varlist'!$B$1:$O$4857,4,0)),"",VLOOKUP($A2741,'Extracted Varlist'!$B$1:$O$4857,4,0))</f>
        <v>888="N/A";999="Missing"</v>
      </c>
      <c r="H2741">
        <v>2</v>
      </c>
      <c r="I2741">
        <f>VLOOKUP($A2741,'Extracted Varlist'!$B$1:$O$4857,12,0)</f>
        <v>2</v>
      </c>
      <c r="J2741">
        <f>VLOOKUP($A2741,'Extracted Varlist'!$B$1:$O$4857,13,0)</f>
        <v>17</v>
      </c>
      <c r="M2741" t="b">
        <f t="shared" si="65"/>
        <v>0</v>
      </c>
    </row>
    <row r="2742" spans="1:13" x14ac:dyDescent="0.25">
      <c r="A2742" t="s">
        <v>998</v>
      </c>
      <c r="E2742" t="str">
        <f>VLOOKUP($A2742,'Extracted Varlist'!$B$1:$O$4857,3,0)</f>
        <v>MAND rs total left</v>
      </c>
      <c r="G2742" t="str">
        <f>IF(ISBLANK(VLOOKUP($A2742,'Extracted Varlist'!$B$1:$O$4857,4,0)),"",VLOOKUP($A2742,'Extracted Varlist'!$B$1:$O$4857,4,0))</f>
        <v>888="N/A";999="Missing"</v>
      </c>
      <c r="H2742">
        <v>2</v>
      </c>
      <c r="I2742">
        <f>VLOOKUP($A2742,'Extracted Varlist'!$B$1:$O$4857,12,0)</f>
        <v>2</v>
      </c>
      <c r="J2742">
        <f>VLOOKUP($A2742,'Extracted Varlist'!$B$1:$O$4857,13,0)</f>
        <v>10</v>
      </c>
      <c r="M2742" t="b">
        <f t="shared" si="65"/>
        <v>0</v>
      </c>
    </row>
    <row r="2743" spans="1:13" x14ac:dyDescent="0.25">
      <c r="A2743" t="s">
        <v>1386</v>
      </c>
      <c r="E2743" t="str">
        <f>VLOOKUP($A2743,'Extracted Varlist'!$B$1:$O$4857,3,0)</f>
        <v>MAND rs total left</v>
      </c>
      <c r="G2743" t="str">
        <f>IF(ISBLANK(VLOOKUP($A2743,'Extracted Varlist'!$B$1:$O$4857,4,0)),"",VLOOKUP($A2743,'Extracted Varlist'!$B$1:$O$4857,4,0))</f>
        <v>888="N/A";999="Missing"</v>
      </c>
      <c r="H2743">
        <v>2</v>
      </c>
      <c r="I2743">
        <f>VLOOKUP($A2743,'Extracted Varlist'!$B$1:$O$4857,12,0)</f>
        <v>2</v>
      </c>
      <c r="J2743">
        <f>VLOOKUP($A2743,'Extracted Varlist'!$B$1:$O$4857,13,0)</f>
        <v>14</v>
      </c>
      <c r="M2743" t="b">
        <f t="shared" si="65"/>
        <v>0</v>
      </c>
    </row>
    <row r="2744" spans="1:13" x14ac:dyDescent="0.25">
      <c r="A2744" t="s">
        <v>2267</v>
      </c>
      <c r="E2744" t="str">
        <f>VLOOKUP($A2744,'Extracted Varlist'!$B$1:$O$4857,3,0)</f>
        <v>MAND rs total left</v>
      </c>
      <c r="G2744" t="str">
        <f>IF(ISBLANK(VLOOKUP($A2744,'Extracted Varlist'!$B$1:$O$4857,4,0)),"",VLOOKUP($A2744,'Extracted Varlist'!$B$1:$O$4857,4,0))</f>
        <v>888="N/A";999="Missing"</v>
      </c>
      <c r="H2744">
        <v>2</v>
      </c>
      <c r="I2744">
        <f>VLOOKUP($A2744,'Extracted Varlist'!$B$1:$O$4857,12,0)</f>
        <v>2</v>
      </c>
      <c r="J2744">
        <f>VLOOKUP($A2744,'Extracted Varlist'!$B$1:$O$4857,13,0)</f>
        <v>17</v>
      </c>
      <c r="M2744" t="b">
        <f t="shared" si="65"/>
        <v>0</v>
      </c>
    </row>
    <row r="2745" spans="1:13" x14ac:dyDescent="0.25">
      <c r="A2745" t="s">
        <v>1001</v>
      </c>
      <c r="E2745" t="str">
        <f>VLOOKUP($A2745,'Extracted Varlist'!$B$1:$O$4857,3,0)</f>
        <v>MAND fn r arm eyes open</v>
      </c>
      <c r="G2745" t="str">
        <f>IF(ISBLANK(VLOOKUP($A2745,'Extracted Varlist'!$B$1:$O$4857,4,0)),"",VLOOKUP($A2745,'Extracted Varlist'!$B$1:$O$4857,4,0))</f>
        <v>1="Confused and jerky arm movement";2="Somewhat irregular or wavery arm movement";4="Smooth, direct arm movement";8="N/A";9="Missing"</v>
      </c>
      <c r="H2745">
        <v>2</v>
      </c>
      <c r="I2745">
        <f>VLOOKUP($A2745,'Extracted Varlist'!$B$1:$O$4857,12,0)</f>
        <v>2</v>
      </c>
      <c r="J2745">
        <f>VLOOKUP($A2745,'Extracted Varlist'!$B$1:$O$4857,13,0)</f>
        <v>10</v>
      </c>
      <c r="M2745" t="b">
        <f t="shared" si="65"/>
        <v>0</v>
      </c>
    </row>
    <row r="2746" spans="1:13" x14ac:dyDescent="0.25">
      <c r="A2746" t="s">
        <v>1387</v>
      </c>
      <c r="E2746" t="str">
        <f>VLOOKUP($A2746,'Extracted Varlist'!$B$1:$O$4857,3,0)</f>
        <v>MAND fn r arm eyes open</v>
      </c>
      <c r="G2746" t="str">
        <f>IF(ISBLANK(VLOOKUP($A2746,'Extracted Varlist'!$B$1:$O$4857,4,0)),"",VLOOKUP($A2746,'Extracted Varlist'!$B$1:$O$4857,4,0))</f>
        <v>1="Confused and jerky arm movement";2="Somewhat irregular or wavery arm movement";4="Smooth, direct arm movement";8="N/A";9="Missing"</v>
      </c>
      <c r="H2746">
        <v>2</v>
      </c>
      <c r="I2746">
        <f>VLOOKUP($A2746,'Extracted Varlist'!$B$1:$O$4857,12,0)</f>
        <v>2</v>
      </c>
      <c r="J2746">
        <f>VLOOKUP($A2746,'Extracted Varlist'!$B$1:$O$4857,13,0)</f>
        <v>14</v>
      </c>
      <c r="M2746" t="b">
        <f t="shared" si="65"/>
        <v>0</v>
      </c>
    </row>
    <row r="2747" spans="1:13" x14ac:dyDescent="0.25">
      <c r="A2747" t="s">
        <v>2268</v>
      </c>
      <c r="E2747" t="str">
        <f>VLOOKUP($A2747,'Extracted Varlist'!$B$1:$O$4857,3,0)</f>
        <v>MAND fn r arm eyes open</v>
      </c>
      <c r="G2747" t="str">
        <f>IF(ISBLANK(VLOOKUP($A2747,'Extracted Varlist'!$B$1:$O$4857,4,0)),"",VLOOKUP($A2747,'Extracted Varlist'!$B$1:$O$4857,4,0))</f>
        <v>1="Confused and jerky arm movement";2="Somewhat irregular or wavery arm movement";4="Smooth, direct arm movement";8="N/A";9="Missing"</v>
      </c>
      <c r="H2747">
        <v>2</v>
      </c>
      <c r="I2747">
        <f>VLOOKUP($A2747,'Extracted Varlist'!$B$1:$O$4857,12,0)</f>
        <v>2</v>
      </c>
      <c r="J2747">
        <f>VLOOKUP($A2747,'Extracted Varlist'!$B$1:$O$4857,13,0)</f>
        <v>17</v>
      </c>
      <c r="M2747" t="b">
        <f t="shared" si="65"/>
        <v>0</v>
      </c>
    </row>
    <row r="2748" spans="1:13" x14ac:dyDescent="0.25">
      <c r="A2748" t="s">
        <v>1005</v>
      </c>
      <c r="E2748" t="str">
        <f>VLOOKUP($A2748,'Extracted Varlist'!$B$1:$O$4857,3,0)</f>
        <v>MAND fn l arm eyes open</v>
      </c>
      <c r="G2748" t="str">
        <f>IF(ISBLANK(VLOOKUP($A2748,'Extracted Varlist'!$B$1:$O$4857,4,0)),"",VLOOKUP($A2748,'Extracted Varlist'!$B$1:$O$4857,4,0))</f>
        <v>1="Confused and jerky arm movement";2="Somewhat irregular or wavery arm movement";4="Smooth, direct arm movement";8="N/A";9="Missing"</v>
      </c>
      <c r="H2748">
        <v>2</v>
      </c>
      <c r="I2748">
        <f>VLOOKUP($A2748,'Extracted Varlist'!$B$1:$O$4857,12,0)</f>
        <v>2</v>
      </c>
      <c r="J2748">
        <f>VLOOKUP($A2748,'Extracted Varlist'!$B$1:$O$4857,13,0)</f>
        <v>10</v>
      </c>
      <c r="M2748" t="b">
        <f t="shared" si="65"/>
        <v>0</v>
      </c>
    </row>
    <row r="2749" spans="1:13" x14ac:dyDescent="0.25">
      <c r="A2749" t="s">
        <v>1388</v>
      </c>
      <c r="E2749" t="str">
        <f>VLOOKUP($A2749,'Extracted Varlist'!$B$1:$O$4857,3,0)</f>
        <v>MAND fn l arm eyes open</v>
      </c>
      <c r="G2749" t="str">
        <f>IF(ISBLANK(VLOOKUP($A2749,'Extracted Varlist'!$B$1:$O$4857,4,0)),"",VLOOKUP($A2749,'Extracted Varlist'!$B$1:$O$4857,4,0))</f>
        <v>1="Confused and jerky arm movement";2="Somewhat irregular or wavery arm movement";4="Smooth, direct arm movement";8="N/A";9="Missing"</v>
      </c>
      <c r="H2749">
        <v>2</v>
      </c>
      <c r="I2749">
        <f>VLOOKUP($A2749,'Extracted Varlist'!$B$1:$O$4857,12,0)</f>
        <v>2</v>
      </c>
      <c r="J2749">
        <f>VLOOKUP($A2749,'Extracted Varlist'!$B$1:$O$4857,13,0)</f>
        <v>14</v>
      </c>
      <c r="M2749" t="b">
        <f t="shared" si="65"/>
        <v>0</v>
      </c>
    </row>
    <row r="2750" spans="1:13" x14ac:dyDescent="0.25">
      <c r="A2750" t="s">
        <v>2270</v>
      </c>
      <c r="E2750" t="str">
        <f>VLOOKUP($A2750,'Extracted Varlist'!$B$1:$O$4857,3,0)</f>
        <v>MAND fn l arm eyes open</v>
      </c>
      <c r="G2750" t="str">
        <f>IF(ISBLANK(VLOOKUP($A2750,'Extracted Varlist'!$B$1:$O$4857,4,0)),"",VLOOKUP($A2750,'Extracted Varlist'!$B$1:$O$4857,4,0))</f>
        <v>1="Confused and jerky arm movement";2="Somewhat irregular or wavery arm movement";4="Smooth, direct arm movement";8="N/A";9="Missing"</v>
      </c>
      <c r="H2750">
        <v>2</v>
      </c>
      <c r="I2750">
        <f>VLOOKUP($A2750,'Extracted Varlist'!$B$1:$O$4857,12,0)</f>
        <v>2</v>
      </c>
      <c r="J2750">
        <f>VLOOKUP($A2750,'Extracted Varlist'!$B$1:$O$4857,13,0)</f>
        <v>17</v>
      </c>
      <c r="M2750" t="b">
        <f t="shared" si="65"/>
        <v>0</v>
      </c>
    </row>
    <row r="2751" spans="1:13" x14ac:dyDescent="0.25">
      <c r="A2751" t="s">
        <v>1007</v>
      </c>
      <c r="E2751" t="str">
        <f>VLOOKUP($A2751,'Extracted Varlist'!$B$1:$O$4857,3,0)</f>
        <v>MAND fn r arm eyes closed</v>
      </c>
      <c r="G2751" t="str">
        <f>IF(ISBLANK(VLOOKUP($A2751,'Extracted Varlist'!$B$1:$O$4857,4,0)),"",VLOOKUP($A2751,'Extracted Varlist'!$B$1:$O$4857,4,0))</f>
        <v>1="Confused and jerky arm movement";2="Somewhat irregular or wavery arm movement";4="Smooth, direct arm movement";8="N/A";9="Missing"</v>
      </c>
      <c r="H2751">
        <v>2</v>
      </c>
      <c r="I2751">
        <f>VLOOKUP($A2751,'Extracted Varlist'!$B$1:$O$4857,12,0)</f>
        <v>2</v>
      </c>
      <c r="J2751">
        <f>VLOOKUP($A2751,'Extracted Varlist'!$B$1:$O$4857,13,0)</f>
        <v>10</v>
      </c>
      <c r="M2751" t="b">
        <f t="shared" si="65"/>
        <v>0</v>
      </c>
    </row>
    <row r="2752" spans="1:13" x14ac:dyDescent="0.25">
      <c r="A2752" t="s">
        <v>1389</v>
      </c>
      <c r="E2752" t="str">
        <f>VLOOKUP($A2752,'Extracted Varlist'!$B$1:$O$4857,3,0)</f>
        <v>MAND fn r arm eyes closed</v>
      </c>
      <c r="G2752" t="str">
        <f>IF(ISBLANK(VLOOKUP($A2752,'Extracted Varlist'!$B$1:$O$4857,4,0)),"",VLOOKUP($A2752,'Extracted Varlist'!$B$1:$O$4857,4,0))</f>
        <v>1="Confused and jerky arm movement";2="Somewhat irregular or wavery arm movement";4="Smooth, direct arm movement";8="N/A";9="Missing"</v>
      </c>
      <c r="H2752">
        <v>2</v>
      </c>
      <c r="I2752">
        <f>VLOOKUP($A2752,'Extracted Varlist'!$B$1:$O$4857,12,0)</f>
        <v>2</v>
      </c>
      <c r="J2752">
        <f>VLOOKUP($A2752,'Extracted Varlist'!$B$1:$O$4857,13,0)</f>
        <v>14</v>
      </c>
      <c r="M2752" t="b">
        <f t="shared" si="65"/>
        <v>0</v>
      </c>
    </row>
    <row r="2753" spans="1:13" x14ac:dyDescent="0.25">
      <c r="A2753" t="s">
        <v>2271</v>
      </c>
      <c r="E2753" t="str">
        <f>VLOOKUP($A2753,'Extracted Varlist'!$B$1:$O$4857,3,0)</f>
        <v>MAND fn r arm eyes closed</v>
      </c>
      <c r="G2753" t="str">
        <f>IF(ISBLANK(VLOOKUP($A2753,'Extracted Varlist'!$B$1:$O$4857,4,0)),"",VLOOKUP($A2753,'Extracted Varlist'!$B$1:$O$4857,4,0))</f>
        <v>1="Confused and jerky arm movement";2="Somewhat irregular or wavery arm movement";4="Smooth, direct arm movement";8="N/A";9="Missing"</v>
      </c>
      <c r="H2753">
        <v>2</v>
      </c>
      <c r="I2753">
        <f>VLOOKUP($A2753,'Extracted Varlist'!$B$1:$O$4857,12,0)</f>
        <v>2</v>
      </c>
      <c r="J2753">
        <f>VLOOKUP($A2753,'Extracted Varlist'!$B$1:$O$4857,13,0)</f>
        <v>17</v>
      </c>
      <c r="M2753" t="b">
        <f t="shared" si="65"/>
        <v>0</v>
      </c>
    </row>
    <row r="2754" spans="1:13" x14ac:dyDescent="0.25">
      <c r="A2754" t="s">
        <v>1009</v>
      </c>
      <c r="E2754" t="str">
        <f>VLOOKUP($A2754,'Extracted Varlist'!$B$1:$O$4857,3,0)</f>
        <v>MAND fn l arm eyes closed</v>
      </c>
      <c r="G2754" t="str">
        <f>IF(ISBLANK(VLOOKUP($A2754,'Extracted Varlist'!$B$1:$O$4857,4,0)),"",VLOOKUP($A2754,'Extracted Varlist'!$B$1:$O$4857,4,0))</f>
        <v>1="Confused and jerky arm movement";2="Somewhat irregular or wavery arm movement";4="Smooth, direct arm movement";8="N/A";9="Missing"</v>
      </c>
      <c r="H2754">
        <v>2</v>
      </c>
      <c r="I2754">
        <f>VLOOKUP($A2754,'Extracted Varlist'!$B$1:$O$4857,12,0)</f>
        <v>2</v>
      </c>
      <c r="J2754">
        <f>VLOOKUP($A2754,'Extracted Varlist'!$B$1:$O$4857,13,0)</f>
        <v>10</v>
      </c>
      <c r="M2754" t="b">
        <f t="shared" ref="M2754:M2817" si="66">AND(J2754=J2753)</f>
        <v>0</v>
      </c>
    </row>
    <row r="2755" spans="1:13" x14ac:dyDescent="0.25">
      <c r="A2755" t="s">
        <v>1390</v>
      </c>
      <c r="E2755" t="str">
        <f>VLOOKUP($A2755,'Extracted Varlist'!$B$1:$O$4857,3,0)</f>
        <v>MAND fn l arm eyes closed</v>
      </c>
      <c r="G2755" t="str">
        <f>IF(ISBLANK(VLOOKUP($A2755,'Extracted Varlist'!$B$1:$O$4857,4,0)),"",VLOOKUP($A2755,'Extracted Varlist'!$B$1:$O$4857,4,0))</f>
        <v>1="Confused and jerky arm movement";2="Somewhat irregular or wavery arm movement";4="Smooth, direct arm movement";8="N/A";9="Missing"</v>
      </c>
      <c r="H2755">
        <v>2</v>
      </c>
      <c r="I2755">
        <f>VLOOKUP($A2755,'Extracted Varlist'!$B$1:$O$4857,12,0)</f>
        <v>2</v>
      </c>
      <c r="J2755">
        <f>VLOOKUP($A2755,'Extracted Varlist'!$B$1:$O$4857,13,0)</f>
        <v>14</v>
      </c>
      <c r="M2755" t="b">
        <f t="shared" si="66"/>
        <v>0</v>
      </c>
    </row>
    <row r="2756" spans="1:13" x14ac:dyDescent="0.25">
      <c r="A2756" t="s">
        <v>2272</v>
      </c>
      <c r="E2756" t="str">
        <f>VLOOKUP($A2756,'Extracted Varlist'!$B$1:$O$4857,3,0)</f>
        <v>MAND fn l arm eyes closed</v>
      </c>
      <c r="G2756" t="str">
        <f>IF(ISBLANK(VLOOKUP($A2756,'Extracted Varlist'!$B$1:$O$4857,4,0)),"",VLOOKUP($A2756,'Extracted Varlist'!$B$1:$O$4857,4,0))</f>
        <v>1="Confused and jerky arm movement";2="Somewhat irregular or wavery arm movement";4="Smooth, direct arm movement";8="N/A";9="Missing"</v>
      </c>
      <c r="H2756">
        <v>2</v>
      </c>
      <c r="I2756">
        <f>VLOOKUP($A2756,'Extracted Varlist'!$B$1:$O$4857,12,0)</f>
        <v>2</v>
      </c>
      <c r="J2756">
        <f>VLOOKUP($A2756,'Extracted Varlist'!$B$1:$O$4857,13,0)</f>
        <v>17</v>
      </c>
      <c r="M2756" t="b">
        <f t="shared" si="66"/>
        <v>0</v>
      </c>
    </row>
    <row r="2757" spans="1:13" x14ac:dyDescent="0.25">
      <c r="A2757" t="s">
        <v>1011</v>
      </c>
      <c r="E2757" t="str">
        <f>VLOOKUP($A2757,'Extracted Varlist'!$B$1:$O$4857,3,0)</f>
        <v>MAND fn index eyes open right</v>
      </c>
      <c r="G2757" t="str">
        <f>IF(ISBLANK(VLOOKUP($A2757,'Extracted Varlist'!$B$1:$O$4857,4,0)),"",VLOOKUP($A2757,'Extracted Varlist'!$B$1:$O$4857,4,0))</f>
        <v>1="Marked tremor or swaying";2="Slight tremor or swaying";4="Held steady";8="N/A";9="Missing"</v>
      </c>
      <c r="H2757">
        <v>2</v>
      </c>
      <c r="I2757">
        <f>VLOOKUP($A2757,'Extracted Varlist'!$B$1:$O$4857,12,0)</f>
        <v>2</v>
      </c>
      <c r="J2757">
        <f>VLOOKUP($A2757,'Extracted Varlist'!$B$1:$O$4857,13,0)</f>
        <v>10</v>
      </c>
      <c r="M2757" t="b">
        <f t="shared" si="66"/>
        <v>0</v>
      </c>
    </row>
    <row r="2758" spans="1:13" x14ac:dyDescent="0.25">
      <c r="A2758" t="s">
        <v>1391</v>
      </c>
      <c r="E2758" t="str">
        <f>VLOOKUP($A2758,'Extracted Varlist'!$B$1:$O$4857,3,0)</f>
        <v>MAND fn index eyes open right</v>
      </c>
      <c r="G2758" t="str">
        <f>IF(ISBLANK(VLOOKUP($A2758,'Extracted Varlist'!$B$1:$O$4857,4,0)),"",VLOOKUP($A2758,'Extracted Varlist'!$B$1:$O$4857,4,0))</f>
        <v>1="Marked tremor or swaying";2="Slight tremor or swaying";4="Held steady";8="N/A";9="Missing"</v>
      </c>
      <c r="H2758">
        <v>2</v>
      </c>
      <c r="I2758">
        <f>VLOOKUP($A2758,'Extracted Varlist'!$B$1:$O$4857,12,0)</f>
        <v>2</v>
      </c>
      <c r="J2758">
        <f>VLOOKUP($A2758,'Extracted Varlist'!$B$1:$O$4857,13,0)</f>
        <v>14</v>
      </c>
      <c r="M2758" t="b">
        <f t="shared" si="66"/>
        <v>0</v>
      </c>
    </row>
    <row r="2759" spans="1:13" x14ac:dyDescent="0.25">
      <c r="A2759" t="s">
        <v>2273</v>
      </c>
      <c r="E2759" t="str">
        <f>VLOOKUP($A2759,'Extracted Varlist'!$B$1:$O$4857,3,0)</f>
        <v>MAND fn index eyes open right</v>
      </c>
      <c r="G2759" t="str">
        <f>IF(ISBLANK(VLOOKUP($A2759,'Extracted Varlist'!$B$1:$O$4857,4,0)),"",VLOOKUP($A2759,'Extracted Varlist'!$B$1:$O$4857,4,0))</f>
        <v>1="Marked tremor or swaying";2="Slight tremor or swaying";4="Held steady";8="N/A";9="Missing"</v>
      </c>
      <c r="H2759">
        <v>2</v>
      </c>
      <c r="I2759">
        <f>VLOOKUP($A2759,'Extracted Varlist'!$B$1:$O$4857,12,0)</f>
        <v>2</v>
      </c>
      <c r="J2759">
        <f>VLOOKUP($A2759,'Extracted Varlist'!$B$1:$O$4857,13,0)</f>
        <v>17</v>
      </c>
      <c r="M2759" t="b">
        <f t="shared" si="66"/>
        <v>0</v>
      </c>
    </row>
    <row r="2760" spans="1:13" x14ac:dyDescent="0.25">
      <c r="A2760" t="s">
        <v>880</v>
      </c>
      <c r="E2760" t="str">
        <f>VLOOKUP($A2760,'Extracted Varlist'!$B$1:$O$4857,3,0)</f>
        <v>MAND fine motor total</v>
      </c>
      <c r="G2760" t="str">
        <f>IF(ISBLANK(VLOOKUP($A2760,'Extracted Varlist'!$B$1:$O$4857,4,0)),"",VLOOKUP($A2760,'Extracted Varlist'!$B$1:$O$4857,4,0))</f>
        <v>8888="N/A";9999="Missing"</v>
      </c>
      <c r="H2760">
        <v>2</v>
      </c>
      <c r="I2760">
        <f>VLOOKUP($A2760,'Extracted Varlist'!$B$1:$O$4857,12,0)</f>
        <v>2</v>
      </c>
      <c r="J2760">
        <f>VLOOKUP($A2760,'Extracted Varlist'!$B$1:$O$4857,13,0)</f>
        <v>10</v>
      </c>
      <c r="M2760" t="b">
        <f t="shared" si="66"/>
        <v>0</v>
      </c>
    </row>
    <row r="2761" spans="1:13" x14ac:dyDescent="0.25">
      <c r="A2761" t="s">
        <v>1014</v>
      </c>
      <c r="E2761" t="str">
        <f>VLOOKUP($A2761,'Extracted Varlist'!$B$1:$O$4857,3,0)</f>
        <v>MAND fn index eyes open left</v>
      </c>
      <c r="G2761" t="str">
        <f>IF(ISBLANK(VLOOKUP($A2761,'Extracted Varlist'!$B$1:$O$4857,4,0)),"",VLOOKUP($A2761,'Extracted Varlist'!$B$1:$O$4857,4,0))</f>
        <v>1="Marked tremor or swaying";2="Slight tremor or swaying";4="Held steady";8="N/A";9="Missing"</v>
      </c>
      <c r="H2761">
        <v>2</v>
      </c>
      <c r="I2761">
        <f>VLOOKUP($A2761,'Extracted Varlist'!$B$1:$O$4857,12,0)</f>
        <v>2</v>
      </c>
      <c r="J2761">
        <f>VLOOKUP($A2761,'Extracted Varlist'!$B$1:$O$4857,13,0)</f>
        <v>10</v>
      </c>
      <c r="M2761" t="b">
        <f t="shared" si="66"/>
        <v>1</v>
      </c>
    </row>
    <row r="2762" spans="1:13" x14ac:dyDescent="0.25">
      <c r="A2762" t="s">
        <v>1392</v>
      </c>
      <c r="E2762" t="str">
        <f>VLOOKUP($A2762,'Extracted Varlist'!$B$1:$O$4857,3,0)</f>
        <v>MAND fn index eyes open left</v>
      </c>
      <c r="G2762" t="str">
        <f>IF(ISBLANK(VLOOKUP($A2762,'Extracted Varlist'!$B$1:$O$4857,4,0)),"",VLOOKUP($A2762,'Extracted Varlist'!$B$1:$O$4857,4,0))</f>
        <v>1="Marked tremor or swaying";2="Slight tremor or swaying";4="Held steady";8="N/A";9="Missing"</v>
      </c>
      <c r="H2762">
        <v>2</v>
      </c>
      <c r="I2762">
        <f>VLOOKUP($A2762,'Extracted Varlist'!$B$1:$O$4857,12,0)</f>
        <v>2</v>
      </c>
      <c r="J2762">
        <f>VLOOKUP($A2762,'Extracted Varlist'!$B$1:$O$4857,13,0)</f>
        <v>14</v>
      </c>
      <c r="M2762" t="b">
        <f t="shared" si="66"/>
        <v>0</v>
      </c>
    </row>
    <row r="2763" spans="1:13" x14ac:dyDescent="0.25">
      <c r="A2763" t="s">
        <v>2274</v>
      </c>
      <c r="E2763" t="str">
        <f>VLOOKUP($A2763,'Extracted Varlist'!$B$1:$O$4857,3,0)</f>
        <v>MAND fn index eyes open left</v>
      </c>
      <c r="G2763" t="str">
        <f>IF(ISBLANK(VLOOKUP($A2763,'Extracted Varlist'!$B$1:$O$4857,4,0)),"",VLOOKUP($A2763,'Extracted Varlist'!$B$1:$O$4857,4,0))</f>
        <v>1="Marked tremor or swaying";2="Slight tremor or swaying";4="Held steady";8="N/A";9="Missing"</v>
      </c>
      <c r="H2763">
        <v>2</v>
      </c>
      <c r="I2763">
        <f>VLOOKUP($A2763,'Extracted Varlist'!$B$1:$O$4857,12,0)</f>
        <v>2</v>
      </c>
      <c r="J2763">
        <f>VLOOKUP($A2763,'Extracted Varlist'!$B$1:$O$4857,13,0)</f>
        <v>17</v>
      </c>
      <c r="M2763" t="b">
        <f t="shared" si="66"/>
        <v>0</v>
      </c>
    </row>
    <row r="2764" spans="1:13" x14ac:dyDescent="0.25">
      <c r="A2764" t="s">
        <v>1016</v>
      </c>
      <c r="E2764" t="str">
        <f>VLOOKUP($A2764,'Extracted Varlist'!$B$1:$O$4857,3,0)</f>
        <v>MAND fn index eyes closed right</v>
      </c>
      <c r="G2764" t="str">
        <f>IF(ISBLANK(VLOOKUP($A2764,'Extracted Varlist'!$B$1:$O$4857,4,0)),"",VLOOKUP($A2764,'Extracted Varlist'!$B$1:$O$4857,4,0))</f>
        <v>1="Marked tremor or swaying";2="Slight tremor or swaying";4="Held steady";8="N/A";9="Missing"</v>
      </c>
      <c r="H2764">
        <v>2</v>
      </c>
      <c r="I2764">
        <f>VLOOKUP($A2764,'Extracted Varlist'!$B$1:$O$4857,12,0)</f>
        <v>2</v>
      </c>
      <c r="J2764">
        <f>VLOOKUP($A2764,'Extracted Varlist'!$B$1:$O$4857,13,0)</f>
        <v>10</v>
      </c>
      <c r="M2764" t="b">
        <f t="shared" si="66"/>
        <v>0</v>
      </c>
    </row>
    <row r="2765" spans="1:13" x14ac:dyDescent="0.25">
      <c r="A2765" t="s">
        <v>1393</v>
      </c>
      <c r="E2765" t="str">
        <f>VLOOKUP($A2765,'Extracted Varlist'!$B$1:$O$4857,3,0)</f>
        <v>MAND fn index eyes closed right</v>
      </c>
      <c r="G2765" t="str">
        <f>IF(ISBLANK(VLOOKUP($A2765,'Extracted Varlist'!$B$1:$O$4857,4,0)),"",VLOOKUP($A2765,'Extracted Varlist'!$B$1:$O$4857,4,0))</f>
        <v>1="Marked tremor or swaying";2="Slight tremor or swaying";4="Held steady";8="N/A";9="Missing"</v>
      </c>
      <c r="H2765">
        <v>2</v>
      </c>
      <c r="I2765">
        <f>VLOOKUP($A2765,'Extracted Varlist'!$B$1:$O$4857,12,0)</f>
        <v>2</v>
      </c>
      <c r="J2765">
        <f>VLOOKUP($A2765,'Extracted Varlist'!$B$1:$O$4857,13,0)</f>
        <v>14</v>
      </c>
      <c r="M2765" t="b">
        <f t="shared" si="66"/>
        <v>0</v>
      </c>
    </row>
    <row r="2766" spans="1:13" x14ac:dyDescent="0.25">
      <c r="A2766" t="s">
        <v>2275</v>
      </c>
      <c r="E2766" t="str">
        <f>VLOOKUP($A2766,'Extracted Varlist'!$B$1:$O$4857,3,0)</f>
        <v>MAND fn index eyes closed right</v>
      </c>
      <c r="G2766" t="str">
        <f>IF(ISBLANK(VLOOKUP($A2766,'Extracted Varlist'!$B$1:$O$4857,4,0)),"",VLOOKUP($A2766,'Extracted Varlist'!$B$1:$O$4857,4,0))</f>
        <v>1="Marked tremor or swaying";2="Slight tremor or swaying";4="Held steady";8="N/A";9="Missing"</v>
      </c>
      <c r="H2766">
        <v>2</v>
      </c>
      <c r="I2766">
        <f>VLOOKUP($A2766,'Extracted Varlist'!$B$1:$O$4857,12,0)</f>
        <v>2</v>
      </c>
      <c r="J2766">
        <f>VLOOKUP($A2766,'Extracted Varlist'!$B$1:$O$4857,13,0)</f>
        <v>17</v>
      </c>
      <c r="M2766" t="b">
        <f t="shared" si="66"/>
        <v>0</v>
      </c>
    </row>
    <row r="2767" spans="1:13" x14ac:dyDescent="0.25">
      <c r="A2767" t="s">
        <v>1018</v>
      </c>
      <c r="E2767" t="str">
        <f>VLOOKUP($A2767,'Extracted Varlist'!$B$1:$O$4857,3,0)</f>
        <v>MAND fn index eyes closed left</v>
      </c>
      <c r="G2767" t="str">
        <f>IF(ISBLANK(VLOOKUP($A2767,'Extracted Varlist'!$B$1:$O$4857,4,0)),"",VLOOKUP($A2767,'Extracted Varlist'!$B$1:$O$4857,4,0))</f>
        <v>1="Marked tremor or swaying";2="Slight tremor or swaying";4="Held steady";8="N/A";9="Missing"</v>
      </c>
      <c r="H2767">
        <v>2</v>
      </c>
      <c r="I2767">
        <f>VLOOKUP($A2767,'Extracted Varlist'!$B$1:$O$4857,12,0)</f>
        <v>2</v>
      </c>
      <c r="J2767">
        <f>VLOOKUP($A2767,'Extracted Varlist'!$B$1:$O$4857,13,0)</f>
        <v>10</v>
      </c>
      <c r="M2767" t="b">
        <f t="shared" si="66"/>
        <v>0</v>
      </c>
    </row>
    <row r="2768" spans="1:13" x14ac:dyDescent="0.25">
      <c r="A2768" t="s">
        <v>1394</v>
      </c>
      <c r="E2768" t="str">
        <f>VLOOKUP($A2768,'Extracted Varlist'!$B$1:$O$4857,3,0)</f>
        <v>MAND fn index eyes closed left</v>
      </c>
      <c r="G2768" t="str">
        <f>IF(ISBLANK(VLOOKUP($A2768,'Extracted Varlist'!$B$1:$O$4857,4,0)),"",VLOOKUP($A2768,'Extracted Varlist'!$B$1:$O$4857,4,0))</f>
        <v>1="Marked tremor or swaying";2="Slight tremor or swaying";4="Held steady";8="N/A";9="Missing"</v>
      </c>
      <c r="H2768">
        <v>2</v>
      </c>
      <c r="I2768">
        <f>VLOOKUP($A2768,'Extracted Varlist'!$B$1:$O$4857,12,0)</f>
        <v>2</v>
      </c>
      <c r="J2768">
        <f>VLOOKUP($A2768,'Extracted Varlist'!$B$1:$O$4857,13,0)</f>
        <v>14</v>
      </c>
      <c r="M2768" t="b">
        <f t="shared" si="66"/>
        <v>0</v>
      </c>
    </row>
    <row r="2769" spans="1:13" x14ac:dyDescent="0.25">
      <c r="A2769" t="s">
        <v>2276</v>
      </c>
      <c r="E2769" t="str">
        <f>VLOOKUP($A2769,'Extracted Varlist'!$B$1:$O$4857,3,0)</f>
        <v>MAND fn index eyes closed left</v>
      </c>
      <c r="G2769" t="str">
        <f>IF(ISBLANK(VLOOKUP($A2769,'Extracted Varlist'!$B$1:$O$4857,4,0)),"",VLOOKUP($A2769,'Extracted Varlist'!$B$1:$O$4857,4,0))</f>
        <v>1="Marked tremor or swaying";2="Slight tremor or swaying";4="Held steady";8="N/A";9="Missing"</v>
      </c>
      <c r="H2769">
        <v>2</v>
      </c>
      <c r="I2769">
        <f>VLOOKUP($A2769,'Extracted Varlist'!$B$1:$O$4857,12,0)</f>
        <v>2</v>
      </c>
      <c r="J2769">
        <f>VLOOKUP($A2769,'Extracted Varlist'!$B$1:$O$4857,13,0)</f>
        <v>17</v>
      </c>
      <c r="M2769" t="b">
        <f t="shared" si="66"/>
        <v>0</v>
      </c>
    </row>
    <row r="2770" spans="1:13" x14ac:dyDescent="0.25">
      <c r="A2770" t="s">
        <v>1020</v>
      </c>
      <c r="E2770" t="str">
        <f>VLOOKUP($A2770,'Extracted Varlist'!$B$1:$O$4857,3,0)</f>
        <v>MAND fn contact point eyes open right</v>
      </c>
      <c r="G2770" t="str">
        <f>IF(ISBLANK(VLOOKUP($A2770,'Extracted Varlist'!$B$1:$O$4857,4,0)),"",VLOOKUP($A2770,'Extracted Varlist'!$B$1:$O$4857,4,0))</f>
        <v>1="Missed contact points at both tip of nose and tip of index finger";2="Missed contact point at either tip of nose or tip of index finger";4="Contact points at top of nose and tip of extended index finger";8="N/A";9="Missing"</v>
      </c>
      <c r="H2770">
        <v>2</v>
      </c>
      <c r="I2770">
        <f>VLOOKUP($A2770,'Extracted Varlist'!$B$1:$O$4857,12,0)</f>
        <v>2</v>
      </c>
      <c r="J2770">
        <f>VLOOKUP($A2770,'Extracted Varlist'!$B$1:$O$4857,13,0)</f>
        <v>10</v>
      </c>
      <c r="M2770" t="b">
        <f t="shared" si="66"/>
        <v>0</v>
      </c>
    </row>
    <row r="2771" spans="1:13" x14ac:dyDescent="0.25">
      <c r="A2771" t="s">
        <v>1395</v>
      </c>
      <c r="E2771" t="str">
        <f>VLOOKUP($A2771,'Extracted Varlist'!$B$1:$O$4857,3,0)</f>
        <v>MAND fn contact point eyes open right</v>
      </c>
      <c r="G2771" t="str">
        <f>IF(ISBLANK(VLOOKUP($A2771,'Extracted Varlist'!$B$1:$O$4857,4,0)),"",VLOOKUP($A2771,'Extracted Varlist'!$B$1:$O$4857,4,0))</f>
        <v>1="Missed contact points at both tip of nose and tip of index finger";2="Missed contact point at either tip of nose or tip of index finger";4="Contact points at top of nose and tip of extended index finger";8="N/A";9="Missing"</v>
      </c>
      <c r="H2771">
        <v>2</v>
      </c>
      <c r="I2771">
        <f>VLOOKUP($A2771,'Extracted Varlist'!$B$1:$O$4857,12,0)</f>
        <v>2</v>
      </c>
      <c r="J2771">
        <f>VLOOKUP($A2771,'Extracted Varlist'!$B$1:$O$4857,13,0)</f>
        <v>14</v>
      </c>
      <c r="M2771" t="b">
        <f t="shared" si="66"/>
        <v>0</v>
      </c>
    </row>
    <row r="2772" spans="1:13" x14ac:dyDescent="0.25">
      <c r="A2772" t="s">
        <v>2277</v>
      </c>
      <c r="E2772" t="str">
        <f>VLOOKUP($A2772,'Extracted Varlist'!$B$1:$O$4857,3,0)</f>
        <v>MAND fn contact point eyes open right</v>
      </c>
      <c r="G2772" t="str">
        <f>IF(ISBLANK(VLOOKUP($A2772,'Extracted Varlist'!$B$1:$O$4857,4,0)),"",VLOOKUP($A2772,'Extracted Varlist'!$B$1:$O$4857,4,0))</f>
        <v>1="Missed contact points at both tip of nose and tip of index finger";2="Missed contact point at either tip of nose or tip of index finger";4="Contact points at top of nose and tip of extended index finger";8="N/A";9="Missing"</v>
      </c>
      <c r="H2772">
        <v>2</v>
      </c>
      <c r="I2772">
        <f>VLOOKUP($A2772,'Extracted Varlist'!$B$1:$O$4857,12,0)</f>
        <v>2</v>
      </c>
      <c r="J2772">
        <f>VLOOKUP($A2772,'Extracted Varlist'!$B$1:$O$4857,13,0)</f>
        <v>17</v>
      </c>
      <c r="M2772" t="b">
        <f t="shared" si="66"/>
        <v>0</v>
      </c>
    </row>
    <row r="2773" spans="1:13" x14ac:dyDescent="0.25">
      <c r="A2773" t="s">
        <v>1023</v>
      </c>
      <c r="E2773" t="str">
        <f>VLOOKUP($A2773,'Extracted Varlist'!$B$1:$O$4857,3,0)</f>
        <v>MAND fn contact point eyes open left</v>
      </c>
      <c r="G2773" t="str">
        <f>IF(ISBLANK(VLOOKUP($A2773,'Extracted Varlist'!$B$1:$O$4857,4,0)),"",VLOOKUP($A2773,'Extracted Varlist'!$B$1:$O$4857,4,0))</f>
        <v>1="Missed contact points at both tip of nose and tip of index finger";2="Missed contact point at either tip of nose or tip of index finger";4="Contact points at top of nose and tip of extended index finger";8="N/A";9="Missing"</v>
      </c>
      <c r="H2773">
        <v>2</v>
      </c>
      <c r="I2773">
        <f>VLOOKUP($A2773,'Extracted Varlist'!$B$1:$O$4857,12,0)</f>
        <v>2</v>
      </c>
      <c r="J2773">
        <f>VLOOKUP($A2773,'Extracted Varlist'!$B$1:$O$4857,13,0)</f>
        <v>10</v>
      </c>
      <c r="M2773" t="b">
        <f t="shared" si="66"/>
        <v>0</v>
      </c>
    </row>
    <row r="2774" spans="1:13" x14ac:dyDescent="0.25">
      <c r="A2774" t="s">
        <v>1396</v>
      </c>
      <c r="E2774" t="str">
        <f>VLOOKUP($A2774,'Extracted Varlist'!$B$1:$O$4857,3,0)</f>
        <v>MAND fn contact point eyes open left</v>
      </c>
      <c r="G2774" t="str">
        <f>IF(ISBLANK(VLOOKUP($A2774,'Extracted Varlist'!$B$1:$O$4857,4,0)),"",VLOOKUP($A2774,'Extracted Varlist'!$B$1:$O$4857,4,0))</f>
        <v>1="Missed contact points at both tip of nose and tip of index finger";2="Missed contact point at either tip of nose or tip of index finger";4="Contact points at top of nose and tip of extended index finger";8="N/A";9="Missing"</v>
      </c>
      <c r="H2774">
        <v>2</v>
      </c>
      <c r="I2774">
        <f>VLOOKUP($A2774,'Extracted Varlist'!$B$1:$O$4857,12,0)</f>
        <v>2</v>
      </c>
      <c r="J2774">
        <f>VLOOKUP($A2774,'Extracted Varlist'!$B$1:$O$4857,13,0)</f>
        <v>14</v>
      </c>
      <c r="M2774" t="b">
        <f t="shared" si="66"/>
        <v>0</v>
      </c>
    </row>
    <row r="2775" spans="1:13" x14ac:dyDescent="0.25">
      <c r="A2775" t="s">
        <v>2278</v>
      </c>
      <c r="E2775" t="str">
        <f>VLOOKUP($A2775,'Extracted Varlist'!$B$1:$O$4857,3,0)</f>
        <v>MAND fn contact point eyes open left</v>
      </c>
      <c r="G2775" t="str">
        <f>IF(ISBLANK(VLOOKUP($A2775,'Extracted Varlist'!$B$1:$O$4857,4,0)),"",VLOOKUP($A2775,'Extracted Varlist'!$B$1:$O$4857,4,0))</f>
        <v>1="Missed contact points at both tip of nose and tip of index finger";2="Missed contact point at either tip of nose or tip of index finger";4="Contact points at top of nose and tip of extended index finger";8="N/A";9="Missing"</v>
      </c>
      <c r="H2775">
        <v>2</v>
      </c>
      <c r="I2775">
        <f>VLOOKUP($A2775,'Extracted Varlist'!$B$1:$O$4857,12,0)</f>
        <v>2</v>
      </c>
      <c r="J2775">
        <f>VLOOKUP($A2775,'Extracted Varlist'!$B$1:$O$4857,13,0)</f>
        <v>17</v>
      </c>
      <c r="M2775" t="b">
        <f t="shared" si="66"/>
        <v>0</v>
      </c>
    </row>
    <row r="2776" spans="1:13" x14ac:dyDescent="0.25">
      <c r="A2776" t="s">
        <v>1025</v>
      </c>
      <c r="E2776" t="str">
        <f>VLOOKUP($A2776,'Extracted Varlist'!$B$1:$O$4857,3,0)</f>
        <v>MAND fn contact point eyes closed right</v>
      </c>
      <c r="G2776" t="str">
        <f>IF(ISBLANK(VLOOKUP($A2776,'Extracted Varlist'!$B$1:$O$4857,4,0)),"",VLOOKUP($A2776,'Extracted Varlist'!$B$1:$O$4857,4,0))</f>
        <v>1="Missed contact points at both tip of nose and tip of index finger";2="Missed contact point at either tip of nose or tip of index finger";4="Contact points at top of nose and tip of extended index finger";8="N/A";9="Missing"</v>
      </c>
      <c r="H2776">
        <v>2</v>
      </c>
      <c r="I2776">
        <f>VLOOKUP($A2776,'Extracted Varlist'!$B$1:$O$4857,12,0)</f>
        <v>2</v>
      </c>
      <c r="J2776">
        <f>VLOOKUP($A2776,'Extracted Varlist'!$B$1:$O$4857,13,0)</f>
        <v>10</v>
      </c>
      <c r="M2776" t="b">
        <f t="shared" si="66"/>
        <v>0</v>
      </c>
    </row>
    <row r="2777" spans="1:13" x14ac:dyDescent="0.25">
      <c r="A2777" t="s">
        <v>1397</v>
      </c>
      <c r="E2777" t="str">
        <f>VLOOKUP($A2777,'Extracted Varlist'!$B$1:$O$4857,3,0)</f>
        <v>MAND fn contact point eyes closed right</v>
      </c>
      <c r="G2777" t="str">
        <f>IF(ISBLANK(VLOOKUP($A2777,'Extracted Varlist'!$B$1:$O$4857,4,0)),"",VLOOKUP($A2777,'Extracted Varlist'!$B$1:$O$4857,4,0))</f>
        <v>1="Missed contact points at both tip of nose and tip of index finger";2="Missed contact point at either tip of nose or tip of index finger";4="Contact points at top of nose and tip of extended index finger";8="N/A";9="Missing"</v>
      </c>
      <c r="H2777">
        <v>2</v>
      </c>
      <c r="I2777">
        <f>VLOOKUP($A2777,'Extracted Varlist'!$B$1:$O$4857,12,0)</f>
        <v>2</v>
      </c>
      <c r="J2777">
        <f>VLOOKUP($A2777,'Extracted Varlist'!$B$1:$O$4857,13,0)</f>
        <v>14</v>
      </c>
      <c r="M2777" t="b">
        <f t="shared" si="66"/>
        <v>0</v>
      </c>
    </row>
    <row r="2778" spans="1:13" x14ac:dyDescent="0.25">
      <c r="A2778" t="s">
        <v>2279</v>
      </c>
      <c r="E2778" t="str">
        <f>VLOOKUP($A2778,'Extracted Varlist'!$B$1:$O$4857,3,0)</f>
        <v>MAND fn contact point eyes closed right</v>
      </c>
      <c r="G2778" t="str">
        <f>IF(ISBLANK(VLOOKUP($A2778,'Extracted Varlist'!$B$1:$O$4857,4,0)),"",VLOOKUP($A2778,'Extracted Varlist'!$B$1:$O$4857,4,0))</f>
        <v>1="Missed contact points at both tip of nose and tip of index finger";2="Missed contact point at either tip of nose or tip of index finger";4="Contact points at top of nose and tip of extended index finger";8="N/A";9="Missing"</v>
      </c>
      <c r="H2778">
        <v>2</v>
      </c>
      <c r="I2778">
        <f>VLOOKUP($A2778,'Extracted Varlist'!$B$1:$O$4857,12,0)</f>
        <v>2</v>
      </c>
      <c r="J2778">
        <f>VLOOKUP($A2778,'Extracted Varlist'!$B$1:$O$4857,13,0)</f>
        <v>17</v>
      </c>
      <c r="M2778" t="b">
        <f t="shared" si="66"/>
        <v>0</v>
      </c>
    </row>
    <row r="2779" spans="1:13" x14ac:dyDescent="0.25">
      <c r="A2779" t="s">
        <v>1027</v>
      </c>
      <c r="E2779" t="str">
        <f>VLOOKUP($A2779,'Extracted Varlist'!$B$1:$O$4857,3,0)</f>
        <v>MAND fn contact point eyes closed left</v>
      </c>
      <c r="G2779" t="str">
        <f>IF(ISBLANK(VLOOKUP($A2779,'Extracted Varlist'!$B$1:$O$4857,4,0)),"",VLOOKUP($A2779,'Extracted Varlist'!$B$1:$O$4857,4,0))</f>
        <v>1="Missed contact points at both tip of nose and tip of index finger";2="Missed contact point at either tip of nose or tip of index finger";4="Contact points at top of nose and tip of extended index finger";8="N/A";9="Missing"</v>
      </c>
      <c r="H2779">
        <v>2</v>
      </c>
      <c r="I2779">
        <f>VLOOKUP($A2779,'Extracted Varlist'!$B$1:$O$4857,12,0)</f>
        <v>2</v>
      </c>
      <c r="J2779">
        <f>VLOOKUP($A2779,'Extracted Varlist'!$B$1:$O$4857,13,0)</f>
        <v>10</v>
      </c>
      <c r="M2779" t="b">
        <f t="shared" si="66"/>
        <v>0</v>
      </c>
    </row>
    <row r="2780" spans="1:13" x14ac:dyDescent="0.25">
      <c r="A2780" t="s">
        <v>1398</v>
      </c>
      <c r="E2780" t="str">
        <f>VLOOKUP($A2780,'Extracted Varlist'!$B$1:$O$4857,3,0)</f>
        <v>MAND fn contact point eyes closed left</v>
      </c>
      <c r="G2780" t="str">
        <f>IF(ISBLANK(VLOOKUP($A2780,'Extracted Varlist'!$B$1:$O$4857,4,0)),"",VLOOKUP($A2780,'Extracted Varlist'!$B$1:$O$4857,4,0))</f>
        <v>1="Missed contact points at both tip of nose and tip of index finger";2="Missed contact point at either tip of nose or tip of index finger";4="Contact points at top of nose and tip of extended index finger";8="N/A";9="Missing"</v>
      </c>
      <c r="H2780">
        <v>2</v>
      </c>
      <c r="I2780">
        <f>VLOOKUP($A2780,'Extracted Varlist'!$B$1:$O$4857,12,0)</f>
        <v>2</v>
      </c>
      <c r="J2780">
        <f>VLOOKUP($A2780,'Extracted Varlist'!$B$1:$O$4857,13,0)</f>
        <v>14</v>
      </c>
      <c r="M2780" t="b">
        <f t="shared" si="66"/>
        <v>0</v>
      </c>
    </row>
    <row r="2781" spans="1:13" x14ac:dyDescent="0.25">
      <c r="A2781" t="s">
        <v>2280</v>
      </c>
      <c r="E2781" t="str">
        <f>VLOOKUP($A2781,'Extracted Varlist'!$B$1:$O$4857,3,0)</f>
        <v>MAND fn contact point eyes closed left</v>
      </c>
      <c r="G2781" t="str">
        <f>IF(ISBLANK(VLOOKUP($A2781,'Extracted Varlist'!$B$1:$O$4857,4,0)),"",VLOOKUP($A2781,'Extracted Varlist'!$B$1:$O$4857,4,0))</f>
        <v>1="Missed contact points at both tip of nose and tip of index finger";2="Missed contact point at either tip of nose or tip of index finger";4="Contact points at top of nose and tip of extended index finger";8="N/A";9="Missing"</v>
      </c>
      <c r="H2781">
        <v>2</v>
      </c>
      <c r="I2781">
        <f>VLOOKUP($A2781,'Extracted Varlist'!$B$1:$O$4857,12,0)</f>
        <v>2</v>
      </c>
      <c r="J2781">
        <f>VLOOKUP($A2781,'Extracted Varlist'!$B$1:$O$4857,13,0)</f>
        <v>17</v>
      </c>
      <c r="M2781" t="b">
        <f t="shared" si="66"/>
        <v>0</v>
      </c>
    </row>
    <row r="2782" spans="1:13" x14ac:dyDescent="0.25">
      <c r="A2782" t="s">
        <v>1029</v>
      </c>
      <c r="E2782" t="str">
        <f>VLOOKUP($A2782,'Extracted Varlist'!$B$1:$O$4857,3,0)</f>
        <v>MAND fn elbow eyes open right</v>
      </c>
      <c r="G2782" t="str">
        <f>IF(ISBLANK(VLOOKUP($A2782,'Extracted Varlist'!$B$1:$O$4857,4,0)),"",VLOOKUP($A2782,'Extracted Varlist'!$B$1:$O$4857,4,0))</f>
        <v>1="Noted bend at elbow (more than 30o)";2="Slight bend at elbow (less than 30o)";4="Holds arm fully extended";8="N/A";9="Missing"</v>
      </c>
      <c r="H2782">
        <v>2</v>
      </c>
      <c r="I2782">
        <f>VLOOKUP($A2782,'Extracted Varlist'!$B$1:$O$4857,12,0)</f>
        <v>2</v>
      </c>
      <c r="J2782">
        <f>VLOOKUP($A2782,'Extracted Varlist'!$B$1:$O$4857,13,0)</f>
        <v>10</v>
      </c>
      <c r="M2782" t="b">
        <f t="shared" si="66"/>
        <v>0</v>
      </c>
    </row>
    <row r="2783" spans="1:13" x14ac:dyDescent="0.25">
      <c r="A2783" t="s">
        <v>1399</v>
      </c>
      <c r="E2783" t="str">
        <f>VLOOKUP($A2783,'Extracted Varlist'!$B$1:$O$4857,3,0)</f>
        <v>MAND fn elbow eyes open right</v>
      </c>
      <c r="G2783" t="str">
        <f>IF(ISBLANK(VLOOKUP($A2783,'Extracted Varlist'!$B$1:$O$4857,4,0)),"",VLOOKUP($A2783,'Extracted Varlist'!$B$1:$O$4857,4,0))</f>
        <v>1="Noted bend at elbow (more than 30o)";2="Slight bend at elbow (less than 30o)";4="Holds arm fully extended";8="N/A";9="Missing"</v>
      </c>
      <c r="H2783">
        <v>2</v>
      </c>
      <c r="I2783">
        <f>VLOOKUP($A2783,'Extracted Varlist'!$B$1:$O$4857,12,0)</f>
        <v>2</v>
      </c>
      <c r="J2783">
        <f>VLOOKUP($A2783,'Extracted Varlist'!$B$1:$O$4857,13,0)</f>
        <v>14</v>
      </c>
      <c r="M2783" t="b">
        <f t="shared" si="66"/>
        <v>0</v>
      </c>
    </row>
    <row r="2784" spans="1:13" x14ac:dyDescent="0.25">
      <c r="A2784" t="s">
        <v>2281</v>
      </c>
      <c r="E2784" t="str">
        <f>VLOOKUP($A2784,'Extracted Varlist'!$B$1:$O$4857,3,0)</f>
        <v>MAND fn elbow eyes open right</v>
      </c>
      <c r="G2784" t="str">
        <f>IF(ISBLANK(VLOOKUP($A2784,'Extracted Varlist'!$B$1:$O$4857,4,0)),"",VLOOKUP($A2784,'Extracted Varlist'!$B$1:$O$4857,4,0))</f>
        <v>1="Noted bend at elbow (more than 30o)";2="Slight bend at elbow (less than 30o)";4="Holds arm fully extended";8="N/A";9="Missing"</v>
      </c>
      <c r="H2784">
        <v>2</v>
      </c>
      <c r="I2784">
        <f>VLOOKUP($A2784,'Extracted Varlist'!$B$1:$O$4857,12,0)</f>
        <v>2</v>
      </c>
      <c r="J2784">
        <f>VLOOKUP($A2784,'Extracted Varlist'!$B$1:$O$4857,13,0)</f>
        <v>17</v>
      </c>
      <c r="M2784" t="b">
        <f t="shared" si="66"/>
        <v>0</v>
      </c>
    </row>
    <row r="2785" spans="1:13" x14ac:dyDescent="0.25">
      <c r="A2785" t="s">
        <v>1032</v>
      </c>
      <c r="E2785" t="str">
        <f>VLOOKUP($A2785,'Extracted Varlist'!$B$1:$O$4857,3,0)</f>
        <v>MAND fn elbow eyes open left</v>
      </c>
      <c r="G2785" t="str">
        <f>IF(ISBLANK(VLOOKUP($A2785,'Extracted Varlist'!$B$1:$O$4857,4,0)),"",VLOOKUP($A2785,'Extracted Varlist'!$B$1:$O$4857,4,0))</f>
        <v>1="Noted bend at elbow (more than 30o)";2="Slight bend at elbow (less than 30o)";4="Holds arm fully extended";8="N/A";9="Missing"</v>
      </c>
      <c r="H2785">
        <v>2</v>
      </c>
      <c r="I2785">
        <f>VLOOKUP($A2785,'Extracted Varlist'!$B$1:$O$4857,12,0)</f>
        <v>2</v>
      </c>
      <c r="J2785">
        <f>VLOOKUP($A2785,'Extracted Varlist'!$B$1:$O$4857,13,0)</f>
        <v>10</v>
      </c>
      <c r="M2785" t="b">
        <f t="shared" si="66"/>
        <v>0</v>
      </c>
    </row>
    <row r="2786" spans="1:13" x14ac:dyDescent="0.25">
      <c r="A2786" t="s">
        <v>1400</v>
      </c>
      <c r="E2786" t="str">
        <f>VLOOKUP($A2786,'Extracted Varlist'!$B$1:$O$4857,3,0)</f>
        <v>MAND fn elbow eyes open left</v>
      </c>
      <c r="G2786" t="str">
        <f>IF(ISBLANK(VLOOKUP($A2786,'Extracted Varlist'!$B$1:$O$4857,4,0)),"",VLOOKUP($A2786,'Extracted Varlist'!$B$1:$O$4857,4,0))</f>
        <v>1="Noted bend at elbow (more than 30o)";2="Slight bend at elbow (less than 30o)";4="Holds arm fully extended";8="N/A";9="Missing"</v>
      </c>
      <c r="H2786">
        <v>2</v>
      </c>
      <c r="I2786">
        <f>VLOOKUP($A2786,'Extracted Varlist'!$B$1:$O$4857,12,0)</f>
        <v>2</v>
      </c>
      <c r="J2786">
        <f>VLOOKUP($A2786,'Extracted Varlist'!$B$1:$O$4857,13,0)</f>
        <v>14</v>
      </c>
      <c r="M2786" t="b">
        <f t="shared" si="66"/>
        <v>0</v>
      </c>
    </row>
    <row r="2787" spans="1:13" x14ac:dyDescent="0.25">
      <c r="A2787" t="s">
        <v>2282</v>
      </c>
      <c r="E2787" t="str">
        <f>VLOOKUP($A2787,'Extracted Varlist'!$B$1:$O$4857,3,0)</f>
        <v>MAND fn elbow eyes open left</v>
      </c>
      <c r="G2787" t="str">
        <f>IF(ISBLANK(VLOOKUP($A2787,'Extracted Varlist'!$B$1:$O$4857,4,0)),"",VLOOKUP($A2787,'Extracted Varlist'!$B$1:$O$4857,4,0))</f>
        <v>1="Noted bend at elbow (more than 30o)";2="Slight bend at elbow (less than 30o)";4="Holds arm fully extended";8="N/A";9="Missing"</v>
      </c>
      <c r="H2787">
        <v>2</v>
      </c>
      <c r="I2787">
        <f>VLOOKUP($A2787,'Extracted Varlist'!$B$1:$O$4857,12,0)</f>
        <v>2</v>
      </c>
      <c r="J2787">
        <f>VLOOKUP($A2787,'Extracted Varlist'!$B$1:$O$4857,13,0)</f>
        <v>17</v>
      </c>
      <c r="M2787" t="b">
        <f t="shared" si="66"/>
        <v>0</v>
      </c>
    </row>
    <row r="2788" spans="1:13" x14ac:dyDescent="0.25">
      <c r="A2788" t="s">
        <v>1034</v>
      </c>
      <c r="E2788" t="str">
        <f>VLOOKUP($A2788,'Extracted Varlist'!$B$1:$O$4857,3,0)</f>
        <v>MAND fn elbow eyes closed right</v>
      </c>
      <c r="G2788" t="str">
        <f>IF(ISBLANK(VLOOKUP($A2788,'Extracted Varlist'!$B$1:$O$4857,4,0)),"",VLOOKUP($A2788,'Extracted Varlist'!$B$1:$O$4857,4,0))</f>
        <v>1="Noted bend at elbow (more than 30o)";2="Slight bend at elbow (less than 30o)";4="Holds arm fully extended";8="N/A";9="Missing"</v>
      </c>
      <c r="H2788">
        <v>2</v>
      </c>
      <c r="I2788">
        <f>VLOOKUP($A2788,'Extracted Varlist'!$B$1:$O$4857,12,0)</f>
        <v>2</v>
      </c>
      <c r="J2788">
        <f>VLOOKUP($A2788,'Extracted Varlist'!$B$1:$O$4857,13,0)</f>
        <v>10</v>
      </c>
      <c r="M2788" t="b">
        <f t="shared" si="66"/>
        <v>0</v>
      </c>
    </row>
    <row r="2789" spans="1:13" x14ac:dyDescent="0.25">
      <c r="A2789" t="s">
        <v>1401</v>
      </c>
      <c r="E2789" t="str">
        <f>VLOOKUP($A2789,'Extracted Varlist'!$B$1:$O$4857,3,0)</f>
        <v>MAND fn elbow eyes closed right</v>
      </c>
      <c r="G2789" t="str">
        <f>IF(ISBLANK(VLOOKUP($A2789,'Extracted Varlist'!$B$1:$O$4857,4,0)),"",VLOOKUP($A2789,'Extracted Varlist'!$B$1:$O$4857,4,0))</f>
        <v>1="Noted bend at elbow (more than 30o)";2="Slight bend at elbow (less than 30o)";4="Holds arm fully extended";8="N/A";9="Missing"</v>
      </c>
      <c r="H2789">
        <v>2</v>
      </c>
      <c r="I2789">
        <f>VLOOKUP($A2789,'Extracted Varlist'!$B$1:$O$4857,12,0)</f>
        <v>2</v>
      </c>
      <c r="J2789">
        <f>VLOOKUP($A2789,'Extracted Varlist'!$B$1:$O$4857,13,0)</f>
        <v>14</v>
      </c>
      <c r="M2789" t="b">
        <f t="shared" si="66"/>
        <v>0</v>
      </c>
    </row>
    <row r="2790" spans="1:13" x14ac:dyDescent="0.25">
      <c r="A2790" t="s">
        <v>2283</v>
      </c>
      <c r="E2790" t="str">
        <f>VLOOKUP($A2790,'Extracted Varlist'!$B$1:$O$4857,3,0)</f>
        <v>MAND fn elbow eyes closed right</v>
      </c>
      <c r="G2790" t="str">
        <f>IF(ISBLANK(VLOOKUP($A2790,'Extracted Varlist'!$B$1:$O$4857,4,0)),"",VLOOKUP($A2790,'Extracted Varlist'!$B$1:$O$4857,4,0))</f>
        <v>1="Noted bend at elbow (more than 30o)";2="Slight bend at elbow (less than 30o)";4="Holds arm fully extended";8="N/A";9="Missing"</v>
      </c>
      <c r="H2790">
        <v>2</v>
      </c>
      <c r="I2790">
        <f>VLOOKUP($A2790,'Extracted Varlist'!$B$1:$O$4857,12,0)</f>
        <v>2</v>
      </c>
      <c r="J2790">
        <f>VLOOKUP($A2790,'Extracted Varlist'!$B$1:$O$4857,13,0)</f>
        <v>17</v>
      </c>
      <c r="M2790" t="b">
        <f t="shared" si="66"/>
        <v>0</v>
      </c>
    </row>
    <row r="2791" spans="1:13" x14ac:dyDescent="0.25">
      <c r="A2791" t="s">
        <v>884</v>
      </c>
      <c r="E2791" t="str">
        <f>VLOOKUP($A2791,'Extracted Varlist'!$B$1:$O$4857,3,0)</f>
        <v>MAND gross motor total</v>
      </c>
      <c r="G2791" t="str">
        <f>IF(ISBLANK(VLOOKUP($A2791,'Extracted Varlist'!$B$1:$O$4857,4,0)),"",VLOOKUP($A2791,'Extracted Varlist'!$B$1:$O$4857,4,0))</f>
        <v>8888="N/A";9999="Missing"</v>
      </c>
      <c r="H2791">
        <v>2</v>
      </c>
      <c r="I2791">
        <f>VLOOKUP($A2791,'Extracted Varlist'!$B$1:$O$4857,12,0)</f>
        <v>2</v>
      </c>
      <c r="J2791">
        <f>VLOOKUP($A2791,'Extracted Varlist'!$B$1:$O$4857,13,0)</f>
        <v>10</v>
      </c>
      <c r="M2791" t="b">
        <f t="shared" si="66"/>
        <v>0</v>
      </c>
    </row>
    <row r="2792" spans="1:13" x14ac:dyDescent="0.25">
      <c r="A2792" t="s">
        <v>1036</v>
      </c>
      <c r="E2792" t="str">
        <f>VLOOKUP($A2792,'Extracted Varlist'!$B$1:$O$4857,3,0)</f>
        <v>MAND fn elbow eyes closed left</v>
      </c>
      <c r="G2792" t="str">
        <f>IF(ISBLANK(VLOOKUP($A2792,'Extracted Varlist'!$B$1:$O$4857,4,0)),"",VLOOKUP($A2792,'Extracted Varlist'!$B$1:$O$4857,4,0))</f>
        <v>1="Noted bend at elbow (more than 30o)";2="Slight bend at elbow (less than 30o)";4="Holds arm fully extended";8="N/A";9="Missing"</v>
      </c>
      <c r="H2792">
        <v>2</v>
      </c>
      <c r="I2792">
        <f>VLOOKUP($A2792,'Extracted Varlist'!$B$1:$O$4857,12,0)</f>
        <v>2</v>
      </c>
      <c r="J2792">
        <f>VLOOKUP($A2792,'Extracted Varlist'!$B$1:$O$4857,13,0)</f>
        <v>10</v>
      </c>
      <c r="M2792" t="b">
        <f t="shared" si="66"/>
        <v>1</v>
      </c>
    </row>
    <row r="2793" spans="1:13" x14ac:dyDescent="0.25">
      <c r="A2793" t="s">
        <v>1402</v>
      </c>
      <c r="E2793" t="str">
        <f>VLOOKUP($A2793,'Extracted Varlist'!$B$1:$O$4857,3,0)</f>
        <v>MAND fn elbow eyes closed left</v>
      </c>
      <c r="G2793" t="str">
        <f>IF(ISBLANK(VLOOKUP($A2793,'Extracted Varlist'!$B$1:$O$4857,4,0)),"",VLOOKUP($A2793,'Extracted Varlist'!$B$1:$O$4857,4,0))</f>
        <v>1="Noted bend at elbow (more than 30o)";2="Slight bend at elbow (less than 30o)";4="Holds arm fully extended";8="N/A";9="Missing"</v>
      </c>
      <c r="H2793">
        <v>2</v>
      </c>
      <c r="I2793">
        <f>VLOOKUP($A2793,'Extracted Varlist'!$B$1:$O$4857,12,0)</f>
        <v>2</v>
      </c>
      <c r="J2793">
        <f>VLOOKUP($A2793,'Extracted Varlist'!$B$1:$O$4857,13,0)</f>
        <v>14</v>
      </c>
      <c r="M2793" t="b">
        <f t="shared" si="66"/>
        <v>0</v>
      </c>
    </row>
    <row r="2794" spans="1:13" x14ac:dyDescent="0.25">
      <c r="A2794" t="s">
        <v>2284</v>
      </c>
      <c r="E2794" t="str">
        <f>VLOOKUP($A2794,'Extracted Varlist'!$B$1:$O$4857,3,0)</f>
        <v>MAND fn elbow eyes closed left</v>
      </c>
      <c r="G2794" t="str">
        <f>IF(ISBLANK(VLOOKUP($A2794,'Extracted Varlist'!$B$1:$O$4857,4,0)),"",VLOOKUP($A2794,'Extracted Varlist'!$B$1:$O$4857,4,0))</f>
        <v>1="Noted bend at elbow (more than 30o)";2="Slight bend at elbow (less than 30o)";4="Holds arm fully extended";8="N/A";9="Missing"</v>
      </c>
      <c r="H2794">
        <v>2</v>
      </c>
      <c r="I2794">
        <f>VLOOKUP($A2794,'Extracted Varlist'!$B$1:$O$4857,12,0)</f>
        <v>2</v>
      </c>
      <c r="J2794">
        <f>VLOOKUP($A2794,'Extracted Varlist'!$B$1:$O$4857,13,0)</f>
        <v>17</v>
      </c>
      <c r="M2794" t="b">
        <f t="shared" si="66"/>
        <v>0</v>
      </c>
    </row>
    <row r="2795" spans="1:13" x14ac:dyDescent="0.25">
      <c r="A2795" t="s">
        <v>1038</v>
      </c>
      <c r="E2795" t="str">
        <f>VLOOKUP($A2795,'Extracted Varlist'!$B$1:$O$4857,3,0)</f>
        <v>MAND fn indenting eyes open right</v>
      </c>
      <c r="G2795" t="str">
        <f>IF(ISBLANK(VLOOKUP($A2795,'Extracted Varlist'!$B$1:$O$4857,4,0)),"",VLOOKUP($A2795,'Extracted Varlist'!$B$1:$O$4857,4,0))</f>
        <v>1="Noted pushing in of tip of extended index finger or presses in the end of nose three or more times";2="Noted pushing of tip of extended index finger or presses in end of nose once or twice";4="Lightly touches tip of extended index finger and end of nose";8="N/A";9="Missing"</v>
      </c>
      <c r="H2795">
        <v>2</v>
      </c>
      <c r="I2795">
        <f>VLOOKUP($A2795,'Extracted Varlist'!$B$1:$O$4857,12,0)</f>
        <v>2</v>
      </c>
      <c r="J2795">
        <f>VLOOKUP($A2795,'Extracted Varlist'!$B$1:$O$4857,13,0)</f>
        <v>10</v>
      </c>
      <c r="M2795" t="b">
        <f t="shared" si="66"/>
        <v>0</v>
      </c>
    </row>
    <row r="2796" spans="1:13" x14ac:dyDescent="0.25">
      <c r="A2796" t="s">
        <v>1403</v>
      </c>
      <c r="E2796" t="str">
        <f>VLOOKUP($A2796,'Extracted Varlist'!$B$1:$O$4857,3,0)</f>
        <v>MAND fn indenting eyes open right</v>
      </c>
      <c r="G2796" t="str">
        <f>IF(ISBLANK(VLOOKUP($A2796,'Extracted Varlist'!$B$1:$O$4857,4,0)),"",VLOOKUP($A2796,'Extracted Varlist'!$B$1:$O$4857,4,0))</f>
        <v>1="Noted pushing in of tip of extended index finger or presses in the end of nose three or more times";2="Noted pushing of tip of extended index finger or presses in end of nose once or twice";4="Lightly touches tip of extended index finger and end of nose";8="N/A";9="Missing"</v>
      </c>
      <c r="H2796">
        <v>2</v>
      </c>
      <c r="I2796">
        <f>VLOOKUP($A2796,'Extracted Varlist'!$B$1:$O$4857,12,0)</f>
        <v>2</v>
      </c>
      <c r="J2796">
        <f>VLOOKUP($A2796,'Extracted Varlist'!$B$1:$O$4857,13,0)</f>
        <v>14</v>
      </c>
      <c r="M2796" t="b">
        <f t="shared" si="66"/>
        <v>0</v>
      </c>
    </row>
    <row r="2797" spans="1:13" x14ac:dyDescent="0.25">
      <c r="A2797" t="s">
        <v>2285</v>
      </c>
      <c r="E2797" t="str">
        <f>VLOOKUP($A2797,'Extracted Varlist'!$B$1:$O$4857,3,0)</f>
        <v>MAND fn indenting eyes open right</v>
      </c>
      <c r="G2797" t="str">
        <f>IF(ISBLANK(VLOOKUP($A2797,'Extracted Varlist'!$B$1:$O$4857,4,0)),"",VLOOKUP($A2797,'Extracted Varlist'!$B$1:$O$4857,4,0))</f>
        <v>1="Noted pushing in of tip of extended index finger or presses in the end of nose three or more times";2="Noted pushing of tip of extended index finger or presses in end of nose once or twice";4="Lightly touches tip of extended index finger and end of nose";8="N/A";9="Missing"</v>
      </c>
      <c r="H2797">
        <v>2</v>
      </c>
      <c r="I2797">
        <f>VLOOKUP($A2797,'Extracted Varlist'!$B$1:$O$4857,12,0)</f>
        <v>2</v>
      </c>
      <c r="J2797">
        <f>VLOOKUP($A2797,'Extracted Varlist'!$B$1:$O$4857,13,0)</f>
        <v>17</v>
      </c>
      <c r="M2797" t="b">
        <f t="shared" si="66"/>
        <v>0</v>
      </c>
    </row>
    <row r="2798" spans="1:13" x14ac:dyDescent="0.25">
      <c r="A2798" t="s">
        <v>1041</v>
      </c>
      <c r="E2798" t="str">
        <f>VLOOKUP($A2798,'Extracted Varlist'!$B$1:$O$4857,3,0)</f>
        <v>MAND fn indenting eyes open left</v>
      </c>
      <c r="G2798" t="str">
        <f>IF(ISBLANK(VLOOKUP($A2798,'Extracted Varlist'!$B$1:$O$4857,4,0)),"",VLOOKUP($A2798,'Extracted Varlist'!$B$1:$O$4857,4,0))</f>
        <v>1="Noted pushing in of tip of extended index finger or presses in the end of nose three or more times";2="Noted pushing of tip of extended index finger or presses in end of nose once or twice";4="Lightly touches tip of extended index finger and end of nose";8="N/A";9="Missing"</v>
      </c>
      <c r="H2798">
        <v>2</v>
      </c>
      <c r="I2798">
        <f>VLOOKUP($A2798,'Extracted Varlist'!$B$1:$O$4857,12,0)</f>
        <v>2</v>
      </c>
      <c r="J2798">
        <f>VLOOKUP($A2798,'Extracted Varlist'!$B$1:$O$4857,13,0)</f>
        <v>10</v>
      </c>
      <c r="M2798" t="b">
        <f t="shared" si="66"/>
        <v>0</v>
      </c>
    </row>
    <row r="2799" spans="1:13" x14ac:dyDescent="0.25">
      <c r="A2799" t="s">
        <v>1404</v>
      </c>
      <c r="E2799" t="str">
        <f>VLOOKUP($A2799,'Extracted Varlist'!$B$1:$O$4857,3,0)</f>
        <v>MAND fn indenting eyes open left</v>
      </c>
      <c r="G2799" t="str">
        <f>IF(ISBLANK(VLOOKUP($A2799,'Extracted Varlist'!$B$1:$O$4857,4,0)),"",VLOOKUP($A2799,'Extracted Varlist'!$B$1:$O$4857,4,0))</f>
        <v>1="Noted pushing in of tip of extended index finger or presses in the end of nose three or more times";2="Noted pushing of tip of extended index finger or presses in end of nose once or twice";4="Lightly touches tip of extended index finger and end of nose";8="N/A";9="Missing"</v>
      </c>
      <c r="H2799">
        <v>2</v>
      </c>
      <c r="I2799">
        <f>VLOOKUP($A2799,'Extracted Varlist'!$B$1:$O$4857,12,0)</f>
        <v>2</v>
      </c>
      <c r="J2799">
        <f>VLOOKUP($A2799,'Extracted Varlist'!$B$1:$O$4857,13,0)</f>
        <v>14</v>
      </c>
      <c r="M2799" t="b">
        <f t="shared" si="66"/>
        <v>0</v>
      </c>
    </row>
    <row r="2800" spans="1:13" x14ac:dyDescent="0.25">
      <c r="A2800" t="s">
        <v>2286</v>
      </c>
      <c r="E2800" t="str">
        <f>VLOOKUP($A2800,'Extracted Varlist'!$B$1:$O$4857,3,0)</f>
        <v>MAND fn indenting eyes open left</v>
      </c>
      <c r="G2800" t="str">
        <f>IF(ISBLANK(VLOOKUP($A2800,'Extracted Varlist'!$B$1:$O$4857,4,0)),"",VLOOKUP($A2800,'Extracted Varlist'!$B$1:$O$4857,4,0))</f>
        <v>1="Noted pushing in of tip of extended index finger or presses in the end of nose three or more times";2="Noted pushing of tip of extended index finger or presses in end of nose once or twice";4="Lightly touches tip of extended index finger and end of nose";8="N/A";9="Missing"</v>
      </c>
      <c r="H2800">
        <v>2</v>
      </c>
      <c r="I2800">
        <f>VLOOKUP($A2800,'Extracted Varlist'!$B$1:$O$4857,12,0)</f>
        <v>2</v>
      </c>
      <c r="J2800">
        <f>VLOOKUP($A2800,'Extracted Varlist'!$B$1:$O$4857,13,0)</f>
        <v>17</v>
      </c>
      <c r="M2800" t="b">
        <f t="shared" si="66"/>
        <v>0</v>
      </c>
    </row>
    <row r="2801" spans="1:13" x14ac:dyDescent="0.25">
      <c r="A2801" t="s">
        <v>1043</v>
      </c>
      <c r="E2801" t="str">
        <f>VLOOKUP($A2801,'Extracted Varlist'!$B$1:$O$4857,3,0)</f>
        <v>MAND fn indenting eyes closed right</v>
      </c>
      <c r="G2801" t="str">
        <f>IF(ISBLANK(VLOOKUP($A2801,'Extracted Varlist'!$B$1:$O$4857,4,0)),"",VLOOKUP($A2801,'Extracted Varlist'!$B$1:$O$4857,4,0))</f>
        <v>1="Noted pushing in of tip of extended index finger or presses in the end of nose three or more times";2="Noted pushing of tip of extended index finger or presses in end of nose once or twice";4="Lightly touches tip of extended index finger and end of nose";8="N/A";9="Missing"</v>
      </c>
      <c r="H2801">
        <v>2</v>
      </c>
      <c r="I2801">
        <f>VLOOKUP($A2801,'Extracted Varlist'!$B$1:$O$4857,12,0)</f>
        <v>2</v>
      </c>
      <c r="J2801">
        <f>VLOOKUP($A2801,'Extracted Varlist'!$B$1:$O$4857,13,0)</f>
        <v>10</v>
      </c>
      <c r="M2801" t="b">
        <f t="shared" si="66"/>
        <v>0</v>
      </c>
    </row>
    <row r="2802" spans="1:13" x14ac:dyDescent="0.25">
      <c r="A2802" t="s">
        <v>1405</v>
      </c>
      <c r="E2802" t="str">
        <f>VLOOKUP($A2802,'Extracted Varlist'!$B$1:$O$4857,3,0)</f>
        <v>MAND fn indenting eyes closed right</v>
      </c>
      <c r="G2802" t="str">
        <f>IF(ISBLANK(VLOOKUP($A2802,'Extracted Varlist'!$B$1:$O$4857,4,0)),"",VLOOKUP($A2802,'Extracted Varlist'!$B$1:$O$4857,4,0))</f>
        <v>1="Noted pushing in of tip of extended index finger or presses in the end of nose three or more times";2="Noted pushing of tip of extended index finger or presses in end of nose once or twice";4="Lightly touches tip of extended index finger and end of nose";8="N/A";9="Missing"</v>
      </c>
      <c r="H2802">
        <v>2</v>
      </c>
      <c r="I2802">
        <f>VLOOKUP($A2802,'Extracted Varlist'!$B$1:$O$4857,12,0)</f>
        <v>2</v>
      </c>
      <c r="J2802">
        <f>VLOOKUP($A2802,'Extracted Varlist'!$B$1:$O$4857,13,0)</f>
        <v>14</v>
      </c>
      <c r="M2802" t="b">
        <f t="shared" si="66"/>
        <v>0</v>
      </c>
    </row>
    <row r="2803" spans="1:13" x14ac:dyDescent="0.25">
      <c r="A2803" t="s">
        <v>2287</v>
      </c>
      <c r="E2803" t="str">
        <f>VLOOKUP($A2803,'Extracted Varlist'!$B$1:$O$4857,3,0)</f>
        <v>MAND fn indenting eyes closed right</v>
      </c>
      <c r="G2803" t="str">
        <f>IF(ISBLANK(VLOOKUP($A2803,'Extracted Varlist'!$B$1:$O$4857,4,0)),"",VLOOKUP($A2803,'Extracted Varlist'!$B$1:$O$4857,4,0))</f>
        <v>1="Noted pushing in of tip of extended index finger or presses in the end of nose three or more times";2="Noted pushing of tip of extended index finger or presses in end of nose once or twice";4="Lightly touches tip of extended index finger and end of nose";8="N/A";9="Missing"</v>
      </c>
      <c r="H2803">
        <v>2</v>
      </c>
      <c r="I2803">
        <f>VLOOKUP($A2803,'Extracted Varlist'!$B$1:$O$4857,12,0)</f>
        <v>2</v>
      </c>
      <c r="J2803">
        <f>VLOOKUP($A2803,'Extracted Varlist'!$B$1:$O$4857,13,0)</f>
        <v>17</v>
      </c>
      <c r="M2803" t="b">
        <f t="shared" si="66"/>
        <v>0</v>
      </c>
    </row>
    <row r="2804" spans="1:13" x14ac:dyDescent="0.25">
      <c r="A2804" t="s">
        <v>1045</v>
      </c>
      <c r="E2804" t="str">
        <f>VLOOKUP($A2804,'Extracted Varlist'!$B$1:$O$4857,3,0)</f>
        <v>MAND fn indenting eyes closed left</v>
      </c>
      <c r="G2804" t="str">
        <f>IF(ISBLANK(VLOOKUP($A2804,'Extracted Varlist'!$B$1:$O$4857,4,0)),"",VLOOKUP($A2804,'Extracted Varlist'!$B$1:$O$4857,4,0))</f>
        <v>1="Noted pushing in of tip of extended index finger or presses in the end of nose three or more times";2="Noted pushing of tip of extended index finger or presses in end of nose once or twice";4="Lightly touches tip of extended index finger and end of nose";8="N/A";9="Missing"</v>
      </c>
      <c r="H2804">
        <v>2</v>
      </c>
      <c r="I2804">
        <f>VLOOKUP($A2804,'Extracted Varlist'!$B$1:$O$4857,12,0)</f>
        <v>2</v>
      </c>
      <c r="J2804">
        <f>VLOOKUP($A2804,'Extracted Varlist'!$B$1:$O$4857,13,0)</f>
        <v>10</v>
      </c>
      <c r="M2804" t="b">
        <f t="shared" si="66"/>
        <v>0</v>
      </c>
    </row>
    <row r="2805" spans="1:13" x14ac:dyDescent="0.25">
      <c r="A2805" t="s">
        <v>1406</v>
      </c>
      <c r="E2805" t="str">
        <f>VLOOKUP($A2805,'Extracted Varlist'!$B$1:$O$4857,3,0)</f>
        <v>MAND fn indenting eyes closed left</v>
      </c>
      <c r="G2805" t="str">
        <f>IF(ISBLANK(VLOOKUP($A2805,'Extracted Varlist'!$B$1:$O$4857,4,0)),"",VLOOKUP($A2805,'Extracted Varlist'!$B$1:$O$4857,4,0))</f>
        <v>1="Noted pushing in of tip of extended index finger or presses in the end of nose three or more times";2="Noted pushing of tip of extended index finger or presses in end of nose once or twice";4="Lightly touches tip of extended index finger and end of nose";8="N/A";9="Missing"</v>
      </c>
      <c r="H2805">
        <v>2</v>
      </c>
      <c r="I2805">
        <f>VLOOKUP($A2805,'Extracted Varlist'!$B$1:$O$4857,12,0)</f>
        <v>2</v>
      </c>
      <c r="J2805">
        <f>VLOOKUP($A2805,'Extracted Varlist'!$B$1:$O$4857,13,0)</f>
        <v>14</v>
      </c>
      <c r="M2805" t="b">
        <f t="shared" si="66"/>
        <v>0</v>
      </c>
    </row>
    <row r="2806" spans="1:13" x14ac:dyDescent="0.25">
      <c r="A2806" t="s">
        <v>2288</v>
      </c>
      <c r="E2806" t="str">
        <f>VLOOKUP($A2806,'Extracted Varlist'!$B$1:$O$4857,3,0)</f>
        <v>MAND fn indenting eyes closed left</v>
      </c>
      <c r="G2806" t="str">
        <f>IF(ISBLANK(VLOOKUP($A2806,'Extracted Varlist'!$B$1:$O$4857,4,0)),"",VLOOKUP($A2806,'Extracted Varlist'!$B$1:$O$4857,4,0))</f>
        <v>1="Noted pushing in of tip of extended index finger or presses in the end of nose three or more times";2="Noted pushing of tip of extended index finger or presses in end of nose once or twice";4="Lightly touches tip of extended index finger and end of nose";8="N/A";9="Missing"</v>
      </c>
      <c r="H2806">
        <v>2</v>
      </c>
      <c r="I2806">
        <f>VLOOKUP($A2806,'Extracted Varlist'!$B$1:$O$4857,12,0)</f>
        <v>2</v>
      </c>
      <c r="J2806">
        <f>VLOOKUP($A2806,'Extracted Varlist'!$B$1:$O$4857,13,0)</f>
        <v>17</v>
      </c>
      <c r="M2806" t="b">
        <f t="shared" si="66"/>
        <v>0</v>
      </c>
    </row>
    <row r="2807" spans="1:13" x14ac:dyDescent="0.25">
      <c r="A2807" t="s">
        <v>1047</v>
      </c>
      <c r="E2807" t="str">
        <f>VLOOKUP($A2807,'Extracted Varlist'!$B$1:$O$4857,3,0)</f>
        <v>MAND fn open right total</v>
      </c>
      <c r="G2807" t="str">
        <f>IF(ISBLANK(VLOOKUP($A2807,'Extracted Varlist'!$B$1:$O$4857,4,0)),"",VLOOKUP($A2807,'Extracted Varlist'!$B$1:$O$4857,4,0))</f>
        <v>888="N/A";999="Missing"</v>
      </c>
      <c r="H2807">
        <v>2</v>
      </c>
      <c r="I2807">
        <f>VLOOKUP($A2807,'Extracted Varlist'!$B$1:$O$4857,12,0)</f>
        <v>2</v>
      </c>
      <c r="J2807">
        <f>VLOOKUP($A2807,'Extracted Varlist'!$B$1:$O$4857,13,0)</f>
        <v>10</v>
      </c>
      <c r="M2807" t="b">
        <f t="shared" si="66"/>
        <v>0</v>
      </c>
    </row>
    <row r="2808" spans="1:13" x14ac:dyDescent="0.25">
      <c r="A2808" t="s">
        <v>1407</v>
      </c>
      <c r="E2808" t="str">
        <f>VLOOKUP($A2808,'Extracted Varlist'!$B$1:$O$4857,3,0)</f>
        <v>MAND fn open right total</v>
      </c>
      <c r="G2808" t="str">
        <f>IF(ISBLANK(VLOOKUP($A2808,'Extracted Varlist'!$B$1:$O$4857,4,0)),"",VLOOKUP($A2808,'Extracted Varlist'!$B$1:$O$4857,4,0))</f>
        <v>888="N/A";999="Missing"</v>
      </c>
      <c r="H2808">
        <v>2</v>
      </c>
      <c r="I2808">
        <f>VLOOKUP($A2808,'Extracted Varlist'!$B$1:$O$4857,12,0)</f>
        <v>2</v>
      </c>
      <c r="J2808">
        <f>VLOOKUP($A2808,'Extracted Varlist'!$B$1:$O$4857,13,0)</f>
        <v>14</v>
      </c>
      <c r="M2808" t="b">
        <f t="shared" si="66"/>
        <v>0</v>
      </c>
    </row>
    <row r="2809" spans="1:13" x14ac:dyDescent="0.25">
      <c r="A2809" t="s">
        <v>2289</v>
      </c>
      <c r="E2809" t="str">
        <f>VLOOKUP($A2809,'Extracted Varlist'!$B$1:$O$4857,3,0)</f>
        <v>MAND fn open right total</v>
      </c>
      <c r="G2809" t="str">
        <f>IF(ISBLANK(VLOOKUP($A2809,'Extracted Varlist'!$B$1:$O$4857,4,0)),"",VLOOKUP($A2809,'Extracted Varlist'!$B$1:$O$4857,4,0))</f>
        <v>888="N/A";999="Missing"</v>
      </c>
      <c r="H2809">
        <v>2</v>
      </c>
      <c r="I2809">
        <f>VLOOKUP($A2809,'Extracted Varlist'!$B$1:$O$4857,12,0)</f>
        <v>2</v>
      </c>
      <c r="J2809">
        <f>VLOOKUP($A2809,'Extracted Varlist'!$B$1:$O$4857,13,0)</f>
        <v>17</v>
      </c>
      <c r="M2809" t="b">
        <f t="shared" si="66"/>
        <v>0</v>
      </c>
    </row>
    <row r="2810" spans="1:13" x14ac:dyDescent="0.25">
      <c r="A2810" t="s">
        <v>1049</v>
      </c>
      <c r="E2810" t="str">
        <f>VLOOKUP($A2810,'Extracted Varlist'!$B$1:$O$4857,3,0)</f>
        <v>MAND fn open left total</v>
      </c>
      <c r="G2810" t="str">
        <f>IF(ISBLANK(VLOOKUP($A2810,'Extracted Varlist'!$B$1:$O$4857,4,0)),"",VLOOKUP($A2810,'Extracted Varlist'!$B$1:$O$4857,4,0))</f>
        <v>888="N/A";999="Missing"</v>
      </c>
      <c r="H2810">
        <v>2</v>
      </c>
      <c r="I2810">
        <f>VLOOKUP($A2810,'Extracted Varlist'!$B$1:$O$4857,12,0)</f>
        <v>2</v>
      </c>
      <c r="J2810">
        <f>VLOOKUP($A2810,'Extracted Varlist'!$B$1:$O$4857,13,0)</f>
        <v>10</v>
      </c>
      <c r="M2810" t="b">
        <f t="shared" si="66"/>
        <v>0</v>
      </c>
    </row>
    <row r="2811" spans="1:13" x14ac:dyDescent="0.25">
      <c r="A2811" t="s">
        <v>1408</v>
      </c>
      <c r="E2811" t="str">
        <f>VLOOKUP($A2811,'Extracted Varlist'!$B$1:$O$4857,3,0)</f>
        <v>MAND fn open left total</v>
      </c>
      <c r="G2811" t="str">
        <f>IF(ISBLANK(VLOOKUP($A2811,'Extracted Varlist'!$B$1:$O$4857,4,0)),"",VLOOKUP($A2811,'Extracted Varlist'!$B$1:$O$4857,4,0))</f>
        <v>888="N/A";999="Missing"</v>
      </c>
      <c r="H2811">
        <v>2</v>
      </c>
      <c r="I2811">
        <f>VLOOKUP($A2811,'Extracted Varlist'!$B$1:$O$4857,12,0)</f>
        <v>2</v>
      </c>
      <c r="J2811">
        <f>VLOOKUP($A2811,'Extracted Varlist'!$B$1:$O$4857,13,0)</f>
        <v>14</v>
      </c>
      <c r="M2811" t="b">
        <f t="shared" si="66"/>
        <v>0</v>
      </c>
    </row>
    <row r="2812" spans="1:13" x14ac:dyDescent="0.25">
      <c r="A2812" t="s">
        <v>2291</v>
      </c>
      <c r="E2812" t="str">
        <f>VLOOKUP($A2812,'Extracted Varlist'!$B$1:$O$4857,3,0)</f>
        <v>MAND fn open left total</v>
      </c>
      <c r="G2812" t="str">
        <f>IF(ISBLANK(VLOOKUP($A2812,'Extracted Varlist'!$B$1:$O$4857,4,0)),"",VLOOKUP($A2812,'Extracted Varlist'!$B$1:$O$4857,4,0))</f>
        <v>888="N/A";999="Missing"</v>
      </c>
      <c r="H2812">
        <v>2</v>
      </c>
      <c r="I2812">
        <f>VLOOKUP($A2812,'Extracted Varlist'!$B$1:$O$4857,12,0)</f>
        <v>2</v>
      </c>
      <c r="J2812">
        <f>VLOOKUP($A2812,'Extracted Varlist'!$B$1:$O$4857,13,0)</f>
        <v>17</v>
      </c>
      <c r="M2812" t="b">
        <f t="shared" si="66"/>
        <v>0</v>
      </c>
    </row>
    <row r="2813" spans="1:13" x14ac:dyDescent="0.25">
      <c r="A2813" t="s">
        <v>1051</v>
      </c>
      <c r="E2813" t="str">
        <f>VLOOKUP($A2813,'Extracted Varlist'!$B$1:$O$4857,3,0)</f>
        <v>MAND fn closed right total</v>
      </c>
      <c r="G2813" t="str">
        <f>IF(ISBLANK(VLOOKUP($A2813,'Extracted Varlist'!$B$1:$O$4857,4,0)),"",VLOOKUP($A2813,'Extracted Varlist'!$B$1:$O$4857,4,0))</f>
        <v>888="N/A";999="Missing"</v>
      </c>
      <c r="H2813">
        <v>2</v>
      </c>
      <c r="I2813">
        <f>VLOOKUP($A2813,'Extracted Varlist'!$B$1:$O$4857,12,0)</f>
        <v>2</v>
      </c>
      <c r="J2813">
        <f>VLOOKUP($A2813,'Extracted Varlist'!$B$1:$O$4857,13,0)</f>
        <v>10</v>
      </c>
      <c r="M2813" t="b">
        <f t="shared" si="66"/>
        <v>0</v>
      </c>
    </row>
    <row r="2814" spans="1:13" x14ac:dyDescent="0.25">
      <c r="A2814" t="s">
        <v>1409</v>
      </c>
      <c r="E2814" t="str">
        <f>VLOOKUP($A2814,'Extracted Varlist'!$B$1:$O$4857,3,0)</f>
        <v>MAND fn closed right total</v>
      </c>
      <c r="G2814" t="str">
        <f>IF(ISBLANK(VLOOKUP($A2814,'Extracted Varlist'!$B$1:$O$4857,4,0)),"",VLOOKUP($A2814,'Extracted Varlist'!$B$1:$O$4857,4,0))</f>
        <v>888="N/A";999="Missing"</v>
      </c>
      <c r="H2814">
        <v>2</v>
      </c>
      <c r="I2814">
        <f>VLOOKUP($A2814,'Extracted Varlist'!$B$1:$O$4857,12,0)</f>
        <v>2</v>
      </c>
      <c r="J2814">
        <f>VLOOKUP($A2814,'Extracted Varlist'!$B$1:$O$4857,13,0)</f>
        <v>14</v>
      </c>
      <c r="M2814" t="b">
        <f t="shared" si="66"/>
        <v>0</v>
      </c>
    </row>
    <row r="2815" spans="1:13" x14ac:dyDescent="0.25">
      <c r="A2815" t="s">
        <v>2292</v>
      </c>
      <c r="E2815" t="str">
        <f>VLOOKUP($A2815,'Extracted Varlist'!$B$1:$O$4857,3,0)</f>
        <v>MAND fn closed right total</v>
      </c>
      <c r="G2815" t="str">
        <f>IF(ISBLANK(VLOOKUP($A2815,'Extracted Varlist'!$B$1:$O$4857,4,0)),"",VLOOKUP($A2815,'Extracted Varlist'!$B$1:$O$4857,4,0))</f>
        <v>888="N/A";999="Missing"</v>
      </c>
      <c r="H2815">
        <v>2</v>
      </c>
      <c r="I2815">
        <f>VLOOKUP($A2815,'Extracted Varlist'!$B$1:$O$4857,12,0)</f>
        <v>2</v>
      </c>
      <c r="J2815">
        <f>VLOOKUP($A2815,'Extracted Varlist'!$B$1:$O$4857,13,0)</f>
        <v>17</v>
      </c>
      <c r="M2815" t="b">
        <f t="shared" si="66"/>
        <v>0</v>
      </c>
    </row>
    <row r="2816" spans="1:13" x14ac:dyDescent="0.25">
      <c r="A2816" t="s">
        <v>1053</v>
      </c>
      <c r="E2816" t="str">
        <f>VLOOKUP($A2816,'Extracted Varlist'!$B$1:$O$4857,3,0)</f>
        <v>MAND fn closed left total</v>
      </c>
      <c r="G2816" t="str">
        <f>IF(ISBLANK(VLOOKUP($A2816,'Extracted Varlist'!$B$1:$O$4857,4,0)),"",VLOOKUP($A2816,'Extracted Varlist'!$B$1:$O$4857,4,0))</f>
        <v>888="N/A";999="Missing"</v>
      </c>
      <c r="H2816">
        <v>2</v>
      </c>
      <c r="I2816">
        <f>VLOOKUP($A2816,'Extracted Varlist'!$B$1:$O$4857,12,0)</f>
        <v>2</v>
      </c>
      <c r="J2816">
        <f>VLOOKUP($A2816,'Extracted Varlist'!$B$1:$O$4857,13,0)</f>
        <v>10</v>
      </c>
      <c r="M2816" t="b">
        <f t="shared" si="66"/>
        <v>0</v>
      </c>
    </row>
    <row r="2817" spans="1:13" x14ac:dyDescent="0.25">
      <c r="A2817" t="s">
        <v>1410</v>
      </c>
      <c r="E2817" t="str">
        <f>VLOOKUP($A2817,'Extracted Varlist'!$B$1:$O$4857,3,0)</f>
        <v>MAND fn closed left total</v>
      </c>
      <c r="G2817" t="str">
        <f>IF(ISBLANK(VLOOKUP($A2817,'Extracted Varlist'!$B$1:$O$4857,4,0)),"",VLOOKUP($A2817,'Extracted Varlist'!$B$1:$O$4857,4,0))</f>
        <v>888="N/A";999="Missing"</v>
      </c>
      <c r="H2817">
        <v>2</v>
      </c>
      <c r="I2817">
        <f>VLOOKUP($A2817,'Extracted Varlist'!$B$1:$O$4857,12,0)</f>
        <v>2</v>
      </c>
      <c r="J2817">
        <f>VLOOKUP($A2817,'Extracted Varlist'!$B$1:$O$4857,13,0)</f>
        <v>14</v>
      </c>
      <c r="M2817" t="b">
        <f t="shared" si="66"/>
        <v>0</v>
      </c>
    </row>
    <row r="2818" spans="1:13" x14ac:dyDescent="0.25">
      <c r="A2818" t="s">
        <v>2294</v>
      </c>
      <c r="E2818" t="str">
        <f>VLOOKUP($A2818,'Extracted Varlist'!$B$1:$O$4857,3,0)</f>
        <v>MAND fn closed left total</v>
      </c>
      <c r="G2818" t="str">
        <f>IF(ISBLANK(VLOOKUP($A2818,'Extracted Varlist'!$B$1:$O$4857,4,0)),"",VLOOKUP($A2818,'Extracted Varlist'!$B$1:$O$4857,4,0))</f>
        <v>888="N/A";999="Missing"</v>
      </c>
      <c r="H2818">
        <v>2</v>
      </c>
      <c r="I2818">
        <f>VLOOKUP($A2818,'Extracted Varlist'!$B$1:$O$4857,12,0)</f>
        <v>2</v>
      </c>
      <c r="J2818">
        <f>VLOOKUP($A2818,'Extracted Varlist'!$B$1:$O$4857,13,0)</f>
        <v>17</v>
      </c>
      <c r="M2818" t="b">
        <f t="shared" ref="M2818:M2881" si="67">AND(J2818=J2817)</f>
        <v>0</v>
      </c>
    </row>
    <row r="2819" spans="1:13" x14ac:dyDescent="0.25">
      <c r="A2819" t="s">
        <v>1411</v>
      </c>
      <c r="E2819" t="str">
        <f>VLOOKUP($A2819,'Extracted Varlist'!$B$1:$O$4857,3,0)</f>
        <v>MAND beads on rod eyes open</v>
      </c>
      <c r="G2819" t="str">
        <f>IF(ISBLANK(VLOOKUP($A2819,'Extracted Varlist'!$B$1:$O$4857,4,0)),"",VLOOKUP($A2819,'Extracted Varlist'!$B$1:$O$4857,4,0))</f>
        <v>888="N/A";999="Missing"</v>
      </c>
      <c r="H2819">
        <v>2</v>
      </c>
      <c r="I2819">
        <f>VLOOKUP($A2819,'Extracted Varlist'!$B$1:$O$4857,12,0)</f>
        <v>2</v>
      </c>
      <c r="J2819">
        <f>VLOOKUP($A2819,'Extracted Varlist'!$B$1:$O$4857,13,0)</f>
        <v>14</v>
      </c>
      <c r="M2819" t="b">
        <f t="shared" si="67"/>
        <v>0</v>
      </c>
    </row>
    <row r="2820" spans="1:13" x14ac:dyDescent="0.25">
      <c r="A2820" t="s">
        <v>2295</v>
      </c>
      <c r="E2820" t="str">
        <f>VLOOKUP($A2820,'Extracted Varlist'!$B$1:$O$4857,3,0)</f>
        <v>MAND beads on rod eyes open</v>
      </c>
      <c r="G2820" t="str">
        <f>IF(ISBLANK(VLOOKUP($A2820,'Extracted Varlist'!$B$1:$O$4857,4,0)),"",VLOOKUP($A2820,'Extracted Varlist'!$B$1:$O$4857,4,0))</f>
        <v>888="N/A";999="Missing"</v>
      </c>
      <c r="H2820">
        <v>2</v>
      </c>
      <c r="I2820">
        <f>VLOOKUP($A2820,'Extracted Varlist'!$B$1:$O$4857,12,0)</f>
        <v>2</v>
      </c>
      <c r="J2820">
        <f>VLOOKUP($A2820,'Extracted Varlist'!$B$1:$O$4857,13,0)</f>
        <v>17</v>
      </c>
      <c r="M2820" t="b">
        <f t="shared" si="67"/>
        <v>0</v>
      </c>
    </row>
    <row r="2821" spans="1:13" x14ac:dyDescent="0.25">
      <c r="A2821" t="s">
        <v>887</v>
      </c>
      <c r="E2821" t="str">
        <f>VLOOKUP($A2821,'Extracted Varlist'!$B$1:$O$4857,3,0)</f>
        <v>MAND fine/gross total</v>
      </c>
      <c r="G2821" t="str">
        <f>IF(ISBLANK(VLOOKUP($A2821,'Extracted Varlist'!$B$1:$O$4857,4,0)),"",VLOOKUP($A2821,'Extracted Varlist'!$B$1:$O$4857,4,0))</f>
        <v>8888="N/A";9999="Missing"</v>
      </c>
      <c r="H2821">
        <v>2</v>
      </c>
      <c r="I2821">
        <f>VLOOKUP($A2821,'Extracted Varlist'!$B$1:$O$4857,12,0)</f>
        <v>2</v>
      </c>
      <c r="J2821">
        <f>VLOOKUP($A2821,'Extracted Varlist'!$B$1:$O$4857,13,0)</f>
        <v>10</v>
      </c>
      <c r="M2821" t="b">
        <f t="shared" si="67"/>
        <v>0</v>
      </c>
    </row>
    <row r="2822" spans="1:13" x14ac:dyDescent="0.25">
      <c r="A2822" t="s">
        <v>1413</v>
      </c>
      <c r="E2822" t="str">
        <f>VLOOKUP($A2822,'Extracted Varlist'!$B$1:$O$4857,3,0)</f>
        <v>MAND beads on rod eyes closed</v>
      </c>
      <c r="G2822" t="str">
        <f>IF(ISBLANK(VLOOKUP($A2822,'Extracted Varlist'!$B$1:$O$4857,4,0)),"",VLOOKUP($A2822,'Extracted Varlist'!$B$1:$O$4857,4,0))</f>
        <v>888="N/A";999="Missing"</v>
      </c>
      <c r="H2822">
        <v>2</v>
      </c>
      <c r="I2822">
        <f>VLOOKUP($A2822,'Extracted Varlist'!$B$1:$O$4857,12,0)</f>
        <v>2</v>
      </c>
      <c r="J2822">
        <f>VLOOKUP($A2822,'Extracted Varlist'!$B$1:$O$4857,13,0)</f>
        <v>14</v>
      </c>
      <c r="M2822" t="b">
        <f t="shared" si="67"/>
        <v>0</v>
      </c>
    </row>
    <row r="2823" spans="1:13" x14ac:dyDescent="0.25">
      <c r="A2823" t="s">
        <v>2296</v>
      </c>
      <c r="E2823" t="str">
        <f>VLOOKUP($A2823,'Extracted Varlist'!$B$1:$O$4857,3,0)</f>
        <v>MAND beads on rod eyes closed</v>
      </c>
      <c r="G2823" t="str">
        <f>IF(ISBLANK(VLOOKUP($A2823,'Extracted Varlist'!$B$1:$O$4857,4,0)),"",VLOOKUP($A2823,'Extracted Varlist'!$B$1:$O$4857,4,0))</f>
        <v>888="N/A";999="Missing"</v>
      </c>
      <c r="H2823">
        <v>2</v>
      </c>
      <c r="I2823">
        <f>VLOOKUP($A2823,'Extracted Varlist'!$B$1:$O$4857,12,0)</f>
        <v>2</v>
      </c>
      <c r="J2823">
        <f>VLOOKUP($A2823,'Extracted Varlist'!$B$1:$O$4857,13,0)</f>
        <v>17</v>
      </c>
      <c r="M2823" t="b">
        <f t="shared" si="67"/>
        <v>0</v>
      </c>
    </row>
    <row r="2824" spans="1:13" x14ac:dyDescent="0.25">
      <c r="A2824" t="s">
        <v>1415</v>
      </c>
      <c r="E2824" t="str">
        <f>VLOOKUP($A2824,'Extracted Varlist'!$B$1:$O$4857,3,0)</f>
        <v>MAND nut and bolt large time</v>
      </c>
      <c r="G2824" t="str">
        <f>IF(ISBLANK(VLOOKUP($A2824,'Extracted Varlist'!$B$1:$O$4857,4,0)),"",VLOOKUP($A2824,'Extracted Varlist'!$B$1:$O$4857,4,0))</f>
        <v>888="N/A";999="Missing"</v>
      </c>
      <c r="H2824">
        <v>2</v>
      </c>
      <c r="I2824">
        <f>VLOOKUP($A2824,'Extracted Varlist'!$B$1:$O$4857,12,0)</f>
        <v>2</v>
      </c>
      <c r="J2824">
        <f>VLOOKUP($A2824,'Extracted Varlist'!$B$1:$O$4857,13,0)</f>
        <v>14</v>
      </c>
      <c r="M2824" t="b">
        <f t="shared" si="67"/>
        <v>0</v>
      </c>
    </row>
    <row r="2825" spans="1:13" x14ac:dyDescent="0.25">
      <c r="A2825" t="s">
        <v>2298</v>
      </c>
      <c r="E2825" t="str">
        <f>VLOOKUP($A2825,'Extracted Varlist'!$B$1:$O$4857,3,0)</f>
        <v>MAND nut and bolt large time</v>
      </c>
      <c r="G2825" t="str">
        <f>IF(ISBLANK(VLOOKUP($A2825,'Extracted Varlist'!$B$1:$O$4857,4,0)),"",VLOOKUP($A2825,'Extracted Varlist'!$B$1:$O$4857,4,0))</f>
        <v>888="N/A";999="Missing"</v>
      </c>
      <c r="H2825">
        <v>2</v>
      </c>
      <c r="I2825">
        <f>VLOOKUP($A2825,'Extracted Varlist'!$B$1:$O$4857,12,0)</f>
        <v>2</v>
      </c>
      <c r="J2825">
        <f>VLOOKUP($A2825,'Extracted Varlist'!$B$1:$O$4857,13,0)</f>
        <v>17</v>
      </c>
      <c r="M2825" t="b">
        <f t="shared" si="67"/>
        <v>0</v>
      </c>
    </row>
    <row r="2826" spans="1:13" x14ac:dyDescent="0.25">
      <c r="A2826" t="s">
        <v>1417</v>
      </c>
      <c r="E2826" t="str">
        <f>VLOOKUP($A2826,'Extracted Varlist'!$B$1:$O$4857,3,0)</f>
        <v>MAND nut and bolt large</v>
      </c>
      <c r="G2826" t="str">
        <f>IF(ISBLANK(VLOOKUP($A2826,'Extracted Varlist'!$B$1:$O$4857,4,0)),"",VLOOKUP($A2826,'Extracted Varlist'!$B$1:$O$4857,4,0))</f>
        <v>888="N/A";999="Missing"</v>
      </c>
      <c r="H2826">
        <v>2</v>
      </c>
      <c r="I2826">
        <f>VLOOKUP($A2826,'Extracted Varlist'!$B$1:$O$4857,12,0)</f>
        <v>2</v>
      </c>
      <c r="J2826">
        <f>VLOOKUP($A2826,'Extracted Varlist'!$B$1:$O$4857,13,0)</f>
        <v>14</v>
      </c>
      <c r="M2826" t="b">
        <f t="shared" si="67"/>
        <v>0</v>
      </c>
    </row>
    <row r="2827" spans="1:13" x14ac:dyDescent="0.25">
      <c r="A2827" t="s">
        <v>2300</v>
      </c>
      <c r="E2827" t="str">
        <f>VLOOKUP($A2827,'Extracted Varlist'!$B$1:$O$4857,3,0)</f>
        <v>MAND nut and bolt large</v>
      </c>
      <c r="G2827" t="str">
        <f>IF(ISBLANK(VLOOKUP($A2827,'Extracted Varlist'!$B$1:$O$4857,4,0)),"",VLOOKUP($A2827,'Extracted Varlist'!$B$1:$O$4857,4,0))</f>
        <v>888="N/A";999="Missing"</v>
      </c>
      <c r="H2827">
        <v>2</v>
      </c>
      <c r="I2827">
        <f>VLOOKUP($A2827,'Extracted Varlist'!$B$1:$O$4857,12,0)</f>
        <v>2</v>
      </c>
      <c r="J2827">
        <f>VLOOKUP($A2827,'Extracted Varlist'!$B$1:$O$4857,13,0)</f>
        <v>17</v>
      </c>
      <c r="M2827" t="b">
        <f t="shared" si="67"/>
        <v>0</v>
      </c>
    </row>
    <row r="2828" spans="1:13" x14ac:dyDescent="0.25">
      <c r="A2828" t="s">
        <v>1419</v>
      </c>
      <c r="E2828" t="str">
        <f>VLOOKUP($A2828,'Extracted Varlist'!$B$1:$O$4857,3,0)</f>
        <v>MAND nut and bolt small</v>
      </c>
      <c r="G2828" t="str">
        <f>IF(ISBLANK(VLOOKUP($A2828,'Extracted Varlist'!$B$1:$O$4857,4,0)),"",VLOOKUP($A2828,'Extracted Varlist'!$B$1:$O$4857,4,0))</f>
        <v>888="N/A";999="Missing"</v>
      </c>
      <c r="H2828">
        <v>2</v>
      </c>
      <c r="I2828">
        <f>VLOOKUP($A2828,'Extracted Varlist'!$B$1:$O$4857,12,0)</f>
        <v>2</v>
      </c>
      <c r="J2828">
        <f>VLOOKUP($A2828,'Extracted Varlist'!$B$1:$O$4857,13,0)</f>
        <v>14</v>
      </c>
      <c r="M2828" t="b">
        <f t="shared" si="67"/>
        <v>0</v>
      </c>
    </row>
    <row r="2829" spans="1:13" x14ac:dyDescent="0.25">
      <c r="A2829" t="s">
        <v>2302</v>
      </c>
      <c r="E2829" t="str">
        <f>VLOOKUP($A2829,'Extracted Varlist'!$B$1:$O$4857,3,0)</f>
        <v>MAND nut and bolt small</v>
      </c>
      <c r="G2829" t="str">
        <f>IF(ISBLANK(VLOOKUP($A2829,'Extracted Varlist'!$B$1:$O$4857,4,0)),"",VLOOKUP($A2829,'Extracted Varlist'!$B$1:$O$4857,4,0))</f>
        <v>888="N/A";999="Missing"</v>
      </c>
      <c r="H2829">
        <v>2</v>
      </c>
      <c r="I2829">
        <f>VLOOKUP($A2829,'Extracted Varlist'!$B$1:$O$4857,12,0)</f>
        <v>2</v>
      </c>
      <c r="J2829">
        <f>VLOOKUP($A2829,'Extracted Varlist'!$B$1:$O$4857,13,0)</f>
        <v>17</v>
      </c>
      <c r="M2829" t="b">
        <f t="shared" si="67"/>
        <v>0</v>
      </c>
    </row>
    <row r="2830" spans="1:13" x14ac:dyDescent="0.25">
      <c r="A2830" t="s">
        <v>1421</v>
      </c>
      <c r="E2830" t="str">
        <f>VLOOKUP($A2830,'Extracted Varlist'!$B$1:$O$4857,3,0)</f>
        <v>MAND nut and bolt small time</v>
      </c>
      <c r="G2830" t="str">
        <f>IF(ISBLANK(VLOOKUP($A2830,'Extracted Varlist'!$B$1:$O$4857,4,0)),"",VLOOKUP($A2830,'Extracted Varlist'!$B$1:$O$4857,4,0))</f>
        <v>888="N/A";999="Missing"</v>
      </c>
      <c r="H2830">
        <v>2</v>
      </c>
      <c r="I2830">
        <f>VLOOKUP($A2830,'Extracted Varlist'!$B$1:$O$4857,12,0)</f>
        <v>2</v>
      </c>
      <c r="J2830">
        <f>VLOOKUP($A2830,'Extracted Varlist'!$B$1:$O$4857,13,0)</f>
        <v>14</v>
      </c>
      <c r="M2830" t="b">
        <f t="shared" si="67"/>
        <v>0</v>
      </c>
    </row>
    <row r="2831" spans="1:13" x14ac:dyDescent="0.25">
      <c r="A2831" t="s">
        <v>2304</v>
      </c>
      <c r="E2831" t="str">
        <f>VLOOKUP($A2831,'Extracted Varlist'!$B$1:$O$4857,3,0)</f>
        <v>MAND nut and bolt small time</v>
      </c>
      <c r="G2831" t="str">
        <f>IF(ISBLANK(VLOOKUP($A2831,'Extracted Varlist'!$B$1:$O$4857,4,0)),"",VLOOKUP($A2831,'Extracted Varlist'!$B$1:$O$4857,4,0))</f>
        <v>888="N/A";999="Missing"</v>
      </c>
      <c r="H2831">
        <v>2</v>
      </c>
      <c r="I2831">
        <f>VLOOKUP($A2831,'Extracted Varlist'!$B$1:$O$4857,12,0)</f>
        <v>2</v>
      </c>
      <c r="J2831">
        <f>VLOOKUP($A2831,'Extracted Varlist'!$B$1:$O$4857,13,0)</f>
        <v>17</v>
      </c>
      <c r="M2831" t="b">
        <f t="shared" si="67"/>
        <v>0</v>
      </c>
    </row>
    <row r="2832" spans="1:13" x14ac:dyDescent="0.25">
      <c r="A2832" t="s">
        <v>1423</v>
      </c>
      <c r="E2832" t="str">
        <f>VLOOKUP($A2832,'Extracted Varlist'!$B$1:$O$4857,3,0)</f>
        <v>MAND hand strength right</v>
      </c>
      <c r="G2832" t="str">
        <f>IF(ISBLANK(VLOOKUP($A2832,'Extracted Varlist'!$B$1:$O$4857,4,0)),"",VLOOKUP($A2832,'Extracted Varlist'!$B$1:$O$4857,4,0))</f>
        <v>888="N/A";999="Missing"</v>
      </c>
      <c r="H2832">
        <v>2</v>
      </c>
      <c r="I2832">
        <f>VLOOKUP($A2832,'Extracted Varlist'!$B$1:$O$4857,12,0)</f>
        <v>2</v>
      </c>
      <c r="J2832">
        <f>VLOOKUP($A2832,'Extracted Varlist'!$B$1:$O$4857,13,0)</f>
        <v>14</v>
      </c>
      <c r="M2832" t="b">
        <f t="shared" si="67"/>
        <v>0</v>
      </c>
    </row>
    <row r="2833" spans="1:13" x14ac:dyDescent="0.25">
      <c r="A2833" t="s">
        <v>2305</v>
      </c>
      <c r="E2833" t="str">
        <f>VLOOKUP($A2833,'Extracted Varlist'!$B$1:$O$4857,3,0)</f>
        <v>MAND hand strength right</v>
      </c>
      <c r="G2833" t="str">
        <f>IF(ISBLANK(VLOOKUP($A2833,'Extracted Varlist'!$B$1:$O$4857,4,0)),"",VLOOKUP($A2833,'Extracted Varlist'!$B$1:$O$4857,4,0))</f>
        <v>888="N/A";999="Missing"</v>
      </c>
      <c r="H2833">
        <v>2</v>
      </c>
      <c r="I2833">
        <f>VLOOKUP($A2833,'Extracted Varlist'!$B$1:$O$4857,12,0)</f>
        <v>2</v>
      </c>
      <c r="J2833">
        <f>VLOOKUP($A2833,'Extracted Varlist'!$B$1:$O$4857,13,0)</f>
        <v>17</v>
      </c>
      <c r="M2833" t="b">
        <f t="shared" si="67"/>
        <v>0</v>
      </c>
    </row>
    <row r="2834" spans="1:13" x14ac:dyDescent="0.25">
      <c r="A2834" t="s">
        <v>1425</v>
      </c>
      <c r="E2834" t="str">
        <f>VLOOKUP($A2834,'Extracted Varlist'!$B$1:$O$4857,3,0)</f>
        <v>MAND hand strength left</v>
      </c>
      <c r="G2834" t="str">
        <f>IF(ISBLANK(VLOOKUP($A2834,'Extracted Varlist'!$B$1:$O$4857,4,0)),"",VLOOKUP($A2834,'Extracted Varlist'!$B$1:$O$4857,4,0))</f>
        <v>888="N/A";999="Missing"</v>
      </c>
      <c r="H2834">
        <v>2</v>
      </c>
      <c r="I2834">
        <f>VLOOKUP($A2834,'Extracted Varlist'!$B$1:$O$4857,12,0)</f>
        <v>2</v>
      </c>
      <c r="J2834">
        <f>VLOOKUP($A2834,'Extracted Varlist'!$B$1:$O$4857,13,0)</f>
        <v>14</v>
      </c>
      <c r="M2834" t="b">
        <f t="shared" si="67"/>
        <v>0</v>
      </c>
    </row>
    <row r="2835" spans="1:13" x14ac:dyDescent="0.25">
      <c r="A2835" t="s">
        <v>2306</v>
      </c>
      <c r="E2835" t="str">
        <f>VLOOKUP($A2835,'Extracted Varlist'!$B$1:$O$4857,3,0)</f>
        <v>MAND hand strength left</v>
      </c>
      <c r="G2835" t="str">
        <f>IF(ISBLANK(VLOOKUP($A2835,'Extracted Varlist'!$B$1:$O$4857,4,0)),"",VLOOKUP($A2835,'Extracted Varlist'!$B$1:$O$4857,4,0))</f>
        <v>888="N/A";999="Missing"</v>
      </c>
      <c r="H2835">
        <v>2</v>
      </c>
      <c r="I2835">
        <f>VLOOKUP($A2835,'Extracted Varlist'!$B$1:$O$4857,12,0)</f>
        <v>2</v>
      </c>
      <c r="J2835">
        <f>VLOOKUP($A2835,'Extracted Varlist'!$B$1:$O$4857,13,0)</f>
        <v>17</v>
      </c>
      <c r="M2835" t="b">
        <f t="shared" si="67"/>
        <v>0</v>
      </c>
    </row>
    <row r="2836" spans="1:13" x14ac:dyDescent="0.25">
      <c r="A2836" t="s">
        <v>1428</v>
      </c>
      <c r="E2836" t="str">
        <f>VLOOKUP($A2836,'Extracted Varlist'!$B$1:$O$4857,3,0)</f>
        <v>MAND finger-nose-finger total eyes open</v>
      </c>
      <c r="G2836" t="str">
        <f>IF(ISBLANK(VLOOKUP($A2836,'Extracted Varlist'!$B$1:$O$4857,4,0)),"",VLOOKUP($A2836,'Extracted Varlist'!$B$1:$O$4857,4,0))</f>
        <v>888="N/A";999="Missing"</v>
      </c>
      <c r="H2836">
        <v>2</v>
      </c>
      <c r="I2836">
        <f>VLOOKUP($A2836,'Extracted Varlist'!$B$1:$O$4857,12,0)</f>
        <v>2</v>
      </c>
      <c r="J2836">
        <f>VLOOKUP($A2836,'Extracted Varlist'!$B$1:$O$4857,13,0)</f>
        <v>14</v>
      </c>
      <c r="M2836" t="b">
        <f t="shared" si="67"/>
        <v>0</v>
      </c>
    </row>
    <row r="2837" spans="1:13" x14ac:dyDescent="0.25">
      <c r="A2837" t="s">
        <v>2307</v>
      </c>
      <c r="E2837" t="str">
        <f>VLOOKUP($A2837,'Extracted Varlist'!$B$1:$O$4857,3,0)</f>
        <v>MAND finger-nose-finger total eyes open</v>
      </c>
      <c r="G2837" t="str">
        <f>IF(ISBLANK(VLOOKUP($A2837,'Extracted Varlist'!$B$1:$O$4857,4,0)),"",VLOOKUP($A2837,'Extracted Varlist'!$B$1:$O$4857,4,0))</f>
        <v>888="N/A";999="Missing"</v>
      </c>
      <c r="H2837">
        <v>2</v>
      </c>
      <c r="I2837">
        <f>VLOOKUP($A2837,'Extracted Varlist'!$B$1:$O$4857,12,0)</f>
        <v>2</v>
      </c>
      <c r="J2837">
        <f>VLOOKUP($A2837,'Extracted Varlist'!$B$1:$O$4857,13,0)</f>
        <v>17</v>
      </c>
      <c r="M2837" t="b">
        <f t="shared" si="67"/>
        <v>0</v>
      </c>
    </row>
    <row r="2838" spans="1:13" x14ac:dyDescent="0.25">
      <c r="A2838" t="s">
        <v>1430</v>
      </c>
      <c r="E2838" t="str">
        <f>VLOOKUP($A2838,'Extracted Varlist'!$B$1:$O$4857,3,0)</f>
        <v>MAND finger-nose-finger total eyes closed</v>
      </c>
      <c r="G2838" t="str">
        <f>IF(ISBLANK(VLOOKUP($A2838,'Extracted Varlist'!$B$1:$O$4857,4,0)),"",VLOOKUP($A2838,'Extracted Varlist'!$B$1:$O$4857,4,0))</f>
        <v>888="N/A";999="Missing"</v>
      </c>
      <c r="H2838">
        <v>2</v>
      </c>
      <c r="I2838">
        <f>VLOOKUP($A2838,'Extracted Varlist'!$B$1:$O$4857,12,0)</f>
        <v>2</v>
      </c>
      <c r="J2838">
        <f>VLOOKUP($A2838,'Extracted Varlist'!$B$1:$O$4857,13,0)</f>
        <v>14</v>
      </c>
      <c r="M2838" t="b">
        <f t="shared" si="67"/>
        <v>0</v>
      </c>
    </row>
    <row r="2839" spans="1:13" x14ac:dyDescent="0.25">
      <c r="A2839" t="s">
        <v>2308</v>
      </c>
      <c r="E2839" t="str">
        <f>VLOOKUP($A2839,'Extracted Varlist'!$B$1:$O$4857,3,0)</f>
        <v>MAND finger-nose-finger total eyes closed</v>
      </c>
      <c r="G2839" t="str">
        <f>IF(ISBLANK(VLOOKUP($A2839,'Extracted Varlist'!$B$1:$O$4857,4,0)),"",VLOOKUP($A2839,'Extracted Varlist'!$B$1:$O$4857,4,0))</f>
        <v>888="N/A";999="Missing"</v>
      </c>
      <c r="H2839">
        <v>2</v>
      </c>
      <c r="I2839">
        <f>VLOOKUP($A2839,'Extracted Varlist'!$B$1:$O$4857,12,0)</f>
        <v>2</v>
      </c>
      <c r="J2839">
        <f>VLOOKUP($A2839,'Extracted Varlist'!$B$1:$O$4857,13,0)</f>
        <v>17</v>
      </c>
      <c r="M2839" t="b">
        <f t="shared" si="67"/>
        <v>0</v>
      </c>
    </row>
    <row r="2840" spans="1:13" x14ac:dyDescent="0.25">
      <c r="A2840" t="s">
        <v>1432</v>
      </c>
      <c r="E2840" t="str">
        <f>VLOOKUP($A2840,'Extracted Varlist'!$B$1:$O$4857,3,0)</f>
        <v>MAND jumping spring</v>
      </c>
      <c r="G2840" t="str">
        <f>IF(ISBLANK(VLOOKUP($A2840,'Extracted Varlist'!$B$1:$O$4857,4,0)),"",VLOOKUP($A2840,'Extracted Varlist'!$B$1:$O$4857,4,0))</f>
        <v>1="Clumsy spring; limited ability to spring off the floor";2="An awkward spring into the air; predominant use of one leg to spring";4="An even spring into the air from both feet";8="N/A";9="Missing"</v>
      </c>
      <c r="H2840">
        <v>2</v>
      </c>
      <c r="I2840">
        <f>VLOOKUP($A2840,'Extracted Varlist'!$B$1:$O$4857,12,0)</f>
        <v>2</v>
      </c>
      <c r="J2840">
        <f>VLOOKUP($A2840,'Extracted Varlist'!$B$1:$O$4857,13,0)</f>
        <v>14</v>
      </c>
      <c r="M2840" t="b">
        <f t="shared" si="67"/>
        <v>0</v>
      </c>
    </row>
    <row r="2841" spans="1:13" x14ac:dyDescent="0.25">
      <c r="A2841" t="s">
        <v>2310</v>
      </c>
      <c r="E2841" t="str">
        <f>VLOOKUP($A2841,'Extracted Varlist'!$B$1:$O$4857,3,0)</f>
        <v>MAND jumping spring</v>
      </c>
      <c r="G2841" t="str">
        <f>IF(ISBLANK(VLOOKUP($A2841,'Extracted Varlist'!$B$1:$O$4857,4,0)),"",VLOOKUP($A2841,'Extracted Varlist'!$B$1:$O$4857,4,0))</f>
        <v>1="Clumsy spring; limited ability to spring off the floor";2="An awkward spring into the air; predominant use of one leg to spring";4="An even spring into the air from both feet";8="N/A";9="Missing"</v>
      </c>
      <c r="H2841">
        <v>2</v>
      </c>
      <c r="I2841">
        <f>VLOOKUP($A2841,'Extracted Varlist'!$B$1:$O$4857,12,0)</f>
        <v>2</v>
      </c>
      <c r="J2841">
        <f>VLOOKUP($A2841,'Extracted Varlist'!$B$1:$O$4857,13,0)</f>
        <v>17</v>
      </c>
      <c r="M2841" t="b">
        <f t="shared" si="67"/>
        <v>0</v>
      </c>
    </row>
    <row r="2842" spans="1:13" x14ac:dyDescent="0.25">
      <c r="A2842" t="s">
        <v>890</v>
      </c>
      <c r="E2842" t="str">
        <f>VLOOKUP($A2842,'Extracted Varlist'!$B$1:$O$4857,3,0)</f>
        <v>MAND beads in box raw score</v>
      </c>
      <c r="G2842" t="str">
        <f>IF(ISBLANK(VLOOKUP($A2842,'Extracted Varlist'!$B$1:$O$4857,4,0)),"",VLOOKUP($A2842,'Extracted Varlist'!$B$1:$O$4857,4,0))</f>
        <v>888="N/A";999="Missing"</v>
      </c>
      <c r="H2842">
        <v>2</v>
      </c>
      <c r="I2842">
        <f>VLOOKUP($A2842,'Extracted Varlist'!$B$1:$O$4857,12,0)</f>
        <v>2</v>
      </c>
      <c r="J2842">
        <f>VLOOKUP($A2842,'Extracted Varlist'!$B$1:$O$4857,13,0)</f>
        <v>10</v>
      </c>
      <c r="M2842" t="b">
        <f t="shared" si="67"/>
        <v>0</v>
      </c>
    </row>
    <row r="2843" spans="1:13" x14ac:dyDescent="0.25">
      <c r="A2843" t="s">
        <v>1336</v>
      </c>
      <c r="E2843" t="str">
        <f>VLOOKUP($A2843,'Extracted Varlist'!$B$1:$O$4857,3,0)</f>
        <v>MAND beads in box raw score</v>
      </c>
      <c r="G2843" t="str">
        <f>IF(ISBLANK(VLOOKUP($A2843,'Extracted Varlist'!$B$1:$O$4857,4,0)),"",VLOOKUP($A2843,'Extracted Varlist'!$B$1:$O$4857,4,0))</f>
        <v>888="N/A";999="Missing"</v>
      </c>
      <c r="H2843">
        <v>2</v>
      </c>
      <c r="I2843">
        <f>VLOOKUP($A2843,'Extracted Varlist'!$B$1:$O$4857,12,0)</f>
        <v>2</v>
      </c>
      <c r="J2843">
        <f>VLOOKUP($A2843,'Extracted Varlist'!$B$1:$O$4857,13,0)</f>
        <v>14</v>
      </c>
      <c r="M2843" t="b">
        <f t="shared" si="67"/>
        <v>0</v>
      </c>
    </row>
    <row r="2844" spans="1:13" x14ac:dyDescent="0.25">
      <c r="A2844" t="s">
        <v>2213</v>
      </c>
      <c r="E2844" t="str">
        <f>VLOOKUP($A2844,'Extracted Varlist'!$B$1:$O$4857,3,0)</f>
        <v>MAND beads in box raw score</v>
      </c>
      <c r="G2844" t="str">
        <f>IF(ISBLANK(VLOOKUP($A2844,'Extracted Varlist'!$B$1:$O$4857,4,0)),"",VLOOKUP($A2844,'Extracted Varlist'!$B$1:$O$4857,4,0))</f>
        <v>888="N/A";999="Missing"</v>
      </c>
      <c r="H2844">
        <v>2</v>
      </c>
      <c r="I2844">
        <f>VLOOKUP($A2844,'Extracted Varlist'!$B$1:$O$4857,12,0)</f>
        <v>2</v>
      </c>
      <c r="J2844">
        <f>VLOOKUP($A2844,'Extracted Varlist'!$B$1:$O$4857,13,0)</f>
        <v>17</v>
      </c>
      <c r="M2844" t="b">
        <f t="shared" si="67"/>
        <v>0</v>
      </c>
    </row>
    <row r="2845" spans="1:13" x14ac:dyDescent="0.25">
      <c r="A2845" t="s">
        <v>1435</v>
      </c>
      <c r="E2845" t="str">
        <f>VLOOKUP($A2845,'Extracted Varlist'!$B$1:$O$4857,3,0)</f>
        <v>MAND jumping use of arms</v>
      </c>
      <c r="G2845" t="str">
        <f>IF(ISBLANK(VLOOKUP($A2845,'Extracted Varlist'!$B$1:$O$4857,4,0)),"",VLOOKUP($A2845,'Extracted Varlist'!$B$1:$O$4857,4,0))</f>
        <v>1="Arms held rigidly; are not used to assist";2="Arms move limpl with limited assistance";4="Arms assist with slight spring forward and return to sides";8="N/A";9="Missing"</v>
      </c>
      <c r="H2845">
        <v>2</v>
      </c>
      <c r="I2845">
        <f>VLOOKUP($A2845,'Extracted Varlist'!$B$1:$O$4857,12,0)</f>
        <v>2</v>
      </c>
      <c r="J2845">
        <f>VLOOKUP($A2845,'Extracted Varlist'!$B$1:$O$4857,13,0)</f>
        <v>14</v>
      </c>
      <c r="M2845" t="b">
        <f t="shared" si="67"/>
        <v>0</v>
      </c>
    </row>
    <row r="2846" spans="1:13" x14ac:dyDescent="0.25">
      <c r="A2846" t="s">
        <v>2311</v>
      </c>
      <c r="E2846" t="str">
        <f>VLOOKUP($A2846,'Extracted Varlist'!$B$1:$O$4857,3,0)</f>
        <v>MAND jumping use of arms</v>
      </c>
      <c r="G2846" t="str">
        <f>IF(ISBLANK(VLOOKUP($A2846,'Extracted Varlist'!$B$1:$O$4857,4,0)),"",VLOOKUP($A2846,'Extracted Varlist'!$B$1:$O$4857,4,0))</f>
        <v>1="Arms held rigidly; are not used to assist";2="Arms move limpl with limited assistance";4="Arms assist with slight spring forward and return to sides";8="N/A";9="Missing"</v>
      </c>
      <c r="H2846">
        <v>2</v>
      </c>
      <c r="I2846">
        <f>VLOOKUP($A2846,'Extracted Varlist'!$B$1:$O$4857,12,0)</f>
        <v>2</v>
      </c>
      <c r="J2846">
        <f>VLOOKUP($A2846,'Extracted Varlist'!$B$1:$O$4857,13,0)</f>
        <v>17</v>
      </c>
      <c r="M2846" t="b">
        <f t="shared" si="67"/>
        <v>0</v>
      </c>
    </row>
    <row r="2847" spans="1:13" x14ac:dyDescent="0.25">
      <c r="A2847" t="s">
        <v>1438</v>
      </c>
      <c r="E2847" t="str">
        <f>VLOOKUP($A2847,'Extracted Varlist'!$B$1:$O$4857,3,0)</f>
        <v>MAND jumping trunk balance</v>
      </c>
      <c r="G2847" t="str">
        <f>IF(ISBLANK(VLOOKUP($A2847,'Extracted Varlist'!$B$1:$O$4857,4,0)),"",VLOOKUP($A2847,'Extracted Varlist'!$B$1:$O$4857,4,0))</f>
        <v>1="Landing unstable; takes step backward or forward or uses hands to prevent falling";2="Landing unstable but able to regain balance";4="Landing stable; centre of gravity midline (remains in place)";8="N/A";9="Missing"</v>
      </c>
      <c r="H2847">
        <v>2</v>
      </c>
      <c r="I2847">
        <f>VLOOKUP($A2847,'Extracted Varlist'!$B$1:$O$4857,12,0)</f>
        <v>2</v>
      </c>
      <c r="J2847">
        <f>VLOOKUP($A2847,'Extracted Varlist'!$B$1:$O$4857,13,0)</f>
        <v>14</v>
      </c>
      <c r="M2847" t="b">
        <f t="shared" si="67"/>
        <v>0</v>
      </c>
    </row>
    <row r="2848" spans="1:13" x14ac:dyDescent="0.25">
      <c r="A2848" t="s">
        <v>2312</v>
      </c>
      <c r="E2848" t="str">
        <f>VLOOKUP($A2848,'Extracted Varlist'!$B$1:$O$4857,3,0)</f>
        <v>MAND jumping trunk balance</v>
      </c>
      <c r="G2848" t="str">
        <f>IF(ISBLANK(VLOOKUP($A2848,'Extracted Varlist'!$B$1:$O$4857,4,0)),"",VLOOKUP($A2848,'Extracted Varlist'!$B$1:$O$4857,4,0))</f>
        <v>1="Landing unstable; takes step backward or forward or uses hands to prevent falling";2="Landing unstable but able to regain balance";4="Landing stable; centre of gravity midline (remains in place)";8="N/A";9="Missing"</v>
      </c>
      <c r="H2848">
        <v>2</v>
      </c>
      <c r="I2848">
        <f>VLOOKUP($A2848,'Extracted Varlist'!$B$1:$O$4857,12,0)</f>
        <v>2</v>
      </c>
      <c r="J2848">
        <f>VLOOKUP($A2848,'Extracted Varlist'!$B$1:$O$4857,13,0)</f>
        <v>17</v>
      </c>
      <c r="M2848" t="b">
        <f t="shared" si="67"/>
        <v>0</v>
      </c>
    </row>
    <row r="2849" spans="1:13" x14ac:dyDescent="0.25">
      <c r="A2849" t="s">
        <v>1441</v>
      </c>
      <c r="E2849" t="str">
        <f>VLOOKUP($A2849,'Extracted Varlist'!$B$1:$O$4857,3,0)</f>
        <v>MAND jumping landing with knee flexed</v>
      </c>
      <c r="G2849" t="str">
        <f>IF(ISBLANK(VLOOKUP($A2849,'Extracted Varlist'!$B$1:$O$4857,4,0)),"",VLOOKUP($A2849,'Extracted Varlist'!$B$1:$O$4857,4,0))</f>
        <v>1="Stiff landing with stiff knees; jars the body when land";2="Somewhat stiff landing; limited use of knee bend";4="Smooth landing on both feet simultaneously with slight bending of knees to absorb the fall";8="N/A";9="Missing"</v>
      </c>
      <c r="H2849">
        <v>2</v>
      </c>
      <c r="I2849">
        <f>VLOOKUP($A2849,'Extracted Varlist'!$B$1:$O$4857,12,0)</f>
        <v>2</v>
      </c>
      <c r="J2849">
        <f>VLOOKUP($A2849,'Extracted Varlist'!$B$1:$O$4857,13,0)</f>
        <v>14</v>
      </c>
      <c r="M2849" t="b">
        <f t="shared" si="67"/>
        <v>0</v>
      </c>
    </row>
    <row r="2850" spans="1:13" x14ac:dyDescent="0.25">
      <c r="A2850" t="s">
        <v>2313</v>
      </c>
      <c r="E2850" t="str">
        <f>VLOOKUP($A2850,'Extracted Varlist'!$B$1:$O$4857,3,0)</f>
        <v>MAND jumping landing with knee flexed</v>
      </c>
      <c r="G2850" t="str">
        <f>IF(ISBLANK(VLOOKUP($A2850,'Extracted Varlist'!$B$1:$O$4857,4,0)),"",VLOOKUP($A2850,'Extracted Varlist'!$B$1:$O$4857,4,0))</f>
        <v>1="Stiff landing with stiff knees; jars the body when land";2="Somewhat stiff landing; limited use of knee bend";4="Smooth landing on both feet simultaneously with slight bending of knees to absorb the fall";8="N/A";9="Missing"</v>
      </c>
      <c r="H2850">
        <v>2</v>
      </c>
      <c r="I2850">
        <f>VLOOKUP($A2850,'Extracted Varlist'!$B$1:$O$4857,12,0)</f>
        <v>2</v>
      </c>
      <c r="J2850">
        <f>VLOOKUP($A2850,'Extracted Varlist'!$B$1:$O$4857,13,0)</f>
        <v>17</v>
      </c>
      <c r="M2850" t="b">
        <f t="shared" si="67"/>
        <v>0</v>
      </c>
    </row>
    <row r="2851" spans="1:13" x14ac:dyDescent="0.25">
      <c r="A2851" t="s">
        <v>1444</v>
      </c>
      <c r="E2851" t="str">
        <f>VLOOKUP($A2851,'Extracted Varlist'!$B$1:$O$4857,3,0)</f>
        <v>MAND jumping distance (inches)</v>
      </c>
      <c r="G2851" t="str">
        <f>IF(ISBLANK(VLOOKUP($A2851,'Extracted Varlist'!$B$1:$O$4857,4,0)),"",VLOOKUP($A2851,'Extracted Varlist'!$B$1:$O$4857,4,0))</f>
        <v>888="N/A";999="Missing"</v>
      </c>
      <c r="H2851">
        <v>2</v>
      </c>
      <c r="I2851">
        <f>VLOOKUP($A2851,'Extracted Varlist'!$B$1:$O$4857,12,0)</f>
        <v>2</v>
      </c>
      <c r="J2851">
        <f>VLOOKUP($A2851,'Extracted Varlist'!$B$1:$O$4857,13,0)</f>
        <v>14</v>
      </c>
      <c r="M2851" t="b">
        <f t="shared" si="67"/>
        <v>0</v>
      </c>
    </row>
    <row r="2852" spans="1:13" x14ac:dyDescent="0.25">
      <c r="A2852" t="s">
        <v>2314</v>
      </c>
      <c r="E2852" t="str">
        <f>VLOOKUP($A2852,'Extracted Varlist'!$B$1:$O$4857,3,0)</f>
        <v>MAND jumping distance (inches)</v>
      </c>
      <c r="G2852" t="str">
        <f>IF(ISBLANK(VLOOKUP($A2852,'Extracted Varlist'!$B$1:$O$4857,4,0)),"",VLOOKUP($A2852,'Extracted Varlist'!$B$1:$O$4857,4,0))</f>
        <v>888="N/A";999="Missing"</v>
      </c>
      <c r="H2852">
        <v>2</v>
      </c>
      <c r="I2852">
        <f>VLOOKUP($A2852,'Extracted Varlist'!$B$1:$O$4857,12,0)</f>
        <v>2</v>
      </c>
      <c r="J2852">
        <f>VLOOKUP($A2852,'Extracted Varlist'!$B$1:$O$4857,13,0)</f>
        <v>17</v>
      </c>
      <c r="M2852" t="b">
        <f t="shared" si="67"/>
        <v>0</v>
      </c>
    </row>
    <row r="2853" spans="1:13" x14ac:dyDescent="0.25">
      <c r="A2853" t="s">
        <v>1446</v>
      </c>
      <c r="E2853" t="str">
        <f>VLOOKUP($A2853,'Extracted Varlist'!$B$1:$O$4857,3,0)</f>
        <v>MAND heel-toe-walk sway forward</v>
      </c>
      <c r="G2853" t="str">
        <f>IF(ISBLANK(VLOOKUP($A2853,'Extracted Varlist'!$B$1:$O$4857,4,0)),"",VLOOKUP($A2853,'Extracted Varlist'!$B$1:$O$4857,4,0))</f>
        <v>1="Removed both hands from hips";2="Removed one hand from hip";4="Both hands remain on hips";8="N/A";9="Missing"</v>
      </c>
      <c r="H2853">
        <v>2</v>
      </c>
      <c r="I2853">
        <f>VLOOKUP($A2853,'Extracted Varlist'!$B$1:$O$4857,12,0)</f>
        <v>2</v>
      </c>
      <c r="J2853">
        <f>VLOOKUP($A2853,'Extracted Varlist'!$B$1:$O$4857,13,0)</f>
        <v>14</v>
      </c>
      <c r="M2853" t="b">
        <f t="shared" si="67"/>
        <v>0</v>
      </c>
    </row>
    <row r="2854" spans="1:13" x14ac:dyDescent="0.25">
      <c r="A2854" t="s">
        <v>2315</v>
      </c>
      <c r="E2854" t="str">
        <f>VLOOKUP($A2854,'Extracted Varlist'!$B$1:$O$4857,3,0)</f>
        <v>MAND heel-toe-walk sway forward</v>
      </c>
      <c r="G2854" t="str">
        <f>IF(ISBLANK(VLOOKUP($A2854,'Extracted Varlist'!$B$1:$O$4857,4,0)),"",VLOOKUP($A2854,'Extracted Varlist'!$B$1:$O$4857,4,0))</f>
        <v>1="Removed both hands from hips";2="Removed one hand from hip";4="Both hands remain on hips";8="N/A";9="Missing"</v>
      </c>
      <c r="H2854">
        <v>2</v>
      </c>
      <c r="I2854">
        <f>VLOOKUP($A2854,'Extracted Varlist'!$B$1:$O$4857,12,0)</f>
        <v>2</v>
      </c>
      <c r="J2854">
        <f>VLOOKUP($A2854,'Extracted Varlist'!$B$1:$O$4857,13,0)</f>
        <v>17</v>
      </c>
      <c r="M2854" t="b">
        <f t="shared" si="67"/>
        <v>0</v>
      </c>
    </row>
    <row r="2855" spans="1:13" x14ac:dyDescent="0.25">
      <c r="A2855" t="s">
        <v>1449</v>
      </c>
      <c r="E2855" t="str">
        <f>VLOOKUP($A2855,'Extracted Varlist'!$B$1:$O$4857,3,0)</f>
        <v>MAND heel-toe-walk sway backward</v>
      </c>
      <c r="G2855" t="str">
        <f>IF(ISBLANK(VLOOKUP($A2855,'Extracted Varlist'!$B$1:$O$4857,4,0)),"",VLOOKUP($A2855,'Extracted Varlist'!$B$1:$O$4857,4,0))</f>
        <v>1="Removed both hands from hips";2="Removed one hand from hip";4="Both hands remain on hips";8="N/A";9="Missing"</v>
      </c>
      <c r="H2855">
        <v>2</v>
      </c>
      <c r="I2855">
        <f>VLOOKUP($A2855,'Extracted Varlist'!$B$1:$O$4857,12,0)</f>
        <v>2</v>
      </c>
      <c r="J2855">
        <f>VLOOKUP($A2855,'Extracted Varlist'!$B$1:$O$4857,13,0)</f>
        <v>14</v>
      </c>
      <c r="M2855" t="b">
        <f t="shared" si="67"/>
        <v>0</v>
      </c>
    </row>
    <row r="2856" spans="1:13" x14ac:dyDescent="0.25">
      <c r="A2856" t="s">
        <v>2316</v>
      </c>
      <c r="E2856" t="str">
        <f>VLOOKUP($A2856,'Extracted Varlist'!$B$1:$O$4857,3,0)</f>
        <v>MAND heel-toe-walk sway backward</v>
      </c>
      <c r="G2856" t="str">
        <f>IF(ISBLANK(VLOOKUP($A2856,'Extracted Varlist'!$B$1:$O$4857,4,0)),"",VLOOKUP($A2856,'Extracted Varlist'!$B$1:$O$4857,4,0))</f>
        <v>1="Removed both hands from hips";2="Removed one hand from hip";4="Both hands remain on hips";8="N/A";9="Missing"</v>
      </c>
      <c r="H2856">
        <v>2</v>
      </c>
      <c r="I2856">
        <f>VLOOKUP($A2856,'Extracted Varlist'!$B$1:$O$4857,12,0)</f>
        <v>2</v>
      </c>
      <c r="J2856">
        <f>VLOOKUP($A2856,'Extracted Varlist'!$B$1:$O$4857,13,0)</f>
        <v>17</v>
      </c>
      <c r="M2856" t="b">
        <f t="shared" si="67"/>
        <v>0</v>
      </c>
    </row>
    <row r="2857" spans="1:13" x14ac:dyDescent="0.25">
      <c r="A2857" t="s">
        <v>1451</v>
      </c>
      <c r="E2857" t="str">
        <f>VLOOKUP($A2857,'Extracted Varlist'!$B$1:$O$4857,3,0)</f>
        <v>MAND heel-toe-walk feet forward</v>
      </c>
      <c r="G2857" t="str">
        <f>IF(ISBLANK(VLOOKUP($A2857,'Extracted Varlist'!$B$1:$O$4857,4,0)),"",VLOOKUP($A2857,'Extracted Varlist'!$B$1:$O$4857,4,0))</f>
        <v>1="Foot altered from line three or more times";2="Foot altered from line once or twice (when less than half the tape is covered, the foot is considered";4="Retained both feet on tape line";8="N/A";9="Missing"</v>
      </c>
      <c r="H2857">
        <v>2</v>
      </c>
      <c r="I2857">
        <f>VLOOKUP($A2857,'Extracted Varlist'!$B$1:$O$4857,12,0)</f>
        <v>2</v>
      </c>
      <c r="J2857">
        <f>VLOOKUP($A2857,'Extracted Varlist'!$B$1:$O$4857,13,0)</f>
        <v>14</v>
      </c>
      <c r="M2857" t="b">
        <f t="shared" si="67"/>
        <v>0</v>
      </c>
    </row>
    <row r="2858" spans="1:13" x14ac:dyDescent="0.25">
      <c r="A2858" t="s">
        <v>2317</v>
      </c>
      <c r="E2858" t="str">
        <f>VLOOKUP($A2858,'Extracted Varlist'!$B$1:$O$4857,3,0)</f>
        <v>MAND heel-toe-walk feet forward</v>
      </c>
      <c r="G2858" t="str">
        <f>IF(ISBLANK(VLOOKUP($A2858,'Extracted Varlist'!$B$1:$O$4857,4,0)),"",VLOOKUP($A2858,'Extracted Varlist'!$B$1:$O$4857,4,0))</f>
        <v>1="Foot altered from line three or more times";2="Foot altered from line once or twice (when less than half the tape is covered, the foot is considered";4="Retained both feet on tape line";8="N/A";9="Missing"</v>
      </c>
      <c r="H2858">
        <v>2</v>
      </c>
      <c r="I2858">
        <f>VLOOKUP($A2858,'Extracted Varlist'!$B$1:$O$4857,12,0)</f>
        <v>2</v>
      </c>
      <c r="J2858">
        <f>VLOOKUP($A2858,'Extracted Varlist'!$B$1:$O$4857,13,0)</f>
        <v>17</v>
      </c>
      <c r="M2858" t="b">
        <f t="shared" si="67"/>
        <v>0</v>
      </c>
    </row>
    <row r="2859" spans="1:13" x14ac:dyDescent="0.25">
      <c r="A2859" t="s">
        <v>1454</v>
      </c>
      <c r="E2859" t="str">
        <f>VLOOKUP($A2859,'Extracted Varlist'!$B$1:$O$4857,3,0)</f>
        <v>MAND heel-toe-walk feet backward</v>
      </c>
      <c r="G2859" t="str">
        <f>IF(ISBLANK(VLOOKUP($A2859,'Extracted Varlist'!$B$1:$O$4857,4,0)),"",VLOOKUP($A2859,'Extracted Varlist'!$B$1:$O$4857,4,0))</f>
        <v>1="Foot altered from line three or more times";2="Foot altered from line once or twice (when less than half the tape is covered, the foot is considered";4="Retained both feet on tape line";8="N/A";9="Missing"</v>
      </c>
      <c r="H2859">
        <v>2</v>
      </c>
      <c r="I2859">
        <f>VLOOKUP($A2859,'Extracted Varlist'!$B$1:$O$4857,12,0)</f>
        <v>2</v>
      </c>
      <c r="J2859">
        <f>VLOOKUP($A2859,'Extracted Varlist'!$B$1:$O$4857,13,0)</f>
        <v>14</v>
      </c>
      <c r="M2859" t="b">
        <f t="shared" si="67"/>
        <v>0</v>
      </c>
    </row>
    <row r="2860" spans="1:13" x14ac:dyDescent="0.25">
      <c r="A2860" t="s">
        <v>2318</v>
      </c>
      <c r="E2860" t="str">
        <f>VLOOKUP($A2860,'Extracted Varlist'!$B$1:$O$4857,3,0)</f>
        <v>MAND heel-toe-walk feet backward</v>
      </c>
      <c r="G2860" t="str">
        <f>IF(ISBLANK(VLOOKUP($A2860,'Extracted Varlist'!$B$1:$O$4857,4,0)),"",VLOOKUP($A2860,'Extracted Varlist'!$B$1:$O$4857,4,0))</f>
        <v>1="Foot altered from line three or more times";2="Foot altered from line once or twice (when less than half the tape is covered, the foot is considered";4="Retained both feet on tape line";8="N/A";9="Missing"</v>
      </c>
      <c r="H2860">
        <v>2</v>
      </c>
      <c r="I2860">
        <f>VLOOKUP($A2860,'Extracted Varlist'!$B$1:$O$4857,12,0)</f>
        <v>2</v>
      </c>
      <c r="J2860">
        <f>VLOOKUP($A2860,'Extracted Varlist'!$B$1:$O$4857,13,0)</f>
        <v>17</v>
      </c>
      <c r="M2860" t="b">
        <f t="shared" si="67"/>
        <v>0</v>
      </c>
    </row>
    <row r="2861" spans="1:13" x14ac:dyDescent="0.25">
      <c r="A2861" t="s">
        <v>1456</v>
      </c>
      <c r="E2861" t="str">
        <f>VLOOKUP($A2861,'Extracted Varlist'!$B$1:$O$4857,3,0)</f>
        <v>MAND heel-toe-walk distance forward</v>
      </c>
      <c r="G2861" t="str">
        <f>IF(ISBLANK(VLOOKUP($A2861,'Extracted Varlist'!$B$1:$O$4857,4,0)),"",VLOOKUP($A2861,'Extracted Varlist'!$B$1:$O$4857,4,0))</f>
        <v>1="Heel positioned greater than once inch from toe three or more times";2="Heel positioned greater than once inch from toe once or twice";4="Heel positioned within once inch of toe";8="N/A";9="Missing"</v>
      </c>
      <c r="H2861">
        <v>2</v>
      </c>
      <c r="I2861">
        <f>VLOOKUP($A2861,'Extracted Varlist'!$B$1:$O$4857,12,0)</f>
        <v>2</v>
      </c>
      <c r="J2861">
        <f>VLOOKUP($A2861,'Extracted Varlist'!$B$1:$O$4857,13,0)</f>
        <v>14</v>
      </c>
      <c r="M2861" t="b">
        <f t="shared" si="67"/>
        <v>0</v>
      </c>
    </row>
    <row r="2862" spans="1:13" x14ac:dyDescent="0.25">
      <c r="A2862" t="s">
        <v>2319</v>
      </c>
      <c r="E2862" t="str">
        <f>VLOOKUP($A2862,'Extracted Varlist'!$B$1:$O$4857,3,0)</f>
        <v>MAND heel-toe-walk distance forward</v>
      </c>
      <c r="G2862" t="str">
        <f>IF(ISBLANK(VLOOKUP($A2862,'Extracted Varlist'!$B$1:$O$4857,4,0)),"",VLOOKUP($A2862,'Extracted Varlist'!$B$1:$O$4857,4,0))</f>
        <v>1="Heel positioned greater than once inch from toe three or more times";2="Heel positioned greater than once inch from toe once or twice";4="Heel positioned within once inch of toe";8="N/A";9="Missing"</v>
      </c>
      <c r="H2862">
        <v>2</v>
      </c>
      <c r="I2862">
        <f>VLOOKUP($A2862,'Extracted Varlist'!$B$1:$O$4857,12,0)</f>
        <v>2</v>
      </c>
      <c r="J2862">
        <f>VLOOKUP($A2862,'Extracted Varlist'!$B$1:$O$4857,13,0)</f>
        <v>17</v>
      </c>
      <c r="M2862" t="b">
        <f t="shared" si="67"/>
        <v>0</v>
      </c>
    </row>
    <row r="2863" spans="1:13" x14ac:dyDescent="0.25">
      <c r="A2863" t="s">
        <v>1055</v>
      </c>
      <c r="E2863" t="str">
        <f>VLOOKUP($A2863,'Extracted Varlist'!$B$1:$O$4857,3,0)</f>
        <v>MAND Age for norms (3 months either side)</v>
      </c>
      <c r="G2863" t="str">
        <f>IF(ISBLANK(VLOOKUP($A2863,'Extracted Varlist'!$B$1:$O$4857,4,0)),"",VLOOKUP($A2863,'Extracted Varlist'!$B$1:$O$4857,4,0))</f>
        <v>888="Not applicable";999="Missing"</v>
      </c>
      <c r="H2863">
        <v>2</v>
      </c>
      <c r="I2863">
        <f>VLOOKUP($A2863,'Extracted Varlist'!$B$1:$O$4857,12,0)</f>
        <v>2</v>
      </c>
      <c r="J2863">
        <f>VLOOKUP($A2863,'Extracted Varlist'!$B$1:$O$4857,13,0)</f>
        <v>10</v>
      </c>
      <c r="M2863" t="b">
        <f t="shared" si="67"/>
        <v>0</v>
      </c>
    </row>
    <row r="2864" spans="1:13" x14ac:dyDescent="0.25">
      <c r="A2864" t="s">
        <v>8404</v>
      </c>
      <c r="E2864" t="str">
        <f>VLOOKUP($A2864,'Extracted Varlist'!$B$1:$O$4857,3,0)</f>
        <v>Moles counted (Y/N)</v>
      </c>
      <c r="G2864" t="str">
        <f>IF(ISBLANK(VLOOKUP($A2864,'Extracted Varlist'!$B$1:$O$4857,4,0)),"",VLOOKUP($A2864,'Extracted Varlist'!$B$1:$O$4857,4,0))</f>
        <v/>
      </c>
      <c r="H2864">
        <v>2</v>
      </c>
      <c r="I2864">
        <f>VLOOKUP($A2864,'Extracted Varlist'!$B$1:$O$4857,12,0)</f>
        <v>2</v>
      </c>
      <c r="J2864">
        <f>VLOOKUP($A2864,'Extracted Varlist'!$B$1:$O$4857,13,0)</f>
        <v>28</v>
      </c>
      <c r="M2864" t="b">
        <f t="shared" si="67"/>
        <v>0</v>
      </c>
    </row>
    <row r="2865" spans="1:13" x14ac:dyDescent="0.25">
      <c r="A2865" t="s">
        <v>5127</v>
      </c>
      <c r="E2865" t="str">
        <f>VLOOKUP($A2865,'Extracted Varlist'!$B$1:$O$4857,3,0)</f>
        <v>Mole count, front right upper arm total &lt;2mm</v>
      </c>
      <c r="G2865" t="str">
        <f>IF(ISBLANK(VLOOKUP($A2865,'Extracted Varlist'!$B$1:$O$4857,4,0)),"",VLOOKUP($A2865,'Extracted Varlist'!$B$1:$O$4857,4,0))</f>
        <v>-99="Missing"</v>
      </c>
      <c r="H2865">
        <v>2</v>
      </c>
      <c r="I2865">
        <f>VLOOKUP($A2865,'Extracted Varlist'!$B$1:$O$4857,12,0)</f>
        <v>2</v>
      </c>
      <c r="J2865">
        <f>VLOOKUP($A2865,'Extracted Varlist'!$B$1:$O$4857,13,0)</f>
        <v>22</v>
      </c>
      <c r="M2865" t="b">
        <f t="shared" si="67"/>
        <v>0</v>
      </c>
    </row>
    <row r="2866" spans="1:13" x14ac:dyDescent="0.25">
      <c r="A2866" t="s">
        <v>8348</v>
      </c>
      <c r="E2866" t="str">
        <f>VLOOKUP($A2866,'Extracted Varlist'!$B$1:$O$4857,3,0)</f>
        <v>Mole count, front right upper arm total &lt;2mm</v>
      </c>
      <c r="G2866" t="str">
        <f>IF(ISBLANK(VLOOKUP($A2866,'Extracted Varlist'!$B$1:$O$4857,4,0)),"",VLOOKUP($A2866,'Extracted Varlist'!$B$1:$O$4857,4,0))</f>
        <v>-99="Missing"</v>
      </c>
      <c r="H2866">
        <v>2</v>
      </c>
      <c r="I2866">
        <f>VLOOKUP($A2866,'Extracted Varlist'!$B$1:$O$4857,12,0)</f>
        <v>2</v>
      </c>
      <c r="J2866">
        <f>VLOOKUP($A2866,'Extracted Varlist'!$B$1:$O$4857,13,0)</f>
        <v>28</v>
      </c>
      <c r="M2866" t="b">
        <f t="shared" si="67"/>
        <v>0</v>
      </c>
    </row>
    <row r="2867" spans="1:13" x14ac:dyDescent="0.25">
      <c r="A2867" t="s">
        <v>5129</v>
      </c>
      <c r="E2867" t="str">
        <f>VLOOKUP($A2867,'Extracted Varlist'!$B$1:$O$4857,3,0)</f>
        <v>Mole count, back right upper arm total 2-5mm</v>
      </c>
      <c r="G2867" t="str">
        <f>IF(ISBLANK(VLOOKUP($A2867,'Extracted Varlist'!$B$1:$O$4857,4,0)),"",VLOOKUP($A2867,'Extracted Varlist'!$B$1:$O$4857,4,0))</f>
        <v>-99="Missing"</v>
      </c>
      <c r="H2867">
        <v>2</v>
      </c>
      <c r="I2867">
        <f>VLOOKUP($A2867,'Extracted Varlist'!$B$1:$O$4857,12,0)</f>
        <v>2</v>
      </c>
      <c r="J2867">
        <f>VLOOKUP($A2867,'Extracted Varlist'!$B$1:$O$4857,13,0)</f>
        <v>22</v>
      </c>
      <c r="M2867" t="b">
        <f t="shared" si="67"/>
        <v>0</v>
      </c>
    </row>
    <row r="2868" spans="1:13" x14ac:dyDescent="0.25">
      <c r="A2868" t="s">
        <v>8350</v>
      </c>
      <c r="E2868" t="str">
        <f>VLOOKUP($A2868,'Extracted Varlist'!$B$1:$O$4857,3,0)</f>
        <v>Mole count, back right upper arm total 2-5mm</v>
      </c>
      <c r="G2868" t="str">
        <f>IF(ISBLANK(VLOOKUP($A2868,'Extracted Varlist'!$B$1:$O$4857,4,0)),"",VLOOKUP($A2868,'Extracted Varlist'!$B$1:$O$4857,4,0))</f>
        <v>-99="Missing"</v>
      </c>
      <c r="H2868">
        <v>2</v>
      </c>
      <c r="I2868">
        <f>VLOOKUP($A2868,'Extracted Varlist'!$B$1:$O$4857,12,0)</f>
        <v>2</v>
      </c>
      <c r="J2868">
        <f>VLOOKUP($A2868,'Extracted Varlist'!$B$1:$O$4857,13,0)</f>
        <v>28</v>
      </c>
      <c r="M2868" t="b">
        <f t="shared" si="67"/>
        <v>0</v>
      </c>
    </row>
    <row r="2869" spans="1:13" x14ac:dyDescent="0.25">
      <c r="A2869" t="s">
        <v>5131</v>
      </c>
      <c r="E2869" t="str">
        <f>VLOOKUP($A2869,'Extracted Varlist'!$B$1:$O$4857,3,0)</f>
        <v>Mole count, back right upper arm raised &lt;2mm</v>
      </c>
      <c r="G2869" t="str">
        <f>IF(ISBLANK(VLOOKUP($A2869,'Extracted Varlist'!$B$1:$O$4857,4,0)),"",VLOOKUP($A2869,'Extracted Varlist'!$B$1:$O$4857,4,0))</f>
        <v>-99="Missing"</v>
      </c>
      <c r="H2869">
        <v>2</v>
      </c>
      <c r="I2869">
        <f>VLOOKUP($A2869,'Extracted Varlist'!$B$1:$O$4857,12,0)</f>
        <v>2</v>
      </c>
      <c r="J2869">
        <f>VLOOKUP($A2869,'Extracted Varlist'!$B$1:$O$4857,13,0)</f>
        <v>22</v>
      </c>
      <c r="M2869" t="b">
        <f t="shared" si="67"/>
        <v>0</v>
      </c>
    </row>
    <row r="2870" spans="1:13" x14ac:dyDescent="0.25">
      <c r="A2870" t="s">
        <v>8351</v>
      </c>
      <c r="E2870" t="str">
        <f>VLOOKUP($A2870,'Extracted Varlist'!$B$1:$O$4857,3,0)</f>
        <v>Mole count, back right upper arm raised &lt;2mm</v>
      </c>
      <c r="G2870" t="str">
        <f>IF(ISBLANK(VLOOKUP($A2870,'Extracted Varlist'!$B$1:$O$4857,4,0)),"",VLOOKUP($A2870,'Extracted Varlist'!$B$1:$O$4857,4,0))</f>
        <v>-99="Missing"</v>
      </c>
      <c r="H2870">
        <v>2</v>
      </c>
      <c r="I2870">
        <f>VLOOKUP($A2870,'Extracted Varlist'!$B$1:$O$4857,12,0)</f>
        <v>2</v>
      </c>
      <c r="J2870">
        <f>VLOOKUP($A2870,'Extracted Varlist'!$B$1:$O$4857,13,0)</f>
        <v>28</v>
      </c>
      <c r="M2870" t="b">
        <f t="shared" si="67"/>
        <v>0</v>
      </c>
    </row>
    <row r="2871" spans="1:13" x14ac:dyDescent="0.25">
      <c r="A2871" t="s">
        <v>5133</v>
      </c>
      <c r="E2871" t="str">
        <f>VLOOKUP($A2871,'Extracted Varlist'!$B$1:$O$4857,3,0)</f>
        <v>Mole count, back right upper arm raised &gt;5mm</v>
      </c>
      <c r="G2871" t="str">
        <f>IF(ISBLANK(VLOOKUP($A2871,'Extracted Varlist'!$B$1:$O$4857,4,0)),"",VLOOKUP($A2871,'Extracted Varlist'!$B$1:$O$4857,4,0))</f>
        <v>-99="Missing"</v>
      </c>
      <c r="H2871">
        <v>2</v>
      </c>
      <c r="I2871">
        <f>VLOOKUP($A2871,'Extracted Varlist'!$B$1:$O$4857,12,0)</f>
        <v>2</v>
      </c>
      <c r="J2871">
        <f>VLOOKUP($A2871,'Extracted Varlist'!$B$1:$O$4857,13,0)</f>
        <v>22</v>
      </c>
      <c r="M2871" t="b">
        <f t="shared" si="67"/>
        <v>0</v>
      </c>
    </row>
    <row r="2872" spans="1:13" x14ac:dyDescent="0.25">
      <c r="A2872" t="s">
        <v>8352</v>
      </c>
      <c r="E2872" t="str">
        <f>VLOOKUP($A2872,'Extracted Varlist'!$B$1:$O$4857,3,0)</f>
        <v>Mole count, back right upper arm raised &gt;5mm</v>
      </c>
      <c r="G2872" t="str">
        <f>IF(ISBLANK(VLOOKUP($A2872,'Extracted Varlist'!$B$1:$O$4857,4,0)),"",VLOOKUP($A2872,'Extracted Varlist'!$B$1:$O$4857,4,0))</f>
        <v>-99="Missing"</v>
      </c>
      <c r="H2872">
        <v>2</v>
      </c>
      <c r="I2872">
        <f>VLOOKUP($A2872,'Extracted Varlist'!$B$1:$O$4857,12,0)</f>
        <v>2</v>
      </c>
      <c r="J2872">
        <f>VLOOKUP($A2872,'Extracted Varlist'!$B$1:$O$4857,13,0)</f>
        <v>28</v>
      </c>
      <c r="M2872" t="b">
        <f t="shared" si="67"/>
        <v>0</v>
      </c>
    </row>
    <row r="2873" spans="1:13" x14ac:dyDescent="0.25">
      <c r="A2873" t="s">
        <v>5135</v>
      </c>
      <c r="E2873" t="str">
        <f>VLOOKUP($A2873,'Extracted Varlist'!$B$1:$O$4857,3,0)</f>
        <v>Mole count, back right upper arm raised 2-5mm</v>
      </c>
      <c r="G2873" t="str">
        <f>IF(ISBLANK(VLOOKUP($A2873,'Extracted Varlist'!$B$1:$O$4857,4,0)),"",VLOOKUP($A2873,'Extracted Varlist'!$B$1:$O$4857,4,0))</f>
        <v>-99="Missing"</v>
      </c>
      <c r="H2873">
        <v>2</v>
      </c>
      <c r="I2873">
        <f>VLOOKUP($A2873,'Extracted Varlist'!$B$1:$O$4857,12,0)</f>
        <v>2</v>
      </c>
      <c r="J2873">
        <f>VLOOKUP($A2873,'Extracted Varlist'!$B$1:$O$4857,13,0)</f>
        <v>22</v>
      </c>
      <c r="M2873" t="b">
        <f t="shared" si="67"/>
        <v>0</v>
      </c>
    </row>
    <row r="2874" spans="1:13" x14ac:dyDescent="0.25">
      <c r="A2874" t="s">
        <v>8353</v>
      </c>
      <c r="E2874" t="str">
        <f>VLOOKUP($A2874,'Extracted Varlist'!$B$1:$O$4857,3,0)</f>
        <v>Mole count, back right upper arm raised 2-5mm</v>
      </c>
      <c r="G2874" t="str">
        <f>IF(ISBLANK(VLOOKUP($A2874,'Extracted Varlist'!$B$1:$O$4857,4,0)),"",VLOOKUP($A2874,'Extracted Varlist'!$B$1:$O$4857,4,0))</f>
        <v>-99="Missing"</v>
      </c>
      <c r="H2874">
        <v>2</v>
      </c>
      <c r="I2874">
        <f>VLOOKUP($A2874,'Extracted Varlist'!$B$1:$O$4857,12,0)</f>
        <v>2</v>
      </c>
      <c r="J2874">
        <f>VLOOKUP($A2874,'Extracted Varlist'!$B$1:$O$4857,13,0)</f>
        <v>28</v>
      </c>
      <c r="M2874" t="b">
        <f t="shared" si="67"/>
        <v>0</v>
      </c>
    </row>
    <row r="2875" spans="1:13" x14ac:dyDescent="0.25">
      <c r="A2875" t="s">
        <v>5137</v>
      </c>
      <c r="E2875" t="str">
        <f>VLOOKUP($A2875,'Extracted Varlist'!$B$1:$O$4857,3,0)</f>
        <v>Mole count, back right upper arm atypical</v>
      </c>
      <c r="G2875" t="str">
        <f>IF(ISBLANK(VLOOKUP($A2875,'Extracted Varlist'!$B$1:$O$4857,4,0)),"",VLOOKUP($A2875,'Extracted Varlist'!$B$1:$O$4857,4,0))</f>
        <v>-99="Missing"</v>
      </c>
      <c r="H2875">
        <v>2</v>
      </c>
      <c r="I2875">
        <f>VLOOKUP($A2875,'Extracted Varlist'!$B$1:$O$4857,12,0)</f>
        <v>2</v>
      </c>
      <c r="J2875">
        <f>VLOOKUP($A2875,'Extracted Varlist'!$B$1:$O$4857,13,0)</f>
        <v>22</v>
      </c>
      <c r="M2875" t="b">
        <f t="shared" si="67"/>
        <v>0</v>
      </c>
    </row>
    <row r="2876" spans="1:13" x14ac:dyDescent="0.25">
      <c r="A2876" t="s">
        <v>8354</v>
      </c>
      <c r="E2876" t="str">
        <f>VLOOKUP($A2876,'Extracted Varlist'!$B$1:$O$4857,3,0)</f>
        <v>Mole count, back right upper arm atypical</v>
      </c>
      <c r="G2876" t="str">
        <f>IF(ISBLANK(VLOOKUP($A2876,'Extracted Varlist'!$B$1:$O$4857,4,0)),"",VLOOKUP($A2876,'Extracted Varlist'!$B$1:$O$4857,4,0))</f>
        <v>-99="Missing"</v>
      </c>
      <c r="H2876">
        <v>2</v>
      </c>
      <c r="I2876">
        <f>VLOOKUP($A2876,'Extracted Varlist'!$B$1:$O$4857,12,0)</f>
        <v>2</v>
      </c>
      <c r="J2876">
        <f>VLOOKUP($A2876,'Extracted Varlist'!$B$1:$O$4857,13,0)</f>
        <v>28</v>
      </c>
      <c r="M2876" t="b">
        <f t="shared" si="67"/>
        <v>0</v>
      </c>
    </row>
    <row r="2877" spans="1:13" x14ac:dyDescent="0.25">
      <c r="A2877" t="s">
        <v>5139</v>
      </c>
      <c r="E2877" t="str">
        <f>VLOOKUP($A2877,'Extracted Varlist'!$B$1:$O$4857,3,0)</f>
        <v>Mole count, front right lower arm total &lt;2mm</v>
      </c>
      <c r="G2877" t="str">
        <f>IF(ISBLANK(VLOOKUP($A2877,'Extracted Varlist'!$B$1:$O$4857,4,0)),"",VLOOKUP($A2877,'Extracted Varlist'!$B$1:$O$4857,4,0))</f>
        <v>-99="Missing"</v>
      </c>
      <c r="H2877">
        <v>2</v>
      </c>
      <c r="I2877">
        <f>VLOOKUP($A2877,'Extracted Varlist'!$B$1:$O$4857,12,0)</f>
        <v>2</v>
      </c>
      <c r="J2877">
        <f>VLOOKUP($A2877,'Extracted Varlist'!$B$1:$O$4857,13,0)</f>
        <v>22</v>
      </c>
      <c r="M2877" t="b">
        <f t="shared" si="67"/>
        <v>0</v>
      </c>
    </row>
    <row r="2878" spans="1:13" x14ac:dyDescent="0.25">
      <c r="A2878" t="s">
        <v>8355</v>
      </c>
      <c r="E2878" t="str">
        <f>VLOOKUP($A2878,'Extracted Varlist'!$B$1:$O$4857,3,0)</f>
        <v>Mole count, front right lower arm total &lt;2mm</v>
      </c>
      <c r="G2878" t="str">
        <f>IF(ISBLANK(VLOOKUP($A2878,'Extracted Varlist'!$B$1:$O$4857,4,0)),"",VLOOKUP($A2878,'Extracted Varlist'!$B$1:$O$4857,4,0))</f>
        <v>-99="Missing"</v>
      </c>
      <c r="H2878">
        <v>2</v>
      </c>
      <c r="I2878">
        <f>VLOOKUP($A2878,'Extracted Varlist'!$B$1:$O$4857,12,0)</f>
        <v>2</v>
      </c>
      <c r="J2878">
        <f>VLOOKUP($A2878,'Extracted Varlist'!$B$1:$O$4857,13,0)</f>
        <v>28</v>
      </c>
      <c r="M2878" t="b">
        <f t="shared" si="67"/>
        <v>0</v>
      </c>
    </row>
    <row r="2879" spans="1:13" x14ac:dyDescent="0.25">
      <c r="A2879" t="s">
        <v>5142</v>
      </c>
      <c r="E2879" t="str">
        <f>VLOOKUP($A2879,'Extracted Varlist'!$B$1:$O$4857,3,0)</f>
        <v>Mole count, front right lower arm total &gt;5mm</v>
      </c>
      <c r="G2879" t="str">
        <f>IF(ISBLANK(VLOOKUP($A2879,'Extracted Varlist'!$B$1:$O$4857,4,0)),"",VLOOKUP($A2879,'Extracted Varlist'!$B$1:$O$4857,4,0))</f>
        <v>-99="Missing"</v>
      </c>
      <c r="H2879">
        <v>2</v>
      </c>
      <c r="I2879">
        <f>VLOOKUP($A2879,'Extracted Varlist'!$B$1:$O$4857,12,0)</f>
        <v>2</v>
      </c>
      <c r="J2879">
        <f>VLOOKUP($A2879,'Extracted Varlist'!$B$1:$O$4857,13,0)</f>
        <v>22</v>
      </c>
      <c r="M2879" t="b">
        <f t="shared" si="67"/>
        <v>0</v>
      </c>
    </row>
    <row r="2880" spans="1:13" x14ac:dyDescent="0.25">
      <c r="A2880" t="s">
        <v>8357</v>
      </c>
      <c r="E2880" t="str">
        <f>VLOOKUP($A2880,'Extracted Varlist'!$B$1:$O$4857,3,0)</f>
        <v>Mole count, front right lower arm total &gt;5mm</v>
      </c>
      <c r="G2880" t="str">
        <f>IF(ISBLANK(VLOOKUP($A2880,'Extracted Varlist'!$B$1:$O$4857,4,0)),"",VLOOKUP($A2880,'Extracted Varlist'!$B$1:$O$4857,4,0))</f>
        <v>-99="Missing"</v>
      </c>
      <c r="H2880">
        <v>2</v>
      </c>
      <c r="I2880">
        <f>VLOOKUP($A2880,'Extracted Varlist'!$B$1:$O$4857,12,0)</f>
        <v>2</v>
      </c>
      <c r="J2880">
        <f>VLOOKUP($A2880,'Extracted Varlist'!$B$1:$O$4857,13,0)</f>
        <v>28</v>
      </c>
      <c r="M2880" t="b">
        <f t="shared" si="67"/>
        <v>0</v>
      </c>
    </row>
    <row r="2881" spans="1:13" x14ac:dyDescent="0.25">
      <c r="A2881" t="s">
        <v>5144</v>
      </c>
      <c r="E2881" t="str">
        <f>VLOOKUP($A2881,'Extracted Varlist'!$B$1:$O$4857,3,0)</f>
        <v>Mole count, front right lower arm total 2-5mm</v>
      </c>
      <c r="G2881" t="str">
        <f>IF(ISBLANK(VLOOKUP($A2881,'Extracted Varlist'!$B$1:$O$4857,4,0)),"",VLOOKUP($A2881,'Extracted Varlist'!$B$1:$O$4857,4,0))</f>
        <v>-99="Missing"</v>
      </c>
      <c r="H2881">
        <v>2</v>
      </c>
      <c r="I2881">
        <f>VLOOKUP($A2881,'Extracted Varlist'!$B$1:$O$4857,12,0)</f>
        <v>2</v>
      </c>
      <c r="J2881">
        <f>VLOOKUP($A2881,'Extracted Varlist'!$B$1:$O$4857,13,0)</f>
        <v>22</v>
      </c>
      <c r="M2881" t="b">
        <f t="shared" si="67"/>
        <v>0</v>
      </c>
    </row>
    <row r="2882" spans="1:13" x14ac:dyDescent="0.25">
      <c r="A2882" t="s">
        <v>8358</v>
      </c>
      <c r="E2882" t="str">
        <f>VLOOKUP($A2882,'Extracted Varlist'!$B$1:$O$4857,3,0)</f>
        <v>Mole count, front right lower arm total 2-5mm</v>
      </c>
      <c r="G2882" t="str">
        <f>IF(ISBLANK(VLOOKUP($A2882,'Extracted Varlist'!$B$1:$O$4857,4,0)),"",VLOOKUP($A2882,'Extracted Varlist'!$B$1:$O$4857,4,0))</f>
        <v>-99="Missing"</v>
      </c>
      <c r="H2882">
        <v>2</v>
      </c>
      <c r="I2882">
        <f>VLOOKUP($A2882,'Extracted Varlist'!$B$1:$O$4857,12,0)</f>
        <v>2</v>
      </c>
      <c r="J2882">
        <f>VLOOKUP($A2882,'Extracted Varlist'!$B$1:$O$4857,13,0)</f>
        <v>28</v>
      </c>
      <c r="M2882" t="b">
        <f t="shared" ref="M2882:M2945" si="68">AND(J2882=J2881)</f>
        <v>0</v>
      </c>
    </row>
    <row r="2883" spans="1:13" x14ac:dyDescent="0.25">
      <c r="A2883" t="s">
        <v>5146</v>
      </c>
      <c r="E2883" t="str">
        <f>VLOOKUP($A2883,'Extracted Varlist'!$B$1:$O$4857,3,0)</f>
        <v>Mole count, front right lower arm raised &lt;2mm</v>
      </c>
      <c r="G2883" t="str">
        <f>IF(ISBLANK(VLOOKUP($A2883,'Extracted Varlist'!$B$1:$O$4857,4,0)),"",VLOOKUP($A2883,'Extracted Varlist'!$B$1:$O$4857,4,0))</f>
        <v>-99="Missing"</v>
      </c>
      <c r="H2883">
        <v>2</v>
      </c>
      <c r="I2883">
        <f>VLOOKUP($A2883,'Extracted Varlist'!$B$1:$O$4857,12,0)</f>
        <v>2</v>
      </c>
      <c r="J2883">
        <f>VLOOKUP($A2883,'Extracted Varlist'!$B$1:$O$4857,13,0)</f>
        <v>22</v>
      </c>
      <c r="M2883" t="b">
        <f t="shared" si="68"/>
        <v>0</v>
      </c>
    </row>
    <row r="2884" spans="1:13" x14ac:dyDescent="0.25">
      <c r="A2884" t="s">
        <v>8359</v>
      </c>
      <c r="E2884" t="str">
        <f>VLOOKUP($A2884,'Extracted Varlist'!$B$1:$O$4857,3,0)</f>
        <v>Mole count, front right lower arm raised &lt;2mm</v>
      </c>
      <c r="G2884" t="str">
        <f>IF(ISBLANK(VLOOKUP($A2884,'Extracted Varlist'!$B$1:$O$4857,4,0)),"",VLOOKUP($A2884,'Extracted Varlist'!$B$1:$O$4857,4,0))</f>
        <v>-99="Missing"</v>
      </c>
      <c r="H2884">
        <v>2</v>
      </c>
      <c r="I2884">
        <f>VLOOKUP($A2884,'Extracted Varlist'!$B$1:$O$4857,12,0)</f>
        <v>2</v>
      </c>
      <c r="J2884">
        <f>VLOOKUP($A2884,'Extracted Varlist'!$B$1:$O$4857,13,0)</f>
        <v>28</v>
      </c>
      <c r="M2884" t="b">
        <f t="shared" si="68"/>
        <v>0</v>
      </c>
    </row>
    <row r="2885" spans="1:13" x14ac:dyDescent="0.25">
      <c r="A2885" t="s">
        <v>5148</v>
      </c>
      <c r="E2885" t="str">
        <f>VLOOKUP($A2885,'Extracted Varlist'!$B$1:$O$4857,3,0)</f>
        <v>Mole count, front right lower arm raised &gt;5mm</v>
      </c>
      <c r="G2885" t="str">
        <f>IF(ISBLANK(VLOOKUP($A2885,'Extracted Varlist'!$B$1:$O$4857,4,0)),"",VLOOKUP($A2885,'Extracted Varlist'!$B$1:$O$4857,4,0))</f>
        <v>-99="Missing"</v>
      </c>
      <c r="H2885">
        <v>2</v>
      </c>
      <c r="I2885">
        <f>VLOOKUP($A2885,'Extracted Varlist'!$B$1:$O$4857,12,0)</f>
        <v>2</v>
      </c>
      <c r="J2885">
        <f>VLOOKUP($A2885,'Extracted Varlist'!$B$1:$O$4857,13,0)</f>
        <v>22</v>
      </c>
      <c r="M2885" t="b">
        <f t="shared" si="68"/>
        <v>0</v>
      </c>
    </row>
    <row r="2886" spans="1:13" x14ac:dyDescent="0.25">
      <c r="A2886" t="s">
        <v>8360</v>
      </c>
      <c r="E2886" t="str">
        <f>VLOOKUP($A2886,'Extracted Varlist'!$B$1:$O$4857,3,0)</f>
        <v>Mole count, front right lower arm raised &gt;5mm</v>
      </c>
      <c r="G2886" t="str">
        <f>IF(ISBLANK(VLOOKUP($A2886,'Extracted Varlist'!$B$1:$O$4857,4,0)),"",VLOOKUP($A2886,'Extracted Varlist'!$B$1:$O$4857,4,0))</f>
        <v>-99="Missing"</v>
      </c>
      <c r="H2886">
        <v>2</v>
      </c>
      <c r="I2886">
        <f>VLOOKUP($A2886,'Extracted Varlist'!$B$1:$O$4857,12,0)</f>
        <v>2</v>
      </c>
      <c r="J2886">
        <f>VLOOKUP($A2886,'Extracted Varlist'!$B$1:$O$4857,13,0)</f>
        <v>28</v>
      </c>
      <c r="M2886" t="b">
        <f t="shared" si="68"/>
        <v>0</v>
      </c>
    </row>
    <row r="2887" spans="1:13" x14ac:dyDescent="0.25">
      <c r="A2887" t="s">
        <v>5150</v>
      </c>
      <c r="E2887" t="str">
        <f>VLOOKUP($A2887,'Extracted Varlist'!$B$1:$O$4857,3,0)</f>
        <v>Mole count, front right upper arm total &gt;5mm</v>
      </c>
      <c r="G2887" t="str">
        <f>IF(ISBLANK(VLOOKUP($A2887,'Extracted Varlist'!$B$1:$O$4857,4,0)),"",VLOOKUP($A2887,'Extracted Varlist'!$B$1:$O$4857,4,0))</f>
        <v>-99="Missing"</v>
      </c>
      <c r="H2887">
        <v>2</v>
      </c>
      <c r="I2887">
        <f>VLOOKUP($A2887,'Extracted Varlist'!$B$1:$O$4857,12,0)</f>
        <v>2</v>
      </c>
      <c r="J2887">
        <f>VLOOKUP($A2887,'Extracted Varlist'!$B$1:$O$4857,13,0)</f>
        <v>22</v>
      </c>
      <c r="M2887" t="b">
        <f t="shared" si="68"/>
        <v>0</v>
      </c>
    </row>
    <row r="2888" spans="1:13" x14ac:dyDescent="0.25">
      <c r="A2888" t="s">
        <v>8361</v>
      </c>
      <c r="E2888" t="str">
        <f>VLOOKUP($A2888,'Extracted Varlist'!$B$1:$O$4857,3,0)</f>
        <v>Mole count, front right upper arm total &gt;5mm</v>
      </c>
      <c r="G2888" t="str">
        <f>IF(ISBLANK(VLOOKUP($A2888,'Extracted Varlist'!$B$1:$O$4857,4,0)),"",VLOOKUP($A2888,'Extracted Varlist'!$B$1:$O$4857,4,0))</f>
        <v>-99="Missing"</v>
      </c>
      <c r="H2888">
        <v>2</v>
      </c>
      <c r="I2888">
        <f>VLOOKUP($A2888,'Extracted Varlist'!$B$1:$O$4857,12,0)</f>
        <v>2</v>
      </c>
      <c r="J2888">
        <f>VLOOKUP($A2888,'Extracted Varlist'!$B$1:$O$4857,13,0)</f>
        <v>28</v>
      </c>
      <c r="M2888" t="b">
        <f t="shared" si="68"/>
        <v>0</v>
      </c>
    </row>
    <row r="2889" spans="1:13" x14ac:dyDescent="0.25">
      <c r="A2889" t="s">
        <v>5152</v>
      </c>
      <c r="E2889" t="str">
        <f>VLOOKUP($A2889,'Extracted Varlist'!$B$1:$O$4857,3,0)</f>
        <v>Mole count, front right lower arm raised 2-5mm</v>
      </c>
      <c r="G2889" t="str">
        <f>IF(ISBLANK(VLOOKUP($A2889,'Extracted Varlist'!$B$1:$O$4857,4,0)),"",VLOOKUP($A2889,'Extracted Varlist'!$B$1:$O$4857,4,0))</f>
        <v>-99="Missing"</v>
      </c>
      <c r="H2889">
        <v>2</v>
      </c>
      <c r="I2889">
        <f>VLOOKUP($A2889,'Extracted Varlist'!$B$1:$O$4857,12,0)</f>
        <v>2</v>
      </c>
      <c r="J2889">
        <f>VLOOKUP($A2889,'Extracted Varlist'!$B$1:$O$4857,13,0)</f>
        <v>22</v>
      </c>
      <c r="M2889" t="b">
        <f t="shared" si="68"/>
        <v>0</v>
      </c>
    </row>
    <row r="2890" spans="1:13" x14ac:dyDescent="0.25">
      <c r="A2890" t="s">
        <v>8362</v>
      </c>
      <c r="E2890" t="str">
        <f>VLOOKUP($A2890,'Extracted Varlist'!$B$1:$O$4857,3,0)</f>
        <v>Mole count, front right lower arm raised 2-5mm</v>
      </c>
      <c r="G2890" t="str">
        <f>IF(ISBLANK(VLOOKUP($A2890,'Extracted Varlist'!$B$1:$O$4857,4,0)),"",VLOOKUP($A2890,'Extracted Varlist'!$B$1:$O$4857,4,0))</f>
        <v>-99="Missing"</v>
      </c>
      <c r="H2890">
        <v>2</v>
      </c>
      <c r="I2890">
        <f>VLOOKUP($A2890,'Extracted Varlist'!$B$1:$O$4857,12,0)</f>
        <v>2</v>
      </c>
      <c r="J2890">
        <f>VLOOKUP($A2890,'Extracted Varlist'!$B$1:$O$4857,13,0)</f>
        <v>28</v>
      </c>
      <c r="M2890" t="b">
        <f t="shared" si="68"/>
        <v>0</v>
      </c>
    </row>
    <row r="2891" spans="1:13" x14ac:dyDescent="0.25">
      <c r="A2891" t="s">
        <v>5154</v>
      </c>
      <c r="E2891" t="str">
        <f>VLOOKUP($A2891,'Extracted Varlist'!$B$1:$O$4857,3,0)</f>
        <v>Mole count, front right lower arm atypical</v>
      </c>
      <c r="G2891" t="str">
        <f>IF(ISBLANK(VLOOKUP($A2891,'Extracted Varlist'!$B$1:$O$4857,4,0)),"",VLOOKUP($A2891,'Extracted Varlist'!$B$1:$O$4857,4,0))</f>
        <v>-99="Missing"</v>
      </c>
      <c r="H2891">
        <v>2</v>
      </c>
      <c r="I2891">
        <f>VLOOKUP($A2891,'Extracted Varlist'!$B$1:$O$4857,12,0)</f>
        <v>2</v>
      </c>
      <c r="J2891">
        <f>VLOOKUP($A2891,'Extracted Varlist'!$B$1:$O$4857,13,0)</f>
        <v>22</v>
      </c>
      <c r="M2891" t="b">
        <f t="shared" si="68"/>
        <v>0</v>
      </c>
    </row>
    <row r="2892" spans="1:13" x14ac:dyDescent="0.25">
      <c r="A2892" t="s">
        <v>8363</v>
      </c>
      <c r="E2892" t="str">
        <f>VLOOKUP($A2892,'Extracted Varlist'!$B$1:$O$4857,3,0)</f>
        <v>Mole count, front right lower arm atypical</v>
      </c>
      <c r="G2892" t="str">
        <f>IF(ISBLANK(VLOOKUP($A2892,'Extracted Varlist'!$B$1:$O$4857,4,0)),"",VLOOKUP($A2892,'Extracted Varlist'!$B$1:$O$4857,4,0))</f>
        <v>-99="Missing"</v>
      </c>
      <c r="H2892">
        <v>2</v>
      </c>
      <c r="I2892">
        <f>VLOOKUP($A2892,'Extracted Varlist'!$B$1:$O$4857,12,0)</f>
        <v>2</v>
      </c>
      <c r="J2892">
        <f>VLOOKUP($A2892,'Extracted Varlist'!$B$1:$O$4857,13,0)</f>
        <v>28</v>
      </c>
      <c r="M2892" t="b">
        <f t="shared" si="68"/>
        <v>0</v>
      </c>
    </row>
    <row r="2893" spans="1:13" x14ac:dyDescent="0.25">
      <c r="A2893" t="s">
        <v>5156</v>
      </c>
      <c r="E2893" t="str">
        <f>VLOOKUP($A2893,'Extracted Varlist'!$B$1:$O$4857,3,0)</f>
        <v>Mole count, back right lower arm total &lt;2mm</v>
      </c>
      <c r="G2893" t="str">
        <f>IF(ISBLANK(VLOOKUP($A2893,'Extracted Varlist'!$B$1:$O$4857,4,0)),"",VLOOKUP($A2893,'Extracted Varlist'!$B$1:$O$4857,4,0))</f>
        <v>-99="Missing"</v>
      </c>
      <c r="H2893">
        <v>2</v>
      </c>
      <c r="I2893">
        <f>VLOOKUP($A2893,'Extracted Varlist'!$B$1:$O$4857,12,0)</f>
        <v>2</v>
      </c>
      <c r="J2893">
        <f>VLOOKUP($A2893,'Extracted Varlist'!$B$1:$O$4857,13,0)</f>
        <v>22</v>
      </c>
      <c r="M2893" t="b">
        <f t="shared" si="68"/>
        <v>0</v>
      </c>
    </row>
    <row r="2894" spans="1:13" x14ac:dyDescent="0.25">
      <c r="A2894" t="s">
        <v>8364</v>
      </c>
      <c r="E2894" t="str">
        <f>VLOOKUP($A2894,'Extracted Varlist'!$B$1:$O$4857,3,0)</f>
        <v>Mole count, back right lower arm total &lt;2mm</v>
      </c>
      <c r="G2894" t="str">
        <f>IF(ISBLANK(VLOOKUP($A2894,'Extracted Varlist'!$B$1:$O$4857,4,0)),"",VLOOKUP($A2894,'Extracted Varlist'!$B$1:$O$4857,4,0))</f>
        <v>-99="Missing"</v>
      </c>
      <c r="H2894">
        <v>2</v>
      </c>
      <c r="I2894">
        <f>VLOOKUP($A2894,'Extracted Varlist'!$B$1:$O$4857,12,0)</f>
        <v>2</v>
      </c>
      <c r="J2894">
        <f>VLOOKUP($A2894,'Extracted Varlist'!$B$1:$O$4857,13,0)</f>
        <v>28</v>
      </c>
      <c r="M2894" t="b">
        <f t="shared" si="68"/>
        <v>0</v>
      </c>
    </row>
    <row r="2895" spans="1:13" x14ac:dyDescent="0.25">
      <c r="A2895" t="s">
        <v>5158</v>
      </c>
      <c r="E2895" t="str">
        <f>VLOOKUP($A2895,'Extracted Varlist'!$B$1:$O$4857,3,0)</f>
        <v>Mole count, back right lower arm total &gt;5mm</v>
      </c>
      <c r="G2895" t="str">
        <f>IF(ISBLANK(VLOOKUP($A2895,'Extracted Varlist'!$B$1:$O$4857,4,0)),"",VLOOKUP($A2895,'Extracted Varlist'!$B$1:$O$4857,4,0))</f>
        <v>-99="Missing"</v>
      </c>
      <c r="H2895">
        <v>2</v>
      </c>
      <c r="I2895">
        <f>VLOOKUP($A2895,'Extracted Varlist'!$B$1:$O$4857,12,0)</f>
        <v>2</v>
      </c>
      <c r="J2895">
        <f>VLOOKUP($A2895,'Extracted Varlist'!$B$1:$O$4857,13,0)</f>
        <v>22</v>
      </c>
      <c r="M2895" t="b">
        <f t="shared" si="68"/>
        <v>0</v>
      </c>
    </row>
    <row r="2896" spans="1:13" x14ac:dyDescent="0.25">
      <c r="A2896" t="s">
        <v>8365</v>
      </c>
      <c r="E2896" t="str">
        <f>VLOOKUP($A2896,'Extracted Varlist'!$B$1:$O$4857,3,0)</f>
        <v>Mole count, back right lower arm total &gt;5mm</v>
      </c>
      <c r="G2896" t="str">
        <f>IF(ISBLANK(VLOOKUP($A2896,'Extracted Varlist'!$B$1:$O$4857,4,0)),"",VLOOKUP($A2896,'Extracted Varlist'!$B$1:$O$4857,4,0))</f>
        <v>-99="Missing"</v>
      </c>
      <c r="H2896">
        <v>2</v>
      </c>
      <c r="I2896">
        <f>VLOOKUP($A2896,'Extracted Varlist'!$B$1:$O$4857,12,0)</f>
        <v>2</v>
      </c>
      <c r="J2896">
        <f>VLOOKUP($A2896,'Extracted Varlist'!$B$1:$O$4857,13,0)</f>
        <v>28</v>
      </c>
      <c r="M2896" t="b">
        <f t="shared" si="68"/>
        <v>0</v>
      </c>
    </row>
    <row r="2897" spans="1:13" x14ac:dyDescent="0.25">
      <c r="A2897" t="s">
        <v>5160</v>
      </c>
      <c r="E2897" t="str">
        <f>VLOOKUP($A2897,'Extracted Varlist'!$B$1:$O$4857,3,0)</f>
        <v>Mole count, back right lower arm total 2-5mm</v>
      </c>
      <c r="G2897" t="str">
        <f>IF(ISBLANK(VLOOKUP($A2897,'Extracted Varlist'!$B$1:$O$4857,4,0)),"",VLOOKUP($A2897,'Extracted Varlist'!$B$1:$O$4857,4,0))</f>
        <v>-99="Missing"</v>
      </c>
      <c r="H2897">
        <v>2</v>
      </c>
      <c r="I2897">
        <f>VLOOKUP($A2897,'Extracted Varlist'!$B$1:$O$4857,12,0)</f>
        <v>2</v>
      </c>
      <c r="J2897">
        <f>VLOOKUP($A2897,'Extracted Varlist'!$B$1:$O$4857,13,0)</f>
        <v>22</v>
      </c>
      <c r="M2897" t="b">
        <f t="shared" si="68"/>
        <v>0</v>
      </c>
    </row>
    <row r="2898" spans="1:13" x14ac:dyDescent="0.25">
      <c r="A2898" t="s">
        <v>8367</v>
      </c>
      <c r="E2898" t="str">
        <f>VLOOKUP($A2898,'Extracted Varlist'!$B$1:$O$4857,3,0)</f>
        <v>Mole count, back right lower arm total 2-5mm</v>
      </c>
      <c r="G2898" t="str">
        <f>IF(ISBLANK(VLOOKUP($A2898,'Extracted Varlist'!$B$1:$O$4857,4,0)),"",VLOOKUP($A2898,'Extracted Varlist'!$B$1:$O$4857,4,0))</f>
        <v>-99="Missing"</v>
      </c>
      <c r="H2898">
        <v>2</v>
      </c>
      <c r="I2898">
        <f>VLOOKUP($A2898,'Extracted Varlist'!$B$1:$O$4857,12,0)</f>
        <v>2</v>
      </c>
      <c r="J2898">
        <f>VLOOKUP($A2898,'Extracted Varlist'!$B$1:$O$4857,13,0)</f>
        <v>28</v>
      </c>
      <c r="M2898" t="b">
        <f t="shared" si="68"/>
        <v>0</v>
      </c>
    </row>
    <row r="2899" spans="1:13" x14ac:dyDescent="0.25">
      <c r="A2899" t="s">
        <v>5162</v>
      </c>
      <c r="E2899" t="str">
        <f>VLOOKUP($A2899,'Extracted Varlist'!$B$1:$O$4857,3,0)</f>
        <v>Mole count, back right lower arm raised &lt;2mm</v>
      </c>
      <c r="G2899" t="str">
        <f>IF(ISBLANK(VLOOKUP($A2899,'Extracted Varlist'!$B$1:$O$4857,4,0)),"",VLOOKUP($A2899,'Extracted Varlist'!$B$1:$O$4857,4,0))</f>
        <v>-99="Missing"</v>
      </c>
      <c r="H2899">
        <v>2</v>
      </c>
      <c r="I2899">
        <f>VLOOKUP($A2899,'Extracted Varlist'!$B$1:$O$4857,12,0)</f>
        <v>2</v>
      </c>
      <c r="J2899">
        <f>VLOOKUP($A2899,'Extracted Varlist'!$B$1:$O$4857,13,0)</f>
        <v>22</v>
      </c>
      <c r="M2899" t="b">
        <f t="shared" si="68"/>
        <v>0</v>
      </c>
    </row>
    <row r="2900" spans="1:13" x14ac:dyDescent="0.25">
      <c r="A2900" t="s">
        <v>8368</v>
      </c>
      <c r="E2900" t="str">
        <f>VLOOKUP($A2900,'Extracted Varlist'!$B$1:$O$4857,3,0)</f>
        <v>Mole count, back right lower arm raised &lt;2mm</v>
      </c>
      <c r="G2900" t="str">
        <f>IF(ISBLANK(VLOOKUP($A2900,'Extracted Varlist'!$B$1:$O$4857,4,0)),"",VLOOKUP($A2900,'Extracted Varlist'!$B$1:$O$4857,4,0))</f>
        <v>-99="Missing"</v>
      </c>
      <c r="H2900">
        <v>2</v>
      </c>
      <c r="I2900">
        <f>VLOOKUP($A2900,'Extracted Varlist'!$B$1:$O$4857,12,0)</f>
        <v>2</v>
      </c>
      <c r="J2900">
        <f>VLOOKUP($A2900,'Extracted Varlist'!$B$1:$O$4857,13,0)</f>
        <v>28</v>
      </c>
      <c r="M2900" t="b">
        <f t="shared" si="68"/>
        <v>0</v>
      </c>
    </row>
    <row r="2901" spans="1:13" x14ac:dyDescent="0.25">
      <c r="A2901" t="s">
        <v>5164</v>
      </c>
      <c r="E2901" t="str">
        <f>VLOOKUP($A2901,'Extracted Varlist'!$B$1:$O$4857,3,0)</f>
        <v>Mole count, back right lower arm raised &gt;5mm</v>
      </c>
      <c r="G2901" t="str">
        <f>IF(ISBLANK(VLOOKUP($A2901,'Extracted Varlist'!$B$1:$O$4857,4,0)),"",VLOOKUP($A2901,'Extracted Varlist'!$B$1:$O$4857,4,0))</f>
        <v>-99="Missing"</v>
      </c>
      <c r="H2901">
        <v>2</v>
      </c>
      <c r="I2901">
        <f>VLOOKUP($A2901,'Extracted Varlist'!$B$1:$O$4857,12,0)</f>
        <v>2</v>
      </c>
      <c r="J2901">
        <f>VLOOKUP($A2901,'Extracted Varlist'!$B$1:$O$4857,13,0)</f>
        <v>22</v>
      </c>
      <c r="M2901" t="b">
        <f t="shared" si="68"/>
        <v>0</v>
      </c>
    </row>
    <row r="2902" spans="1:13" x14ac:dyDescent="0.25">
      <c r="A2902" t="s">
        <v>8369</v>
      </c>
      <c r="E2902" t="str">
        <f>VLOOKUP($A2902,'Extracted Varlist'!$B$1:$O$4857,3,0)</f>
        <v>Mole count, back right lower arm raised &gt;5mm</v>
      </c>
      <c r="G2902" t="str">
        <f>IF(ISBLANK(VLOOKUP($A2902,'Extracted Varlist'!$B$1:$O$4857,4,0)),"",VLOOKUP($A2902,'Extracted Varlist'!$B$1:$O$4857,4,0))</f>
        <v>-99="Missing"</v>
      </c>
      <c r="H2902">
        <v>2</v>
      </c>
      <c r="I2902">
        <f>VLOOKUP($A2902,'Extracted Varlist'!$B$1:$O$4857,12,0)</f>
        <v>2</v>
      </c>
      <c r="J2902">
        <f>VLOOKUP($A2902,'Extracted Varlist'!$B$1:$O$4857,13,0)</f>
        <v>28</v>
      </c>
      <c r="M2902" t="b">
        <f t="shared" si="68"/>
        <v>0</v>
      </c>
    </row>
    <row r="2903" spans="1:13" x14ac:dyDescent="0.25">
      <c r="A2903" t="s">
        <v>5166</v>
      </c>
      <c r="E2903" t="str">
        <f>VLOOKUP($A2903,'Extracted Varlist'!$B$1:$O$4857,3,0)</f>
        <v>Mole count, back right lower arm raised 2-5mm</v>
      </c>
      <c r="G2903" t="str">
        <f>IF(ISBLANK(VLOOKUP($A2903,'Extracted Varlist'!$B$1:$O$4857,4,0)),"",VLOOKUP($A2903,'Extracted Varlist'!$B$1:$O$4857,4,0))</f>
        <v>-99="Missing"</v>
      </c>
      <c r="H2903">
        <v>2</v>
      </c>
      <c r="I2903">
        <f>VLOOKUP($A2903,'Extracted Varlist'!$B$1:$O$4857,12,0)</f>
        <v>2</v>
      </c>
      <c r="J2903">
        <f>VLOOKUP($A2903,'Extracted Varlist'!$B$1:$O$4857,13,0)</f>
        <v>22</v>
      </c>
      <c r="M2903" t="b">
        <f t="shared" si="68"/>
        <v>0</v>
      </c>
    </row>
    <row r="2904" spans="1:13" x14ac:dyDescent="0.25">
      <c r="A2904" t="s">
        <v>8370</v>
      </c>
      <c r="E2904" t="str">
        <f>VLOOKUP($A2904,'Extracted Varlist'!$B$1:$O$4857,3,0)</f>
        <v>Mole count, back right lower arm raised 2-5mm</v>
      </c>
      <c r="G2904" t="str">
        <f>IF(ISBLANK(VLOOKUP($A2904,'Extracted Varlist'!$B$1:$O$4857,4,0)),"",VLOOKUP($A2904,'Extracted Varlist'!$B$1:$O$4857,4,0))</f>
        <v>-99="Missing"</v>
      </c>
      <c r="H2904">
        <v>2</v>
      </c>
      <c r="I2904">
        <f>VLOOKUP($A2904,'Extracted Varlist'!$B$1:$O$4857,12,0)</f>
        <v>2</v>
      </c>
      <c r="J2904">
        <f>VLOOKUP($A2904,'Extracted Varlist'!$B$1:$O$4857,13,0)</f>
        <v>28</v>
      </c>
      <c r="M2904" t="b">
        <f t="shared" si="68"/>
        <v>0</v>
      </c>
    </row>
    <row r="2905" spans="1:13" x14ac:dyDescent="0.25">
      <c r="A2905" t="s">
        <v>5168</v>
      </c>
      <c r="E2905" t="str">
        <f>VLOOKUP($A2905,'Extracted Varlist'!$B$1:$O$4857,3,0)</f>
        <v>Mole count, back right lower arm atypical</v>
      </c>
      <c r="G2905" t="str">
        <f>IF(ISBLANK(VLOOKUP($A2905,'Extracted Varlist'!$B$1:$O$4857,4,0)),"",VLOOKUP($A2905,'Extracted Varlist'!$B$1:$O$4857,4,0))</f>
        <v>-99="Missing"</v>
      </c>
      <c r="H2905">
        <v>2</v>
      </c>
      <c r="I2905">
        <f>VLOOKUP($A2905,'Extracted Varlist'!$B$1:$O$4857,12,0)</f>
        <v>2</v>
      </c>
      <c r="J2905">
        <f>VLOOKUP($A2905,'Extracted Varlist'!$B$1:$O$4857,13,0)</f>
        <v>22</v>
      </c>
      <c r="M2905" t="b">
        <f t="shared" si="68"/>
        <v>0</v>
      </c>
    </row>
    <row r="2906" spans="1:13" x14ac:dyDescent="0.25">
      <c r="A2906" t="s">
        <v>8371</v>
      </c>
      <c r="E2906" t="str">
        <f>VLOOKUP($A2906,'Extracted Varlist'!$B$1:$O$4857,3,0)</f>
        <v>Mole count, back right lower arm atypical</v>
      </c>
      <c r="G2906" t="str">
        <f>IF(ISBLANK(VLOOKUP($A2906,'Extracted Varlist'!$B$1:$O$4857,4,0)),"",VLOOKUP($A2906,'Extracted Varlist'!$B$1:$O$4857,4,0))</f>
        <v>-99="Missing"</v>
      </c>
      <c r="H2906">
        <v>2</v>
      </c>
      <c r="I2906">
        <f>VLOOKUP($A2906,'Extracted Varlist'!$B$1:$O$4857,12,0)</f>
        <v>2</v>
      </c>
      <c r="J2906">
        <f>VLOOKUP($A2906,'Extracted Varlist'!$B$1:$O$4857,13,0)</f>
        <v>28</v>
      </c>
      <c r="M2906" t="b">
        <f t="shared" si="68"/>
        <v>0</v>
      </c>
    </row>
    <row r="2907" spans="1:13" x14ac:dyDescent="0.25">
      <c r="A2907" t="s">
        <v>5170</v>
      </c>
      <c r="E2907" t="str">
        <f>VLOOKUP($A2907,'Extracted Varlist'!$B$1:$O$4857,3,0)</f>
        <v>Mole count, right hand, palm total &lt;2mm</v>
      </c>
      <c r="G2907" t="str">
        <f>IF(ISBLANK(VLOOKUP($A2907,'Extracted Varlist'!$B$1:$O$4857,4,0)),"",VLOOKUP($A2907,'Extracted Varlist'!$B$1:$O$4857,4,0))</f>
        <v>-99="Missing"</v>
      </c>
      <c r="H2907">
        <v>2</v>
      </c>
      <c r="I2907">
        <f>VLOOKUP($A2907,'Extracted Varlist'!$B$1:$O$4857,12,0)</f>
        <v>2</v>
      </c>
      <c r="J2907">
        <f>VLOOKUP($A2907,'Extracted Varlist'!$B$1:$O$4857,13,0)</f>
        <v>22</v>
      </c>
      <c r="M2907" t="b">
        <f t="shared" si="68"/>
        <v>0</v>
      </c>
    </row>
    <row r="2908" spans="1:13" x14ac:dyDescent="0.25">
      <c r="A2908" t="s">
        <v>8372</v>
      </c>
      <c r="E2908" t="str">
        <f>VLOOKUP($A2908,'Extracted Varlist'!$B$1:$O$4857,3,0)</f>
        <v>Mole count, right hand, palm total &lt;2mm</v>
      </c>
      <c r="G2908" t="str">
        <f>IF(ISBLANK(VLOOKUP($A2908,'Extracted Varlist'!$B$1:$O$4857,4,0)),"",VLOOKUP($A2908,'Extracted Varlist'!$B$1:$O$4857,4,0))</f>
        <v>-99="Missing"</v>
      </c>
      <c r="H2908">
        <v>2</v>
      </c>
      <c r="I2908">
        <f>VLOOKUP($A2908,'Extracted Varlist'!$B$1:$O$4857,12,0)</f>
        <v>2</v>
      </c>
      <c r="J2908">
        <f>VLOOKUP($A2908,'Extracted Varlist'!$B$1:$O$4857,13,0)</f>
        <v>28</v>
      </c>
      <c r="M2908" t="b">
        <f t="shared" si="68"/>
        <v>0</v>
      </c>
    </row>
    <row r="2909" spans="1:13" x14ac:dyDescent="0.25">
      <c r="A2909" t="s">
        <v>5172</v>
      </c>
      <c r="E2909" t="str">
        <f>VLOOKUP($A2909,'Extracted Varlist'!$B$1:$O$4857,3,0)</f>
        <v>Mole count, front right upper arm total 2-5mm</v>
      </c>
      <c r="G2909" t="str">
        <f>IF(ISBLANK(VLOOKUP($A2909,'Extracted Varlist'!$B$1:$O$4857,4,0)),"",VLOOKUP($A2909,'Extracted Varlist'!$B$1:$O$4857,4,0))</f>
        <v>-99="Missing"</v>
      </c>
      <c r="H2909">
        <v>2</v>
      </c>
      <c r="I2909">
        <f>VLOOKUP($A2909,'Extracted Varlist'!$B$1:$O$4857,12,0)</f>
        <v>2</v>
      </c>
      <c r="J2909">
        <f>VLOOKUP($A2909,'Extracted Varlist'!$B$1:$O$4857,13,0)</f>
        <v>22</v>
      </c>
      <c r="M2909" t="b">
        <f t="shared" si="68"/>
        <v>0</v>
      </c>
    </row>
    <row r="2910" spans="1:13" x14ac:dyDescent="0.25">
      <c r="A2910" t="s">
        <v>8373</v>
      </c>
      <c r="E2910" t="str">
        <f>VLOOKUP($A2910,'Extracted Varlist'!$B$1:$O$4857,3,0)</f>
        <v>Mole count, front right upper arm total 2-5mm</v>
      </c>
      <c r="G2910" t="str">
        <f>IF(ISBLANK(VLOOKUP($A2910,'Extracted Varlist'!$B$1:$O$4857,4,0)),"",VLOOKUP($A2910,'Extracted Varlist'!$B$1:$O$4857,4,0))</f>
        <v>-99="Missing"</v>
      </c>
      <c r="H2910">
        <v>2</v>
      </c>
      <c r="I2910">
        <f>VLOOKUP($A2910,'Extracted Varlist'!$B$1:$O$4857,12,0)</f>
        <v>2</v>
      </c>
      <c r="J2910">
        <f>VLOOKUP($A2910,'Extracted Varlist'!$B$1:$O$4857,13,0)</f>
        <v>28</v>
      </c>
      <c r="M2910" t="b">
        <f t="shared" si="68"/>
        <v>0</v>
      </c>
    </row>
    <row r="2911" spans="1:13" x14ac:dyDescent="0.25">
      <c r="A2911" t="s">
        <v>5174</v>
      </c>
      <c r="E2911" t="str">
        <f>VLOOKUP($A2911,'Extracted Varlist'!$B$1:$O$4857,3,0)</f>
        <v>Mole count, right hand, palm total &gt;5mm</v>
      </c>
      <c r="G2911" t="str">
        <f>IF(ISBLANK(VLOOKUP($A2911,'Extracted Varlist'!$B$1:$O$4857,4,0)),"",VLOOKUP($A2911,'Extracted Varlist'!$B$1:$O$4857,4,0))</f>
        <v>-99="Missing"</v>
      </c>
      <c r="H2911">
        <v>2</v>
      </c>
      <c r="I2911">
        <f>VLOOKUP($A2911,'Extracted Varlist'!$B$1:$O$4857,12,0)</f>
        <v>2</v>
      </c>
      <c r="J2911">
        <f>VLOOKUP($A2911,'Extracted Varlist'!$B$1:$O$4857,13,0)</f>
        <v>22</v>
      </c>
      <c r="M2911" t="b">
        <f t="shared" si="68"/>
        <v>0</v>
      </c>
    </row>
    <row r="2912" spans="1:13" x14ac:dyDescent="0.25">
      <c r="A2912" t="s">
        <v>8374</v>
      </c>
      <c r="E2912" t="str">
        <f>VLOOKUP($A2912,'Extracted Varlist'!$B$1:$O$4857,3,0)</f>
        <v>Mole count, right hand, palm total &gt;5mm</v>
      </c>
      <c r="G2912" t="str">
        <f>IF(ISBLANK(VLOOKUP($A2912,'Extracted Varlist'!$B$1:$O$4857,4,0)),"",VLOOKUP($A2912,'Extracted Varlist'!$B$1:$O$4857,4,0))</f>
        <v>-99="Missing"</v>
      </c>
      <c r="H2912">
        <v>2</v>
      </c>
      <c r="I2912">
        <f>VLOOKUP($A2912,'Extracted Varlist'!$B$1:$O$4857,12,0)</f>
        <v>2</v>
      </c>
      <c r="J2912">
        <f>VLOOKUP($A2912,'Extracted Varlist'!$B$1:$O$4857,13,0)</f>
        <v>28</v>
      </c>
      <c r="M2912" t="b">
        <f t="shared" si="68"/>
        <v>0</v>
      </c>
    </row>
    <row r="2913" spans="1:13" x14ac:dyDescent="0.25">
      <c r="A2913" t="s">
        <v>5176</v>
      </c>
      <c r="E2913" t="str">
        <f>VLOOKUP($A2913,'Extracted Varlist'!$B$1:$O$4857,3,0)</f>
        <v>Mole count, right hand, palm total 2-5mm</v>
      </c>
      <c r="G2913" t="str">
        <f>IF(ISBLANK(VLOOKUP($A2913,'Extracted Varlist'!$B$1:$O$4857,4,0)),"",VLOOKUP($A2913,'Extracted Varlist'!$B$1:$O$4857,4,0))</f>
        <v>-99="Missing"</v>
      </c>
      <c r="H2913">
        <v>2</v>
      </c>
      <c r="I2913">
        <f>VLOOKUP($A2913,'Extracted Varlist'!$B$1:$O$4857,12,0)</f>
        <v>2</v>
      </c>
      <c r="J2913">
        <f>VLOOKUP($A2913,'Extracted Varlist'!$B$1:$O$4857,13,0)</f>
        <v>22</v>
      </c>
      <c r="M2913" t="b">
        <f t="shared" si="68"/>
        <v>0</v>
      </c>
    </row>
    <row r="2914" spans="1:13" x14ac:dyDescent="0.25">
      <c r="A2914" t="s">
        <v>8375</v>
      </c>
      <c r="E2914" t="str">
        <f>VLOOKUP($A2914,'Extracted Varlist'!$B$1:$O$4857,3,0)</f>
        <v>Mole count, right hand, palm total 2-5mm</v>
      </c>
      <c r="G2914" t="str">
        <f>IF(ISBLANK(VLOOKUP($A2914,'Extracted Varlist'!$B$1:$O$4857,4,0)),"",VLOOKUP($A2914,'Extracted Varlist'!$B$1:$O$4857,4,0))</f>
        <v>-99="Missing"</v>
      </c>
      <c r="H2914">
        <v>2</v>
      </c>
      <c r="I2914">
        <f>VLOOKUP($A2914,'Extracted Varlist'!$B$1:$O$4857,12,0)</f>
        <v>2</v>
      </c>
      <c r="J2914">
        <f>VLOOKUP($A2914,'Extracted Varlist'!$B$1:$O$4857,13,0)</f>
        <v>28</v>
      </c>
      <c r="M2914" t="b">
        <f t="shared" si="68"/>
        <v>0</v>
      </c>
    </row>
    <row r="2915" spans="1:13" x14ac:dyDescent="0.25">
      <c r="A2915" t="s">
        <v>5178</v>
      </c>
      <c r="E2915" t="str">
        <f>VLOOKUP($A2915,'Extracted Varlist'!$B$1:$O$4857,3,0)</f>
        <v>Mole count, right hand, palm raised &lt;2mm</v>
      </c>
      <c r="G2915" t="str">
        <f>IF(ISBLANK(VLOOKUP($A2915,'Extracted Varlist'!$B$1:$O$4857,4,0)),"",VLOOKUP($A2915,'Extracted Varlist'!$B$1:$O$4857,4,0))</f>
        <v>-99="Missing"</v>
      </c>
      <c r="H2915">
        <v>2</v>
      </c>
      <c r="I2915">
        <f>VLOOKUP($A2915,'Extracted Varlist'!$B$1:$O$4857,12,0)</f>
        <v>2</v>
      </c>
      <c r="J2915">
        <f>VLOOKUP($A2915,'Extracted Varlist'!$B$1:$O$4857,13,0)</f>
        <v>22</v>
      </c>
      <c r="M2915" t="b">
        <f t="shared" si="68"/>
        <v>0</v>
      </c>
    </row>
    <row r="2916" spans="1:13" x14ac:dyDescent="0.25">
      <c r="A2916" t="s">
        <v>8376</v>
      </c>
      <c r="E2916" t="str">
        <f>VLOOKUP($A2916,'Extracted Varlist'!$B$1:$O$4857,3,0)</f>
        <v>Mole count, right hand, palm raised &lt;2mm</v>
      </c>
      <c r="G2916" t="str">
        <f>IF(ISBLANK(VLOOKUP($A2916,'Extracted Varlist'!$B$1:$O$4857,4,0)),"",VLOOKUP($A2916,'Extracted Varlist'!$B$1:$O$4857,4,0))</f>
        <v>-99="Missing"</v>
      </c>
      <c r="H2916">
        <v>2</v>
      </c>
      <c r="I2916">
        <f>VLOOKUP($A2916,'Extracted Varlist'!$B$1:$O$4857,12,0)</f>
        <v>2</v>
      </c>
      <c r="J2916">
        <f>VLOOKUP($A2916,'Extracted Varlist'!$B$1:$O$4857,13,0)</f>
        <v>28</v>
      </c>
      <c r="M2916" t="b">
        <f t="shared" si="68"/>
        <v>0</v>
      </c>
    </row>
    <row r="2917" spans="1:13" x14ac:dyDescent="0.25">
      <c r="A2917" t="s">
        <v>5180</v>
      </c>
      <c r="E2917" t="str">
        <f>VLOOKUP($A2917,'Extracted Varlist'!$B$1:$O$4857,3,0)</f>
        <v>Mole count, right hand, palm raised 2-5mm</v>
      </c>
      <c r="G2917" t="str">
        <f>IF(ISBLANK(VLOOKUP($A2917,'Extracted Varlist'!$B$1:$O$4857,4,0)),"",VLOOKUP($A2917,'Extracted Varlist'!$B$1:$O$4857,4,0))</f>
        <v>-99="Missing"</v>
      </c>
      <c r="H2917">
        <v>2</v>
      </c>
      <c r="I2917">
        <f>VLOOKUP($A2917,'Extracted Varlist'!$B$1:$O$4857,12,0)</f>
        <v>2</v>
      </c>
      <c r="J2917">
        <f>VLOOKUP($A2917,'Extracted Varlist'!$B$1:$O$4857,13,0)</f>
        <v>22</v>
      </c>
      <c r="M2917" t="b">
        <f t="shared" si="68"/>
        <v>0</v>
      </c>
    </row>
    <row r="2918" spans="1:13" x14ac:dyDescent="0.25">
      <c r="A2918" t="s">
        <v>8377</v>
      </c>
      <c r="E2918" t="str">
        <f>VLOOKUP($A2918,'Extracted Varlist'!$B$1:$O$4857,3,0)</f>
        <v>Mole count, right hand, palm raised 2-5mm</v>
      </c>
      <c r="G2918" t="str">
        <f>IF(ISBLANK(VLOOKUP($A2918,'Extracted Varlist'!$B$1:$O$4857,4,0)),"",VLOOKUP($A2918,'Extracted Varlist'!$B$1:$O$4857,4,0))</f>
        <v>-99="Missing"</v>
      </c>
      <c r="H2918">
        <v>2</v>
      </c>
      <c r="I2918">
        <f>VLOOKUP($A2918,'Extracted Varlist'!$B$1:$O$4857,12,0)</f>
        <v>2</v>
      </c>
      <c r="J2918">
        <f>VLOOKUP($A2918,'Extracted Varlist'!$B$1:$O$4857,13,0)</f>
        <v>28</v>
      </c>
      <c r="M2918" t="b">
        <f t="shared" si="68"/>
        <v>0</v>
      </c>
    </row>
    <row r="2919" spans="1:13" x14ac:dyDescent="0.25">
      <c r="A2919" t="s">
        <v>5182</v>
      </c>
      <c r="E2919" t="str">
        <f>VLOOKUP($A2919,'Extracted Varlist'!$B$1:$O$4857,3,0)</f>
        <v>Mole count, right hand, palm raised &gt;5mm</v>
      </c>
      <c r="G2919" t="str">
        <f>IF(ISBLANK(VLOOKUP($A2919,'Extracted Varlist'!$B$1:$O$4857,4,0)),"",VLOOKUP($A2919,'Extracted Varlist'!$B$1:$O$4857,4,0))</f>
        <v>-99="Missing"</v>
      </c>
      <c r="H2919">
        <v>2</v>
      </c>
      <c r="I2919">
        <f>VLOOKUP($A2919,'Extracted Varlist'!$B$1:$O$4857,12,0)</f>
        <v>2</v>
      </c>
      <c r="J2919">
        <f>VLOOKUP($A2919,'Extracted Varlist'!$B$1:$O$4857,13,0)</f>
        <v>22</v>
      </c>
      <c r="M2919" t="b">
        <f t="shared" si="68"/>
        <v>0</v>
      </c>
    </row>
    <row r="2920" spans="1:13" x14ac:dyDescent="0.25">
      <c r="A2920" t="s">
        <v>8378</v>
      </c>
      <c r="E2920" t="str">
        <f>VLOOKUP($A2920,'Extracted Varlist'!$B$1:$O$4857,3,0)</f>
        <v>Mole count, right hand, palm raised &gt;5mm</v>
      </c>
      <c r="G2920" t="str">
        <f>IF(ISBLANK(VLOOKUP($A2920,'Extracted Varlist'!$B$1:$O$4857,4,0)),"",VLOOKUP($A2920,'Extracted Varlist'!$B$1:$O$4857,4,0))</f>
        <v>-99="Missing"</v>
      </c>
      <c r="H2920">
        <v>2</v>
      </c>
      <c r="I2920">
        <f>VLOOKUP($A2920,'Extracted Varlist'!$B$1:$O$4857,12,0)</f>
        <v>2</v>
      </c>
      <c r="J2920">
        <f>VLOOKUP($A2920,'Extracted Varlist'!$B$1:$O$4857,13,0)</f>
        <v>28</v>
      </c>
      <c r="M2920" t="b">
        <f t="shared" si="68"/>
        <v>0</v>
      </c>
    </row>
    <row r="2921" spans="1:13" x14ac:dyDescent="0.25">
      <c r="A2921" t="s">
        <v>5184</v>
      </c>
      <c r="E2921" t="str">
        <f>VLOOKUP($A2921,'Extracted Varlist'!$B$1:$O$4857,3,0)</f>
        <v>Mole count, right hand, palm atypical</v>
      </c>
      <c r="G2921" t="str">
        <f>IF(ISBLANK(VLOOKUP($A2921,'Extracted Varlist'!$B$1:$O$4857,4,0)),"",VLOOKUP($A2921,'Extracted Varlist'!$B$1:$O$4857,4,0))</f>
        <v>-99="Missing"</v>
      </c>
      <c r="H2921">
        <v>2</v>
      </c>
      <c r="I2921">
        <f>VLOOKUP($A2921,'Extracted Varlist'!$B$1:$O$4857,12,0)</f>
        <v>2</v>
      </c>
      <c r="J2921">
        <f>VLOOKUP($A2921,'Extracted Varlist'!$B$1:$O$4857,13,0)</f>
        <v>22</v>
      </c>
      <c r="M2921" t="b">
        <f t="shared" si="68"/>
        <v>0</v>
      </c>
    </row>
    <row r="2922" spans="1:13" x14ac:dyDescent="0.25">
      <c r="A2922" t="s">
        <v>8379</v>
      </c>
      <c r="E2922" t="str">
        <f>VLOOKUP($A2922,'Extracted Varlist'!$B$1:$O$4857,3,0)</f>
        <v>Mole count, right hand, palm atypical</v>
      </c>
      <c r="G2922" t="str">
        <f>IF(ISBLANK(VLOOKUP($A2922,'Extracted Varlist'!$B$1:$O$4857,4,0)),"",VLOOKUP($A2922,'Extracted Varlist'!$B$1:$O$4857,4,0))</f>
        <v>-99="Missing"</v>
      </c>
      <c r="H2922">
        <v>2</v>
      </c>
      <c r="I2922">
        <f>VLOOKUP($A2922,'Extracted Varlist'!$B$1:$O$4857,12,0)</f>
        <v>2</v>
      </c>
      <c r="J2922">
        <f>VLOOKUP($A2922,'Extracted Varlist'!$B$1:$O$4857,13,0)</f>
        <v>28</v>
      </c>
      <c r="M2922" t="b">
        <f t="shared" si="68"/>
        <v>0</v>
      </c>
    </row>
    <row r="2923" spans="1:13" x14ac:dyDescent="0.25">
      <c r="A2923" t="s">
        <v>5186</v>
      </c>
      <c r="E2923" t="str">
        <f>VLOOKUP($A2923,'Extracted Varlist'!$B$1:$O$4857,3,0)</f>
        <v>Mole count, right hand, back total &lt;2mm</v>
      </c>
      <c r="G2923" t="str">
        <f>IF(ISBLANK(VLOOKUP($A2923,'Extracted Varlist'!$B$1:$O$4857,4,0)),"",VLOOKUP($A2923,'Extracted Varlist'!$B$1:$O$4857,4,0))</f>
        <v>-99="Missing"</v>
      </c>
      <c r="H2923">
        <v>2</v>
      </c>
      <c r="I2923">
        <f>VLOOKUP($A2923,'Extracted Varlist'!$B$1:$O$4857,12,0)</f>
        <v>2</v>
      </c>
      <c r="J2923">
        <f>VLOOKUP($A2923,'Extracted Varlist'!$B$1:$O$4857,13,0)</f>
        <v>22</v>
      </c>
      <c r="M2923" t="b">
        <f t="shared" si="68"/>
        <v>0</v>
      </c>
    </row>
    <row r="2924" spans="1:13" x14ac:dyDescent="0.25">
      <c r="A2924" t="s">
        <v>8380</v>
      </c>
      <c r="E2924" t="str">
        <f>VLOOKUP($A2924,'Extracted Varlist'!$B$1:$O$4857,3,0)</f>
        <v>Mole count, right hand, back total &lt;2mm</v>
      </c>
      <c r="G2924" t="str">
        <f>IF(ISBLANK(VLOOKUP($A2924,'Extracted Varlist'!$B$1:$O$4857,4,0)),"",VLOOKUP($A2924,'Extracted Varlist'!$B$1:$O$4857,4,0))</f>
        <v>-99="Missing"</v>
      </c>
      <c r="H2924">
        <v>2</v>
      </c>
      <c r="I2924">
        <f>VLOOKUP($A2924,'Extracted Varlist'!$B$1:$O$4857,12,0)</f>
        <v>2</v>
      </c>
      <c r="J2924">
        <f>VLOOKUP($A2924,'Extracted Varlist'!$B$1:$O$4857,13,0)</f>
        <v>28</v>
      </c>
      <c r="M2924" t="b">
        <f t="shared" si="68"/>
        <v>0</v>
      </c>
    </row>
    <row r="2925" spans="1:13" x14ac:dyDescent="0.25">
      <c r="A2925" t="s">
        <v>5189</v>
      </c>
      <c r="E2925" t="str">
        <f>VLOOKUP($A2925,'Extracted Varlist'!$B$1:$O$4857,3,0)</f>
        <v>Mole count, right hand, back total &gt;5mm</v>
      </c>
      <c r="G2925" t="str">
        <f>IF(ISBLANK(VLOOKUP($A2925,'Extracted Varlist'!$B$1:$O$4857,4,0)),"",VLOOKUP($A2925,'Extracted Varlist'!$B$1:$O$4857,4,0))</f>
        <v>-99="Missing"</v>
      </c>
      <c r="H2925">
        <v>2</v>
      </c>
      <c r="I2925">
        <f>VLOOKUP($A2925,'Extracted Varlist'!$B$1:$O$4857,12,0)</f>
        <v>2</v>
      </c>
      <c r="J2925">
        <f>VLOOKUP($A2925,'Extracted Varlist'!$B$1:$O$4857,13,0)</f>
        <v>22</v>
      </c>
      <c r="M2925" t="b">
        <f t="shared" si="68"/>
        <v>0</v>
      </c>
    </row>
    <row r="2926" spans="1:13" x14ac:dyDescent="0.25">
      <c r="A2926" t="s">
        <v>8381</v>
      </c>
      <c r="E2926" t="str">
        <f>VLOOKUP($A2926,'Extracted Varlist'!$B$1:$O$4857,3,0)</f>
        <v>Mole count, right hand, back total &gt;5mm</v>
      </c>
      <c r="G2926" t="str">
        <f>IF(ISBLANK(VLOOKUP($A2926,'Extracted Varlist'!$B$1:$O$4857,4,0)),"",VLOOKUP($A2926,'Extracted Varlist'!$B$1:$O$4857,4,0))</f>
        <v>-99="Missing"</v>
      </c>
      <c r="H2926">
        <v>2</v>
      </c>
      <c r="I2926">
        <f>VLOOKUP($A2926,'Extracted Varlist'!$B$1:$O$4857,12,0)</f>
        <v>2</v>
      </c>
      <c r="J2926">
        <f>VLOOKUP($A2926,'Extracted Varlist'!$B$1:$O$4857,13,0)</f>
        <v>28</v>
      </c>
      <c r="M2926" t="b">
        <f t="shared" si="68"/>
        <v>0</v>
      </c>
    </row>
    <row r="2927" spans="1:13" x14ac:dyDescent="0.25">
      <c r="A2927" t="s">
        <v>5191</v>
      </c>
      <c r="E2927" t="str">
        <f>VLOOKUP($A2927,'Extracted Varlist'!$B$1:$O$4857,3,0)</f>
        <v>Mole count, right hand, back total 2-5mm</v>
      </c>
      <c r="G2927" t="str">
        <f>IF(ISBLANK(VLOOKUP($A2927,'Extracted Varlist'!$B$1:$O$4857,4,0)),"",VLOOKUP($A2927,'Extracted Varlist'!$B$1:$O$4857,4,0))</f>
        <v>-99="Missing"</v>
      </c>
      <c r="H2927">
        <v>2</v>
      </c>
      <c r="I2927">
        <f>VLOOKUP($A2927,'Extracted Varlist'!$B$1:$O$4857,12,0)</f>
        <v>2</v>
      </c>
      <c r="J2927">
        <f>VLOOKUP($A2927,'Extracted Varlist'!$B$1:$O$4857,13,0)</f>
        <v>22</v>
      </c>
      <c r="M2927" t="b">
        <f t="shared" si="68"/>
        <v>0</v>
      </c>
    </row>
    <row r="2928" spans="1:13" x14ac:dyDescent="0.25">
      <c r="A2928" t="s">
        <v>8382</v>
      </c>
      <c r="E2928" t="str">
        <f>VLOOKUP($A2928,'Extracted Varlist'!$B$1:$O$4857,3,0)</f>
        <v>Mole count, right hand, back total 2-5mm</v>
      </c>
      <c r="G2928" t="str">
        <f>IF(ISBLANK(VLOOKUP($A2928,'Extracted Varlist'!$B$1:$O$4857,4,0)),"",VLOOKUP($A2928,'Extracted Varlist'!$B$1:$O$4857,4,0))</f>
        <v>-99="Missing"</v>
      </c>
      <c r="H2928">
        <v>2</v>
      </c>
      <c r="I2928">
        <f>VLOOKUP($A2928,'Extracted Varlist'!$B$1:$O$4857,12,0)</f>
        <v>2</v>
      </c>
      <c r="J2928">
        <f>VLOOKUP($A2928,'Extracted Varlist'!$B$1:$O$4857,13,0)</f>
        <v>28</v>
      </c>
      <c r="M2928" t="b">
        <f t="shared" si="68"/>
        <v>0</v>
      </c>
    </row>
    <row r="2929" spans="1:13" x14ac:dyDescent="0.25">
      <c r="A2929" t="s">
        <v>5193</v>
      </c>
      <c r="E2929" t="str">
        <f>VLOOKUP($A2929,'Extracted Varlist'!$B$1:$O$4857,3,0)</f>
        <v>Mole count, right hand, back raised &lt;2mm</v>
      </c>
      <c r="G2929" t="str">
        <f>IF(ISBLANK(VLOOKUP($A2929,'Extracted Varlist'!$B$1:$O$4857,4,0)),"",VLOOKUP($A2929,'Extracted Varlist'!$B$1:$O$4857,4,0))</f>
        <v>-99="Missing"</v>
      </c>
      <c r="H2929">
        <v>2</v>
      </c>
      <c r="I2929">
        <f>VLOOKUP($A2929,'Extracted Varlist'!$B$1:$O$4857,12,0)</f>
        <v>2</v>
      </c>
      <c r="J2929">
        <f>VLOOKUP($A2929,'Extracted Varlist'!$B$1:$O$4857,13,0)</f>
        <v>22</v>
      </c>
      <c r="M2929" t="b">
        <f t="shared" si="68"/>
        <v>0</v>
      </c>
    </row>
    <row r="2930" spans="1:13" x14ac:dyDescent="0.25">
      <c r="A2930" t="s">
        <v>8384</v>
      </c>
      <c r="E2930" t="str">
        <f>VLOOKUP($A2930,'Extracted Varlist'!$B$1:$O$4857,3,0)</f>
        <v>Mole count, right hand, back raised &lt;2mm</v>
      </c>
      <c r="G2930" t="str">
        <f>IF(ISBLANK(VLOOKUP($A2930,'Extracted Varlist'!$B$1:$O$4857,4,0)),"",VLOOKUP($A2930,'Extracted Varlist'!$B$1:$O$4857,4,0))</f>
        <v>-99="Missing"</v>
      </c>
      <c r="H2930">
        <v>2</v>
      </c>
      <c r="I2930">
        <f>VLOOKUP($A2930,'Extracted Varlist'!$B$1:$O$4857,12,0)</f>
        <v>2</v>
      </c>
      <c r="J2930">
        <f>VLOOKUP($A2930,'Extracted Varlist'!$B$1:$O$4857,13,0)</f>
        <v>28</v>
      </c>
      <c r="M2930" t="b">
        <f t="shared" si="68"/>
        <v>0</v>
      </c>
    </row>
    <row r="2931" spans="1:13" x14ac:dyDescent="0.25">
      <c r="A2931" t="s">
        <v>5195</v>
      </c>
      <c r="E2931" t="str">
        <f>VLOOKUP($A2931,'Extracted Varlist'!$B$1:$O$4857,3,0)</f>
        <v>Mole count, front right upper arm raise &lt;2mm</v>
      </c>
      <c r="G2931" t="str">
        <f>IF(ISBLANK(VLOOKUP($A2931,'Extracted Varlist'!$B$1:$O$4857,4,0)),"",VLOOKUP($A2931,'Extracted Varlist'!$B$1:$O$4857,4,0))</f>
        <v>-99="Missing"</v>
      </c>
      <c r="H2931">
        <v>2</v>
      </c>
      <c r="I2931">
        <f>VLOOKUP($A2931,'Extracted Varlist'!$B$1:$O$4857,12,0)</f>
        <v>2</v>
      </c>
      <c r="J2931">
        <f>VLOOKUP($A2931,'Extracted Varlist'!$B$1:$O$4857,13,0)</f>
        <v>22</v>
      </c>
      <c r="M2931" t="b">
        <f t="shared" si="68"/>
        <v>0</v>
      </c>
    </row>
    <row r="2932" spans="1:13" x14ac:dyDescent="0.25">
      <c r="A2932" t="s">
        <v>8385</v>
      </c>
      <c r="E2932" t="str">
        <f>VLOOKUP($A2932,'Extracted Varlist'!$B$1:$O$4857,3,0)</f>
        <v>Mole count, front right upper arm raise &lt;2mm</v>
      </c>
      <c r="G2932" t="str">
        <f>IF(ISBLANK(VLOOKUP($A2932,'Extracted Varlist'!$B$1:$O$4857,4,0)),"",VLOOKUP($A2932,'Extracted Varlist'!$B$1:$O$4857,4,0))</f>
        <v>-99="Missing"</v>
      </c>
      <c r="H2932">
        <v>2</v>
      </c>
      <c r="I2932">
        <f>VLOOKUP($A2932,'Extracted Varlist'!$B$1:$O$4857,12,0)</f>
        <v>2</v>
      </c>
      <c r="J2932">
        <f>VLOOKUP($A2932,'Extracted Varlist'!$B$1:$O$4857,13,0)</f>
        <v>28</v>
      </c>
      <c r="M2932" t="b">
        <f t="shared" si="68"/>
        <v>0</v>
      </c>
    </row>
    <row r="2933" spans="1:13" x14ac:dyDescent="0.25">
      <c r="A2933" t="s">
        <v>5197</v>
      </c>
      <c r="E2933" t="str">
        <f>VLOOKUP($A2933,'Extracted Varlist'!$B$1:$O$4857,3,0)</f>
        <v>Mole count, right hand, back raised &gt;5mm</v>
      </c>
      <c r="G2933" t="str">
        <f>IF(ISBLANK(VLOOKUP($A2933,'Extracted Varlist'!$B$1:$O$4857,4,0)),"",VLOOKUP($A2933,'Extracted Varlist'!$B$1:$O$4857,4,0))</f>
        <v>-99="Missing"</v>
      </c>
      <c r="H2933">
        <v>2</v>
      </c>
      <c r="I2933">
        <f>VLOOKUP($A2933,'Extracted Varlist'!$B$1:$O$4857,12,0)</f>
        <v>2</v>
      </c>
      <c r="J2933">
        <f>VLOOKUP($A2933,'Extracted Varlist'!$B$1:$O$4857,13,0)</f>
        <v>22</v>
      </c>
      <c r="M2933" t="b">
        <f t="shared" si="68"/>
        <v>0</v>
      </c>
    </row>
    <row r="2934" spans="1:13" x14ac:dyDescent="0.25">
      <c r="A2934" t="s">
        <v>8386</v>
      </c>
      <c r="E2934" t="str">
        <f>VLOOKUP($A2934,'Extracted Varlist'!$B$1:$O$4857,3,0)</f>
        <v>Mole count, right hand, back raised &gt;5mm</v>
      </c>
      <c r="G2934" t="str">
        <f>IF(ISBLANK(VLOOKUP($A2934,'Extracted Varlist'!$B$1:$O$4857,4,0)),"",VLOOKUP($A2934,'Extracted Varlist'!$B$1:$O$4857,4,0))</f>
        <v>-99="Missing"</v>
      </c>
      <c r="H2934">
        <v>2</v>
      </c>
      <c r="I2934">
        <f>VLOOKUP($A2934,'Extracted Varlist'!$B$1:$O$4857,12,0)</f>
        <v>2</v>
      </c>
      <c r="J2934">
        <f>VLOOKUP($A2934,'Extracted Varlist'!$B$1:$O$4857,13,0)</f>
        <v>28</v>
      </c>
      <c r="M2934" t="b">
        <f t="shared" si="68"/>
        <v>0</v>
      </c>
    </row>
    <row r="2935" spans="1:13" x14ac:dyDescent="0.25">
      <c r="A2935" t="s">
        <v>5199</v>
      </c>
      <c r="E2935" t="str">
        <f>VLOOKUP($A2935,'Extracted Varlist'!$B$1:$O$4857,3,0)</f>
        <v>Mole count, right hand, back raised 2-5mm</v>
      </c>
      <c r="G2935" t="str">
        <f>IF(ISBLANK(VLOOKUP($A2935,'Extracted Varlist'!$B$1:$O$4857,4,0)),"",VLOOKUP($A2935,'Extracted Varlist'!$B$1:$O$4857,4,0))</f>
        <v>-99="Missing"</v>
      </c>
      <c r="H2935">
        <v>2</v>
      </c>
      <c r="I2935">
        <f>VLOOKUP($A2935,'Extracted Varlist'!$B$1:$O$4857,12,0)</f>
        <v>2</v>
      </c>
      <c r="J2935">
        <f>VLOOKUP($A2935,'Extracted Varlist'!$B$1:$O$4857,13,0)</f>
        <v>22</v>
      </c>
      <c r="M2935" t="b">
        <f t="shared" si="68"/>
        <v>0</v>
      </c>
    </row>
    <row r="2936" spans="1:13" x14ac:dyDescent="0.25">
      <c r="A2936" t="s">
        <v>8387</v>
      </c>
      <c r="E2936" t="str">
        <f>VLOOKUP($A2936,'Extracted Varlist'!$B$1:$O$4857,3,0)</f>
        <v>Mole count, right hand, back raised 2-5mm</v>
      </c>
      <c r="G2936" t="str">
        <f>IF(ISBLANK(VLOOKUP($A2936,'Extracted Varlist'!$B$1:$O$4857,4,0)),"",VLOOKUP($A2936,'Extracted Varlist'!$B$1:$O$4857,4,0))</f>
        <v>-99="Missing"</v>
      </c>
      <c r="H2936">
        <v>2</v>
      </c>
      <c r="I2936">
        <f>VLOOKUP($A2936,'Extracted Varlist'!$B$1:$O$4857,12,0)</f>
        <v>2</v>
      </c>
      <c r="J2936">
        <f>VLOOKUP($A2936,'Extracted Varlist'!$B$1:$O$4857,13,0)</f>
        <v>28</v>
      </c>
      <c r="M2936" t="b">
        <f t="shared" si="68"/>
        <v>0</v>
      </c>
    </row>
    <row r="2937" spans="1:13" x14ac:dyDescent="0.25">
      <c r="A2937" t="s">
        <v>5201</v>
      </c>
      <c r="E2937" t="str">
        <f>VLOOKUP($A2937,'Extracted Varlist'!$B$1:$O$4857,3,0)</f>
        <v>Mole count, right hand, back atypical</v>
      </c>
      <c r="G2937" t="str">
        <f>IF(ISBLANK(VLOOKUP($A2937,'Extracted Varlist'!$B$1:$O$4857,4,0)),"",VLOOKUP($A2937,'Extracted Varlist'!$B$1:$O$4857,4,0))</f>
        <v>-99="Missing"</v>
      </c>
      <c r="H2937">
        <v>2</v>
      </c>
      <c r="I2937">
        <f>VLOOKUP($A2937,'Extracted Varlist'!$B$1:$O$4857,12,0)</f>
        <v>2</v>
      </c>
      <c r="J2937">
        <f>VLOOKUP($A2937,'Extracted Varlist'!$B$1:$O$4857,13,0)</f>
        <v>22</v>
      </c>
      <c r="M2937" t="b">
        <f t="shared" si="68"/>
        <v>0</v>
      </c>
    </row>
    <row r="2938" spans="1:13" x14ac:dyDescent="0.25">
      <c r="A2938" t="s">
        <v>8388</v>
      </c>
      <c r="E2938" t="str">
        <f>VLOOKUP($A2938,'Extracted Varlist'!$B$1:$O$4857,3,0)</f>
        <v>Mole count, right hand, back atypical</v>
      </c>
      <c r="G2938" t="str">
        <f>IF(ISBLANK(VLOOKUP($A2938,'Extracted Varlist'!$B$1:$O$4857,4,0)),"",VLOOKUP($A2938,'Extracted Varlist'!$B$1:$O$4857,4,0))</f>
        <v>-99="Missing"</v>
      </c>
      <c r="H2938">
        <v>2</v>
      </c>
      <c r="I2938">
        <f>VLOOKUP($A2938,'Extracted Varlist'!$B$1:$O$4857,12,0)</f>
        <v>2</v>
      </c>
      <c r="J2938">
        <f>VLOOKUP($A2938,'Extracted Varlist'!$B$1:$O$4857,13,0)</f>
        <v>28</v>
      </c>
      <c r="M2938" t="b">
        <f t="shared" si="68"/>
        <v>0</v>
      </c>
    </row>
    <row r="2939" spans="1:13" x14ac:dyDescent="0.25">
      <c r="A2939" t="s">
        <v>5213</v>
      </c>
      <c r="E2939" t="str">
        <f>VLOOKUP($A2939,'Extracted Varlist'!$B$1:$O$4857,3,0)</f>
        <v>Impression taken of back of right hand</v>
      </c>
      <c r="G2939" t="str">
        <f>IF(ISBLANK(VLOOKUP($A2939,'Extracted Varlist'!$B$1:$O$4857,4,0)),"",VLOOKUP($A2939,'Extracted Varlist'!$B$1:$O$4857,4,0))</f>
        <v>-99="Missing";0="No";1="Yes"</v>
      </c>
      <c r="H2939">
        <v>2</v>
      </c>
      <c r="I2939">
        <f>VLOOKUP($A2939,'Extracted Varlist'!$B$1:$O$4857,12,0)</f>
        <v>2</v>
      </c>
      <c r="J2939">
        <f>VLOOKUP($A2939,'Extracted Varlist'!$B$1:$O$4857,13,0)</f>
        <v>22</v>
      </c>
      <c r="M2939" t="b">
        <f t="shared" si="68"/>
        <v>0</v>
      </c>
    </row>
    <row r="2940" spans="1:13" x14ac:dyDescent="0.25">
      <c r="A2940" t="s">
        <v>5203</v>
      </c>
      <c r="E2940" t="str">
        <f>VLOOKUP($A2940,'Extracted Varlist'!$B$1:$O$4857,3,0)</f>
        <v>Mole count, front right upper arm raised &gt;5mm</v>
      </c>
      <c r="G2940" t="str">
        <f>IF(ISBLANK(VLOOKUP($A2940,'Extracted Varlist'!$B$1:$O$4857,4,0)),"",VLOOKUP($A2940,'Extracted Varlist'!$B$1:$O$4857,4,0))</f>
        <v>-99="Missing"</v>
      </c>
      <c r="H2940">
        <v>2</v>
      </c>
      <c r="I2940">
        <f>VLOOKUP($A2940,'Extracted Varlist'!$B$1:$O$4857,12,0)</f>
        <v>2</v>
      </c>
      <c r="J2940">
        <f>VLOOKUP($A2940,'Extracted Varlist'!$B$1:$O$4857,13,0)</f>
        <v>22</v>
      </c>
      <c r="M2940" t="b">
        <f t="shared" si="68"/>
        <v>1</v>
      </c>
    </row>
    <row r="2941" spans="1:13" x14ac:dyDescent="0.25">
      <c r="A2941" t="s">
        <v>8389</v>
      </c>
      <c r="E2941" t="str">
        <f>VLOOKUP($A2941,'Extracted Varlist'!$B$1:$O$4857,3,0)</f>
        <v>Mole count, front right upper arm raised &gt;5mm</v>
      </c>
      <c r="G2941" t="str">
        <f>IF(ISBLANK(VLOOKUP($A2941,'Extracted Varlist'!$B$1:$O$4857,4,0)),"",VLOOKUP($A2941,'Extracted Varlist'!$B$1:$O$4857,4,0))</f>
        <v>-99="Missing"</v>
      </c>
      <c r="H2941">
        <v>2</v>
      </c>
      <c r="I2941">
        <f>VLOOKUP($A2941,'Extracted Varlist'!$B$1:$O$4857,12,0)</f>
        <v>2</v>
      </c>
      <c r="J2941">
        <f>VLOOKUP($A2941,'Extracted Varlist'!$B$1:$O$4857,13,0)</f>
        <v>28</v>
      </c>
      <c r="M2941" t="b">
        <f t="shared" si="68"/>
        <v>0</v>
      </c>
    </row>
    <row r="2942" spans="1:13" x14ac:dyDescent="0.25">
      <c r="A2942" t="s">
        <v>5205</v>
      </c>
      <c r="E2942" t="str">
        <f>VLOOKUP($A2942,'Extracted Varlist'!$B$1:$O$4857,3,0)</f>
        <v>Mole count, front right upper arm raised 2-5mm</v>
      </c>
      <c r="G2942" t="str">
        <f>IF(ISBLANK(VLOOKUP($A2942,'Extracted Varlist'!$B$1:$O$4857,4,0)),"",VLOOKUP($A2942,'Extracted Varlist'!$B$1:$O$4857,4,0))</f>
        <v>-99="Missing"</v>
      </c>
      <c r="H2942">
        <v>2</v>
      </c>
      <c r="I2942">
        <f>VLOOKUP($A2942,'Extracted Varlist'!$B$1:$O$4857,12,0)</f>
        <v>2</v>
      </c>
      <c r="J2942">
        <f>VLOOKUP($A2942,'Extracted Varlist'!$B$1:$O$4857,13,0)</f>
        <v>22</v>
      </c>
      <c r="M2942" t="b">
        <f t="shared" si="68"/>
        <v>0</v>
      </c>
    </row>
    <row r="2943" spans="1:13" x14ac:dyDescent="0.25">
      <c r="A2943" t="s">
        <v>8390</v>
      </c>
      <c r="E2943" t="str">
        <f>VLOOKUP($A2943,'Extracted Varlist'!$B$1:$O$4857,3,0)</f>
        <v>Mole count, front right upper arm raised 2-5mm</v>
      </c>
      <c r="G2943" t="str">
        <f>IF(ISBLANK(VLOOKUP($A2943,'Extracted Varlist'!$B$1:$O$4857,4,0)),"",VLOOKUP($A2943,'Extracted Varlist'!$B$1:$O$4857,4,0))</f>
        <v>-99="Missing"</v>
      </c>
      <c r="H2943">
        <v>2</v>
      </c>
      <c r="I2943">
        <f>VLOOKUP($A2943,'Extracted Varlist'!$B$1:$O$4857,12,0)</f>
        <v>2</v>
      </c>
      <c r="J2943">
        <f>VLOOKUP($A2943,'Extracted Varlist'!$B$1:$O$4857,13,0)</f>
        <v>28</v>
      </c>
      <c r="M2943" t="b">
        <f t="shared" si="68"/>
        <v>0</v>
      </c>
    </row>
    <row r="2944" spans="1:13" x14ac:dyDescent="0.25">
      <c r="A2944" t="s">
        <v>5207</v>
      </c>
      <c r="E2944" t="str">
        <f>VLOOKUP($A2944,'Extracted Varlist'!$B$1:$O$4857,3,0)</f>
        <v>Mole count, front right upper arm atypical</v>
      </c>
      <c r="G2944" t="str">
        <f>IF(ISBLANK(VLOOKUP($A2944,'Extracted Varlist'!$B$1:$O$4857,4,0)),"",VLOOKUP($A2944,'Extracted Varlist'!$B$1:$O$4857,4,0))</f>
        <v>-99="Missing"</v>
      </c>
      <c r="H2944">
        <v>2</v>
      </c>
      <c r="I2944">
        <f>VLOOKUP($A2944,'Extracted Varlist'!$B$1:$O$4857,12,0)</f>
        <v>2</v>
      </c>
      <c r="J2944">
        <f>VLOOKUP($A2944,'Extracted Varlist'!$B$1:$O$4857,13,0)</f>
        <v>22</v>
      </c>
      <c r="M2944" t="b">
        <f t="shared" si="68"/>
        <v>0</v>
      </c>
    </row>
    <row r="2945" spans="1:13" x14ac:dyDescent="0.25">
      <c r="A2945" t="s">
        <v>8391</v>
      </c>
      <c r="E2945" t="str">
        <f>VLOOKUP($A2945,'Extracted Varlist'!$B$1:$O$4857,3,0)</f>
        <v>Mole count, front right upper arm atypical</v>
      </c>
      <c r="G2945" t="str">
        <f>IF(ISBLANK(VLOOKUP($A2945,'Extracted Varlist'!$B$1:$O$4857,4,0)),"",VLOOKUP($A2945,'Extracted Varlist'!$B$1:$O$4857,4,0))</f>
        <v>-99="Missing"</v>
      </c>
      <c r="H2945">
        <v>2</v>
      </c>
      <c r="I2945">
        <f>VLOOKUP($A2945,'Extracted Varlist'!$B$1:$O$4857,12,0)</f>
        <v>2</v>
      </c>
      <c r="J2945">
        <f>VLOOKUP($A2945,'Extracted Varlist'!$B$1:$O$4857,13,0)</f>
        <v>28</v>
      </c>
      <c r="M2945" t="b">
        <f t="shared" si="68"/>
        <v>0</v>
      </c>
    </row>
    <row r="2946" spans="1:13" x14ac:dyDescent="0.25">
      <c r="A2946" t="s">
        <v>5209</v>
      </c>
      <c r="E2946" t="str">
        <f>VLOOKUP($A2946,'Extracted Varlist'!$B$1:$O$4857,3,0)</f>
        <v>Mole count, back right upper arm total &lt;2mm</v>
      </c>
      <c r="G2946" t="str">
        <f>IF(ISBLANK(VLOOKUP($A2946,'Extracted Varlist'!$B$1:$O$4857,4,0)),"",VLOOKUP($A2946,'Extracted Varlist'!$B$1:$O$4857,4,0))</f>
        <v>-99="Missing"</v>
      </c>
      <c r="H2946">
        <v>2</v>
      </c>
      <c r="I2946">
        <f>VLOOKUP($A2946,'Extracted Varlist'!$B$1:$O$4857,12,0)</f>
        <v>2</v>
      </c>
      <c r="J2946">
        <f>VLOOKUP($A2946,'Extracted Varlist'!$B$1:$O$4857,13,0)</f>
        <v>22</v>
      </c>
      <c r="M2946" t="b">
        <f t="shared" ref="M2946:M3009" si="69">AND(J2946=J2945)</f>
        <v>0</v>
      </c>
    </row>
    <row r="2947" spans="1:13" x14ac:dyDescent="0.25">
      <c r="A2947" t="s">
        <v>8392</v>
      </c>
      <c r="E2947" t="str">
        <f>VLOOKUP($A2947,'Extracted Varlist'!$B$1:$O$4857,3,0)</f>
        <v>Mole count, back right upper arm total &lt;2mm</v>
      </c>
      <c r="G2947" t="str">
        <f>IF(ISBLANK(VLOOKUP($A2947,'Extracted Varlist'!$B$1:$O$4857,4,0)),"",VLOOKUP($A2947,'Extracted Varlist'!$B$1:$O$4857,4,0))</f>
        <v>-99="Missing"</v>
      </c>
      <c r="H2947">
        <v>2</v>
      </c>
      <c r="I2947">
        <f>VLOOKUP($A2947,'Extracted Varlist'!$B$1:$O$4857,12,0)</f>
        <v>2</v>
      </c>
      <c r="J2947">
        <f>VLOOKUP($A2947,'Extracted Varlist'!$B$1:$O$4857,13,0)</f>
        <v>28</v>
      </c>
      <c r="M2947" t="b">
        <f t="shared" si="69"/>
        <v>0</v>
      </c>
    </row>
    <row r="2948" spans="1:13" x14ac:dyDescent="0.25">
      <c r="A2948" t="s">
        <v>5211</v>
      </c>
      <c r="E2948" t="str">
        <f>VLOOKUP($A2948,'Extracted Varlist'!$B$1:$O$4857,3,0)</f>
        <v>Mole count, back right upper arm total &gt;5mm</v>
      </c>
      <c r="G2948" t="str">
        <f>IF(ISBLANK(VLOOKUP($A2948,'Extracted Varlist'!$B$1:$O$4857,4,0)),"",VLOOKUP($A2948,'Extracted Varlist'!$B$1:$O$4857,4,0))</f>
        <v>-99="Missing"</v>
      </c>
      <c r="H2948">
        <v>2</v>
      </c>
      <c r="I2948">
        <f>VLOOKUP($A2948,'Extracted Varlist'!$B$1:$O$4857,12,0)</f>
        <v>2</v>
      </c>
      <c r="J2948">
        <f>VLOOKUP($A2948,'Extracted Varlist'!$B$1:$O$4857,13,0)</f>
        <v>22</v>
      </c>
      <c r="M2948" t="b">
        <f t="shared" si="69"/>
        <v>0</v>
      </c>
    </row>
    <row r="2949" spans="1:13" x14ac:dyDescent="0.25">
      <c r="A2949" t="s">
        <v>8394</v>
      </c>
      <c r="E2949" t="str">
        <f>VLOOKUP($A2949,'Extracted Varlist'!$B$1:$O$4857,3,0)</f>
        <v>Mole count, back right upper arm total &gt;5mm</v>
      </c>
      <c r="G2949" t="str">
        <f>IF(ISBLANK(VLOOKUP($A2949,'Extracted Varlist'!$B$1:$O$4857,4,0)),"",VLOOKUP($A2949,'Extracted Varlist'!$B$1:$O$4857,4,0))</f>
        <v>-99="Missing"</v>
      </c>
      <c r="H2949">
        <v>2</v>
      </c>
      <c r="I2949">
        <f>VLOOKUP($A2949,'Extracted Varlist'!$B$1:$O$4857,12,0)</f>
        <v>2</v>
      </c>
      <c r="J2949">
        <f>VLOOKUP($A2949,'Extracted Varlist'!$B$1:$O$4857,13,0)</f>
        <v>28</v>
      </c>
      <c r="M2949" t="b">
        <f t="shared" si="69"/>
        <v>0</v>
      </c>
    </row>
    <row r="2950" spans="1:13" x14ac:dyDescent="0.25">
      <c r="A2950" t="s">
        <v>5030</v>
      </c>
      <c r="E2950" t="str">
        <f>VLOOKUP($A2950,'Extracted Varlist'!$B$1:$O$4857,3,0)</f>
        <v>Mallampati depressed tongue</v>
      </c>
      <c r="G2950" t="str">
        <f>IF(ISBLANK(VLOOKUP($A2950,'Extracted Varlist'!$B$1:$O$4857,4,0)),"",VLOOKUP($A2950,'Extracted Varlist'!$B$1:$O$4857,4,0))</f>
        <v>0="No";1="Yes";9="Missing/Not stated"</v>
      </c>
      <c r="H2950">
        <v>2</v>
      </c>
      <c r="I2950">
        <f>VLOOKUP($A2950,'Extracted Varlist'!$B$1:$O$4857,12,0)</f>
        <v>2</v>
      </c>
      <c r="J2950">
        <f>VLOOKUP($A2950,'Extracted Varlist'!$B$1:$O$4857,13,0)</f>
        <v>22</v>
      </c>
      <c r="M2950" t="b">
        <f t="shared" si="69"/>
        <v>0</v>
      </c>
    </row>
    <row r="2951" spans="1:13" x14ac:dyDescent="0.25">
      <c r="A2951" t="s">
        <v>4970</v>
      </c>
      <c r="E2951" t="str">
        <f>VLOOKUP($A2951,'Extracted Varlist'!$B$1:$O$4857,3,0)</f>
        <v>In last 24hrs - medication</v>
      </c>
      <c r="G2951" t="str">
        <f>IF(ISBLANK(VLOOKUP($A2951,'Extracted Varlist'!$B$1:$O$4857,4,0)),"",VLOOKUP($A2951,'Extracted Varlist'!$B$1:$O$4857,4,0))</f>
        <v>-99="Missing";-88="N/A";0="No";1="Yes"</v>
      </c>
      <c r="H2951">
        <v>2</v>
      </c>
      <c r="I2951">
        <f>VLOOKUP($A2951,'Extracted Varlist'!$B$1:$O$4857,12,0)</f>
        <v>2</v>
      </c>
      <c r="J2951">
        <f>VLOOKUP($A2951,'Extracted Varlist'!$B$1:$O$4857,13,0)</f>
        <v>22</v>
      </c>
      <c r="M2951" t="b">
        <f t="shared" si="69"/>
        <v>1</v>
      </c>
    </row>
    <row r="2952" spans="1:13" x14ac:dyDescent="0.25">
      <c r="A2952" t="s">
        <v>7107</v>
      </c>
      <c r="E2952" t="str">
        <f>VLOOKUP($A2952,'Extracted Varlist'!$B$1:$O$4857,3,0)</f>
        <v>Reported medication</v>
      </c>
      <c r="G2952" t="str">
        <f>IF(ISBLANK(VLOOKUP($A2952,'Extracted Varlist'!$B$1:$O$4857,4,0)),"",VLOOKUP($A2952,'Extracted Varlist'!$B$1:$O$4857,4,0))</f>
        <v>-99="Missing";-88="N/A";0="No";1="Yes"</v>
      </c>
      <c r="H2952">
        <v>2</v>
      </c>
      <c r="I2952">
        <f>VLOOKUP($A2952,'Extracted Varlist'!$B$1:$O$4857,12,0)</f>
        <v>2</v>
      </c>
      <c r="J2952">
        <f>VLOOKUP($A2952,'Extracted Varlist'!$B$1:$O$4857,13,0)</f>
        <v>27</v>
      </c>
      <c r="M2952" t="b">
        <f t="shared" si="69"/>
        <v>0</v>
      </c>
    </row>
    <row r="2953" spans="1:13" x14ac:dyDescent="0.25">
      <c r="A2953" t="s">
        <v>8046</v>
      </c>
      <c r="E2953" t="str">
        <f>VLOOKUP($A2953,'Extracted Varlist'!$B$1:$O$4857,3,0)</f>
        <v>Medication taken</v>
      </c>
      <c r="G2953" t="str">
        <f>IF(ISBLANK(VLOOKUP($A2953,'Extracted Varlist'!$B$1:$O$4857,4,0)),"",VLOOKUP($A2953,'Extracted Varlist'!$B$1:$O$4857,4,0))</f>
        <v/>
      </c>
      <c r="H2953">
        <v>2</v>
      </c>
      <c r="I2953">
        <f>VLOOKUP($A2953,'Extracted Varlist'!$B$1:$O$4857,12,0)</f>
        <v>2</v>
      </c>
      <c r="J2953">
        <f>VLOOKUP($A2953,'Extracted Varlist'!$B$1:$O$4857,13,0)</f>
        <v>28</v>
      </c>
      <c r="M2953" t="b">
        <f t="shared" si="69"/>
        <v>0</v>
      </c>
    </row>
    <row r="2954" spans="1:13" x14ac:dyDescent="0.25">
      <c r="A2954" t="s">
        <v>7767</v>
      </c>
      <c r="E2954" t="str">
        <f>VLOOKUP($A2954,'Extracted Varlist'!$B$1:$O$4857,3,0)</f>
        <v>Date of LAST menstrual period (DDMMYYYY)</v>
      </c>
      <c r="G2954" t="str">
        <f>IF(ISBLANK(VLOOKUP($A2954,'Extracted Varlist'!$B$1:$O$4857,4,0)),"",VLOOKUP($A2954,'Extracted Varlist'!$B$1:$O$4857,4,0))</f>
        <v/>
      </c>
      <c r="H2954">
        <v>2</v>
      </c>
      <c r="I2954">
        <f>VLOOKUP($A2954,'Extracted Varlist'!$B$1:$O$4857,12,0)</f>
        <v>2</v>
      </c>
      <c r="J2954">
        <f>VLOOKUP($A2954,'Extracted Varlist'!$B$1:$O$4857,13,0)</f>
        <v>27</v>
      </c>
      <c r="M2954" t="b">
        <f t="shared" si="69"/>
        <v>0</v>
      </c>
    </row>
    <row r="2955" spans="1:13" x14ac:dyDescent="0.25">
      <c r="A2955" t="s">
        <v>7769</v>
      </c>
      <c r="E2955" t="str">
        <f>VLOOKUP($A2955,'Extracted Varlist'!$B$1:$O$4857,3,0)</f>
        <v>Reason for periods stopping &gt;2months: Periods have not stopped</v>
      </c>
      <c r="G2955" t="str">
        <f>IF(ISBLANK(VLOOKUP($A2955,'Extracted Varlist'!$B$1:$O$4857,4,0)),"",VLOOKUP($A2955,'Extracted Varlist'!$B$1:$O$4857,4,0))</f>
        <v>-99="Missing";-88="N/A";0="No";1="Yes"</v>
      </c>
      <c r="H2955">
        <v>2</v>
      </c>
      <c r="I2955">
        <f>VLOOKUP($A2955,'Extracted Varlist'!$B$1:$O$4857,12,0)</f>
        <v>2</v>
      </c>
      <c r="J2955">
        <f>VLOOKUP($A2955,'Extracted Varlist'!$B$1:$O$4857,13,0)</f>
        <v>27</v>
      </c>
      <c r="M2955" t="b">
        <f t="shared" si="69"/>
        <v>1</v>
      </c>
    </row>
    <row r="2956" spans="1:13" x14ac:dyDescent="0.25">
      <c r="A2956" t="s">
        <v>7787</v>
      </c>
      <c r="E2956" t="str">
        <f>VLOOKUP($A2956,'Extracted Varlist'!$B$1:$O$4857,3,0)</f>
        <v>Reason for periods stopping &gt;2months: Strenuous exercise</v>
      </c>
      <c r="G2956" t="str">
        <f>IF(ISBLANK(VLOOKUP($A2956,'Extracted Varlist'!$B$1:$O$4857,4,0)),"",VLOOKUP($A2956,'Extracted Varlist'!$B$1:$O$4857,4,0))</f>
        <v>-99="Missing";-88="N/A";0="No";1="Yes"</v>
      </c>
      <c r="H2956">
        <v>2</v>
      </c>
      <c r="I2956">
        <f>VLOOKUP($A2956,'Extracted Varlist'!$B$1:$O$4857,12,0)</f>
        <v>2</v>
      </c>
      <c r="J2956">
        <f>VLOOKUP($A2956,'Extracted Varlist'!$B$1:$O$4857,13,0)</f>
        <v>27</v>
      </c>
      <c r="M2956" t="b">
        <f t="shared" si="69"/>
        <v>1</v>
      </c>
    </row>
    <row r="2957" spans="1:13" x14ac:dyDescent="0.25">
      <c r="A2957" t="s">
        <v>7789</v>
      </c>
      <c r="E2957" t="str">
        <f>VLOOKUP($A2957,'Extracted Varlist'!$B$1:$O$4857,3,0)</f>
        <v>Reason for periods stopping &gt;2months: Don't know</v>
      </c>
      <c r="G2957" t="str">
        <f>IF(ISBLANK(VLOOKUP($A2957,'Extracted Varlist'!$B$1:$O$4857,4,0)),"",VLOOKUP($A2957,'Extracted Varlist'!$B$1:$O$4857,4,0))</f>
        <v>-99="Missing";-88="N/A";0="No";1="Yes"</v>
      </c>
      <c r="H2957">
        <v>2</v>
      </c>
      <c r="I2957">
        <f>VLOOKUP($A2957,'Extracted Varlist'!$B$1:$O$4857,12,0)</f>
        <v>2</v>
      </c>
      <c r="J2957">
        <f>VLOOKUP($A2957,'Extracted Varlist'!$B$1:$O$4857,13,0)</f>
        <v>27</v>
      </c>
      <c r="M2957" t="b">
        <f t="shared" si="69"/>
        <v>1</v>
      </c>
    </row>
    <row r="2958" spans="1:13" x14ac:dyDescent="0.25">
      <c r="A2958" t="s">
        <v>7791</v>
      </c>
      <c r="E2958" t="str">
        <f>VLOOKUP($A2958,'Extracted Varlist'!$B$1:$O$4857,3,0)</f>
        <v>Reason for periods stopping &gt;2months: Other</v>
      </c>
      <c r="G2958" t="str">
        <f>IF(ISBLANK(VLOOKUP($A2958,'Extracted Varlist'!$B$1:$O$4857,4,0)),"",VLOOKUP($A2958,'Extracted Varlist'!$B$1:$O$4857,4,0))</f>
        <v>-99="Missing";-88="N/A";0="No";1="Yes"</v>
      </c>
      <c r="H2958">
        <v>2</v>
      </c>
      <c r="I2958">
        <f>VLOOKUP($A2958,'Extracted Varlist'!$B$1:$O$4857,12,0)</f>
        <v>2</v>
      </c>
      <c r="J2958">
        <f>VLOOKUP($A2958,'Extracted Varlist'!$B$1:$O$4857,13,0)</f>
        <v>27</v>
      </c>
      <c r="M2958" t="b">
        <f t="shared" si="69"/>
        <v>1</v>
      </c>
    </row>
    <row r="2959" spans="1:13" x14ac:dyDescent="0.25">
      <c r="A2959" t="s">
        <v>7793</v>
      </c>
      <c r="E2959" t="str">
        <f>VLOOKUP($A2959,'Extracted Varlist'!$B$1:$O$4857,3,0)</f>
        <v>Reason for periods stopping &gt;2months: Other - Text</v>
      </c>
      <c r="G2959" t="str">
        <f>IF(ISBLANK(VLOOKUP($A2959,'Extracted Varlist'!$B$1:$O$4857,4,0)),"",VLOOKUP($A2959,'Extracted Varlist'!$B$1:$O$4857,4,0))</f>
        <v/>
      </c>
      <c r="H2959">
        <v>2</v>
      </c>
      <c r="I2959">
        <f>VLOOKUP($A2959,'Extracted Varlist'!$B$1:$O$4857,12,0)</f>
        <v>2</v>
      </c>
      <c r="J2959">
        <f>VLOOKUP($A2959,'Extracted Varlist'!$B$1:$O$4857,13,0)</f>
        <v>27</v>
      </c>
      <c r="M2959" t="b">
        <f t="shared" si="69"/>
        <v>1</v>
      </c>
    </row>
    <row r="2960" spans="1:13" x14ac:dyDescent="0.25">
      <c r="A2960" t="s">
        <v>7771</v>
      </c>
      <c r="E2960" t="str">
        <f>VLOOKUP($A2960,'Extracted Varlist'!$B$1:$O$4857,3,0)</f>
        <v>Reason for periods stopping &gt;2months: Irregular periods (no contraception use)</v>
      </c>
      <c r="G2960" t="str">
        <f>IF(ISBLANK(VLOOKUP($A2960,'Extracted Varlist'!$B$1:$O$4857,4,0)),"",VLOOKUP($A2960,'Extracted Varlist'!$B$1:$O$4857,4,0))</f>
        <v>-99="Missing";-88="N/A";0="No";1="Yes"</v>
      </c>
      <c r="H2960">
        <v>2</v>
      </c>
      <c r="I2960">
        <f>VLOOKUP($A2960,'Extracted Varlist'!$B$1:$O$4857,12,0)</f>
        <v>2</v>
      </c>
      <c r="J2960">
        <f>VLOOKUP($A2960,'Extracted Varlist'!$B$1:$O$4857,13,0)</f>
        <v>27</v>
      </c>
      <c r="M2960" t="b">
        <f t="shared" si="69"/>
        <v>1</v>
      </c>
    </row>
    <row r="2961" spans="1:13" x14ac:dyDescent="0.25">
      <c r="A2961" t="s">
        <v>7773</v>
      </c>
      <c r="E2961" t="str">
        <f>VLOOKUP($A2961,'Extracted Varlist'!$B$1:$O$4857,3,0)</f>
        <v>Reason for periods stopping &gt;2months: Contraception use</v>
      </c>
      <c r="G2961" t="str">
        <f>IF(ISBLANK(VLOOKUP($A2961,'Extracted Varlist'!$B$1:$O$4857,4,0)),"",VLOOKUP($A2961,'Extracted Varlist'!$B$1:$O$4857,4,0))</f>
        <v>-99="Missing";-88="N/A";0="No";1="Yes"</v>
      </c>
      <c r="H2961">
        <v>2</v>
      </c>
      <c r="I2961">
        <f>VLOOKUP($A2961,'Extracted Varlist'!$B$1:$O$4857,12,0)</f>
        <v>2</v>
      </c>
      <c r="J2961">
        <f>VLOOKUP($A2961,'Extracted Varlist'!$B$1:$O$4857,13,0)</f>
        <v>27</v>
      </c>
      <c r="M2961" t="b">
        <f t="shared" si="69"/>
        <v>1</v>
      </c>
    </row>
    <row r="2962" spans="1:13" x14ac:dyDescent="0.25">
      <c r="A2962" t="s">
        <v>7775</v>
      </c>
      <c r="E2962" t="str">
        <f>VLOOKUP($A2962,'Extracted Varlist'!$B$1:$O$4857,3,0)</f>
        <v>Reason for periods stopping &gt;2months: Natural menopause</v>
      </c>
      <c r="G2962" t="str">
        <f>IF(ISBLANK(VLOOKUP($A2962,'Extracted Varlist'!$B$1:$O$4857,4,0)),"",VLOOKUP($A2962,'Extracted Varlist'!$B$1:$O$4857,4,0))</f>
        <v>-99="Missing";-88="N/A";0="No";1="Yes"</v>
      </c>
      <c r="H2962">
        <v>2</v>
      </c>
      <c r="I2962">
        <f>VLOOKUP($A2962,'Extracted Varlist'!$B$1:$O$4857,12,0)</f>
        <v>2</v>
      </c>
      <c r="J2962">
        <f>VLOOKUP($A2962,'Extracted Varlist'!$B$1:$O$4857,13,0)</f>
        <v>27</v>
      </c>
      <c r="M2962" t="b">
        <f t="shared" si="69"/>
        <v>1</v>
      </c>
    </row>
    <row r="2963" spans="1:13" x14ac:dyDescent="0.25">
      <c r="A2963" t="s">
        <v>7777</v>
      </c>
      <c r="E2963" t="str">
        <f>VLOOKUP($A2963,'Extracted Varlist'!$B$1:$O$4857,3,0)</f>
        <v>Reason for periods stopping &gt;2months: Hysterectomy</v>
      </c>
      <c r="G2963" t="str">
        <f>IF(ISBLANK(VLOOKUP($A2963,'Extracted Varlist'!$B$1:$O$4857,4,0)),"",VLOOKUP($A2963,'Extracted Varlist'!$B$1:$O$4857,4,0))</f>
        <v>-99="Missing";-88="N/A";0="No";1="Yes"</v>
      </c>
      <c r="H2963">
        <v>2</v>
      </c>
      <c r="I2963">
        <f>VLOOKUP($A2963,'Extracted Varlist'!$B$1:$O$4857,12,0)</f>
        <v>2</v>
      </c>
      <c r="J2963">
        <f>VLOOKUP($A2963,'Extracted Varlist'!$B$1:$O$4857,13,0)</f>
        <v>27</v>
      </c>
      <c r="M2963" t="b">
        <f t="shared" si="69"/>
        <v>1</v>
      </c>
    </row>
    <row r="2964" spans="1:13" x14ac:dyDescent="0.25">
      <c r="A2964" t="s">
        <v>7779</v>
      </c>
      <c r="E2964" t="str">
        <f>VLOOKUP($A2964,'Extracted Varlist'!$B$1:$O$4857,3,0)</f>
        <v>Reason for periods stopping &gt;2months: Both ovaries removed</v>
      </c>
      <c r="G2964" t="str">
        <f>IF(ISBLANK(VLOOKUP($A2964,'Extracted Varlist'!$B$1:$O$4857,4,0)),"",VLOOKUP($A2964,'Extracted Varlist'!$B$1:$O$4857,4,0))</f>
        <v>-99="Missing";-88="N/A";0="No";1="Yes"</v>
      </c>
      <c r="H2964">
        <v>2</v>
      </c>
      <c r="I2964">
        <f>VLOOKUP($A2964,'Extracted Varlist'!$B$1:$O$4857,12,0)</f>
        <v>2</v>
      </c>
      <c r="J2964">
        <f>VLOOKUP($A2964,'Extracted Varlist'!$B$1:$O$4857,13,0)</f>
        <v>27</v>
      </c>
      <c r="M2964" t="b">
        <f t="shared" si="69"/>
        <v>1</v>
      </c>
    </row>
    <row r="2965" spans="1:13" x14ac:dyDescent="0.25">
      <c r="A2965" t="s">
        <v>7781</v>
      </c>
      <c r="E2965" t="str">
        <f>VLOOKUP($A2965,'Extracted Varlist'!$B$1:$O$4857,3,0)</f>
        <v>Reason for periods stopping &gt;2months: Radiation or chemotherapy</v>
      </c>
      <c r="G2965" t="str">
        <f>IF(ISBLANK(VLOOKUP($A2965,'Extracted Varlist'!$B$1:$O$4857,4,0)),"",VLOOKUP($A2965,'Extracted Varlist'!$B$1:$O$4857,4,0))</f>
        <v>-99="Missing";-88="N/A";0="No";1="Yes"</v>
      </c>
      <c r="H2965">
        <v>2</v>
      </c>
      <c r="I2965">
        <f>VLOOKUP($A2965,'Extracted Varlist'!$B$1:$O$4857,12,0)</f>
        <v>2</v>
      </c>
      <c r="J2965">
        <f>VLOOKUP($A2965,'Extracted Varlist'!$B$1:$O$4857,13,0)</f>
        <v>27</v>
      </c>
      <c r="M2965" t="b">
        <f t="shared" si="69"/>
        <v>1</v>
      </c>
    </row>
    <row r="2966" spans="1:13" x14ac:dyDescent="0.25">
      <c r="A2966" t="s">
        <v>7783</v>
      </c>
      <c r="E2966" t="str">
        <f>VLOOKUP($A2966,'Extracted Varlist'!$B$1:$O$4857,3,0)</f>
        <v>Reason for periods stopping &gt;2months: Pregnant / Breastfeeding</v>
      </c>
      <c r="G2966" t="str">
        <f>IF(ISBLANK(VLOOKUP($A2966,'Extracted Varlist'!$B$1:$O$4857,4,0)),"",VLOOKUP($A2966,'Extracted Varlist'!$B$1:$O$4857,4,0))</f>
        <v>-99="Missing";-88="N/A";0="No";1="Yes"</v>
      </c>
      <c r="H2966">
        <v>2</v>
      </c>
      <c r="I2966">
        <f>VLOOKUP($A2966,'Extracted Varlist'!$B$1:$O$4857,12,0)</f>
        <v>2</v>
      </c>
      <c r="J2966">
        <f>VLOOKUP($A2966,'Extracted Varlist'!$B$1:$O$4857,13,0)</f>
        <v>27</v>
      </c>
      <c r="M2966" t="b">
        <f t="shared" si="69"/>
        <v>1</v>
      </c>
    </row>
    <row r="2967" spans="1:13" x14ac:dyDescent="0.25">
      <c r="A2967" t="s">
        <v>7785</v>
      </c>
      <c r="E2967" t="str">
        <f>VLOOKUP($A2967,'Extracted Varlist'!$B$1:$O$4857,3,0)</f>
        <v>Reason for periods stopping &gt;2months: Serious illness (eg. Anorexia)</v>
      </c>
      <c r="G2967" t="str">
        <f>IF(ISBLANK(VLOOKUP($A2967,'Extracted Varlist'!$B$1:$O$4857,4,0)),"",VLOOKUP($A2967,'Extracted Varlist'!$B$1:$O$4857,4,0))</f>
        <v>-99="Missing";-88="N/A";0="No";1="Yes"</v>
      </c>
      <c r="H2967">
        <v>2</v>
      </c>
      <c r="I2967">
        <f>VLOOKUP($A2967,'Extracted Varlist'!$B$1:$O$4857,12,0)</f>
        <v>2</v>
      </c>
      <c r="J2967">
        <f>VLOOKUP($A2967,'Extracted Varlist'!$B$1:$O$4857,13,0)</f>
        <v>27</v>
      </c>
      <c r="M2967" t="b">
        <f t="shared" si="69"/>
        <v>1</v>
      </c>
    </row>
    <row r="2968" spans="1:13" x14ac:dyDescent="0.25">
      <c r="A2968" t="s">
        <v>7885</v>
      </c>
      <c r="E2968" t="str">
        <f>VLOOKUP($A2968,'Extracted Varlist'!$B$1:$O$4857,3,0)</f>
        <v>Breast or ovarian cancer - Age at diagnosis - maternal grandmother</v>
      </c>
      <c r="G2968" t="str">
        <f>IF(ISBLANK(VLOOKUP($A2968,'Extracted Varlist'!$B$1:$O$4857,4,0)),"",VLOOKUP($A2968,'Extracted Varlist'!$B$1:$O$4857,4,0))</f>
        <v>-99="Missing";-88="N/A"</v>
      </c>
      <c r="H2968">
        <v>2</v>
      </c>
      <c r="I2968">
        <f>VLOOKUP($A2968,'Extracted Varlist'!$B$1:$O$4857,12,0)</f>
        <v>2</v>
      </c>
      <c r="J2968">
        <f>VLOOKUP($A2968,'Extracted Varlist'!$B$1:$O$4857,13,0)</f>
        <v>27</v>
      </c>
      <c r="M2968" t="b">
        <f t="shared" si="69"/>
        <v>1</v>
      </c>
    </row>
    <row r="2969" spans="1:13" x14ac:dyDescent="0.25">
      <c r="A2969" t="s">
        <v>7881</v>
      </c>
      <c r="E2969" t="str">
        <f>VLOOKUP($A2969,'Extracted Varlist'!$B$1:$O$4857,3,0)</f>
        <v>Breast cancer: Maternal Grandmother</v>
      </c>
      <c r="G2969" t="str">
        <f>IF(ISBLANK(VLOOKUP($A2969,'Extracted Varlist'!$B$1:$O$4857,4,0)),"",VLOOKUP($A2969,'Extracted Varlist'!$B$1:$O$4857,4,0))</f>
        <v>-99="Missing";-88="N/A";0="No";1="Yes"</v>
      </c>
      <c r="H2969">
        <v>2</v>
      </c>
      <c r="I2969">
        <f>VLOOKUP($A2969,'Extracted Varlist'!$B$1:$O$4857,12,0)</f>
        <v>2</v>
      </c>
      <c r="J2969">
        <f>VLOOKUP($A2969,'Extracted Varlist'!$B$1:$O$4857,13,0)</f>
        <v>27</v>
      </c>
      <c r="M2969" t="b">
        <f t="shared" si="69"/>
        <v>1</v>
      </c>
    </row>
    <row r="2970" spans="1:13" x14ac:dyDescent="0.25">
      <c r="A2970" t="s">
        <v>7883</v>
      </c>
      <c r="E2970" t="str">
        <f>VLOOKUP($A2970,'Extracted Varlist'!$B$1:$O$4857,3,0)</f>
        <v>Ovarian cancer: Maternal Grandmother</v>
      </c>
      <c r="G2970" t="str">
        <f>IF(ISBLANK(VLOOKUP($A2970,'Extracted Varlist'!$B$1:$O$4857,4,0)),"",VLOOKUP($A2970,'Extracted Varlist'!$B$1:$O$4857,4,0))</f>
        <v>-99="Missing";-88="N/A";0="No";1="Yes"</v>
      </c>
      <c r="H2970">
        <v>2</v>
      </c>
      <c r="I2970">
        <f>VLOOKUP($A2970,'Extracted Varlist'!$B$1:$O$4857,12,0)</f>
        <v>2</v>
      </c>
      <c r="J2970">
        <f>VLOOKUP($A2970,'Extracted Varlist'!$B$1:$O$4857,13,0)</f>
        <v>27</v>
      </c>
      <c r="M2970" t="b">
        <f t="shared" si="69"/>
        <v>1</v>
      </c>
    </row>
    <row r="2971" spans="1:13" x14ac:dyDescent="0.25">
      <c r="A2971" t="s">
        <v>7837</v>
      </c>
      <c r="E2971" t="str">
        <f>VLOOKUP($A2971,'Extracted Varlist'!$B$1:$O$4857,3,0)</f>
        <v>Breast or ovarian cancer - Age at diagnosis - mother</v>
      </c>
      <c r="G2971" t="str">
        <f>IF(ISBLANK(VLOOKUP($A2971,'Extracted Varlist'!$B$1:$O$4857,4,0)),"",VLOOKUP($A2971,'Extracted Varlist'!$B$1:$O$4857,4,0))</f>
        <v>-99="Missing";-88="N/A"</v>
      </c>
      <c r="H2971">
        <v>2</v>
      </c>
      <c r="I2971">
        <f>VLOOKUP($A2971,'Extracted Varlist'!$B$1:$O$4857,12,0)</f>
        <v>2</v>
      </c>
      <c r="J2971">
        <f>VLOOKUP($A2971,'Extracted Varlist'!$B$1:$O$4857,13,0)</f>
        <v>27</v>
      </c>
      <c r="M2971" t="b">
        <f t="shared" si="69"/>
        <v>1</v>
      </c>
    </row>
    <row r="2972" spans="1:13" x14ac:dyDescent="0.25">
      <c r="A2972" t="s">
        <v>7833</v>
      </c>
      <c r="E2972" t="str">
        <f>VLOOKUP($A2972,'Extracted Varlist'!$B$1:$O$4857,3,0)</f>
        <v>Breast cancer: Mother</v>
      </c>
      <c r="G2972" t="str">
        <f>IF(ISBLANK(VLOOKUP($A2972,'Extracted Varlist'!$B$1:$O$4857,4,0)),"",VLOOKUP($A2972,'Extracted Varlist'!$B$1:$O$4857,4,0))</f>
        <v>-99="Missing";-88="N/A";0="No";1="Yes"</v>
      </c>
      <c r="H2972">
        <v>2</v>
      </c>
      <c r="I2972">
        <f>VLOOKUP($A2972,'Extracted Varlist'!$B$1:$O$4857,12,0)</f>
        <v>2</v>
      </c>
      <c r="J2972">
        <f>VLOOKUP($A2972,'Extracted Varlist'!$B$1:$O$4857,13,0)</f>
        <v>27</v>
      </c>
      <c r="M2972" t="b">
        <f t="shared" si="69"/>
        <v>1</v>
      </c>
    </row>
    <row r="2973" spans="1:13" x14ac:dyDescent="0.25">
      <c r="A2973" t="s">
        <v>7835</v>
      </c>
      <c r="E2973" t="str">
        <f>VLOOKUP($A2973,'Extracted Varlist'!$B$1:$O$4857,3,0)</f>
        <v>Ovarian cancer: Mother</v>
      </c>
      <c r="G2973" t="str">
        <f>IF(ISBLANK(VLOOKUP($A2973,'Extracted Varlist'!$B$1:$O$4857,4,0)),"",VLOOKUP($A2973,'Extracted Varlist'!$B$1:$O$4857,4,0))</f>
        <v>-99="Missing";-88="N/A";0="No";1="Yes"</v>
      </c>
      <c r="H2973">
        <v>2</v>
      </c>
      <c r="I2973">
        <f>VLOOKUP($A2973,'Extracted Varlist'!$B$1:$O$4857,12,0)</f>
        <v>2</v>
      </c>
      <c r="J2973">
        <f>VLOOKUP($A2973,'Extracted Varlist'!$B$1:$O$4857,13,0)</f>
        <v>27</v>
      </c>
      <c r="M2973" t="b">
        <f t="shared" si="69"/>
        <v>1</v>
      </c>
    </row>
    <row r="2974" spans="1:13" x14ac:dyDescent="0.25">
      <c r="A2974" t="s">
        <v>5027</v>
      </c>
      <c r="E2974" t="str">
        <f>VLOOKUP($A2974,'Extracted Varlist'!$B$1:$O$4857,3,0)</f>
        <v>Mallampati Class</v>
      </c>
      <c r="G2974" t="str">
        <f>IF(ISBLANK(VLOOKUP($A2974,'Extracted Varlist'!$B$1:$O$4857,4,0)),"",VLOOKUP($A2974,'Extracted Varlist'!$B$1:$O$4857,4,0))</f>
        <v>1="soft palate, fauces, uvula and tonsillar pillars visible";2="soft palate, fauces and uvula visible";3="soft palate and base of uvula visible";4="soft palate not visible";9="Missing/Not stated"</v>
      </c>
      <c r="H2974">
        <v>2</v>
      </c>
      <c r="I2974">
        <f>VLOOKUP($A2974,'Extracted Varlist'!$B$1:$O$4857,12,0)</f>
        <v>2</v>
      </c>
      <c r="J2974">
        <f>VLOOKUP($A2974,'Extracted Varlist'!$B$1:$O$4857,13,0)</f>
        <v>22</v>
      </c>
      <c r="M2974" t="b">
        <f t="shared" si="69"/>
        <v>0</v>
      </c>
    </row>
    <row r="2975" spans="1:13" x14ac:dyDescent="0.25">
      <c r="A2975" t="s">
        <v>2486</v>
      </c>
      <c r="E2975" t="str">
        <f>VLOOKUP($A2975,'Extracted Varlist'!$B$1:$O$4857,3,0)</f>
        <v>GMCT: Moves per second</v>
      </c>
      <c r="G2975" t="str">
        <f>IF(ISBLANK(VLOOKUP($A2975,'Extracted Varlist'!$B$1:$O$4857,4,0)),"",VLOOKUP($A2975,'Extracted Varlist'!$B$1:$O$4857,4,0))</f>
        <v>-99="Missing"</v>
      </c>
      <c r="H2975">
        <v>2</v>
      </c>
      <c r="I2975">
        <f>VLOOKUP($A2975,'Extracted Varlist'!$B$1:$O$4857,12,0)</f>
        <v>2</v>
      </c>
      <c r="J2975">
        <f>VLOOKUP($A2975,'Extracted Varlist'!$B$1:$O$4857,13,0)</f>
        <v>17</v>
      </c>
      <c r="M2975" t="b">
        <f t="shared" si="69"/>
        <v>0</v>
      </c>
    </row>
    <row r="2976" spans="1:13" x14ac:dyDescent="0.25">
      <c r="A2976" t="s">
        <v>5999</v>
      </c>
      <c r="E2976" t="str">
        <f>VLOOKUP($A2976,'Extracted Varlist'!$B$1:$O$4857,3,0)</f>
        <v>GMCT: Moves per second</v>
      </c>
      <c r="G2976" t="str">
        <f>IF(ISBLANK(VLOOKUP($A2976,'Extracted Varlist'!$B$1:$O$4857,4,0)),"",VLOOKUP($A2976,'Extracted Varlist'!$B$1:$O$4857,4,0))</f>
        <v>-99="Missing"</v>
      </c>
      <c r="H2976">
        <v>2</v>
      </c>
      <c r="I2976">
        <f>VLOOKUP($A2976,'Extracted Varlist'!$B$1:$O$4857,12,0)</f>
        <v>2</v>
      </c>
      <c r="J2976">
        <f>VLOOKUP($A2976,'Extracted Varlist'!$B$1:$O$4857,13,0)</f>
        <v>22</v>
      </c>
      <c r="M2976" t="b">
        <f t="shared" si="69"/>
        <v>0</v>
      </c>
    </row>
    <row r="2977" spans="1:13" x14ac:dyDescent="0.25">
      <c r="A2977" t="s">
        <v>6001</v>
      </c>
      <c r="E2977" t="str">
        <f>VLOOKUP($A2977,'Extracted Varlist'!$B$1:$O$4857,3,0)</f>
        <v>GML: Moves per second</v>
      </c>
      <c r="G2977" t="str">
        <f>IF(ISBLANK(VLOOKUP($A2977,'Extracted Varlist'!$B$1:$O$4857,4,0)),"",VLOOKUP($A2977,'Extracted Varlist'!$B$1:$O$4857,4,0))</f>
        <v>-99="Missing"</v>
      </c>
      <c r="H2977">
        <v>2</v>
      </c>
      <c r="I2977">
        <f>VLOOKUP($A2977,'Extracted Varlist'!$B$1:$O$4857,12,0)</f>
        <v>2</v>
      </c>
      <c r="J2977">
        <f>VLOOKUP($A2977,'Extracted Varlist'!$B$1:$O$4857,13,0)</f>
        <v>22</v>
      </c>
      <c r="M2977" t="b">
        <f t="shared" si="69"/>
        <v>1</v>
      </c>
    </row>
    <row r="2978" spans="1:13" x14ac:dyDescent="0.25">
      <c r="A2978" t="s">
        <v>2838</v>
      </c>
      <c r="E2978" t="str">
        <f>VLOOKUP($A2978,'Extracted Varlist'!$B$1:$O$4857,3,0)</f>
        <v>GML1: Moves per second</v>
      </c>
      <c r="G2978" t="str">
        <f>IF(ISBLANK(VLOOKUP($A2978,'Extracted Varlist'!$B$1:$O$4857,4,0)),"",VLOOKUP($A2978,'Extracted Varlist'!$B$1:$O$4857,4,0))</f>
        <v>-99="Missing"</v>
      </c>
      <c r="H2978">
        <v>2</v>
      </c>
      <c r="I2978">
        <f>VLOOKUP($A2978,'Extracted Varlist'!$B$1:$O$4857,12,0)</f>
        <v>2</v>
      </c>
      <c r="J2978">
        <f>VLOOKUP($A2978,'Extracted Varlist'!$B$1:$O$4857,13,0)</f>
        <v>17</v>
      </c>
      <c r="M2978" t="b">
        <f t="shared" si="69"/>
        <v>0</v>
      </c>
    </row>
    <row r="2979" spans="1:13" x14ac:dyDescent="0.25">
      <c r="A2979" t="s">
        <v>6004</v>
      </c>
      <c r="E2979" t="str">
        <f>VLOOKUP($A2979,'Extracted Varlist'!$B$1:$O$4857,3,0)</f>
        <v>GML1: Moves per second</v>
      </c>
      <c r="G2979" t="str">
        <f>IF(ISBLANK(VLOOKUP($A2979,'Extracted Varlist'!$B$1:$O$4857,4,0)),"",VLOOKUP($A2979,'Extracted Varlist'!$B$1:$O$4857,4,0))</f>
        <v>-99="Missing"</v>
      </c>
      <c r="H2979">
        <v>2</v>
      </c>
      <c r="I2979">
        <f>VLOOKUP($A2979,'Extracted Varlist'!$B$1:$O$4857,12,0)</f>
        <v>2</v>
      </c>
      <c r="J2979">
        <f>VLOOKUP($A2979,'Extracted Varlist'!$B$1:$O$4857,13,0)</f>
        <v>22</v>
      </c>
      <c r="M2979" t="b">
        <f t="shared" si="69"/>
        <v>0</v>
      </c>
    </row>
    <row r="2980" spans="1:13" x14ac:dyDescent="0.25">
      <c r="A2980" t="s">
        <v>2861</v>
      </c>
      <c r="E2980" t="str">
        <f>VLOOKUP($A2980,'Extracted Varlist'!$B$1:$O$4857,3,0)</f>
        <v>GML2: Moves per second</v>
      </c>
      <c r="G2980" t="str">
        <f>IF(ISBLANK(VLOOKUP($A2980,'Extracted Varlist'!$B$1:$O$4857,4,0)),"",VLOOKUP($A2980,'Extracted Varlist'!$B$1:$O$4857,4,0))</f>
        <v>-99="Missing"</v>
      </c>
      <c r="H2980">
        <v>2</v>
      </c>
      <c r="I2980">
        <f>VLOOKUP($A2980,'Extracted Varlist'!$B$1:$O$4857,12,0)</f>
        <v>2</v>
      </c>
      <c r="J2980">
        <f>VLOOKUP($A2980,'Extracted Varlist'!$B$1:$O$4857,13,0)</f>
        <v>17</v>
      </c>
      <c r="M2980" t="b">
        <f t="shared" si="69"/>
        <v>0</v>
      </c>
    </row>
    <row r="2981" spans="1:13" x14ac:dyDescent="0.25">
      <c r="A2981" t="s">
        <v>6005</v>
      </c>
      <c r="E2981" t="str">
        <f>VLOOKUP($A2981,'Extracted Varlist'!$B$1:$O$4857,3,0)</f>
        <v>GML2: Moves per second</v>
      </c>
      <c r="G2981" t="str">
        <f>IF(ISBLANK(VLOOKUP($A2981,'Extracted Varlist'!$B$1:$O$4857,4,0)),"",VLOOKUP($A2981,'Extracted Varlist'!$B$1:$O$4857,4,0))</f>
        <v>-99="Missing"</v>
      </c>
      <c r="H2981">
        <v>2</v>
      </c>
      <c r="I2981">
        <f>VLOOKUP($A2981,'Extracted Varlist'!$B$1:$O$4857,12,0)</f>
        <v>2</v>
      </c>
      <c r="J2981">
        <f>VLOOKUP($A2981,'Extracted Varlist'!$B$1:$O$4857,13,0)</f>
        <v>22</v>
      </c>
      <c r="M2981" t="b">
        <f t="shared" si="69"/>
        <v>0</v>
      </c>
    </row>
    <row r="2982" spans="1:13" x14ac:dyDescent="0.25">
      <c r="A2982" t="s">
        <v>2882</v>
      </c>
      <c r="E2982" t="str">
        <f>VLOOKUP($A2982,'Extracted Varlist'!$B$1:$O$4857,3,0)</f>
        <v>GML3: Moves per second</v>
      </c>
      <c r="G2982" t="str">
        <f>IF(ISBLANK(VLOOKUP($A2982,'Extracted Varlist'!$B$1:$O$4857,4,0)),"",VLOOKUP($A2982,'Extracted Varlist'!$B$1:$O$4857,4,0))</f>
        <v>-99="Missing"</v>
      </c>
      <c r="H2982">
        <v>2</v>
      </c>
      <c r="I2982">
        <f>VLOOKUP($A2982,'Extracted Varlist'!$B$1:$O$4857,12,0)</f>
        <v>2</v>
      </c>
      <c r="J2982">
        <f>VLOOKUP($A2982,'Extracted Varlist'!$B$1:$O$4857,13,0)</f>
        <v>17</v>
      </c>
      <c r="M2982" t="b">
        <f t="shared" si="69"/>
        <v>0</v>
      </c>
    </row>
    <row r="2983" spans="1:13" x14ac:dyDescent="0.25">
      <c r="A2983" t="s">
        <v>6007</v>
      </c>
      <c r="E2983" t="str">
        <f>VLOOKUP($A2983,'Extracted Varlist'!$B$1:$O$4857,3,0)</f>
        <v>GML3: Moves per second</v>
      </c>
      <c r="G2983" t="str">
        <f>IF(ISBLANK(VLOOKUP($A2983,'Extracted Varlist'!$B$1:$O$4857,4,0)),"",VLOOKUP($A2983,'Extracted Varlist'!$B$1:$O$4857,4,0))</f>
        <v>-99="Missing"</v>
      </c>
      <c r="H2983">
        <v>2</v>
      </c>
      <c r="I2983">
        <f>VLOOKUP($A2983,'Extracted Varlist'!$B$1:$O$4857,12,0)</f>
        <v>2</v>
      </c>
      <c r="J2983">
        <f>VLOOKUP($A2983,'Extracted Varlist'!$B$1:$O$4857,13,0)</f>
        <v>22</v>
      </c>
      <c r="M2983" t="b">
        <f t="shared" si="69"/>
        <v>0</v>
      </c>
    </row>
    <row r="2984" spans="1:13" x14ac:dyDescent="0.25">
      <c r="A2984" t="s">
        <v>2902</v>
      </c>
      <c r="E2984" t="str">
        <f>VLOOKUP($A2984,'Extracted Varlist'!$B$1:$O$4857,3,0)</f>
        <v>GML4: Moves per second</v>
      </c>
      <c r="G2984" t="str">
        <f>IF(ISBLANK(VLOOKUP($A2984,'Extracted Varlist'!$B$1:$O$4857,4,0)),"",VLOOKUP($A2984,'Extracted Varlist'!$B$1:$O$4857,4,0))</f>
        <v>-99="Missing"</v>
      </c>
      <c r="H2984">
        <v>2</v>
      </c>
      <c r="I2984">
        <f>VLOOKUP($A2984,'Extracted Varlist'!$B$1:$O$4857,12,0)</f>
        <v>2</v>
      </c>
      <c r="J2984">
        <f>VLOOKUP($A2984,'Extracted Varlist'!$B$1:$O$4857,13,0)</f>
        <v>17</v>
      </c>
      <c r="M2984" t="b">
        <f t="shared" si="69"/>
        <v>0</v>
      </c>
    </row>
    <row r="2985" spans="1:13" x14ac:dyDescent="0.25">
      <c r="A2985" t="s">
        <v>6009</v>
      </c>
      <c r="E2985" t="str">
        <f>VLOOKUP($A2985,'Extracted Varlist'!$B$1:$O$4857,3,0)</f>
        <v>GML4: Moves per second</v>
      </c>
      <c r="G2985" t="str">
        <f>IF(ISBLANK(VLOOKUP($A2985,'Extracted Varlist'!$B$1:$O$4857,4,0)),"",VLOOKUP($A2985,'Extracted Varlist'!$B$1:$O$4857,4,0))</f>
        <v>-99="Missing"</v>
      </c>
      <c r="H2985">
        <v>2</v>
      </c>
      <c r="I2985">
        <f>VLOOKUP($A2985,'Extracted Varlist'!$B$1:$O$4857,12,0)</f>
        <v>2</v>
      </c>
      <c r="J2985">
        <f>VLOOKUP($A2985,'Extracted Varlist'!$B$1:$O$4857,13,0)</f>
        <v>22</v>
      </c>
      <c r="M2985" t="b">
        <f t="shared" si="69"/>
        <v>0</v>
      </c>
    </row>
    <row r="2986" spans="1:13" x14ac:dyDescent="0.25">
      <c r="A2986" t="s">
        <v>2921</v>
      </c>
      <c r="E2986" t="str">
        <f>VLOOKUP($A2986,'Extracted Varlist'!$B$1:$O$4857,3,0)</f>
        <v>GML5: Moves per second</v>
      </c>
      <c r="G2986" t="str">
        <f>IF(ISBLANK(VLOOKUP($A2986,'Extracted Varlist'!$B$1:$O$4857,4,0)),"",VLOOKUP($A2986,'Extracted Varlist'!$B$1:$O$4857,4,0))</f>
        <v>-99="Missing"</v>
      </c>
      <c r="H2986">
        <v>2</v>
      </c>
      <c r="I2986">
        <f>VLOOKUP($A2986,'Extracted Varlist'!$B$1:$O$4857,12,0)</f>
        <v>2</v>
      </c>
      <c r="J2986">
        <f>VLOOKUP($A2986,'Extracted Varlist'!$B$1:$O$4857,13,0)</f>
        <v>17</v>
      </c>
      <c r="M2986" t="b">
        <f t="shared" si="69"/>
        <v>0</v>
      </c>
    </row>
    <row r="2987" spans="1:13" x14ac:dyDescent="0.25">
      <c r="A2987" t="s">
        <v>6011</v>
      </c>
      <c r="E2987" t="str">
        <f>VLOOKUP($A2987,'Extracted Varlist'!$B$1:$O$4857,3,0)</f>
        <v>GML5: Moves per second</v>
      </c>
      <c r="G2987" t="str">
        <f>IF(ISBLANK(VLOOKUP($A2987,'Extracted Varlist'!$B$1:$O$4857,4,0)),"",VLOOKUP($A2987,'Extracted Varlist'!$B$1:$O$4857,4,0))</f>
        <v>-99="Missing"</v>
      </c>
      <c r="H2987">
        <v>2</v>
      </c>
      <c r="I2987">
        <f>VLOOKUP($A2987,'Extracted Varlist'!$B$1:$O$4857,12,0)</f>
        <v>2</v>
      </c>
      <c r="J2987">
        <f>VLOOKUP($A2987,'Extracted Varlist'!$B$1:$O$4857,13,0)</f>
        <v>22</v>
      </c>
      <c r="M2987" t="b">
        <f t="shared" si="69"/>
        <v>0</v>
      </c>
    </row>
    <row r="2988" spans="1:13" x14ac:dyDescent="0.25">
      <c r="A2988" t="s">
        <v>2648</v>
      </c>
      <c r="E2988" t="str">
        <f>VLOOKUP($A2988,'Extracted Varlist'!$B$1:$O$4857,3,0)</f>
        <v>GMR: Moves per second</v>
      </c>
      <c r="G2988" t="str">
        <f>IF(ISBLANK(VLOOKUP($A2988,'Extracted Varlist'!$B$1:$O$4857,4,0)),"",VLOOKUP($A2988,'Extracted Varlist'!$B$1:$O$4857,4,0))</f>
        <v>-99="Missing"</v>
      </c>
      <c r="H2988">
        <v>2</v>
      </c>
      <c r="I2988">
        <f>VLOOKUP($A2988,'Extracted Varlist'!$B$1:$O$4857,12,0)</f>
        <v>2</v>
      </c>
      <c r="J2988">
        <f>VLOOKUP($A2988,'Extracted Varlist'!$B$1:$O$4857,13,0)</f>
        <v>17</v>
      </c>
      <c r="M2988" t="b">
        <f t="shared" si="69"/>
        <v>0</v>
      </c>
    </row>
    <row r="2989" spans="1:13" x14ac:dyDescent="0.25">
      <c r="A2989" t="s">
        <v>6013</v>
      </c>
      <c r="E2989" t="str">
        <f>VLOOKUP($A2989,'Extracted Varlist'!$B$1:$O$4857,3,0)</f>
        <v>GMR: Moves per second</v>
      </c>
      <c r="G2989" t="str">
        <f>IF(ISBLANK(VLOOKUP($A2989,'Extracted Varlist'!$B$1:$O$4857,4,0)),"",VLOOKUP($A2989,'Extracted Varlist'!$B$1:$O$4857,4,0))</f>
        <v>-99="Missing"</v>
      </c>
      <c r="H2989">
        <v>2</v>
      </c>
      <c r="I2989">
        <f>VLOOKUP($A2989,'Extracted Varlist'!$B$1:$O$4857,12,0)</f>
        <v>2</v>
      </c>
      <c r="J2989">
        <f>VLOOKUP($A2989,'Extracted Varlist'!$B$1:$O$4857,13,0)</f>
        <v>22</v>
      </c>
      <c r="M2989" t="b">
        <f t="shared" si="69"/>
        <v>0</v>
      </c>
    </row>
    <row r="2990" spans="1:13" x14ac:dyDescent="0.25">
      <c r="A2990" t="s">
        <v>5475</v>
      </c>
      <c r="E2990" t="str">
        <f>VLOOKUP($A2990,'Extracted Varlist'!$B$1:$O$4857,3,0)</f>
        <v>FOT1 R 0mg</v>
      </c>
      <c r="G2990" t="str">
        <f>IF(ISBLANK(VLOOKUP($A2990,'Extracted Varlist'!$B$1:$O$4857,4,0)),"",VLOOKUP($A2990,'Extracted Varlist'!$B$1:$O$4857,4,0))</f>
        <v>-99="Missing"</v>
      </c>
      <c r="H2990">
        <v>2</v>
      </c>
      <c r="I2990">
        <f>VLOOKUP($A2990,'Extracted Varlist'!$B$1:$O$4857,12,0)</f>
        <v>2</v>
      </c>
      <c r="J2990">
        <f>VLOOKUP($A2990,'Extracted Varlist'!$B$1:$O$4857,13,0)</f>
        <v>22</v>
      </c>
      <c r="M2990" t="b">
        <f t="shared" si="69"/>
        <v>1</v>
      </c>
    </row>
    <row r="2991" spans="1:13" x14ac:dyDescent="0.25">
      <c r="A2991" t="s">
        <v>5481</v>
      </c>
      <c r="E2991" t="str">
        <f>VLOOKUP($A2991,'Extracted Varlist'!$B$1:$O$4857,3,0)</f>
        <v>FOT1 R 10mg</v>
      </c>
      <c r="G2991" t="str">
        <f>IF(ISBLANK(VLOOKUP($A2991,'Extracted Varlist'!$B$1:$O$4857,4,0)),"",VLOOKUP($A2991,'Extracted Varlist'!$B$1:$O$4857,4,0))</f>
        <v>-99="Missing"</v>
      </c>
      <c r="H2991">
        <v>2</v>
      </c>
      <c r="I2991">
        <f>VLOOKUP($A2991,'Extracted Varlist'!$B$1:$O$4857,12,0)</f>
        <v>2</v>
      </c>
      <c r="J2991">
        <f>VLOOKUP($A2991,'Extracted Varlist'!$B$1:$O$4857,13,0)</f>
        <v>22</v>
      </c>
      <c r="M2991" t="b">
        <f t="shared" si="69"/>
        <v>1</v>
      </c>
    </row>
    <row r="2992" spans="1:13" x14ac:dyDescent="0.25">
      <c r="A2992" t="s">
        <v>5492</v>
      </c>
      <c r="E2992" t="str">
        <f>VLOOKUP($A2992,'Extracted Varlist'!$B$1:$O$4857,3,0)</f>
        <v>FOT1 R 160 1</v>
      </c>
      <c r="G2992" t="str">
        <f>IF(ISBLANK(VLOOKUP($A2992,'Extracted Varlist'!$B$1:$O$4857,4,0)),"",VLOOKUP($A2992,'Extracted Varlist'!$B$1:$O$4857,4,0))</f>
        <v>-99="Missing"</v>
      </c>
      <c r="H2992">
        <v>2</v>
      </c>
      <c r="I2992">
        <f>VLOOKUP($A2992,'Extracted Varlist'!$B$1:$O$4857,12,0)</f>
        <v>2</v>
      </c>
      <c r="J2992">
        <f>VLOOKUP($A2992,'Extracted Varlist'!$B$1:$O$4857,13,0)</f>
        <v>22</v>
      </c>
      <c r="M2992" t="b">
        <f t="shared" si="69"/>
        <v>1</v>
      </c>
    </row>
    <row r="2993" spans="1:13" x14ac:dyDescent="0.25">
      <c r="A2993" t="s">
        <v>5495</v>
      </c>
      <c r="E2993" t="str">
        <f>VLOOKUP($A2993,'Extracted Varlist'!$B$1:$O$4857,3,0)</f>
        <v>FOT1 R 160 2</v>
      </c>
      <c r="G2993" t="str">
        <f>IF(ISBLANK(VLOOKUP($A2993,'Extracted Varlist'!$B$1:$O$4857,4,0)),"",VLOOKUP($A2993,'Extracted Varlist'!$B$1:$O$4857,4,0))</f>
        <v>-99="Missing"</v>
      </c>
      <c r="H2993">
        <v>2</v>
      </c>
      <c r="I2993">
        <f>VLOOKUP($A2993,'Extracted Varlist'!$B$1:$O$4857,12,0)</f>
        <v>2</v>
      </c>
      <c r="J2993">
        <f>VLOOKUP($A2993,'Extracted Varlist'!$B$1:$O$4857,13,0)</f>
        <v>22</v>
      </c>
      <c r="M2993" t="b">
        <f t="shared" si="69"/>
        <v>1</v>
      </c>
    </row>
    <row r="2994" spans="1:13" x14ac:dyDescent="0.25">
      <c r="A2994" t="s">
        <v>5498</v>
      </c>
      <c r="E2994" t="str">
        <f>VLOOKUP($A2994,'Extracted Varlist'!$B$1:$O$4857,3,0)</f>
        <v>FOT1 R 160 3</v>
      </c>
      <c r="G2994" t="str">
        <f>IF(ISBLANK(VLOOKUP($A2994,'Extracted Varlist'!$B$1:$O$4857,4,0)),"",VLOOKUP($A2994,'Extracted Varlist'!$B$1:$O$4857,4,0))</f>
        <v>-99="Missing"</v>
      </c>
      <c r="H2994">
        <v>2</v>
      </c>
      <c r="I2994">
        <f>VLOOKUP($A2994,'Extracted Varlist'!$B$1:$O$4857,12,0)</f>
        <v>2</v>
      </c>
      <c r="J2994">
        <f>VLOOKUP($A2994,'Extracted Varlist'!$B$1:$O$4857,13,0)</f>
        <v>22</v>
      </c>
      <c r="M2994" t="b">
        <f t="shared" si="69"/>
        <v>1</v>
      </c>
    </row>
    <row r="2995" spans="1:13" x14ac:dyDescent="0.25">
      <c r="A2995" t="s">
        <v>5483</v>
      </c>
      <c r="E2995" t="str">
        <f>VLOOKUP($A2995,'Extracted Varlist'!$B$1:$O$4857,3,0)</f>
        <v>FOT1 R 20mg</v>
      </c>
      <c r="G2995" t="str">
        <f>IF(ISBLANK(VLOOKUP($A2995,'Extracted Varlist'!$B$1:$O$4857,4,0)),"",VLOOKUP($A2995,'Extracted Varlist'!$B$1:$O$4857,4,0))</f>
        <v>-99="Missing"</v>
      </c>
      <c r="H2995">
        <v>2</v>
      </c>
      <c r="I2995">
        <f>VLOOKUP($A2995,'Extracted Varlist'!$B$1:$O$4857,12,0)</f>
        <v>2</v>
      </c>
      <c r="J2995">
        <f>VLOOKUP($A2995,'Extracted Varlist'!$B$1:$O$4857,13,0)</f>
        <v>22</v>
      </c>
      <c r="M2995" t="b">
        <f t="shared" si="69"/>
        <v>1</v>
      </c>
    </row>
    <row r="2996" spans="1:13" x14ac:dyDescent="0.25">
      <c r="A2996" t="s">
        <v>5486</v>
      </c>
      <c r="E2996" t="str">
        <f>VLOOKUP($A2996,'Extracted Varlist'!$B$1:$O$4857,3,0)</f>
        <v>FOT1 R 40mg</v>
      </c>
      <c r="G2996" t="str">
        <f>IF(ISBLANK(VLOOKUP($A2996,'Extracted Varlist'!$B$1:$O$4857,4,0)),"",VLOOKUP($A2996,'Extracted Varlist'!$B$1:$O$4857,4,0))</f>
        <v>-99="Missing"</v>
      </c>
      <c r="H2996">
        <v>2</v>
      </c>
      <c r="I2996">
        <f>VLOOKUP($A2996,'Extracted Varlist'!$B$1:$O$4857,12,0)</f>
        <v>2</v>
      </c>
      <c r="J2996">
        <f>VLOOKUP($A2996,'Extracted Varlist'!$B$1:$O$4857,13,0)</f>
        <v>22</v>
      </c>
      <c r="M2996" t="b">
        <f t="shared" si="69"/>
        <v>1</v>
      </c>
    </row>
    <row r="2997" spans="1:13" x14ac:dyDescent="0.25">
      <c r="A2997" t="s">
        <v>5478</v>
      </c>
      <c r="E2997" t="str">
        <f>VLOOKUP($A2997,'Extracted Varlist'!$B$1:$O$4857,3,0)</f>
        <v>FOT1 R 5mg</v>
      </c>
      <c r="G2997" t="str">
        <f>IF(ISBLANK(VLOOKUP($A2997,'Extracted Varlist'!$B$1:$O$4857,4,0)),"",VLOOKUP($A2997,'Extracted Varlist'!$B$1:$O$4857,4,0))</f>
        <v>-99="Missing"</v>
      </c>
      <c r="H2997">
        <v>2</v>
      </c>
      <c r="I2997">
        <f>VLOOKUP($A2997,'Extracted Varlist'!$B$1:$O$4857,12,0)</f>
        <v>2</v>
      </c>
      <c r="J2997">
        <f>VLOOKUP($A2997,'Extracted Varlist'!$B$1:$O$4857,13,0)</f>
        <v>22</v>
      </c>
      <c r="M2997" t="b">
        <f t="shared" si="69"/>
        <v>1</v>
      </c>
    </row>
    <row r="2998" spans="1:13" x14ac:dyDescent="0.25">
      <c r="A2998" t="s">
        <v>5489</v>
      </c>
      <c r="E2998" t="str">
        <f>VLOOKUP($A2998,'Extracted Varlist'!$B$1:$O$4857,3,0)</f>
        <v>FOT1 R 80mg</v>
      </c>
      <c r="G2998" t="str">
        <f>IF(ISBLANK(VLOOKUP($A2998,'Extracted Varlist'!$B$1:$O$4857,4,0)),"",VLOOKUP($A2998,'Extracted Varlist'!$B$1:$O$4857,4,0))</f>
        <v>-99="Missing"</v>
      </c>
      <c r="H2998">
        <v>2</v>
      </c>
      <c r="I2998">
        <f>VLOOKUP($A2998,'Extracted Varlist'!$B$1:$O$4857,12,0)</f>
        <v>2</v>
      </c>
      <c r="J2998">
        <f>VLOOKUP($A2998,'Extracted Varlist'!$B$1:$O$4857,13,0)</f>
        <v>22</v>
      </c>
      <c r="M2998" t="b">
        <f t="shared" si="69"/>
        <v>1</v>
      </c>
    </row>
    <row r="2999" spans="1:13" x14ac:dyDescent="0.25">
      <c r="A2999" t="s">
        <v>5472</v>
      </c>
      <c r="E2999" t="str">
        <f>VLOOKUP($A2999,'Extracted Varlist'!$B$1:$O$4857,3,0)</f>
        <v>FOT1 R time Baseline</v>
      </c>
      <c r="G2999" t="str">
        <f>IF(ISBLANK(VLOOKUP($A2999,'Extracted Varlist'!$B$1:$O$4857,4,0)),"",VLOOKUP($A2999,'Extracted Varlist'!$B$1:$O$4857,4,0))</f>
        <v>-99="Missing"</v>
      </c>
      <c r="H2999">
        <v>2</v>
      </c>
      <c r="I2999">
        <f>VLOOKUP($A2999,'Extracted Varlist'!$B$1:$O$4857,12,0)</f>
        <v>2</v>
      </c>
      <c r="J2999">
        <f>VLOOKUP($A2999,'Extracted Varlist'!$B$1:$O$4857,13,0)</f>
        <v>22</v>
      </c>
      <c r="M2999" t="b">
        <f t="shared" si="69"/>
        <v>1</v>
      </c>
    </row>
    <row r="3000" spans="1:13" x14ac:dyDescent="0.25">
      <c r="A3000" t="s">
        <v>7197</v>
      </c>
      <c r="E3000" t="str">
        <f>VLOOKUP($A3000,'Extracted Varlist'!$B$1:$O$4857,3,0)</f>
        <v>MRI chest and abdomen morphology</v>
      </c>
      <c r="G3000" t="str">
        <f>IF(ISBLANK(VLOOKUP($A3000,'Extracted Varlist'!$B$1:$O$4857,4,0)),"",VLOOKUP($A3000,'Extracted Varlist'!$B$1:$O$4857,4,0))</f>
        <v/>
      </c>
      <c r="H3000">
        <v>2</v>
      </c>
      <c r="I3000">
        <f>VLOOKUP($A3000,'Extracted Varlist'!$B$1:$O$4857,12,0)</f>
        <v>2</v>
      </c>
      <c r="J3000">
        <f>VLOOKUP($A3000,'Extracted Varlist'!$B$1:$O$4857,13,0)</f>
        <v>27</v>
      </c>
      <c r="M3000" t="b">
        <f t="shared" si="69"/>
        <v>0</v>
      </c>
    </row>
    <row r="3001" spans="1:13" x14ac:dyDescent="0.25">
      <c r="A3001" t="s">
        <v>7199</v>
      </c>
      <c r="E3001" t="str">
        <f>VLOOKUP($A3001,'Extracted Varlist'!$B$1:$O$4857,3,0)</f>
        <v>MRI chest and abdomen morphology</v>
      </c>
      <c r="G3001" t="str">
        <f>IF(ISBLANK(VLOOKUP($A3001,'Extracted Varlist'!$B$1:$O$4857,4,0)),"",VLOOKUP($A3001,'Extracted Varlist'!$B$1:$O$4857,4,0))</f>
        <v/>
      </c>
      <c r="H3001">
        <v>2</v>
      </c>
      <c r="I3001">
        <f>VLOOKUP($A3001,'Extracted Varlist'!$B$1:$O$4857,12,0)</f>
        <v>2</v>
      </c>
      <c r="J3001">
        <f>VLOOKUP($A3001,'Extracted Varlist'!$B$1:$O$4857,13,0)</f>
        <v>27</v>
      </c>
      <c r="M3001" t="b">
        <f t="shared" si="69"/>
        <v>1</v>
      </c>
    </row>
    <row r="3002" spans="1:13" x14ac:dyDescent="0.25">
      <c r="A3002" t="s">
        <v>7200</v>
      </c>
      <c r="E3002" t="str">
        <f>VLOOKUP($A3002,'Extracted Varlist'!$B$1:$O$4857,3,0)</f>
        <v>MRI chest and abdomen morphology</v>
      </c>
      <c r="G3002" t="str">
        <f>IF(ISBLANK(VLOOKUP($A3002,'Extracted Varlist'!$B$1:$O$4857,4,0)),"",VLOOKUP($A3002,'Extracted Varlist'!$B$1:$O$4857,4,0))</f>
        <v/>
      </c>
      <c r="H3002">
        <v>2</v>
      </c>
      <c r="I3002">
        <f>VLOOKUP($A3002,'Extracted Varlist'!$B$1:$O$4857,12,0)</f>
        <v>2</v>
      </c>
      <c r="J3002">
        <f>VLOOKUP($A3002,'Extracted Varlist'!$B$1:$O$4857,13,0)</f>
        <v>27</v>
      </c>
      <c r="M3002" t="b">
        <f t="shared" si="69"/>
        <v>1</v>
      </c>
    </row>
    <row r="3003" spans="1:13" x14ac:dyDescent="0.25">
      <c r="A3003" t="s">
        <v>7201</v>
      </c>
      <c r="E3003" t="str">
        <f>VLOOKUP($A3003,'Extracted Varlist'!$B$1:$O$4857,3,0)</f>
        <v>MRI chest and abdomen morphology</v>
      </c>
      <c r="G3003" t="str">
        <f>IF(ISBLANK(VLOOKUP($A3003,'Extracted Varlist'!$B$1:$O$4857,4,0)),"",VLOOKUP($A3003,'Extracted Varlist'!$B$1:$O$4857,4,0))</f>
        <v/>
      </c>
      <c r="H3003">
        <v>2</v>
      </c>
      <c r="I3003">
        <f>VLOOKUP($A3003,'Extracted Varlist'!$B$1:$O$4857,12,0)</f>
        <v>2</v>
      </c>
      <c r="J3003">
        <f>VLOOKUP($A3003,'Extracted Varlist'!$B$1:$O$4857,13,0)</f>
        <v>27</v>
      </c>
      <c r="M3003" t="b">
        <f t="shared" si="69"/>
        <v>1</v>
      </c>
    </row>
    <row r="3004" spans="1:13" x14ac:dyDescent="0.25">
      <c r="A3004" t="s">
        <v>8023</v>
      </c>
      <c r="E3004" t="str">
        <f>VLOOKUP($A3004,'Extracted Varlist'!$B$1:$O$4857,3,0)</f>
        <v>Date of MRI</v>
      </c>
      <c r="G3004" t="str">
        <f>IF(ISBLANK(VLOOKUP($A3004,'Extracted Varlist'!$B$1:$O$4857,4,0)),"",VLOOKUP($A3004,'Extracted Varlist'!$B$1:$O$4857,4,0))</f>
        <v/>
      </c>
      <c r="H3004">
        <v>2</v>
      </c>
      <c r="I3004">
        <f>VLOOKUP($A3004,'Extracted Varlist'!$B$1:$O$4857,12,0)</f>
        <v>2</v>
      </c>
      <c r="J3004">
        <f>VLOOKUP($A3004,'Extracted Varlist'!$B$1:$O$4857,13,0)</f>
        <v>27</v>
      </c>
      <c r="M3004" t="b">
        <f t="shared" si="69"/>
        <v>1</v>
      </c>
    </row>
    <row r="3005" spans="1:13" x14ac:dyDescent="0.25">
      <c r="A3005" t="s">
        <v>6942</v>
      </c>
      <c r="E3005" t="str">
        <f>VLOOKUP($A3005,'Extracted Varlist'!$B$1:$O$4857,3,0)</f>
        <v>Y27 MRI assessment done</v>
      </c>
      <c r="G3005" t="str">
        <f>IF(ISBLANK(VLOOKUP($A3005,'Extracted Varlist'!$B$1:$O$4857,4,0)),"",VLOOKUP($A3005,'Extracted Varlist'!$B$1:$O$4857,4,0))</f>
        <v>0="No";1="Yes"</v>
      </c>
      <c r="H3005">
        <v>2</v>
      </c>
      <c r="I3005">
        <f>VLOOKUP($A3005,'Extracted Varlist'!$B$1:$O$4857,12,0)</f>
        <v>2</v>
      </c>
      <c r="J3005">
        <f>VLOOKUP($A3005,'Extracted Varlist'!$B$1:$O$4857,13,0)</f>
        <v>27</v>
      </c>
      <c r="M3005" t="b">
        <f t="shared" si="69"/>
        <v>1</v>
      </c>
    </row>
    <row r="3006" spans="1:13" x14ac:dyDescent="0.25">
      <c r="A3006" t="s">
        <v>7203</v>
      </c>
      <c r="E3006" t="str">
        <f>VLOOKUP($A3006,'Extracted Varlist'!$B$1:$O$4857,3,0)</f>
        <v>MRI resting cardiac systolic function - ejection fraction (%)</v>
      </c>
      <c r="G3006" t="str">
        <f>IF(ISBLANK(VLOOKUP($A3006,'Extracted Varlist'!$B$1:$O$4857,4,0)),"",VLOOKUP($A3006,'Extracted Varlist'!$B$1:$O$4857,4,0))</f>
        <v/>
      </c>
      <c r="H3006">
        <v>2</v>
      </c>
      <c r="I3006">
        <f>VLOOKUP($A3006,'Extracted Varlist'!$B$1:$O$4857,12,0)</f>
        <v>2</v>
      </c>
      <c r="J3006">
        <f>VLOOKUP($A3006,'Extracted Varlist'!$B$1:$O$4857,13,0)</f>
        <v>27</v>
      </c>
      <c r="M3006" t="b">
        <f t="shared" si="69"/>
        <v>1</v>
      </c>
    </row>
    <row r="3007" spans="1:13" x14ac:dyDescent="0.25">
      <c r="A3007" t="s">
        <v>7206</v>
      </c>
      <c r="E3007" t="str">
        <f>VLOOKUP($A3007,'Extracted Varlist'!$B$1:$O$4857,3,0)</f>
        <v>MRI descending aortic distensibility (mmHg)</v>
      </c>
      <c r="G3007" t="str">
        <f>IF(ISBLANK(VLOOKUP($A3007,'Extracted Varlist'!$B$1:$O$4857,4,0)),"",VLOOKUP($A3007,'Extracted Varlist'!$B$1:$O$4857,4,0))</f>
        <v/>
      </c>
      <c r="H3007">
        <v>2</v>
      </c>
      <c r="I3007">
        <f>VLOOKUP($A3007,'Extracted Varlist'!$B$1:$O$4857,12,0)</f>
        <v>2</v>
      </c>
      <c r="J3007">
        <f>VLOOKUP($A3007,'Extracted Varlist'!$B$1:$O$4857,13,0)</f>
        <v>27</v>
      </c>
      <c r="M3007" t="b">
        <f t="shared" si="69"/>
        <v>1</v>
      </c>
    </row>
    <row r="3008" spans="1:13" x14ac:dyDescent="0.25">
      <c r="A3008" t="s">
        <v>5504</v>
      </c>
      <c r="E3008" t="str">
        <f>VLOOKUP($A3008,'Extracted Varlist'!$B$1:$O$4857,3,0)</f>
        <v>FOT1 R_SD 0mg</v>
      </c>
      <c r="G3008" t="str">
        <f>IF(ISBLANK(VLOOKUP($A3008,'Extracted Varlist'!$B$1:$O$4857,4,0)),"",VLOOKUP($A3008,'Extracted Varlist'!$B$1:$O$4857,4,0))</f>
        <v>-99="Missing"</v>
      </c>
      <c r="H3008">
        <v>2</v>
      </c>
      <c r="I3008">
        <f>VLOOKUP($A3008,'Extracted Varlist'!$B$1:$O$4857,12,0)</f>
        <v>2</v>
      </c>
      <c r="J3008">
        <f>VLOOKUP($A3008,'Extracted Varlist'!$B$1:$O$4857,13,0)</f>
        <v>22</v>
      </c>
      <c r="M3008" t="b">
        <f t="shared" si="69"/>
        <v>0</v>
      </c>
    </row>
    <row r="3009" spans="1:13" x14ac:dyDescent="0.25">
      <c r="A3009" t="s">
        <v>5509</v>
      </c>
      <c r="E3009" t="str">
        <f>VLOOKUP($A3009,'Extracted Varlist'!$B$1:$O$4857,3,0)</f>
        <v>FOT1 R_SD 10mg</v>
      </c>
      <c r="G3009" t="str">
        <f>IF(ISBLANK(VLOOKUP($A3009,'Extracted Varlist'!$B$1:$O$4857,4,0)),"",VLOOKUP($A3009,'Extracted Varlist'!$B$1:$O$4857,4,0))</f>
        <v>-99="Missing"</v>
      </c>
      <c r="H3009">
        <v>2</v>
      </c>
      <c r="I3009">
        <f>VLOOKUP($A3009,'Extracted Varlist'!$B$1:$O$4857,12,0)</f>
        <v>2</v>
      </c>
      <c r="J3009">
        <f>VLOOKUP($A3009,'Extracted Varlist'!$B$1:$O$4857,13,0)</f>
        <v>22</v>
      </c>
      <c r="M3009" t="b">
        <f t="shared" si="69"/>
        <v>1</v>
      </c>
    </row>
    <row r="3010" spans="1:13" x14ac:dyDescent="0.25">
      <c r="A3010" t="s">
        <v>5520</v>
      </c>
      <c r="E3010" t="str">
        <f>VLOOKUP($A3010,'Extracted Varlist'!$B$1:$O$4857,3,0)</f>
        <v>FOT1 R_SD 160 1</v>
      </c>
      <c r="G3010" t="str">
        <f>IF(ISBLANK(VLOOKUP($A3010,'Extracted Varlist'!$B$1:$O$4857,4,0)),"",VLOOKUP($A3010,'Extracted Varlist'!$B$1:$O$4857,4,0))</f>
        <v>-99="Missing"</v>
      </c>
      <c r="H3010">
        <v>2</v>
      </c>
      <c r="I3010">
        <f>VLOOKUP($A3010,'Extracted Varlist'!$B$1:$O$4857,12,0)</f>
        <v>2</v>
      </c>
      <c r="J3010">
        <f>VLOOKUP($A3010,'Extracted Varlist'!$B$1:$O$4857,13,0)</f>
        <v>22</v>
      </c>
      <c r="M3010" t="b">
        <f t="shared" ref="M3010:M3073" si="70">AND(J3010=J3009)</f>
        <v>1</v>
      </c>
    </row>
    <row r="3011" spans="1:13" x14ac:dyDescent="0.25">
      <c r="A3011" t="s">
        <v>5523</v>
      </c>
      <c r="E3011" t="str">
        <f>VLOOKUP($A3011,'Extracted Varlist'!$B$1:$O$4857,3,0)</f>
        <v>FOT1 R_SD 160 2</v>
      </c>
      <c r="G3011" t="str">
        <f>IF(ISBLANK(VLOOKUP($A3011,'Extracted Varlist'!$B$1:$O$4857,4,0)),"",VLOOKUP($A3011,'Extracted Varlist'!$B$1:$O$4857,4,0))</f>
        <v>-99="Missing"</v>
      </c>
      <c r="H3011">
        <v>2</v>
      </c>
      <c r="I3011">
        <f>VLOOKUP($A3011,'Extracted Varlist'!$B$1:$O$4857,12,0)</f>
        <v>2</v>
      </c>
      <c r="J3011">
        <f>VLOOKUP($A3011,'Extracted Varlist'!$B$1:$O$4857,13,0)</f>
        <v>22</v>
      </c>
      <c r="M3011" t="b">
        <f t="shared" si="70"/>
        <v>1</v>
      </c>
    </row>
    <row r="3012" spans="1:13" x14ac:dyDescent="0.25">
      <c r="A3012" t="s">
        <v>5526</v>
      </c>
      <c r="E3012" t="str">
        <f>VLOOKUP($A3012,'Extracted Varlist'!$B$1:$O$4857,3,0)</f>
        <v>FOT1 R_SD 160 3</v>
      </c>
      <c r="G3012" t="str">
        <f>IF(ISBLANK(VLOOKUP($A3012,'Extracted Varlist'!$B$1:$O$4857,4,0)),"",VLOOKUP($A3012,'Extracted Varlist'!$B$1:$O$4857,4,0))</f>
        <v>-99="Missing"</v>
      </c>
      <c r="H3012">
        <v>2</v>
      </c>
      <c r="I3012">
        <f>VLOOKUP($A3012,'Extracted Varlist'!$B$1:$O$4857,12,0)</f>
        <v>2</v>
      </c>
      <c r="J3012">
        <f>VLOOKUP($A3012,'Extracted Varlist'!$B$1:$O$4857,13,0)</f>
        <v>22</v>
      </c>
      <c r="M3012" t="b">
        <f t="shared" si="70"/>
        <v>1</v>
      </c>
    </row>
    <row r="3013" spans="1:13" x14ac:dyDescent="0.25">
      <c r="A3013" t="s">
        <v>5511</v>
      </c>
      <c r="E3013" t="str">
        <f>VLOOKUP($A3013,'Extracted Varlist'!$B$1:$O$4857,3,0)</f>
        <v>FOT1 R_SD 20mg</v>
      </c>
      <c r="G3013" t="str">
        <f>IF(ISBLANK(VLOOKUP($A3013,'Extracted Varlist'!$B$1:$O$4857,4,0)),"",VLOOKUP($A3013,'Extracted Varlist'!$B$1:$O$4857,4,0))</f>
        <v>-99="Missing"</v>
      </c>
      <c r="H3013">
        <v>2</v>
      </c>
      <c r="I3013">
        <f>VLOOKUP($A3013,'Extracted Varlist'!$B$1:$O$4857,12,0)</f>
        <v>2</v>
      </c>
      <c r="J3013">
        <f>VLOOKUP($A3013,'Extracted Varlist'!$B$1:$O$4857,13,0)</f>
        <v>22</v>
      </c>
      <c r="M3013" t="b">
        <f t="shared" si="70"/>
        <v>1</v>
      </c>
    </row>
    <row r="3014" spans="1:13" x14ac:dyDescent="0.25">
      <c r="A3014" t="s">
        <v>5514</v>
      </c>
      <c r="E3014" t="str">
        <f>VLOOKUP($A3014,'Extracted Varlist'!$B$1:$O$4857,3,0)</f>
        <v>FOT1 R_SD 40mg</v>
      </c>
      <c r="G3014" t="str">
        <f>IF(ISBLANK(VLOOKUP($A3014,'Extracted Varlist'!$B$1:$O$4857,4,0)),"",VLOOKUP($A3014,'Extracted Varlist'!$B$1:$O$4857,4,0))</f>
        <v>-99="Missing"</v>
      </c>
      <c r="H3014">
        <v>2</v>
      </c>
      <c r="I3014">
        <f>VLOOKUP($A3014,'Extracted Varlist'!$B$1:$O$4857,12,0)</f>
        <v>2</v>
      </c>
      <c r="J3014">
        <f>VLOOKUP($A3014,'Extracted Varlist'!$B$1:$O$4857,13,0)</f>
        <v>22</v>
      </c>
      <c r="M3014" t="b">
        <f t="shared" si="70"/>
        <v>1</v>
      </c>
    </row>
    <row r="3015" spans="1:13" x14ac:dyDescent="0.25">
      <c r="A3015" t="s">
        <v>5507</v>
      </c>
      <c r="E3015" t="str">
        <f>VLOOKUP($A3015,'Extracted Varlist'!$B$1:$O$4857,3,0)</f>
        <v>FOT1 R_SD 5mg</v>
      </c>
      <c r="G3015" t="str">
        <f>IF(ISBLANK(VLOOKUP($A3015,'Extracted Varlist'!$B$1:$O$4857,4,0)),"",VLOOKUP($A3015,'Extracted Varlist'!$B$1:$O$4857,4,0))</f>
        <v>-99="Missing"</v>
      </c>
      <c r="H3015">
        <v>2</v>
      </c>
      <c r="I3015">
        <f>VLOOKUP($A3015,'Extracted Varlist'!$B$1:$O$4857,12,0)</f>
        <v>2</v>
      </c>
      <c r="J3015">
        <f>VLOOKUP($A3015,'Extracted Varlist'!$B$1:$O$4857,13,0)</f>
        <v>22</v>
      </c>
      <c r="M3015" t="b">
        <f t="shared" si="70"/>
        <v>1</v>
      </c>
    </row>
    <row r="3016" spans="1:13" x14ac:dyDescent="0.25">
      <c r="A3016" t="s">
        <v>5517</v>
      </c>
      <c r="E3016" t="str">
        <f>VLOOKUP($A3016,'Extracted Varlist'!$B$1:$O$4857,3,0)</f>
        <v>FOT1 R_SD 80mg</v>
      </c>
      <c r="G3016" t="str">
        <f>IF(ISBLANK(VLOOKUP($A3016,'Extracted Varlist'!$B$1:$O$4857,4,0)),"",VLOOKUP($A3016,'Extracted Varlist'!$B$1:$O$4857,4,0))</f>
        <v>-99="Missing"</v>
      </c>
      <c r="H3016">
        <v>2</v>
      </c>
      <c r="I3016">
        <f>VLOOKUP($A3016,'Extracted Varlist'!$B$1:$O$4857,12,0)</f>
        <v>2</v>
      </c>
      <c r="J3016">
        <f>VLOOKUP($A3016,'Extracted Varlist'!$B$1:$O$4857,13,0)</f>
        <v>22</v>
      </c>
      <c r="M3016" t="b">
        <f t="shared" si="70"/>
        <v>1</v>
      </c>
    </row>
    <row r="3017" spans="1:13" x14ac:dyDescent="0.25">
      <c r="A3017" t="s">
        <v>5501</v>
      </c>
      <c r="E3017" t="str">
        <f>VLOOKUP($A3017,'Extracted Varlist'!$B$1:$O$4857,3,0)</f>
        <v>FOT1 R_SD baseline</v>
      </c>
      <c r="G3017" t="str">
        <f>IF(ISBLANK(VLOOKUP($A3017,'Extracted Varlist'!$B$1:$O$4857,4,0)),"",VLOOKUP($A3017,'Extracted Varlist'!$B$1:$O$4857,4,0))</f>
        <v>-99="Missing"</v>
      </c>
      <c r="H3017">
        <v>2</v>
      </c>
      <c r="I3017">
        <f>VLOOKUP($A3017,'Extracted Varlist'!$B$1:$O$4857,12,0)</f>
        <v>2</v>
      </c>
      <c r="J3017">
        <f>VLOOKUP($A3017,'Extracted Varlist'!$B$1:$O$4857,13,0)</f>
        <v>22</v>
      </c>
      <c r="M3017" t="b">
        <f t="shared" si="70"/>
        <v>1</v>
      </c>
    </row>
    <row r="3018" spans="1:13" x14ac:dyDescent="0.25">
      <c r="A3018" t="s">
        <v>5560</v>
      </c>
      <c r="E3018" t="str">
        <f>VLOOKUP($A3018,'Extracted Varlist'!$B$1:$O$4857,3,0)</f>
        <v>FOT1 MS2 0mg</v>
      </c>
      <c r="G3018" t="str">
        <f>IF(ISBLANK(VLOOKUP($A3018,'Extracted Varlist'!$B$1:$O$4857,4,0)),"",VLOOKUP($A3018,'Extracted Varlist'!$B$1:$O$4857,4,0))</f>
        <v>-99="Missing"</v>
      </c>
      <c r="H3018">
        <v>2</v>
      </c>
      <c r="I3018">
        <f>VLOOKUP($A3018,'Extracted Varlist'!$B$1:$O$4857,12,0)</f>
        <v>2</v>
      </c>
      <c r="J3018">
        <f>VLOOKUP($A3018,'Extracted Varlist'!$B$1:$O$4857,13,0)</f>
        <v>22</v>
      </c>
      <c r="M3018" t="b">
        <f t="shared" si="70"/>
        <v>1</v>
      </c>
    </row>
    <row r="3019" spans="1:13" x14ac:dyDescent="0.25">
      <c r="A3019" t="s">
        <v>5565</v>
      </c>
      <c r="E3019" t="str">
        <f>VLOOKUP($A3019,'Extracted Varlist'!$B$1:$O$4857,3,0)</f>
        <v>FOT1 MS2 10mg</v>
      </c>
      <c r="G3019" t="str">
        <f>IF(ISBLANK(VLOOKUP($A3019,'Extracted Varlist'!$B$1:$O$4857,4,0)),"",VLOOKUP($A3019,'Extracted Varlist'!$B$1:$O$4857,4,0))</f>
        <v>-99="Missing"</v>
      </c>
      <c r="H3019">
        <v>2</v>
      </c>
      <c r="I3019">
        <f>VLOOKUP($A3019,'Extracted Varlist'!$B$1:$O$4857,12,0)</f>
        <v>2</v>
      </c>
      <c r="J3019">
        <f>VLOOKUP($A3019,'Extracted Varlist'!$B$1:$O$4857,13,0)</f>
        <v>22</v>
      </c>
      <c r="M3019" t="b">
        <f t="shared" si="70"/>
        <v>1</v>
      </c>
    </row>
    <row r="3020" spans="1:13" x14ac:dyDescent="0.25">
      <c r="A3020" t="s">
        <v>5575</v>
      </c>
      <c r="E3020" t="str">
        <f>VLOOKUP($A3020,'Extracted Varlist'!$B$1:$O$4857,3,0)</f>
        <v>FOT1 MS2 160 1</v>
      </c>
      <c r="G3020" t="str">
        <f>IF(ISBLANK(VLOOKUP($A3020,'Extracted Varlist'!$B$1:$O$4857,4,0)),"",VLOOKUP($A3020,'Extracted Varlist'!$B$1:$O$4857,4,0))</f>
        <v>-99="Missing"</v>
      </c>
      <c r="H3020">
        <v>2</v>
      </c>
      <c r="I3020">
        <f>VLOOKUP($A3020,'Extracted Varlist'!$B$1:$O$4857,12,0)</f>
        <v>2</v>
      </c>
      <c r="J3020">
        <f>VLOOKUP($A3020,'Extracted Varlist'!$B$1:$O$4857,13,0)</f>
        <v>22</v>
      </c>
      <c r="M3020" t="b">
        <f t="shared" si="70"/>
        <v>1</v>
      </c>
    </row>
    <row r="3021" spans="1:13" x14ac:dyDescent="0.25">
      <c r="A3021" t="s">
        <v>5578</v>
      </c>
      <c r="E3021" t="str">
        <f>VLOOKUP($A3021,'Extracted Varlist'!$B$1:$O$4857,3,0)</f>
        <v>FOT1 MS2 160 2</v>
      </c>
      <c r="G3021" t="str">
        <f>IF(ISBLANK(VLOOKUP($A3021,'Extracted Varlist'!$B$1:$O$4857,4,0)),"",VLOOKUP($A3021,'Extracted Varlist'!$B$1:$O$4857,4,0))</f>
        <v>-99="Missing"</v>
      </c>
      <c r="H3021">
        <v>2</v>
      </c>
      <c r="I3021">
        <f>VLOOKUP($A3021,'Extracted Varlist'!$B$1:$O$4857,12,0)</f>
        <v>2</v>
      </c>
      <c r="J3021">
        <f>VLOOKUP($A3021,'Extracted Varlist'!$B$1:$O$4857,13,0)</f>
        <v>22</v>
      </c>
      <c r="M3021" t="b">
        <f t="shared" si="70"/>
        <v>1</v>
      </c>
    </row>
    <row r="3022" spans="1:13" x14ac:dyDescent="0.25">
      <c r="A3022" t="s">
        <v>5581</v>
      </c>
      <c r="E3022" t="str">
        <f>VLOOKUP($A3022,'Extracted Varlist'!$B$1:$O$4857,3,0)</f>
        <v>FOT1 MS2 160 3</v>
      </c>
      <c r="G3022" t="str">
        <f>IF(ISBLANK(VLOOKUP($A3022,'Extracted Varlist'!$B$1:$O$4857,4,0)),"",VLOOKUP($A3022,'Extracted Varlist'!$B$1:$O$4857,4,0))</f>
        <v>-99="Missing"</v>
      </c>
      <c r="H3022">
        <v>2</v>
      </c>
      <c r="I3022">
        <f>VLOOKUP($A3022,'Extracted Varlist'!$B$1:$O$4857,12,0)</f>
        <v>2</v>
      </c>
      <c r="J3022">
        <f>VLOOKUP($A3022,'Extracted Varlist'!$B$1:$O$4857,13,0)</f>
        <v>22</v>
      </c>
      <c r="M3022" t="b">
        <f t="shared" si="70"/>
        <v>1</v>
      </c>
    </row>
    <row r="3023" spans="1:13" x14ac:dyDescent="0.25">
      <c r="A3023" t="s">
        <v>5567</v>
      </c>
      <c r="E3023" t="str">
        <f>VLOOKUP($A3023,'Extracted Varlist'!$B$1:$O$4857,3,0)</f>
        <v>FOT1 MS2 20mg</v>
      </c>
      <c r="G3023" t="str">
        <f>IF(ISBLANK(VLOOKUP($A3023,'Extracted Varlist'!$B$1:$O$4857,4,0)),"",VLOOKUP($A3023,'Extracted Varlist'!$B$1:$O$4857,4,0))</f>
        <v>-99="Missing"</v>
      </c>
      <c r="H3023">
        <v>2</v>
      </c>
      <c r="I3023">
        <f>VLOOKUP($A3023,'Extracted Varlist'!$B$1:$O$4857,12,0)</f>
        <v>2</v>
      </c>
      <c r="J3023">
        <f>VLOOKUP($A3023,'Extracted Varlist'!$B$1:$O$4857,13,0)</f>
        <v>22</v>
      </c>
      <c r="M3023" t="b">
        <f t="shared" si="70"/>
        <v>1</v>
      </c>
    </row>
    <row r="3024" spans="1:13" x14ac:dyDescent="0.25">
      <c r="A3024" t="s">
        <v>5569</v>
      </c>
      <c r="E3024" t="str">
        <f>VLOOKUP($A3024,'Extracted Varlist'!$B$1:$O$4857,3,0)</f>
        <v>FOT1 MS2 40mg</v>
      </c>
      <c r="G3024" t="str">
        <f>IF(ISBLANK(VLOOKUP($A3024,'Extracted Varlist'!$B$1:$O$4857,4,0)),"",VLOOKUP($A3024,'Extracted Varlist'!$B$1:$O$4857,4,0))</f>
        <v>-99="Missing"</v>
      </c>
      <c r="H3024">
        <v>2</v>
      </c>
      <c r="I3024">
        <f>VLOOKUP($A3024,'Extracted Varlist'!$B$1:$O$4857,12,0)</f>
        <v>2</v>
      </c>
      <c r="J3024">
        <f>VLOOKUP($A3024,'Extracted Varlist'!$B$1:$O$4857,13,0)</f>
        <v>22</v>
      </c>
      <c r="M3024" t="b">
        <f t="shared" si="70"/>
        <v>1</v>
      </c>
    </row>
    <row r="3025" spans="1:13" x14ac:dyDescent="0.25">
      <c r="A3025" t="s">
        <v>5563</v>
      </c>
      <c r="E3025" t="str">
        <f>VLOOKUP($A3025,'Extracted Varlist'!$B$1:$O$4857,3,0)</f>
        <v>FOT1 MS2 5mg</v>
      </c>
      <c r="G3025" t="str">
        <f>IF(ISBLANK(VLOOKUP($A3025,'Extracted Varlist'!$B$1:$O$4857,4,0)),"",VLOOKUP($A3025,'Extracted Varlist'!$B$1:$O$4857,4,0))</f>
        <v>-99="Missing"</v>
      </c>
      <c r="H3025">
        <v>2</v>
      </c>
      <c r="I3025">
        <f>VLOOKUP($A3025,'Extracted Varlist'!$B$1:$O$4857,12,0)</f>
        <v>2</v>
      </c>
      <c r="J3025">
        <f>VLOOKUP($A3025,'Extracted Varlist'!$B$1:$O$4857,13,0)</f>
        <v>22</v>
      </c>
      <c r="M3025" t="b">
        <f t="shared" si="70"/>
        <v>1</v>
      </c>
    </row>
    <row r="3026" spans="1:13" x14ac:dyDescent="0.25">
      <c r="A3026" t="s">
        <v>5572</v>
      </c>
      <c r="E3026" t="str">
        <f>VLOOKUP($A3026,'Extracted Varlist'!$B$1:$O$4857,3,0)</f>
        <v>FOT1 MS2 80mg</v>
      </c>
      <c r="G3026" t="str">
        <f>IF(ISBLANK(VLOOKUP($A3026,'Extracted Varlist'!$B$1:$O$4857,4,0)),"",VLOOKUP($A3026,'Extracted Varlist'!$B$1:$O$4857,4,0))</f>
        <v>-99="Missing"</v>
      </c>
      <c r="H3026">
        <v>2</v>
      </c>
      <c r="I3026">
        <f>VLOOKUP($A3026,'Extracted Varlist'!$B$1:$O$4857,12,0)</f>
        <v>2</v>
      </c>
      <c r="J3026">
        <f>VLOOKUP($A3026,'Extracted Varlist'!$B$1:$O$4857,13,0)</f>
        <v>22</v>
      </c>
      <c r="M3026" t="b">
        <f t="shared" si="70"/>
        <v>1</v>
      </c>
    </row>
    <row r="3027" spans="1:13" x14ac:dyDescent="0.25">
      <c r="A3027" t="s">
        <v>5557</v>
      </c>
      <c r="E3027" t="str">
        <f>VLOOKUP($A3027,'Extracted Varlist'!$B$1:$O$4857,3,0)</f>
        <v>FOT1 MS2 baseline</v>
      </c>
      <c r="G3027" t="str">
        <f>IF(ISBLANK(VLOOKUP($A3027,'Extracted Varlist'!$B$1:$O$4857,4,0)),"",VLOOKUP($A3027,'Extracted Varlist'!$B$1:$O$4857,4,0))</f>
        <v>-99="Missing"</v>
      </c>
      <c r="H3027">
        <v>2</v>
      </c>
      <c r="I3027">
        <f>VLOOKUP($A3027,'Extracted Varlist'!$B$1:$O$4857,12,0)</f>
        <v>2</v>
      </c>
      <c r="J3027">
        <f>VLOOKUP($A3027,'Extracted Varlist'!$B$1:$O$4857,13,0)</f>
        <v>22</v>
      </c>
      <c r="M3027" t="b">
        <f t="shared" si="70"/>
        <v>1</v>
      </c>
    </row>
    <row r="3028" spans="1:13" x14ac:dyDescent="0.25">
      <c r="A3028" t="s">
        <v>5532</v>
      </c>
      <c r="E3028" t="str">
        <f>VLOOKUP($A3028,'Extracted Varlist'!$B$1:$O$4857,3,0)</f>
        <v>FOT1 MX 0mg</v>
      </c>
      <c r="G3028" t="str">
        <f>IF(ISBLANK(VLOOKUP($A3028,'Extracted Varlist'!$B$1:$O$4857,4,0)),"",VLOOKUP($A3028,'Extracted Varlist'!$B$1:$O$4857,4,0))</f>
        <v>-99="Missing"</v>
      </c>
      <c r="H3028">
        <v>2</v>
      </c>
      <c r="I3028">
        <f>VLOOKUP($A3028,'Extracted Varlist'!$B$1:$O$4857,12,0)</f>
        <v>2</v>
      </c>
      <c r="J3028">
        <f>VLOOKUP($A3028,'Extracted Varlist'!$B$1:$O$4857,13,0)</f>
        <v>22</v>
      </c>
      <c r="M3028" t="b">
        <f t="shared" si="70"/>
        <v>1</v>
      </c>
    </row>
    <row r="3029" spans="1:13" x14ac:dyDescent="0.25">
      <c r="A3029" t="s">
        <v>5537</v>
      </c>
      <c r="E3029" t="str">
        <f>VLOOKUP($A3029,'Extracted Varlist'!$B$1:$O$4857,3,0)</f>
        <v>FOT1 MX 10mg</v>
      </c>
      <c r="G3029" t="str">
        <f>IF(ISBLANK(VLOOKUP($A3029,'Extracted Varlist'!$B$1:$O$4857,4,0)),"",VLOOKUP($A3029,'Extracted Varlist'!$B$1:$O$4857,4,0))</f>
        <v>-99="Missing"</v>
      </c>
      <c r="H3029">
        <v>2</v>
      </c>
      <c r="I3029">
        <f>VLOOKUP($A3029,'Extracted Varlist'!$B$1:$O$4857,12,0)</f>
        <v>2</v>
      </c>
      <c r="J3029">
        <f>VLOOKUP($A3029,'Extracted Varlist'!$B$1:$O$4857,13,0)</f>
        <v>22</v>
      </c>
      <c r="M3029" t="b">
        <f t="shared" si="70"/>
        <v>1</v>
      </c>
    </row>
    <row r="3030" spans="1:13" x14ac:dyDescent="0.25">
      <c r="A3030" t="s">
        <v>5548</v>
      </c>
      <c r="E3030" t="str">
        <f>VLOOKUP($A3030,'Extracted Varlist'!$B$1:$O$4857,3,0)</f>
        <v>FOT1 MX 160 1</v>
      </c>
      <c r="G3030" t="str">
        <f>IF(ISBLANK(VLOOKUP($A3030,'Extracted Varlist'!$B$1:$O$4857,4,0)),"",VLOOKUP($A3030,'Extracted Varlist'!$B$1:$O$4857,4,0))</f>
        <v>-99="Missing"</v>
      </c>
      <c r="H3030">
        <v>2</v>
      </c>
      <c r="I3030">
        <f>VLOOKUP($A3030,'Extracted Varlist'!$B$1:$O$4857,12,0)</f>
        <v>2</v>
      </c>
      <c r="J3030">
        <f>VLOOKUP($A3030,'Extracted Varlist'!$B$1:$O$4857,13,0)</f>
        <v>22</v>
      </c>
      <c r="M3030" t="b">
        <f t="shared" si="70"/>
        <v>1</v>
      </c>
    </row>
    <row r="3031" spans="1:13" x14ac:dyDescent="0.25">
      <c r="A3031" t="s">
        <v>5551</v>
      </c>
      <c r="E3031" t="str">
        <f>VLOOKUP($A3031,'Extracted Varlist'!$B$1:$O$4857,3,0)</f>
        <v>FOT1 MX 160 2</v>
      </c>
      <c r="G3031" t="str">
        <f>IF(ISBLANK(VLOOKUP($A3031,'Extracted Varlist'!$B$1:$O$4857,4,0)),"",VLOOKUP($A3031,'Extracted Varlist'!$B$1:$O$4857,4,0))</f>
        <v>-99="Missing"</v>
      </c>
      <c r="H3031">
        <v>2</v>
      </c>
      <c r="I3031">
        <f>VLOOKUP($A3031,'Extracted Varlist'!$B$1:$O$4857,12,0)</f>
        <v>2</v>
      </c>
      <c r="J3031">
        <f>VLOOKUP($A3031,'Extracted Varlist'!$B$1:$O$4857,13,0)</f>
        <v>22</v>
      </c>
      <c r="M3031" t="b">
        <f t="shared" si="70"/>
        <v>1</v>
      </c>
    </row>
    <row r="3032" spans="1:13" x14ac:dyDescent="0.25">
      <c r="A3032" t="s">
        <v>5554</v>
      </c>
      <c r="E3032" t="str">
        <f>VLOOKUP($A3032,'Extracted Varlist'!$B$1:$O$4857,3,0)</f>
        <v>FOT1 MX 160 3</v>
      </c>
      <c r="G3032" t="str">
        <f>IF(ISBLANK(VLOOKUP($A3032,'Extracted Varlist'!$B$1:$O$4857,4,0)),"",VLOOKUP($A3032,'Extracted Varlist'!$B$1:$O$4857,4,0))</f>
        <v>-99="Missing"</v>
      </c>
      <c r="H3032">
        <v>2</v>
      </c>
      <c r="I3032">
        <f>VLOOKUP($A3032,'Extracted Varlist'!$B$1:$O$4857,12,0)</f>
        <v>2</v>
      </c>
      <c r="J3032">
        <f>VLOOKUP($A3032,'Extracted Varlist'!$B$1:$O$4857,13,0)</f>
        <v>22</v>
      </c>
      <c r="M3032" t="b">
        <f t="shared" si="70"/>
        <v>1</v>
      </c>
    </row>
    <row r="3033" spans="1:13" x14ac:dyDescent="0.25">
      <c r="A3033" t="s">
        <v>5539</v>
      </c>
      <c r="E3033" t="str">
        <f>VLOOKUP($A3033,'Extracted Varlist'!$B$1:$O$4857,3,0)</f>
        <v>FOT1 MX 20mg</v>
      </c>
      <c r="G3033" t="str">
        <f>IF(ISBLANK(VLOOKUP($A3033,'Extracted Varlist'!$B$1:$O$4857,4,0)),"",VLOOKUP($A3033,'Extracted Varlist'!$B$1:$O$4857,4,0))</f>
        <v>-99="Missing"</v>
      </c>
      <c r="H3033">
        <v>2</v>
      </c>
      <c r="I3033">
        <f>VLOOKUP($A3033,'Extracted Varlist'!$B$1:$O$4857,12,0)</f>
        <v>2</v>
      </c>
      <c r="J3033">
        <f>VLOOKUP($A3033,'Extracted Varlist'!$B$1:$O$4857,13,0)</f>
        <v>22</v>
      </c>
      <c r="M3033" t="b">
        <f t="shared" si="70"/>
        <v>1</v>
      </c>
    </row>
    <row r="3034" spans="1:13" x14ac:dyDescent="0.25">
      <c r="A3034" t="s">
        <v>5542</v>
      </c>
      <c r="E3034" t="str">
        <f>VLOOKUP($A3034,'Extracted Varlist'!$B$1:$O$4857,3,0)</f>
        <v>FOT1 MX 40mg</v>
      </c>
      <c r="G3034" t="str">
        <f>IF(ISBLANK(VLOOKUP($A3034,'Extracted Varlist'!$B$1:$O$4857,4,0)),"",VLOOKUP($A3034,'Extracted Varlist'!$B$1:$O$4857,4,0))</f>
        <v>-99="Missing"</v>
      </c>
      <c r="H3034">
        <v>2</v>
      </c>
      <c r="I3034">
        <f>VLOOKUP($A3034,'Extracted Varlist'!$B$1:$O$4857,12,0)</f>
        <v>2</v>
      </c>
      <c r="J3034">
        <f>VLOOKUP($A3034,'Extracted Varlist'!$B$1:$O$4857,13,0)</f>
        <v>22</v>
      </c>
      <c r="M3034" t="b">
        <f t="shared" si="70"/>
        <v>1</v>
      </c>
    </row>
    <row r="3035" spans="1:13" x14ac:dyDescent="0.25">
      <c r="A3035" t="s">
        <v>5535</v>
      </c>
      <c r="E3035" t="str">
        <f>VLOOKUP($A3035,'Extracted Varlist'!$B$1:$O$4857,3,0)</f>
        <v>FOT1 MX 5mg</v>
      </c>
      <c r="G3035" t="str">
        <f>IF(ISBLANK(VLOOKUP($A3035,'Extracted Varlist'!$B$1:$O$4857,4,0)),"",VLOOKUP($A3035,'Extracted Varlist'!$B$1:$O$4857,4,0))</f>
        <v>-99="Missing"</v>
      </c>
      <c r="H3035">
        <v>2</v>
      </c>
      <c r="I3035">
        <f>VLOOKUP($A3035,'Extracted Varlist'!$B$1:$O$4857,12,0)</f>
        <v>2</v>
      </c>
      <c r="J3035">
        <f>VLOOKUP($A3035,'Extracted Varlist'!$B$1:$O$4857,13,0)</f>
        <v>22</v>
      </c>
      <c r="M3035" t="b">
        <f t="shared" si="70"/>
        <v>1</v>
      </c>
    </row>
    <row r="3036" spans="1:13" x14ac:dyDescent="0.25">
      <c r="A3036" t="s">
        <v>5545</v>
      </c>
      <c r="E3036" t="str">
        <f>VLOOKUP($A3036,'Extracted Varlist'!$B$1:$O$4857,3,0)</f>
        <v>FOT1 MX 80mg</v>
      </c>
      <c r="G3036" t="str">
        <f>IF(ISBLANK(VLOOKUP($A3036,'Extracted Varlist'!$B$1:$O$4857,4,0)),"",VLOOKUP($A3036,'Extracted Varlist'!$B$1:$O$4857,4,0))</f>
        <v>-99="Missing"</v>
      </c>
      <c r="H3036">
        <v>2</v>
      </c>
      <c r="I3036">
        <f>VLOOKUP($A3036,'Extracted Varlist'!$B$1:$O$4857,12,0)</f>
        <v>2</v>
      </c>
      <c r="J3036">
        <f>VLOOKUP($A3036,'Extracted Varlist'!$B$1:$O$4857,13,0)</f>
        <v>22</v>
      </c>
      <c r="M3036" t="b">
        <f t="shared" si="70"/>
        <v>1</v>
      </c>
    </row>
    <row r="3037" spans="1:13" x14ac:dyDescent="0.25">
      <c r="A3037" t="s">
        <v>5529</v>
      </c>
      <c r="E3037" t="str">
        <f>VLOOKUP($A3037,'Extracted Varlist'!$B$1:$O$4857,3,0)</f>
        <v>FOT1 MX baseline</v>
      </c>
      <c r="G3037" t="str">
        <f>IF(ISBLANK(VLOOKUP($A3037,'Extracted Varlist'!$B$1:$O$4857,4,0)),"",VLOOKUP($A3037,'Extracted Varlist'!$B$1:$O$4857,4,0))</f>
        <v>-99="Missing"</v>
      </c>
      <c r="H3037">
        <v>2</v>
      </c>
      <c r="I3037">
        <f>VLOOKUP($A3037,'Extracted Varlist'!$B$1:$O$4857,12,0)</f>
        <v>2</v>
      </c>
      <c r="J3037">
        <f>VLOOKUP($A3037,'Extracted Varlist'!$B$1:$O$4857,13,0)</f>
        <v>22</v>
      </c>
      <c r="M3037" t="b">
        <f t="shared" si="70"/>
        <v>1</v>
      </c>
    </row>
    <row r="3038" spans="1:13" x14ac:dyDescent="0.25">
      <c r="A3038" t="s">
        <v>348</v>
      </c>
      <c r="E3038" t="str">
        <f>VLOOKUP($A3038,'Extracted Varlist'!$B$1:$O$4857,3,0)</f>
        <v>Neurology Tone R) arm</v>
      </c>
      <c r="G3038" t="str">
        <f>IF(ISBLANK(VLOOKUP($A3038,'Extracted Varlist'!$B$1:$O$4857,4,0)),"",VLOOKUP($A3038,'Extracted Varlist'!$B$1:$O$4857,4,0))</f>
        <v>-99="Missing";-88="N/A";0="Marked hypotonia";1="Mild hypotonia";2="Normal tone";3="Mild hypertonia";4="Marked hypertonia"</v>
      </c>
      <c r="H3038">
        <v>2</v>
      </c>
      <c r="I3038">
        <f>VLOOKUP($A3038,'Extracted Varlist'!$B$1:$O$4857,12,0)</f>
        <v>2</v>
      </c>
      <c r="J3038">
        <f>VLOOKUP($A3038,'Extracted Varlist'!$B$1:$O$4857,13,0)</f>
        <v>1</v>
      </c>
      <c r="M3038" t="b">
        <f t="shared" si="70"/>
        <v>0</v>
      </c>
    </row>
    <row r="3039" spans="1:13" x14ac:dyDescent="0.25">
      <c r="A3039" t="s">
        <v>586</v>
      </c>
      <c r="E3039" t="str">
        <f>VLOOKUP($A3039,'Extracted Varlist'!$B$1:$O$4857,3,0)</f>
        <v>Neurology Tone R) arm</v>
      </c>
      <c r="G3039" t="str">
        <f>IF(ISBLANK(VLOOKUP($A3039,'Extracted Varlist'!$B$1:$O$4857,4,0)),"",VLOOKUP($A3039,'Extracted Varlist'!$B$1:$O$4857,4,0))</f>
        <v>-99="Missing";-88="N/A";0="Marked hypotonia";1="Mild hypotonia";2="Normal tone";3="Mild hypertonia";4="Marked hypertonia"</v>
      </c>
      <c r="H3039">
        <v>2</v>
      </c>
      <c r="I3039">
        <f>VLOOKUP($A3039,'Extracted Varlist'!$B$1:$O$4857,12,0)</f>
        <v>2</v>
      </c>
      <c r="J3039">
        <f>VLOOKUP($A3039,'Extracted Varlist'!$B$1:$O$4857,13,0)</f>
        <v>2</v>
      </c>
      <c r="M3039" t="b">
        <f t="shared" si="70"/>
        <v>0</v>
      </c>
    </row>
    <row r="3040" spans="1:13" x14ac:dyDescent="0.25">
      <c r="A3040" t="s">
        <v>646</v>
      </c>
      <c r="E3040" t="str">
        <f>VLOOKUP($A3040,'Extracted Varlist'!$B$1:$O$4857,3,0)</f>
        <v>Neurology Tone R) arm</v>
      </c>
      <c r="G3040" t="str">
        <f>IF(ISBLANK(VLOOKUP($A3040,'Extracted Varlist'!$B$1:$O$4857,4,0)),"",VLOOKUP($A3040,'Extracted Varlist'!$B$1:$O$4857,4,0))</f>
        <v>-99="Missing";-88="N/A";0="Marked hypotonia";1="Mild hypotonia";2="Normal tone";3="Mild hypertonia";4="Marked hypertonia"</v>
      </c>
      <c r="H3040">
        <v>2</v>
      </c>
      <c r="I3040">
        <f>VLOOKUP($A3040,'Extracted Varlist'!$B$1:$O$4857,12,0)</f>
        <v>2</v>
      </c>
      <c r="J3040">
        <f>VLOOKUP($A3040,'Extracted Varlist'!$B$1:$O$4857,13,0)</f>
        <v>3</v>
      </c>
      <c r="M3040" t="b">
        <f t="shared" si="70"/>
        <v>0</v>
      </c>
    </row>
    <row r="3041" spans="1:13" x14ac:dyDescent="0.25">
      <c r="A3041" t="s">
        <v>369</v>
      </c>
      <c r="E3041" t="str">
        <f>VLOOKUP($A3041,'Extracted Varlist'!$B$1:$O$4857,3,0)</f>
        <v>Neurology Plantars Left</v>
      </c>
      <c r="G3041" t="str">
        <f>IF(ISBLANK(VLOOKUP($A3041,'Extracted Varlist'!$B$1:$O$4857,4,0)),"",VLOOKUP($A3041,'Extracted Varlist'!$B$1:$O$4857,4,0))</f>
        <v>-99="Missing";-88="N/A";0="None";1="Downward";2="Uncertain";3="Upward (babinski)"</v>
      </c>
      <c r="H3041">
        <v>2</v>
      </c>
      <c r="I3041">
        <f>VLOOKUP($A3041,'Extracted Varlist'!$B$1:$O$4857,12,0)</f>
        <v>2</v>
      </c>
      <c r="J3041">
        <f>VLOOKUP($A3041,'Extracted Varlist'!$B$1:$O$4857,13,0)</f>
        <v>1</v>
      </c>
      <c r="M3041" t="b">
        <f t="shared" si="70"/>
        <v>0</v>
      </c>
    </row>
    <row r="3042" spans="1:13" x14ac:dyDescent="0.25">
      <c r="A3042" t="s">
        <v>595</v>
      </c>
      <c r="E3042" t="str">
        <f>VLOOKUP($A3042,'Extracted Varlist'!$B$1:$O$4857,3,0)</f>
        <v>Neurology Plantars Left</v>
      </c>
      <c r="G3042" t="str">
        <f>IF(ISBLANK(VLOOKUP($A3042,'Extracted Varlist'!$B$1:$O$4857,4,0)),"",VLOOKUP($A3042,'Extracted Varlist'!$B$1:$O$4857,4,0))</f>
        <v>-99="Missing";-88="N/A";0="None";1="Downward";2="Uncertain";3="Upward (babinski)"</v>
      </c>
      <c r="H3042">
        <v>2</v>
      </c>
      <c r="I3042">
        <f>VLOOKUP($A3042,'Extracted Varlist'!$B$1:$O$4857,12,0)</f>
        <v>2</v>
      </c>
      <c r="J3042">
        <f>VLOOKUP($A3042,'Extracted Varlist'!$B$1:$O$4857,13,0)</f>
        <v>2</v>
      </c>
      <c r="M3042" t="b">
        <f t="shared" si="70"/>
        <v>0</v>
      </c>
    </row>
    <row r="3043" spans="1:13" x14ac:dyDescent="0.25">
      <c r="A3043" t="s">
        <v>655</v>
      </c>
      <c r="E3043" t="str">
        <f>VLOOKUP($A3043,'Extracted Varlist'!$B$1:$O$4857,3,0)</f>
        <v>Neurology Plantars Left</v>
      </c>
      <c r="G3043" t="str">
        <f>IF(ISBLANK(VLOOKUP($A3043,'Extracted Varlist'!$B$1:$O$4857,4,0)),"",VLOOKUP($A3043,'Extracted Varlist'!$B$1:$O$4857,4,0))</f>
        <v>-99="Missing";-88="N/A";0="None";1="Downward";2="Uncertain";3="Upward (babinski)"</v>
      </c>
      <c r="H3043">
        <v>2</v>
      </c>
      <c r="I3043">
        <f>VLOOKUP($A3043,'Extracted Varlist'!$B$1:$O$4857,12,0)</f>
        <v>2</v>
      </c>
      <c r="J3043">
        <f>VLOOKUP($A3043,'Extracted Varlist'!$B$1:$O$4857,13,0)</f>
        <v>3</v>
      </c>
      <c r="M3043" t="b">
        <f t="shared" si="70"/>
        <v>0</v>
      </c>
    </row>
    <row r="3044" spans="1:13" x14ac:dyDescent="0.25">
      <c r="A3044" t="s">
        <v>371</v>
      </c>
      <c r="E3044" t="str">
        <f>VLOOKUP($A3044,'Extracted Varlist'!$B$1:$O$4857,3,0)</f>
        <v>Neurology Sensation R) arm</v>
      </c>
      <c r="G3044" t="str">
        <f>IF(ISBLANK(VLOOKUP($A3044,'Extracted Varlist'!$B$1:$O$4857,4,0)),"",VLOOKUP($A3044,'Extracted Varlist'!$B$1:$O$4857,4,0))</f>
        <v>-99="Missing";-88="N/A";0="None";1="Reduced";2="Normal";3="Hyperaesthesia"</v>
      </c>
      <c r="H3044">
        <v>2</v>
      </c>
      <c r="I3044">
        <f>VLOOKUP($A3044,'Extracted Varlist'!$B$1:$O$4857,12,0)</f>
        <v>2</v>
      </c>
      <c r="J3044">
        <f>VLOOKUP($A3044,'Extracted Varlist'!$B$1:$O$4857,13,0)</f>
        <v>1</v>
      </c>
      <c r="M3044" t="b">
        <f t="shared" si="70"/>
        <v>0</v>
      </c>
    </row>
    <row r="3045" spans="1:13" x14ac:dyDescent="0.25">
      <c r="A3045" t="s">
        <v>596</v>
      </c>
      <c r="E3045" t="str">
        <f>VLOOKUP($A3045,'Extracted Varlist'!$B$1:$O$4857,3,0)</f>
        <v>Neurology Sensation R) arm</v>
      </c>
      <c r="G3045" t="str">
        <f>IF(ISBLANK(VLOOKUP($A3045,'Extracted Varlist'!$B$1:$O$4857,4,0)),"",VLOOKUP($A3045,'Extracted Varlist'!$B$1:$O$4857,4,0))</f>
        <v>-99="Missing";-88="N/A";0="None";1="Reduced";2="Normal";3="Hyperaesthesia"</v>
      </c>
      <c r="H3045">
        <v>2</v>
      </c>
      <c r="I3045">
        <f>VLOOKUP($A3045,'Extracted Varlist'!$B$1:$O$4857,12,0)</f>
        <v>2</v>
      </c>
      <c r="J3045">
        <f>VLOOKUP($A3045,'Extracted Varlist'!$B$1:$O$4857,13,0)</f>
        <v>2</v>
      </c>
      <c r="M3045" t="b">
        <f t="shared" si="70"/>
        <v>0</v>
      </c>
    </row>
    <row r="3046" spans="1:13" x14ac:dyDescent="0.25">
      <c r="A3046" t="s">
        <v>656</v>
      </c>
      <c r="E3046" t="str">
        <f>VLOOKUP($A3046,'Extracted Varlist'!$B$1:$O$4857,3,0)</f>
        <v>Neurology Sensation R) arm</v>
      </c>
      <c r="G3046" t="str">
        <f>IF(ISBLANK(VLOOKUP($A3046,'Extracted Varlist'!$B$1:$O$4857,4,0)),"",VLOOKUP($A3046,'Extracted Varlist'!$B$1:$O$4857,4,0))</f>
        <v>-99="Missing";-88="N/A";0="None";1="Reduced";2="Normal";3="Hyperaesthesia"</v>
      </c>
      <c r="H3046">
        <v>2</v>
      </c>
      <c r="I3046">
        <f>VLOOKUP($A3046,'Extracted Varlist'!$B$1:$O$4857,12,0)</f>
        <v>2</v>
      </c>
      <c r="J3046">
        <f>VLOOKUP($A3046,'Extracted Varlist'!$B$1:$O$4857,13,0)</f>
        <v>3</v>
      </c>
      <c r="M3046" t="b">
        <f t="shared" si="70"/>
        <v>0</v>
      </c>
    </row>
    <row r="3047" spans="1:13" x14ac:dyDescent="0.25">
      <c r="A3047" t="s">
        <v>374</v>
      </c>
      <c r="E3047" t="str">
        <f>VLOOKUP($A3047,'Extracted Varlist'!$B$1:$O$4857,3,0)</f>
        <v>Neurology Sensation R) leg</v>
      </c>
      <c r="G3047" t="str">
        <f>IF(ISBLANK(VLOOKUP($A3047,'Extracted Varlist'!$B$1:$O$4857,4,0)),"",VLOOKUP($A3047,'Extracted Varlist'!$B$1:$O$4857,4,0))</f>
        <v>-99="Missing";-88="N/A";0="None";1="Reduced";2="Normal";3="Hyperaesthesia"</v>
      </c>
      <c r="H3047">
        <v>2</v>
      </c>
      <c r="I3047">
        <f>VLOOKUP($A3047,'Extracted Varlist'!$B$1:$O$4857,12,0)</f>
        <v>2</v>
      </c>
      <c r="J3047">
        <f>VLOOKUP($A3047,'Extracted Varlist'!$B$1:$O$4857,13,0)</f>
        <v>1</v>
      </c>
      <c r="M3047" t="b">
        <f t="shared" si="70"/>
        <v>0</v>
      </c>
    </row>
    <row r="3048" spans="1:13" x14ac:dyDescent="0.25">
      <c r="A3048" t="s">
        <v>597</v>
      </c>
      <c r="E3048" t="str">
        <f>VLOOKUP($A3048,'Extracted Varlist'!$B$1:$O$4857,3,0)</f>
        <v>Neurology Sensation R) leg</v>
      </c>
      <c r="G3048" t="str">
        <f>IF(ISBLANK(VLOOKUP($A3048,'Extracted Varlist'!$B$1:$O$4857,4,0)),"",VLOOKUP($A3048,'Extracted Varlist'!$B$1:$O$4857,4,0))</f>
        <v>-99="Missing";-88="N/A";0="None";1="Reduced";2="Normal";3="Hyperaesthesia"</v>
      </c>
      <c r="H3048">
        <v>2</v>
      </c>
      <c r="I3048">
        <f>VLOOKUP($A3048,'Extracted Varlist'!$B$1:$O$4857,12,0)</f>
        <v>2</v>
      </c>
      <c r="J3048">
        <f>VLOOKUP($A3048,'Extracted Varlist'!$B$1:$O$4857,13,0)</f>
        <v>2</v>
      </c>
      <c r="M3048" t="b">
        <f t="shared" si="70"/>
        <v>0</v>
      </c>
    </row>
    <row r="3049" spans="1:13" x14ac:dyDescent="0.25">
      <c r="A3049" t="s">
        <v>657</v>
      </c>
      <c r="E3049" t="str">
        <f>VLOOKUP($A3049,'Extracted Varlist'!$B$1:$O$4857,3,0)</f>
        <v>Neurology Sensation R) leg</v>
      </c>
      <c r="G3049" t="str">
        <f>IF(ISBLANK(VLOOKUP($A3049,'Extracted Varlist'!$B$1:$O$4857,4,0)),"",VLOOKUP($A3049,'Extracted Varlist'!$B$1:$O$4857,4,0))</f>
        <v>-99="Missing";-88="N/A";0="None";1="Reduced";2="Normal";3="Hyperaesthesia"</v>
      </c>
      <c r="H3049">
        <v>2</v>
      </c>
      <c r="I3049">
        <f>VLOOKUP($A3049,'Extracted Varlist'!$B$1:$O$4857,12,0)</f>
        <v>2</v>
      </c>
      <c r="J3049">
        <f>VLOOKUP($A3049,'Extracted Varlist'!$B$1:$O$4857,13,0)</f>
        <v>3</v>
      </c>
      <c r="M3049" t="b">
        <f t="shared" si="70"/>
        <v>0</v>
      </c>
    </row>
    <row r="3050" spans="1:13" x14ac:dyDescent="0.25">
      <c r="A3050" t="s">
        <v>376</v>
      </c>
      <c r="E3050" t="str">
        <f>VLOOKUP($A3050,'Extracted Varlist'!$B$1:$O$4857,3,0)</f>
        <v>Neurology Sensation L) arm</v>
      </c>
      <c r="G3050" t="str">
        <f>IF(ISBLANK(VLOOKUP($A3050,'Extracted Varlist'!$B$1:$O$4857,4,0)),"",VLOOKUP($A3050,'Extracted Varlist'!$B$1:$O$4857,4,0))</f>
        <v>-99="Missing";-88="N/A";0="None";1="Reduced";2="Normal";3="Hyperaesthesia"</v>
      </c>
      <c r="H3050">
        <v>2</v>
      </c>
      <c r="I3050">
        <f>VLOOKUP($A3050,'Extracted Varlist'!$B$1:$O$4857,12,0)</f>
        <v>2</v>
      </c>
      <c r="J3050">
        <f>VLOOKUP($A3050,'Extracted Varlist'!$B$1:$O$4857,13,0)</f>
        <v>1</v>
      </c>
      <c r="M3050" t="b">
        <f t="shared" si="70"/>
        <v>0</v>
      </c>
    </row>
    <row r="3051" spans="1:13" x14ac:dyDescent="0.25">
      <c r="A3051" t="s">
        <v>598</v>
      </c>
      <c r="E3051" t="str">
        <f>VLOOKUP($A3051,'Extracted Varlist'!$B$1:$O$4857,3,0)</f>
        <v>Neurology Sensation L) arm</v>
      </c>
      <c r="G3051" t="str">
        <f>IF(ISBLANK(VLOOKUP($A3051,'Extracted Varlist'!$B$1:$O$4857,4,0)),"",VLOOKUP($A3051,'Extracted Varlist'!$B$1:$O$4857,4,0))</f>
        <v>-99="Missing";-88="N/A";0="None";1="Reduced";2="Normal";3="Hyperaesthesia"</v>
      </c>
      <c r="H3051">
        <v>2</v>
      </c>
      <c r="I3051">
        <f>VLOOKUP($A3051,'Extracted Varlist'!$B$1:$O$4857,12,0)</f>
        <v>2</v>
      </c>
      <c r="J3051">
        <f>VLOOKUP($A3051,'Extracted Varlist'!$B$1:$O$4857,13,0)</f>
        <v>2</v>
      </c>
      <c r="M3051" t="b">
        <f t="shared" si="70"/>
        <v>0</v>
      </c>
    </row>
    <row r="3052" spans="1:13" x14ac:dyDescent="0.25">
      <c r="A3052" t="s">
        <v>658</v>
      </c>
      <c r="E3052" t="str">
        <f>VLOOKUP($A3052,'Extracted Varlist'!$B$1:$O$4857,3,0)</f>
        <v>Neurology Sensation L) arm</v>
      </c>
      <c r="G3052" t="str">
        <f>IF(ISBLANK(VLOOKUP($A3052,'Extracted Varlist'!$B$1:$O$4857,4,0)),"",VLOOKUP($A3052,'Extracted Varlist'!$B$1:$O$4857,4,0))</f>
        <v>-99="Missing";-88="N/A";0="None";1="Reduced";2="Normal";3="Hyperaesthesia"</v>
      </c>
      <c r="H3052">
        <v>2</v>
      </c>
      <c r="I3052">
        <f>VLOOKUP($A3052,'Extracted Varlist'!$B$1:$O$4857,12,0)</f>
        <v>2</v>
      </c>
      <c r="J3052">
        <f>VLOOKUP($A3052,'Extracted Varlist'!$B$1:$O$4857,13,0)</f>
        <v>3</v>
      </c>
      <c r="M3052" t="b">
        <f t="shared" si="70"/>
        <v>0</v>
      </c>
    </row>
    <row r="3053" spans="1:13" x14ac:dyDescent="0.25">
      <c r="A3053" t="s">
        <v>378</v>
      </c>
      <c r="E3053" t="str">
        <f>VLOOKUP($A3053,'Extracted Varlist'!$B$1:$O$4857,3,0)</f>
        <v>Neurology Sensation L) leg</v>
      </c>
      <c r="G3053" t="str">
        <f>IF(ISBLANK(VLOOKUP($A3053,'Extracted Varlist'!$B$1:$O$4857,4,0)),"",VLOOKUP($A3053,'Extracted Varlist'!$B$1:$O$4857,4,0))</f>
        <v>-99="Missing";-88="N/A";0="None";1="Reduced";2="Normal";3="Hyperaesthesia"</v>
      </c>
      <c r="H3053">
        <v>2</v>
      </c>
      <c r="I3053">
        <f>VLOOKUP($A3053,'Extracted Varlist'!$B$1:$O$4857,12,0)</f>
        <v>2</v>
      </c>
      <c r="J3053">
        <f>VLOOKUP($A3053,'Extracted Varlist'!$B$1:$O$4857,13,0)</f>
        <v>1</v>
      </c>
      <c r="M3053" t="b">
        <f t="shared" si="70"/>
        <v>0</v>
      </c>
    </row>
    <row r="3054" spans="1:13" x14ac:dyDescent="0.25">
      <c r="A3054" t="s">
        <v>599</v>
      </c>
      <c r="E3054" t="str">
        <f>VLOOKUP($A3054,'Extracted Varlist'!$B$1:$O$4857,3,0)</f>
        <v>Neurology Sensation L) leg</v>
      </c>
      <c r="G3054" t="str">
        <f>IF(ISBLANK(VLOOKUP($A3054,'Extracted Varlist'!$B$1:$O$4857,4,0)),"",VLOOKUP($A3054,'Extracted Varlist'!$B$1:$O$4857,4,0))</f>
        <v>-99="Missing";-88="N/A";0="None";1="Reduced";2="Normal";3="Hyperaesthesia"</v>
      </c>
      <c r="H3054">
        <v>2</v>
      </c>
      <c r="I3054">
        <f>VLOOKUP($A3054,'Extracted Varlist'!$B$1:$O$4857,12,0)</f>
        <v>2</v>
      </c>
      <c r="J3054">
        <f>VLOOKUP($A3054,'Extracted Varlist'!$B$1:$O$4857,13,0)</f>
        <v>2</v>
      </c>
      <c r="M3054" t="b">
        <f t="shared" si="70"/>
        <v>0</v>
      </c>
    </row>
    <row r="3055" spans="1:13" x14ac:dyDescent="0.25">
      <c r="A3055" t="s">
        <v>659</v>
      </c>
      <c r="E3055" t="str">
        <f>VLOOKUP($A3055,'Extracted Varlist'!$B$1:$O$4857,3,0)</f>
        <v>Neurology Sensation L) leg</v>
      </c>
      <c r="G3055" t="str">
        <f>IF(ISBLANK(VLOOKUP($A3055,'Extracted Varlist'!$B$1:$O$4857,4,0)),"",VLOOKUP($A3055,'Extracted Varlist'!$B$1:$O$4857,4,0))</f>
        <v>-99="Missing";-88="N/A";0="None";1="Reduced";2="Normal";3="Hyperaesthesia"</v>
      </c>
      <c r="H3055">
        <v>2</v>
      </c>
      <c r="I3055">
        <f>VLOOKUP($A3055,'Extracted Varlist'!$B$1:$O$4857,12,0)</f>
        <v>2</v>
      </c>
      <c r="J3055">
        <f>VLOOKUP($A3055,'Extracted Varlist'!$B$1:$O$4857,13,0)</f>
        <v>3</v>
      </c>
      <c r="M3055" t="b">
        <f t="shared" si="70"/>
        <v>0</v>
      </c>
    </row>
    <row r="3056" spans="1:13" x14ac:dyDescent="0.25">
      <c r="A3056" t="s">
        <v>351</v>
      </c>
      <c r="E3056" t="str">
        <f>VLOOKUP($A3056,'Extracted Varlist'!$B$1:$O$4857,3,0)</f>
        <v>Neurology Tone R) leg</v>
      </c>
      <c r="G3056" t="str">
        <f>IF(ISBLANK(VLOOKUP($A3056,'Extracted Varlist'!$B$1:$O$4857,4,0)),"",VLOOKUP($A3056,'Extracted Varlist'!$B$1:$O$4857,4,0))</f>
        <v>-99="Missing";-88="N/A";0="Marked hypotonia";1="Mild hypotonia";2="Normal tone";3="Mild hypertonia";4="Marked hypertonia"</v>
      </c>
      <c r="H3056">
        <v>2</v>
      </c>
      <c r="I3056">
        <f>VLOOKUP($A3056,'Extracted Varlist'!$B$1:$O$4857,12,0)</f>
        <v>2</v>
      </c>
      <c r="J3056">
        <f>VLOOKUP($A3056,'Extracted Varlist'!$B$1:$O$4857,13,0)</f>
        <v>1</v>
      </c>
      <c r="M3056" t="b">
        <f t="shared" si="70"/>
        <v>0</v>
      </c>
    </row>
    <row r="3057" spans="1:13" x14ac:dyDescent="0.25">
      <c r="A3057" t="s">
        <v>587</v>
      </c>
      <c r="E3057" t="str">
        <f>VLOOKUP($A3057,'Extracted Varlist'!$B$1:$O$4857,3,0)</f>
        <v>Neurology Tone R) leg</v>
      </c>
      <c r="G3057" t="str">
        <f>IF(ISBLANK(VLOOKUP($A3057,'Extracted Varlist'!$B$1:$O$4857,4,0)),"",VLOOKUP($A3057,'Extracted Varlist'!$B$1:$O$4857,4,0))</f>
        <v>-99="Missing";-88="N/A";0="Marked hypotonia";1="Mild hypotonia";2="Normal tone";3="Mild hypertonia";4="Marked hypertonia"</v>
      </c>
      <c r="H3057">
        <v>2</v>
      </c>
      <c r="I3057">
        <f>VLOOKUP($A3057,'Extracted Varlist'!$B$1:$O$4857,12,0)</f>
        <v>2</v>
      </c>
      <c r="J3057">
        <f>VLOOKUP($A3057,'Extracted Varlist'!$B$1:$O$4857,13,0)</f>
        <v>2</v>
      </c>
      <c r="M3057" t="b">
        <f t="shared" si="70"/>
        <v>0</v>
      </c>
    </row>
    <row r="3058" spans="1:13" x14ac:dyDescent="0.25">
      <c r="A3058" t="s">
        <v>647</v>
      </c>
      <c r="E3058" t="str">
        <f>VLOOKUP($A3058,'Extracted Varlist'!$B$1:$O$4857,3,0)</f>
        <v>Neurology Tone R) leg</v>
      </c>
      <c r="G3058" t="str">
        <f>IF(ISBLANK(VLOOKUP($A3058,'Extracted Varlist'!$B$1:$O$4857,4,0)),"",VLOOKUP($A3058,'Extracted Varlist'!$B$1:$O$4857,4,0))</f>
        <v>-99="Missing";-88="N/A";0="Marked hypotonia";1="Mild hypotonia";2="Normal tone";3="Mild hypertonia";4="Marked hypertonia"</v>
      </c>
      <c r="H3058">
        <v>2</v>
      </c>
      <c r="I3058">
        <f>VLOOKUP($A3058,'Extracted Varlist'!$B$1:$O$4857,12,0)</f>
        <v>2</v>
      </c>
      <c r="J3058">
        <f>VLOOKUP($A3058,'Extracted Varlist'!$B$1:$O$4857,13,0)</f>
        <v>3</v>
      </c>
      <c r="M3058" t="b">
        <f t="shared" si="70"/>
        <v>0</v>
      </c>
    </row>
    <row r="3059" spans="1:13" x14ac:dyDescent="0.25">
      <c r="A3059" t="s">
        <v>353</v>
      </c>
      <c r="E3059" t="str">
        <f>VLOOKUP($A3059,'Extracted Varlist'!$B$1:$O$4857,3,0)</f>
        <v>Neurology Tone L) arm</v>
      </c>
      <c r="G3059" t="str">
        <f>IF(ISBLANK(VLOOKUP($A3059,'Extracted Varlist'!$B$1:$O$4857,4,0)),"",VLOOKUP($A3059,'Extracted Varlist'!$B$1:$O$4857,4,0))</f>
        <v>-99="Missing";-88="N/A";0="Marked hypotonia";1="Mild hypotonia";2="Normal tone";3="Mild hypertonia";4="Marked hypertonia"</v>
      </c>
      <c r="H3059">
        <v>2</v>
      </c>
      <c r="I3059">
        <f>VLOOKUP($A3059,'Extracted Varlist'!$B$1:$O$4857,12,0)</f>
        <v>2</v>
      </c>
      <c r="J3059">
        <f>VLOOKUP($A3059,'Extracted Varlist'!$B$1:$O$4857,13,0)</f>
        <v>1</v>
      </c>
      <c r="M3059" t="b">
        <f t="shared" si="70"/>
        <v>0</v>
      </c>
    </row>
    <row r="3060" spans="1:13" x14ac:dyDescent="0.25">
      <c r="A3060" t="s">
        <v>588</v>
      </c>
      <c r="E3060" t="str">
        <f>VLOOKUP($A3060,'Extracted Varlist'!$B$1:$O$4857,3,0)</f>
        <v>Neurology Tone L) arm</v>
      </c>
      <c r="G3060" t="str">
        <f>IF(ISBLANK(VLOOKUP($A3060,'Extracted Varlist'!$B$1:$O$4857,4,0)),"",VLOOKUP($A3060,'Extracted Varlist'!$B$1:$O$4857,4,0))</f>
        <v>-99="Missing";-88="N/A";0="Marked hypotonia";1="Mild hypotonia";2="Normal tone";3="Mild hypertonia";4="Marked hypertonia"</v>
      </c>
      <c r="H3060">
        <v>2</v>
      </c>
      <c r="I3060">
        <f>VLOOKUP($A3060,'Extracted Varlist'!$B$1:$O$4857,12,0)</f>
        <v>2</v>
      </c>
      <c r="J3060">
        <f>VLOOKUP($A3060,'Extracted Varlist'!$B$1:$O$4857,13,0)</f>
        <v>2</v>
      </c>
      <c r="M3060" t="b">
        <f t="shared" si="70"/>
        <v>0</v>
      </c>
    </row>
    <row r="3061" spans="1:13" x14ac:dyDescent="0.25">
      <c r="A3061" t="s">
        <v>648</v>
      </c>
      <c r="E3061" t="str">
        <f>VLOOKUP($A3061,'Extracted Varlist'!$B$1:$O$4857,3,0)</f>
        <v>Neurology Tone L) arm</v>
      </c>
      <c r="G3061" t="str">
        <f>IF(ISBLANK(VLOOKUP($A3061,'Extracted Varlist'!$B$1:$O$4857,4,0)),"",VLOOKUP($A3061,'Extracted Varlist'!$B$1:$O$4857,4,0))</f>
        <v>-99="Missing";-88="N/A";0="Marked hypotonia";1="Mild hypotonia";2="Normal tone";3="Mild hypertonia";4="Marked hypertonia"</v>
      </c>
      <c r="H3061">
        <v>2</v>
      </c>
      <c r="I3061">
        <f>VLOOKUP($A3061,'Extracted Varlist'!$B$1:$O$4857,12,0)</f>
        <v>2</v>
      </c>
      <c r="J3061">
        <f>VLOOKUP($A3061,'Extracted Varlist'!$B$1:$O$4857,13,0)</f>
        <v>3</v>
      </c>
      <c r="M3061" t="b">
        <f t="shared" si="70"/>
        <v>0</v>
      </c>
    </row>
    <row r="3062" spans="1:13" x14ac:dyDescent="0.25">
      <c r="A3062" t="s">
        <v>355</v>
      </c>
      <c r="E3062" t="str">
        <f>VLOOKUP($A3062,'Extracted Varlist'!$B$1:$O$4857,3,0)</f>
        <v>Neurology Tone L) leg</v>
      </c>
      <c r="G3062" t="str">
        <f>IF(ISBLANK(VLOOKUP($A3062,'Extracted Varlist'!$B$1:$O$4857,4,0)),"",VLOOKUP($A3062,'Extracted Varlist'!$B$1:$O$4857,4,0))</f>
        <v>-99="Missing";-88="N/A";0="Marked hypotonia";1="Mild hypotonia";2="Normal tone";3="Mild hypertonia";4="Marked hypertonia"</v>
      </c>
      <c r="H3062">
        <v>2</v>
      </c>
      <c r="I3062">
        <f>VLOOKUP($A3062,'Extracted Varlist'!$B$1:$O$4857,12,0)</f>
        <v>2</v>
      </c>
      <c r="J3062">
        <f>VLOOKUP($A3062,'Extracted Varlist'!$B$1:$O$4857,13,0)</f>
        <v>1</v>
      </c>
      <c r="M3062" t="b">
        <f t="shared" si="70"/>
        <v>0</v>
      </c>
    </row>
    <row r="3063" spans="1:13" x14ac:dyDescent="0.25">
      <c r="A3063" t="s">
        <v>589</v>
      </c>
      <c r="E3063" t="str">
        <f>VLOOKUP($A3063,'Extracted Varlist'!$B$1:$O$4857,3,0)</f>
        <v>Neurology Tone L) leg</v>
      </c>
      <c r="G3063" t="str">
        <f>IF(ISBLANK(VLOOKUP($A3063,'Extracted Varlist'!$B$1:$O$4857,4,0)),"",VLOOKUP($A3063,'Extracted Varlist'!$B$1:$O$4857,4,0))</f>
        <v>-99="Missing";-88="N/A";0="Marked hypotonia";1="Mild hypotonia";2="Normal tone";3="Mild hypertonia";4="Marked hypertonia"</v>
      </c>
      <c r="H3063">
        <v>2</v>
      </c>
      <c r="I3063">
        <f>VLOOKUP($A3063,'Extracted Varlist'!$B$1:$O$4857,12,0)</f>
        <v>2</v>
      </c>
      <c r="J3063">
        <f>VLOOKUP($A3063,'Extracted Varlist'!$B$1:$O$4857,13,0)</f>
        <v>2</v>
      </c>
      <c r="M3063" t="b">
        <f t="shared" si="70"/>
        <v>0</v>
      </c>
    </row>
    <row r="3064" spans="1:13" x14ac:dyDescent="0.25">
      <c r="A3064" t="s">
        <v>649</v>
      </c>
      <c r="E3064" t="str">
        <f>VLOOKUP($A3064,'Extracted Varlist'!$B$1:$O$4857,3,0)</f>
        <v>Neurology Tone L) leg</v>
      </c>
      <c r="G3064" t="str">
        <f>IF(ISBLANK(VLOOKUP($A3064,'Extracted Varlist'!$B$1:$O$4857,4,0)),"",VLOOKUP($A3064,'Extracted Varlist'!$B$1:$O$4857,4,0))</f>
        <v>-99="Missing";-88="N/A";0="Marked hypotonia";1="Mild hypotonia";2="Normal tone";3="Mild hypertonia";4="Marked hypertonia"</v>
      </c>
      <c r="H3064">
        <v>2</v>
      </c>
      <c r="I3064">
        <f>VLOOKUP($A3064,'Extracted Varlist'!$B$1:$O$4857,12,0)</f>
        <v>2</v>
      </c>
      <c r="J3064">
        <f>VLOOKUP($A3064,'Extracted Varlist'!$B$1:$O$4857,13,0)</f>
        <v>3</v>
      </c>
      <c r="M3064" t="b">
        <f t="shared" si="70"/>
        <v>0</v>
      </c>
    </row>
    <row r="3065" spans="1:13" x14ac:dyDescent="0.25">
      <c r="A3065" t="s">
        <v>357</v>
      </c>
      <c r="E3065" t="str">
        <f>VLOOKUP($A3065,'Extracted Varlist'!$B$1:$O$4857,3,0)</f>
        <v>Neurology Reflexes R) arm</v>
      </c>
      <c r="G3065" t="str">
        <f>IF(ISBLANK(VLOOKUP($A3065,'Extracted Varlist'!$B$1:$O$4857,4,0)),"",VLOOKUP($A3065,'Extracted Varlist'!$B$1:$O$4857,4,0))</f>
        <v>-99="Missing";-88="N/A";0="None";1="Depressed";2="Normal";3="Hyper-reflexia";4="Hyper-reflexia with clonus and/or crossed response"</v>
      </c>
      <c r="H3065">
        <v>2</v>
      </c>
      <c r="I3065">
        <f>VLOOKUP($A3065,'Extracted Varlist'!$B$1:$O$4857,12,0)</f>
        <v>2</v>
      </c>
      <c r="J3065">
        <f>VLOOKUP($A3065,'Extracted Varlist'!$B$1:$O$4857,13,0)</f>
        <v>1</v>
      </c>
      <c r="M3065" t="b">
        <f t="shared" si="70"/>
        <v>0</v>
      </c>
    </row>
    <row r="3066" spans="1:13" x14ac:dyDescent="0.25">
      <c r="A3066" t="s">
        <v>590</v>
      </c>
      <c r="E3066" t="str">
        <f>VLOOKUP($A3066,'Extracted Varlist'!$B$1:$O$4857,3,0)</f>
        <v>Neurology Reflexes R) arm</v>
      </c>
      <c r="G3066" t="str">
        <f>IF(ISBLANK(VLOOKUP($A3066,'Extracted Varlist'!$B$1:$O$4857,4,0)),"",VLOOKUP($A3066,'Extracted Varlist'!$B$1:$O$4857,4,0))</f>
        <v>-99="Missing";-88="N/A";0="None";1="Depressed";2="Normal";3="Hyper-reflexia";4="Hyper-reflexia with clonus and/or crossed response"</v>
      </c>
      <c r="H3066">
        <v>2</v>
      </c>
      <c r="I3066">
        <f>VLOOKUP($A3066,'Extracted Varlist'!$B$1:$O$4857,12,0)</f>
        <v>2</v>
      </c>
      <c r="J3066">
        <f>VLOOKUP($A3066,'Extracted Varlist'!$B$1:$O$4857,13,0)</f>
        <v>2</v>
      </c>
      <c r="M3066" t="b">
        <f t="shared" si="70"/>
        <v>0</v>
      </c>
    </row>
    <row r="3067" spans="1:13" x14ac:dyDescent="0.25">
      <c r="A3067" t="s">
        <v>650</v>
      </c>
      <c r="E3067" t="str">
        <f>VLOOKUP($A3067,'Extracted Varlist'!$B$1:$O$4857,3,0)</f>
        <v>Neurology Reflexes R) arm</v>
      </c>
      <c r="G3067" t="str">
        <f>IF(ISBLANK(VLOOKUP($A3067,'Extracted Varlist'!$B$1:$O$4857,4,0)),"",VLOOKUP($A3067,'Extracted Varlist'!$B$1:$O$4857,4,0))</f>
        <v>-99="Missing";-88="N/A";0="None";1="Depressed";2="Normal";3="Hyper-reflexia";4="Hyper-reflexia with clonus and/or crossed response"</v>
      </c>
      <c r="H3067">
        <v>2</v>
      </c>
      <c r="I3067">
        <f>VLOOKUP($A3067,'Extracted Varlist'!$B$1:$O$4857,12,0)</f>
        <v>2</v>
      </c>
      <c r="J3067">
        <f>VLOOKUP($A3067,'Extracted Varlist'!$B$1:$O$4857,13,0)</f>
        <v>3</v>
      </c>
      <c r="M3067" t="b">
        <f t="shared" si="70"/>
        <v>0</v>
      </c>
    </row>
    <row r="3068" spans="1:13" x14ac:dyDescent="0.25">
      <c r="A3068" t="s">
        <v>360</v>
      </c>
      <c r="E3068" t="str">
        <f>VLOOKUP($A3068,'Extracted Varlist'!$B$1:$O$4857,3,0)</f>
        <v>Neurology Reflexes R) leg</v>
      </c>
      <c r="G3068" t="str">
        <f>IF(ISBLANK(VLOOKUP($A3068,'Extracted Varlist'!$B$1:$O$4857,4,0)),"",VLOOKUP($A3068,'Extracted Varlist'!$B$1:$O$4857,4,0))</f>
        <v>-99="Missing";-88="N/A";0="None";1="Depressed";2="Normal";3="Hyper-reflexia";4="Hyper-reflexia with clonus and/or crossed response"</v>
      </c>
      <c r="H3068">
        <v>2</v>
      </c>
      <c r="I3068">
        <f>VLOOKUP($A3068,'Extracted Varlist'!$B$1:$O$4857,12,0)</f>
        <v>2</v>
      </c>
      <c r="J3068">
        <f>VLOOKUP($A3068,'Extracted Varlist'!$B$1:$O$4857,13,0)</f>
        <v>1</v>
      </c>
      <c r="M3068" t="b">
        <f t="shared" si="70"/>
        <v>0</v>
      </c>
    </row>
    <row r="3069" spans="1:13" x14ac:dyDescent="0.25">
      <c r="A3069" t="s">
        <v>591</v>
      </c>
      <c r="E3069" t="str">
        <f>VLOOKUP($A3069,'Extracted Varlist'!$B$1:$O$4857,3,0)</f>
        <v>Neurology Reflexes R) leg</v>
      </c>
      <c r="G3069" t="str">
        <f>IF(ISBLANK(VLOOKUP($A3069,'Extracted Varlist'!$B$1:$O$4857,4,0)),"",VLOOKUP($A3069,'Extracted Varlist'!$B$1:$O$4857,4,0))</f>
        <v>-99="Missing";-88="N/A";0="None";1="Depressed";2="Normal";3="Hyper-reflexia";4="Hyper-reflexia with clonus and/or crossed response"</v>
      </c>
      <c r="H3069">
        <v>2</v>
      </c>
      <c r="I3069">
        <f>VLOOKUP($A3069,'Extracted Varlist'!$B$1:$O$4857,12,0)</f>
        <v>2</v>
      </c>
      <c r="J3069">
        <f>VLOOKUP($A3069,'Extracted Varlist'!$B$1:$O$4857,13,0)</f>
        <v>2</v>
      </c>
      <c r="M3069" t="b">
        <f t="shared" si="70"/>
        <v>0</v>
      </c>
    </row>
    <row r="3070" spans="1:13" x14ac:dyDescent="0.25">
      <c r="A3070" t="s">
        <v>651</v>
      </c>
      <c r="E3070" t="str">
        <f>VLOOKUP($A3070,'Extracted Varlist'!$B$1:$O$4857,3,0)</f>
        <v>Neurology Reflexes R) leg</v>
      </c>
      <c r="G3070" t="str">
        <f>IF(ISBLANK(VLOOKUP($A3070,'Extracted Varlist'!$B$1:$O$4857,4,0)),"",VLOOKUP($A3070,'Extracted Varlist'!$B$1:$O$4857,4,0))</f>
        <v>-99="Missing";-88="N/A";0="None";1="Depressed";2="Normal";3="Hyper-reflexia";4="Hyper-reflexia with clonus and/or crossed response"</v>
      </c>
      <c r="H3070">
        <v>2</v>
      </c>
      <c r="I3070">
        <f>VLOOKUP($A3070,'Extracted Varlist'!$B$1:$O$4857,12,0)</f>
        <v>2</v>
      </c>
      <c r="J3070">
        <f>VLOOKUP($A3070,'Extracted Varlist'!$B$1:$O$4857,13,0)</f>
        <v>3</v>
      </c>
      <c r="M3070" t="b">
        <f t="shared" si="70"/>
        <v>0</v>
      </c>
    </row>
    <row r="3071" spans="1:13" x14ac:dyDescent="0.25">
      <c r="A3071" t="s">
        <v>362</v>
      </c>
      <c r="E3071" t="str">
        <f>VLOOKUP($A3071,'Extracted Varlist'!$B$1:$O$4857,3,0)</f>
        <v>Neurology Reflexes L) arm</v>
      </c>
      <c r="G3071" t="str">
        <f>IF(ISBLANK(VLOOKUP($A3071,'Extracted Varlist'!$B$1:$O$4857,4,0)),"",VLOOKUP($A3071,'Extracted Varlist'!$B$1:$O$4857,4,0))</f>
        <v>-99="Missing";-88="N/A";0="None";1="Depressed";2="Normal";3="Hyper-reflexia";4="Hyper-reflexia with clonus and/or crossed response"</v>
      </c>
      <c r="H3071">
        <v>2</v>
      </c>
      <c r="I3071">
        <f>VLOOKUP($A3071,'Extracted Varlist'!$B$1:$O$4857,12,0)</f>
        <v>2</v>
      </c>
      <c r="J3071">
        <f>VLOOKUP($A3071,'Extracted Varlist'!$B$1:$O$4857,13,0)</f>
        <v>1</v>
      </c>
      <c r="M3071" t="b">
        <f t="shared" si="70"/>
        <v>0</v>
      </c>
    </row>
    <row r="3072" spans="1:13" x14ac:dyDescent="0.25">
      <c r="A3072" t="s">
        <v>592</v>
      </c>
      <c r="E3072" t="str">
        <f>VLOOKUP($A3072,'Extracted Varlist'!$B$1:$O$4857,3,0)</f>
        <v>Neurology Reflexes L) arm</v>
      </c>
      <c r="G3072" t="str">
        <f>IF(ISBLANK(VLOOKUP($A3072,'Extracted Varlist'!$B$1:$O$4857,4,0)),"",VLOOKUP($A3072,'Extracted Varlist'!$B$1:$O$4857,4,0))</f>
        <v>-99="Missing";-88="N/A";0="None";1="Depressed";2="Normal";3="Hyper-reflexia";4="Hyper-reflexia with clonus and/or crossed response"</v>
      </c>
      <c r="H3072">
        <v>2</v>
      </c>
      <c r="I3072">
        <f>VLOOKUP($A3072,'Extracted Varlist'!$B$1:$O$4857,12,0)</f>
        <v>2</v>
      </c>
      <c r="J3072">
        <f>VLOOKUP($A3072,'Extracted Varlist'!$B$1:$O$4857,13,0)</f>
        <v>2</v>
      </c>
      <c r="M3072" t="b">
        <f t="shared" si="70"/>
        <v>0</v>
      </c>
    </row>
    <row r="3073" spans="1:13" x14ac:dyDescent="0.25">
      <c r="A3073" t="s">
        <v>652</v>
      </c>
      <c r="E3073" t="str">
        <f>VLOOKUP($A3073,'Extracted Varlist'!$B$1:$O$4857,3,0)</f>
        <v>Neurology Reflexes L) arm</v>
      </c>
      <c r="G3073" t="str">
        <f>IF(ISBLANK(VLOOKUP($A3073,'Extracted Varlist'!$B$1:$O$4857,4,0)),"",VLOOKUP($A3073,'Extracted Varlist'!$B$1:$O$4857,4,0))</f>
        <v>-99="Missing";-88="N/A";0="None";1="Depressed";2="Normal";3="Hyper-reflexia";4="Hyper-reflexia with clonus and/or crossed response"</v>
      </c>
      <c r="H3073">
        <v>2</v>
      </c>
      <c r="I3073">
        <f>VLOOKUP($A3073,'Extracted Varlist'!$B$1:$O$4857,12,0)</f>
        <v>2</v>
      </c>
      <c r="J3073">
        <f>VLOOKUP($A3073,'Extracted Varlist'!$B$1:$O$4857,13,0)</f>
        <v>3</v>
      </c>
      <c r="M3073" t="b">
        <f t="shared" si="70"/>
        <v>0</v>
      </c>
    </row>
    <row r="3074" spans="1:13" x14ac:dyDescent="0.25">
      <c r="A3074" t="s">
        <v>364</v>
      </c>
      <c r="E3074" t="str">
        <f>VLOOKUP($A3074,'Extracted Varlist'!$B$1:$O$4857,3,0)</f>
        <v>Neurology Reflexes L) leg</v>
      </c>
      <c r="G3074" t="str">
        <f>IF(ISBLANK(VLOOKUP($A3074,'Extracted Varlist'!$B$1:$O$4857,4,0)),"",VLOOKUP($A3074,'Extracted Varlist'!$B$1:$O$4857,4,0))</f>
        <v>-99="Missing";-88="N/A";0="None";1="Depressed";2="Normal";3="Hyper-reflexia";4="Hyper-reflexia with clonus and/or crossed response"</v>
      </c>
      <c r="H3074">
        <v>2</v>
      </c>
      <c r="I3074">
        <f>VLOOKUP($A3074,'Extracted Varlist'!$B$1:$O$4857,12,0)</f>
        <v>2</v>
      </c>
      <c r="J3074">
        <f>VLOOKUP($A3074,'Extracted Varlist'!$B$1:$O$4857,13,0)</f>
        <v>1</v>
      </c>
      <c r="M3074" t="b">
        <f t="shared" ref="M3074:M3137" si="71">AND(J3074=J3073)</f>
        <v>0</v>
      </c>
    </row>
    <row r="3075" spans="1:13" x14ac:dyDescent="0.25">
      <c r="A3075" t="s">
        <v>593</v>
      </c>
      <c r="E3075" t="str">
        <f>VLOOKUP($A3075,'Extracted Varlist'!$B$1:$O$4857,3,0)</f>
        <v>Neurology Reflexes L) leg</v>
      </c>
      <c r="G3075" t="str">
        <f>IF(ISBLANK(VLOOKUP($A3075,'Extracted Varlist'!$B$1:$O$4857,4,0)),"",VLOOKUP($A3075,'Extracted Varlist'!$B$1:$O$4857,4,0))</f>
        <v>-99="Missing";-88="N/A";0="None";1="Depressed";2="Normal";3="Hyper-reflexia";4="Hyper-reflexia with clonus and/or crossed response"</v>
      </c>
      <c r="H3075">
        <v>2</v>
      </c>
      <c r="I3075">
        <f>VLOOKUP($A3075,'Extracted Varlist'!$B$1:$O$4857,12,0)</f>
        <v>2</v>
      </c>
      <c r="J3075">
        <f>VLOOKUP($A3075,'Extracted Varlist'!$B$1:$O$4857,13,0)</f>
        <v>2</v>
      </c>
      <c r="M3075" t="b">
        <f t="shared" si="71"/>
        <v>0</v>
      </c>
    </row>
    <row r="3076" spans="1:13" x14ac:dyDescent="0.25">
      <c r="A3076" t="s">
        <v>653</v>
      </c>
      <c r="E3076" t="str">
        <f>VLOOKUP($A3076,'Extracted Varlist'!$B$1:$O$4857,3,0)</f>
        <v>Neurology Reflexes L) leg</v>
      </c>
      <c r="G3076" t="str">
        <f>IF(ISBLANK(VLOOKUP($A3076,'Extracted Varlist'!$B$1:$O$4857,4,0)),"",VLOOKUP($A3076,'Extracted Varlist'!$B$1:$O$4857,4,0))</f>
        <v>-99="Missing";-88="N/A";0="None";1="Depressed";2="Normal";3="Hyper-reflexia";4="Hyper-reflexia with clonus and/or crossed response"</v>
      </c>
      <c r="H3076">
        <v>2</v>
      </c>
      <c r="I3076">
        <f>VLOOKUP($A3076,'Extracted Varlist'!$B$1:$O$4857,12,0)</f>
        <v>2</v>
      </c>
      <c r="J3076">
        <f>VLOOKUP($A3076,'Extracted Varlist'!$B$1:$O$4857,13,0)</f>
        <v>3</v>
      </c>
      <c r="M3076" t="b">
        <f t="shared" si="71"/>
        <v>0</v>
      </c>
    </row>
    <row r="3077" spans="1:13" x14ac:dyDescent="0.25">
      <c r="A3077" t="s">
        <v>366</v>
      </c>
      <c r="E3077" t="str">
        <f>VLOOKUP($A3077,'Extracted Varlist'!$B$1:$O$4857,3,0)</f>
        <v>Neurology Plantars Right</v>
      </c>
      <c r="G3077" t="str">
        <f>IF(ISBLANK(VLOOKUP($A3077,'Extracted Varlist'!$B$1:$O$4857,4,0)),"",VLOOKUP($A3077,'Extracted Varlist'!$B$1:$O$4857,4,0))</f>
        <v>-99="Missing";-88="N/A";0="None";1="Downward";2="Uncertain";3="Upward (babinski)"</v>
      </c>
      <c r="H3077">
        <v>2</v>
      </c>
      <c r="I3077">
        <f>VLOOKUP($A3077,'Extracted Varlist'!$B$1:$O$4857,12,0)</f>
        <v>2</v>
      </c>
      <c r="J3077">
        <f>VLOOKUP($A3077,'Extracted Varlist'!$B$1:$O$4857,13,0)</f>
        <v>1</v>
      </c>
      <c r="M3077" t="b">
        <f t="shared" si="71"/>
        <v>0</v>
      </c>
    </row>
    <row r="3078" spans="1:13" x14ac:dyDescent="0.25">
      <c r="A3078" t="s">
        <v>594</v>
      </c>
      <c r="E3078" t="str">
        <f>VLOOKUP($A3078,'Extracted Varlist'!$B$1:$O$4857,3,0)</f>
        <v>Neurology Plantars Right</v>
      </c>
      <c r="G3078" t="str">
        <f>IF(ISBLANK(VLOOKUP($A3078,'Extracted Varlist'!$B$1:$O$4857,4,0)),"",VLOOKUP($A3078,'Extracted Varlist'!$B$1:$O$4857,4,0))</f>
        <v>-99="Missing";-88="N/A";0="None";1="Downward";2="Uncertain";3="Upward (babinski)"</v>
      </c>
      <c r="H3078">
        <v>2</v>
      </c>
      <c r="I3078">
        <f>VLOOKUP($A3078,'Extracted Varlist'!$B$1:$O$4857,12,0)</f>
        <v>2</v>
      </c>
      <c r="J3078">
        <f>VLOOKUP($A3078,'Extracted Varlist'!$B$1:$O$4857,13,0)</f>
        <v>2</v>
      </c>
      <c r="M3078" t="b">
        <f t="shared" si="71"/>
        <v>0</v>
      </c>
    </row>
    <row r="3079" spans="1:13" x14ac:dyDescent="0.25">
      <c r="A3079" t="s">
        <v>654</v>
      </c>
      <c r="E3079" t="str">
        <f>VLOOKUP($A3079,'Extracted Varlist'!$B$1:$O$4857,3,0)</f>
        <v>Neurology Plantars Right</v>
      </c>
      <c r="G3079" t="str">
        <f>IF(ISBLANK(VLOOKUP($A3079,'Extracted Varlist'!$B$1:$O$4857,4,0)),"",VLOOKUP($A3079,'Extracted Varlist'!$B$1:$O$4857,4,0))</f>
        <v>-99="Missing";-88="N/A";0="None";1="Downward";2="Uncertain";3="Upward (babinski)"</v>
      </c>
      <c r="H3079">
        <v>2</v>
      </c>
      <c r="I3079">
        <f>VLOOKUP($A3079,'Extracted Varlist'!$B$1:$O$4857,12,0)</f>
        <v>2</v>
      </c>
      <c r="J3079">
        <f>VLOOKUP($A3079,'Extracted Varlist'!$B$1:$O$4857,13,0)</f>
        <v>3</v>
      </c>
      <c r="M3079" t="b">
        <f t="shared" si="71"/>
        <v>0</v>
      </c>
    </row>
    <row r="3080" spans="1:13" x14ac:dyDescent="0.25">
      <c r="A3080" t="s">
        <v>3189</v>
      </c>
      <c r="E3080" t="str">
        <f>VLOOKUP($A3080,'Extracted Varlist'!$B$1:$O$4857,3,0)</f>
        <v>Fatty liver diagnosis with ultrasound plus alcohol (Alcohol &lt;14 std drinks/ wk females, &lt;21 std drinks/ wk males) - (higher alcohol threshold)</v>
      </c>
      <c r="G3080" t="str">
        <f>IF(ISBLANK(VLOOKUP($A3080,'Extracted Varlist'!$B$1:$O$4857,4,0)),"",VLOOKUP($A3080,'Extracted Varlist'!$B$1:$O$4857,4,0))</f>
        <v/>
      </c>
      <c r="H3080">
        <v>2</v>
      </c>
      <c r="I3080">
        <f>VLOOKUP($A3080,'Extracted Varlist'!$B$1:$O$4857,12,0)</f>
        <v>2</v>
      </c>
      <c r="J3080">
        <f>VLOOKUP($A3080,'Extracted Varlist'!$B$1:$O$4857,13,0)</f>
        <v>17</v>
      </c>
      <c r="M3080" t="b">
        <f t="shared" si="71"/>
        <v>0</v>
      </c>
    </row>
    <row r="3081" spans="1:13" x14ac:dyDescent="0.25">
      <c r="A3081" t="s">
        <v>1458</v>
      </c>
      <c r="E3081" t="str">
        <f>VLOOKUP($A3081,'Extracted Varlist'!$B$1:$O$4857,3,0)</f>
        <v>Q10.NDI average of the scaled score</v>
      </c>
      <c r="G3081" t="str">
        <f>IF(ISBLANK(VLOOKUP($A3081,'Extracted Varlist'!$B$1:$O$4857,4,0)),"",VLOOKUP($A3081,'Extracted Varlist'!$B$1:$O$4857,4,0))</f>
        <v>999="Missing"</v>
      </c>
      <c r="H3081">
        <v>2</v>
      </c>
      <c r="I3081">
        <f>VLOOKUP($A3081,'Extracted Varlist'!$B$1:$O$4857,12,0)</f>
        <v>2</v>
      </c>
      <c r="J3081">
        <f>VLOOKUP($A3081,'Extracted Varlist'!$B$1:$O$4857,13,0)</f>
        <v>14</v>
      </c>
      <c r="M3081" t="b">
        <f t="shared" si="71"/>
        <v>0</v>
      </c>
    </row>
    <row r="3082" spans="1:13" x14ac:dyDescent="0.25">
      <c r="A3082" t="s">
        <v>5016</v>
      </c>
      <c r="E3082" t="str">
        <f>VLOOKUP($A3082,'Extracted Varlist'!$B$1:$O$4857,3,0)</f>
        <v>Neck circumference 1</v>
      </c>
      <c r="G3082" t="str">
        <f>IF(ISBLANK(VLOOKUP($A3082,'Extracted Varlist'!$B$1:$O$4857,4,0)),"",VLOOKUP($A3082,'Extracted Varlist'!$B$1:$O$4857,4,0))</f>
        <v>999="Missing/Not stated"</v>
      </c>
      <c r="H3082">
        <v>2</v>
      </c>
      <c r="I3082">
        <f>VLOOKUP($A3082,'Extracted Varlist'!$B$1:$O$4857,12,0)</f>
        <v>2</v>
      </c>
      <c r="J3082">
        <f>VLOOKUP($A3082,'Extracted Varlist'!$B$1:$O$4857,13,0)</f>
        <v>22</v>
      </c>
      <c r="M3082" t="b">
        <f t="shared" si="71"/>
        <v>0</v>
      </c>
    </row>
    <row r="3083" spans="1:13" x14ac:dyDescent="0.25">
      <c r="A3083" t="s">
        <v>5019</v>
      </c>
      <c r="E3083" t="str">
        <f>VLOOKUP($A3083,'Extracted Varlist'!$B$1:$O$4857,3,0)</f>
        <v>Neck circumference 2</v>
      </c>
      <c r="G3083" t="str">
        <f>IF(ISBLANK(VLOOKUP($A3083,'Extracted Varlist'!$B$1:$O$4857,4,0)),"",VLOOKUP($A3083,'Extracted Varlist'!$B$1:$O$4857,4,0))</f>
        <v>999="Missing/Not stated"</v>
      </c>
      <c r="H3083">
        <v>2</v>
      </c>
      <c r="I3083">
        <f>VLOOKUP($A3083,'Extracted Varlist'!$B$1:$O$4857,12,0)</f>
        <v>2</v>
      </c>
      <c r="J3083">
        <f>VLOOKUP($A3083,'Extracted Varlist'!$B$1:$O$4857,13,0)</f>
        <v>22</v>
      </c>
      <c r="M3083" t="b">
        <f t="shared" si="71"/>
        <v>1</v>
      </c>
    </row>
    <row r="3084" spans="1:13" x14ac:dyDescent="0.25">
      <c r="A3084" t="s">
        <v>1695</v>
      </c>
      <c r="E3084" t="str">
        <f>VLOOKUP($A3084,'Extracted Varlist'!$B$1:$O$4857,3,0)</f>
        <v>1 Neck Flexion</v>
      </c>
      <c r="G3084" t="str">
        <f>IF(ISBLANK(VLOOKUP($A3084,'Extracted Varlist'!$B$1:$O$4857,4,0)),"",VLOOKUP($A3084,'Extracted Varlist'!$B$1:$O$4857,4,0))</f>
        <v>-99="Missing"</v>
      </c>
      <c r="H3084">
        <v>2</v>
      </c>
      <c r="I3084">
        <f>VLOOKUP($A3084,'Extracted Varlist'!$B$1:$O$4857,12,0)</f>
        <v>2</v>
      </c>
      <c r="J3084">
        <f>VLOOKUP($A3084,'Extracted Varlist'!$B$1:$O$4857,13,0)</f>
        <v>14</v>
      </c>
      <c r="M3084" t="b">
        <f t="shared" si="71"/>
        <v>0</v>
      </c>
    </row>
    <row r="3085" spans="1:13" x14ac:dyDescent="0.25">
      <c r="A3085" t="s">
        <v>2965</v>
      </c>
      <c r="E3085" t="str">
        <f>VLOOKUP($A3085,'Extracted Varlist'!$B$1:$O$4857,3,0)</f>
        <v>1 Neck Flexion</v>
      </c>
      <c r="G3085" t="str">
        <f>IF(ISBLANK(VLOOKUP($A3085,'Extracted Varlist'!$B$1:$O$4857,4,0)),"",VLOOKUP($A3085,'Extracted Varlist'!$B$1:$O$4857,4,0))</f>
        <v>-99="Missing"</v>
      </c>
      <c r="H3085">
        <v>2</v>
      </c>
      <c r="I3085">
        <f>VLOOKUP($A3085,'Extracted Varlist'!$B$1:$O$4857,12,0)</f>
        <v>2</v>
      </c>
      <c r="J3085">
        <f>VLOOKUP($A3085,'Extracted Varlist'!$B$1:$O$4857,13,0)</f>
        <v>17</v>
      </c>
      <c r="M3085" t="b">
        <f t="shared" si="71"/>
        <v>0</v>
      </c>
    </row>
    <row r="3086" spans="1:13" x14ac:dyDescent="0.25">
      <c r="A3086" t="s">
        <v>1747</v>
      </c>
      <c r="E3086" t="str">
        <f>VLOOKUP($A3086,'Extracted Varlist'!$B$1:$O$4857,3,0)</f>
        <v>2 Neck Flexion</v>
      </c>
      <c r="G3086" t="str">
        <f>IF(ISBLANK(VLOOKUP($A3086,'Extracted Varlist'!$B$1:$O$4857,4,0)),"",VLOOKUP($A3086,'Extracted Varlist'!$B$1:$O$4857,4,0))</f>
        <v>-99="Missing"</v>
      </c>
      <c r="H3086">
        <v>2</v>
      </c>
      <c r="I3086">
        <f>VLOOKUP($A3086,'Extracted Varlist'!$B$1:$O$4857,12,0)</f>
        <v>2</v>
      </c>
      <c r="J3086">
        <f>VLOOKUP($A3086,'Extracted Varlist'!$B$1:$O$4857,13,0)</f>
        <v>14</v>
      </c>
      <c r="M3086" t="b">
        <f t="shared" si="71"/>
        <v>0</v>
      </c>
    </row>
    <row r="3087" spans="1:13" x14ac:dyDescent="0.25">
      <c r="A3087" t="s">
        <v>3010</v>
      </c>
      <c r="E3087" t="str">
        <f>VLOOKUP($A3087,'Extracted Varlist'!$B$1:$O$4857,3,0)</f>
        <v>2 Neck Flexion</v>
      </c>
      <c r="G3087" t="str">
        <f>IF(ISBLANK(VLOOKUP($A3087,'Extracted Varlist'!$B$1:$O$4857,4,0)),"",VLOOKUP($A3087,'Extracted Varlist'!$B$1:$O$4857,4,0))</f>
        <v>-99="Missing"</v>
      </c>
      <c r="H3087">
        <v>2</v>
      </c>
      <c r="I3087">
        <f>VLOOKUP($A3087,'Extracted Varlist'!$B$1:$O$4857,12,0)</f>
        <v>2</v>
      </c>
      <c r="J3087">
        <f>VLOOKUP($A3087,'Extracted Varlist'!$B$1:$O$4857,13,0)</f>
        <v>17</v>
      </c>
      <c r="M3087" t="b">
        <f t="shared" si="71"/>
        <v>0</v>
      </c>
    </row>
    <row r="3088" spans="1:13" x14ac:dyDescent="0.25">
      <c r="A3088" t="s">
        <v>1802</v>
      </c>
      <c r="E3088" t="str">
        <f>VLOOKUP($A3088,'Extracted Varlist'!$B$1:$O$4857,3,0)</f>
        <v>3 Neck Flexion</v>
      </c>
      <c r="G3088" t="str">
        <f>IF(ISBLANK(VLOOKUP($A3088,'Extracted Varlist'!$B$1:$O$4857,4,0)),"",VLOOKUP($A3088,'Extracted Varlist'!$B$1:$O$4857,4,0))</f>
        <v>-99="Missing"</v>
      </c>
      <c r="H3088">
        <v>2</v>
      </c>
      <c r="I3088">
        <f>VLOOKUP($A3088,'Extracted Varlist'!$B$1:$O$4857,12,0)</f>
        <v>2</v>
      </c>
      <c r="J3088">
        <f>VLOOKUP($A3088,'Extracted Varlist'!$B$1:$O$4857,13,0)</f>
        <v>14</v>
      </c>
      <c r="M3088" t="b">
        <f t="shared" si="71"/>
        <v>0</v>
      </c>
    </row>
    <row r="3089" spans="1:13" x14ac:dyDescent="0.25">
      <c r="A3089" t="s">
        <v>3055</v>
      </c>
      <c r="E3089" t="str">
        <f>VLOOKUP($A3089,'Extracted Varlist'!$B$1:$O$4857,3,0)</f>
        <v>3 Neck Flexion</v>
      </c>
      <c r="G3089" t="str">
        <f>IF(ISBLANK(VLOOKUP($A3089,'Extracted Varlist'!$B$1:$O$4857,4,0)),"",VLOOKUP($A3089,'Extracted Varlist'!$B$1:$O$4857,4,0))</f>
        <v>-99="Missing"</v>
      </c>
      <c r="H3089">
        <v>2</v>
      </c>
      <c r="I3089">
        <f>VLOOKUP($A3089,'Extracted Varlist'!$B$1:$O$4857,12,0)</f>
        <v>2</v>
      </c>
      <c r="J3089">
        <f>VLOOKUP($A3089,'Extracted Varlist'!$B$1:$O$4857,13,0)</f>
        <v>17</v>
      </c>
      <c r="M3089" t="b">
        <f t="shared" si="71"/>
        <v>0</v>
      </c>
    </row>
    <row r="3090" spans="1:13" x14ac:dyDescent="0.25">
      <c r="A3090" t="s">
        <v>1856</v>
      </c>
      <c r="E3090" t="str">
        <f>VLOOKUP($A3090,'Extracted Varlist'!$B$1:$O$4857,3,0)</f>
        <v>4 Neck Flexion</v>
      </c>
      <c r="G3090" t="str">
        <f>IF(ISBLANK(VLOOKUP($A3090,'Extracted Varlist'!$B$1:$O$4857,4,0)),"",VLOOKUP($A3090,'Extracted Varlist'!$B$1:$O$4857,4,0))</f>
        <v>-99="Missing"</v>
      </c>
      <c r="H3090">
        <v>2</v>
      </c>
      <c r="I3090">
        <f>VLOOKUP($A3090,'Extracted Varlist'!$B$1:$O$4857,12,0)</f>
        <v>2</v>
      </c>
      <c r="J3090">
        <f>VLOOKUP($A3090,'Extracted Varlist'!$B$1:$O$4857,13,0)</f>
        <v>14</v>
      </c>
      <c r="M3090" t="b">
        <f t="shared" si="71"/>
        <v>0</v>
      </c>
    </row>
    <row r="3091" spans="1:13" x14ac:dyDescent="0.25">
      <c r="A3091" t="s">
        <v>3099</v>
      </c>
      <c r="E3091" t="str">
        <f>VLOOKUP($A3091,'Extracted Varlist'!$B$1:$O$4857,3,0)</f>
        <v>4 Neck Flexion</v>
      </c>
      <c r="G3091" t="str">
        <f>IF(ISBLANK(VLOOKUP($A3091,'Extracted Varlist'!$B$1:$O$4857,4,0)),"",VLOOKUP($A3091,'Extracted Varlist'!$B$1:$O$4857,4,0))</f>
        <v>-99="Missing"</v>
      </c>
      <c r="H3091">
        <v>2</v>
      </c>
      <c r="I3091">
        <f>VLOOKUP($A3091,'Extracted Varlist'!$B$1:$O$4857,12,0)</f>
        <v>2</v>
      </c>
      <c r="J3091">
        <f>VLOOKUP($A3091,'Extracted Varlist'!$B$1:$O$4857,13,0)</f>
        <v>17</v>
      </c>
      <c r="M3091" t="b">
        <f t="shared" si="71"/>
        <v>0</v>
      </c>
    </row>
    <row r="3092" spans="1:13" x14ac:dyDescent="0.25">
      <c r="A3092" t="s">
        <v>3143</v>
      </c>
      <c r="E3092" t="str">
        <f>VLOOKUP($A3092,'Extracted Varlist'!$B$1:$O$4857,3,0)</f>
        <v>5 Neck Flexion</v>
      </c>
      <c r="G3092" t="str">
        <f>IF(ISBLANK(VLOOKUP($A3092,'Extracted Varlist'!$B$1:$O$4857,4,0)),"",VLOOKUP($A3092,'Extracted Varlist'!$B$1:$O$4857,4,0))</f>
        <v>-99="Missing"</v>
      </c>
      <c r="H3092">
        <v>2</v>
      </c>
      <c r="I3092">
        <f>VLOOKUP($A3092,'Extracted Varlist'!$B$1:$O$4857,12,0)</f>
        <v>2</v>
      </c>
      <c r="J3092">
        <f>VLOOKUP($A3092,'Extracted Varlist'!$B$1:$O$4857,13,0)</f>
        <v>17</v>
      </c>
      <c r="M3092" t="b">
        <f t="shared" si="71"/>
        <v>1</v>
      </c>
    </row>
    <row r="3093" spans="1:13" x14ac:dyDescent="0.25">
      <c r="A3093" t="s">
        <v>1910</v>
      </c>
      <c r="E3093" t="str">
        <f>VLOOKUP($A3093,'Extracted Varlist'!$B$1:$O$4857,3,0)</f>
        <v>5 Neck Flexion</v>
      </c>
      <c r="G3093" t="str">
        <f>IF(ISBLANK(VLOOKUP($A3093,'Extracted Varlist'!$B$1:$O$4857,4,0)),"",VLOOKUP($A3093,'Extracted Varlist'!$B$1:$O$4857,4,0))</f>
        <v>9999="Missing"</v>
      </c>
      <c r="H3093">
        <v>2</v>
      </c>
      <c r="I3093">
        <f>VLOOKUP($A3093,'Extracted Varlist'!$B$1:$O$4857,12,0)</f>
        <v>2</v>
      </c>
      <c r="J3093">
        <f>VLOOKUP($A3093,'Extracted Varlist'!$B$1:$O$4857,13,0)</f>
        <v>14</v>
      </c>
      <c r="M3093" t="b">
        <f t="shared" si="71"/>
        <v>0</v>
      </c>
    </row>
    <row r="3094" spans="1:13" x14ac:dyDescent="0.25">
      <c r="A3094" t="s">
        <v>3454</v>
      </c>
      <c r="E3094" t="str">
        <f>VLOOKUP($A3094,'Extracted Varlist'!$B$1:$O$4857,3,0)</f>
        <v>Number of resting BP measurements</v>
      </c>
      <c r="G3094" t="str">
        <f>IF(ISBLANK(VLOOKUP($A3094,'Extracted Varlist'!$B$1:$O$4857,4,0)),"",VLOOKUP($A3094,'Extracted Varlist'!$B$1:$O$4857,4,0))</f>
        <v/>
      </c>
      <c r="H3094">
        <v>2</v>
      </c>
      <c r="I3094">
        <f>VLOOKUP($A3094,'Extracted Varlist'!$B$1:$O$4857,12,0)</f>
        <v>2</v>
      </c>
      <c r="J3094">
        <f>VLOOKUP($A3094,'Extracted Varlist'!$B$1:$O$4857,13,0)</f>
        <v>20</v>
      </c>
      <c r="M3094" t="b">
        <f t="shared" si="71"/>
        <v>0</v>
      </c>
    </row>
    <row r="3095" spans="1:13" x14ac:dyDescent="0.25">
      <c r="A3095" t="s">
        <v>3457</v>
      </c>
      <c r="E3095" t="str">
        <f>VLOOKUP($A3095,'Extracted Varlist'!$B$1:$O$4857,3,0)</f>
        <v>Number of resting HR measurements</v>
      </c>
      <c r="G3095" t="str">
        <f>IF(ISBLANK(VLOOKUP($A3095,'Extracted Varlist'!$B$1:$O$4857,4,0)),"",VLOOKUP($A3095,'Extracted Varlist'!$B$1:$O$4857,4,0))</f>
        <v/>
      </c>
      <c r="H3095">
        <v>2</v>
      </c>
      <c r="I3095">
        <f>VLOOKUP($A3095,'Extracted Varlist'!$B$1:$O$4857,12,0)</f>
        <v>2</v>
      </c>
      <c r="J3095">
        <f>VLOOKUP($A3095,'Extracted Varlist'!$B$1:$O$4857,13,0)</f>
        <v>20</v>
      </c>
      <c r="M3095" t="b">
        <f t="shared" si="71"/>
        <v>1</v>
      </c>
    </row>
    <row r="3096" spans="1:13" x14ac:dyDescent="0.25">
      <c r="A3096" t="s">
        <v>5046</v>
      </c>
      <c r="E3096" t="str">
        <f>VLOOKUP($A3096,'Extracted Varlist'!$B$1:$O$4857,3,0)</f>
        <v>normal sensation back</v>
      </c>
      <c r="G3096" t="str">
        <f>IF(ISBLANK(VLOOKUP($A3096,'Extracted Varlist'!$B$1:$O$4857,4,0)),"",VLOOKUP($A3096,'Extracted Varlist'!$B$1:$O$4857,4,0))</f>
        <v>-99="Missing";0="No";1="Yes"</v>
      </c>
      <c r="H3096">
        <v>2</v>
      </c>
      <c r="I3096">
        <f>VLOOKUP($A3096,'Extracted Varlist'!$B$1:$O$4857,12,0)</f>
        <v>2</v>
      </c>
      <c r="J3096">
        <f>VLOOKUP($A3096,'Extracted Varlist'!$B$1:$O$4857,13,0)</f>
        <v>22</v>
      </c>
      <c r="M3096" t="b">
        <f t="shared" si="71"/>
        <v>0</v>
      </c>
    </row>
    <row r="3097" spans="1:13" x14ac:dyDescent="0.25">
      <c r="A3097" t="s">
        <v>5042</v>
      </c>
      <c r="E3097" t="str">
        <f>VLOOKUP($A3097,'Extracted Varlist'!$B$1:$O$4857,3,0)</f>
        <v>normal sensation leg</v>
      </c>
      <c r="G3097" t="str">
        <f>IF(ISBLANK(VLOOKUP($A3097,'Extracted Varlist'!$B$1:$O$4857,4,0)),"",VLOOKUP($A3097,'Extracted Varlist'!$B$1:$O$4857,4,0))</f>
        <v>-99="Missing";0="No";1="Yes"</v>
      </c>
      <c r="H3097">
        <v>2</v>
      </c>
      <c r="I3097">
        <f>VLOOKUP($A3097,'Extracted Varlist'!$B$1:$O$4857,12,0)</f>
        <v>2</v>
      </c>
      <c r="J3097">
        <f>VLOOKUP($A3097,'Extracted Varlist'!$B$1:$O$4857,13,0)</f>
        <v>22</v>
      </c>
      <c r="M3097" t="b">
        <f t="shared" si="71"/>
        <v>1</v>
      </c>
    </row>
    <row r="3098" spans="1:13" x14ac:dyDescent="0.25">
      <c r="A3098" t="s">
        <v>5044</v>
      </c>
      <c r="E3098" t="str">
        <f>VLOOKUP($A3098,'Extracted Varlist'!$B$1:$O$4857,3,0)</f>
        <v>normal sensation neck</v>
      </c>
      <c r="G3098" t="str">
        <f>IF(ISBLANK(VLOOKUP($A3098,'Extracted Varlist'!$B$1:$O$4857,4,0)),"",VLOOKUP($A3098,'Extracted Varlist'!$B$1:$O$4857,4,0))</f>
        <v>-99="Missing";0="No";1="Yes"</v>
      </c>
      <c r="H3098">
        <v>2</v>
      </c>
      <c r="I3098">
        <f>VLOOKUP($A3098,'Extracted Varlist'!$B$1:$O$4857,12,0)</f>
        <v>2</v>
      </c>
      <c r="J3098">
        <f>VLOOKUP($A3098,'Extracted Varlist'!$B$1:$O$4857,13,0)</f>
        <v>22</v>
      </c>
      <c r="M3098" t="b">
        <f t="shared" si="71"/>
        <v>1</v>
      </c>
    </row>
    <row r="3099" spans="1:13" x14ac:dyDescent="0.25">
      <c r="A3099" t="s">
        <v>1461</v>
      </c>
      <c r="E3099" t="str">
        <f>VLOOKUP($A3099,'Extracted Varlist'!$B$1:$O$4857,3,0)</f>
        <v>Q10.NDI standard deviation</v>
      </c>
      <c r="G3099" t="str">
        <f>IF(ISBLANK(VLOOKUP($A3099,'Extracted Varlist'!$B$1:$O$4857,4,0)),"",VLOOKUP($A3099,'Extracted Varlist'!$B$1:$O$4857,4,0))</f>
        <v>999="Missing"</v>
      </c>
      <c r="H3099">
        <v>2</v>
      </c>
      <c r="I3099">
        <f>VLOOKUP($A3099,'Extracted Varlist'!$B$1:$O$4857,12,0)</f>
        <v>2</v>
      </c>
      <c r="J3099">
        <f>VLOOKUP($A3099,'Extracted Varlist'!$B$1:$O$4857,13,0)</f>
        <v>14</v>
      </c>
      <c r="M3099" t="b">
        <f t="shared" si="71"/>
        <v>0</v>
      </c>
    </row>
    <row r="3100" spans="1:13" x14ac:dyDescent="0.25">
      <c r="A3100" t="s">
        <v>5040</v>
      </c>
      <c r="E3100" t="str">
        <f>VLOOKUP($A3100,'Extracted Varlist'!$B$1:$O$4857,3,0)</f>
        <v>normal sensation wrist</v>
      </c>
      <c r="G3100" t="str">
        <f>IF(ISBLANK(VLOOKUP($A3100,'Extracted Varlist'!$B$1:$O$4857,4,0)),"",VLOOKUP($A3100,'Extracted Varlist'!$B$1:$O$4857,4,0))</f>
        <v>-99="Missing";0="No";1="Yes"</v>
      </c>
      <c r="H3100">
        <v>2</v>
      </c>
      <c r="I3100">
        <f>VLOOKUP($A3100,'Extracted Varlist'!$B$1:$O$4857,12,0)</f>
        <v>2</v>
      </c>
      <c r="J3100">
        <f>VLOOKUP($A3100,'Extracted Varlist'!$B$1:$O$4857,13,0)</f>
        <v>22</v>
      </c>
      <c r="M3100" t="b">
        <f t="shared" si="71"/>
        <v>0</v>
      </c>
    </row>
    <row r="3101" spans="1:13" x14ac:dyDescent="0.25">
      <c r="A3101" t="s">
        <v>4538</v>
      </c>
      <c r="E3101" t="str">
        <f>VLOOKUP($A3101,'Extracted Varlist'!$B$1:$O$4857,3,0)</f>
        <v>Nystagmus</v>
      </c>
      <c r="G3101" t="str">
        <f>IF(ISBLANK(VLOOKUP($A3101,'Extracted Varlist'!$B$1:$O$4857,4,0)),"",VLOOKUP($A3101,'Extracted Varlist'!$B$1:$O$4857,4,0))</f>
        <v>0="No";1="Yes"</v>
      </c>
      <c r="H3101">
        <v>2</v>
      </c>
      <c r="I3101">
        <f>VLOOKUP($A3101,'Extracted Varlist'!$B$1:$O$4857,12,0)</f>
        <v>2</v>
      </c>
      <c r="J3101">
        <f>VLOOKUP($A3101,'Extracted Varlist'!$B$1:$O$4857,13,0)</f>
        <v>20</v>
      </c>
      <c r="M3101" t="b">
        <f t="shared" si="71"/>
        <v>0</v>
      </c>
    </row>
    <row r="3102" spans="1:13" x14ac:dyDescent="0.25">
      <c r="A3102" t="s">
        <v>4543</v>
      </c>
      <c r="E3102" t="str">
        <f>VLOOKUP($A3102,'Extracted Varlist'!$B$1:$O$4857,3,0)</f>
        <v>Nystagmus - category</v>
      </c>
      <c r="G3102" t="str">
        <f>IF(ISBLANK(VLOOKUP($A3102,'Extracted Varlist'!$B$1:$O$4857,4,0)),"",VLOOKUP($A3102,'Extracted Varlist'!$B$1:$O$4857,4,0))</f>
        <v>1="Congenital nystagmus";2="Gaze evoked nystagmus";3="Latent nystagmus";4="Latent/manifest nystagmus";5="Pendular nystagmus";6="Periodic alternating nystagmus";7="See-saw nystagmus";8="Vestibular nystagmus"</v>
      </c>
      <c r="H3102">
        <v>2</v>
      </c>
      <c r="I3102">
        <f>VLOOKUP($A3102,'Extracted Varlist'!$B$1:$O$4857,12,0)</f>
        <v>2</v>
      </c>
      <c r="J3102">
        <f>VLOOKUP($A3102,'Extracted Varlist'!$B$1:$O$4857,13,0)</f>
        <v>20</v>
      </c>
      <c r="M3102" t="b">
        <f t="shared" si="71"/>
        <v>1</v>
      </c>
    </row>
    <row r="3103" spans="1:13" x14ac:dyDescent="0.25">
      <c r="A3103" t="s">
        <v>4540</v>
      </c>
      <c r="E3103" t="str">
        <f>VLOOKUP($A3103,'Extracted Varlist'!$B$1:$O$4857,3,0)</f>
        <v>Nystagmus - direction</v>
      </c>
      <c r="G3103" t="str">
        <f>IF(ISBLANK(VLOOKUP($A3103,'Extracted Varlist'!$B$1:$O$4857,4,0)),"",VLOOKUP($A3103,'Extracted Varlist'!$B$1:$O$4857,4,0))</f>
        <v>1="Left beating";2="Right beating";3="Upward beating";4="Downward beating";5="Rotary"</v>
      </c>
      <c r="H3103">
        <v>2</v>
      </c>
      <c r="I3103">
        <f>VLOOKUP($A3103,'Extracted Varlist'!$B$1:$O$4857,12,0)</f>
        <v>2</v>
      </c>
      <c r="J3103">
        <f>VLOOKUP($A3103,'Extracted Varlist'!$B$1:$O$4857,13,0)</f>
        <v>20</v>
      </c>
      <c r="M3103" t="b">
        <f t="shared" si="71"/>
        <v>1</v>
      </c>
    </row>
    <row r="3104" spans="1:13" x14ac:dyDescent="0.25">
      <c r="A3104" t="s">
        <v>4546</v>
      </c>
      <c r="E3104" t="str">
        <f>VLOOKUP($A3104,'Extracted Varlist'!$B$1:$O$4857,3,0)</f>
        <v>Nystagmus - category (equivalent string)</v>
      </c>
      <c r="G3104" t="str">
        <f>IF(ISBLANK(VLOOKUP($A3104,'Extracted Varlist'!$B$1:$O$4857,4,0)),"",VLOOKUP($A3104,'Extracted Varlist'!$B$1:$O$4857,4,0))</f>
        <v/>
      </c>
      <c r="H3104">
        <v>2</v>
      </c>
      <c r="I3104">
        <f>VLOOKUP($A3104,'Extracted Varlist'!$B$1:$O$4857,12,0)</f>
        <v>2</v>
      </c>
      <c r="J3104">
        <f>VLOOKUP($A3104,'Extracted Varlist'!$B$1:$O$4857,13,0)</f>
        <v>20</v>
      </c>
      <c r="M3104" t="b">
        <f t="shared" si="71"/>
        <v>1</v>
      </c>
    </row>
    <row r="3105" spans="1:13" x14ac:dyDescent="0.25">
      <c r="A3105" t="s">
        <v>8325</v>
      </c>
      <c r="E3105" t="str">
        <f>VLOOKUP($A3105,'Extracted Varlist'!$B$1:$O$4857,3,0)</f>
        <v>OCTA  (Optical Coherence Tomography Angiography) performed - Left eye</v>
      </c>
      <c r="G3105" t="str">
        <f>IF(ISBLANK(VLOOKUP($A3105,'Extracted Varlist'!$B$1:$O$4857,4,0)),"",VLOOKUP($A3105,'Extracted Varlist'!$B$1:$O$4857,4,0))</f>
        <v/>
      </c>
      <c r="H3105">
        <v>2</v>
      </c>
      <c r="I3105">
        <f>VLOOKUP($A3105,'Extracted Varlist'!$B$1:$O$4857,12,0)</f>
        <v>2</v>
      </c>
      <c r="J3105">
        <f>VLOOKUP($A3105,'Extracted Varlist'!$B$1:$O$4857,13,0)</f>
        <v>28</v>
      </c>
      <c r="M3105" t="b">
        <f t="shared" si="71"/>
        <v>0</v>
      </c>
    </row>
    <row r="3106" spans="1:13" x14ac:dyDescent="0.25">
      <c r="A3106" t="s">
        <v>8327</v>
      </c>
      <c r="E3106" t="str">
        <f>VLOOKUP($A3106,'Extracted Varlist'!$B$1:$O$4857,3,0)</f>
        <v>OCTA  (Optical Coherence Tomography Angiography) performed - Right eye</v>
      </c>
      <c r="G3106" t="str">
        <f>IF(ISBLANK(VLOOKUP($A3106,'Extracted Varlist'!$B$1:$O$4857,4,0)),"",VLOOKUP($A3106,'Extracted Varlist'!$B$1:$O$4857,4,0))</f>
        <v/>
      </c>
      <c r="H3106">
        <v>2</v>
      </c>
      <c r="I3106">
        <f>VLOOKUP($A3106,'Extracted Varlist'!$B$1:$O$4857,12,0)</f>
        <v>2</v>
      </c>
      <c r="J3106">
        <f>VLOOKUP($A3106,'Extracted Varlist'!$B$1:$O$4857,13,0)</f>
        <v>28</v>
      </c>
      <c r="M3106" t="b">
        <f t="shared" si="71"/>
        <v>1</v>
      </c>
    </row>
    <row r="3107" spans="1:13" x14ac:dyDescent="0.25">
      <c r="A3107" t="s">
        <v>8329</v>
      </c>
      <c r="E3107" t="str">
        <f>VLOOKUP($A3107,'Extracted Varlist'!$B$1:$O$4857,3,0)</f>
        <v>Operator - OCTA</v>
      </c>
      <c r="G3107" t="str">
        <f>IF(ISBLANK(VLOOKUP($A3107,'Extracted Varlist'!$B$1:$O$4857,4,0)),"",VLOOKUP($A3107,'Extracted Varlist'!$B$1:$O$4857,4,0))</f>
        <v/>
      </c>
      <c r="H3107">
        <v>2</v>
      </c>
      <c r="I3107">
        <f>VLOOKUP($A3107,'Extracted Varlist'!$B$1:$O$4857,12,0)</f>
        <v>2</v>
      </c>
      <c r="J3107">
        <f>VLOOKUP($A3107,'Extracted Varlist'!$B$1:$O$4857,13,0)</f>
        <v>28</v>
      </c>
      <c r="M3107" t="b">
        <f t="shared" si="71"/>
        <v>1</v>
      </c>
    </row>
    <row r="3108" spans="1:13" x14ac:dyDescent="0.25">
      <c r="A3108" t="s">
        <v>8216</v>
      </c>
      <c r="E3108" t="str">
        <f>VLOOKUP($A3108,'Extracted Varlist'!$B$1:$O$4857,3,0)</f>
        <v>OCT (Optical Coherence Tomography) performed - Left eye</v>
      </c>
      <c r="G3108" t="str">
        <f>IF(ISBLANK(VLOOKUP($A3108,'Extracted Varlist'!$B$1:$O$4857,4,0)),"",VLOOKUP($A3108,'Extracted Varlist'!$B$1:$O$4857,4,0))</f>
        <v/>
      </c>
      <c r="H3108">
        <v>2</v>
      </c>
      <c r="I3108">
        <f>VLOOKUP($A3108,'Extracted Varlist'!$B$1:$O$4857,12,0)</f>
        <v>2</v>
      </c>
      <c r="J3108">
        <f>VLOOKUP($A3108,'Extracted Varlist'!$B$1:$O$4857,13,0)</f>
        <v>28</v>
      </c>
      <c r="M3108" t="b">
        <f t="shared" si="71"/>
        <v>1</v>
      </c>
    </row>
    <row r="3109" spans="1:13" x14ac:dyDescent="0.25">
      <c r="A3109" t="s">
        <v>8218</v>
      </c>
      <c r="E3109" t="str">
        <f>VLOOKUP($A3109,'Extracted Varlist'!$B$1:$O$4857,3,0)</f>
        <v>OCT classification - Left eye</v>
      </c>
      <c r="G3109" t="str">
        <f>IF(ISBLANK(VLOOKUP($A3109,'Extracted Varlist'!$B$1:$O$4857,4,0)),"",VLOOKUP($A3109,'Extracted Varlist'!$B$1:$O$4857,4,0))</f>
        <v/>
      </c>
      <c r="H3109">
        <v>2</v>
      </c>
      <c r="I3109">
        <f>VLOOKUP($A3109,'Extracted Varlist'!$B$1:$O$4857,12,0)</f>
        <v>2</v>
      </c>
      <c r="J3109">
        <f>VLOOKUP($A3109,'Extracted Varlist'!$B$1:$O$4857,13,0)</f>
        <v>28</v>
      </c>
      <c r="M3109" t="b">
        <f t="shared" si="71"/>
        <v>1</v>
      </c>
    </row>
    <row r="3110" spans="1:13" x14ac:dyDescent="0.25">
      <c r="A3110" t="s">
        <v>8220</v>
      </c>
      <c r="E3110" t="str">
        <f>VLOOKUP($A3110,'Extracted Varlist'!$B$1:$O$4857,3,0)</f>
        <v>OCT (Optical Coherence Tomography) performed - Right eye</v>
      </c>
      <c r="G3110" t="str">
        <f>IF(ISBLANK(VLOOKUP($A3110,'Extracted Varlist'!$B$1:$O$4857,4,0)),"",VLOOKUP($A3110,'Extracted Varlist'!$B$1:$O$4857,4,0))</f>
        <v/>
      </c>
      <c r="H3110">
        <v>2</v>
      </c>
      <c r="I3110">
        <f>VLOOKUP($A3110,'Extracted Varlist'!$B$1:$O$4857,12,0)</f>
        <v>2</v>
      </c>
      <c r="J3110">
        <f>VLOOKUP($A3110,'Extracted Varlist'!$B$1:$O$4857,13,0)</f>
        <v>28</v>
      </c>
      <c r="M3110" t="b">
        <f t="shared" si="71"/>
        <v>1</v>
      </c>
    </row>
    <row r="3111" spans="1:13" x14ac:dyDescent="0.25">
      <c r="A3111" t="s">
        <v>8222</v>
      </c>
      <c r="E3111" t="str">
        <f>VLOOKUP($A3111,'Extracted Varlist'!$B$1:$O$4857,3,0)</f>
        <v>OCT classification - Right eye</v>
      </c>
      <c r="G3111" t="str">
        <f>IF(ISBLANK(VLOOKUP($A3111,'Extracted Varlist'!$B$1:$O$4857,4,0)),"",VLOOKUP($A3111,'Extracted Varlist'!$B$1:$O$4857,4,0))</f>
        <v/>
      </c>
      <c r="H3111">
        <v>2</v>
      </c>
      <c r="I3111">
        <f>VLOOKUP($A3111,'Extracted Varlist'!$B$1:$O$4857,12,0)</f>
        <v>2</v>
      </c>
      <c r="J3111">
        <f>VLOOKUP($A3111,'Extracted Varlist'!$B$1:$O$4857,13,0)</f>
        <v>28</v>
      </c>
      <c r="M3111" t="b">
        <f t="shared" si="71"/>
        <v>1</v>
      </c>
    </row>
    <row r="3112" spans="1:13" x14ac:dyDescent="0.25">
      <c r="A3112" t="s">
        <v>4618</v>
      </c>
      <c r="E3112" t="str">
        <f>VLOOKUP($A3112,'Extracted Varlist'!$B$1:$O$4857,3,0)</f>
        <v>Ocular dominance OR Ocular biometry - Left</v>
      </c>
      <c r="G3112" t="str">
        <f>IF(ISBLANK(VLOOKUP($A3112,'Extracted Varlist'!$B$1:$O$4857,4,0)),"",VLOOKUP($A3112,'Extracted Varlist'!$B$1:$O$4857,4,0))</f>
        <v>-99="Missing";0="No";1="Yes"</v>
      </c>
      <c r="H3112">
        <v>2</v>
      </c>
      <c r="I3112">
        <f>VLOOKUP($A3112,'Extracted Varlist'!$B$1:$O$4857,12,0)</f>
        <v>2</v>
      </c>
      <c r="J3112">
        <f>VLOOKUP($A3112,'Extracted Varlist'!$B$1:$O$4857,13,0)</f>
        <v>20</v>
      </c>
      <c r="M3112" t="b">
        <f t="shared" si="71"/>
        <v>0</v>
      </c>
    </row>
    <row r="3113" spans="1:13" x14ac:dyDescent="0.25">
      <c r="A3113" t="s">
        <v>7151</v>
      </c>
      <c r="E3113" t="str">
        <f>VLOOKUP($A3113,'Extracted Varlist'!$B$1:$O$4857,3,0)</f>
        <v>Ocular dominance OR Ocular biometry - Left</v>
      </c>
      <c r="G3113" t="str">
        <f>IF(ISBLANK(VLOOKUP($A3113,'Extracted Varlist'!$B$1:$O$4857,4,0)),"",VLOOKUP($A3113,'Extracted Varlist'!$B$1:$O$4857,4,0))</f>
        <v>-99="Missing";0="No";1="Yes"</v>
      </c>
      <c r="H3113">
        <v>2</v>
      </c>
      <c r="I3113">
        <f>VLOOKUP($A3113,'Extracted Varlist'!$B$1:$O$4857,12,0)</f>
        <v>2</v>
      </c>
      <c r="J3113">
        <f>VLOOKUP($A3113,'Extracted Varlist'!$B$1:$O$4857,13,0)</f>
        <v>27</v>
      </c>
      <c r="M3113" t="b">
        <f t="shared" si="71"/>
        <v>0</v>
      </c>
    </row>
    <row r="3114" spans="1:13" x14ac:dyDescent="0.25">
      <c r="A3114" t="s">
        <v>4616</v>
      </c>
      <c r="E3114" t="str">
        <f>VLOOKUP($A3114,'Extracted Varlist'!$B$1:$O$4857,3,0)</f>
        <v>Ocular dominance OR Ocular biometry - Right</v>
      </c>
      <c r="G3114" t="str">
        <f>IF(ISBLANK(VLOOKUP($A3114,'Extracted Varlist'!$B$1:$O$4857,4,0)),"",VLOOKUP($A3114,'Extracted Varlist'!$B$1:$O$4857,4,0))</f>
        <v>-99="Missing";0="No";1="Yes"</v>
      </c>
      <c r="H3114">
        <v>2</v>
      </c>
      <c r="I3114">
        <f>VLOOKUP($A3114,'Extracted Varlist'!$B$1:$O$4857,12,0)</f>
        <v>2</v>
      </c>
      <c r="J3114">
        <f>VLOOKUP($A3114,'Extracted Varlist'!$B$1:$O$4857,13,0)</f>
        <v>20</v>
      </c>
      <c r="M3114" t="b">
        <f t="shared" si="71"/>
        <v>0</v>
      </c>
    </row>
    <row r="3115" spans="1:13" x14ac:dyDescent="0.25">
      <c r="A3115" t="s">
        <v>7150</v>
      </c>
      <c r="E3115" t="str">
        <f>VLOOKUP($A3115,'Extracted Varlist'!$B$1:$O$4857,3,0)</f>
        <v>Ocular dominance OR Ocular biometry - Right</v>
      </c>
      <c r="G3115" t="str">
        <f>IF(ISBLANK(VLOOKUP($A3115,'Extracted Varlist'!$B$1:$O$4857,4,0)),"",VLOOKUP($A3115,'Extracted Varlist'!$B$1:$O$4857,4,0))</f>
        <v>-99="Missing";0="No";1="Yes"</v>
      </c>
      <c r="H3115">
        <v>2</v>
      </c>
      <c r="I3115">
        <f>VLOOKUP($A3115,'Extracted Varlist'!$B$1:$O$4857,12,0)</f>
        <v>2</v>
      </c>
      <c r="J3115">
        <f>VLOOKUP($A3115,'Extracted Varlist'!$B$1:$O$4857,13,0)</f>
        <v>27</v>
      </c>
      <c r="M3115" t="b">
        <f t="shared" si="71"/>
        <v>0</v>
      </c>
    </row>
    <row r="3116" spans="1:13" x14ac:dyDescent="0.25">
      <c r="A3116" t="s">
        <v>7928</v>
      </c>
      <c r="E3116" t="str">
        <f>VLOOKUP($A3116,'Extracted Varlist'!$B$1:$O$4857,3,0)</f>
        <v>Grade of pterygium on nasal side of right eye</v>
      </c>
      <c r="G3116" t="str">
        <f>IF(ISBLANK(VLOOKUP($A3116,'Extracted Varlist'!$B$1:$O$4857,4,0)),"",VLOOKUP($A3116,'Extracted Varlist'!$B$1:$O$4857,4,0))</f>
        <v>-99="Missing";-88="N/A";1="Grade 1= underlying episcleral blood vessels clearly visible";2="Grade 2= underlying episcleral blood vessels partially visible";3="Grade 3= underlying episcleral blood vessels not visible (i.e. pterygium opaque)"</v>
      </c>
      <c r="H3116">
        <v>2</v>
      </c>
      <c r="I3116">
        <f>VLOOKUP($A3116,'Extracted Varlist'!$B$1:$O$4857,12,0)</f>
        <v>2</v>
      </c>
      <c r="J3116">
        <f>VLOOKUP($A3116,'Extracted Varlist'!$B$1:$O$4857,13,0)</f>
        <v>27</v>
      </c>
      <c r="M3116" t="b">
        <f t="shared" si="71"/>
        <v>1</v>
      </c>
    </row>
    <row r="3117" spans="1:13" x14ac:dyDescent="0.25">
      <c r="A3117" t="s">
        <v>4884</v>
      </c>
      <c r="E3117" t="str">
        <f>VLOOKUP($A3117,'Extracted Varlist'!$B$1:$O$4857,3,0)</f>
        <v>Pterygium present on nasal side of right eye?</v>
      </c>
      <c r="G3117" t="str">
        <f>IF(ISBLANK(VLOOKUP($A3117,'Extracted Varlist'!$B$1:$O$4857,4,0)),"",VLOOKUP($A3117,'Extracted Varlist'!$B$1:$O$4857,4,0))</f>
        <v>-99="Missing";-88="N/A";0="No";1="Yes"</v>
      </c>
      <c r="H3117">
        <v>2</v>
      </c>
      <c r="I3117">
        <f>VLOOKUP($A3117,'Extracted Varlist'!$B$1:$O$4857,12,0)</f>
        <v>2</v>
      </c>
      <c r="J3117">
        <f>VLOOKUP($A3117,'Extracted Varlist'!$B$1:$O$4857,13,0)</f>
        <v>20</v>
      </c>
      <c r="M3117" t="b">
        <f t="shared" si="71"/>
        <v>0</v>
      </c>
    </row>
    <row r="3118" spans="1:13" x14ac:dyDescent="0.25">
      <c r="A3118" t="s">
        <v>7922</v>
      </c>
      <c r="E3118" t="str">
        <f>VLOOKUP($A3118,'Extracted Varlist'!$B$1:$O$4857,3,0)</f>
        <v>Pterygium present on nasal side of right eye?</v>
      </c>
      <c r="G3118" t="str">
        <f>IF(ISBLANK(VLOOKUP($A3118,'Extracted Varlist'!$B$1:$O$4857,4,0)),"",VLOOKUP($A3118,'Extracted Varlist'!$B$1:$O$4857,4,0))</f>
        <v>-99="Missing";-88="N/A";0="No";1="Yes"</v>
      </c>
      <c r="H3118">
        <v>2</v>
      </c>
      <c r="I3118">
        <f>VLOOKUP($A3118,'Extracted Varlist'!$B$1:$O$4857,12,0)</f>
        <v>2</v>
      </c>
      <c r="J3118">
        <f>VLOOKUP($A3118,'Extracted Varlist'!$B$1:$O$4857,13,0)</f>
        <v>27</v>
      </c>
      <c r="M3118" t="b">
        <f t="shared" si="71"/>
        <v>0</v>
      </c>
    </row>
    <row r="3119" spans="1:13" x14ac:dyDescent="0.25">
      <c r="A3119" t="s">
        <v>7931</v>
      </c>
      <c r="E3119" t="str">
        <f>VLOOKUP($A3119,'Extracted Varlist'!$B$1:$O$4857,3,0)</f>
        <v>Grade of pterygium on temporal side of right eye</v>
      </c>
      <c r="G3119" t="str">
        <f>IF(ISBLANK(VLOOKUP($A3119,'Extracted Varlist'!$B$1:$O$4857,4,0)),"",VLOOKUP($A3119,'Extracted Varlist'!$B$1:$O$4857,4,0))</f>
        <v>-99="Missing";-88="N/A";1="Grade 1= underlying episcleral blood vessels clearly visible";2="Grade 2= underlying episcleral blood vessels partially visible";3="Grade 3= underlying episcleral blood vessels not visible (i.e. pterygium opaque)"</v>
      </c>
      <c r="H3119">
        <v>2</v>
      </c>
      <c r="I3119">
        <f>VLOOKUP($A3119,'Extracted Varlist'!$B$1:$O$4857,12,0)</f>
        <v>2</v>
      </c>
      <c r="J3119">
        <f>VLOOKUP($A3119,'Extracted Varlist'!$B$1:$O$4857,13,0)</f>
        <v>27</v>
      </c>
      <c r="M3119" t="b">
        <f t="shared" si="71"/>
        <v>1</v>
      </c>
    </row>
    <row r="3120" spans="1:13" x14ac:dyDescent="0.25">
      <c r="A3120" t="s">
        <v>4886</v>
      </c>
      <c r="E3120" t="str">
        <f>VLOOKUP($A3120,'Extracted Varlist'!$B$1:$O$4857,3,0)</f>
        <v>Pterygium present on temporal side of right eye?</v>
      </c>
      <c r="G3120" t="str">
        <f>IF(ISBLANK(VLOOKUP($A3120,'Extracted Varlist'!$B$1:$O$4857,4,0)),"",VLOOKUP($A3120,'Extracted Varlist'!$B$1:$O$4857,4,0))</f>
        <v>-99="Missing";-88="N/A";0="No";1="Yes"</v>
      </c>
      <c r="H3120">
        <v>2</v>
      </c>
      <c r="I3120">
        <f>VLOOKUP($A3120,'Extracted Varlist'!$B$1:$O$4857,12,0)</f>
        <v>2</v>
      </c>
      <c r="J3120">
        <f>VLOOKUP($A3120,'Extracted Varlist'!$B$1:$O$4857,13,0)</f>
        <v>20</v>
      </c>
      <c r="M3120" t="b">
        <f t="shared" si="71"/>
        <v>0</v>
      </c>
    </row>
    <row r="3121" spans="1:13" x14ac:dyDescent="0.25">
      <c r="A3121" t="s">
        <v>7923</v>
      </c>
      <c r="E3121" t="str">
        <f>VLOOKUP($A3121,'Extracted Varlist'!$B$1:$O$4857,3,0)</f>
        <v>Pterygium present on temporal side of right eye?</v>
      </c>
      <c r="G3121" t="str">
        <f>IF(ISBLANK(VLOOKUP($A3121,'Extracted Varlist'!$B$1:$O$4857,4,0)),"",VLOOKUP($A3121,'Extracted Varlist'!$B$1:$O$4857,4,0))</f>
        <v>-99="Missing";-88="N/A";0="No";1="Yes"</v>
      </c>
      <c r="H3121">
        <v>2</v>
      </c>
      <c r="I3121">
        <f>VLOOKUP($A3121,'Extracted Varlist'!$B$1:$O$4857,12,0)</f>
        <v>2</v>
      </c>
      <c r="J3121">
        <f>VLOOKUP($A3121,'Extracted Varlist'!$B$1:$O$4857,13,0)</f>
        <v>27</v>
      </c>
      <c r="M3121" t="b">
        <f t="shared" si="71"/>
        <v>0</v>
      </c>
    </row>
    <row r="3122" spans="1:13" x14ac:dyDescent="0.25">
      <c r="A3122" t="s">
        <v>3195</v>
      </c>
      <c r="E3122" t="str">
        <f>VLOOKUP($A3122,'Extracted Varlist'!$B$1:$O$4857,3,0)</f>
        <v>Old NAFLD definition (Alcohol &lt;7 std drinks/ wk females, &lt;14 std drinks/ wk males) - (lower alcohol threshold)</v>
      </c>
      <c r="G3122" t="str">
        <f>IF(ISBLANK(VLOOKUP($A3122,'Extracted Varlist'!$B$1:$O$4857,4,0)),"",VLOOKUP($A3122,'Extracted Varlist'!$B$1:$O$4857,4,0))</f>
        <v>0="No fatty liver on ultrasound";1="nafld";3="Alcohol-associated Fatty liver"</v>
      </c>
      <c r="H3122">
        <v>2</v>
      </c>
      <c r="I3122">
        <f>VLOOKUP($A3122,'Extracted Varlist'!$B$1:$O$4857,12,0)</f>
        <v>2</v>
      </c>
      <c r="J3122">
        <f>VLOOKUP($A3122,'Extracted Varlist'!$B$1:$O$4857,13,0)</f>
        <v>17</v>
      </c>
      <c r="M3122" t="b">
        <f t="shared" si="71"/>
        <v>0</v>
      </c>
    </row>
    <row r="3123" spans="1:13" x14ac:dyDescent="0.25">
      <c r="A3123" t="s">
        <v>8224</v>
      </c>
      <c r="E3123" t="str">
        <f>VLOOKUP($A3123,'Extracted Varlist'!$B$1:$O$4857,3,0)</f>
        <v>Optos performed - Left eye</v>
      </c>
      <c r="G3123" t="str">
        <f>IF(ISBLANK(VLOOKUP($A3123,'Extracted Varlist'!$B$1:$O$4857,4,0)),"",VLOOKUP($A3123,'Extracted Varlist'!$B$1:$O$4857,4,0))</f>
        <v/>
      </c>
      <c r="H3123">
        <v>2</v>
      </c>
      <c r="I3123">
        <f>VLOOKUP($A3123,'Extracted Varlist'!$B$1:$O$4857,12,0)</f>
        <v>2</v>
      </c>
      <c r="J3123">
        <f>VLOOKUP($A3123,'Extracted Varlist'!$B$1:$O$4857,13,0)</f>
        <v>28</v>
      </c>
      <c r="M3123" t="b">
        <f t="shared" si="71"/>
        <v>0</v>
      </c>
    </row>
    <row r="3124" spans="1:13" x14ac:dyDescent="0.25">
      <c r="A3124" t="s">
        <v>8226</v>
      </c>
      <c r="E3124" t="str">
        <f>VLOOKUP($A3124,'Extracted Varlist'!$B$1:$O$4857,3,0)</f>
        <v>Optos performed - Right eye</v>
      </c>
      <c r="G3124" t="str">
        <f>IF(ISBLANK(VLOOKUP($A3124,'Extracted Varlist'!$B$1:$O$4857,4,0)),"",VLOOKUP($A3124,'Extracted Varlist'!$B$1:$O$4857,4,0))</f>
        <v/>
      </c>
      <c r="H3124">
        <v>2</v>
      </c>
      <c r="I3124">
        <f>VLOOKUP($A3124,'Extracted Varlist'!$B$1:$O$4857,12,0)</f>
        <v>2</v>
      </c>
      <c r="J3124">
        <f>VLOOKUP($A3124,'Extracted Varlist'!$B$1:$O$4857,13,0)</f>
        <v>28</v>
      </c>
      <c r="M3124" t="b">
        <f t="shared" si="71"/>
        <v>1</v>
      </c>
    </row>
    <row r="3125" spans="1:13" x14ac:dyDescent="0.25">
      <c r="A3125" t="s">
        <v>7933</v>
      </c>
      <c r="E3125" t="str">
        <f>VLOOKUP($A3125,'Extracted Varlist'!$B$1:$O$4857,3,0)</f>
        <v>Grade of pterygium on nasal side of left eye</v>
      </c>
      <c r="G3125" t="str">
        <f>IF(ISBLANK(VLOOKUP($A3125,'Extracted Varlist'!$B$1:$O$4857,4,0)),"",VLOOKUP($A3125,'Extracted Varlist'!$B$1:$O$4857,4,0))</f>
        <v>-99="Missing";-88="N/A";1="Grade 1= underlying episcleral blood vessels clearly visible";2="Grade 2= underlying episcleral blood vessels partially visible";3="Grade 3= underlying episcleral blood vessels not visible (i.e. pterygium opaque)"</v>
      </c>
      <c r="H3125">
        <v>2</v>
      </c>
      <c r="I3125">
        <f>VLOOKUP($A3125,'Extracted Varlist'!$B$1:$O$4857,12,0)</f>
        <v>2</v>
      </c>
      <c r="J3125">
        <f>VLOOKUP($A3125,'Extracted Varlist'!$B$1:$O$4857,13,0)</f>
        <v>27</v>
      </c>
      <c r="M3125" t="b">
        <f t="shared" si="71"/>
        <v>0</v>
      </c>
    </row>
    <row r="3126" spans="1:13" x14ac:dyDescent="0.25">
      <c r="A3126" t="s">
        <v>4888</v>
      </c>
      <c r="E3126" t="str">
        <f>VLOOKUP($A3126,'Extracted Varlist'!$B$1:$O$4857,3,0)</f>
        <v>Pterygium present on nasal side of left eye?</v>
      </c>
      <c r="G3126" t="str">
        <f>IF(ISBLANK(VLOOKUP($A3126,'Extracted Varlist'!$B$1:$O$4857,4,0)),"",VLOOKUP($A3126,'Extracted Varlist'!$B$1:$O$4857,4,0))</f>
        <v>-99="Missing";-88="N/A";0="No";1="Yes"</v>
      </c>
      <c r="H3126">
        <v>2</v>
      </c>
      <c r="I3126">
        <f>VLOOKUP($A3126,'Extracted Varlist'!$B$1:$O$4857,12,0)</f>
        <v>2</v>
      </c>
      <c r="J3126">
        <f>VLOOKUP($A3126,'Extracted Varlist'!$B$1:$O$4857,13,0)</f>
        <v>20</v>
      </c>
      <c r="M3126" t="b">
        <f t="shared" si="71"/>
        <v>0</v>
      </c>
    </row>
    <row r="3127" spans="1:13" x14ac:dyDescent="0.25">
      <c r="A3127" t="s">
        <v>7924</v>
      </c>
      <c r="E3127" t="str">
        <f>VLOOKUP($A3127,'Extracted Varlist'!$B$1:$O$4857,3,0)</f>
        <v>Pterygium present on nasal side of left eye?</v>
      </c>
      <c r="G3127" t="str">
        <f>IF(ISBLANK(VLOOKUP($A3127,'Extracted Varlist'!$B$1:$O$4857,4,0)),"",VLOOKUP($A3127,'Extracted Varlist'!$B$1:$O$4857,4,0))</f>
        <v>-99="Missing";-88="N/A";0="No";1="Yes"</v>
      </c>
      <c r="H3127">
        <v>2</v>
      </c>
      <c r="I3127">
        <f>VLOOKUP($A3127,'Extracted Varlist'!$B$1:$O$4857,12,0)</f>
        <v>2</v>
      </c>
      <c r="J3127">
        <f>VLOOKUP($A3127,'Extracted Varlist'!$B$1:$O$4857,13,0)</f>
        <v>27</v>
      </c>
      <c r="M3127" t="b">
        <f t="shared" si="71"/>
        <v>0</v>
      </c>
    </row>
    <row r="3128" spans="1:13" x14ac:dyDescent="0.25">
      <c r="A3128" t="s">
        <v>7935</v>
      </c>
      <c r="E3128" t="str">
        <f>VLOOKUP($A3128,'Extracted Varlist'!$B$1:$O$4857,3,0)</f>
        <v>Grade of pterygium on temporal side of left eye</v>
      </c>
      <c r="G3128" t="str">
        <f>IF(ISBLANK(VLOOKUP($A3128,'Extracted Varlist'!$B$1:$O$4857,4,0)),"",VLOOKUP($A3128,'Extracted Varlist'!$B$1:$O$4857,4,0))</f>
        <v>-99="Missing";-88="N/A";1="Grade 1= underlying episcleral blood vessels clearly visible";2="Grade 2= underlying episcleral blood vessels partially visible";3="Grade 3= underlying episcleral blood vessels not visible (i.e. pterygium opaque)"</v>
      </c>
      <c r="H3128">
        <v>2</v>
      </c>
      <c r="I3128">
        <f>VLOOKUP($A3128,'Extracted Varlist'!$B$1:$O$4857,12,0)</f>
        <v>2</v>
      </c>
      <c r="J3128">
        <f>VLOOKUP($A3128,'Extracted Varlist'!$B$1:$O$4857,13,0)</f>
        <v>27</v>
      </c>
      <c r="M3128" t="b">
        <f t="shared" si="71"/>
        <v>1</v>
      </c>
    </row>
    <row r="3129" spans="1:13" x14ac:dyDescent="0.25">
      <c r="A3129" t="s">
        <v>4890</v>
      </c>
      <c r="E3129" t="str">
        <f>VLOOKUP($A3129,'Extracted Varlist'!$B$1:$O$4857,3,0)</f>
        <v>Pterygium present on temporal side of left eye?</v>
      </c>
      <c r="G3129" t="str">
        <f>IF(ISBLANK(VLOOKUP($A3129,'Extracted Varlist'!$B$1:$O$4857,4,0)),"",VLOOKUP($A3129,'Extracted Varlist'!$B$1:$O$4857,4,0))</f>
        <v>-99="Missing";-88="N/A";0="No";1="Yes"</v>
      </c>
      <c r="H3129">
        <v>2</v>
      </c>
      <c r="I3129">
        <f>VLOOKUP($A3129,'Extracted Varlist'!$B$1:$O$4857,12,0)</f>
        <v>2</v>
      </c>
      <c r="J3129">
        <f>VLOOKUP($A3129,'Extracted Varlist'!$B$1:$O$4857,13,0)</f>
        <v>20</v>
      </c>
      <c r="M3129" t="b">
        <f t="shared" si="71"/>
        <v>0</v>
      </c>
    </row>
    <row r="3130" spans="1:13" x14ac:dyDescent="0.25">
      <c r="A3130" t="s">
        <v>7925</v>
      </c>
      <c r="E3130" t="str">
        <f>VLOOKUP($A3130,'Extracted Varlist'!$B$1:$O$4857,3,0)</f>
        <v>Pterygium present on temporal side of left eye?</v>
      </c>
      <c r="G3130" t="str">
        <f>IF(ISBLANK(VLOOKUP($A3130,'Extracted Varlist'!$B$1:$O$4857,4,0)),"",VLOOKUP($A3130,'Extracted Varlist'!$B$1:$O$4857,4,0))</f>
        <v>-99="Missing";-88="N/A";0="No";1="Yes"</v>
      </c>
      <c r="H3130">
        <v>2</v>
      </c>
      <c r="I3130">
        <f>VLOOKUP($A3130,'Extracted Varlist'!$B$1:$O$4857,12,0)</f>
        <v>2</v>
      </c>
      <c r="J3130">
        <f>VLOOKUP($A3130,'Extracted Varlist'!$B$1:$O$4857,13,0)</f>
        <v>27</v>
      </c>
      <c r="M3130" t="b">
        <f t="shared" si="71"/>
        <v>0</v>
      </c>
    </row>
    <row r="3131" spans="1:13" x14ac:dyDescent="0.25">
      <c r="A3131" t="s">
        <v>9132</v>
      </c>
      <c r="E3131" t="str">
        <f>VLOOKUP($A3131,'Extracted Varlist'!$B$1:$O$4857,3,0)</f>
        <v>Exam Standing height (cm) - parent</v>
      </c>
      <c r="G3131" t="str">
        <f>IF(ISBLANK(VLOOKUP($A3131,'Extracted Varlist'!$B$1:$O$4857,4,0)),"",VLOOKUP($A3131,'Extracted Varlist'!$B$1:$O$4857,4,0))</f>
        <v>888="NA";999="Missing/Not stated"</v>
      </c>
      <c r="H3131">
        <v>2</v>
      </c>
      <c r="I3131">
        <f>VLOOKUP($A3131,'Extracted Varlist'!$B$1:$O$4857,12,0)</f>
        <v>2</v>
      </c>
      <c r="J3131">
        <f>VLOOKUP($A3131,'Extracted Varlist'!$B$1:$O$4857,13,0)</f>
        <v>5</v>
      </c>
      <c r="M3131" t="b">
        <f t="shared" si="71"/>
        <v>0</v>
      </c>
    </row>
    <row r="3132" spans="1:13" x14ac:dyDescent="0.25">
      <c r="A3132" t="s">
        <v>9136</v>
      </c>
      <c r="E3132" t="str">
        <f>VLOOKUP($A3132,'Extracted Varlist'!$B$1:$O$4857,3,0)</f>
        <v>Exam Weight (kg) - parent</v>
      </c>
      <c r="G3132" t="str">
        <f>IF(ISBLANK(VLOOKUP($A3132,'Extracted Varlist'!$B$1:$O$4857,4,0)),"",VLOOKUP($A3132,'Extracted Varlist'!$B$1:$O$4857,4,0))</f>
        <v>888="NA";999="Missing/Not stated"</v>
      </c>
      <c r="H3132">
        <v>2</v>
      </c>
      <c r="I3132">
        <f>VLOOKUP($A3132,'Extracted Varlist'!$B$1:$O$4857,12,0)</f>
        <v>2</v>
      </c>
      <c r="J3132">
        <f>VLOOKUP($A3132,'Extracted Varlist'!$B$1:$O$4857,13,0)</f>
        <v>5</v>
      </c>
      <c r="M3132" t="b">
        <f t="shared" si="71"/>
        <v>1</v>
      </c>
    </row>
    <row r="3133" spans="1:13" x14ac:dyDescent="0.25">
      <c r="A3133" t="s">
        <v>8016</v>
      </c>
      <c r="E3133" t="str">
        <f>VLOOKUP($A3133,'Extracted Varlist'!$B$1:$O$4857,3,0)</f>
        <v>Date of physical assessment</v>
      </c>
      <c r="G3133" t="str">
        <f>IF(ISBLANK(VLOOKUP($A3133,'Extracted Varlist'!$B$1:$O$4857,4,0)),"",VLOOKUP($A3133,'Extracted Varlist'!$B$1:$O$4857,4,0))</f>
        <v/>
      </c>
      <c r="H3133">
        <v>2</v>
      </c>
      <c r="I3133">
        <f>VLOOKUP($A3133,'Extracted Varlist'!$B$1:$O$4857,12,0)</f>
        <v>2</v>
      </c>
      <c r="J3133">
        <f>VLOOKUP($A3133,'Extracted Varlist'!$B$1:$O$4857,13,0)</f>
        <v>27</v>
      </c>
      <c r="M3133" t="b">
        <f t="shared" si="71"/>
        <v>0</v>
      </c>
    </row>
    <row r="3134" spans="1:13" x14ac:dyDescent="0.25">
      <c r="A3134" t="s">
        <v>8956</v>
      </c>
      <c r="E3134" t="str">
        <f>VLOOKUP($A3134,'Extracted Varlist'!$B$1:$O$4857,3,0)</f>
        <v>Y5 Assessment done</v>
      </c>
      <c r="G3134" t="str">
        <f>IF(ISBLANK(VLOOKUP($A3134,'Extracted Varlist'!$B$1:$O$4857,4,0)),"",VLOOKUP($A3134,'Extracted Varlist'!$B$1:$O$4857,4,0))</f>
        <v>0="No";1="Yes";8="NA";9="Missing/Not stated"</v>
      </c>
      <c r="H3134">
        <v>2</v>
      </c>
      <c r="I3134">
        <f>VLOOKUP($A3134,'Extracted Varlist'!$B$1:$O$4857,12,0)</f>
        <v>2</v>
      </c>
      <c r="J3134">
        <f>VLOOKUP($A3134,'Extracted Varlist'!$B$1:$O$4857,13,0)</f>
        <v>5</v>
      </c>
      <c r="M3134" t="b">
        <f t="shared" si="71"/>
        <v>0</v>
      </c>
    </row>
    <row r="3135" spans="1:13" x14ac:dyDescent="0.25">
      <c r="A3135" t="s">
        <v>6940</v>
      </c>
      <c r="E3135" t="str">
        <f>VLOOKUP($A3135,'Extracted Varlist'!$B$1:$O$4857,3,0)</f>
        <v>Y27 Physical Assessment done</v>
      </c>
      <c r="G3135" t="str">
        <f>IF(ISBLANK(VLOOKUP($A3135,'Extracted Varlist'!$B$1:$O$4857,4,0)),"",VLOOKUP($A3135,'Extracted Varlist'!$B$1:$O$4857,4,0))</f>
        <v>0="No";1="Yes"</v>
      </c>
      <c r="H3135">
        <v>2</v>
      </c>
      <c r="I3135">
        <f>VLOOKUP($A3135,'Extracted Varlist'!$B$1:$O$4857,12,0)</f>
        <v>2</v>
      </c>
      <c r="J3135">
        <f>VLOOKUP($A3135,'Extracted Varlist'!$B$1:$O$4857,13,0)</f>
        <v>27</v>
      </c>
      <c r="M3135" t="b">
        <f t="shared" si="71"/>
        <v>0</v>
      </c>
    </row>
    <row r="3136" spans="1:13" x14ac:dyDescent="0.25">
      <c r="A3136" t="s">
        <v>7873</v>
      </c>
      <c r="E3136" t="str">
        <f>VLOOKUP($A3136,'Extracted Varlist'!$B$1:$O$4857,3,0)</f>
        <v>Breast or ovarian cancer - Age at diagnosis - paternal aunt 1</v>
      </c>
      <c r="G3136" t="str">
        <f>IF(ISBLANK(VLOOKUP($A3136,'Extracted Varlist'!$B$1:$O$4857,4,0)),"",VLOOKUP($A3136,'Extracted Varlist'!$B$1:$O$4857,4,0))</f>
        <v>-99="Missing";-88="N/A"</v>
      </c>
      <c r="H3136">
        <v>2</v>
      </c>
      <c r="I3136">
        <f>VLOOKUP($A3136,'Extracted Varlist'!$B$1:$O$4857,12,0)</f>
        <v>2</v>
      </c>
      <c r="J3136">
        <f>VLOOKUP($A3136,'Extracted Varlist'!$B$1:$O$4857,13,0)</f>
        <v>27</v>
      </c>
      <c r="M3136" t="b">
        <f t="shared" si="71"/>
        <v>1</v>
      </c>
    </row>
    <row r="3137" spans="1:13" x14ac:dyDescent="0.25">
      <c r="A3137" t="s">
        <v>7869</v>
      </c>
      <c r="E3137" t="str">
        <f>VLOOKUP($A3137,'Extracted Varlist'!$B$1:$O$4857,3,0)</f>
        <v>Breast cancer: Paternal Aunt1</v>
      </c>
      <c r="G3137" t="str">
        <f>IF(ISBLANK(VLOOKUP($A3137,'Extracted Varlist'!$B$1:$O$4857,4,0)),"",VLOOKUP($A3137,'Extracted Varlist'!$B$1:$O$4857,4,0))</f>
        <v>-99="Missing";-88="N/A";0="No";1="Yes"</v>
      </c>
      <c r="H3137">
        <v>2</v>
      </c>
      <c r="I3137">
        <f>VLOOKUP($A3137,'Extracted Varlist'!$B$1:$O$4857,12,0)</f>
        <v>2</v>
      </c>
      <c r="J3137">
        <f>VLOOKUP($A3137,'Extracted Varlist'!$B$1:$O$4857,13,0)</f>
        <v>27</v>
      </c>
      <c r="M3137" t="b">
        <f t="shared" si="71"/>
        <v>1</v>
      </c>
    </row>
    <row r="3138" spans="1:13" x14ac:dyDescent="0.25">
      <c r="A3138" t="s">
        <v>7871</v>
      </c>
      <c r="E3138" t="str">
        <f>VLOOKUP($A3138,'Extracted Varlist'!$B$1:$O$4857,3,0)</f>
        <v>Ovarian cancer: Paternal Aunt1</v>
      </c>
      <c r="G3138" t="str">
        <f>IF(ISBLANK(VLOOKUP($A3138,'Extracted Varlist'!$B$1:$O$4857,4,0)),"",VLOOKUP($A3138,'Extracted Varlist'!$B$1:$O$4857,4,0))</f>
        <v>-99="Missing";-88="N/A";0="No";1="Yes"</v>
      </c>
      <c r="H3138">
        <v>2</v>
      </c>
      <c r="I3138">
        <f>VLOOKUP($A3138,'Extracted Varlist'!$B$1:$O$4857,12,0)</f>
        <v>2</v>
      </c>
      <c r="J3138">
        <f>VLOOKUP($A3138,'Extracted Varlist'!$B$1:$O$4857,13,0)</f>
        <v>27</v>
      </c>
      <c r="M3138" t="b">
        <f t="shared" ref="M3138:M3201" si="72">AND(J3138=J3137)</f>
        <v>1</v>
      </c>
    </row>
    <row r="3139" spans="1:13" x14ac:dyDescent="0.25">
      <c r="A3139" t="s">
        <v>7879</v>
      </c>
      <c r="E3139" t="str">
        <f>VLOOKUP($A3139,'Extracted Varlist'!$B$1:$O$4857,3,0)</f>
        <v>Breast or ovarian cancer - Age at diagnosis - paternal aunt 2</v>
      </c>
      <c r="G3139" t="str">
        <f>IF(ISBLANK(VLOOKUP($A3139,'Extracted Varlist'!$B$1:$O$4857,4,0)),"",VLOOKUP($A3139,'Extracted Varlist'!$B$1:$O$4857,4,0))</f>
        <v>-99="Missing";-88="N/A"</v>
      </c>
      <c r="H3139">
        <v>2</v>
      </c>
      <c r="I3139">
        <f>VLOOKUP($A3139,'Extracted Varlist'!$B$1:$O$4857,12,0)</f>
        <v>2</v>
      </c>
      <c r="J3139">
        <f>VLOOKUP($A3139,'Extracted Varlist'!$B$1:$O$4857,13,0)</f>
        <v>27</v>
      </c>
      <c r="M3139" t="b">
        <f t="shared" si="72"/>
        <v>1</v>
      </c>
    </row>
    <row r="3140" spans="1:13" x14ac:dyDescent="0.25">
      <c r="A3140" t="s">
        <v>7875</v>
      </c>
      <c r="E3140" t="str">
        <f>VLOOKUP($A3140,'Extracted Varlist'!$B$1:$O$4857,3,0)</f>
        <v>Breast cancer: Paternal Aunt2</v>
      </c>
      <c r="G3140" t="str">
        <f>IF(ISBLANK(VLOOKUP($A3140,'Extracted Varlist'!$B$1:$O$4857,4,0)),"",VLOOKUP($A3140,'Extracted Varlist'!$B$1:$O$4857,4,0))</f>
        <v>-99="Missing";-88="N/A";0="No";1="Yes"</v>
      </c>
      <c r="H3140">
        <v>2</v>
      </c>
      <c r="I3140">
        <f>VLOOKUP($A3140,'Extracted Varlist'!$B$1:$O$4857,12,0)</f>
        <v>2</v>
      </c>
      <c r="J3140">
        <f>VLOOKUP($A3140,'Extracted Varlist'!$B$1:$O$4857,13,0)</f>
        <v>27</v>
      </c>
      <c r="M3140" t="b">
        <f t="shared" si="72"/>
        <v>1</v>
      </c>
    </row>
    <row r="3141" spans="1:13" x14ac:dyDescent="0.25">
      <c r="A3141" t="s">
        <v>7877</v>
      </c>
      <c r="E3141" t="str">
        <f>VLOOKUP($A3141,'Extracted Varlist'!$B$1:$O$4857,3,0)</f>
        <v>Ovarian cancer: Paternal Aunt2</v>
      </c>
      <c r="G3141" t="str">
        <f>IF(ISBLANK(VLOOKUP($A3141,'Extracted Varlist'!$B$1:$O$4857,4,0)),"",VLOOKUP($A3141,'Extracted Varlist'!$B$1:$O$4857,4,0))</f>
        <v>-99="Missing";-88="N/A";0="No";1="Yes"</v>
      </c>
      <c r="H3141">
        <v>2</v>
      </c>
      <c r="I3141">
        <f>VLOOKUP($A3141,'Extracted Varlist'!$B$1:$O$4857,12,0)</f>
        <v>2</v>
      </c>
      <c r="J3141">
        <f>VLOOKUP($A3141,'Extracted Varlist'!$B$1:$O$4857,13,0)</f>
        <v>27</v>
      </c>
      <c r="M3141" t="b">
        <f t="shared" si="72"/>
        <v>1</v>
      </c>
    </row>
    <row r="3142" spans="1:13" x14ac:dyDescent="0.25">
      <c r="A3142" t="s">
        <v>5969</v>
      </c>
      <c r="E3142" t="str">
        <f>VLOOKUP($A3142,'Extracted Varlist'!$B$1:$O$4857,3,0)</f>
        <v>Participant in Y22 followup</v>
      </c>
      <c r="G3142" t="str">
        <f>IF(ISBLANK(VLOOKUP($A3142,'Extracted Varlist'!$B$1:$O$4857,4,0)),"",VLOOKUP($A3142,'Extracted Varlist'!$B$1:$O$4857,4,0))</f>
        <v>1="Yes"</v>
      </c>
      <c r="H3142">
        <v>2</v>
      </c>
      <c r="I3142">
        <f>VLOOKUP($A3142,'Extracted Varlist'!$B$1:$O$4857,12,0)</f>
        <v>2</v>
      </c>
      <c r="J3142">
        <f>VLOOKUP($A3142,'Extracted Varlist'!$B$1:$O$4857,13,0)</f>
        <v>22</v>
      </c>
      <c r="M3142" t="b">
        <f t="shared" si="72"/>
        <v>0</v>
      </c>
    </row>
    <row r="3143" spans="1:13" x14ac:dyDescent="0.25">
      <c r="A3143" t="s">
        <v>5112</v>
      </c>
      <c r="E3143" t="str">
        <f>VLOOKUP($A3143,'Extracted Varlist'!$B$1:$O$4857,3,0)</f>
        <v>Current pain - back</v>
      </c>
      <c r="G3143" t="str">
        <f>IF(ISBLANK(VLOOKUP($A3143,'Extracted Varlist'!$B$1:$O$4857,4,0)),"",VLOOKUP($A3143,'Extracted Varlist'!$B$1:$O$4857,4,0))</f>
        <v>-99="Missing";0="No";1="Yes"</v>
      </c>
      <c r="H3143">
        <v>2</v>
      </c>
      <c r="I3143">
        <f>VLOOKUP($A3143,'Extracted Varlist'!$B$1:$O$4857,12,0)</f>
        <v>2</v>
      </c>
      <c r="J3143">
        <f>VLOOKUP($A3143,'Extracted Varlist'!$B$1:$O$4857,13,0)</f>
        <v>22</v>
      </c>
      <c r="M3143" t="b">
        <f t="shared" si="72"/>
        <v>1</v>
      </c>
    </row>
    <row r="3144" spans="1:13" x14ac:dyDescent="0.25">
      <c r="A3144" t="s">
        <v>9281</v>
      </c>
      <c r="E3144" t="str">
        <f>VLOOKUP($A3144,'Extracted Varlist'!$B$1:$O$4857,3,0)</f>
        <v>Peabody age equivalent</v>
      </c>
      <c r="G3144" t="str">
        <f>IF(ISBLANK(VLOOKUP($A3144,'Extracted Varlist'!$B$1:$O$4857,4,0)),"",VLOOKUP($A3144,'Extracted Varlist'!$B$1:$O$4857,4,0))</f>
        <v>-99="Missing";-88="N/A"</v>
      </c>
      <c r="H3144">
        <v>2</v>
      </c>
      <c r="I3144">
        <f>VLOOKUP($A3144,'Extracted Varlist'!$B$1:$O$4857,12,0)</f>
        <v>2</v>
      </c>
      <c r="J3144">
        <f>VLOOKUP($A3144,'Extracted Varlist'!$B$1:$O$4857,13,0)</f>
        <v>5</v>
      </c>
      <c r="M3144" t="b">
        <f t="shared" si="72"/>
        <v>0</v>
      </c>
    </row>
    <row r="3145" spans="1:13" x14ac:dyDescent="0.25">
      <c r="A3145" t="s">
        <v>792</v>
      </c>
      <c r="E3145" t="str">
        <f>VLOOKUP($A3145,'Extracted Varlist'!$B$1:$O$4857,3,0)</f>
        <v>Peabody age equivalent</v>
      </c>
      <c r="G3145" t="str">
        <f>IF(ISBLANK(VLOOKUP($A3145,'Extracted Varlist'!$B$1:$O$4857,4,0)),"",VLOOKUP($A3145,'Extracted Varlist'!$B$1:$O$4857,4,0))</f>
        <v>-99="Missing";-88="N/A"</v>
      </c>
      <c r="H3145">
        <v>2</v>
      </c>
      <c r="I3145">
        <f>VLOOKUP($A3145,'Extracted Varlist'!$B$1:$O$4857,12,0)</f>
        <v>2</v>
      </c>
      <c r="J3145">
        <f>VLOOKUP($A3145,'Extracted Varlist'!$B$1:$O$4857,13,0)</f>
        <v>10</v>
      </c>
      <c r="M3145" t="b">
        <f t="shared" si="72"/>
        <v>0</v>
      </c>
    </row>
    <row r="3146" spans="1:13" x14ac:dyDescent="0.25">
      <c r="A3146" t="s">
        <v>9283</v>
      </c>
      <c r="E3146" t="str">
        <f>VLOOKUP($A3146,'Extracted Varlist'!$B$1:$O$4857,3,0)</f>
        <v>Peabody percentile rank</v>
      </c>
      <c r="G3146" t="str">
        <f>IF(ISBLANK(VLOOKUP($A3146,'Extracted Varlist'!$B$1:$O$4857,4,0)),"",VLOOKUP($A3146,'Extracted Varlist'!$B$1:$O$4857,4,0))</f>
        <v>-99="Missing";-88="N/A"</v>
      </c>
      <c r="H3146">
        <v>2</v>
      </c>
      <c r="I3146">
        <f>VLOOKUP($A3146,'Extracted Varlist'!$B$1:$O$4857,12,0)</f>
        <v>2</v>
      </c>
      <c r="J3146">
        <f>VLOOKUP($A3146,'Extracted Varlist'!$B$1:$O$4857,13,0)</f>
        <v>5</v>
      </c>
      <c r="M3146" t="b">
        <f t="shared" si="72"/>
        <v>0</v>
      </c>
    </row>
    <row r="3147" spans="1:13" x14ac:dyDescent="0.25">
      <c r="A3147" t="s">
        <v>788</v>
      </c>
      <c r="E3147" t="str">
        <f>VLOOKUP($A3147,'Extracted Varlist'!$B$1:$O$4857,3,0)</f>
        <v>Peabody percentile rank</v>
      </c>
      <c r="G3147" t="str">
        <f>IF(ISBLANK(VLOOKUP($A3147,'Extracted Varlist'!$B$1:$O$4857,4,0)),"",VLOOKUP($A3147,'Extracted Varlist'!$B$1:$O$4857,4,0))</f>
        <v>-99="Missing";-88="N/A"</v>
      </c>
      <c r="H3147">
        <v>2</v>
      </c>
      <c r="I3147">
        <f>VLOOKUP($A3147,'Extracted Varlist'!$B$1:$O$4857,12,0)</f>
        <v>2</v>
      </c>
      <c r="J3147">
        <f>VLOOKUP($A3147,'Extracted Varlist'!$B$1:$O$4857,13,0)</f>
        <v>10</v>
      </c>
      <c r="M3147" t="b">
        <f t="shared" si="72"/>
        <v>0</v>
      </c>
    </row>
    <row r="3148" spans="1:13" x14ac:dyDescent="0.25">
      <c r="A3148" t="s">
        <v>9284</v>
      </c>
      <c r="E3148" t="str">
        <f>VLOOKUP($A3148,'Extracted Varlist'!$B$1:$O$4857,3,0)</f>
        <v>Peabody raw score</v>
      </c>
      <c r="G3148" t="str">
        <f>IF(ISBLANK(VLOOKUP($A3148,'Extracted Varlist'!$B$1:$O$4857,4,0)),"",VLOOKUP($A3148,'Extracted Varlist'!$B$1:$O$4857,4,0))</f>
        <v>-99="Missing";-88="N/A"</v>
      </c>
      <c r="H3148">
        <v>2</v>
      </c>
      <c r="I3148">
        <f>VLOOKUP($A3148,'Extracted Varlist'!$B$1:$O$4857,12,0)</f>
        <v>2</v>
      </c>
      <c r="J3148">
        <f>VLOOKUP($A3148,'Extracted Varlist'!$B$1:$O$4857,13,0)</f>
        <v>5</v>
      </c>
      <c r="M3148" t="b">
        <f t="shared" si="72"/>
        <v>0</v>
      </c>
    </row>
    <row r="3149" spans="1:13" x14ac:dyDescent="0.25">
      <c r="A3149" t="s">
        <v>782</v>
      </c>
      <c r="E3149" t="str">
        <f>VLOOKUP($A3149,'Extracted Varlist'!$B$1:$O$4857,3,0)</f>
        <v>Peabody raw score</v>
      </c>
      <c r="G3149" t="str">
        <f>IF(ISBLANK(VLOOKUP($A3149,'Extracted Varlist'!$B$1:$O$4857,4,0)),"",VLOOKUP($A3149,'Extracted Varlist'!$B$1:$O$4857,4,0))</f>
        <v>-99="Missing";-88="N/A"</v>
      </c>
      <c r="H3149">
        <v>2</v>
      </c>
      <c r="I3149">
        <f>VLOOKUP($A3149,'Extracted Varlist'!$B$1:$O$4857,12,0)</f>
        <v>2</v>
      </c>
      <c r="J3149">
        <f>VLOOKUP($A3149,'Extracted Varlist'!$B$1:$O$4857,13,0)</f>
        <v>10</v>
      </c>
      <c r="M3149" t="b">
        <f t="shared" si="72"/>
        <v>0</v>
      </c>
    </row>
    <row r="3150" spans="1:13" x14ac:dyDescent="0.25">
      <c r="A3150" t="s">
        <v>9285</v>
      </c>
      <c r="E3150" t="str">
        <f>VLOOKUP($A3150,'Extracted Varlist'!$B$1:$O$4857,3,0)</f>
        <v>Peabody standard score</v>
      </c>
      <c r="G3150" t="str">
        <f>IF(ISBLANK(VLOOKUP($A3150,'Extracted Varlist'!$B$1:$O$4857,4,0)),"",VLOOKUP($A3150,'Extracted Varlist'!$B$1:$O$4857,4,0))</f>
        <v>-99="Missing";-88="N/A"</v>
      </c>
      <c r="H3150">
        <v>2</v>
      </c>
      <c r="I3150">
        <f>VLOOKUP($A3150,'Extracted Varlist'!$B$1:$O$4857,12,0)</f>
        <v>2</v>
      </c>
      <c r="J3150">
        <f>VLOOKUP($A3150,'Extracted Varlist'!$B$1:$O$4857,13,0)</f>
        <v>5</v>
      </c>
      <c r="M3150" t="b">
        <f t="shared" si="72"/>
        <v>0</v>
      </c>
    </row>
    <row r="3151" spans="1:13" x14ac:dyDescent="0.25">
      <c r="A3151" t="s">
        <v>785</v>
      </c>
      <c r="E3151" t="str">
        <f>VLOOKUP($A3151,'Extracted Varlist'!$B$1:$O$4857,3,0)</f>
        <v>Peabody standard score</v>
      </c>
      <c r="G3151" t="str">
        <f>IF(ISBLANK(VLOOKUP($A3151,'Extracted Varlist'!$B$1:$O$4857,4,0)),"",VLOOKUP($A3151,'Extracted Varlist'!$B$1:$O$4857,4,0))</f>
        <v>-99="Missing";-88="N/A"</v>
      </c>
      <c r="H3151">
        <v>2</v>
      </c>
      <c r="I3151">
        <f>VLOOKUP($A3151,'Extracted Varlist'!$B$1:$O$4857,12,0)</f>
        <v>2</v>
      </c>
      <c r="J3151">
        <f>VLOOKUP($A3151,'Extracted Varlist'!$B$1:$O$4857,13,0)</f>
        <v>10</v>
      </c>
      <c r="M3151" t="b">
        <f t="shared" si="72"/>
        <v>0</v>
      </c>
    </row>
    <row r="3152" spans="1:13" x14ac:dyDescent="0.25">
      <c r="A3152" t="s">
        <v>9287</v>
      </c>
      <c r="E3152" t="str">
        <f>VLOOKUP($A3152,'Extracted Varlist'!$B$1:$O$4857,3,0)</f>
        <v>Peabody stanine</v>
      </c>
      <c r="G3152" t="str">
        <f>IF(ISBLANK(VLOOKUP($A3152,'Extracted Varlist'!$B$1:$O$4857,4,0)),"",VLOOKUP($A3152,'Extracted Varlist'!$B$1:$O$4857,4,0))</f>
        <v>-99="Missing";-88="N/A"</v>
      </c>
      <c r="H3152">
        <v>2</v>
      </c>
      <c r="I3152">
        <f>VLOOKUP($A3152,'Extracted Varlist'!$B$1:$O$4857,12,0)</f>
        <v>2</v>
      </c>
      <c r="J3152">
        <f>VLOOKUP($A3152,'Extracted Varlist'!$B$1:$O$4857,13,0)</f>
        <v>5</v>
      </c>
      <c r="M3152" t="b">
        <f t="shared" si="72"/>
        <v>0</v>
      </c>
    </row>
    <row r="3153" spans="1:13" x14ac:dyDescent="0.25">
      <c r="A3153" t="s">
        <v>790</v>
      </c>
      <c r="E3153" t="str">
        <f>VLOOKUP($A3153,'Extracted Varlist'!$B$1:$O$4857,3,0)</f>
        <v>Peabody stanine</v>
      </c>
      <c r="G3153" t="str">
        <f>IF(ISBLANK(VLOOKUP($A3153,'Extracted Varlist'!$B$1:$O$4857,4,0)),"",VLOOKUP($A3153,'Extracted Varlist'!$B$1:$O$4857,4,0))</f>
        <v>-99="Missing";-88="N/A"</v>
      </c>
      <c r="H3153">
        <v>2</v>
      </c>
      <c r="I3153">
        <f>VLOOKUP($A3153,'Extracted Varlist'!$B$1:$O$4857,12,0)</f>
        <v>2</v>
      </c>
      <c r="J3153">
        <f>VLOOKUP($A3153,'Extracted Varlist'!$B$1:$O$4857,13,0)</f>
        <v>10</v>
      </c>
      <c r="M3153" t="b">
        <f t="shared" si="72"/>
        <v>0</v>
      </c>
    </row>
    <row r="3154" spans="1:13" x14ac:dyDescent="0.25">
      <c r="A3154" t="s">
        <v>4515</v>
      </c>
      <c r="E3154" t="str">
        <f>VLOOKUP($A3154,'Extracted Varlist'!$B$1:$O$4857,3,0)</f>
        <v>PBCT - Direct depression - pd</v>
      </c>
      <c r="G3154" t="str">
        <f>IF(ISBLANK(VLOOKUP($A3154,'Extracted Varlist'!$B$1:$O$4857,4,0)),"",VLOOKUP($A3154,'Extracted Varlist'!$B$1:$O$4857,4,0))</f>
        <v/>
      </c>
      <c r="H3154">
        <v>2</v>
      </c>
      <c r="I3154">
        <f>VLOOKUP($A3154,'Extracted Varlist'!$B$1:$O$4857,12,0)</f>
        <v>2</v>
      </c>
      <c r="J3154">
        <f>VLOOKUP($A3154,'Extracted Varlist'!$B$1:$O$4857,13,0)</f>
        <v>20</v>
      </c>
      <c r="M3154" t="b">
        <f t="shared" si="72"/>
        <v>0</v>
      </c>
    </row>
    <row r="3155" spans="1:13" x14ac:dyDescent="0.25">
      <c r="A3155" t="s">
        <v>4518</v>
      </c>
      <c r="E3155" t="str">
        <f>VLOOKUP($A3155,'Extracted Varlist'!$B$1:$O$4857,3,0)</f>
        <v>PBCT - Direct depression - pd - baseinout</v>
      </c>
      <c r="G3155" t="str">
        <f>IF(ISBLANK(VLOOKUP($A3155,'Extracted Varlist'!$B$1:$O$4857,4,0)),"",VLOOKUP($A3155,'Extracted Varlist'!$B$1:$O$4857,4,0))</f>
        <v>1="Base in (BI)";2="Base out (BO)"</v>
      </c>
      <c r="H3155">
        <v>2</v>
      </c>
      <c r="I3155">
        <f>VLOOKUP($A3155,'Extracted Varlist'!$B$1:$O$4857,12,0)</f>
        <v>2</v>
      </c>
      <c r="J3155">
        <f>VLOOKUP($A3155,'Extracted Varlist'!$B$1:$O$4857,13,0)</f>
        <v>20</v>
      </c>
      <c r="M3155" t="b">
        <f t="shared" si="72"/>
        <v>1</v>
      </c>
    </row>
    <row r="3156" spans="1:13" x14ac:dyDescent="0.25">
      <c r="A3156" t="s">
        <v>4520</v>
      </c>
      <c r="E3156" t="str">
        <f>VLOOKUP($A3156,'Extracted Varlist'!$B$1:$O$4857,3,0)</f>
        <v>Direct depression - deviation</v>
      </c>
      <c r="G3156" t="str">
        <f>IF(ISBLANK(VLOOKUP($A3156,'Extracted Varlist'!$B$1:$O$4857,4,0)),"",VLOOKUP($A3156,'Extracted Varlist'!$B$1:$O$4857,4,0))</f>
        <v>1="ET";2="EP";3="XP";4="XT"</v>
      </c>
      <c r="H3156">
        <v>2</v>
      </c>
      <c r="I3156">
        <f>VLOOKUP($A3156,'Extracted Varlist'!$B$1:$O$4857,12,0)</f>
        <v>2</v>
      </c>
      <c r="J3156">
        <f>VLOOKUP($A3156,'Extracted Varlist'!$B$1:$O$4857,13,0)</f>
        <v>20</v>
      </c>
      <c r="M3156" t="b">
        <f t="shared" si="72"/>
        <v>1</v>
      </c>
    </row>
    <row r="3157" spans="1:13" x14ac:dyDescent="0.25">
      <c r="A3157" t="s">
        <v>4522</v>
      </c>
      <c r="E3157" t="str">
        <f>VLOOKUP($A3157,'Extracted Varlist'!$B$1:$O$4857,3,0)</f>
        <v>Direct depression - deviation - fixing</v>
      </c>
      <c r="G3157" t="str">
        <f>IF(ISBLANK(VLOOKUP($A3157,'Extracted Varlist'!$B$1:$O$4857,4,0)),"",VLOOKUP($A3157,'Extracted Varlist'!$B$1:$O$4857,4,0))</f>
        <v>1="Fixing right";2="Fixing left"</v>
      </c>
      <c r="H3157">
        <v>2</v>
      </c>
      <c r="I3157">
        <f>VLOOKUP($A3157,'Extracted Varlist'!$B$1:$O$4857,12,0)</f>
        <v>2</v>
      </c>
      <c r="J3157">
        <f>VLOOKUP($A3157,'Extracted Varlist'!$B$1:$O$4857,13,0)</f>
        <v>20</v>
      </c>
      <c r="M3157" t="b">
        <f t="shared" si="72"/>
        <v>1</v>
      </c>
    </row>
    <row r="3158" spans="1:13" x14ac:dyDescent="0.25">
      <c r="A3158" t="s">
        <v>4496</v>
      </c>
      <c r="E3158" t="str">
        <f>VLOOKUP($A3158,'Extracted Varlist'!$B$1:$O$4857,3,0)</f>
        <v>PBCT - Direct elevation - pd</v>
      </c>
      <c r="G3158" t="str">
        <f>IF(ISBLANK(VLOOKUP($A3158,'Extracted Varlist'!$B$1:$O$4857,4,0)),"",VLOOKUP($A3158,'Extracted Varlist'!$B$1:$O$4857,4,0))</f>
        <v/>
      </c>
      <c r="H3158">
        <v>2</v>
      </c>
      <c r="I3158">
        <f>VLOOKUP($A3158,'Extracted Varlist'!$B$1:$O$4857,12,0)</f>
        <v>2</v>
      </c>
      <c r="J3158">
        <f>VLOOKUP($A3158,'Extracted Varlist'!$B$1:$O$4857,13,0)</f>
        <v>20</v>
      </c>
      <c r="M3158" t="b">
        <f t="shared" si="72"/>
        <v>1</v>
      </c>
    </row>
    <row r="3159" spans="1:13" x14ac:dyDescent="0.25">
      <c r="A3159" t="s">
        <v>4498</v>
      </c>
      <c r="E3159" t="str">
        <f>VLOOKUP($A3159,'Extracted Varlist'!$B$1:$O$4857,3,0)</f>
        <v>PBCT - Direct elevation - pd - deviation</v>
      </c>
      <c r="G3159" t="str">
        <f>IF(ISBLANK(VLOOKUP($A3159,'Extracted Varlist'!$B$1:$O$4857,4,0)),"",VLOOKUP($A3159,'Extracted Varlist'!$B$1:$O$4857,4,0))</f>
        <v>1="Base in (BI)";2="Base out (BO)"</v>
      </c>
      <c r="H3159">
        <v>2</v>
      </c>
      <c r="I3159">
        <f>VLOOKUP($A3159,'Extracted Varlist'!$B$1:$O$4857,12,0)</f>
        <v>2</v>
      </c>
      <c r="J3159">
        <f>VLOOKUP($A3159,'Extracted Varlist'!$B$1:$O$4857,13,0)</f>
        <v>20</v>
      </c>
      <c r="M3159" t="b">
        <f t="shared" si="72"/>
        <v>1</v>
      </c>
    </row>
    <row r="3160" spans="1:13" x14ac:dyDescent="0.25">
      <c r="A3160" t="s">
        <v>4501</v>
      </c>
      <c r="E3160" t="str">
        <f>VLOOKUP($A3160,'Extracted Varlist'!$B$1:$O$4857,3,0)</f>
        <v>Direct elevation - deviation</v>
      </c>
      <c r="G3160" t="str">
        <f>IF(ISBLANK(VLOOKUP($A3160,'Extracted Varlist'!$B$1:$O$4857,4,0)),"",VLOOKUP($A3160,'Extracted Varlist'!$B$1:$O$4857,4,0))</f>
        <v>1="ET";2="EP";3="XP";4="XT"</v>
      </c>
      <c r="H3160">
        <v>2</v>
      </c>
      <c r="I3160">
        <f>VLOOKUP($A3160,'Extracted Varlist'!$B$1:$O$4857,12,0)</f>
        <v>2</v>
      </c>
      <c r="J3160">
        <f>VLOOKUP($A3160,'Extracted Varlist'!$B$1:$O$4857,13,0)</f>
        <v>20</v>
      </c>
      <c r="M3160" t="b">
        <f t="shared" si="72"/>
        <v>1</v>
      </c>
    </row>
    <row r="3161" spans="1:13" x14ac:dyDescent="0.25">
      <c r="A3161" t="s">
        <v>4504</v>
      </c>
      <c r="E3161" t="str">
        <f>VLOOKUP($A3161,'Extracted Varlist'!$B$1:$O$4857,3,0)</f>
        <v>Direct elevation - deviation - fixing</v>
      </c>
      <c r="G3161" t="str">
        <f>IF(ISBLANK(VLOOKUP($A3161,'Extracted Varlist'!$B$1:$O$4857,4,0)),"",VLOOKUP($A3161,'Extracted Varlist'!$B$1:$O$4857,4,0))</f>
        <v>1="Fixing right";2="Fixing left"</v>
      </c>
      <c r="H3161">
        <v>2</v>
      </c>
      <c r="I3161">
        <f>VLOOKUP($A3161,'Extracted Varlist'!$B$1:$O$4857,12,0)</f>
        <v>2</v>
      </c>
      <c r="J3161">
        <f>VLOOKUP($A3161,'Extracted Varlist'!$B$1:$O$4857,13,0)</f>
        <v>20</v>
      </c>
      <c r="M3161" t="b">
        <f t="shared" si="72"/>
        <v>1</v>
      </c>
    </row>
    <row r="3162" spans="1:13" x14ac:dyDescent="0.25">
      <c r="A3162" t="s">
        <v>4506</v>
      </c>
      <c r="E3162" t="str">
        <f>VLOOKUP($A3162,'Extracted Varlist'!$B$1:$O$4857,3,0)</f>
        <v>PBCT - Primary position - pd</v>
      </c>
      <c r="G3162" t="str">
        <f>IF(ISBLANK(VLOOKUP($A3162,'Extracted Varlist'!$B$1:$O$4857,4,0)),"",VLOOKUP($A3162,'Extracted Varlist'!$B$1:$O$4857,4,0))</f>
        <v/>
      </c>
      <c r="H3162">
        <v>2</v>
      </c>
      <c r="I3162">
        <f>VLOOKUP($A3162,'Extracted Varlist'!$B$1:$O$4857,12,0)</f>
        <v>2</v>
      </c>
      <c r="J3162">
        <f>VLOOKUP($A3162,'Extracted Varlist'!$B$1:$O$4857,13,0)</f>
        <v>20</v>
      </c>
      <c r="M3162" t="b">
        <f t="shared" si="72"/>
        <v>1</v>
      </c>
    </row>
    <row r="3163" spans="1:13" x14ac:dyDescent="0.25">
      <c r="A3163" t="s">
        <v>4509</v>
      </c>
      <c r="E3163" t="str">
        <f>VLOOKUP($A3163,'Extracted Varlist'!$B$1:$O$4857,3,0)</f>
        <v>PBCT - Primary position - pd - baseinout</v>
      </c>
      <c r="G3163" t="str">
        <f>IF(ISBLANK(VLOOKUP($A3163,'Extracted Varlist'!$B$1:$O$4857,4,0)),"",VLOOKUP($A3163,'Extracted Varlist'!$B$1:$O$4857,4,0))</f>
        <v>1="Base in (BI)";2="Base out (BO)"</v>
      </c>
      <c r="H3163">
        <v>2</v>
      </c>
      <c r="I3163">
        <f>VLOOKUP($A3163,'Extracted Varlist'!$B$1:$O$4857,12,0)</f>
        <v>2</v>
      </c>
      <c r="J3163">
        <f>VLOOKUP($A3163,'Extracted Varlist'!$B$1:$O$4857,13,0)</f>
        <v>20</v>
      </c>
      <c r="M3163" t="b">
        <f t="shared" si="72"/>
        <v>1</v>
      </c>
    </row>
    <row r="3164" spans="1:13" x14ac:dyDescent="0.25">
      <c r="A3164" t="s">
        <v>4511</v>
      </c>
      <c r="E3164" t="str">
        <f>VLOOKUP($A3164,'Extracted Varlist'!$B$1:$O$4857,3,0)</f>
        <v>Primary position - deviation</v>
      </c>
      <c r="G3164" t="str">
        <f>IF(ISBLANK(VLOOKUP($A3164,'Extracted Varlist'!$B$1:$O$4857,4,0)),"",VLOOKUP($A3164,'Extracted Varlist'!$B$1:$O$4857,4,0))</f>
        <v>1="ET";2="EP";3="XP";4="XT"</v>
      </c>
      <c r="H3164">
        <v>2</v>
      </c>
      <c r="I3164">
        <f>VLOOKUP($A3164,'Extracted Varlist'!$B$1:$O$4857,12,0)</f>
        <v>2</v>
      </c>
      <c r="J3164">
        <f>VLOOKUP($A3164,'Extracted Varlist'!$B$1:$O$4857,13,0)</f>
        <v>20</v>
      </c>
      <c r="M3164" t="b">
        <f t="shared" si="72"/>
        <v>1</v>
      </c>
    </row>
    <row r="3165" spans="1:13" x14ac:dyDescent="0.25">
      <c r="A3165" t="s">
        <v>4513</v>
      </c>
      <c r="E3165" t="str">
        <f>VLOOKUP($A3165,'Extracted Varlist'!$B$1:$O$4857,3,0)</f>
        <v>Primary position - deviation - fixing</v>
      </c>
      <c r="G3165" t="str">
        <f>IF(ISBLANK(VLOOKUP($A3165,'Extracted Varlist'!$B$1:$O$4857,4,0)),"",VLOOKUP($A3165,'Extracted Varlist'!$B$1:$O$4857,4,0))</f>
        <v>1="Fixing right";2="Fixing left"</v>
      </c>
      <c r="H3165">
        <v>2</v>
      </c>
      <c r="I3165">
        <f>VLOOKUP($A3165,'Extracted Varlist'!$B$1:$O$4857,12,0)</f>
        <v>2</v>
      </c>
      <c r="J3165">
        <f>VLOOKUP($A3165,'Extracted Varlist'!$B$1:$O$4857,13,0)</f>
        <v>20</v>
      </c>
      <c r="M3165" t="b">
        <f t="shared" si="72"/>
        <v>1</v>
      </c>
    </row>
    <row r="3166" spans="1:13" x14ac:dyDescent="0.25">
      <c r="A3166" t="s">
        <v>9121</v>
      </c>
      <c r="E3166" t="str">
        <f>VLOOKUP($A3166,'Extracted Varlist'!$B$1:$O$4857,3,0)</f>
        <v>Exam Blood pressure instrument - parent</v>
      </c>
      <c r="G3166" t="str">
        <f>IF(ISBLANK(VLOOKUP($A3166,'Extracted Varlist'!$B$1:$O$4857,4,0)),"",VLOOKUP($A3166,'Extracted Varlist'!$B$1:$O$4857,4,0))</f>
        <v>-99="Missing";-88="N/A";1="Mercury sphygmomanometer";2="Aneroid sphygmomanometer";3="Dinamap bp recorder";4="Other electronic device (e.g. infrasonde)";5="Other (e.g. amual palpitation)"</v>
      </c>
      <c r="H3166">
        <v>2</v>
      </c>
      <c r="I3166">
        <f>VLOOKUP($A3166,'Extracted Varlist'!$B$1:$O$4857,12,0)</f>
        <v>2</v>
      </c>
      <c r="J3166">
        <f>VLOOKUP($A3166,'Extracted Varlist'!$B$1:$O$4857,13,0)</f>
        <v>5</v>
      </c>
      <c r="M3166" t="b">
        <f t="shared" si="72"/>
        <v>0</v>
      </c>
    </row>
    <row r="3167" spans="1:13" x14ac:dyDescent="0.25">
      <c r="A3167" t="s">
        <v>9123</v>
      </c>
      <c r="E3167" t="str">
        <f>VLOOKUP($A3167,'Extracted Varlist'!$B$1:$O$4857,3,0)</f>
        <v>Exam Blood pressure state - parent</v>
      </c>
      <c r="G3167" t="str">
        <f>IF(ISBLANK(VLOOKUP($A3167,'Extracted Varlist'!$B$1:$O$4857,4,0)),"",VLOOKUP($A3167,'Extracted Varlist'!$B$1:$O$4857,4,0))</f>
        <v>-99="Missing";-88="N/A";0="Sleeping";1="Awake, quiet";2="Awake, active/excited";3="Crying"</v>
      </c>
      <c r="H3167">
        <v>2</v>
      </c>
      <c r="I3167">
        <f>VLOOKUP($A3167,'Extracted Varlist'!$B$1:$O$4857,12,0)</f>
        <v>2</v>
      </c>
      <c r="J3167">
        <f>VLOOKUP($A3167,'Extracted Varlist'!$B$1:$O$4857,13,0)</f>
        <v>5</v>
      </c>
      <c r="M3167" t="b">
        <f t="shared" si="72"/>
        <v>1</v>
      </c>
    </row>
    <row r="3168" spans="1:13" x14ac:dyDescent="0.25">
      <c r="A3168" t="s">
        <v>9125</v>
      </c>
      <c r="E3168" t="str">
        <f>VLOOKUP($A3168,'Extracted Varlist'!$B$1:$O$4857,3,0)</f>
        <v>Exam Diastolic blood pressure - parent</v>
      </c>
      <c r="G3168" t="str">
        <f>IF(ISBLANK(VLOOKUP($A3168,'Extracted Varlist'!$B$1:$O$4857,4,0)),"",VLOOKUP($A3168,'Extracted Varlist'!$B$1:$O$4857,4,0))</f>
        <v>-99="Missing";-88="N/A"</v>
      </c>
      <c r="H3168">
        <v>2</v>
      </c>
      <c r="I3168">
        <f>VLOOKUP($A3168,'Extracted Varlist'!$B$1:$O$4857,12,0)</f>
        <v>2</v>
      </c>
      <c r="J3168">
        <f>VLOOKUP($A3168,'Extracted Varlist'!$B$1:$O$4857,13,0)</f>
        <v>5</v>
      </c>
      <c r="M3168" t="b">
        <f t="shared" si="72"/>
        <v>1</v>
      </c>
    </row>
    <row r="3169" spans="1:13" x14ac:dyDescent="0.25">
      <c r="A3169" t="s">
        <v>9128</v>
      </c>
      <c r="E3169" t="str">
        <f>VLOOKUP($A3169,'Extracted Varlist'!$B$1:$O$4857,3,0)</f>
        <v>Exam Heart rate - parent</v>
      </c>
      <c r="G3169" t="str">
        <f>IF(ISBLANK(VLOOKUP($A3169,'Extracted Varlist'!$B$1:$O$4857,4,0)),"",VLOOKUP($A3169,'Extracted Varlist'!$B$1:$O$4857,4,0))</f>
        <v>-99="Missing";-88="N/A"</v>
      </c>
      <c r="H3169">
        <v>2</v>
      </c>
      <c r="I3169">
        <f>VLOOKUP($A3169,'Extracted Varlist'!$B$1:$O$4857,12,0)</f>
        <v>2</v>
      </c>
      <c r="J3169">
        <f>VLOOKUP($A3169,'Extracted Varlist'!$B$1:$O$4857,13,0)</f>
        <v>5</v>
      </c>
      <c r="M3169" t="b">
        <f t="shared" si="72"/>
        <v>1</v>
      </c>
    </row>
    <row r="3170" spans="1:13" x14ac:dyDescent="0.25">
      <c r="A3170" t="s">
        <v>9130</v>
      </c>
      <c r="E3170" t="str">
        <f>VLOOKUP($A3170,'Extracted Varlist'!$B$1:$O$4857,3,0)</f>
        <v>Exam Systolic blood pressure - parent</v>
      </c>
      <c r="G3170" t="str">
        <f>IF(ISBLANK(VLOOKUP($A3170,'Extracted Varlist'!$B$1:$O$4857,4,0)),"",VLOOKUP($A3170,'Extracted Varlist'!$B$1:$O$4857,4,0))</f>
        <v>-99="Missing";-88="N/A"</v>
      </c>
      <c r="H3170">
        <v>2</v>
      </c>
      <c r="I3170">
        <f>VLOOKUP($A3170,'Extracted Varlist'!$B$1:$O$4857,12,0)</f>
        <v>2</v>
      </c>
      <c r="J3170">
        <f>VLOOKUP($A3170,'Extracted Varlist'!$B$1:$O$4857,13,0)</f>
        <v>5</v>
      </c>
      <c r="M3170" t="b">
        <f t="shared" si="72"/>
        <v>1</v>
      </c>
    </row>
    <row r="3171" spans="1:13" x14ac:dyDescent="0.25">
      <c r="A3171" t="s">
        <v>1528</v>
      </c>
      <c r="E3171" t="str">
        <f>VLOOKUP($A3171,'Extracted Varlist'!$B$1:$O$4857,3,0)</f>
        <v>pc20 mg/ml</v>
      </c>
      <c r="G3171" t="str">
        <f>IF(ISBLANK(VLOOKUP($A3171,'Extracted Varlist'!$B$1:$O$4857,4,0)),"",VLOOKUP($A3171,'Extracted Varlist'!$B$1:$O$4857,4,0))</f>
        <v/>
      </c>
      <c r="H3171">
        <v>2</v>
      </c>
      <c r="I3171">
        <f>VLOOKUP($A3171,'Extracted Varlist'!$B$1:$O$4857,12,0)</f>
        <v>2</v>
      </c>
      <c r="J3171">
        <f>VLOOKUP($A3171,'Extracted Varlist'!$B$1:$O$4857,13,0)</f>
        <v>14</v>
      </c>
      <c r="M3171" t="b">
        <f t="shared" si="72"/>
        <v>0</v>
      </c>
    </row>
    <row r="3172" spans="1:13" x14ac:dyDescent="0.25">
      <c r="A3172" t="s">
        <v>5125</v>
      </c>
      <c r="E3172" t="str">
        <f>VLOOKUP($A3172,'Extracted Varlist'!$B$1:$O$4857,3,0)</f>
        <v>Pressure pain comments</v>
      </c>
      <c r="G3172" t="str">
        <f>IF(ISBLANK(VLOOKUP($A3172,'Extracted Varlist'!$B$1:$O$4857,4,0)),"",VLOOKUP($A3172,'Extracted Varlist'!$B$1:$O$4857,4,0))</f>
        <v/>
      </c>
      <c r="H3172">
        <v>2</v>
      </c>
      <c r="I3172">
        <f>VLOOKUP($A3172,'Extracted Varlist'!$B$1:$O$4857,12,0)</f>
        <v>2</v>
      </c>
      <c r="J3172">
        <f>VLOOKUP($A3172,'Extracted Varlist'!$B$1:$O$4857,13,0)</f>
        <v>22</v>
      </c>
      <c r="M3172" t="b">
        <f t="shared" si="72"/>
        <v>0</v>
      </c>
    </row>
    <row r="3173" spans="1:13" x14ac:dyDescent="0.25">
      <c r="A3173" t="s">
        <v>4167</v>
      </c>
      <c r="E3173" t="str">
        <f>VLOOKUP($A3173,'Extracted Varlist'!$B$1:$O$4857,3,0)</f>
        <v>Prism Bar Cover test with AHP - distance - pd (base in/out)</v>
      </c>
      <c r="G3173" t="str">
        <f>IF(ISBLANK(VLOOKUP($A3173,'Extracted Varlist'!$B$1:$O$4857,4,0)),"",VLOOKUP($A3173,'Extracted Varlist'!$B$1:$O$4857,4,0))</f>
        <v>1="Base In (BI)";2="Base Out (BO)"</v>
      </c>
      <c r="H3173">
        <v>2</v>
      </c>
      <c r="I3173">
        <f>VLOOKUP($A3173,'Extracted Varlist'!$B$1:$O$4857,12,0)</f>
        <v>2</v>
      </c>
      <c r="J3173">
        <f>VLOOKUP($A3173,'Extracted Varlist'!$B$1:$O$4857,13,0)</f>
        <v>20</v>
      </c>
      <c r="M3173" t="b">
        <f t="shared" si="72"/>
        <v>0</v>
      </c>
    </row>
    <row r="3174" spans="1:13" x14ac:dyDescent="0.25">
      <c r="A3174" t="s">
        <v>4172</v>
      </c>
      <c r="E3174" t="str">
        <f>VLOOKUP($A3174,'Extracted Varlist'!$B$1:$O$4857,3,0)</f>
        <v>Prism Bar Cover test with AHP - distance - pd (base up/down)</v>
      </c>
      <c r="G3174" t="str">
        <f>IF(ISBLANK(VLOOKUP($A3174,'Extracted Varlist'!$B$1:$O$4857,4,0)),"",VLOOKUP($A3174,'Extracted Varlist'!$B$1:$O$4857,4,0))</f>
        <v>1="Base Up (BU)";2="Base Down (BD)"</v>
      </c>
      <c r="H3174">
        <v>2</v>
      </c>
      <c r="I3174">
        <f>VLOOKUP($A3174,'Extracted Varlist'!$B$1:$O$4857,12,0)</f>
        <v>2</v>
      </c>
      <c r="J3174">
        <f>VLOOKUP($A3174,'Extracted Varlist'!$B$1:$O$4857,13,0)</f>
        <v>20</v>
      </c>
      <c r="M3174" t="b">
        <f t="shared" si="72"/>
        <v>1</v>
      </c>
    </row>
    <row r="3175" spans="1:13" x14ac:dyDescent="0.25">
      <c r="A3175" t="s">
        <v>4174</v>
      </c>
      <c r="E3175" t="str">
        <f>VLOOKUP($A3175,'Extracted Varlist'!$B$1:$O$4857,3,0)</f>
        <v>Prism Bar Cover test - distance - with AHP - fixing eye</v>
      </c>
      <c r="G3175" t="str">
        <f>IF(ISBLANK(VLOOKUP($A3175,'Extracted Varlist'!$B$1:$O$4857,4,0)),"",VLOOKUP($A3175,'Extracted Varlist'!$B$1:$O$4857,4,0))</f>
        <v>1="Fixing Right";2="Fixing Left"</v>
      </c>
      <c r="H3175">
        <v>2</v>
      </c>
      <c r="I3175">
        <f>VLOOKUP($A3175,'Extracted Varlist'!$B$1:$O$4857,12,0)</f>
        <v>2</v>
      </c>
      <c r="J3175">
        <f>VLOOKUP($A3175,'Extracted Varlist'!$B$1:$O$4857,13,0)</f>
        <v>20</v>
      </c>
      <c r="M3175" t="b">
        <f t="shared" si="72"/>
        <v>1</v>
      </c>
    </row>
    <row r="3176" spans="1:13" x14ac:dyDescent="0.25">
      <c r="A3176" t="s">
        <v>4164</v>
      </c>
      <c r="E3176" t="str">
        <f>VLOOKUP($A3176,'Extracted Varlist'!$B$1:$O$4857,3,0)</f>
        <v>Prism Bar Cover test with AHP - distance - pd BI/BO</v>
      </c>
      <c r="G3176" t="str">
        <f>IF(ISBLANK(VLOOKUP($A3176,'Extracted Varlist'!$B$1:$O$4857,4,0)),"",VLOOKUP($A3176,'Extracted Varlist'!$B$1:$O$4857,4,0))</f>
        <v/>
      </c>
      <c r="H3176">
        <v>2</v>
      </c>
      <c r="I3176">
        <f>VLOOKUP($A3176,'Extracted Varlist'!$B$1:$O$4857,12,0)</f>
        <v>2</v>
      </c>
      <c r="J3176">
        <f>VLOOKUP($A3176,'Extracted Varlist'!$B$1:$O$4857,13,0)</f>
        <v>20</v>
      </c>
      <c r="M3176" t="b">
        <f t="shared" si="72"/>
        <v>1</v>
      </c>
    </row>
    <row r="3177" spans="1:13" x14ac:dyDescent="0.25">
      <c r="A3177" t="s">
        <v>4169</v>
      </c>
      <c r="E3177" t="str">
        <f>VLOOKUP($A3177,'Extracted Varlist'!$B$1:$O$4857,3,0)</f>
        <v>Prism Bar Cover test with AHP - distance - pd BU/BD</v>
      </c>
      <c r="G3177" t="str">
        <f>IF(ISBLANK(VLOOKUP($A3177,'Extracted Varlist'!$B$1:$O$4857,4,0)),"",VLOOKUP($A3177,'Extracted Varlist'!$B$1:$O$4857,4,0))</f>
        <v/>
      </c>
      <c r="H3177">
        <v>2</v>
      </c>
      <c r="I3177">
        <f>VLOOKUP($A3177,'Extracted Varlist'!$B$1:$O$4857,12,0)</f>
        <v>2</v>
      </c>
      <c r="J3177">
        <f>VLOOKUP($A3177,'Extracted Varlist'!$B$1:$O$4857,13,0)</f>
        <v>20</v>
      </c>
      <c r="M3177" t="b">
        <f t="shared" si="72"/>
        <v>1</v>
      </c>
    </row>
    <row r="3178" spans="1:13" x14ac:dyDescent="0.25">
      <c r="A3178" t="s">
        <v>4249</v>
      </c>
      <c r="E3178" t="str">
        <f>VLOOKUP($A3178,'Extracted Varlist'!$B$1:$O$4857,3,0)</f>
        <v>Prism Bar Cover test without AHP - distance - without glasses - base in/out</v>
      </c>
      <c r="G3178" t="str">
        <f>IF(ISBLANK(VLOOKUP($A3178,'Extracted Varlist'!$B$1:$O$4857,4,0)),"",VLOOKUP($A3178,'Extracted Varlist'!$B$1:$O$4857,4,0))</f>
        <v>1="Base In (BI)";2="Base Out (BO)"</v>
      </c>
      <c r="H3178">
        <v>2</v>
      </c>
      <c r="I3178">
        <f>VLOOKUP($A3178,'Extracted Varlist'!$B$1:$O$4857,12,0)</f>
        <v>2</v>
      </c>
      <c r="J3178">
        <f>VLOOKUP($A3178,'Extracted Varlist'!$B$1:$O$4857,13,0)</f>
        <v>20</v>
      </c>
      <c r="M3178" t="b">
        <f t="shared" si="72"/>
        <v>1</v>
      </c>
    </row>
    <row r="3179" spans="1:13" x14ac:dyDescent="0.25">
      <c r="A3179" t="s">
        <v>4254</v>
      </c>
      <c r="E3179" t="str">
        <f>VLOOKUP($A3179,'Extracted Varlist'!$B$1:$O$4857,3,0)</f>
        <v>Prism Bar Cover test without AHP - distance - without glasses - base up/down</v>
      </c>
      <c r="G3179" t="str">
        <f>IF(ISBLANK(VLOOKUP($A3179,'Extracted Varlist'!$B$1:$O$4857,4,0)),"",VLOOKUP($A3179,'Extracted Varlist'!$B$1:$O$4857,4,0))</f>
        <v>1="Base Up (BU)";2="Base Down (BD)"</v>
      </c>
      <c r="H3179">
        <v>2</v>
      </c>
      <c r="I3179">
        <f>VLOOKUP($A3179,'Extracted Varlist'!$B$1:$O$4857,12,0)</f>
        <v>2</v>
      </c>
      <c r="J3179">
        <f>VLOOKUP($A3179,'Extracted Varlist'!$B$1:$O$4857,13,0)</f>
        <v>20</v>
      </c>
      <c r="M3179" t="b">
        <f t="shared" si="72"/>
        <v>1</v>
      </c>
    </row>
    <row r="3180" spans="1:13" x14ac:dyDescent="0.25">
      <c r="A3180" t="s">
        <v>4256</v>
      </c>
      <c r="E3180" t="str">
        <f>VLOOKUP($A3180,'Extracted Varlist'!$B$1:$O$4857,3,0)</f>
        <v>Brism Bar Cover test without AHP - distance - without glasses - fixing eye</v>
      </c>
      <c r="G3180" t="str">
        <f>IF(ISBLANK(VLOOKUP($A3180,'Extracted Varlist'!$B$1:$O$4857,4,0)),"",VLOOKUP($A3180,'Extracted Varlist'!$B$1:$O$4857,4,0))</f>
        <v>1="Fixing Right";2="Fixing Left"</v>
      </c>
      <c r="H3180">
        <v>2</v>
      </c>
      <c r="I3180">
        <f>VLOOKUP($A3180,'Extracted Varlist'!$B$1:$O$4857,12,0)</f>
        <v>2</v>
      </c>
      <c r="J3180">
        <f>VLOOKUP($A3180,'Extracted Varlist'!$B$1:$O$4857,13,0)</f>
        <v>20</v>
      </c>
      <c r="M3180" t="b">
        <f t="shared" si="72"/>
        <v>1</v>
      </c>
    </row>
    <row r="3181" spans="1:13" x14ac:dyDescent="0.25">
      <c r="A3181" t="s">
        <v>4246</v>
      </c>
      <c r="E3181" t="str">
        <f>VLOOKUP($A3181,'Extracted Varlist'!$B$1:$O$4857,3,0)</f>
        <v>Cover test without AHP – distance - without glasses - size by PBCT - pd BI/BO</v>
      </c>
      <c r="G3181" t="str">
        <f>IF(ISBLANK(VLOOKUP($A3181,'Extracted Varlist'!$B$1:$O$4857,4,0)),"",VLOOKUP($A3181,'Extracted Varlist'!$B$1:$O$4857,4,0))</f>
        <v/>
      </c>
      <c r="H3181">
        <v>2</v>
      </c>
      <c r="I3181">
        <f>VLOOKUP($A3181,'Extracted Varlist'!$B$1:$O$4857,12,0)</f>
        <v>2</v>
      </c>
      <c r="J3181">
        <f>VLOOKUP($A3181,'Extracted Varlist'!$B$1:$O$4857,13,0)</f>
        <v>20</v>
      </c>
      <c r="M3181" t="b">
        <f t="shared" si="72"/>
        <v>1</v>
      </c>
    </row>
    <row r="3182" spans="1:13" x14ac:dyDescent="0.25">
      <c r="A3182" t="s">
        <v>4251</v>
      </c>
      <c r="E3182" t="str">
        <f>VLOOKUP($A3182,'Extracted Varlist'!$B$1:$O$4857,3,0)</f>
        <v>Cover test without AHP – distance - without glasses - size by PBCT - pd BU/BD</v>
      </c>
      <c r="G3182" t="str">
        <f>IF(ISBLANK(VLOOKUP($A3182,'Extracted Varlist'!$B$1:$O$4857,4,0)),"",VLOOKUP($A3182,'Extracted Varlist'!$B$1:$O$4857,4,0))</f>
        <v/>
      </c>
      <c r="H3182">
        <v>2</v>
      </c>
      <c r="I3182">
        <f>VLOOKUP($A3182,'Extracted Varlist'!$B$1:$O$4857,12,0)</f>
        <v>2</v>
      </c>
      <c r="J3182">
        <f>VLOOKUP($A3182,'Extracted Varlist'!$B$1:$O$4857,13,0)</f>
        <v>20</v>
      </c>
      <c r="M3182" t="b">
        <f t="shared" si="72"/>
        <v>1</v>
      </c>
    </row>
    <row r="3183" spans="1:13" x14ac:dyDescent="0.25">
      <c r="A3183" t="s">
        <v>4210</v>
      </c>
      <c r="E3183" t="str">
        <f>VLOOKUP($A3183,'Extracted Varlist'!$B$1:$O$4857,3,0)</f>
        <v>Prism Bar Cover test without AHP - distance - base in/out</v>
      </c>
      <c r="G3183" t="str">
        <f>IF(ISBLANK(VLOOKUP($A3183,'Extracted Varlist'!$B$1:$O$4857,4,0)),"",VLOOKUP($A3183,'Extracted Varlist'!$B$1:$O$4857,4,0))</f>
        <v>1="Base In (BI)";2="Base Out (BO)"</v>
      </c>
      <c r="H3183">
        <v>2</v>
      </c>
      <c r="I3183">
        <f>VLOOKUP($A3183,'Extracted Varlist'!$B$1:$O$4857,12,0)</f>
        <v>2</v>
      </c>
      <c r="J3183">
        <f>VLOOKUP($A3183,'Extracted Varlist'!$B$1:$O$4857,13,0)</f>
        <v>20</v>
      </c>
      <c r="M3183" t="b">
        <f t="shared" si="72"/>
        <v>1</v>
      </c>
    </row>
    <row r="3184" spans="1:13" x14ac:dyDescent="0.25">
      <c r="A3184" t="s">
        <v>4215</v>
      </c>
      <c r="E3184" t="str">
        <f>VLOOKUP($A3184,'Extracted Varlist'!$B$1:$O$4857,3,0)</f>
        <v>Prism Bar Cover test without AHP - distance - base up/down</v>
      </c>
      <c r="G3184" t="str">
        <f>IF(ISBLANK(VLOOKUP($A3184,'Extracted Varlist'!$B$1:$O$4857,4,0)),"",VLOOKUP($A3184,'Extracted Varlist'!$B$1:$O$4857,4,0))</f>
        <v>1="Base Up (BU)";2="Base Down (BD)"</v>
      </c>
      <c r="H3184">
        <v>2</v>
      </c>
      <c r="I3184">
        <f>VLOOKUP($A3184,'Extracted Varlist'!$B$1:$O$4857,12,0)</f>
        <v>2</v>
      </c>
      <c r="J3184">
        <f>VLOOKUP($A3184,'Extracted Varlist'!$B$1:$O$4857,13,0)</f>
        <v>20</v>
      </c>
      <c r="M3184" t="b">
        <f t="shared" si="72"/>
        <v>1</v>
      </c>
    </row>
    <row r="3185" spans="1:13" x14ac:dyDescent="0.25">
      <c r="A3185" t="s">
        <v>4217</v>
      </c>
      <c r="E3185" t="str">
        <f>VLOOKUP($A3185,'Extracted Varlist'!$B$1:$O$4857,3,0)</f>
        <v>Prism Bar Cover test without AHP - distance - fixing eye</v>
      </c>
      <c r="G3185" t="str">
        <f>IF(ISBLANK(VLOOKUP($A3185,'Extracted Varlist'!$B$1:$O$4857,4,0)),"",VLOOKUP($A3185,'Extracted Varlist'!$B$1:$O$4857,4,0))</f>
        <v>1="Fixing right";2="Fixing Left"</v>
      </c>
      <c r="H3185">
        <v>2</v>
      </c>
      <c r="I3185">
        <f>VLOOKUP($A3185,'Extracted Varlist'!$B$1:$O$4857,12,0)</f>
        <v>2</v>
      </c>
      <c r="J3185">
        <f>VLOOKUP($A3185,'Extracted Varlist'!$B$1:$O$4857,13,0)</f>
        <v>20</v>
      </c>
      <c r="M3185" t="b">
        <f t="shared" si="72"/>
        <v>1</v>
      </c>
    </row>
    <row r="3186" spans="1:13" x14ac:dyDescent="0.25">
      <c r="A3186" t="s">
        <v>4207</v>
      </c>
      <c r="E3186" t="str">
        <f>VLOOKUP($A3186,'Extracted Varlist'!$B$1:$O$4857,3,0)</f>
        <v>Cover test without AHP – distance - size by PBCT - pd BI/BO</v>
      </c>
      <c r="G3186" t="str">
        <f>IF(ISBLANK(VLOOKUP($A3186,'Extracted Varlist'!$B$1:$O$4857,4,0)),"",VLOOKUP($A3186,'Extracted Varlist'!$B$1:$O$4857,4,0))</f>
        <v/>
      </c>
      <c r="H3186">
        <v>2</v>
      </c>
      <c r="I3186">
        <f>VLOOKUP($A3186,'Extracted Varlist'!$B$1:$O$4857,12,0)</f>
        <v>2</v>
      </c>
      <c r="J3186">
        <f>VLOOKUP($A3186,'Extracted Varlist'!$B$1:$O$4857,13,0)</f>
        <v>20</v>
      </c>
      <c r="M3186" t="b">
        <f t="shared" si="72"/>
        <v>1</v>
      </c>
    </row>
    <row r="3187" spans="1:13" x14ac:dyDescent="0.25">
      <c r="A3187" t="s">
        <v>4212</v>
      </c>
      <c r="E3187" t="str">
        <f>VLOOKUP($A3187,'Extracted Varlist'!$B$1:$O$4857,3,0)</f>
        <v>Cover test without AHP – distance - size by PBCT - pd BU/BD</v>
      </c>
      <c r="G3187" t="str">
        <f>IF(ISBLANK(VLOOKUP($A3187,'Extracted Varlist'!$B$1:$O$4857,4,0)),"",VLOOKUP($A3187,'Extracted Varlist'!$B$1:$O$4857,4,0))</f>
        <v/>
      </c>
      <c r="H3187">
        <v>2</v>
      </c>
      <c r="I3187">
        <f>VLOOKUP($A3187,'Extracted Varlist'!$B$1:$O$4857,12,0)</f>
        <v>2</v>
      </c>
      <c r="J3187">
        <f>VLOOKUP($A3187,'Extracted Varlist'!$B$1:$O$4857,13,0)</f>
        <v>20</v>
      </c>
      <c r="M3187" t="b">
        <f t="shared" si="72"/>
        <v>1</v>
      </c>
    </row>
    <row r="3188" spans="1:13" x14ac:dyDescent="0.25">
      <c r="A3188" t="s">
        <v>4383</v>
      </c>
      <c r="E3188" t="str">
        <f>VLOOKUP($A3188,'Extracted Varlist'!$B$1:$O$4857,3,0)</f>
        <v>Prism Bar Cover test without AHP - near - without glasses - base in/out</v>
      </c>
      <c r="G3188" t="str">
        <f>IF(ISBLANK(VLOOKUP($A3188,'Extracted Varlist'!$B$1:$O$4857,4,0)),"",VLOOKUP($A3188,'Extracted Varlist'!$B$1:$O$4857,4,0))</f>
        <v>1="Base In (BI)";2="Base Out (BO)"</v>
      </c>
      <c r="H3188">
        <v>2</v>
      </c>
      <c r="I3188">
        <f>VLOOKUP($A3188,'Extracted Varlist'!$B$1:$O$4857,12,0)</f>
        <v>2</v>
      </c>
      <c r="J3188">
        <f>VLOOKUP($A3188,'Extracted Varlist'!$B$1:$O$4857,13,0)</f>
        <v>20</v>
      </c>
      <c r="M3188" t="b">
        <f t="shared" si="72"/>
        <v>1</v>
      </c>
    </row>
    <row r="3189" spans="1:13" x14ac:dyDescent="0.25">
      <c r="A3189" t="s">
        <v>4388</v>
      </c>
      <c r="E3189" t="str">
        <f>VLOOKUP($A3189,'Extracted Varlist'!$B$1:$O$4857,3,0)</f>
        <v>Prism Bar Cover test without AHP - near - without glasses - fixing eye</v>
      </c>
      <c r="G3189" t="str">
        <f>IF(ISBLANK(VLOOKUP($A3189,'Extracted Varlist'!$B$1:$O$4857,4,0)),"",VLOOKUP($A3189,'Extracted Varlist'!$B$1:$O$4857,4,0))</f>
        <v>1="Fixing right";2="Fixing left"</v>
      </c>
      <c r="H3189">
        <v>2</v>
      </c>
      <c r="I3189">
        <f>VLOOKUP($A3189,'Extracted Varlist'!$B$1:$O$4857,12,0)</f>
        <v>2</v>
      </c>
      <c r="J3189">
        <f>VLOOKUP($A3189,'Extracted Varlist'!$B$1:$O$4857,13,0)</f>
        <v>20</v>
      </c>
      <c r="M3189" t="b">
        <f t="shared" si="72"/>
        <v>1</v>
      </c>
    </row>
    <row r="3190" spans="1:13" x14ac:dyDescent="0.25">
      <c r="A3190" t="s">
        <v>4380</v>
      </c>
      <c r="E3190" t="str">
        <f>VLOOKUP($A3190,'Extracted Varlist'!$B$1:$O$4857,3,0)</f>
        <v>Prism Bar Cover test without AHP - near - without glasses - pd (base in/out)</v>
      </c>
      <c r="G3190" t="str">
        <f>IF(ISBLANK(VLOOKUP($A3190,'Extracted Varlist'!$B$1:$O$4857,4,0)),"",VLOOKUP($A3190,'Extracted Varlist'!$B$1:$O$4857,4,0))</f>
        <v/>
      </c>
      <c r="H3190">
        <v>2</v>
      </c>
      <c r="I3190">
        <f>VLOOKUP($A3190,'Extracted Varlist'!$B$1:$O$4857,12,0)</f>
        <v>2</v>
      </c>
      <c r="J3190">
        <f>VLOOKUP($A3190,'Extracted Varlist'!$B$1:$O$4857,13,0)</f>
        <v>20</v>
      </c>
      <c r="M3190" t="b">
        <f t="shared" si="72"/>
        <v>1</v>
      </c>
    </row>
    <row r="3191" spans="1:13" x14ac:dyDescent="0.25">
      <c r="A3191" t="s">
        <v>4385</v>
      </c>
      <c r="E3191" t="str">
        <f>VLOOKUP($A3191,'Extracted Varlist'!$B$1:$O$4857,3,0)</f>
        <v>Prism Bar Cover test without AHP - near - without glasses - pd (base up/down)</v>
      </c>
      <c r="G3191" t="str">
        <f>IF(ISBLANK(VLOOKUP($A3191,'Extracted Varlist'!$B$1:$O$4857,4,0)),"",VLOOKUP($A3191,'Extracted Varlist'!$B$1:$O$4857,4,0))</f>
        <v/>
      </c>
      <c r="H3191">
        <v>2</v>
      </c>
      <c r="I3191">
        <f>VLOOKUP($A3191,'Extracted Varlist'!$B$1:$O$4857,12,0)</f>
        <v>2</v>
      </c>
      <c r="J3191">
        <f>VLOOKUP($A3191,'Extracted Varlist'!$B$1:$O$4857,13,0)</f>
        <v>20</v>
      </c>
      <c r="M3191" t="b">
        <f t="shared" si="72"/>
        <v>1</v>
      </c>
    </row>
    <row r="3192" spans="1:13" x14ac:dyDescent="0.25">
      <c r="A3192" t="s">
        <v>4135</v>
      </c>
      <c r="E3192" t="str">
        <f>VLOOKUP($A3192,'Extracted Varlist'!$B$1:$O$4857,3,0)</f>
        <v>Prism Bar Cover test with AHP - near - pd base in/out</v>
      </c>
      <c r="G3192" t="str">
        <f>IF(ISBLANK(VLOOKUP($A3192,'Extracted Varlist'!$B$1:$O$4857,4,0)),"",VLOOKUP($A3192,'Extracted Varlist'!$B$1:$O$4857,4,0))</f>
        <v>1="Base In (BI)";2="Base Out (BO)"</v>
      </c>
      <c r="H3192">
        <v>2</v>
      </c>
      <c r="I3192">
        <f>VLOOKUP($A3192,'Extracted Varlist'!$B$1:$O$4857,12,0)</f>
        <v>2</v>
      </c>
      <c r="J3192">
        <f>VLOOKUP($A3192,'Extracted Varlist'!$B$1:$O$4857,13,0)</f>
        <v>20</v>
      </c>
      <c r="M3192" t="b">
        <f t="shared" si="72"/>
        <v>1</v>
      </c>
    </row>
    <row r="3193" spans="1:13" x14ac:dyDescent="0.25">
      <c r="A3193" t="s">
        <v>4141</v>
      </c>
      <c r="E3193" t="str">
        <f>VLOOKUP($A3193,'Extracted Varlist'!$B$1:$O$4857,3,0)</f>
        <v>Prism Bar Cover test with AHP - near - pd (base up/down)</v>
      </c>
      <c r="G3193" t="str">
        <f>IF(ISBLANK(VLOOKUP($A3193,'Extracted Varlist'!$B$1:$O$4857,4,0)),"",VLOOKUP($A3193,'Extracted Varlist'!$B$1:$O$4857,4,0))</f>
        <v>1="Base Up (BU)";2="Base Down (BD)"</v>
      </c>
      <c r="H3193">
        <v>2</v>
      </c>
      <c r="I3193">
        <f>VLOOKUP($A3193,'Extracted Varlist'!$B$1:$O$4857,12,0)</f>
        <v>2</v>
      </c>
      <c r="J3193">
        <f>VLOOKUP($A3193,'Extracted Varlist'!$B$1:$O$4857,13,0)</f>
        <v>20</v>
      </c>
      <c r="M3193" t="b">
        <f t="shared" si="72"/>
        <v>1</v>
      </c>
    </row>
    <row r="3194" spans="1:13" x14ac:dyDescent="0.25">
      <c r="A3194" t="s">
        <v>4144</v>
      </c>
      <c r="E3194" t="str">
        <f>VLOOKUP($A3194,'Extracted Varlist'!$B$1:$O$4857,3,0)</f>
        <v>Prism Bar Cover test with AHP - near - fixing eye</v>
      </c>
      <c r="G3194" t="str">
        <f>IF(ISBLANK(VLOOKUP($A3194,'Extracted Varlist'!$B$1:$O$4857,4,0)),"",VLOOKUP($A3194,'Extracted Varlist'!$B$1:$O$4857,4,0))</f>
        <v>1="Fixing Right";2="Fixing Left"</v>
      </c>
      <c r="H3194">
        <v>2</v>
      </c>
      <c r="I3194">
        <f>VLOOKUP($A3194,'Extracted Varlist'!$B$1:$O$4857,12,0)</f>
        <v>2</v>
      </c>
      <c r="J3194">
        <f>VLOOKUP($A3194,'Extracted Varlist'!$B$1:$O$4857,13,0)</f>
        <v>20</v>
      </c>
      <c r="M3194" t="b">
        <f t="shared" si="72"/>
        <v>1</v>
      </c>
    </row>
    <row r="3195" spans="1:13" x14ac:dyDescent="0.25">
      <c r="A3195" t="s">
        <v>4132</v>
      </c>
      <c r="E3195" t="str">
        <f>VLOOKUP($A3195,'Extracted Varlist'!$B$1:$O$4857,3,0)</f>
        <v>Prism Bar Cover test with AHP - near - pd BI/BO</v>
      </c>
      <c r="G3195" t="str">
        <f>IF(ISBLANK(VLOOKUP($A3195,'Extracted Varlist'!$B$1:$O$4857,4,0)),"",VLOOKUP($A3195,'Extracted Varlist'!$B$1:$O$4857,4,0))</f>
        <v/>
      </c>
      <c r="H3195">
        <v>2</v>
      </c>
      <c r="I3195">
        <f>VLOOKUP($A3195,'Extracted Varlist'!$B$1:$O$4857,12,0)</f>
        <v>2</v>
      </c>
      <c r="J3195">
        <f>VLOOKUP($A3195,'Extracted Varlist'!$B$1:$O$4857,13,0)</f>
        <v>20</v>
      </c>
      <c r="M3195" t="b">
        <f t="shared" si="72"/>
        <v>1</v>
      </c>
    </row>
    <row r="3196" spans="1:13" x14ac:dyDescent="0.25">
      <c r="A3196" t="s">
        <v>4138</v>
      </c>
      <c r="E3196" t="str">
        <f>VLOOKUP($A3196,'Extracted Varlist'!$B$1:$O$4857,3,0)</f>
        <v>Prism Bar Cover test with AHP - near - pd BU/BD</v>
      </c>
      <c r="G3196" t="str">
        <f>IF(ISBLANK(VLOOKUP($A3196,'Extracted Varlist'!$B$1:$O$4857,4,0)),"",VLOOKUP($A3196,'Extracted Varlist'!$B$1:$O$4857,4,0))</f>
        <v/>
      </c>
      <c r="H3196">
        <v>2</v>
      </c>
      <c r="I3196">
        <f>VLOOKUP($A3196,'Extracted Varlist'!$B$1:$O$4857,12,0)</f>
        <v>2</v>
      </c>
      <c r="J3196">
        <f>VLOOKUP($A3196,'Extracted Varlist'!$B$1:$O$4857,13,0)</f>
        <v>20</v>
      </c>
      <c r="M3196" t="b">
        <f t="shared" si="72"/>
        <v>1</v>
      </c>
    </row>
    <row r="3197" spans="1:13" x14ac:dyDescent="0.25">
      <c r="A3197" t="s">
        <v>4349</v>
      </c>
      <c r="E3197" t="str">
        <f>VLOOKUP($A3197,'Extracted Varlist'!$B$1:$O$4857,3,0)</f>
        <v>Prism Bar Cover test without AHP - near - with glasses - base in/out</v>
      </c>
      <c r="G3197" t="str">
        <f>IF(ISBLANK(VLOOKUP($A3197,'Extracted Varlist'!$B$1:$O$4857,4,0)),"",VLOOKUP($A3197,'Extracted Varlist'!$B$1:$O$4857,4,0))</f>
        <v>1="Base In (BI)";2="Base Out (BO)"</v>
      </c>
      <c r="H3197">
        <v>2</v>
      </c>
      <c r="I3197">
        <f>VLOOKUP($A3197,'Extracted Varlist'!$B$1:$O$4857,12,0)</f>
        <v>2</v>
      </c>
      <c r="J3197">
        <f>VLOOKUP($A3197,'Extracted Varlist'!$B$1:$O$4857,13,0)</f>
        <v>20</v>
      </c>
      <c r="M3197" t="b">
        <f t="shared" si="72"/>
        <v>1</v>
      </c>
    </row>
    <row r="3198" spans="1:13" x14ac:dyDescent="0.25">
      <c r="A3198" t="s">
        <v>4354</v>
      </c>
      <c r="E3198" t="str">
        <f>VLOOKUP($A3198,'Extracted Varlist'!$B$1:$O$4857,3,0)</f>
        <v>Prism Bar Cover test without AHP - near - with glasses - base up/down</v>
      </c>
      <c r="G3198" t="str">
        <f>IF(ISBLANK(VLOOKUP($A3198,'Extracted Varlist'!$B$1:$O$4857,4,0)),"",VLOOKUP($A3198,'Extracted Varlist'!$B$1:$O$4857,4,0))</f>
        <v>1="Base Up (BU)";2="Base Down (BD)"</v>
      </c>
      <c r="H3198">
        <v>2</v>
      </c>
      <c r="I3198">
        <f>VLOOKUP($A3198,'Extracted Varlist'!$B$1:$O$4857,12,0)</f>
        <v>2</v>
      </c>
      <c r="J3198">
        <f>VLOOKUP($A3198,'Extracted Varlist'!$B$1:$O$4857,13,0)</f>
        <v>20</v>
      </c>
      <c r="M3198" t="b">
        <f t="shared" si="72"/>
        <v>1</v>
      </c>
    </row>
    <row r="3199" spans="1:13" x14ac:dyDescent="0.25">
      <c r="A3199" t="s">
        <v>4356</v>
      </c>
      <c r="E3199" t="str">
        <f>VLOOKUP($A3199,'Extracted Varlist'!$B$1:$O$4857,3,0)</f>
        <v>Prism Bar Cover test without AHP - near - with glasses - fixing eye</v>
      </c>
      <c r="G3199" t="str">
        <f>IF(ISBLANK(VLOOKUP($A3199,'Extracted Varlist'!$B$1:$O$4857,4,0)),"",VLOOKUP($A3199,'Extracted Varlist'!$B$1:$O$4857,4,0))</f>
        <v>1="Fixing right";2="Fixing left"</v>
      </c>
      <c r="H3199">
        <v>2</v>
      </c>
      <c r="I3199">
        <f>VLOOKUP($A3199,'Extracted Varlist'!$B$1:$O$4857,12,0)</f>
        <v>2</v>
      </c>
      <c r="J3199">
        <f>VLOOKUP($A3199,'Extracted Varlist'!$B$1:$O$4857,13,0)</f>
        <v>20</v>
      </c>
      <c r="M3199" t="b">
        <f t="shared" si="72"/>
        <v>1</v>
      </c>
    </row>
    <row r="3200" spans="1:13" x14ac:dyDescent="0.25">
      <c r="A3200" t="s">
        <v>4347</v>
      </c>
      <c r="E3200" t="str">
        <f>VLOOKUP($A3200,'Extracted Varlist'!$B$1:$O$4857,3,0)</f>
        <v>Prism Bar Cover test without AHP - near - with glasses - pd (base in/out)</v>
      </c>
      <c r="G3200" t="str">
        <f>IF(ISBLANK(VLOOKUP($A3200,'Extracted Varlist'!$B$1:$O$4857,4,0)),"",VLOOKUP($A3200,'Extracted Varlist'!$B$1:$O$4857,4,0))</f>
        <v/>
      </c>
      <c r="H3200">
        <v>2</v>
      </c>
      <c r="I3200">
        <f>VLOOKUP($A3200,'Extracted Varlist'!$B$1:$O$4857,12,0)</f>
        <v>2</v>
      </c>
      <c r="J3200">
        <f>VLOOKUP($A3200,'Extracted Varlist'!$B$1:$O$4857,13,0)</f>
        <v>20</v>
      </c>
      <c r="M3200" t="b">
        <f t="shared" si="72"/>
        <v>1</v>
      </c>
    </row>
    <row r="3201" spans="1:13" x14ac:dyDescent="0.25">
      <c r="A3201" t="s">
        <v>4351</v>
      </c>
      <c r="E3201" t="str">
        <f>VLOOKUP($A3201,'Extracted Varlist'!$B$1:$O$4857,3,0)</f>
        <v>Prism Bar Cover test without AHP - near - with glasses - pd (base up/down)</v>
      </c>
      <c r="G3201" t="str">
        <f>IF(ISBLANK(VLOOKUP($A3201,'Extracted Varlist'!$B$1:$O$4857,4,0)),"",VLOOKUP($A3201,'Extracted Varlist'!$B$1:$O$4857,4,0))</f>
        <v/>
      </c>
      <c r="H3201">
        <v>2</v>
      </c>
      <c r="I3201">
        <f>VLOOKUP($A3201,'Extracted Varlist'!$B$1:$O$4857,12,0)</f>
        <v>2</v>
      </c>
      <c r="J3201">
        <f>VLOOKUP($A3201,'Extracted Varlist'!$B$1:$O$4857,13,0)</f>
        <v>20</v>
      </c>
      <c r="M3201" t="b">
        <f t="shared" si="72"/>
        <v>1</v>
      </c>
    </row>
    <row r="3202" spans="1:13" x14ac:dyDescent="0.25">
      <c r="A3202" t="s">
        <v>4879</v>
      </c>
      <c r="E3202" t="str">
        <f>VLOOKUP($A3202,'Extracted Varlist'!$B$1:$O$4857,3,0)</f>
        <v>Operator - Autorefraction post-dilation</v>
      </c>
      <c r="G3202" t="str">
        <f>IF(ISBLANK(VLOOKUP($A3202,'Extracted Varlist'!$B$1:$O$4857,4,0)),"",VLOOKUP($A3202,'Extracted Varlist'!$B$1:$O$4857,4,0))</f>
        <v/>
      </c>
      <c r="H3202">
        <v>2</v>
      </c>
      <c r="I3202">
        <f>VLOOKUP($A3202,'Extracted Varlist'!$B$1:$O$4857,12,0)</f>
        <v>2</v>
      </c>
      <c r="J3202">
        <f>VLOOKUP($A3202,'Extracted Varlist'!$B$1:$O$4857,13,0)</f>
        <v>20</v>
      </c>
      <c r="M3202" t="b">
        <f t="shared" ref="M3202:M3265" si="73">AND(J3202=J3201)</f>
        <v>1</v>
      </c>
    </row>
    <row r="3203" spans="1:13" x14ac:dyDescent="0.25">
      <c r="A3203" t="s">
        <v>8331</v>
      </c>
      <c r="E3203" t="str">
        <f>VLOOKUP($A3203,'Extracted Varlist'!$B$1:$O$4857,3,0)</f>
        <v>Operator - Autorefraction post-dilation</v>
      </c>
      <c r="G3203" t="str">
        <f>IF(ISBLANK(VLOOKUP($A3203,'Extracted Varlist'!$B$1:$O$4857,4,0)),"",VLOOKUP($A3203,'Extracted Varlist'!$B$1:$O$4857,4,0))</f>
        <v/>
      </c>
      <c r="H3203">
        <v>2</v>
      </c>
      <c r="I3203">
        <f>VLOOKUP($A3203,'Extracted Varlist'!$B$1:$O$4857,12,0)</f>
        <v>2</v>
      </c>
      <c r="J3203">
        <f>VLOOKUP($A3203,'Extracted Varlist'!$B$1:$O$4857,13,0)</f>
        <v>28</v>
      </c>
      <c r="M3203" t="b">
        <f t="shared" si="73"/>
        <v>0</v>
      </c>
    </row>
    <row r="3204" spans="1:13" x14ac:dyDescent="0.25">
      <c r="A3204" t="s">
        <v>2431</v>
      </c>
      <c r="E3204" t="str">
        <f>VLOOKUP($A3204,'Extracted Varlist'!$B$1:$O$4857,3,0)</f>
        <v>date completed</v>
      </c>
      <c r="G3204" t="str">
        <f>IF(ISBLANK(VLOOKUP($A3204,'Extracted Varlist'!$B$1:$O$4857,4,0)),"",VLOOKUP($A3204,'Extracted Varlist'!$B$1:$O$4857,4,0))</f>
        <v/>
      </c>
      <c r="H3204">
        <v>2</v>
      </c>
      <c r="I3204">
        <f>VLOOKUP($A3204,'Extracted Varlist'!$B$1:$O$4857,12,0)</f>
        <v>2</v>
      </c>
      <c r="J3204">
        <f>VLOOKUP($A3204,'Extracted Varlist'!$B$1:$O$4857,13,0)</f>
        <v>17</v>
      </c>
      <c r="M3204" t="b">
        <f t="shared" si="73"/>
        <v>0</v>
      </c>
    </row>
    <row r="3205" spans="1:13" x14ac:dyDescent="0.25">
      <c r="A3205" t="s">
        <v>1961</v>
      </c>
      <c r="E3205" t="str">
        <f>VLOOKUP($A3205,'Extracted Varlist'!$B$1:$O$4857,3,0)</f>
        <v>Pedometer Date 1</v>
      </c>
      <c r="G3205" t="str">
        <f>IF(ISBLANK(VLOOKUP($A3205,'Extracted Varlist'!$B$1:$O$4857,4,0)),"",VLOOKUP($A3205,'Extracted Varlist'!$B$1:$O$4857,4,0))</f>
        <v/>
      </c>
      <c r="H3205">
        <v>2</v>
      </c>
      <c r="I3205">
        <f>VLOOKUP($A3205,'Extracted Varlist'!$B$1:$O$4857,12,0)</f>
        <v>2</v>
      </c>
      <c r="J3205">
        <f>VLOOKUP($A3205,'Extracted Varlist'!$B$1:$O$4857,13,0)</f>
        <v>14</v>
      </c>
      <c r="M3205" t="b">
        <f t="shared" si="73"/>
        <v>0</v>
      </c>
    </row>
    <row r="3206" spans="1:13" x14ac:dyDescent="0.25">
      <c r="A3206" t="s">
        <v>1979</v>
      </c>
      <c r="E3206" t="str">
        <f>VLOOKUP($A3206,'Extracted Varlist'!$B$1:$O$4857,3,0)</f>
        <v>Pedometer Date 10</v>
      </c>
      <c r="G3206" t="str">
        <f>IF(ISBLANK(VLOOKUP($A3206,'Extracted Varlist'!$B$1:$O$4857,4,0)),"",VLOOKUP($A3206,'Extracted Varlist'!$B$1:$O$4857,4,0))</f>
        <v/>
      </c>
      <c r="H3206">
        <v>2</v>
      </c>
      <c r="I3206">
        <f>VLOOKUP($A3206,'Extracted Varlist'!$B$1:$O$4857,12,0)</f>
        <v>2</v>
      </c>
      <c r="J3206">
        <f>VLOOKUP($A3206,'Extracted Varlist'!$B$1:$O$4857,13,0)</f>
        <v>14</v>
      </c>
      <c r="M3206" t="b">
        <f t="shared" si="73"/>
        <v>1</v>
      </c>
    </row>
    <row r="3207" spans="1:13" x14ac:dyDescent="0.25">
      <c r="A3207" t="s">
        <v>1963</v>
      </c>
      <c r="E3207" t="str">
        <f>VLOOKUP($A3207,'Extracted Varlist'!$B$1:$O$4857,3,0)</f>
        <v>Pedometer Date 2</v>
      </c>
      <c r="G3207" t="str">
        <f>IF(ISBLANK(VLOOKUP($A3207,'Extracted Varlist'!$B$1:$O$4857,4,0)),"",VLOOKUP($A3207,'Extracted Varlist'!$B$1:$O$4857,4,0))</f>
        <v/>
      </c>
      <c r="H3207">
        <v>2</v>
      </c>
      <c r="I3207">
        <f>VLOOKUP($A3207,'Extracted Varlist'!$B$1:$O$4857,12,0)</f>
        <v>2</v>
      </c>
      <c r="J3207">
        <f>VLOOKUP($A3207,'Extracted Varlist'!$B$1:$O$4857,13,0)</f>
        <v>14</v>
      </c>
      <c r="M3207" t="b">
        <f t="shared" si="73"/>
        <v>1</v>
      </c>
    </row>
    <row r="3208" spans="1:13" x14ac:dyDescent="0.25">
      <c r="A3208" t="s">
        <v>1965</v>
      </c>
      <c r="E3208" t="str">
        <f>VLOOKUP($A3208,'Extracted Varlist'!$B$1:$O$4857,3,0)</f>
        <v>Pedometer Date 3</v>
      </c>
      <c r="G3208" t="str">
        <f>IF(ISBLANK(VLOOKUP($A3208,'Extracted Varlist'!$B$1:$O$4857,4,0)),"",VLOOKUP($A3208,'Extracted Varlist'!$B$1:$O$4857,4,0))</f>
        <v/>
      </c>
      <c r="H3208">
        <v>2</v>
      </c>
      <c r="I3208">
        <f>VLOOKUP($A3208,'Extracted Varlist'!$B$1:$O$4857,12,0)</f>
        <v>2</v>
      </c>
      <c r="J3208">
        <f>VLOOKUP($A3208,'Extracted Varlist'!$B$1:$O$4857,13,0)</f>
        <v>14</v>
      </c>
      <c r="M3208" t="b">
        <f t="shared" si="73"/>
        <v>1</v>
      </c>
    </row>
    <row r="3209" spans="1:13" x14ac:dyDescent="0.25">
      <c r="A3209" t="s">
        <v>1967</v>
      </c>
      <c r="E3209" t="str">
        <f>VLOOKUP($A3209,'Extracted Varlist'!$B$1:$O$4857,3,0)</f>
        <v>Pedometer Date 4</v>
      </c>
      <c r="G3209" t="str">
        <f>IF(ISBLANK(VLOOKUP($A3209,'Extracted Varlist'!$B$1:$O$4857,4,0)),"",VLOOKUP($A3209,'Extracted Varlist'!$B$1:$O$4857,4,0))</f>
        <v/>
      </c>
      <c r="H3209">
        <v>2</v>
      </c>
      <c r="I3209">
        <f>VLOOKUP($A3209,'Extracted Varlist'!$B$1:$O$4857,12,0)</f>
        <v>2</v>
      </c>
      <c r="J3209">
        <f>VLOOKUP($A3209,'Extracted Varlist'!$B$1:$O$4857,13,0)</f>
        <v>14</v>
      </c>
      <c r="M3209" t="b">
        <f t="shared" si="73"/>
        <v>1</v>
      </c>
    </row>
    <row r="3210" spans="1:13" x14ac:dyDescent="0.25">
      <c r="A3210" t="s">
        <v>1969</v>
      </c>
      <c r="E3210" t="str">
        <f>VLOOKUP($A3210,'Extracted Varlist'!$B$1:$O$4857,3,0)</f>
        <v>Pedometer Date 5</v>
      </c>
      <c r="G3210" t="str">
        <f>IF(ISBLANK(VLOOKUP($A3210,'Extracted Varlist'!$B$1:$O$4857,4,0)),"",VLOOKUP($A3210,'Extracted Varlist'!$B$1:$O$4857,4,0))</f>
        <v/>
      </c>
      <c r="H3210">
        <v>2</v>
      </c>
      <c r="I3210">
        <f>VLOOKUP($A3210,'Extracted Varlist'!$B$1:$O$4857,12,0)</f>
        <v>2</v>
      </c>
      <c r="J3210">
        <f>VLOOKUP($A3210,'Extracted Varlist'!$B$1:$O$4857,13,0)</f>
        <v>14</v>
      </c>
      <c r="M3210" t="b">
        <f t="shared" si="73"/>
        <v>1</v>
      </c>
    </row>
    <row r="3211" spans="1:13" x14ac:dyDescent="0.25">
      <c r="A3211" t="s">
        <v>1971</v>
      </c>
      <c r="E3211" t="str">
        <f>VLOOKUP($A3211,'Extracted Varlist'!$B$1:$O$4857,3,0)</f>
        <v>Pedometer Date 6</v>
      </c>
      <c r="G3211" t="str">
        <f>IF(ISBLANK(VLOOKUP($A3211,'Extracted Varlist'!$B$1:$O$4857,4,0)),"",VLOOKUP($A3211,'Extracted Varlist'!$B$1:$O$4857,4,0))</f>
        <v/>
      </c>
      <c r="H3211">
        <v>2</v>
      </c>
      <c r="I3211">
        <f>VLOOKUP($A3211,'Extracted Varlist'!$B$1:$O$4857,12,0)</f>
        <v>2</v>
      </c>
      <c r="J3211">
        <f>VLOOKUP($A3211,'Extracted Varlist'!$B$1:$O$4857,13,0)</f>
        <v>14</v>
      </c>
      <c r="M3211" t="b">
        <f t="shared" si="73"/>
        <v>1</v>
      </c>
    </row>
    <row r="3212" spans="1:13" x14ac:dyDescent="0.25">
      <c r="A3212" t="s">
        <v>1973</v>
      </c>
      <c r="E3212" t="str">
        <f>VLOOKUP($A3212,'Extracted Varlist'!$B$1:$O$4857,3,0)</f>
        <v>Pedometer Date 7</v>
      </c>
      <c r="G3212" t="str">
        <f>IF(ISBLANK(VLOOKUP($A3212,'Extracted Varlist'!$B$1:$O$4857,4,0)),"",VLOOKUP($A3212,'Extracted Varlist'!$B$1:$O$4857,4,0))</f>
        <v/>
      </c>
      <c r="H3212">
        <v>2</v>
      </c>
      <c r="I3212">
        <f>VLOOKUP($A3212,'Extracted Varlist'!$B$1:$O$4857,12,0)</f>
        <v>2</v>
      </c>
      <c r="J3212">
        <f>VLOOKUP($A3212,'Extracted Varlist'!$B$1:$O$4857,13,0)</f>
        <v>14</v>
      </c>
      <c r="M3212" t="b">
        <f t="shared" si="73"/>
        <v>1</v>
      </c>
    </row>
    <row r="3213" spans="1:13" x14ac:dyDescent="0.25">
      <c r="A3213" t="s">
        <v>1975</v>
      </c>
      <c r="E3213" t="str">
        <f>VLOOKUP($A3213,'Extracted Varlist'!$B$1:$O$4857,3,0)</f>
        <v>Pedometer Date 8</v>
      </c>
      <c r="G3213" t="str">
        <f>IF(ISBLANK(VLOOKUP($A3213,'Extracted Varlist'!$B$1:$O$4857,4,0)),"",VLOOKUP($A3213,'Extracted Varlist'!$B$1:$O$4857,4,0))</f>
        <v/>
      </c>
      <c r="H3213">
        <v>2</v>
      </c>
      <c r="I3213">
        <f>VLOOKUP($A3213,'Extracted Varlist'!$B$1:$O$4857,12,0)</f>
        <v>2</v>
      </c>
      <c r="J3213">
        <f>VLOOKUP($A3213,'Extracted Varlist'!$B$1:$O$4857,13,0)</f>
        <v>14</v>
      </c>
      <c r="M3213" t="b">
        <f t="shared" si="73"/>
        <v>1</v>
      </c>
    </row>
    <row r="3214" spans="1:13" x14ac:dyDescent="0.25">
      <c r="A3214" t="s">
        <v>1977</v>
      </c>
      <c r="E3214" t="str">
        <f>VLOOKUP($A3214,'Extracted Varlist'!$B$1:$O$4857,3,0)</f>
        <v>Pedometer Date 9</v>
      </c>
      <c r="G3214" t="str">
        <f>IF(ISBLANK(VLOOKUP($A3214,'Extracted Varlist'!$B$1:$O$4857,4,0)),"",VLOOKUP($A3214,'Extracted Varlist'!$B$1:$O$4857,4,0))</f>
        <v/>
      </c>
      <c r="H3214">
        <v>2</v>
      </c>
      <c r="I3214">
        <f>VLOOKUP($A3214,'Extracted Varlist'!$B$1:$O$4857,12,0)</f>
        <v>2</v>
      </c>
      <c r="J3214">
        <f>VLOOKUP($A3214,'Extracted Varlist'!$B$1:$O$4857,13,0)</f>
        <v>14</v>
      </c>
      <c r="M3214" t="b">
        <f t="shared" si="73"/>
        <v>1</v>
      </c>
    </row>
    <row r="3215" spans="1:13" x14ac:dyDescent="0.25">
      <c r="A3215" t="s">
        <v>2433</v>
      </c>
      <c r="E3215" t="str">
        <f>VLOOKUP($A3215,'Extracted Varlist'!$B$1:$O$4857,3,0)</f>
        <v>number of days completed</v>
      </c>
      <c r="G3215" t="str">
        <f>IF(ISBLANK(VLOOKUP($A3215,'Extracted Varlist'!$B$1:$O$4857,4,0)),"",VLOOKUP($A3215,'Extracted Varlist'!$B$1:$O$4857,4,0))</f>
        <v/>
      </c>
      <c r="H3215">
        <v>2</v>
      </c>
      <c r="I3215">
        <f>VLOOKUP($A3215,'Extracted Varlist'!$B$1:$O$4857,12,0)</f>
        <v>2</v>
      </c>
      <c r="J3215">
        <f>VLOOKUP($A3215,'Extracted Varlist'!$B$1:$O$4857,13,0)</f>
        <v>17</v>
      </c>
      <c r="M3215" t="b">
        <f t="shared" si="73"/>
        <v>0</v>
      </c>
    </row>
    <row r="3216" spans="1:13" x14ac:dyDescent="0.25">
      <c r="A3216" t="s">
        <v>1721</v>
      </c>
      <c r="E3216" t="str">
        <f>VLOOKUP($A3216,'Extracted Varlist'!$B$1:$O$4857,3,0)</f>
        <v>1 Pelvic Tilt</v>
      </c>
      <c r="G3216" t="str">
        <f>IF(ISBLANK(VLOOKUP($A3216,'Extracted Varlist'!$B$1:$O$4857,4,0)),"",VLOOKUP($A3216,'Extracted Varlist'!$B$1:$O$4857,4,0))</f>
        <v>-99="Missing"</v>
      </c>
      <c r="H3216">
        <v>2</v>
      </c>
      <c r="I3216">
        <f>VLOOKUP($A3216,'Extracted Varlist'!$B$1:$O$4857,12,0)</f>
        <v>2</v>
      </c>
      <c r="J3216">
        <f>VLOOKUP($A3216,'Extracted Varlist'!$B$1:$O$4857,13,0)</f>
        <v>14</v>
      </c>
      <c r="M3216" t="b">
        <f t="shared" si="73"/>
        <v>0</v>
      </c>
    </row>
    <row r="3217" spans="1:13" x14ac:dyDescent="0.25">
      <c r="A3217" t="s">
        <v>2989</v>
      </c>
      <c r="E3217" t="str">
        <f>VLOOKUP($A3217,'Extracted Varlist'!$B$1:$O$4857,3,0)</f>
        <v>1 Pelvic Tilt</v>
      </c>
      <c r="G3217" t="str">
        <f>IF(ISBLANK(VLOOKUP($A3217,'Extracted Varlist'!$B$1:$O$4857,4,0)),"",VLOOKUP($A3217,'Extracted Varlist'!$B$1:$O$4857,4,0))</f>
        <v>-99="Missing"</v>
      </c>
      <c r="H3217">
        <v>2</v>
      </c>
      <c r="I3217">
        <f>VLOOKUP($A3217,'Extracted Varlist'!$B$1:$O$4857,12,0)</f>
        <v>2</v>
      </c>
      <c r="J3217">
        <f>VLOOKUP($A3217,'Extracted Varlist'!$B$1:$O$4857,13,0)</f>
        <v>17</v>
      </c>
      <c r="M3217" t="b">
        <f t="shared" si="73"/>
        <v>0</v>
      </c>
    </row>
    <row r="3218" spans="1:13" x14ac:dyDescent="0.25">
      <c r="A3218" t="s">
        <v>1759</v>
      </c>
      <c r="E3218" t="str">
        <f>VLOOKUP($A3218,'Extracted Varlist'!$B$1:$O$4857,3,0)</f>
        <v>2 Pelvic Tilt</v>
      </c>
      <c r="G3218" t="str">
        <f>IF(ISBLANK(VLOOKUP($A3218,'Extracted Varlist'!$B$1:$O$4857,4,0)),"",VLOOKUP($A3218,'Extracted Varlist'!$B$1:$O$4857,4,0))</f>
        <v>-99="Missing"</v>
      </c>
      <c r="H3218">
        <v>2</v>
      </c>
      <c r="I3218">
        <f>VLOOKUP($A3218,'Extracted Varlist'!$B$1:$O$4857,12,0)</f>
        <v>2</v>
      </c>
      <c r="J3218">
        <f>VLOOKUP($A3218,'Extracted Varlist'!$B$1:$O$4857,13,0)</f>
        <v>14</v>
      </c>
      <c r="M3218" t="b">
        <f t="shared" si="73"/>
        <v>0</v>
      </c>
    </row>
    <row r="3219" spans="1:13" x14ac:dyDescent="0.25">
      <c r="A3219" t="s">
        <v>3018</v>
      </c>
      <c r="E3219" t="str">
        <f>VLOOKUP($A3219,'Extracted Varlist'!$B$1:$O$4857,3,0)</f>
        <v>2 Pelvic Tilt</v>
      </c>
      <c r="G3219" t="str">
        <f>IF(ISBLANK(VLOOKUP($A3219,'Extracted Varlist'!$B$1:$O$4857,4,0)),"",VLOOKUP($A3219,'Extracted Varlist'!$B$1:$O$4857,4,0))</f>
        <v>-99="Missing"</v>
      </c>
      <c r="H3219">
        <v>2</v>
      </c>
      <c r="I3219">
        <f>VLOOKUP($A3219,'Extracted Varlist'!$B$1:$O$4857,12,0)</f>
        <v>2</v>
      </c>
      <c r="J3219">
        <f>VLOOKUP($A3219,'Extracted Varlist'!$B$1:$O$4857,13,0)</f>
        <v>17</v>
      </c>
      <c r="M3219" t="b">
        <f t="shared" si="73"/>
        <v>0</v>
      </c>
    </row>
    <row r="3220" spans="1:13" x14ac:dyDescent="0.25">
      <c r="A3220" t="s">
        <v>1829</v>
      </c>
      <c r="E3220" t="str">
        <f>VLOOKUP($A3220,'Extracted Varlist'!$B$1:$O$4857,3,0)</f>
        <v>3 Pelvic Tilt</v>
      </c>
      <c r="G3220" t="str">
        <f>IF(ISBLANK(VLOOKUP($A3220,'Extracted Varlist'!$B$1:$O$4857,4,0)),"",VLOOKUP($A3220,'Extracted Varlist'!$B$1:$O$4857,4,0))</f>
        <v>-99="Missing"</v>
      </c>
      <c r="H3220">
        <v>2</v>
      </c>
      <c r="I3220">
        <f>VLOOKUP($A3220,'Extracted Varlist'!$B$1:$O$4857,12,0)</f>
        <v>2</v>
      </c>
      <c r="J3220">
        <f>VLOOKUP($A3220,'Extracted Varlist'!$B$1:$O$4857,13,0)</f>
        <v>14</v>
      </c>
      <c r="M3220" t="b">
        <f t="shared" si="73"/>
        <v>0</v>
      </c>
    </row>
    <row r="3221" spans="1:13" x14ac:dyDescent="0.25">
      <c r="A3221" t="s">
        <v>3078</v>
      </c>
      <c r="E3221" t="str">
        <f>VLOOKUP($A3221,'Extracted Varlist'!$B$1:$O$4857,3,0)</f>
        <v>3 Pelvic Tilt</v>
      </c>
      <c r="G3221" t="str">
        <f>IF(ISBLANK(VLOOKUP($A3221,'Extracted Varlist'!$B$1:$O$4857,4,0)),"",VLOOKUP($A3221,'Extracted Varlist'!$B$1:$O$4857,4,0))</f>
        <v>-99="Missing"</v>
      </c>
      <c r="H3221">
        <v>2</v>
      </c>
      <c r="I3221">
        <f>VLOOKUP($A3221,'Extracted Varlist'!$B$1:$O$4857,12,0)</f>
        <v>2</v>
      </c>
      <c r="J3221">
        <f>VLOOKUP($A3221,'Extracted Varlist'!$B$1:$O$4857,13,0)</f>
        <v>17</v>
      </c>
      <c r="M3221" t="b">
        <f t="shared" si="73"/>
        <v>0</v>
      </c>
    </row>
    <row r="3222" spans="1:13" x14ac:dyDescent="0.25">
      <c r="A3222" t="s">
        <v>1883</v>
      </c>
      <c r="E3222" t="str">
        <f>VLOOKUP($A3222,'Extracted Varlist'!$B$1:$O$4857,3,0)</f>
        <v>4 Pelvic Tilt</v>
      </c>
      <c r="G3222" t="str">
        <f>IF(ISBLANK(VLOOKUP($A3222,'Extracted Varlist'!$B$1:$O$4857,4,0)),"",VLOOKUP($A3222,'Extracted Varlist'!$B$1:$O$4857,4,0))</f>
        <v>-99="Missing"</v>
      </c>
      <c r="H3222">
        <v>2</v>
      </c>
      <c r="I3222">
        <f>VLOOKUP($A3222,'Extracted Varlist'!$B$1:$O$4857,12,0)</f>
        <v>2</v>
      </c>
      <c r="J3222">
        <f>VLOOKUP($A3222,'Extracted Varlist'!$B$1:$O$4857,13,0)</f>
        <v>14</v>
      </c>
      <c r="M3222" t="b">
        <f t="shared" si="73"/>
        <v>0</v>
      </c>
    </row>
    <row r="3223" spans="1:13" x14ac:dyDescent="0.25">
      <c r="A3223" t="s">
        <v>3122</v>
      </c>
      <c r="E3223" t="str">
        <f>VLOOKUP($A3223,'Extracted Varlist'!$B$1:$O$4857,3,0)</f>
        <v>4 Pelvic Tilt</v>
      </c>
      <c r="G3223" t="str">
        <f>IF(ISBLANK(VLOOKUP($A3223,'Extracted Varlist'!$B$1:$O$4857,4,0)),"",VLOOKUP($A3223,'Extracted Varlist'!$B$1:$O$4857,4,0))</f>
        <v>-99="Missing"</v>
      </c>
      <c r="H3223">
        <v>2</v>
      </c>
      <c r="I3223">
        <f>VLOOKUP($A3223,'Extracted Varlist'!$B$1:$O$4857,12,0)</f>
        <v>2</v>
      </c>
      <c r="J3223">
        <f>VLOOKUP($A3223,'Extracted Varlist'!$B$1:$O$4857,13,0)</f>
        <v>17</v>
      </c>
      <c r="M3223" t="b">
        <f t="shared" si="73"/>
        <v>0</v>
      </c>
    </row>
    <row r="3224" spans="1:13" x14ac:dyDescent="0.25">
      <c r="A3224" t="s">
        <v>1937</v>
      </c>
      <c r="E3224" t="str">
        <f>VLOOKUP($A3224,'Extracted Varlist'!$B$1:$O$4857,3,0)</f>
        <v>5 Pelvic Tilt</v>
      </c>
      <c r="G3224" t="str">
        <f>IF(ISBLANK(VLOOKUP($A3224,'Extracted Varlist'!$B$1:$O$4857,4,0)),"",VLOOKUP($A3224,'Extracted Varlist'!$B$1:$O$4857,4,0))</f>
        <v>-99="Missing"</v>
      </c>
      <c r="H3224">
        <v>2</v>
      </c>
      <c r="I3224">
        <f>VLOOKUP($A3224,'Extracted Varlist'!$B$1:$O$4857,12,0)</f>
        <v>2</v>
      </c>
      <c r="J3224">
        <f>VLOOKUP($A3224,'Extracted Varlist'!$B$1:$O$4857,13,0)</f>
        <v>14</v>
      </c>
      <c r="M3224" t="b">
        <f t="shared" si="73"/>
        <v>0</v>
      </c>
    </row>
    <row r="3225" spans="1:13" x14ac:dyDescent="0.25">
      <c r="A3225" t="s">
        <v>3167</v>
      </c>
      <c r="E3225" t="str">
        <f>VLOOKUP($A3225,'Extracted Varlist'!$B$1:$O$4857,3,0)</f>
        <v>5 Pelvic Tilt</v>
      </c>
      <c r="G3225" t="str">
        <f>IF(ISBLANK(VLOOKUP($A3225,'Extracted Varlist'!$B$1:$O$4857,4,0)),"",VLOOKUP($A3225,'Extracted Varlist'!$B$1:$O$4857,4,0))</f>
        <v>-99="Missing"</v>
      </c>
      <c r="H3225">
        <v>2</v>
      </c>
      <c r="I3225">
        <f>VLOOKUP($A3225,'Extracted Varlist'!$B$1:$O$4857,12,0)</f>
        <v>2</v>
      </c>
      <c r="J3225">
        <f>VLOOKUP($A3225,'Extracted Varlist'!$B$1:$O$4857,13,0)</f>
        <v>17</v>
      </c>
      <c r="M3225" t="b">
        <f t="shared" si="73"/>
        <v>0</v>
      </c>
    </row>
    <row r="3226" spans="1:13" x14ac:dyDescent="0.25">
      <c r="A3226" t="s">
        <v>4845</v>
      </c>
      <c r="E3226" t="str">
        <f>VLOOKUP($A3226,'Extracted Varlist'!$B$1:$O$4857,3,0)</f>
        <v>Pentacam keratometry horizontal left eye</v>
      </c>
      <c r="G3226" t="str">
        <f>IF(ISBLANK(VLOOKUP($A3226,'Extracted Varlist'!$B$1:$O$4857,4,0)),"",VLOOKUP($A3226,'Extracted Varlist'!$B$1:$O$4857,4,0))</f>
        <v/>
      </c>
      <c r="H3226">
        <v>2</v>
      </c>
      <c r="I3226">
        <f>VLOOKUP($A3226,'Extracted Varlist'!$B$1:$O$4857,12,0)</f>
        <v>2</v>
      </c>
      <c r="J3226">
        <f>VLOOKUP($A3226,'Extracted Varlist'!$B$1:$O$4857,13,0)</f>
        <v>20</v>
      </c>
      <c r="M3226" t="b">
        <f t="shared" si="73"/>
        <v>0</v>
      </c>
    </row>
    <row r="3227" spans="1:13" x14ac:dyDescent="0.25">
      <c r="A3227" t="s">
        <v>4848</v>
      </c>
      <c r="E3227" t="str">
        <f>VLOOKUP($A3227,'Extracted Varlist'!$B$1:$O$4857,3,0)</f>
        <v>Pentacam keratometry horizontal axis left eye</v>
      </c>
      <c r="G3227" t="str">
        <f>IF(ISBLANK(VLOOKUP($A3227,'Extracted Varlist'!$B$1:$O$4857,4,0)),"",VLOOKUP($A3227,'Extracted Varlist'!$B$1:$O$4857,4,0))</f>
        <v/>
      </c>
      <c r="H3227">
        <v>2</v>
      </c>
      <c r="I3227">
        <f>VLOOKUP($A3227,'Extracted Varlist'!$B$1:$O$4857,12,0)</f>
        <v>2</v>
      </c>
      <c r="J3227">
        <f>VLOOKUP($A3227,'Extracted Varlist'!$B$1:$O$4857,13,0)</f>
        <v>20</v>
      </c>
      <c r="M3227" t="b">
        <f t="shared" si="73"/>
        <v>1</v>
      </c>
    </row>
    <row r="3228" spans="1:13" x14ac:dyDescent="0.25">
      <c r="A3228" t="s">
        <v>4850</v>
      </c>
      <c r="E3228" t="str">
        <f>VLOOKUP($A3228,'Extracted Varlist'!$B$1:$O$4857,3,0)</f>
        <v>Pentacam keratometry vertical left eye</v>
      </c>
      <c r="G3228" t="str">
        <f>IF(ISBLANK(VLOOKUP($A3228,'Extracted Varlist'!$B$1:$O$4857,4,0)),"",VLOOKUP($A3228,'Extracted Varlist'!$B$1:$O$4857,4,0))</f>
        <v/>
      </c>
      <c r="H3228">
        <v>2</v>
      </c>
      <c r="I3228">
        <f>VLOOKUP($A3228,'Extracted Varlist'!$B$1:$O$4857,12,0)</f>
        <v>2</v>
      </c>
      <c r="J3228">
        <f>VLOOKUP($A3228,'Extracted Varlist'!$B$1:$O$4857,13,0)</f>
        <v>20</v>
      </c>
      <c r="M3228" t="b">
        <f t="shared" si="73"/>
        <v>1</v>
      </c>
    </row>
    <row r="3229" spans="1:13" x14ac:dyDescent="0.25">
      <c r="A3229" t="s">
        <v>4853</v>
      </c>
      <c r="E3229" t="str">
        <f>VLOOKUP($A3229,'Extracted Varlist'!$B$1:$O$4857,3,0)</f>
        <v>Pentacam keratometry vertical axis left eye</v>
      </c>
      <c r="G3229" t="str">
        <f>IF(ISBLANK(VLOOKUP($A3229,'Extracted Varlist'!$B$1:$O$4857,4,0)),"",VLOOKUP($A3229,'Extracted Varlist'!$B$1:$O$4857,4,0))</f>
        <v/>
      </c>
      <c r="H3229">
        <v>2</v>
      </c>
      <c r="I3229">
        <f>VLOOKUP($A3229,'Extracted Varlist'!$B$1:$O$4857,12,0)</f>
        <v>2</v>
      </c>
      <c r="J3229">
        <f>VLOOKUP($A3229,'Extracted Varlist'!$B$1:$O$4857,13,0)</f>
        <v>20</v>
      </c>
      <c r="M3229" t="b">
        <f t="shared" si="73"/>
        <v>1</v>
      </c>
    </row>
    <row r="3230" spans="1:13" x14ac:dyDescent="0.25">
      <c r="A3230" t="s">
        <v>4856</v>
      </c>
      <c r="E3230" t="str">
        <f>VLOOKUP($A3230,'Extracted Varlist'!$B$1:$O$4857,3,0)</f>
        <v>Operator station 8</v>
      </c>
      <c r="G3230" t="str">
        <f>IF(ISBLANK(VLOOKUP($A3230,'Extracted Varlist'!$B$1:$O$4857,4,0)),"",VLOOKUP($A3230,'Extracted Varlist'!$B$1:$O$4857,4,0))</f>
        <v/>
      </c>
      <c r="H3230">
        <v>2</v>
      </c>
      <c r="I3230">
        <f>VLOOKUP($A3230,'Extracted Varlist'!$B$1:$O$4857,12,0)</f>
        <v>2</v>
      </c>
      <c r="J3230">
        <f>VLOOKUP($A3230,'Extracted Varlist'!$B$1:$O$4857,13,0)</f>
        <v>20</v>
      </c>
      <c r="M3230" t="b">
        <f t="shared" si="73"/>
        <v>1</v>
      </c>
    </row>
    <row r="3231" spans="1:13" x14ac:dyDescent="0.25">
      <c r="A3231" t="s">
        <v>8230</v>
      </c>
      <c r="E3231" t="str">
        <f>VLOOKUP($A3231,'Extracted Varlist'!$B$1:$O$4857,3,0)</f>
        <v>Operator station 8</v>
      </c>
      <c r="G3231" t="str">
        <f>IF(ISBLANK(VLOOKUP($A3231,'Extracted Varlist'!$B$1:$O$4857,4,0)),"",VLOOKUP($A3231,'Extracted Varlist'!$B$1:$O$4857,4,0))</f>
        <v/>
      </c>
      <c r="H3231">
        <v>2</v>
      </c>
      <c r="I3231">
        <f>VLOOKUP($A3231,'Extracted Varlist'!$B$1:$O$4857,12,0)</f>
        <v>2</v>
      </c>
      <c r="J3231">
        <f>VLOOKUP($A3231,'Extracted Varlist'!$B$1:$O$4857,13,0)</f>
        <v>28</v>
      </c>
      <c r="M3231" t="b">
        <f t="shared" si="73"/>
        <v>0</v>
      </c>
    </row>
    <row r="3232" spans="1:13" x14ac:dyDescent="0.25">
      <c r="A3232" t="s">
        <v>4833</v>
      </c>
      <c r="E3232" t="str">
        <f>VLOOKUP($A3232,'Extracted Varlist'!$B$1:$O$4857,3,0)</f>
        <v>Pentacam keratometry horizontal right eye</v>
      </c>
      <c r="G3232" t="str">
        <f>IF(ISBLANK(VLOOKUP($A3232,'Extracted Varlist'!$B$1:$O$4857,4,0)),"",VLOOKUP($A3232,'Extracted Varlist'!$B$1:$O$4857,4,0))</f>
        <v/>
      </c>
      <c r="H3232">
        <v>2</v>
      </c>
      <c r="I3232">
        <f>VLOOKUP($A3232,'Extracted Varlist'!$B$1:$O$4857,12,0)</f>
        <v>2</v>
      </c>
      <c r="J3232">
        <f>VLOOKUP($A3232,'Extracted Varlist'!$B$1:$O$4857,13,0)</f>
        <v>20</v>
      </c>
      <c r="M3232" t="b">
        <f t="shared" si="73"/>
        <v>0</v>
      </c>
    </row>
    <row r="3233" spans="1:13" x14ac:dyDescent="0.25">
      <c r="A3233" t="s">
        <v>4836</v>
      </c>
      <c r="E3233" t="str">
        <f>VLOOKUP($A3233,'Extracted Varlist'!$B$1:$O$4857,3,0)</f>
        <v>Pentacam keratometry horizontal axis right eye</v>
      </c>
      <c r="G3233" t="str">
        <f>IF(ISBLANK(VLOOKUP($A3233,'Extracted Varlist'!$B$1:$O$4857,4,0)),"",VLOOKUP($A3233,'Extracted Varlist'!$B$1:$O$4857,4,0))</f>
        <v/>
      </c>
      <c r="H3233">
        <v>2</v>
      </c>
      <c r="I3233">
        <f>VLOOKUP($A3233,'Extracted Varlist'!$B$1:$O$4857,12,0)</f>
        <v>2</v>
      </c>
      <c r="J3233">
        <f>VLOOKUP($A3233,'Extracted Varlist'!$B$1:$O$4857,13,0)</f>
        <v>20</v>
      </c>
      <c r="M3233" t="b">
        <f t="shared" si="73"/>
        <v>1</v>
      </c>
    </row>
    <row r="3234" spans="1:13" x14ac:dyDescent="0.25">
      <c r="A3234" t="s">
        <v>4839</v>
      </c>
      <c r="E3234" t="str">
        <f>VLOOKUP($A3234,'Extracted Varlist'!$B$1:$O$4857,3,0)</f>
        <v>Pentacam keratometry vertical right eye</v>
      </c>
      <c r="G3234" t="str">
        <f>IF(ISBLANK(VLOOKUP($A3234,'Extracted Varlist'!$B$1:$O$4857,4,0)),"",VLOOKUP($A3234,'Extracted Varlist'!$B$1:$O$4857,4,0))</f>
        <v/>
      </c>
      <c r="H3234">
        <v>2</v>
      </c>
      <c r="I3234">
        <f>VLOOKUP($A3234,'Extracted Varlist'!$B$1:$O$4857,12,0)</f>
        <v>2</v>
      </c>
      <c r="J3234">
        <f>VLOOKUP($A3234,'Extracted Varlist'!$B$1:$O$4857,13,0)</f>
        <v>20</v>
      </c>
      <c r="M3234" t="b">
        <f t="shared" si="73"/>
        <v>1</v>
      </c>
    </row>
    <row r="3235" spans="1:13" x14ac:dyDescent="0.25">
      <c r="A3235" t="s">
        <v>4842</v>
      </c>
      <c r="E3235" t="str">
        <f>VLOOKUP($A3235,'Extracted Varlist'!$B$1:$O$4857,3,0)</f>
        <v>Pentacam keratometry vertical axis right eye</v>
      </c>
      <c r="G3235" t="str">
        <f>IF(ISBLANK(VLOOKUP($A3235,'Extracted Varlist'!$B$1:$O$4857,4,0)),"",VLOOKUP($A3235,'Extracted Varlist'!$B$1:$O$4857,4,0))</f>
        <v/>
      </c>
      <c r="H3235">
        <v>2</v>
      </c>
      <c r="I3235">
        <f>VLOOKUP($A3235,'Extracted Varlist'!$B$1:$O$4857,12,0)</f>
        <v>2</v>
      </c>
      <c r="J3235">
        <f>VLOOKUP($A3235,'Extracted Varlist'!$B$1:$O$4857,13,0)</f>
        <v>20</v>
      </c>
      <c r="M3235" t="b">
        <f t="shared" si="73"/>
        <v>1</v>
      </c>
    </row>
    <row r="3236" spans="1:13" x14ac:dyDescent="0.25">
      <c r="A3236" t="s">
        <v>4767</v>
      </c>
      <c r="E3236" t="str">
        <f>VLOOKUP($A3236,'Extracted Varlist'!$B$1:$O$4857,3,0)</f>
        <v>Dilation prior to Pentacam scan</v>
      </c>
      <c r="G3236" t="str">
        <f>IF(ISBLANK(VLOOKUP($A3236,'Extracted Varlist'!$B$1:$O$4857,4,0)),"",VLOOKUP($A3236,'Extracted Varlist'!$B$1:$O$4857,4,0))</f>
        <v>0="No";1="Yes"</v>
      </c>
      <c r="H3236">
        <v>2</v>
      </c>
      <c r="I3236">
        <f>VLOOKUP($A3236,'Extracted Varlist'!$B$1:$O$4857,12,0)</f>
        <v>2</v>
      </c>
      <c r="J3236">
        <f>VLOOKUP($A3236,'Extracted Varlist'!$B$1:$O$4857,13,0)</f>
        <v>20</v>
      </c>
      <c r="M3236" t="b">
        <f t="shared" si="73"/>
        <v>1</v>
      </c>
    </row>
    <row r="3237" spans="1:13" x14ac:dyDescent="0.25">
      <c r="A3237" t="s">
        <v>4765</v>
      </c>
      <c r="E3237" t="str">
        <f>VLOOKUP($A3237,'Extracted Varlist'!$B$1:$O$4857,3,0)</f>
        <v>Pentacam scan performed - left eye</v>
      </c>
      <c r="G3237" t="str">
        <f>IF(ISBLANK(VLOOKUP($A3237,'Extracted Varlist'!$B$1:$O$4857,4,0)),"",VLOOKUP($A3237,'Extracted Varlist'!$B$1:$O$4857,4,0))</f>
        <v>0="No";1="Yes"</v>
      </c>
      <c r="H3237">
        <v>2</v>
      </c>
      <c r="I3237">
        <f>VLOOKUP($A3237,'Extracted Varlist'!$B$1:$O$4857,12,0)</f>
        <v>2</v>
      </c>
      <c r="J3237">
        <f>VLOOKUP($A3237,'Extracted Varlist'!$B$1:$O$4857,13,0)</f>
        <v>20</v>
      </c>
      <c r="M3237" t="b">
        <f t="shared" si="73"/>
        <v>1</v>
      </c>
    </row>
    <row r="3238" spans="1:13" x14ac:dyDescent="0.25">
      <c r="A3238" t="s">
        <v>8228</v>
      </c>
      <c r="E3238" t="str">
        <f>VLOOKUP($A3238,'Extracted Varlist'!$B$1:$O$4857,3,0)</f>
        <v>Pentacam scan performed - left eye</v>
      </c>
      <c r="G3238" t="str">
        <f>IF(ISBLANK(VLOOKUP($A3238,'Extracted Varlist'!$B$1:$O$4857,4,0)),"",VLOOKUP($A3238,'Extracted Varlist'!$B$1:$O$4857,4,0))</f>
        <v>0="No";1="Yes"</v>
      </c>
      <c r="H3238">
        <v>2</v>
      </c>
      <c r="I3238">
        <f>VLOOKUP($A3238,'Extracted Varlist'!$B$1:$O$4857,12,0)</f>
        <v>2</v>
      </c>
      <c r="J3238">
        <f>VLOOKUP($A3238,'Extracted Varlist'!$B$1:$O$4857,13,0)</f>
        <v>28</v>
      </c>
      <c r="M3238" t="b">
        <f t="shared" si="73"/>
        <v>0</v>
      </c>
    </row>
    <row r="3239" spans="1:13" x14ac:dyDescent="0.25">
      <c r="A3239" t="s">
        <v>4763</v>
      </c>
      <c r="E3239" t="str">
        <f>VLOOKUP($A3239,'Extracted Varlist'!$B$1:$O$4857,3,0)</f>
        <v>Pentacam scan performed - right eye</v>
      </c>
      <c r="G3239" t="str">
        <f>IF(ISBLANK(VLOOKUP($A3239,'Extracted Varlist'!$B$1:$O$4857,4,0)),"",VLOOKUP($A3239,'Extracted Varlist'!$B$1:$O$4857,4,0))</f>
        <v>0="No";1="Yes"</v>
      </c>
      <c r="H3239">
        <v>2</v>
      </c>
      <c r="I3239">
        <f>VLOOKUP($A3239,'Extracted Varlist'!$B$1:$O$4857,12,0)</f>
        <v>2</v>
      </c>
      <c r="J3239">
        <f>VLOOKUP($A3239,'Extracted Varlist'!$B$1:$O$4857,13,0)</f>
        <v>20</v>
      </c>
      <c r="M3239" t="b">
        <f t="shared" si="73"/>
        <v>0</v>
      </c>
    </row>
    <row r="3240" spans="1:13" x14ac:dyDescent="0.25">
      <c r="A3240" t="s">
        <v>8229</v>
      </c>
      <c r="E3240" t="str">
        <f>VLOOKUP($A3240,'Extracted Varlist'!$B$1:$O$4857,3,0)</f>
        <v>Pentacam scan performed - right eye</v>
      </c>
      <c r="G3240" t="str">
        <f>IF(ISBLANK(VLOOKUP($A3240,'Extracted Varlist'!$B$1:$O$4857,4,0)),"",VLOOKUP($A3240,'Extracted Varlist'!$B$1:$O$4857,4,0))</f>
        <v>0="No";1="Yes"</v>
      </c>
      <c r="H3240">
        <v>2</v>
      </c>
      <c r="I3240">
        <f>VLOOKUP($A3240,'Extracted Varlist'!$B$1:$O$4857,12,0)</f>
        <v>2</v>
      </c>
      <c r="J3240">
        <f>VLOOKUP($A3240,'Extracted Varlist'!$B$1:$O$4857,13,0)</f>
        <v>28</v>
      </c>
      <c r="M3240" t="b">
        <f t="shared" si="73"/>
        <v>0</v>
      </c>
    </row>
    <row r="3241" spans="1:13" x14ac:dyDescent="0.25">
      <c r="A3241" t="s">
        <v>2500</v>
      </c>
      <c r="E3241" t="str">
        <f>VLOOKUP($A3241,'Extracted Varlist'!$B$1:$O$4857,3,0)</f>
        <v>GMCT: Persevervation error rate</v>
      </c>
      <c r="G3241" t="str">
        <f>IF(ISBLANK(VLOOKUP($A3241,'Extracted Varlist'!$B$1:$O$4857,4,0)),"",VLOOKUP($A3241,'Extracted Varlist'!$B$1:$O$4857,4,0))</f>
        <v>-99="Missing"</v>
      </c>
      <c r="H3241">
        <v>2</v>
      </c>
      <c r="I3241">
        <f>VLOOKUP($A3241,'Extracted Varlist'!$B$1:$O$4857,12,0)</f>
        <v>2</v>
      </c>
      <c r="J3241">
        <f>VLOOKUP($A3241,'Extracted Varlist'!$B$1:$O$4857,13,0)</f>
        <v>17</v>
      </c>
      <c r="M3241" t="b">
        <f t="shared" si="73"/>
        <v>0</v>
      </c>
    </row>
    <row r="3242" spans="1:13" x14ac:dyDescent="0.25">
      <c r="A3242" t="s">
        <v>6084</v>
      </c>
      <c r="E3242" t="str">
        <f>VLOOKUP($A3242,'Extracted Varlist'!$B$1:$O$4857,3,0)</f>
        <v>GMCT: Persevervation error rate</v>
      </c>
      <c r="G3242" t="str">
        <f>IF(ISBLANK(VLOOKUP($A3242,'Extracted Varlist'!$B$1:$O$4857,4,0)),"",VLOOKUP($A3242,'Extracted Varlist'!$B$1:$O$4857,4,0))</f>
        <v>-99="Missing"</v>
      </c>
      <c r="H3242">
        <v>2</v>
      </c>
      <c r="I3242">
        <f>VLOOKUP($A3242,'Extracted Varlist'!$B$1:$O$4857,12,0)</f>
        <v>2</v>
      </c>
      <c r="J3242">
        <f>VLOOKUP($A3242,'Extracted Varlist'!$B$1:$O$4857,13,0)</f>
        <v>22</v>
      </c>
      <c r="M3242" t="b">
        <f t="shared" si="73"/>
        <v>0</v>
      </c>
    </row>
    <row r="3243" spans="1:13" x14ac:dyDescent="0.25">
      <c r="A3243" t="s">
        <v>6086</v>
      </c>
      <c r="E3243" t="str">
        <f>VLOOKUP($A3243,'Extracted Varlist'!$B$1:$O$4857,3,0)</f>
        <v>GML: Persevervation error rate</v>
      </c>
      <c r="G3243" t="str">
        <f>IF(ISBLANK(VLOOKUP($A3243,'Extracted Varlist'!$B$1:$O$4857,4,0)),"",VLOOKUP($A3243,'Extracted Varlist'!$B$1:$O$4857,4,0))</f>
        <v>-99="Missing"</v>
      </c>
      <c r="H3243">
        <v>2</v>
      </c>
      <c r="I3243">
        <f>VLOOKUP($A3243,'Extracted Varlist'!$B$1:$O$4857,12,0)</f>
        <v>2</v>
      </c>
      <c r="J3243">
        <f>VLOOKUP($A3243,'Extracted Varlist'!$B$1:$O$4857,13,0)</f>
        <v>22</v>
      </c>
      <c r="M3243" t="b">
        <f t="shared" si="73"/>
        <v>1</v>
      </c>
    </row>
    <row r="3244" spans="1:13" x14ac:dyDescent="0.25">
      <c r="A3244" t="s">
        <v>2852</v>
      </c>
      <c r="E3244" t="str">
        <f>VLOOKUP($A3244,'Extracted Varlist'!$B$1:$O$4857,3,0)</f>
        <v>GML1: Persevervation error rate</v>
      </c>
      <c r="G3244" t="str">
        <f>IF(ISBLANK(VLOOKUP($A3244,'Extracted Varlist'!$B$1:$O$4857,4,0)),"",VLOOKUP($A3244,'Extracted Varlist'!$B$1:$O$4857,4,0))</f>
        <v>-99="Missing"</v>
      </c>
      <c r="H3244">
        <v>2</v>
      </c>
      <c r="I3244">
        <f>VLOOKUP($A3244,'Extracted Varlist'!$B$1:$O$4857,12,0)</f>
        <v>2</v>
      </c>
      <c r="J3244">
        <f>VLOOKUP($A3244,'Extracted Varlist'!$B$1:$O$4857,13,0)</f>
        <v>17</v>
      </c>
      <c r="M3244" t="b">
        <f t="shared" si="73"/>
        <v>0</v>
      </c>
    </row>
    <row r="3245" spans="1:13" x14ac:dyDescent="0.25">
      <c r="A3245" t="s">
        <v>6088</v>
      </c>
      <c r="E3245" t="str">
        <f>VLOOKUP($A3245,'Extracted Varlist'!$B$1:$O$4857,3,0)</f>
        <v>GML1: Persevervation error rate</v>
      </c>
      <c r="G3245" t="str">
        <f>IF(ISBLANK(VLOOKUP($A3245,'Extracted Varlist'!$B$1:$O$4857,4,0)),"",VLOOKUP($A3245,'Extracted Varlist'!$B$1:$O$4857,4,0))</f>
        <v>-99="Missing"</v>
      </c>
      <c r="H3245">
        <v>2</v>
      </c>
      <c r="I3245">
        <f>VLOOKUP($A3245,'Extracted Varlist'!$B$1:$O$4857,12,0)</f>
        <v>2</v>
      </c>
      <c r="J3245">
        <f>VLOOKUP($A3245,'Extracted Varlist'!$B$1:$O$4857,13,0)</f>
        <v>22</v>
      </c>
      <c r="M3245" t="b">
        <f t="shared" si="73"/>
        <v>0</v>
      </c>
    </row>
    <row r="3246" spans="1:13" x14ac:dyDescent="0.25">
      <c r="A3246" t="s">
        <v>2874</v>
      </c>
      <c r="E3246" t="str">
        <f>VLOOKUP($A3246,'Extracted Varlist'!$B$1:$O$4857,3,0)</f>
        <v>GML2: Persevervation error rate</v>
      </c>
      <c r="G3246" t="str">
        <f>IF(ISBLANK(VLOOKUP($A3246,'Extracted Varlist'!$B$1:$O$4857,4,0)),"",VLOOKUP($A3246,'Extracted Varlist'!$B$1:$O$4857,4,0))</f>
        <v>-99="Missing"</v>
      </c>
      <c r="H3246">
        <v>2</v>
      </c>
      <c r="I3246">
        <f>VLOOKUP($A3246,'Extracted Varlist'!$B$1:$O$4857,12,0)</f>
        <v>2</v>
      </c>
      <c r="J3246">
        <f>VLOOKUP($A3246,'Extracted Varlist'!$B$1:$O$4857,13,0)</f>
        <v>17</v>
      </c>
      <c r="M3246" t="b">
        <f t="shared" si="73"/>
        <v>0</v>
      </c>
    </row>
    <row r="3247" spans="1:13" x14ac:dyDescent="0.25">
      <c r="A3247" t="s">
        <v>6089</v>
      </c>
      <c r="E3247" t="str">
        <f>VLOOKUP($A3247,'Extracted Varlist'!$B$1:$O$4857,3,0)</f>
        <v>GML2: Persevervation error rate</v>
      </c>
      <c r="G3247" t="str">
        <f>IF(ISBLANK(VLOOKUP($A3247,'Extracted Varlist'!$B$1:$O$4857,4,0)),"",VLOOKUP($A3247,'Extracted Varlist'!$B$1:$O$4857,4,0))</f>
        <v>-99="Missing"</v>
      </c>
      <c r="H3247">
        <v>2</v>
      </c>
      <c r="I3247">
        <f>VLOOKUP($A3247,'Extracted Varlist'!$B$1:$O$4857,12,0)</f>
        <v>2</v>
      </c>
      <c r="J3247">
        <f>VLOOKUP($A3247,'Extracted Varlist'!$B$1:$O$4857,13,0)</f>
        <v>22</v>
      </c>
      <c r="M3247" t="b">
        <f t="shared" si="73"/>
        <v>0</v>
      </c>
    </row>
    <row r="3248" spans="1:13" x14ac:dyDescent="0.25">
      <c r="A3248" t="s">
        <v>2893</v>
      </c>
      <c r="E3248" t="str">
        <f>VLOOKUP($A3248,'Extracted Varlist'!$B$1:$O$4857,3,0)</f>
        <v>GML3: Persevervation error rate</v>
      </c>
      <c r="G3248" t="str">
        <f>IF(ISBLANK(VLOOKUP($A3248,'Extracted Varlist'!$B$1:$O$4857,4,0)),"",VLOOKUP($A3248,'Extracted Varlist'!$B$1:$O$4857,4,0))</f>
        <v>-99="Missing"</v>
      </c>
      <c r="H3248">
        <v>2</v>
      </c>
      <c r="I3248">
        <f>VLOOKUP($A3248,'Extracted Varlist'!$B$1:$O$4857,12,0)</f>
        <v>2</v>
      </c>
      <c r="J3248">
        <f>VLOOKUP($A3248,'Extracted Varlist'!$B$1:$O$4857,13,0)</f>
        <v>17</v>
      </c>
      <c r="M3248" t="b">
        <f t="shared" si="73"/>
        <v>0</v>
      </c>
    </row>
    <row r="3249" spans="1:13" x14ac:dyDescent="0.25">
      <c r="A3249" t="s">
        <v>6090</v>
      </c>
      <c r="E3249" t="str">
        <f>VLOOKUP($A3249,'Extracted Varlist'!$B$1:$O$4857,3,0)</f>
        <v>GML3: Persevervation error rate</v>
      </c>
      <c r="G3249" t="str">
        <f>IF(ISBLANK(VLOOKUP($A3249,'Extracted Varlist'!$B$1:$O$4857,4,0)),"",VLOOKUP($A3249,'Extracted Varlist'!$B$1:$O$4857,4,0))</f>
        <v>-99="Missing"</v>
      </c>
      <c r="H3249">
        <v>2</v>
      </c>
      <c r="I3249">
        <f>VLOOKUP($A3249,'Extracted Varlist'!$B$1:$O$4857,12,0)</f>
        <v>2</v>
      </c>
      <c r="J3249">
        <f>VLOOKUP($A3249,'Extracted Varlist'!$B$1:$O$4857,13,0)</f>
        <v>22</v>
      </c>
      <c r="M3249" t="b">
        <f t="shared" si="73"/>
        <v>0</v>
      </c>
    </row>
    <row r="3250" spans="1:13" x14ac:dyDescent="0.25">
      <c r="A3250" t="s">
        <v>2914</v>
      </c>
      <c r="E3250" t="str">
        <f>VLOOKUP($A3250,'Extracted Varlist'!$B$1:$O$4857,3,0)</f>
        <v>GML3: Persevervation error rate</v>
      </c>
      <c r="G3250" t="str">
        <f>IF(ISBLANK(VLOOKUP($A3250,'Extracted Varlist'!$B$1:$O$4857,4,0)),"",VLOOKUP($A3250,'Extracted Varlist'!$B$1:$O$4857,4,0))</f>
        <v>-99="Missing"</v>
      </c>
      <c r="H3250">
        <v>2</v>
      </c>
      <c r="I3250">
        <f>VLOOKUP($A3250,'Extracted Varlist'!$B$1:$O$4857,12,0)</f>
        <v>2</v>
      </c>
      <c r="J3250">
        <f>VLOOKUP($A3250,'Extracted Varlist'!$B$1:$O$4857,13,0)</f>
        <v>17</v>
      </c>
      <c r="M3250" t="b">
        <f t="shared" si="73"/>
        <v>0</v>
      </c>
    </row>
    <row r="3251" spans="1:13" x14ac:dyDescent="0.25">
      <c r="A3251" t="s">
        <v>6091</v>
      </c>
      <c r="E3251" t="str">
        <f>VLOOKUP($A3251,'Extracted Varlist'!$B$1:$O$4857,3,0)</f>
        <v>GML3: Persevervation error rate</v>
      </c>
      <c r="G3251" t="str">
        <f>IF(ISBLANK(VLOOKUP($A3251,'Extracted Varlist'!$B$1:$O$4857,4,0)),"",VLOOKUP($A3251,'Extracted Varlist'!$B$1:$O$4857,4,0))</f>
        <v>-99="Missing"</v>
      </c>
      <c r="H3251">
        <v>2</v>
      </c>
      <c r="I3251">
        <f>VLOOKUP($A3251,'Extracted Varlist'!$B$1:$O$4857,12,0)</f>
        <v>2</v>
      </c>
      <c r="J3251">
        <f>VLOOKUP($A3251,'Extracted Varlist'!$B$1:$O$4857,13,0)</f>
        <v>22</v>
      </c>
      <c r="M3251" t="b">
        <f t="shared" si="73"/>
        <v>0</v>
      </c>
    </row>
    <row r="3252" spans="1:13" x14ac:dyDescent="0.25">
      <c r="A3252" t="s">
        <v>2933</v>
      </c>
      <c r="E3252" t="str">
        <f>VLOOKUP($A3252,'Extracted Varlist'!$B$1:$O$4857,3,0)</f>
        <v>GML5: Persevervation error rate</v>
      </c>
      <c r="G3252" t="str">
        <f>IF(ISBLANK(VLOOKUP($A3252,'Extracted Varlist'!$B$1:$O$4857,4,0)),"",VLOOKUP($A3252,'Extracted Varlist'!$B$1:$O$4857,4,0))</f>
        <v>-99="Missing"</v>
      </c>
      <c r="H3252">
        <v>2</v>
      </c>
      <c r="I3252">
        <f>VLOOKUP($A3252,'Extracted Varlist'!$B$1:$O$4857,12,0)</f>
        <v>2</v>
      </c>
      <c r="J3252">
        <f>VLOOKUP($A3252,'Extracted Varlist'!$B$1:$O$4857,13,0)</f>
        <v>17</v>
      </c>
      <c r="M3252" t="b">
        <f t="shared" si="73"/>
        <v>0</v>
      </c>
    </row>
    <row r="3253" spans="1:13" x14ac:dyDescent="0.25">
      <c r="A3253" t="s">
        <v>6092</v>
      </c>
      <c r="E3253" t="str">
        <f>VLOOKUP($A3253,'Extracted Varlist'!$B$1:$O$4857,3,0)</f>
        <v>GML5: Persevervation error rate</v>
      </c>
      <c r="G3253" t="str">
        <f>IF(ISBLANK(VLOOKUP($A3253,'Extracted Varlist'!$B$1:$O$4857,4,0)),"",VLOOKUP($A3253,'Extracted Varlist'!$B$1:$O$4857,4,0))</f>
        <v>-99="Missing"</v>
      </c>
      <c r="H3253">
        <v>2</v>
      </c>
      <c r="I3253">
        <f>VLOOKUP($A3253,'Extracted Varlist'!$B$1:$O$4857,12,0)</f>
        <v>2</v>
      </c>
      <c r="J3253">
        <f>VLOOKUP($A3253,'Extracted Varlist'!$B$1:$O$4857,13,0)</f>
        <v>22</v>
      </c>
      <c r="M3253" t="b">
        <f t="shared" si="73"/>
        <v>0</v>
      </c>
    </row>
    <row r="3254" spans="1:13" x14ac:dyDescent="0.25">
      <c r="A3254" t="s">
        <v>2663</v>
      </c>
      <c r="E3254" t="str">
        <f>VLOOKUP($A3254,'Extracted Varlist'!$B$1:$O$4857,3,0)</f>
        <v>GMR: Persevervation error rate</v>
      </c>
      <c r="G3254" t="str">
        <f>IF(ISBLANK(VLOOKUP($A3254,'Extracted Varlist'!$B$1:$O$4857,4,0)),"",VLOOKUP($A3254,'Extracted Varlist'!$B$1:$O$4857,4,0))</f>
        <v>-99="Missing"</v>
      </c>
      <c r="H3254">
        <v>2</v>
      </c>
      <c r="I3254">
        <f>VLOOKUP($A3254,'Extracted Varlist'!$B$1:$O$4857,12,0)</f>
        <v>2</v>
      </c>
      <c r="J3254">
        <f>VLOOKUP($A3254,'Extracted Varlist'!$B$1:$O$4857,13,0)</f>
        <v>17</v>
      </c>
      <c r="M3254" t="b">
        <f t="shared" si="73"/>
        <v>0</v>
      </c>
    </row>
    <row r="3255" spans="1:13" x14ac:dyDescent="0.25">
      <c r="A3255" t="s">
        <v>6093</v>
      </c>
      <c r="E3255" t="str">
        <f>VLOOKUP($A3255,'Extracted Varlist'!$B$1:$O$4857,3,0)</f>
        <v>GMR: Persevervation error rate</v>
      </c>
      <c r="G3255" t="str">
        <f>IF(ISBLANK(VLOOKUP($A3255,'Extracted Varlist'!$B$1:$O$4857,4,0)),"",VLOOKUP($A3255,'Extracted Varlist'!$B$1:$O$4857,4,0))</f>
        <v>-99="Missing"</v>
      </c>
      <c r="H3255">
        <v>2</v>
      </c>
      <c r="I3255">
        <f>VLOOKUP($A3255,'Extracted Varlist'!$B$1:$O$4857,12,0)</f>
        <v>2</v>
      </c>
      <c r="J3255">
        <f>VLOOKUP($A3255,'Extracted Varlist'!$B$1:$O$4857,13,0)</f>
        <v>22</v>
      </c>
      <c r="M3255" t="b">
        <f t="shared" si="73"/>
        <v>0</v>
      </c>
    </row>
    <row r="3256" spans="1:13" x14ac:dyDescent="0.25">
      <c r="A3256" t="s">
        <v>2449</v>
      </c>
      <c r="E3256" t="str">
        <f>VLOOKUP($A3256,'Extracted Varlist'!$B$1:$O$4857,3,0)</f>
        <v>number of steps on Friday</v>
      </c>
      <c r="G3256" t="str">
        <f>IF(ISBLANK(VLOOKUP($A3256,'Extracted Varlist'!$B$1:$O$4857,4,0)),"",VLOOKUP($A3256,'Extracted Varlist'!$B$1:$O$4857,4,0))</f>
        <v/>
      </c>
      <c r="H3256">
        <v>2</v>
      </c>
      <c r="I3256">
        <f>VLOOKUP($A3256,'Extracted Varlist'!$B$1:$O$4857,12,0)</f>
        <v>2</v>
      </c>
      <c r="J3256">
        <f>VLOOKUP($A3256,'Extracted Varlist'!$B$1:$O$4857,13,0)</f>
        <v>17</v>
      </c>
      <c r="M3256" t="b">
        <f t="shared" si="73"/>
        <v>0</v>
      </c>
    </row>
    <row r="3257" spans="1:13" x14ac:dyDescent="0.25">
      <c r="A3257" t="s">
        <v>7891</v>
      </c>
      <c r="E3257" t="str">
        <f>VLOOKUP($A3257,'Extracted Varlist'!$B$1:$O$4857,3,0)</f>
        <v>Breast or ovarian cancer - Age at diagnosis - paternal grandmother</v>
      </c>
      <c r="G3257" t="str">
        <f>IF(ISBLANK(VLOOKUP($A3257,'Extracted Varlist'!$B$1:$O$4857,4,0)),"",VLOOKUP($A3257,'Extracted Varlist'!$B$1:$O$4857,4,0))</f>
        <v>-99="Missing";-88="N/A"</v>
      </c>
      <c r="H3257">
        <v>2</v>
      </c>
      <c r="I3257">
        <f>VLOOKUP($A3257,'Extracted Varlist'!$B$1:$O$4857,12,0)</f>
        <v>2</v>
      </c>
      <c r="J3257">
        <f>VLOOKUP($A3257,'Extracted Varlist'!$B$1:$O$4857,13,0)</f>
        <v>27</v>
      </c>
      <c r="M3257" t="b">
        <f t="shared" si="73"/>
        <v>0</v>
      </c>
    </row>
    <row r="3258" spans="1:13" x14ac:dyDescent="0.25">
      <c r="A3258" t="s">
        <v>7887</v>
      </c>
      <c r="E3258" t="str">
        <f>VLOOKUP($A3258,'Extracted Varlist'!$B$1:$O$4857,3,0)</f>
        <v>Breast cancer: Paternal Grandmother</v>
      </c>
      <c r="G3258" t="str">
        <f>IF(ISBLANK(VLOOKUP($A3258,'Extracted Varlist'!$B$1:$O$4857,4,0)),"",VLOOKUP($A3258,'Extracted Varlist'!$B$1:$O$4857,4,0))</f>
        <v>-99="Missing";-88="N/A";0="No";1="Yes"</v>
      </c>
      <c r="H3258">
        <v>2</v>
      </c>
      <c r="I3258">
        <f>VLOOKUP($A3258,'Extracted Varlist'!$B$1:$O$4857,12,0)</f>
        <v>2</v>
      </c>
      <c r="J3258">
        <f>VLOOKUP($A3258,'Extracted Varlist'!$B$1:$O$4857,13,0)</f>
        <v>27</v>
      </c>
      <c r="M3258" t="b">
        <f t="shared" si="73"/>
        <v>1</v>
      </c>
    </row>
    <row r="3259" spans="1:13" x14ac:dyDescent="0.25">
      <c r="A3259" t="s">
        <v>7682</v>
      </c>
      <c r="E3259" t="str">
        <f>VLOOKUP($A3259,'Extracted Varlist'!$B$1:$O$4857,3,0)</f>
        <v>Breastfeeding: currently</v>
      </c>
      <c r="G3259" t="str">
        <f>IF(ISBLANK(VLOOKUP($A3259,'Extracted Varlist'!$B$1:$O$4857,4,0)),"",VLOOKUP($A3259,'Extracted Varlist'!$B$1:$O$4857,4,0))</f>
        <v>-99="Missing";-88="N/A";0="No";1="Yes"</v>
      </c>
      <c r="H3259">
        <v>2</v>
      </c>
      <c r="I3259">
        <f>VLOOKUP($A3259,'Extracted Varlist'!$B$1:$O$4857,12,0)</f>
        <v>2</v>
      </c>
      <c r="J3259">
        <f>VLOOKUP($A3259,'Extracted Varlist'!$B$1:$O$4857,13,0)</f>
        <v>27</v>
      </c>
      <c r="M3259" t="b">
        <f t="shared" si="73"/>
        <v>1</v>
      </c>
    </row>
    <row r="3260" spans="1:13" x14ac:dyDescent="0.25">
      <c r="A3260" t="s">
        <v>7679</v>
      </c>
      <c r="E3260" t="str">
        <f>VLOOKUP($A3260,'Extracted Varlist'!$B$1:$O$4857,3,0)</f>
        <v>REPRODUCTIVE HISTORY, Are you currently pregnant?</v>
      </c>
      <c r="G3260" t="str">
        <f>IF(ISBLANK(VLOOKUP($A3260,'Extracted Varlist'!$B$1:$O$4857,4,0)),"",VLOOKUP($A3260,'Extracted Varlist'!$B$1:$O$4857,4,0))</f>
        <v>0="No";1="Yes";888="NA";999="missing"</v>
      </c>
      <c r="H3260">
        <v>2</v>
      </c>
      <c r="I3260">
        <f>VLOOKUP($A3260,'Extracted Varlist'!$B$1:$O$4857,12,0)</f>
        <v>2</v>
      </c>
      <c r="J3260">
        <f>VLOOKUP($A3260,'Extracted Varlist'!$B$1:$O$4857,13,0)</f>
        <v>27</v>
      </c>
      <c r="M3260" t="b">
        <f t="shared" si="73"/>
        <v>1</v>
      </c>
    </row>
    <row r="3261" spans="1:13" x14ac:dyDescent="0.25">
      <c r="A3261" t="s">
        <v>2109</v>
      </c>
      <c r="E3261" t="str">
        <f>VLOOKUP($A3261,'Extracted Varlist'!$B$1:$O$4857,3,0)</f>
        <v>Pregnant at time of assessment</v>
      </c>
      <c r="G3261" t="str">
        <f>IF(ISBLANK(VLOOKUP($A3261,'Extracted Varlist'!$B$1:$O$4857,4,0)),"",VLOOKUP($A3261,'Extracted Varlist'!$B$1:$O$4857,4,0))</f>
        <v>0="No";1="Yes";8="N/A"</v>
      </c>
      <c r="H3261">
        <v>2</v>
      </c>
      <c r="I3261">
        <f>VLOOKUP($A3261,'Extracted Varlist'!$B$1:$O$4857,12,0)</f>
        <v>2</v>
      </c>
      <c r="J3261">
        <f>VLOOKUP($A3261,'Extracted Varlist'!$B$1:$O$4857,13,0)</f>
        <v>17</v>
      </c>
      <c r="M3261" t="b">
        <f t="shared" si="73"/>
        <v>0</v>
      </c>
    </row>
    <row r="3262" spans="1:13" x14ac:dyDescent="0.25">
      <c r="A3262" t="s">
        <v>7674</v>
      </c>
      <c r="E3262" t="str">
        <f>VLOOKUP($A3262,'Extracted Varlist'!$B$1:$O$4857,3,0)</f>
        <v>Pregnant: ever</v>
      </c>
      <c r="G3262" t="str">
        <f>IF(ISBLANK(VLOOKUP($A3262,'Extracted Varlist'!$B$1:$O$4857,4,0)),"",VLOOKUP($A3262,'Extracted Varlist'!$B$1:$O$4857,4,0))</f>
        <v>-99="Missing";-88="N/A";0="No";1="Yes";2="Don't know"</v>
      </c>
      <c r="H3262">
        <v>2</v>
      </c>
      <c r="I3262">
        <f>VLOOKUP($A3262,'Extracted Varlist'!$B$1:$O$4857,12,0)</f>
        <v>2</v>
      </c>
      <c r="J3262">
        <f>VLOOKUP($A3262,'Extracted Varlist'!$B$1:$O$4857,13,0)</f>
        <v>27</v>
      </c>
      <c r="M3262" t="b">
        <f t="shared" si="73"/>
        <v>0</v>
      </c>
    </row>
    <row r="3263" spans="1:13" x14ac:dyDescent="0.25">
      <c r="A3263" t="s">
        <v>7677</v>
      </c>
      <c r="E3263" t="str">
        <f>VLOOKUP($A3263,'Extracted Varlist'!$B$1:$O$4857,3,0)</f>
        <v>Pregnancy: number</v>
      </c>
      <c r="G3263" t="str">
        <f>IF(ISBLANK(VLOOKUP($A3263,'Extracted Varlist'!$B$1:$O$4857,4,0)),"",VLOOKUP($A3263,'Extracted Varlist'!$B$1:$O$4857,4,0))</f>
        <v>-99="Missing";-88="N/A"</v>
      </c>
      <c r="H3263">
        <v>2</v>
      </c>
      <c r="I3263">
        <f>VLOOKUP($A3263,'Extracted Varlist'!$B$1:$O$4857,12,0)</f>
        <v>2</v>
      </c>
      <c r="J3263">
        <f>VLOOKUP($A3263,'Extracted Varlist'!$B$1:$O$4857,13,0)</f>
        <v>27</v>
      </c>
      <c r="M3263" t="b">
        <f t="shared" si="73"/>
        <v>1</v>
      </c>
    </row>
    <row r="3264" spans="1:13" x14ac:dyDescent="0.25">
      <c r="A3264" t="s">
        <v>7889</v>
      </c>
      <c r="E3264" t="str">
        <f>VLOOKUP($A3264,'Extracted Varlist'!$B$1:$O$4857,3,0)</f>
        <v>Ovarian cancer: Paternal Grandmother</v>
      </c>
      <c r="G3264" t="str">
        <f>IF(ISBLANK(VLOOKUP($A3264,'Extracted Varlist'!$B$1:$O$4857,4,0)),"",VLOOKUP($A3264,'Extracted Varlist'!$B$1:$O$4857,4,0))</f>
        <v>-99="Missing";-88="N/A";0="No";1="Yes"</v>
      </c>
      <c r="H3264">
        <v>2</v>
      </c>
      <c r="I3264">
        <f>VLOOKUP($A3264,'Extracted Varlist'!$B$1:$O$4857,12,0)</f>
        <v>2</v>
      </c>
      <c r="J3264">
        <f>VLOOKUP($A3264,'Extracted Varlist'!$B$1:$O$4857,13,0)</f>
        <v>27</v>
      </c>
      <c r="M3264" t="b">
        <f t="shared" si="73"/>
        <v>1</v>
      </c>
    </row>
    <row r="3265" spans="1:13" x14ac:dyDescent="0.25">
      <c r="A3265" t="s">
        <v>7698</v>
      </c>
      <c r="E3265" t="str">
        <f>VLOOKUP($A3265,'Extracted Varlist'!$B$1:$O$4857,3,0)</f>
        <v>Pregnancy 1: Breastfed baby</v>
      </c>
      <c r="G3265" t="str">
        <f>IF(ISBLANK(VLOOKUP($A3265,'Extracted Varlist'!$B$1:$O$4857,4,0)),"",VLOOKUP($A3265,'Extracted Varlist'!$B$1:$O$4857,4,0))</f>
        <v>-99="Missing";-88="N/A";0="No";1="Yes"</v>
      </c>
      <c r="H3265">
        <v>2</v>
      </c>
      <c r="I3265">
        <f>VLOOKUP($A3265,'Extracted Varlist'!$B$1:$O$4857,12,0)</f>
        <v>2</v>
      </c>
      <c r="J3265">
        <f>VLOOKUP($A3265,'Extracted Varlist'!$B$1:$O$4857,13,0)</f>
        <v>27</v>
      </c>
      <c r="M3265" t="b">
        <f t="shared" si="73"/>
        <v>1</v>
      </c>
    </row>
    <row r="3266" spans="1:13" x14ac:dyDescent="0.25">
      <c r="A3266" t="s">
        <v>7700</v>
      </c>
      <c r="E3266" t="str">
        <f>VLOOKUP($A3266,'Extracted Varlist'!$B$1:$O$4857,3,0)</f>
        <v>Pregnancy 1: Breastfeeding duration - Weeks</v>
      </c>
      <c r="G3266" t="str">
        <f>IF(ISBLANK(VLOOKUP($A3266,'Extracted Varlist'!$B$1:$O$4857,4,0)),"",VLOOKUP($A3266,'Extracted Varlist'!$B$1:$O$4857,4,0))</f>
        <v>-99="Missing";-88="N/A";777="Do not know"</v>
      </c>
      <c r="H3266">
        <v>2</v>
      </c>
      <c r="I3266">
        <f>VLOOKUP($A3266,'Extracted Varlist'!$B$1:$O$4857,12,0)</f>
        <v>2</v>
      </c>
      <c r="J3266">
        <f>VLOOKUP($A3266,'Extracted Varlist'!$B$1:$O$4857,13,0)</f>
        <v>27</v>
      </c>
      <c r="M3266" t="b">
        <f t="shared" ref="M3266:M3329" si="74">AND(J3266=J3265)</f>
        <v>1</v>
      </c>
    </row>
    <row r="3267" spans="1:13" x14ac:dyDescent="0.25">
      <c r="A3267" t="s">
        <v>7688</v>
      </c>
      <c r="E3267" t="str">
        <f>VLOOKUP($A3267,'Extracted Varlist'!$B$1:$O$4857,3,0)</f>
        <v>Pregnancy 1: Date of birth/end of Pregnancy</v>
      </c>
      <c r="G3267" t="str">
        <f>IF(ISBLANK(VLOOKUP($A3267,'Extracted Varlist'!$B$1:$O$4857,4,0)),"",VLOOKUP($A3267,'Extracted Varlist'!$B$1:$O$4857,4,0))</f>
        <v/>
      </c>
      <c r="H3267">
        <v>2</v>
      </c>
      <c r="I3267">
        <f>VLOOKUP($A3267,'Extracted Varlist'!$B$1:$O$4857,12,0)</f>
        <v>2</v>
      </c>
      <c r="J3267">
        <f>VLOOKUP($A3267,'Extracted Varlist'!$B$1:$O$4857,13,0)</f>
        <v>27</v>
      </c>
      <c r="M3267" t="b">
        <f t="shared" si="74"/>
        <v>1</v>
      </c>
    </row>
    <row r="3268" spans="1:13" x14ac:dyDescent="0.25">
      <c r="A3268" t="s">
        <v>7691</v>
      </c>
      <c r="E3268" t="str">
        <f>VLOOKUP($A3268,'Extracted Varlist'!$B$1:$O$4857,3,0)</f>
        <v>Pregnancy 1: Gestation weeks</v>
      </c>
      <c r="G3268" t="str">
        <f>IF(ISBLANK(VLOOKUP($A3268,'Extracted Varlist'!$B$1:$O$4857,4,0)),"",VLOOKUP($A3268,'Extracted Varlist'!$B$1:$O$4857,4,0))</f>
        <v>-99="Missing";-88="N/A";777="Do not know"</v>
      </c>
      <c r="H3268">
        <v>2</v>
      </c>
      <c r="I3268">
        <f>VLOOKUP($A3268,'Extracted Varlist'!$B$1:$O$4857,12,0)</f>
        <v>2</v>
      </c>
      <c r="J3268">
        <f>VLOOKUP($A3268,'Extracted Varlist'!$B$1:$O$4857,13,0)</f>
        <v>27</v>
      </c>
      <c r="M3268" t="b">
        <f t="shared" si="74"/>
        <v>1</v>
      </c>
    </row>
    <row r="3269" spans="1:13" x14ac:dyDescent="0.25">
      <c r="A3269" t="s">
        <v>7684</v>
      </c>
      <c r="E3269" t="str">
        <f>VLOOKUP($A3269,'Extracted Varlist'!$B$1:$O$4857,3,0)</f>
        <v>Pregnancy 1: Outcome</v>
      </c>
      <c r="G3269" t="str">
        <f>IF(ISBLANK(VLOOKUP($A3269,'Extracted Varlist'!$B$1:$O$4857,4,0)),"",VLOOKUP($A3269,'Extracted Varlist'!$B$1:$O$4857,4,0))</f>
        <v>-99="Missing";-88="N/A";0="Don't know";1="Livebirth - single";2="Livebirth - twins";3="Livebirth - triplets";4="Stillbirth";5="Miscarriage";6="Ectopic";7="Termination"</v>
      </c>
      <c r="H3269">
        <v>2</v>
      </c>
      <c r="I3269">
        <f>VLOOKUP($A3269,'Extracted Varlist'!$B$1:$O$4857,12,0)</f>
        <v>2</v>
      </c>
      <c r="J3269">
        <f>VLOOKUP($A3269,'Extracted Varlist'!$B$1:$O$4857,13,0)</f>
        <v>27</v>
      </c>
      <c r="M3269" t="b">
        <f t="shared" si="74"/>
        <v>1</v>
      </c>
    </row>
    <row r="3270" spans="1:13" x14ac:dyDescent="0.25">
      <c r="A3270" t="s">
        <v>7695</v>
      </c>
      <c r="E3270" t="str">
        <f>VLOOKUP($A3270,'Extracted Varlist'!$B$1:$O$4857,3,0)</f>
        <v>Pregnancy 1: Baby sex</v>
      </c>
      <c r="G3270" t="str">
        <f>IF(ISBLANK(VLOOKUP($A3270,'Extracted Varlist'!$B$1:$O$4857,4,0)),"",VLOOKUP($A3270,'Extracted Varlist'!$B$1:$O$4857,4,0))</f>
        <v>-99="Missing";-88="N/A";0="Male";1="Female";2="Male &amp; female";7="Do not know"</v>
      </c>
      <c r="H3270">
        <v>2</v>
      </c>
      <c r="I3270">
        <f>VLOOKUP($A3270,'Extracted Varlist'!$B$1:$O$4857,12,0)</f>
        <v>2</v>
      </c>
      <c r="J3270">
        <f>VLOOKUP($A3270,'Extracted Varlist'!$B$1:$O$4857,13,0)</f>
        <v>27</v>
      </c>
      <c r="M3270" t="b">
        <f t="shared" si="74"/>
        <v>1</v>
      </c>
    </row>
    <row r="3271" spans="1:13" x14ac:dyDescent="0.25">
      <c r="A3271" t="s">
        <v>7710</v>
      </c>
      <c r="E3271" t="str">
        <f>VLOOKUP($A3271,'Extracted Varlist'!$B$1:$O$4857,3,0)</f>
        <v>Pregnancy 2: Breastfed baby</v>
      </c>
      <c r="G3271" t="str">
        <f>IF(ISBLANK(VLOOKUP($A3271,'Extracted Varlist'!$B$1:$O$4857,4,0)),"",VLOOKUP($A3271,'Extracted Varlist'!$B$1:$O$4857,4,0))</f>
        <v>-99="Missing";-88="N/A";0="No";1="Yes"</v>
      </c>
      <c r="H3271">
        <v>2</v>
      </c>
      <c r="I3271">
        <f>VLOOKUP($A3271,'Extracted Varlist'!$B$1:$O$4857,12,0)</f>
        <v>2</v>
      </c>
      <c r="J3271">
        <f>VLOOKUP($A3271,'Extracted Varlist'!$B$1:$O$4857,13,0)</f>
        <v>27</v>
      </c>
      <c r="M3271" t="b">
        <f t="shared" si="74"/>
        <v>1</v>
      </c>
    </row>
    <row r="3272" spans="1:13" x14ac:dyDescent="0.25">
      <c r="A3272" t="s">
        <v>7712</v>
      </c>
      <c r="E3272" t="str">
        <f>VLOOKUP($A3272,'Extracted Varlist'!$B$1:$O$4857,3,0)</f>
        <v>Pregnancy 2: Breastfeeding duration - Weeks</v>
      </c>
      <c r="G3272" t="str">
        <f>IF(ISBLANK(VLOOKUP($A3272,'Extracted Varlist'!$B$1:$O$4857,4,0)),"",VLOOKUP($A3272,'Extracted Varlist'!$B$1:$O$4857,4,0))</f>
        <v>-99="Missing";-88="N/A";777="Do not know"</v>
      </c>
      <c r="H3272">
        <v>2</v>
      </c>
      <c r="I3272">
        <f>VLOOKUP($A3272,'Extracted Varlist'!$B$1:$O$4857,12,0)</f>
        <v>2</v>
      </c>
      <c r="J3272">
        <f>VLOOKUP($A3272,'Extracted Varlist'!$B$1:$O$4857,13,0)</f>
        <v>27</v>
      </c>
      <c r="M3272" t="b">
        <f t="shared" si="74"/>
        <v>1</v>
      </c>
    </row>
    <row r="3273" spans="1:13" x14ac:dyDescent="0.25">
      <c r="A3273" t="s">
        <v>7704</v>
      </c>
      <c r="E3273" t="str">
        <f>VLOOKUP($A3273,'Extracted Varlist'!$B$1:$O$4857,3,0)</f>
        <v>Pregnancy 2: Date of birth/end of Pregnancy</v>
      </c>
      <c r="G3273" t="str">
        <f>IF(ISBLANK(VLOOKUP($A3273,'Extracted Varlist'!$B$1:$O$4857,4,0)),"",VLOOKUP($A3273,'Extracted Varlist'!$B$1:$O$4857,4,0))</f>
        <v/>
      </c>
      <c r="H3273">
        <v>2</v>
      </c>
      <c r="I3273">
        <f>VLOOKUP($A3273,'Extracted Varlist'!$B$1:$O$4857,12,0)</f>
        <v>2</v>
      </c>
      <c r="J3273">
        <f>VLOOKUP($A3273,'Extracted Varlist'!$B$1:$O$4857,13,0)</f>
        <v>27</v>
      </c>
      <c r="M3273" t="b">
        <f t="shared" si="74"/>
        <v>1</v>
      </c>
    </row>
    <row r="3274" spans="1:13" x14ac:dyDescent="0.25">
      <c r="A3274" t="s">
        <v>7706</v>
      </c>
      <c r="E3274" t="str">
        <f>VLOOKUP($A3274,'Extracted Varlist'!$B$1:$O$4857,3,0)</f>
        <v>Pregnancy 2: Gestation weeks</v>
      </c>
      <c r="G3274" t="str">
        <f>IF(ISBLANK(VLOOKUP($A3274,'Extracted Varlist'!$B$1:$O$4857,4,0)),"",VLOOKUP($A3274,'Extracted Varlist'!$B$1:$O$4857,4,0))</f>
        <v>-99="Missing";-88="N/A";777="Do not know"</v>
      </c>
      <c r="H3274">
        <v>2</v>
      </c>
      <c r="I3274">
        <f>VLOOKUP($A3274,'Extracted Varlist'!$B$1:$O$4857,12,0)</f>
        <v>2</v>
      </c>
      <c r="J3274">
        <f>VLOOKUP($A3274,'Extracted Varlist'!$B$1:$O$4857,13,0)</f>
        <v>27</v>
      </c>
      <c r="M3274" t="b">
        <f t="shared" si="74"/>
        <v>1</v>
      </c>
    </row>
    <row r="3275" spans="1:13" x14ac:dyDescent="0.25">
      <c r="A3275" t="s">
        <v>7702</v>
      </c>
      <c r="E3275" t="str">
        <f>VLOOKUP($A3275,'Extracted Varlist'!$B$1:$O$4857,3,0)</f>
        <v>Pregnancy 2: Outcome</v>
      </c>
      <c r="G3275" t="str">
        <f>IF(ISBLANK(VLOOKUP($A3275,'Extracted Varlist'!$B$1:$O$4857,4,0)),"",VLOOKUP($A3275,'Extracted Varlist'!$B$1:$O$4857,4,0))</f>
        <v>-99="Missing";-88="N/A";0="Don't know";1="Livebirth - single";2="Livebirth - twins";3="Livebirth - triplets";4="Stillbirth";5="Miscarriage";6="Ectopic";7="Termination"</v>
      </c>
      <c r="H3275">
        <v>2</v>
      </c>
      <c r="I3275">
        <f>VLOOKUP($A3275,'Extracted Varlist'!$B$1:$O$4857,12,0)</f>
        <v>2</v>
      </c>
      <c r="J3275">
        <f>VLOOKUP($A3275,'Extracted Varlist'!$B$1:$O$4857,13,0)</f>
        <v>27</v>
      </c>
      <c r="M3275" t="b">
        <f t="shared" si="74"/>
        <v>1</v>
      </c>
    </row>
    <row r="3276" spans="1:13" x14ac:dyDescent="0.25">
      <c r="A3276" t="s">
        <v>7708</v>
      </c>
      <c r="E3276" t="str">
        <f>VLOOKUP($A3276,'Extracted Varlist'!$B$1:$O$4857,3,0)</f>
        <v>Pregnancy 2: Baby sex</v>
      </c>
      <c r="G3276" t="str">
        <f>IF(ISBLANK(VLOOKUP($A3276,'Extracted Varlist'!$B$1:$O$4857,4,0)),"",VLOOKUP($A3276,'Extracted Varlist'!$B$1:$O$4857,4,0))</f>
        <v>-99="Missing";-88="N/A";0="Male";1="Female";2="Male &amp; female";7="Do not know"</v>
      </c>
      <c r="H3276">
        <v>2</v>
      </c>
      <c r="I3276">
        <f>VLOOKUP($A3276,'Extracted Varlist'!$B$1:$O$4857,12,0)</f>
        <v>2</v>
      </c>
      <c r="J3276">
        <f>VLOOKUP($A3276,'Extracted Varlist'!$B$1:$O$4857,13,0)</f>
        <v>27</v>
      </c>
      <c r="M3276" t="b">
        <f t="shared" si="74"/>
        <v>1</v>
      </c>
    </row>
    <row r="3277" spans="1:13" x14ac:dyDescent="0.25">
      <c r="A3277" t="s">
        <v>7723</v>
      </c>
      <c r="E3277" t="str">
        <f>VLOOKUP($A3277,'Extracted Varlist'!$B$1:$O$4857,3,0)</f>
        <v>Pregnancy 3: Breastfed baby</v>
      </c>
      <c r="G3277" t="str">
        <f>IF(ISBLANK(VLOOKUP($A3277,'Extracted Varlist'!$B$1:$O$4857,4,0)),"",VLOOKUP($A3277,'Extracted Varlist'!$B$1:$O$4857,4,0))</f>
        <v>-99="Missing";-88="N/A";0="No";1="Yes"</v>
      </c>
      <c r="H3277">
        <v>2</v>
      </c>
      <c r="I3277">
        <f>VLOOKUP($A3277,'Extracted Varlist'!$B$1:$O$4857,12,0)</f>
        <v>2</v>
      </c>
      <c r="J3277">
        <f>VLOOKUP($A3277,'Extracted Varlist'!$B$1:$O$4857,13,0)</f>
        <v>27</v>
      </c>
      <c r="M3277" t="b">
        <f t="shared" si="74"/>
        <v>1</v>
      </c>
    </row>
    <row r="3278" spans="1:13" x14ac:dyDescent="0.25">
      <c r="A3278" t="s">
        <v>7725</v>
      </c>
      <c r="E3278" t="str">
        <f>VLOOKUP($A3278,'Extracted Varlist'!$B$1:$O$4857,3,0)</f>
        <v>Pregnancy 3: Breastfeeding duration - Weeks</v>
      </c>
      <c r="G3278" t="str">
        <f>IF(ISBLANK(VLOOKUP($A3278,'Extracted Varlist'!$B$1:$O$4857,4,0)),"",VLOOKUP($A3278,'Extracted Varlist'!$B$1:$O$4857,4,0))</f>
        <v>-99="Missing";-88="N/A";777="Do not know"</v>
      </c>
      <c r="H3278">
        <v>2</v>
      </c>
      <c r="I3278">
        <f>VLOOKUP($A3278,'Extracted Varlist'!$B$1:$O$4857,12,0)</f>
        <v>2</v>
      </c>
      <c r="J3278">
        <f>VLOOKUP($A3278,'Extracted Varlist'!$B$1:$O$4857,13,0)</f>
        <v>27</v>
      </c>
      <c r="M3278" t="b">
        <f t="shared" si="74"/>
        <v>1</v>
      </c>
    </row>
    <row r="3279" spans="1:13" x14ac:dyDescent="0.25">
      <c r="A3279" t="s">
        <v>7717</v>
      </c>
      <c r="E3279" t="str">
        <f>VLOOKUP($A3279,'Extracted Varlist'!$B$1:$O$4857,3,0)</f>
        <v>Pregnancy 3: Date of birth/end of Pregnancy</v>
      </c>
      <c r="G3279" t="str">
        <f>IF(ISBLANK(VLOOKUP($A3279,'Extracted Varlist'!$B$1:$O$4857,4,0)),"",VLOOKUP($A3279,'Extracted Varlist'!$B$1:$O$4857,4,0))</f>
        <v/>
      </c>
      <c r="H3279">
        <v>2</v>
      </c>
      <c r="I3279">
        <f>VLOOKUP($A3279,'Extracted Varlist'!$B$1:$O$4857,12,0)</f>
        <v>2</v>
      </c>
      <c r="J3279">
        <f>VLOOKUP($A3279,'Extracted Varlist'!$B$1:$O$4857,13,0)</f>
        <v>27</v>
      </c>
      <c r="M3279" t="b">
        <f t="shared" si="74"/>
        <v>1</v>
      </c>
    </row>
    <row r="3280" spans="1:13" x14ac:dyDescent="0.25">
      <c r="A3280" t="s">
        <v>7719</v>
      </c>
      <c r="E3280" t="str">
        <f>VLOOKUP($A3280,'Extracted Varlist'!$B$1:$O$4857,3,0)</f>
        <v>Pregnancy 3: Gestation weeks</v>
      </c>
      <c r="G3280" t="str">
        <f>IF(ISBLANK(VLOOKUP($A3280,'Extracted Varlist'!$B$1:$O$4857,4,0)),"",VLOOKUP($A3280,'Extracted Varlist'!$B$1:$O$4857,4,0))</f>
        <v>-99="Missing";-88="N/A";777="Do not know"</v>
      </c>
      <c r="H3280">
        <v>2</v>
      </c>
      <c r="I3280">
        <f>VLOOKUP($A3280,'Extracted Varlist'!$B$1:$O$4857,12,0)</f>
        <v>2</v>
      </c>
      <c r="J3280">
        <f>VLOOKUP($A3280,'Extracted Varlist'!$B$1:$O$4857,13,0)</f>
        <v>27</v>
      </c>
      <c r="M3280" t="b">
        <f t="shared" si="74"/>
        <v>1</v>
      </c>
    </row>
    <row r="3281" spans="1:13" x14ac:dyDescent="0.25">
      <c r="A3281" t="s">
        <v>7715</v>
      </c>
      <c r="E3281" t="str">
        <f>VLOOKUP($A3281,'Extracted Varlist'!$B$1:$O$4857,3,0)</f>
        <v>Pregnancy 3: Outcome</v>
      </c>
      <c r="G3281" t="str">
        <f>IF(ISBLANK(VLOOKUP($A3281,'Extracted Varlist'!$B$1:$O$4857,4,0)),"",VLOOKUP($A3281,'Extracted Varlist'!$B$1:$O$4857,4,0))</f>
        <v>-99="Missing";-88="N/A";0="Don't know";1="Livebirth - single";2="Livebirth - twins";3="Livebirth - triplets";4="Stillbirth";5="Miscarriage";6="Ectopic";7="Termination"</v>
      </c>
      <c r="H3281">
        <v>2</v>
      </c>
      <c r="I3281">
        <f>VLOOKUP($A3281,'Extracted Varlist'!$B$1:$O$4857,12,0)</f>
        <v>2</v>
      </c>
      <c r="J3281">
        <f>VLOOKUP($A3281,'Extracted Varlist'!$B$1:$O$4857,13,0)</f>
        <v>27</v>
      </c>
      <c r="M3281" t="b">
        <f t="shared" si="74"/>
        <v>1</v>
      </c>
    </row>
    <row r="3282" spans="1:13" x14ac:dyDescent="0.25">
      <c r="A3282" t="s">
        <v>7721</v>
      </c>
      <c r="E3282" t="str">
        <f>VLOOKUP($A3282,'Extracted Varlist'!$B$1:$O$4857,3,0)</f>
        <v>Pregnancy 3: Baby sex</v>
      </c>
      <c r="G3282" t="str">
        <f>IF(ISBLANK(VLOOKUP($A3282,'Extracted Varlist'!$B$1:$O$4857,4,0)),"",VLOOKUP($A3282,'Extracted Varlist'!$B$1:$O$4857,4,0))</f>
        <v>-99="Missing";-88="N/A";0="Male";1="Female";2="Male &amp; female";7="Do not know"</v>
      </c>
      <c r="H3282">
        <v>2</v>
      </c>
      <c r="I3282">
        <f>VLOOKUP($A3282,'Extracted Varlist'!$B$1:$O$4857,12,0)</f>
        <v>2</v>
      </c>
      <c r="J3282">
        <f>VLOOKUP($A3282,'Extracted Varlist'!$B$1:$O$4857,13,0)</f>
        <v>27</v>
      </c>
      <c r="M3282" t="b">
        <f t="shared" si="74"/>
        <v>1</v>
      </c>
    </row>
    <row r="3283" spans="1:13" x14ac:dyDescent="0.25">
      <c r="A3283" t="s">
        <v>7735</v>
      </c>
      <c r="E3283" t="str">
        <f>VLOOKUP($A3283,'Extracted Varlist'!$B$1:$O$4857,3,0)</f>
        <v>Pregnancy 4: Breastfed baby</v>
      </c>
      <c r="G3283" t="str">
        <f>IF(ISBLANK(VLOOKUP($A3283,'Extracted Varlist'!$B$1:$O$4857,4,0)),"",VLOOKUP($A3283,'Extracted Varlist'!$B$1:$O$4857,4,0))</f>
        <v>-99="Missing";-88="N/A";0="No";1="Yes"</v>
      </c>
      <c r="H3283">
        <v>2</v>
      </c>
      <c r="I3283">
        <f>VLOOKUP($A3283,'Extracted Varlist'!$B$1:$O$4857,12,0)</f>
        <v>2</v>
      </c>
      <c r="J3283">
        <f>VLOOKUP($A3283,'Extracted Varlist'!$B$1:$O$4857,13,0)</f>
        <v>27</v>
      </c>
      <c r="M3283" t="b">
        <f t="shared" si="74"/>
        <v>1</v>
      </c>
    </row>
    <row r="3284" spans="1:13" x14ac:dyDescent="0.25">
      <c r="A3284" t="s">
        <v>7737</v>
      </c>
      <c r="E3284" t="str">
        <f>VLOOKUP($A3284,'Extracted Varlist'!$B$1:$O$4857,3,0)</f>
        <v>Pregnancy 4: Breastfeeding duration - Weeks</v>
      </c>
      <c r="G3284" t="str">
        <f>IF(ISBLANK(VLOOKUP($A3284,'Extracted Varlist'!$B$1:$O$4857,4,0)),"",VLOOKUP($A3284,'Extracted Varlist'!$B$1:$O$4857,4,0))</f>
        <v>-99="Missing";-88="N/A";777="Do not know"</v>
      </c>
      <c r="H3284">
        <v>2</v>
      </c>
      <c r="I3284">
        <f>VLOOKUP($A3284,'Extracted Varlist'!$B$1:$O$4857,12,0)</f>
        <v>2</v>
      </c>
      <c r="J3284">
        <f>VLOOKUP($A3284,'Extracted Varlist'!$B$1:$O$4857,13,0)</f>
        <v>27</v>
      </c>
      <c r="M3284" t="b">
        <f t="shared" si="74"/>
        <v>1</v>
      </c>
    </row>
    <row r="3285" spans="1:13" x14ac:dyDescent="0.25">
      <c r="A3285" t="s">
        <v>7729</v>
      </c>
      <c r="E3285" t="str">
        <f>VLOOKUP($A3285,'Extracted Varlist'!$B$1:$O$4857,3,0)</f>
        <v>Pregnancy 4: Date of birth/end of Pregnancy</v>
      </c>
      <c r="G3285" t="str">
        <f>IF(ISBLANK(VLOOKUP($A3285,'Extracted Varlist'!$B$1:$O$4857,4,0)),"",VLOOKUP($A3285,'Extracted Varlist'!$B$1:$O$4857,4,0))</f>
        <v/>
      </c>
      <c r="H3285">
        <v>2</v>
      </c>
      <c r="I3285">
        <f>VLOOKUP($A3285,'Extracted Varlist'!$B$1:$O$4857,12,0)</f>
        <v>2</v>
      </c>
      <c r="J3285">
        <f>VLOOKUP($A3285,'Extracted Varlist'!$B$1:$O$4857,13,0)</f>
        <v>27</v>
      </c>
      <c r="M3285" t="b">
        <f t="shared" si="74"/>
        <v>1</v>
      </c>
    </row>
    <row r="3286" spans="1:13" x14ac:dyDescent="0.25">
      <c r="A3286" t="s">
        <v>7731</v>
      </c>
      <c r="E3286" t="str">
        <f>VLOOKUP($A3286,'Extracted Varlist'!$B$1:$O$4857,3,0)</f>
        <v>Pregnancy 4: Gestation weeks</v>
      </c>
      <c r="G3286" t="str">
        <f>IF(ISBLANK(VLOOKUP($A3286,'Extracted Varlist'!$B$1:$O$4857,4,0)),"",VLOOKUP($A3286,'Extracted Varlist'!$B$1:$O$4857,4,0))</f>
        <v>-99="Missing";-88="N/A";777="Do not know"</v>
      </c>
      <c r="H3286">
        <v>2</v>
      </c>
      <c r="I3286">
        <f>VLOOKUP($A3286,'Extracted Varlist'!$B$1:$O$4857,12,0)</f>
        <v>2</v>
      </c>
      <c r="J3286">
        <f>VLOOKUP($A3286,'Extracted Varlist'!$B$1:$O$4857,13,0)</f>
        <v>27</v>
      </c>
      <c r="M3286" t="b">
        <f t="shared" si="74"/>
        <v>1</v>
      </c>
    </row>
    <row r="3287" spans="1:13" x14ac:dyDescent="0.25">
      <c r="A3287" t="s">
        <v>7727</v>
      </c>
      <c r="E3287" t="str">
        <f>VLOOKUP($A3287,'Extracted Varlist'!$B$1:$O$4857,3,0)</f>
        <v>Pregnancy 4: Outcome</v>
      </c>
      <c r="G3287" t="str">
        <f>IF(ISBLANK(VLOOKUP($A3287,'Extracted Varlist'!$B$1:$O$4857,4,0)),"",VLOOKUP($A3287,'Extracted Varlist'!$B$1:$O$4857,4,0))</f>
        <v>-99="Missing";-88="N/A";0="Don't know";1="Livebirth - single";2="Livebirth - twins";3="Livebirth - triplets";4="Stillbirth";5="Miscarriage";6="Ectopic";7="Termination"</v>
      </c>
      <c r="H3287">
        <v>2</v>
      </c>
      <c r="I3287">
        <f>VLOOKUP($A3287,'Extracted Varlist'!$B$1:$O$4857,12,0)</f>
        <v>2</v>
      </c>
      <c r="J3287">
        <f>VLOOKUP($A3287,'Extracted Varlist'!$B$1:$O$4857,13,0)</f>
        <v>27</v>
      </c>
      <c r="M3287" t="b">
        <f t="shared" si="74"/>
        <v>1</v>
      </c>
    </row>
    <row r="3288" spans="1:13" x14ac:dyDescent="0.25">
      <c r="A3288" t="s">
        <v>7733</v>
      </c>
      <c r="E3288" t="str">
        <f>VLOOKUP($A3288,'Extracted Varlist'!$B$1:$O$4857,3,0)</f>
        <v>Pregnancy 4: Baby sex</v>
      </c>
      <c r="G3288" t="str">
        <f>IF(ISBLANK(VLOOKUP($A3288,'Extracted Varlist'!$B$1:$O$4857,4,0)),"",VLOOKUP($A3288,'Extracted Varlist'!$B$1:$O$4857,4,0))</f>
        <v>-99="Missing";-88="N/A";0="Male";1="Female";2="Male &amp; female";7="Do not know"</v>
      </c>
      <c r="H3288">
        <v>2</v>
      </c>
      <c r="I3288">
        <f>VLOOKUP($A3288,'Extracted Varlist'!$B$1:$O$4857,12,0)</f>
        <v>2</v>
      </c>
      <c r="J3288">
        <f>VLOOKUP($A3288,'Extracted Varlist'!$B$1:$O$4857,13,0)</f>
        <v>27</v>
      </c>
      <c r="M3288" t="b">
        <f t="shared" si="74"/>
        <v>1</v>
      </c>
    </row>
    <row r="3289" spans="1:13" x14ac:dyDescent="0.25">
      <c r="A3289" t="s">
        <v>5024</v>
      </c>
      <c r="E3289" t="str">
        <f>VLOOKUP($A3289,'Extracted Varlist'!$B$1:$O$4857,3,0)</f>
        <v>Pharyngeal depressed tongue</v>
      </c>
      <c r="G3289" t="str">
        <f>IF(ISBLANK(VLOOKUP($A3289,'Extracted Varlist'!$B$1:$O$4857,4,0)),"",VLOOKUP($A3289,'Extracted Varlist'!$B$1:$O$4857,4,0))</f>
        <v>0="No";1="Yes";9="Missing/Not stated"</v>
      </c>
      <c r="H3289">
        <v>2</v>
      </c>
      <c r="I3289">
        <f>VLOOKUP($A3289,'Extracted Varlist'!$B$1:$O$4857,12,0)</f>
        <v>2</v>
      </c>
      <c r="J3289">
        <f>VLOOKUP($A3289,'Extracted Varlist'!$B$1:$O$4857,13,0)</f>
        <v>22</v>
      </c>
      <c r="M3289" t="b">
        <f t="shared" si="74"/>
        <v>0</v>
      </c>
    </row>
    <row r="3290" spans="1:13" x14ac:dyDescent="0.25">
      <c r="A3290" t="s">
        <v>5021</v>
      </c>
      <c r="E3290" t="str">
        <f>VLOOKUP($A3290,'Extracted Varlist'!$B$1:$O$4857,3,0)</f>
        <v>Pharyngeal Grade</v>
      </c>
      <c r="G3290" t="str">
        <f>IF(ISBLANK(VLOOKUP($A3290,'Extracted Varlist'!$B$1:$O$4857,4,0)),"",VLOOKUP($A3290,'Extracted Varlist'!$B$1:$O$4857,4,0))</f>
        <v>1="Palatopharyngeal arch intersects at the edge of the tongue";2="Palatopharyngeal arch intersects at 25% or more of the tongue diameter.";3="Palatopharyngeal arch intersects at 50% or more of the tongue diameter.";4="Palatopharyngeal arch intersects at 75% or more of the tongue diameter";9="Missing/Not stated"</v>
      </c>
      <c r="H3290">
        <v>2</v>
      </c>
      <c r="I3290">
        <f>VLOOKUP($A3290,'Extracted Varlist'!$B$1:$O$4857,12,0)</f>
        <v>2</v>
      </c>
      <c r="J3290">
        <f>VLOOKUP($A3290,'Extracted Varlist'!$B$1:$O$4857,13,0)</f>
        <v>22</v>
      </c>
      <c r="M3290" t="b">
        <f t="shared" si="74"/>
        <v>1</v>
      </c>
    </row>
    <row r="3291" spans="1:13" x14ac:dyDescent="0.25">
      <c r="A3291" t="s">
        <v>7914</v>
      </c>
      <c r="E3291" t="str">
        <f>VLOOKUP($A3291,'Extracted Varlist'!$B$1:$O$4857,3,0)</f>
        <v>Any nipple piercings - Left breast</v>
      </c>
      <c r="G3291" t="str">
        <f>IF(ISBLANK(VLOOKUP($A3291,'Extracted Varlist'!$B$1:$O$4857,4,0)),"",VLOOKUP($A3291,'Extracted Varlist'!$B$1:$O$4857,4,0))</f>
        <v>-99="Missing";-88="N/A";0="No";1="Yes"</v>
      </c>
      <c r="H3291">
        <v>2</v>
      </c>
      <c r="I3291">
        <f>VLOOKUP($A3291,'Extracted Varlist'!$B$1:$O$4857,12,0)</f>
        <v>2</v>
      </c>
      <c r="J3291">
        <f>VLOOKUP($A3291,'Extracted Varlist'!$B$1:$O$4857,13,0)</f>
        <v>27</v>
      </c>
      <c r="M3291" t="b">
        <f t="shared" si="74"/>
        <v>0</v>
      </c>
    </row>
    <row r="3292" spans="1:13" x14ac:dyDescent="0.25">
      <c r="A3292" t="s">
        <v>7912</v>
      </c>
      <c r="E3292" t="str">
        <f>VLOOKUP($A3292,'Extracted Varlist'!$B$1:$O$4857,3,0)</f>
        <v>Any nipple piercings - Right breast</v>
      </c>
      <c r="G3292" t="str">
        <f>IF(ISBLANK(VLOOKUP($A3292,'Extracted Varlist'!$B$1:$O$4857,4,0)),"",VLOOKUP($A3292,'Extracted Varlist'!$B$1:$O$4857,4,0))</f>
        <v>-99="Missing";-88="N/A";0="No";1="Yes"</v>
      </c>
      <c r="H3292">
        <v>2</v>
      </c>
      <c r="I3292">
        <f>VLOOKUP($A3292,'Extracted Varlist'!$B$1:$O$4857,12,0)</f>
        <v>2</v>
      </c>
      <c r="J3292">
        <f>VLOOKUP($A3292,'Extracted Varlist'!$B$1:$O$4857,13,0)</f>
        <v>27</v>
      </c>
      <c r="M3292" t="b">
        <f t="shared" si="74"/>
        <v>1</v>
      </c>
    </row>
    <row r="3293" spans="1:13" x14ac:dyDescent="0.25">
      <c r="A3293" t="s">
        <v>5107</v>
      </c>
      <c r="E3293" t="str">
        <f>VLOOKUP($A3293,'Extracted Varlist'!$B$1:$O$4857,3,0)</f>
        <v>Current pain - leg</v>
      </c>
      <c r="G3293" t="str">
        <f>IF(ISBLANK(VLOOKUP($A3293,'Extracted Varlist'!$B$1:$O$4857,4,0)),"",VLOOKUP($A3293,'Extracted Varlist'!$B$1:$O$4857,4,0))</f>
        <v>-99="Missing";0="No";1="Yes"</v>
      </c>
      <c r="H3293">
        <v>2</v>
      </c>
      <c r="I3293">
        <f>VLOOKUP($A3293,'Extracted Varlist'!$B$1:$O$4857,12,0)</f>
        <v>2</v>
      </c>
      <c r="J3293">
        <f>VLOOKUP($A3293,'Extracted Varlist'!$B$1:$O$4857,13,0)</f>
        <v>22</v>
      </c>
      <c r="M3293" t="b">
        <f t="shared" si="74"/>
        <v>0</v>
      </c>
    </row>
    <row r="3294" spans="1:13" x14ac:dyDescent="0.25">
      <c r="A3294" t="s">
        <v>1981</v>
      </c>
      <c r="E3294" t="str">
        <f>VLOOKUP($A3294,'Extracted Varlist'!$B$1:$O$4857,3,0)</f>
        <v>Time taken off (24hr)- Day 1</v>
      </c>
      <c r="G3294" t="str">
        <f>IF(ISBLANK(VLOOKUP($A3294,'Extracted Varlist'!$B$1:$O$4857,4,0)),"",VLOOKUP($A3294,'Extracted Varlist'!$B$1:$O$4857,4,0))</f>
        <v/>
      </c>
      <c r="H3294">
        <v>2</v>
      </c>
      <c r="I3294">
        <f>VLOOKUP($A3294,'Extracted Varlist'!$B$1:$O$4857,12,0)</f>
        <v>2</v>
      </c>
      <c r="J3294">
        <f>VLOOKUP($A3294,'Extracted Varlist'!$B$1:$O$4857,13,0)</f>
        <v>14</v>
      </c>
      <c r="M3294" t="b">
        <f t="shared" si="74"/>
        <v>0</v>
      </c>
    </row>
    <row r="3295" spans="1:13" x14ac:dyDescent="0.25">
      <c r="A3295" t="s">
        <v>1999</v>
      </c>
      <c r="E3295" t="str">
        <f>VLOOKUP($A3295,'Extracted Varlist'!$B$1:$O$4857,3,0)</f>
        <v>Time taken off (24hr)- Day 10</v>
      </c>
      <c r="G3295" t="str">
        <f>IF(ISBLANK(VLOOKUP($A3295,'Extracted Varlist'!$B$1:$O$4857,4,0)),"",VLOOKUP($A3295,'Extracted Varlist'!$B$1:$O$4857,4,0))</f>
        <v/>
      </c>
      <c r="H3295">
        <v>2</v>
      </c>
      <c r="I3295">
        <f>VLOOKUP($A3295,'Extracted Varlist'!$B$1:$O$4857,12,0)</f>
        <v>2</v>
      </c>
      <c r="J3295">
        <f>VLOOKUP($A3295,'Extracted Varlist'!$B$1:$O$4857,13,0)</f>
        <v>14</v>
      </c>
      <c r="M3295" t="b">
        <f t="shared" si="74"/>
        <v>1</v>
      </c>
    </row>
    <row r="3296" spans="1:13" x14ac:dyDescent="0.25">
      <c r="A3296" t="s">
        <v>1983</v>
      </c>
      <c r="E3296" t="str">
        <f>VLOOKUP($A3296,'Extracted Varlist'!$B$1:$O$4857,3,0)</f>
        <v>Time taken off (24hr)- Day 2</v>
      </c>
      <c r="G3296" t="str">
        <f>IF(ISBLANK(VLOOKUP($A3296,'Extracted Varlist'!$B$1:$O$4857,4,0)),"",VLOOKUP($A3296,'Extracted Varlist'!$B$1:$O$4857,4,0))</f>
        <v/>
      </c>
      <c r="H3296">
        <v>2</v>
      </c>
      <c r="I3296">
        <f>VLOOKUP($A3296,'Extracted Varlist'!$B$1:$O$4857,12,0)</f>
        <v>2</v>
      </c>
      <c r="J3296">
        <f>VLOOKUP($A3296,'Extracted Varlist'!$B$1:$O$4857,13,0)</f>
        <v>14</v>
      </c>
      <c r="M3296" t="b">
        <f t="shared" si="74"/>
        <v>1</v>
      </c>
    </row>
    <row r="3297" spans="1:13" x14ac:dyDescent="0.25">
      <c r="A3297" t="s">
        <v>1985</v>
      </c>
      <c r="E3297" t="str">
        <f>VLOOKUP($A3297,'Extracted Varlist'!$B$1:$O$4857,3,0)</f>
        <v>Time taken off (24hr)- Day 3</v>
      </c>
      <c r="G3297" t="str">
        <f>IF(ISBLANK(VLOOKUP($A3297,'Extracted Varlist'!$B$1:$O$4857,4,0)),"",VLOOKUP($A3297,'Extracted Varlist'!$B$1:$O$4857,4,0))</f>
        <v/>
      </c>
      <c r="H3297">
        <v>2</v>
      </c>
      <c r="I3297">
        <f>VLOOKUP($A3297,'Extracted Varlist'!$B$1:$O$4857,12,0)</f>
        <v>2</v>
      </c>
      <c r="J3297">
        <f>VLOOKUP($A3297,'Extracted Varlist'!$B$1:$O$4857,13,0)</f>
        <v>14</v>
      </c>
      <c r="M3297" t="b">
        <f t="shared" si="74"/>
        <v>1</v>
      </c>
    </row>
    <row r="3298" spans="1:13" x14ac:dyDescent="0.25">
      <c r="A3298" t="s">
        <v>1987</v>
      </c>
      <c r="E3298" t="str">
        <f>VLOOKUP($A3298,'Extracted Varlist'!$B$1:$O$4857,3,0)</f>
        <v>Time taken off (24hr)- Day 4</v>
      </c>
      <c r="G3298" t="str">
        <f>IF(ISBLANK(VLOOKUP($A3298,'Extracted Varlist'!$B$1:$O$4857,4,0)),"",VLOOKUP($A3298,'Extracted Varlist'!$B$1:$O$4857,4,0))</f>
        <v/>
      </c>
      <c r="H3298">
        <v>2</v>
      </c>
      <c r="I3298">
        <f>VLOOKUP($A3298,'Extracted Varlist'!$B$1:$O$4857,12,0)</f>
        <v>2</v>
      </c>
      <c r="J3298">
        <f>VLOOKUP($A3298,'Extracted Varlist'!$B$1:$O$4857,13,0)</f>
        <v>14</v>
      </c>
      <c r="M3298" t="b">
        <f t="shared" si="74"/>
        <v>1</v>
      </c>
    </row>
    <row r="3299" spans="1:13" x14ac:dyDescent="0.25">
      <c r="A3299" t="s">
        <v>1989</v>
      </c>
      <c r="E3299" t="str">
        <f>VLOOKUP($A3299,'Extracted Varlist'!$B$1:$O$4857,3,0)</f>
        <v>Time taken off (24hr)- Day 5</v>
      </c>
      <c r="G3299" t="str">
        <f>IF(ISBLANK(VLOOKUP($A3299,'Extracted Varlist'!$B$1:$O$4857,4,0)),"",VLOOKUP($A3299,'Extracted Varlist'!$B$1:$O$4857,4,0))</f>
        <v/>
      </c>
      <c r="H3299">
        <v>2</v>
      </c>
      <c r="I3299">
        <f>VLOOKUP($A3299,'Extracted Varlist'!$B$1:$O$4857,12,0)</f>
        <v>2</v>
      </c>
      <c r="J3299">
        <f>VLOOKUP($A3299,'Extracted Varlist'!$B$1:$O$4857,13,0)</f>
        <v>14</v>
      </c>
      <c r="M3299" t="b">
        <f t="shared" si="74"/>
        <v>1</v>
      </c>
    </row>
    <row r="3300" spans="1:13" x14ac:dyDescent="0.25">
      <c r="A3300" t="s">
        <v>1991</v>
      </c>
      <c r="E3300" t="str">
        <f>VLOOKUP($A3300,'Extracted Varlist'!$B$1:$O$4857,3,0)</f>
        <v>Time taken off (24hr)- Day 6</v>
      </c>
      <c r="G3300" t="str">
        <f>IF(ISBLANK(VLOOKUP($A3300,'Extracted Varlist'!$B$1:$O$4857,4,0)),"",VLOOKUP($A3300,'Extracted Varlist'!$B$1:$O$4857,4,0))</f>
        <v/>
      </c>
      <c r="H3300">
        <v>2</v>
      </c>
      <c r="I3300">
        <f>VLOOKUP($A3300,'Extracted Varlist'!$B$1:$O$4857,12,0)</f>
        <v>2</v>
      </c>
      <c r="J3300">
        <f>VLOOKUP($A3300,'Extracted Varlist'!$B$1:$O$4857,13,0)</f>
        <v>14</v>
      </c>
      <c r="M3300" t="b">
        <f t="shared" si="74"/>
        <v>1</v>
      </c>
    </row>
    <row r="3301" spans="1:13" x14ac:dyDescent="0.25">
      <c r="A3301" t="s">
        <v>1993</v>
      </c>
      <c r="E3301" t="str">
        <f>VLOOKUP($A3301,'Extracted Varlist'!$B$1:$O$4857,3,0)</f>
        <v>Time taken off (24hr)- Day 7</v>
      </c>
      <c r="G3301" t="str">
        <f>IF(ISBLANK(VLOOKUP($A3301,'Extracted Varlist'!$B$1:$O$4857,4,0)),"",VLOOKUP($A3301,'Extracted Varlist'!$B$1:$O$4857,4,0))</f>
        <v/>
      </c>
      <c r="H3301">
        <v>2</v>
      </c>
      <c r="I3301">
        <f>VLOOKUP($A3301,'Extracted Varlist'!$B$1:$O$4857,12,0)</f>
        <v>2</v>
      </c>
      <c r="J3301">
        <f>VLOOKUP($A3301,'Extracted Varlist'!$B$1:$O$4857,13,0)</f>
        <v>14</v>
      </c>
      <c r="M3301" t="b">
        <f t="shared" si="74"/>
        <v>1</v>
      </c>
    </row>
    <row r="3302" spans="1:13" x14ac:dyDescent="0.25">
      <c r="A3302" t="s">
        <v>1995</v>
      </c>
      <c r="E3302" t="str">
        <f>VLOOKUP($A3302,'Extracted Varlist'!$B$1:$O$4857,3,0)</f>
        <v>Time taken off (24hr)- Day 8</v>
      </c>
      <c r="G3302" t="str">
        <f>IF(ISBLANK(VLOOKUP($A3302,'Extracted Varlist'!$B$1:$O$4857,4,0)),"",VLOOKUP($A3302,'Extracted Varlist'!$B$1:$O$4857,4,0))</f>
        <v/>
      </c>
      <c r="H3302">
        <v>2</v>
      </c>
      <c r="I3302">
        <f>VLOOKUP($A3302,'Extracted Varlist'!$B$1:$O$4857,12,0)</f>
        <v>2</v>
      </c>
      <c r="J3302">
        <f>VLOOKUP($A3302,'Extracted Varlist'!$B$1:$O$4857,13,0)</f>
        <v>14</v>
      </c>
      <c r="M3302" t="b">
        <f t="shared" si="74"/>
        <v>1</v>
      </c>
    </row>
    <row r="3303" spans="1:13" x14ac:dyDescent="0.25">
      <c r="A3303" t="s">
        <v>1997</v>
      </c>
      <c r="E3303" t="str">
        <f>VLOOKUP($A3303,'Extracted Varlist'!$B$1:$O$4857,3,0)</f>
        <v>Time taken off (24hr)- Day 9</v>
      </c>
      <c r="G3303" t="str">
        <f>IF(ISBLANK(VLOOKUP($A3303,'Extracted Varlist'!$B$1:$O$4857,4,0)),"",VLOOKUP($A3303,'Extracted Varlist'!$B$1:$O$4857,4,0))</f>
        <v/>
      </c>
      <c r="H3303">
        <v>2</v>
      </c>
      <c r="I3303">
        <f>VLOOKUP($A3303,'Extracted Varlist'!$B$1:$O$4857,12,0)</f>
        <v>2</v>
      </c>
      <c r="J3303">
        <f>VLOOKUP($A3303,'Extracted Varlist'!$B$1:$O$4857,13,0)</f>
        <v>14</v>
      </c>
      <c r="M3303" t="b">
        <f t="shared" si="74"/>
        <v>1</v>
      </c>
    </row>
    <row r="3304" spans="1:13" x14ac:dyDescent="0.25">
      <c r="A3304" t="s">
        <v>2001</v>
      </c>
      <c r="E3304" t="str">
        <f>VLOOKUP($A3304,'Extracted Varlist'!$B$1:$O$4857,3,0)</f>
        <v>Length of time off (mins)- Day 1</v>
      </c>
      <c r="G3304" t="str">
        <f>IF(ISBLANK(VLOOKUP($A3304,'Extracted Varlist'!$B$1:$O$4857,4,0)),"",VLOOKUP($A3304,'Extracted Varlist'!$B$1:$O$4857,4,0))</f>
        <v/>
      </c>
      <c r="H3304">
        <v>2</v>
      </c>
      <c r="I3304">
        <f>VLOOKUP($A3304,'Extracted Varlist'!$B$1:$O$4857,12,0)</f>
        <v>2</v>
      </c>
      <c r="J3304">
        <f>VLOOKUP($A3304,'Extracted Varlist'!$B$1:$O$4857,13,0)</f>
        <v>14</v>
      </c>
      <c r="M3304" t="b">
        <f t="shared" si="74"/>
        <v>1</v>
      </c>
    </row>
    <row r="3305" spans="1:13" x14ac:dyDescent="0.25">
      <c r="A3305" t="s">
        <v>2021</v>
      </c>
      <c r="E3305" t="str">
        <f>VLOOKUP($A3305,'Extracted Varlist'!$B$1:$O$4857,3,0)</f>
        <v>Length of time off (mins)- Day 10</v>
      </c>
      <c r="G3305" t="str">
        <f>IF(ISBLANK(VLOOKUP($A3305,'Extracted Varlist'!$B$1:$O$4857,4,0)),"",VLOOKUP($A3305,'Extracted Varlist'!$B$1:$O$4857,4,0))</f>
        <v/>
      </c>
      <c r="H3305">
        <v>2</v>
      </c>
      <c r="I3305">
        <f>VLOOKUP($A3305,'Extracted Varlist'!$B$1:$O$4857,12,0)</f>
        <v>2</v>
      </c>
      <c r="J3305">
        <f>VLOOKUP($A3305,'Extracted Varlist'!$B$1:$O$4857,13,0)</f>
        <v>14</v>
      </c>
      <c r="M3305" t="b">
        <f t="shared" si="74"/>
        <v>1</v>
      </c>
    </row>
    <row r="3306" spans="1:13" x14ac:dyDescent="0.25">
      <c r="A3306" t="s">
        <v>2004</v>
      </c>
      <c r="E3306" t="str">
        <f>VLOOKUP($A3306,'Extracted Varlist'!$B$1:$O$4857,3,0)</f>
        <v>Length of time off (mins)- Day 2</v>
      </c>
      <c r="G3306" t="str">
        <f>IF(ISBLANK(VLOOKUP($A3306,'Extracted Varlist'!$B$1:$O$4857,4,0)),"",VLOOKUP($A3306,'Extracted Varlist'!$B$1:$O$4857,4,0))</f>
        <v/>
      </c>
      <c r="H3306">
        <v>2</v>
      </c>
      <c r="I3306">
        <f>VLOOKUP($A3306,'Extracted Varlist'!$B$1:$O$4857,12,0)</f>
        <v>2</v>
      </c>
      <c r="J3306">
        <f>VLOOKUP($A3306,'Extracted Varlist'!$B$1:$O$4857,13,0)</f>
        <v>14</v>
      </c>
      <c r="M3306" t="b">
        <f t="shared" si="74"/>
        <v>1</v>
      </c>
    </row>
    <row r="3307" spans="1:13" x14ac:dyDescent="0.25">
      <c r="A3307" t="s">
        <v>2006</v>
      </c>
      <c r="E3307" t="str">
        <f>VLOOKUP($A3307,'Extracted Varlist'!$B$1:$O$4857,3,0)</f>
        <v>Length of time off (mins)- Day 3</v>
      </c>
      <c r="G3307" t="str">
        <f>IF(ISBLANK(VLOOKUP($A3307,'Extracted Varlist'!$B$1:$O$4857,4,0)),"",VLOOKUP($A3307,'Extracted Varlist'!$B$1:$O$4857,4,0))</f>
        <v/>
      </c>
      <c r="H3307">
        <v>2</v>
      </c>
      <c r="I3307">
        <f>VLOOKUP($A3307,'Extracted Varlist'!$B$1:$O$4857,12,0)</f>
        <v>2</v>
      </c>
      <c r="J3307">
        <f>VLOOKUP($A3307,'Extracted Varlist'!$B$1:$O$4857,13,0)</f>
        <v>14</v>
      </c>
      <c r="M3307" t="b">
        <f t="shared" si="74"/>
        <v>1</v>
      </c>
    </row>
    <row r="3308" spans="1:13" x14ac:dyDescent="0.25">
      <c r="A3308" t="s">
        <v>2008</v>
      </c>
      <c r="E3308" t="str">
        <f>VLOOKUP($A3308,'Extracted Varlist'!$B$1:$O$4857,3,0)</f>
        <v>Length of time off (mins)- Day 4</v>
      </c>
      <c r="G3308" t="str">
        <f>IF(ISBLANK(VLOOKUP($A3308,'Extracted Varlist'!$B$1:$O$4857,4,0)),"",VLOOKUP($A3308,'Extracted Varlist'!$B$1:$O$4857,4,0))</f>
        <v/>
      </c>
      <c r="H3308">
        <v>2</v>
      </c>
      <c r="I3308">
        <f>VLOOKUP($A3308,'Extracted Varlist'!$B$1:$O$4857,12,0)</f>
        <v>2</v>
      </c>
      <c r="J3308">
        <f>VLOOKUP($A3308,'Extracted Varlist'!$B$1:$O$4857,13,0)</f>
        <v>14</v>
      </c>
      <c r="M3308" t="b">
        <f t="shared" si="74"/>
        <v>1</v>
      </c>
    </row>
    <row r="3309" spans="1:13" x14ac:dyDescent="0.25">
      <c r="A3309" t="s">
        <v>2010</v>
      </c>
      <c r="E3309" t="str">
        <f>VLOOKUP($A3309,'Extracted Varlist'!$B$1:$O$4857,3,0)</f>
        <v>Length of time off (mins)- Day 5</v>
      </c>
      <c r="G3309" t="str">
        <f>IF(ISBLANK(VLOOKUP($A3309,'Extracted Varlist'!$B$1:$O$4857,4,0)),"",VLOOKUP($A3309,'Extracted Varlist'!$B$1:$O$4857,4,0))</f>
        <v/>
      </c>
      <c r="H3309">
        <v>2</v>
      </c>
      <c r="I3309">
        <f>VLOOKUP($A3309,'Extracted Varlist'!$B$1:$O$4857,12,0)</f>
        <v>2</v>
      </c>
      <c r="J3309">
        <f>VLOOKUP($A3309,'Extracted Varlist'!$B$1:$O$4857,13,0)</f>
        <v>14</v>
      </c>
      <c r="M3309" t="b">
        <f t="shared" si="74"/>
        <v>1</v>
      </c>
    </row>
    <row r="3310" spans="1:13" x14ac:dyDescent="0.25">
      <c r="A3310" t="s">
        <v>2012</v>
      </c>
      <c r="E3310" t="str">
        <f>VLOOKUP($A3310,'Extracted Varlist'!$B$1:$O$4857,3,0)</f>
        <v>Length of time off (mins)- Day 6</v>
      </c>
      <c r="G3310" t="str">
        <f>IF(ISBLANK(VLOOKUP($A3310,'Extracted Varlist'!$B$1:$O$4857,4,0)),"",VLOOKUP($A3310,'Extracted Varlist'!$B$1:$O$4857,4,0))</f>
        <v/>
      </c>
      <c r="H3310">
        <v>2</v>
      </c>
      <c r="I3310">
        <f>VLOOKUP($A3310,'Extracted Varlist'!$B$1:$O$4857,12,0)</f>
        <v>2</v>
      </c>
      <c r="J3310">
        <f>VLOOKUP($A3310,'Extracted Varlist'!$B$1:$O$4857,13,0)</f>
        <v>14</v>
      </c>
      <c r="M3310" t="b">
        <f t="shared" si="74"/>
        <v>1</v>
      </c>
    </row>
    <row r="3311" spans="1:13" x14ac:dyDescent="0.25">
      <c r="A3311" t="s">
        <v>2014</v>
      </c>
      <c r="E3311" t="str">
        <f>VLOOKUP($A3311,'Extracted Varlist'!$B$1:$O$4857,3,0)</f>
        <v>Length of time off (mins)- Day 7</v>
      </c>
      <c r="G3311" t="str">
        <f>IF(ISBLANK(VLOOKUP($A3311,'Extracted Varlist'!$B$1:$O$4857,4,0)),"",VLOOKUP($A3311,'Extracted Varlist'!$B$1:$O$4857,4,0))</f>
        <v/>
      </c>
      <c r="H3311">
        <v>2</v>
      </c>
      <c r="I3311">
        <f>VLOOKUP($A3311,'Extracted Varlist'!$B$1:$O$4857,12,0)</f>
        <v>2</v>
      </c>
      <c r="J3311">
        <f>VLOOKUP($A3311,'Extracted Varlist'!$B$1:$O$4857,13,0)</f>
        <v>14</v>
      </c>
      <c r="M3311" t="b">
        <f t="shared" si="74"/>
        <v>1</v>
      </c>
    </row>
    <row r="3312" spans="1:13" x14ac:dyDescent="0.25">
      <c r="A3312" t="s">
        <v>2016</v>
      </c>
      <c r="E3312" t="str">
        <f>VLOOKUP($A3312,'Extracted Varlist'!$B$1:$O$4857,3,0)</f>
        <v>Length of time off (mins)- Day 8</v>
      </c>
      <c r="G3312" t="str">
        <f>IF(ISBLANK(VLOOKUP($A3312,'Extracted Varlist'!$B$1:$O$4857,4,0)),"",VLOOKUP($A3312,'Extracted Varlist'!$B$1:$O$4857,4,0))</f>
        <v/>
      </c>
      <c r="H3312">
        <v>2</v>
      </c>
      <c r="I3312">
        <f>VLOOKUP($A3312,'Extracted Varlist'!$B$1:$O$4857,12,0)</f>
        <v>2</v>
      </c>
      <c r="J3312">
        <f>VLOOKUP($A3312,'Extracted Varlist'!$B$1:$O$4857,13,0)</f>
        <v>14</v>
      </c>
      <c r="M3312" t="b">
        <f t="shared" si="74"/>
        <v>1</v>
      </c>
    </row>
    <row r="3313" spans="1:13" x14ac:dyDescent="0.25">
      <c r="A3313" t="s">
        <v>2018</v>
      </c>
      <c r="E3313" t="str">
        <f>VLOOKUP($A3313,'Extracted Varlist'!$B$1:$O$4857,3,0)</f>
        <v>Length of time off (mins)- Day 9</v>
      </c>
      <c r="G3313" t="str">
        <f>IF(ISBLANK(VLOOKUP($A3313,'Extracted Varlist'!$B$1:$O$4857,4,0)),"",VLOOKUP($A3313,'Extracted Varlist'!$B$1:$O$4857,4,0))</f>
        <v/>
      </c>
      <c r="H3313">
        <v>2</v>
      </c>
      <c r="I3313">
        <f>VLOOKUP($A3313,'Extracted Varlist'!$B$1:$O$4857,12,0)</f>
        <v>2</v>
      </c>
      <c r="J3313">
        <f>VLOOKUP($A3313,'Extracted Varlist'!$B$1:$O$4857,13,0)</f>
        <v>14</v>
      </c>
      <c r="M3313" t="b">
        <f t="shared" si="74"/>
        <v>1</v>
      </c>
    </row>
    <row r="3314" spans="1:13" x14ac:dyDescent="0.25">
      <c r="A3314" t="s">
        <v>2436</v>
      </c>
      <c r="E3314" t="str">
        <f>VLOOKUP($A3314,'Extracted Varlist'!$B$1:$O$4857,3,0)</f>
        <v>number of steps on Monday</v>
      </c>
      <c r="G3314" t="str">
        <f>IF(ISBLANK(VLOOKUP($A3314,'Extracted Varlist'!$B$1:$O$4857,4,0)),"",VLOOKUP($A3314,'Extracted Varlist'!$B$1:$O$4857,4,0))</f>
        <v/>
      </c>
      <c r="H3314">
        <v>2</v>
      </c>
      <c r="I3314">
        <f>VLOOKUP($A3314,'Extracted Varlist'!$B$1:$O$4857,12,0)</f>
        <v>2</v>
      </c>
      <c r="J3314">
        <f>VLOOKUP($A3314,'Extracted Varlist'!$B$1:$O$4857,13,0)</f>
        <v>17</v>
      </c>
      <c r="M3314" t="b">
        <f t="shared" si="74"/>
        <v>0</v>
      </c>
    </row>
    <row r="3315" spans="1:13" x14ac:dyDescent="0.25">
      <c r="A3315" t="s">
        <v>5666</v>
      </c>
      <c r="E3315" t="str">
        <f>VLOOKUP($A3315,'Extracted Varlist'!$B$1:$O$4857,3,0)</f>
        <v>urine done in the PM</v>
      </c>
      <c r="G3315" t="str">
        <f>IF(ISBLANK(VLOOKUP($A3315,'Extracted Varlist'!$B$1:$O$4857,4,0)),"",VLOOKUP($A3315,'Extracted Varlist'!$B$1:$O$4857,4,0))</f>
        <v>-99="Missing";0="No";1="Yes"</v>
      </c>
      <c r="H3315">
        <v>2</v>
      </c>
      <c r="I3315">
        <f>VLOOKUP($A3315,'Extracted Varlist'!$B$1:$O$4857,12,0)</f>
        <v>2</v>
      </c>
      <c r="J3315">
        <f>VLOOKUP($A3315,'Extracted Varlist'!$B$1:$O$4857,13,0)</f>
        <v>22</v>
      </c>
      <c r="M3315" t="b">
        <f t="shared" si="74"/>
        <v>0</v>
      </c>
    </row>
    <row r="3316" spans="1:13" x14ac:dyDescent="0.25">
      <c r="A3316" t="s">
        <v>5109</v>
      </c>
      <c r="E3316" t="str">
        <f>VLOOKUP($A3316,'Extracted Varlist'!$B$1:$O$4857,3,0)</f>
        <v>Have you had neck pain in the last week</v>
      </c>
      <c r="G3316" t="str">
        <f>IF(ISBLANK(VLOOKUP($A3316,'Extracted Varlist'!$B$1:$O$4857,4,0)),"",VLOOKUP($A3316,'Extracted Varlist'!$B$1:$O$4857,4,0))</f>
        <v>0="No";1="Yes";99="missing"</v>
      </c>
      <c r="H3316">
        <v>2</v>
      </c>
      <c r="I3316">
        <f>VLOOKUP($A3316,'Extracted Varlist'!$B$1:$O$4857,12,0)</f>
        <v>2</v>
      </c>
      <c r="J3316">
        <f>VLOOKUP($A3316,'Extracted Varlist'!$B$1:$O$4857,13,0)</f>
        <v>22</v>
      </c>
      <c r="M3316" t="b">
        <f t="shared" si="74"/>
        <v>1</v>
      </c>
    </row>
    <row r="3317" spans="1:13" x14ac:dyDescent="0.25">
      <c r="A3317" t="s">
        <v>2024</v>
      </c>
      <c r="E3317" t="str">
        <f>VLOOKUP($A3317,'Extracted Varlist'!$B$1:$O$4857,3,0)</f>
        <v>Pedometer taken off during day 1</v>
      </c>
      <c r="G3317" t="str">
        <f>IF(ISBLANK(VLOOKUP($A3317,'Extracted Varlist'!$B$1:$O$4857,4,0)),"",VLOOKUP($A3317,'Extracted Varlist'!$B$1:$O$4857,4,0))</f>
        <v>-99="Missing";0="No";1="Yes"</v>
      </c>
      <c r="H3317">
        <v>2</v>
      </c>
      <c r="I3317">
        <f>VLOOKUP($A3317,'Extracted Varlist'!$B$1:$O$4857,12,0)</f>
        <v>2</v>
      </c>
      <c r="J3317">
        <f>VLOOKUP($A3317,'Extracted Varlist'!$B$1:$O$4857,13,0)</f>
        <v>14</v>
      </c>
      <c r="M3317" t="b">
        <f t="shared" si="74"/>
        <v>0</v>
      </c>
    </row>
    <row r="3318" spans="1:13" x14ac:dyDescent="0.25">
      <c r="A3318" t="s">
        <v>2042</v>
      </c>
      <c r="E3318" t="str">
        <f>VLOOKUP($A3318,'Extracted Varlist'!$B$1:$O$4857,3,0)</f>
        <v>Pedometer taken off during day 10</v>
      </c>
      <c r="G3318" t="str">
        <f>IF(ISBLANK(VLOOKUP($A3318,'Extracted Varlist'!$B$1:$O$4857,4,0)),"",VLOOKUP($A3318,'Extracted Varlist'!$B$1:$O$4857,4,0))</f>
        <v>-99="Missing";0="No";1="Yes"</v>
      </c>
      <c r="H3318">
        <v>2</v>
      </c>
      <c r="I3318">
        <f>VLOOKUP($A3318,'Extracted Varlist'!$B$1:$O$4857,12,0)</f>
        <v>2</v>
      </c>
      <c r="J3318">
        <f>VLOOKUP($A3318,'Extracted Varlist'!$B$1:$O$4857,13,0)</f>
        <v>14</v>
      </c>
      <c r="M3318" t="b">
        <f t="shared" si="74"/>
        <v>1</v>
      </c>
    </row>
    <row r="3319" spans="1:13" x14ac:dyDescent="0.25">
      <c r="A3319" t="s">
        <v>2026</v>
      </c>
      <c r="E3319" t="str">
        <f>VLOOKUP($A3319,'Extracted Varlist'!$B$1:$O$4857,3,0)</f>
        <v>Pedometer taken off during day 2</v>
      </c>
      <c r="G3319" t="str">
        <f>IF(ISBLANK(VLOOKUP($A3319,'Extracted Varlist'!$B$1:$O$4857,4,0)),"",VLOOKUP($A3319,'Extracted Varlist'!$B$1:$O$4857,4,0))</f>
        <v>-99="Missing";0="No";1="Yes"</v>
      </c>
      <c r="H3319">
        <v>2</v>
      </c>
      <c r="I3319">
        <f>VLOOKUP($A3319,'Extracted Varlist'!$B$1:$O$4857,12,0)</f>
        <v>2</v>
      </c>
      <c r="J3319">
        <f>VLOOKUP($A3319,'Extracted Varlist'!$B$1:$O$4857,13,0)</f>
        <v>14</v>
      </c>
      <c r="M3319" t="b">
        <f t="shared" si="74"/>
        <v>1</v>
      </c>
    </row>
    <row r="3320" spans="1:13" x14ac:dyDescent="0.25">
      <c r="A3320" t="s">
        <v>2028</v>
      </c>
      <c r="E3320" t="str">
        <f>VLOOKUP($A3320,'Extracted Varlist'!$B$1:$O$4857,3,0)</f>
        <v>Pedometer taken off during day 3</v>
      </c>
      <c r="G3320" t="str">
        <f>IF(ISBLANK(VLOOKUP($A3320,'Extracted Varlist'!$B$1:$O$4857,4,0)),"",VLOOKUP($A3320,'Extracted Varlist'!$B$1:$O$4857,4,0))</f>
        <v>-99="Missing";0="No";1="Yes"</v>
      </c>
      <c r="H3320">
        <v>2</v>
      </c>
      <c r="I3320">
        <f>VLOOKUP($A3320,'Extracted Varlist'!$B$1:$O$4857,12,0)</f>
        <v>2</v>
      </c>
      <c r="J3320">
        <f>VLOOKUP($A3320,'Extracted Varlist'!$B$1:$O$4857,13,0)</f>
        <v>14</v>
      </c>
      <c r="M3320" t="b">
        <f t="shared" si="74"/>
        <v>1</v>
      </c>
    </row>
    <row r="3321" spans="1:13" x14ac:dyDescent="0.25">
      <c r="A3321" t="s">
        <v>2030</v>
      </c>
      <c r="E3321" t="str">
        <f>VLOOKUP($A3321,'Extracted Varlist'!$B$1:$O$4857,3,0)</f>
        <v>Pedometer taken off during day 4</v>
      </c>
      <c r="G3321" t="str">
        <f>IF(ISBLANK(VLOOKUP($A3321,'Extracted Varlist'!$B$1:$O$4857,4,0)),"",VLOOKUP($A3321,'Extracted Varlist'!$B$1:$O$4857,4,0))</f>
        <v>-99="Missing";0="No";1="Yes"</v>
      </c>
      <c r="H3321">
        <v>2</v>
      </c>
      <c r="I3321">
        <f>VLOOKUP($A3321,'Extracted Varlist'!$B$1:$O$4857,12,0)</f>
        <v>2</v>
      </c>
      <c r="J3321">
        <f>VLOOKUP($A3321,'Extracted Varlist'!$B$1:$O$4857,13,0)</f>
        <v>14</v>
      </c>
      <c r="M3321" t="b">
        <f t="shared" si="74"/>
        <v>1</v>
      </c>
    </row>
    <row r="3322" spans="1:13" x14ac:dyDescent="0.25">
      <c r="A3322" t="s">
        <v>2032</v>
      </c>
      <c r="E3322" t="str">
        <f>VLOOKUP($A3322,'Extracted Varlist'!$B$1:$O$4857,3,0)</f>
        <v>Pedometer taken off during day 5</v>
      </c>
      <c r="G3322" t="str">
        <f>IF(ISBLANK(VLOOKUP($A3322,'Extracted Varlist'!$B$1:$O$4857,4,0)),"",VLOOKUP($A3322,'Extracted Varlist'!$B$1:$O$4857,4,0))</f>
        <v>-99="Missing";0="No";1="Yes"</v>
      </c>
      <c r="H3322">
        <v>2</v>
      </c>
      <c r="I3322">
        <f>VLOOKUP($A3322,'Extracted Varlist'!$B$1:$O$4857,12,0)</f>
        <v>2</v>
      </c>
      <c r="J3322">
        <f>VLOOKUP($A3322,'Extracted Varlist'!$B$1:$O$4857,13,0)</f>
        <v>14</v>
      </c>
      <c r="M3322" t="b">
        <f t="shared" si="74"/>
        <v>1</v>
      </c>
    </row>
    <row r="3323" spans="1:13" x14ac:dyDescent="0.25">
      <c r="A3323" t="s">
        <v>2034</v>
      </c>
      <c r="E3323" t="str">
        <f>VLOOKUP($A3323,'Extracted Varlist'!$B$1:$O$4857,3,0)</f>
        <v>Pedometer taken off during day 6</v>
      </c>
      <c r="G3323" t="str">
        <f>IF(ISBLANK(VLOOKUP($A3323,'Extracted Varlist'!$B$1:$O$4857,4,0)),"",VLOOKUP($A3323,'Extracted Varlist'!$B$1:$O$4857,4,0))</f>
        <v>-99="Missing";0="No";1="Yes"</v>
      </c>
      <c r="H3323">
        <v>2</v>
      </c>
      <c r="I3323">
        <f>VLOOKUP($A3323,'Extracted Varlist'!$B$1:$O$4857,12,0)</f>
        <v>2</v>
      </c>
      <c r="J3323">
        <f>VLOOKUP($A3323,'Extracted Varlist'!$B$1:$O$4857,13,0)</f>
        <v>14</v>
      </c>
      <c r="M3323" t="b">
        <f t="shared" si="74"/>
        <v>1</v>
      </c>
    </row>
    <row r="3324" spans="1:13" x14ac:dyDescent="0.25">
      <c r="A3324" t="s">
        <v>2036</v>
      </c>
      <c r="E3324" t="str">
        <f>VLOOKUP($A3324,'Extracted Varlist'!$B$1:$O$4857,3,0)</f>
        <v>Pedometer taken off during day 7</v>
      </c>
      <c r="G3324" t="str">
        <f>IF(ISBLANK(VLOOKUP($A3324,'Extracted Varlist'!$B$1:$O$4857,4,0)),"",VLOOKUP($A3324,'Extracted Varlist'!$B$1:$O$4857,4,0))</f>
        <v>-99="Missing";0="No";1="Yes"</v>
      </c>
      <c r="H3324">
        <v>2</v>
      </c>
      <c r="I3324">
        <f>VLOOKUP($A3324,'Extracted Varlist'!$B$1:$O$4857,12,0)</f>
        <v>2</v>
      </c>
      <c r="J3324">
        <f>VLOOKUP($A3324,'Extracted Varlist'!$B$1:$O$4857,13,0)</f>
        <v>14</v>
      </c>
      <c r="M3324" t="b">
        <f t="shared" si="74"/>
        <v>1</v>
      </c>
    </row>
    <row r="3325" spans="1:13" x14ac:dyDescent="0.25">
      <c r="A3325" t="s">
        <v>2038</v>
      </c>
      <c r="E3325" t="str">
        <f>VLOOKUP($A3325,'Extracted Varlist'!$B$1:$O$4857,3,0)</f>
        <v>Pedometer taken off during day 8</v>
      </c>
      <c r="G3325" t="str">
        <f>IF(ISBLANK(VLOOKUP($A3325,'Extracted Varlist'!$B$1:$O$4857,4,0)),"",VLOOKUP($A3325,'Extracted Varlist'!$B$1:$O$4857,4,0))</f>
        <v>-99="Missing";0="No";1="Yes"</v>
      </c>
      <c r="H3325">
        <v>2</v>
      </c>
      <c r="I3325">
        <f>VLOOKUP($A3325,'Extracted Varlist'!$B$1:$O$4857,12,0)</f>
        <v>2</v>
      </c>
      <c r="J3325">
        <f>VLOOKUP($A3325,'Extracted Varlist'!$B$1:$O$4857,13,0)</f>
        <v>14</v>
      </c>
      <c r="M3325" t="b">
        <f t="shared" si="74"/>
        <v>1</v>
      </c>
    </row>
    <row r="3326" spans="1:13" x14ac:dyDescent="0.25">
      <c r="A3326" t="s">
        <v>2040</v>
      </c>
      <c r="E3326" t="str">
        <f>VLOOKUP($A3326,'Extracted Varlist'!$B$1:$O$4857,3,0)</f>
        <v>Pedometer taken off during day 9</v>
      </c>
      <c r="G3326" t="str">
        <f>IF(ISBLANK(VLOOKUP($A3326,'Extracted Varlist'!$B$1:$O$4857,4,0)),"",VLOOKUP($A3326,'Extracted Varlist'!$B$1:$O$4857,4,0))</f>
        <v>-99="Missing";0="No";1="Yes"</v>
      </c>
      <c r="H3326">
        <v>2</v>
      </c>
      <c r="I3326">
        <f>VLOOKUP($A3326,'Extracted Varlist'!$B$1:$O$4857,12,0)</f>
        <v>2</v>
      </c>
      <c r="J3326">
        <f>VLOOKUP($A3326,'Extracted Varlist'!$B$1:$O$4857,13,0)</f>
        <v>14</v>
      </c>
      <c r="M3326" t="b">
        <f t="shared" si="74"/>
        <v>1</v>
      </c>
    </row>
    <row r="3327" spans="1:13" x14ac:dyDescent="0.25">
      <c r="A3327" t="s">
        <v>2045</v>
      </c>
      <c r="E3327" t="str">
        <f>VLOOKUP($A3327,'Extracted Varlist'!$B$1:$O$4857,3,0)</f>
        <v>Time put on (24hr)- Day 1</v>
      </c>
      <c r="G3327" t="str">
        <f>IF(ISBLANK(VLOOKUP($A3327,'Extracted Varlist'!$B$1:$O$4857,4,0)),"",VLOOKUP($A3327,'Extracted Varlist'!$B$1:$O$4857,4,0))</f>
        <v/>
      </c>
      <c r="H3327">
        <v>2</v>
      </c>
      <c r="I3327">
        <f>VLOOKUP($A3327,'Extracted Varlist'!$B$1:$O$4857,12,0)</f>
        <v>2</v>
      </c>
      <c r="J3327">
        <f>VLOOKUP($A3327,'Extracted Varlist'!$B$1:$O$4857,13,0)</f>
        <v>14</v>
      </c>
      <c r="M3327" t="b">
        <f t="shared" si="74"/>
        <v>1</v>
      </c>
    </row>
    <row r="3328" spans="1:13" x14ac:dyDescent="0.25">
      <c r="A3328" t="s">
        <v>2063</v>
      </c>
      <c r="E3328" t="str">
        <f>VLOOKUP($A3328,'Extracted Varlist'!$B$1:$O$4857,3,0)</f>
        <v>Time put on (24hr)- Day 10</v>
      </c>
      <c r="G3328" t="str">
        <f>IF(ISBLANK(VLOOKUP($A3328,'Extracted Varlist'!$B$1:$O$4857,4,0)),"",VLOOKUP($A3328,'Extracted Varlist'!$B$1:$O$4857,4,0))</f>
        <v/>
      </c>
      <c r="H3328">
        <v>2</v>
      </c>
      <c r="I3328">
        <f>VLOOKUP($A3328,'Extracted Varlist'!$B$1:$O$4857,12,0)</f>
        <v>2</v>
      </c>
      <c r="J3328">
        <f>VLOOKUP($A3328,'Extracted Varlist'!$B$1:$O$4857,13,0)</f>
        <v>14</v>
      </c>
      <c r="M3328" t="b">
        <f t="shared" si="74"/>
        <v>1</v>
      </c>
    </row>
    <row r="3329" spans="1:13" x14ac:dyDescent="0.25">
      <c r="A3329" t="s">
        <v>2047</v>
      </c>
      <c r="E3329" t="str">
        <f>VLOOKUP($A3329,'Extracted Varlist'!$B$1:$O$4857,3,0)</f>
        <v>Time put on (24hr)- Day 2</v>
      </c>
      <c r="G3329" t="str">
        <f>IF(ISBLANK(VLOOKUP($A3329,'Extracted Varlist'!$B$1:$O$4857,4,0)),"",VLOOKUP($A3329,'Extracted Varlist'!$B$1:$O$4857,4,0))</f>
        <v/>
      </c>
      <c r="H3329">
        <v>2</v>
      </c>
      <c r="I3329">
        <f>VLOOKUP($A3329,'Extracted Varlist'!$B$1:$O$4857,12,0)</f>
        <v>2</v>
      </c>
      <c r="J3329">
        <f>VLOOKUP($A3329,'Extracted Varlist'!$B$1:$O$4857,13,0)</f>
        <v>14</v>
      </c>
      <c r="M3329" t="b">
        <f t="shared" si="74"/>
        <v>1</v>
      </c>
    </row>
    <row r="3330" spans="1:13" x14ac:dyDescent="0.25">
      <c r="A3330" t="s">
        <v>2049</v>
      </c>
      <c r="E3330" t="str">
        <f>VLOOKUP($A3330,'Extracted Varlist'!$B$1:$O$4857,3,0)</f>
        <v>Time put on (24hr)- Day 3</v>
      </c>
      <c r="G3330" t="str">
        <f>IF(ISBLANK(VLOOKUP($A3330,'Extracted Varlist'!$B$1:$O$4857,4,0)),"",VLOOKUP($A3330,'Extracted Varlist'!$B$1:$O$4857,4,0))</f>
        <v/>
      </c>
      <c r="H3330">
        <v>2</v>
      </c>
      <c r="I3330">
        <f>VLOOKUP($A3330,'Extracted Varlist'!$B$1:$O$4857,12,0)</f>
        <v>2</v>
      </c>
      <c r="J3330">
        <f>VLOOKUP($A3330,'Extracted Varlist'!$B$1:$O$4857,13,0)</f>
        <v>14</v>
      </c>
      <c r="M3330" t="b">
        <f t="shared" ref="M3330:M3393" si="75">AND(J3330=J3329)</f>
        <v>1</v>
      </c>
    </row>
    <row r="3331" spans="1:13" x14ac:dyDescent="0.25">
      <c r="A3331" t="s">
        <v>2051</v>
      </c>
      <c r="E3331" t="str">
        <f>VLOOKUP($A3331,'Extracted Varlist'!$B$1:$O$4857,3,0)</f>
        <v>Time put on (24hr)- Day 4</v>
      </c>
      <c r="G3331" t="str">
        <f>IF(ISBLANK(VLOOKUP($A3331,'Extracted Varlist'!$B$1:$O$4857,4,0)),"",VLOOKUP($A3331,'Extracted Varlist'!$B$1:$O$4857,4,0))</f>
        <v/>
      </c>
      <c r="H3331">
        <v>2</v>
      </c>
      <c r="I3331">
        <f>VLOOKUP($A3331,'Extracted Varlist'!$B$1:$O$4857,12,0)</f>
        <v>2</v>
      </c>
      <c r="J3331">
        <f>VLOOKUP($A3331,'Extracted Varlist'!$B$1:$O$4857,13,0)</f>
        <v>14</v>
      </c>
      <c r="M3331" t="b">
        <f t="shared" si="75"/>
        <v>1</v>
      </c>
    </row>
    <row r="3332" spans="1:13" x14ac:dyDescent="0.25">
      <c r="A3332" t="s">
        <v>2053</v>
      </c>
      <c r="E3332" t="str">
        <f>VLOOKUP($A3332,'Extracted Varlist'!$B$1:$O$4857,3,0)</f>
        <v>Time put on (24hr)- Day 5</v>
      </c>
      <c r="G3332" t="str">
        <f>IF(ISBLANK(VLOOKUP($A3332,'Extracted Varlist'!$B$1:$O$4857,4,0)),"",VLOOKUP($A3332,'Extracted Varlist'!$B$1:$O$4857,4,0))</f>
        <v/>
      </c>
      <c r="H3332">
        <v>2</v>
      </c>
      <c r="I3332">
        <f>VLOOKUP($A3332,'Extracted Varlist'!$B$1:$O$4857,12,0)</f>
        <v>2</v>
      </c>
      <c r="J3332">
        <f>VLOOKUP($A3332,'Extracted Varlist'!$B$1:$O$4857,13,0)</f>
        <v>14</v>
      </c>
      <c r="M3332" t="b">
        <f t="shared" si="75"/>
        <v>1</v>
      </c>
    </row>
    <row r="3333" spans="1:13" x14ac:dyDescent="0.25">
      <c r="A3333" t="s">
        <v>2055</v>
      </c>
      <c r="E3333" t="str">
        <f>VLOOKUP($A3333,'Extracted Varlist'!$B$1:$O$4857,3,0)</f>
        <v>Time put on (24hr)- Day 6</v>
      </c>
      <c r="G3333" t="str">
        <f>IF(ISBLANK(VLOOKUP($A3333,'Extracted Varlist'!$B$1:$O$4857,4,0)),"",VLOOKUP($A3333,'Extracted Varlist'!$B$1:$O$4857,4,0))</f>
        <v/>
      </c>
      <c r="H3333">
        <v>2</v>
      </c>
      <c r="I3333">
        <f>VLOOKUP($A3333,'Extracted Varlist'!$B$1:$O$4857,12,0)</f>
        <v>2</v>
      </c>
      <c r="J3333">
        <f>VLOOKUP($A3333,'Extracted Varlist'!$B$1:$O$4857,13,0)</f>
        <v>14</v>
      </c>
      <c r="M3333" t="b">
        <f t="shared" si="75"/>
        <v>1</v>
      </c>
    </row>
    <row r="3334" spans="1:13" x14ac:dyDescent="0.25">
      <c r="A3334" t="s">
        <v>2057</v>
      </c>
      <c r="E3334" t="str">
        <f>VLOOKUP($A3334,'Extracted Varlist'!$B$1:$O$4857,3,0)</f>
        <v>Time put on (24hr)- Day 7</v>
      </c>
      <c r="G3334" t="str">
        <f>IF(ISBLANK(VLOOKUP($A3334,'Extracted Varlist'!$B$1:$O$4857,4,0)),"",VLOOKUP($A3334,'Extracted Varlist'!$B$1:$O$4857,4,0))</f>
        <v/>
      </c>
      <c r="H3334">
        <v>2</v>
      </c>
      <c r="I3334">
        <f>VLOOKUP($A3334,'Extracted Varlist'!$B$1:$O$4857,12,0)</f>
        <v>2</v>
      </c>
      <c r="J3334">
        <f>VLOOKUP($A3334,'Extracted Varlist'!$B$1:$O$4857,13,0)</f>
        <v>14</v>
      </c>
      <c r="M3334" t="b">
        <f t="shared" si="75"/>
        <v>1</v>
      </c>
    </row>
    <row r="3335" spans="1:13" x14ac:dyDescent="0.25">
      <c r="A3335" t="s">
        <v>2059</v>
      </c>
      <c r="E3335" t="str">
        <f>VLOOKUP($A3335,'Extracted Varlist'!$B$1:$O$4857,3,0)</f>
        <v>Time put on (24hr)- Day 8</v>
      </c>
      <c r="G3335" t="str">
        <f>IF(ISBLANK(VLOOKUP($A3335,'Extracted Varlist'!$B$1:$O$4857,4,0)),"",VLOOKUP($A3335,'Extracted Varlist'!$B$1:$O$4857,4,0))</f>
        <v/>
      </c>
      <c r="H3335">
        <v>2</v>
      </c>
      <c r="I3335">
        <f>VLOOKUP($A3335,'Extracted Varlist'!$B$1:$O$4857,12,0)</f>
        <v>2</v>
      </c>
      <c r="J3335">
        <f>VLOOKUP($A3335,'Extracted Varlist'!$B$1:$O$4857,13,0)</f>
        <v>14</v>
      </c>
      <c r="M3335" t="b">
        <f t="shared" si="75"/>
        <v>1</v>
      </c>
    </row>
    <row r="3336" spans="1:13" x14ac:dyDescent="0.25">
      <c r="A3336" t="s">
        <v>2061</v>
      </c>
      <c r="E3336" t="str">
        <f>VLOOKUP($A3336,'Extracted Varlist'!$B$1:$O$4857,3,0)</f>
        <v>Time put on (24hr)- Day 9</v>
      </c>
      <c r="G3336" t="str">
        <f>IF(ISBLANK(VLOOKUP($A3336,'Extracted Varlist'!$B$1:$O$4857,4,0)),"",VLOOKUP($A3336,'Extracted Varlist'!$B$1:$O$4857,4,0))</f>
        <v/>
      </c>
      <c r="H3336">
        <v>2</v>
      </c>
      <c r="I3336">
        <f>VLOOKUP($A3336,'Extracted Varlist'!$B$1:$O$4857,12,0)</f>
        <v>2</v>
      </c>
      <c r="J3336">
        <f>VLOOKUP($A3336,'Extracted Varlist'!$B$1:$O$4857,13,0)</f>
        <v>14</v>
      </c>
      <c r="M3336" t="b">
        <f t="shared" si="75"/>
        <v>1</v>
      </c>
    </row>
    <row r="3337" spans="1:13" x14ac:dyDescent="0.25">
      <c r="A3337" t="s">
        <v>5117</v>
      </c>
      <c r="E3337" t="str">
        <f>VLOOKUP($A3337,'Extracted Varlist'!$B$1:$O$4857,3,0)</f>
        <v>Average Pressure pain back (calculated using PPB2,PPB3 &amp; PPB4)</v>
      </c>
      <c r="G3337" t="str">
        <f>IF(ISBLANK(VLOOKUP($A3337,'Extracted Varlist'!$B$1:$O$4857,4,0)),"",VLOOKUP($A3337,'Extracted Varlist'!$B$1:$O$4857,4,0))</f>
        <v>-99="Missing"</v>
      </c>
      <c r="H3337">
        <v>2</v>
      </c>
      <c r="I3337">
        <f>VLOOKUP($A3337,'Extracted Varlist'!$B$1:$O$4857,12,0)</f>
        <v>2</v>
      </c>
      <c r="J3337">
        <f>VLOOKUP($A3337,'Extracted Varlist'!$B$1:$O$4857,13,0)</f>
        <v>22</v>
      </c>
      <c r="M3337" t="b">
        <f t="shared" si="75"/>
        <v>0</v>
      </c>
    </row>
    <row r="3338" spans="1:13" x14ac:dyDescent="0.25">
      <c r="A3338" t="s">
        <v>5081</v>
      </c>
      <c r="E3338" t="str">
        <f>VLOOKUP($A3338,'Extracted Varlist'!$B$1:$O$4857,3,0)</f>
        <v>Pressure pain back 1</v>
      </c>
      <c r="G3338" t="str">
        <f>IF(ISBLANK(VLOOKUP($A3338,'Extracted Varlist'!$B$1:$O$4857,4,0)),"",VLOOKUP($A3338,'Extracted Varlist'!$B$1:$O$4857,4,0))</f>
        <v>-99="Missing"</v>
      </c>
      <c r="H3338">
        <v>2</v>
      </c>
      <c r="I3338">
        <f>VLOOKUP($A3338,'Extracted Varlist'!$B$1:$O$4857,12,0)</f>
        <v>2</v>
      </c>
      <c r="J3338">
        <f>VLOOKUP($A3338,'Extracted Varlist'!$B$1:$O$4857,13,0)</f>
        <v>22</v>
      </c>
      <c r="M3338" t="b">
        <f t="shared" si="75"/>
        <v>1</v>
      </c>
    </row>
    <row r="3339" spans="1:13" x14ac:dyDescent="0.25">
      <c r="A3339" t="s">
        <v>5083</v>
      </c>
      <c r="E3339" t="str">
        <f>VLOOKUP($A3339,'Extracted Varlist'!$B$1:$O$4857,3,0)</f>
        <v>Pressure pain back 2</v>
      </c>
      <c r="G3339" t="str">
        <f>IF(ISBLANK(VLOOKUP($A3339,'Extracted Varlist'!$B$1:$O$4857,4,0)),"",VLOOKUP($A3339,'Extracted Varlist'!$B$1:$O$4857,4,0))</f>
        <v>-99="Missing"</v>
      </c>
      <c r="H3339">
        <v>2</v>
      </c>
      <c r="I3339">
        <f>VLOOKUP($A3339,'Extracted Varlist'!$B$1:$O$4857,12,0)</f>
        <v>2</v>
      </c>
      <c r="J3339">
        <f>VLOOKUP($A3339,'Extracted Varlist'!$B$1:$O$4857,13,0)</f>
        <v>22</v>
      </c>
      <c r="M3339" t="b">
        <f t="shared" si="75"/>
        <v>1</v>
      </c>
    </row>
    <row r="3340" spans="1:13" x14ac:dyDescent="0.25">
      <c r="A3340" t="s">
        <v>5085</v>
      </c>
      <c r="E3340" t="str">
        <f>VLOOKUP($A3340,'Extracted Varlist'!$B$1:$O$4857,3,0)</f>
        <v>Pressure pain back 3</v>
      </c>
      <c r="G3340" t="str">
        <f>IF(ISBLANK(VLOOKUP($A3340,'Extracted Varlist'!$B$1:$O$4857,4,0)),"",VLOOKUP($A3340,'Extracted Varlist'!$B$1:$O$4857,4,0))</f>
        <v>-99="Missing"</v>
      </c>
      <c r="H3340">
        <v>2</v>
      </c>
      <c r="I3340">
        <f>VLOOKUP($A3340,'Extracted Varlist'!$B$1:$O$4857,12,0)</f>
        <v>2</v>
      </c>
      <c r="J3340">
        <f>VLOOKUP($A3340,'Extracted Varlist'!$B$1:$O$4857,13,0)</f>
        <v>22</v>
      </c>
      <c r="M3340" t="b">
        <f t="shared" si="75"/>
        <v>1</v>
      </c>
    </row>
    <row r="3341" spans="1:13" x14ac:dyDescent="0.25">
      <c r="A3341" t="s">
        <v>5087</v>
      </c>
      <c r="E3341" t="str">
        <f>VLOOKUP($A3341,'Extracted Varlist'!$B$1:$O$4857,3,0)</f>
        <v>Pressure pain back 4</v>
      </c>
      <c r="G3341" t="str">
        <f>IF(ISBLANK(VLOOKUP($A3341,'Extracted Varlist'!$B$1:$O$4857,4,0)),"",VLOOKUP($A3341,'Extracted Varlist'!$B$1:$O$4857,4,0))</f>
        <v>-99="Missing"</v>
      </c>
      <c r="H3341">
        <v>2</v>
      </c>
      <c r="I3341">
        <f>VLOOKUP($A3341,'Extracted Varlist'!$B$1:$O$4857,12,0)</f>
        <v>2</v>
      </c>
      <c r="J3341">
        <f>VLOOKUP($A3341,'Extracted Varlist'!$B$1:$O$4857,13,0)</f>
        <v>22</v>
      </c>
      <c r="M3341" t="b">
        <f t="shared" si="75"/>
        <v>1</v>
      </c>
    </row>
    <row r="3342" spans="1:13" x14ac:dyDescent="0.25">
      <c r="A3342" t="s">
        <v>5119</v>
      </c>
      <c r="E3342" t="str">
        <f>VLOOKUP($A3342,'Extracted Varlist'!$B$1:$O$4857,3,0)</f>
        <v>Average Pressure pain leg (calculated using PPL2,PPL3 &amp; PPL4)</v>
      </c>
      <c r="G3342" t="str">
        <f>IF(ISBLANK(VLOOKUP($A3342,'Extracted Varlist'!$B$1:$O$4857,4,0)),"",VLOOKUP($A3342,'Extracted Varlist'!$B$1:$O$4857,4,0))</f>
        <v>-99="Missing"</v>
      </c>
      <c r="H3342">
        <v>2</v>
      </c>
      <c r="I3342">
        <f>VLOOKUP($A3342,'Extracted Varlist'!$B$1:$O$4857,12,0)</f>
        <v>2</v>
      </c>
      <c r="J3342">
        <f>VLOOKUP($A3342,'Extracted Varlist'!$B$1:$O$4857,13,0)</f>
        <v>22</v>
      </c>
      <c r="M3342" t="b">
        <f t="shared" si="75"/>
        <v>1</v>
      </c>
    </row>
    <row r="3343" spans="1:13" x14ac:dyDescent="0.25">
      <c r="A3343" t="s">
        <v>5065</v>
      </c>
      <c r="E3343" t="str">
        <f>VLOOKUP($A3343,'Extracted Varlist'!$B$1:$O$4857,3,0)</f>
        <v>Pressure pain leg 1</v>
      </c>
      <c r="G3343" t="str">
        <f>IF(ISBLANK(VLOOKUP($A3343,'Extracted Varlist'!$B$1:$O$4857,4,0)),"",VLOOKUP($A3343,'Extracted Varlist'!$B$1:$O$4857,4,0))</f>
        <v>-99="Missing"</v>
      </c>
      <c r="H3343">
        <v>2</v>
      </c>
      <c r="I3343">
        <f>VLOOKUP($A3343,'Extracted Varlist'!$B$1:$O$4857,12,0)</f>
        <v>2</v>
      </c>
      <c r="J3343">
        <f>VLOOKUP($A3343,'Extracted Varlist'!$B$1:$O$4857,13,0)</f>
        <v>22</v>
      </c>
      <c r="M3343" t="b">
        <f t="shared" si="75"/>
        <v>1</v>
      </c>
    </row>
    <row r="3344" spans="1:13" x14ac:dyDescent="0.25">
      <c r="A3344" t="s">
        <v>5067</v>
      </c>
      <c r="E3344" t="str">
        <f>VLOOKUP($A3344,'Extracted Varlist'!$B$1:$O$4857,3,0)</f>
        <v>Pressure pain leg 2</v>
      </c>
      <c r="G3344" t="str">
        <f>IF(ISBLANK(VLOOKUP($A3344,'Extracted Varlist'!$B$1:$O$4857,4,0)),"",VLOOKUP($A3344,'Extracted Varlist'!$B$1:$O$4857,4,0))</f>
        <v>-99="Missing"</v>
      </c>
      <c r="H3344">
        <v>2</v>
      </c>
      <c r="I3344">
        <f>VLOOKUP($A3344,'Extracted Varlist'!$B$1:$O$4857,12,0)</f>
        <v>2</v>
      </c>
      <c r="J3344">
        <f>VLOOKUP($A3344,'Extracted Varlist'!$B$1:$O$4857,13,0)</f>
        <v>22</v>
      </c>
      <c r="M3344" t="b">
        <f t="shared" si="75"/>
        <v>1</v>
      </c>
    </row>
    <row r="3345" spans="1:13" x14ac:dyDescent="0.25">
      <c r="A3345" t="s">
        <v>5069</v>
      </c>
      <c r="E3345" t="str">
        <f>VLOOKUP($A3345,'Extracted Varlist'!$B$1:$O$4857,3,0)</f>
        <v>Pressure pain leg 3</v>
      </c>
      <c r="G3345" t="str">
        <f>IF(ISBLANK(VLOOKUP($A3345,'Extracted Varlist'!$B$1:$O$4857,4,0)),"",VLOOKUP($A3345,'Extracted Varlist'!$B$1:$O$4857,4,0))</f>
        <v>-99="Missing"</v>
      </c>
      <c r="H3345">
        <v>2</v>
      </c>
      <c r="I3345">
        <f>VLOOKUP($A3345,'Extracted Varlist'!$B$1:$O$4857,12,0)</f>
        <v>2</v>
      </c>
      <c r="J3345">
        <f>VLOOKUP($A3345,'Extracted Varlist'!$B$1:$O$4857,13,0)</f>
        <v>22</v>
      </c>
      <c r="M3345" t="b">
        <f t="shared" si="75"/>
        <v>1</v>
      </c>
    </row>
    <row r="3346" spans="1:13" x14ac:dyDescent="0.25">
      <c r="A3346" t="s">
        <v>5071</v>
      </c>
      <c r="E3346" t="str">
        <f>VLOOKUP($A3346,'Extracted Varlist'!$B$1:$O$4857,3,0)</f>
        <v>Pressure pain leg 4</v>
      </c>
      <c r="G3346" t="str">
        <f>IF(ISBLANK(VLOOKUP($A3346,'Extracted Varlist'!$B$1:$O$4857,4,0)),"",VLOOKUP($A3346,'Extracted Varlist'!$B$1:$O$4857,4,0))</f>
        <v>-99="Missing"</v>
      </c>
      <c r="H3346">
        <v>2</v>
      </c>
      <c r="I3346">
        <f>VLOOKUP($A3346,'Extracted Varlist'!$B$1:$O$4857,12,0)</f>
        <v>2</v>
      </c>
      <c r="J3346">
        <f>VLOOKUP($A3346,'Extracted Varlist'!$B$1:$O$4857,13,0)</f>
        <v>22</v>
      </c>
      <c r="M3346" t="b">
        <f t="shared" si="75"/>
        <v>1</v>
      </c>
    </row>
    <row r="3347" spans="1:13" x14ac:dyDescent="0.25">
      <c r="A3347" t="s">
        <v>5121</v>
      </c>
      <c r="E3347" t="str">
        <f>VLOOKUP($A3347,'Extracted Varlist'!$B$1:$O$4857,3,0)</f>
        <v>Average Pressure pain neck (calculated using PPN2,PPN3 &amp; PPN4)</v>
      </c>
      <c r="G3347" t="str">
        <f>IF(ISBLANK(VLOOKUP($A3347,'Extracted Varlist'!$B$1:$O$4857,4,0)),"",VLOOKUP($A3347,'Extracted Varlist'!$B$1:$O$4857,4,0))</f>
        <v>-99="Missing"</v>
      </c>
      <c r="H3347">
        <v>2</v>
      </c>
      <c r="I3347">
        <f>VLOOKUP($A3347,'Extracted Varlist'!$B$1:$O$4857,12,0)</f>
        <v>2</v>
      </c>
      <c r="J3347">
        <f>VLOOKUP($A3347,'Extracted Varlist'!$B$1:$O$4857,13,0)</f>
        <v>22</v>
      </c>
      <c r="M3347" t="b">
        <f t="shared" si="75"/>
        <v>1</v>
      </c>
    </row>
    <row r="3348" spans="1:13" x14ac:dyDescent="0.25">
      <c r="A3348" t="s">
        <v>5073</v>
      </c>
      <c r="E3348" t="str">
        <f>VLOOKUP($A3348,'Extracted Varlist'!$B$1:$O$4857,3,0)</f>
        <v>Pressure pain neck 1</v>
      </c>
      <c r="G3348" t="str">
        <f>IF(ISBLANK(VLOOKUP($A3348,'Extracted Varlist'!$B$1:$O$4857,4,0)),"",VLOOKUP($A3348,'Extracted Varlist'!$B$1:$O$4857,4,0))</f>
        <v>-99="Missing"</v>
      </c>
      <c r="H3348">
        <v>2</v>
      </c>
      <c r="I3348">
        <f>VLOOKUP($A3348,'Extracted Varlist'!$B$1:$O$4857,12,0)</f>
        <v>2</v>
      </c>
      <c r="J3348">
        <f>VLOOKUP($A3348,'Extracted Varlist'!$B$1:$O$4857,13,0)</f>
        <v>22</v>
      </c>
      <c r="M3348" t="b">
        <f t="shared" si="75"/>
        <v>1</v>
      </c>
    </row>
    <row r="3349" spans="1:13" x14ac:dyDescent="0.25">
      <c r="A3349" t="s">
        <v>5075</v>
      </c>
      <c r="E3349" t="str">
        <f>VLOOKUP($A3349,'Extracted Varlist'!$B$1:$O$4857,3,0)</f>
        <v>Pressure pain neck 2</v>
      </c>
      <c r="G3349" t="str">
        <f>IF(ISBLANK(VLOOKUP($A3349,'Extracted Varlist'!$B$1:$O$4857,4,0)),"",VLOOKUP($A3349,'Extracted Varlist'!$B$1:$O$4857,4,0))</f>
        <v>-99="Missing"</v>
      </c>
      <c r="H3349">
        <v>2</v>
      </c>
      <c r="I3349">
        <f>VLOOKUP($A3349,'Extracted Varlist'!$B$1:$O$4857,12,0)</f>
        <v>2</v>
      </c>
      <c r="J3349">
        <f>VLOOKUP($A3349,'Extracted Varlist'!$B$1:$O$4857,13,0)</f>
        <v>22</v>
      </c>
      <c r="M3349" t="b">
        <f t="shared" si="75"/>
        <v>1</v>
      </c>
    </row>
    <row r="3350" spans="1:13" x14ac:dyDescent="0.25">
      <c r="A3350" t="s">
        <v>5077</v>
      </c>
      <c r="E3350" t="str">
        <f>VLOOKUP($A3350,'Extracted Varlist'!$B$1:$O$4857,3,0)</f>
        <v>Pressure pain neck 3</v>
      </c>
      <c r="G3350" t="str">
        <f>IF(ISBLANK(VLOOKUP($A3350,'Extracted Varlist'!$B$1:$O$4857,4,0)),"",VLOOKUP($A3350,'Extracted Varlist'!$B$1:$O$4857,4,0))</f>
        <v>-99="Missing"</v>
      </c>
      <c r="H3350">
        <v>2</v>
      </c>
      <c r="I3350">
        <f>VLOOKUP($A3350,'Extracted Varlist'!$B$1:$O$4857,12,0)</f>
        <v>2</v>
      </c>
      <c r="J3350">
        <f>VLOOKUP($A3350,'Extracted Varlist'!$B$1:$O$4857,13,0)</f>
        <v>22</v>
      </c>
      <c r="M3350" t="b">
        <f t="shared" si="75"/>
        <v>1</v>
      </c>
    </row>
    <row r="3351" spans="1:13" x14ac:dyDescent="0.25">
      <c r="A3351" t="s">
        <v>5079</v>
      </c>
      <c r="E3351" t="str">
        <f>VLOOKUP($A3351,'Extracted Varlist'!$B$1:$O$4857,3,0)</f>
        <v>Pressure pain neck 4</v>
      </c>
      <c r="G3351" t="str">
        <f>IF(ISBLANK(VLOOKUP($A3351,'Extracted Varlist'!$B$1:$O$4857,4,0)),"",VLOOKUP($A3351,'Extracted Varlist'!$B$1:$O$4857,4,0))</f>
        <v>-99="Missing"</v>
      </c>
      <c r="H3351">
        <v>2</v>
      </c>
      <c r="I3351">
        <f>VLOOKUP($A3351,'Extracted Varlist'!$B$1:$O$4857,12,0)</f>
        <v>2</v>
      </c>
      <c r="J3351">
        <f>VLOOKUP($A3351,'Extracted Varlist'!$B$1:$O$4857,13,0)</f>
        <v>22</v>
      </c>
      <c r="M3351" t="b">
        <f t="shared" si="75"/>
        <v>1</v>
      </c>
    </row>
    <row r="3352" spans="1:13" x14ac:dyDescent="0.25">
      <c r="A3352" t="s">
        <v>5123</v>
      </c>
      <c r="E3352" t="str">
        <f>VLOOKUP($A3352,'Extracted Varlist'!$B$1:$O$4857,3,0)</f>
        <v>Average Pressure pain wrist (calculated using PPw2,PPW3 &amp; PPW4)</v>
      </c>
      <c r="G3352" t="str">
        <f>IF(ISBLANK(VLOOKUP($A3352,'Extracted Varlist'!$B$1:$O$4857,4,0)),"",VLOOKUP($A3352,'Extracted Varlist'!$B$1:$O$4857,4,0))</f>
        <v>-99="Missing"</v>
      </c>
      <c r="H3352">
        <v>2</v>
      </c>
      <c r="I3352">
        <f>VLOOKUP($A3352,'Extracted Varlist'!$B$1:$O$4857,12,0)</f>
        <v>2</v>
      </c>
      <c r="J3352">
        <f>VLOOKUP($A3352,'Extracted Varlist'!$B$1:$O$4857,13,0)</f>
        <v>22</v>
      </c>
      <c r="M3352" t="b">
        <f t="shared" si="75"/>
        <v>1</v>
      </c>
    </row>
    <row r="3353" spans="1:13" x14ac:dyDescent="0.25">
      <c r="A3353" t="s">
        <v>5056</v>
      </c>
      <c r="E3353" t="str">
        <f>VLOOKUP($A3353,'Extracted Varlist'!$B$1:$O$4857,3,0)</f>
        <v>Pressure pain wrist 1</v>
      </c>
      <c r="G3353" t="str">
        <f>IF(ISBLANK(VLOOKUP($A3353,'Extracted Varlist'!$B$1:$O$4857,4,0)),"",VLOOKUP($A3353,'Extracted Varlist'!$B$1:$O$4857,4,0))</f>
        <v>-99="Missing"</v>
      </c>
      <c r="H3353">
        <v>2</v>
      </c>
      <c r="I3353">
        <f>VLOOKUP($A3353,'Extracted Varlist'!$B$1:$O$4857,12,0)</f>
        <v>2</v>
      </c>
      <c r="J3353">
        <f>VLOOKUP($A3353,'Extracted Varlist'!$B$1:$O$4857,13,0)</f>
        <v>22</v>
      </c>
      <c r="M3353" t="b">
        <f t="shared" si="75"/>
        <v>1</v>
      </c>
    </row>
    <row r="3354" spans="1:13" x14ac:dyDescent="0.25">
      <c r="A3354" t="s">
        <v>5059</v>
      </c>
      <c r="E3354" t="str">
        <f>VLOOKUP($A3354,'Extracted Varlist'!$B$1:$O$4857,3,0)</f>
        <v>Pressure pain wrist 2</v>
      </c>
      <c r="G3354" t="str">
        <f>IF(ISBLANK(VLOOKUP($A3354,'Extracted Varlist'!$B$1:$O$4857,4,0)),"",VLOOKUP($A3354,'Extracted Varlist'!$B$1:$O$4857,4,0))</f>
        <v>-99="Missing"</v>
      </c>
      <c r="H3354">
        <v>2</v>
      </c>
      <c r="I3354">
        <f>VLOOKUP($A3354,'Extracted Varlist'!$B$1:$O$4857,12,0)</f>
        <v>2</v>
      </c>
      <c r="J3354">
        <f>VLOOKUP($A3354,'Extracted Varlist'!$B$1:$O$4857,13,0)</f>
        <v>22</v>
      </c>
      <c r="M3354" t="b">
        <f t="shared" si="75"/>
        <v>1</v>
      </c>
    </row>
    <row r="3355" spans="1:13" x14ac:dyDescent="0.25">
      <c r="A3355" t="s">
        <v>5061</v>
      </c>
      <c r="E3355" t="str">
        <f>VLOOKUP($A3355,'Extracted Varlist'!$B$1:$O$4857,3,0)</f>
        <v>Pressure pain wrist 3</v>
      </c>
      <c r="G3355" t="str">
        <f>IF(ISBLANK(VLOOKUP($A3355,'Extracted Varlist'!$B$1:$O$4857,4,0)),"",VLOOKUP($A3355,'Extracted Varlist'!$B$1:$O$4857,4,0))</f>
        <v>-99="Missing"</v>
      </c>
      <c r="H3355">
        <v>2</v>
      </c>
      <c r="I3355">
        <f>VLOOKUP($A3355,'Extracted Varlist'!$B$1:$O$4857,12,0)</f>
        <v>2</v>
      </c>
      <c r="J3355">
        <f>VLOOKUP($A3355,'Extracted Varlist'!$B$1:$O$4857,13,0)</f>
        <v>22</v>
      </c>
      <c r="M3355" t="b">
        <f t="shared" si="75"/>
        <v>1</v>
      </c>
    </row>
    <row r="3356" spans="1:13" x14ac:dyDescent="0.25">
      <c r="A3356" t="s">
        <v>5063</v>
      </c>
      <c r="E3356" t="str">
        <f>VLOOKUP($A3356,'Extracted Varlist'!$B$1:$O$4857,3,0)</f>
        <v>Pressure pain wrist 4</v>
      </c>
      <c r="G3356" t="str">
        <f>IF(ISBLANK(VLOOKUP($A3356,'Extracted Varlist'!$B$1:$O$4857,4,0)),"",VLOOKUP($A3356,'Extracted Varlist'!$B$1:$O$4857,4,0))</f>
        <v>-99="Missing"</v>
      </c>
      <c r="H3356">
        <v>2</v>
      </c>
      <c r="I3356">
        <f>VLOOKUP($A3356,'Extracted Varlist'!$B$1:$O$4857,12,0)</f>
        <v>2</v>
      </c>
      <c r="J3356">
        <f>VLOOKUP($A3356,'Extracted Varlist'!$B$1:$O$4857,13,0)</f>
        <v>22</v>
      </c>
      <c r="M3356" t="b">
        <f t="shared" si="75"/>
        <v>1</v>
      </c>
    </row>
    <row r="3357" spans="1:13" x14ac:dyDescent="0.25">
      <c r="A3357" t="s">
        <v>3245</v>
      </c>
      <c r="E3357" t="str">
        <f>VLOOKUP($A3357,'Extracted Varlist'!$B$1:$O$4857,3,0)</f>
        <v>Ultrasound-measured Pre-peritoneal fat thickness</v>
      </c>
      <c r="G3357" t="str">
        <f>IF(ISBLANK(VLOOKUP($A3357,'Extracted Varlist'!$B$1:$O$4857,4,0)),"",VLOOKUP($A3357,'Extracted Varlist'!$B$1:$O$4857,4,0))</f>
        <v/>
      </c>
      <c r="H3357">
        <v>2</v>
      </c>
      <c r="I3357">
        <f>VLOOKUP($A3357,'Extracted Varlist'!$B$1:$O$4857,12,0)</f>
        <v>2</v>
      </c>
      <c r="J3357">
        <f>VLOOKUP($A3357,'Extracted Varlist'!$B$1:$O$4857,13,0)</f>
        <v>17</v>
      </c>
      <c r="M3357" t="b">
        <f t="shared" si="75"/>
        <v>0</v>
      </c>
    </row>
    <row r="3358" spans="1:13" x14ac:dyDescent="0.25">
      <c r="A3358" t="s">
        <v>6312</v>
      </c>
      <c r="E3358" t="str">
        <f>VLOOKUP($A3358,'Extracted Varlist'!$B$1:$O$4857,3,0)</f>
        <v>CPAL: Number of presentations of the stimuli</v>
      </c>
      <c r="G3358" t="str">
        <f>IF(ISBLANK(VLOOKUP($A3358,'Extracted Varlist'!$B$1:$O$4857,4,0)),"",VLOOKUP($A3358,'Extracted Varlist'!$B$1:$O$4857,4,0))</f>
        <v>-99="Missing"</v>
      </c>
      <c r="H3358">
        <v>2</v>
      </c>
      <c r="I3358">
        <f>VLOOKUP($A3358,'Extracted Varlist'!$B$1:$O$4857,12,0)</f>
        <v>2</v>
      </c>
      <c r="J3358">
        <f>VLOOKUP($A3358,'Extracted Varlist'!$B$1:$O$4857,13,0)</f>
        <v>22</v>
      </c>
      <c r="M3358" t="b">
        <f t="shared" si="75"/>
        <v>0</v>
      </c>
    </row>
    <row r="3359" spans="1:13" x14ac:dyDescent="0.25">
      <c r="A3359" t="s">
        <v>6315</v>
      </c>
      <c r="E3359" t="str">
        <f>VLOOKUP($A3359,'Extracted Varlist'!$B$1:$O$4857,3,0)</f>
        <v>CPAL1: Number of presentations of the stimuli</v>
      </c>
      <c r="G3359" t="str">
        <f>IF(ISBLANK(VLOOKUP($A3359,'Extracted Varlist'!$B$1:$O$4857,4,0)),"",VLOOKUP($A3359,'Extracted Varlist'!$B$1:$O$4857,4,0))</f>
        <v>-99="Missing"</v>
      </c>
      <c r="H3359">
        <v>2</v>
      </c>
      <c r="I3359">
        <f>VLOOKUP($A3359,'Extracted Varlist'!$B$1:$O$4857,12,0)</f>
        <v>2</v>
      </c>
      <c r="J3359">
        <f>VLOOKUP($A3359,'Extracted Varlist'!$B$1:$O$4857,13,0)</f>
        <v>22</v>
      </c>
      <c r="M3359" t="b">
        <f t="shared" si="75"/>
        <v>1</v>
      </c>
    </row>
    <row r="3360" spans="1:13" x14ac:dyDescent="0.25">
      <c r="A3360" t="s">
        <v>6317</v>
      </c>
      <c r="E3360" t="str">
        <f>VLOOKUP($A3360,'Extracted Varlist'!$B$1:$O$4857,3,0)</f>
        <v>CPAL2: Number of presentations of the stimuli</v>
      </c>
      <c r="G3360" t="str">
        <f>IF(ISBLANK(VLOOKUP($A3360,'Extracted Varlist'!$B$1:$O$4857,4,0)),"",VLOOKUP($A3360,'Extracted Varlist'!$B$1:$O$4857,4,0))</f>
        <v>-99="Missing"</v>
      </c>
      <c r="H3360">
        <v>2</v>
      </c>
      <c r="I3360">
        <f>VLOOKUP($A3360,'Extracted Varlist'!$B$1:$O$4857,12,0)</f>
        <v>2</v>
      </c>
      <c r="J3360">
        <f>VLOOKUP($A3360,'Extracted Varlist'!$B$1:$O$4857,13,0)</f>
        <v>22</v>
      </c>
      <c r="M3360" t="b">
        <f t="shared" si="75"/>
        <v>1</v>
      </c>
    </row>
    <row r="3361" spans="1:13" x14ac:dyDescent="0.25">
      <c r="A3361" t="s">
        <v>6320</v>
      </c>
      <c r="E3361" t="str">
        <f>VLOOKUP($A3361,'Extracted Varlist'!$B$1:$O$4857,3,0)</f>
        <v>CPAL3: Number of presentations of the stimuli</v>
      </c>
      <c r="G3361" t="str">
        <f>IF(ISBLANK(VLOOKUP($A3361,'Extracted Varlist'!$B$1:$O$4857,4,0)),"",VLOOKUP($A3361,'Extracted Varlist'!$B$1:$O$4857,4,0))</f>
        <v>-99="Missing"</v>
      </c>
      <c r="H3361">
        <v>2</v>
      </c>
      <c r="I3361">
        <f>VLOOKUP($A3361,'Extracted Varlist'!$B$1:$O$4857,12,0)</f>
        <v>2</v>
      </c>
      <c r="J3361">
        <f>VLOOKUP($A3361,'Extracted Varlist'!$B$1:$O$4857,13,0)</f>
        <v>22</v>
      </c>
      <c r="M3361" t="b">
        <f t="shared" si="75"/>
        <v>1</v>
      </c>
    </row>
    <row r="3362" spans="1:13" x14ac:dyDescent="0.25">
      <c r="A3362" t="s">
        <v>6322</v>
      </c>
      <c r="E3362" t="str">
        <f>VLOOKUP($A3362,'Extracted Varlist'!$B$1:$O$4857,3,0)</f>
        <v>CPAL4: Number of presentations of the stimuli</v>
      </c>
      <c r="G3362" t="str">
        <f>IF(ISBLANK(VLOOKUP($A3362,'Extracted Varlist'!$B$1:$O$4857,4,0)),"",VLOOKUP($A3362,'Extracted Varlist'!$B$1:$O$4857,4,0))</f>
        <v>-99="Missing"</v>
      </c>
      <c r="H3362">
        <v>2</v>
      </c>
      <c r="I3362">
        <f>VLOOKUP($A3362,'Extracted Varlist'!$B$1:$O$4857,12,0)</f>
        <v>2</v>
      </c>
      <c r="J3362">
        <f>VLOOKUP($A3362,'Extracted Varlist'!$B$1:$O$4857,13,0)</f>
        <v>22</v>
      </c>
      <c r="M3362" t="b">
        <f t="shared" si="75"/>
        <v>1</v>
      </c>
    </row>
    <row r="3363" spans="1:13" x14ac:dyDescent="0.25">
      <c r="A3363" t="s">
        <v>6324</v>
      </c>
      <c r="E3363" t="str">
        <f>VLOOKUP($A3363,'Extracted Varlist'!$B$1:$O$4857,3,0)</f>
        <v>CPAL5: Number of presentations of the stimuli</v>
      </c>
      <c r="G3363" t="str">
        <f>IF(ISBLANK(VLOOKUP($A3363,'Extracted Varlist'!$B$1:$O$4857,4,0)),"",VLOOKUP($A3363,'Extracted Varlist'!$B$1:$O$4857,4,0))</f>
        <v>-99="Missing"</v>
      </c>
      <c r="H3363">
        <v>2</v>
      </c>
      <c r="I3363">
        <f>VLOOKUP($A3363,'Extracted Varlist'!$B$1:$O$4857,12,0)</f>
        <v>2</v>
      </c>
      <c r="J3363">
        <f>VLOOKUP($A3363,'Extracted Varlist'!$B$1:$O$4857,13,0)</f>
        <v>22</v>
      </c>
      <c r="M3363" t="b">
        <f t="shared" si="75"/>
        <v>1</v>
      </c>
    </row>
    <row r="3364" spans="1:13" x14ac:dyDescent="0.25">
      <c r="A3364" t="s">
        <v>6327</v>
      </c>
      <c r="E3364" t="str">
        <f>VLOOKUP($A3364,'Extracted Varlist'!$B$1:$O$4857,3,0)</f>
        <v>CPAL6: Number of presentations of the stimuli</v>
      </c>
      <c r="G3364" t="str">
        <f>IF(ISBLANK(VLOOKUP($A3364,'Extracted Varlist'!$B$1:$O$4857,4,0)),"",VLOOKUP($A3364,'Extracted Varlist'!$B$1:$O$4857,4,0))</f>
        <v>-99="Missing"</v>
      </c>
      <c r="H3364">
        <v>2</v>
      </c>
      <c r="I3364">
        <f>VLOOKUP($A3364,'Extracted Varlist'!$B$1:$O$4857,12,0)</f>
        <v>2</v>
      </c>
      <c r="J3364">
        <f>VLOOKUP($A3364,'Extracted Varlist'!$B$1:$O$4857,13,0)</f>
        <v>22</v>
      </c>
      <c r="M3364" t="b">
        <f t="shared" si="75"/>
        <v>1</v>
      </c>
    </row>
    <row r="3365" spans="1:13" x14ac:dyDescent="0.25">
      <c r="A3365" t="s">
        <v>6330</v>
      </c>
      <c r="E3365" t="str">
        <f>VLOOKUP($A3365,'Extracted Varlist'!$B$1:$O$4857,3,0)</f>
        <v>CPAL7: Number of presentations of the stimuli</v>
      </c>
      <c r="G3365" t="str">
        <f>IF(ISBLANK(VLOOKUP($A3365,'Extracted Varlist'!$B$1:$O$4857,4,0)),"",VLOOKUP($A3365,'Extracted Varlist'!$B$1:$O$4857,4,0))</f>
        <v>-99="Missing"</v>
      </c>
      <c r="H3365">
        <v>2</v>
      </c>
      <c r="I3365">
        <f>VLOOKUP($A3365,'Extracted Varlist'!$B$1:$O$4857,12,0)</f>
        <v>2</v>
      </c>
      <c r="J3365">
        <f>VLOOKUP($A3365,'Extracted Varlist'!$B$1:$O$4857,13,0)</f>
        <v>22</v>
      </c>
      <c r="M3365" t="b">
        <f t="shared" si="75"/>
        <v>1</v>
      </c>
    </row>
    <row r="3366" spans="1:13" x14ac:dyDescent="0.25">
      <c r="A3366" t="s">
        <v>2524</v>
      </c>
      <c r="E3366" t="str">
        <f>VLOOKUP($A3366,'Extracted Varlist'!$B$1:$O$4857,3,0)</f>
        <v>CPALa: Number of presentations of the stimuli over 5 rounds</v>
      </c>
      <c r="G3366" t="str">
        <f>IF(ISBLANK(VLOOKUP($A3366,'Extracted Varlist'!$B$1:$O$4857,4,0)),"",VLOOKUP($A3366,'Extracted Varlist'!$B$1:$O$4857,4,0))</f>
        <v>-99="Missing"</v>
      </c>
      <c r="H3366">
        <v>2</v>
      </c>
      <c r="I3366">
        <f>VLOOKUP($A3366,'Extracted Varlist'!$B$1:$O$4857,12,0)</f>
        <v>2</v>
      </c>
      <c r="J3366">
        <f>VLOOKUP($A3366,'Extracted Varlist'!$B$1:$O$4857,13,0)</f>
        <v>17</v>
      </c>
      <c r="M3366" t="b">
        <f t="shared" si="75"/>
        <v>0</v>
      </c>
    </row>
    <row r="3367" spans="1:13" x14ac:dyDescent="0.25">
      <c r="A3367" t="s">
        <v>2548</v>
      </c>
      <c r="E3367" t="str">
        <f>VLOOKUP($A3367,'Extracted Varlist'!$B$1:$O$4857,3,0)</f>
        <v>CPALa1: Number of presentations of the stimuli</v>
      </c>
      <c r="G3367" t="str">
        <f>IF(ISBLANK(VLOOKUP($A3367,'Extracted Varlist'!$B$1:$O$4857,4,0)),"",VLOOKUP($A3367,'Extracted Varlist'!$B$1:$O$4857,4,0))</f>
        <v>-99="Missing"</v>
      </c>
      <c r="H3367">
        <v>2</v>
      </c>
      <c r="I3367">
        <f>VLOOKUP($A3367,'Extracted Varlist'!$B$1:$O$4857,12,0)</f>
        <v>2</v>
      </c>
      <c r="J3367">
        <f>VLOOKUP($A3367,'Extracted Varlist'!$B$1:$O$4857,13,0)</f>
        <v>17</v>
      </c>
      <c r="M3367" t="b">
        <f t="shared" si="75"/>
        <v>1</v>
      </c>
    </row>
    <row r="3368" spans="1:13" x14ac:dyDescent="0.25">
      <c r="A3368" t="s">
        <v>2570</v>
      </c>
      <c r="E3368" t="str">
        <f>VLOOKUP($A3368,'Extracted Varlist'!$B$1:$O$4857,3,0)</f>
        <v>CPALa2: Number of presentations of the stimuli</v>
      </c>
      <c r="G3368" t="str">
        <f>IF(ISBLANK(VLOOKUP($A3368,'Extracted Varlist'!$B$1:$O$4857,4,0)),"",VLOOKUP($A3368,'Extracted Varlist'!$B$1:$O$4857,4,0))</f>
        <v>-99="Missing"</v>
      </c>
      <c r="H3368">
        <v>2</v>
      </c>
      <c r="I3368">
        <f>VLOOKUP($A3368,'Extracted Varlist'!$B$1:$O$4857,12,0)</f>
        <v>2</v>
      </c>
      <c r="J3368">
        <f>VLOOKUP($A3368,'Extracted Varlist'!$B$1:$O$4857,13,0)</f>
        <v>17</v>
      </c>
      <c r="M3368" t="b">
        <f t="shared" si="75"/>
        <v>1</v>
      </c>
    </row>
    <row r="3369" spans="1:13" x14ac:dyDescent="0.25">
      <c r="A3369" t="s">
        <v>2593</v>
      </c>
      <c r="E3369" t="str">
        <f>VLOOKUP($A3369,'Extracted Varlist'!$B$1:$O$4857,3,0)</f>
        <v>CPALa3: Number of presentations of the stimuli</v>
      </c>
      <c r="G3369" t="str">
        <f>IF(ISBLANK(VLOOKUP($A3369,'Extracted Varlist'!$B$1:$O$4857,4,0)),"",VLOOKUP($A3369,'Extracted Varlist'!$B$1:$O$4857,4,0))</f>
        <v>-99="Missing"</v>
      </c>
      <c r="H3369">
        <v>2</v>
      </c>
      <c r="I3369">
        <f>VLOOKUP($A3369,'Extracted Varlist'!$B$1:$O$4857,12,0)</f>
        <v>2</v>
      </c>
      <c r="J3369">
        <f>VLOOKUP($A3369,'Extracted Varlist'!$B$1:$O$4857,13,0)</f>
        <v>17</v>
      </c>
      <c r="M3369" t="b">
        <f t="shared" si="75"/>
        <v>1</v>
      </c>
    </row>
    <row r="3370" spans="1:13" x14ac:dyDescent="0.25">
      <c r="A3370" t="s">
        <v>2616</v>
      </c>
      <c r="E3370" t="str">
        <f>VLOOKUP($A3370,'Extracted Varlist'!$B$1:$O$4857,3,0)</f>
        <v>CPALa4: Number of presentations of the stimuli</v>
      </c>
      <c r="G3370" t="str">
        <f>IF(ISBLANK(VLOOKUP($A3370,'Extracted Varlist'!$B$1:$O$4857,4,0)),"",VLOOKUP($A3370,'Extracted Varlist'!$B$1:$O$4857,4,0))</f>
        <v>-99="Missing"</v>
      </c>
      <c r="H3370">
        <v>2</v>
      </c>
      <c r="I3370">
        <f>VLOOKUP($A3370,'Extracted Varlist'!$B$1:$O$4857,12,0)</f>
        <v>2</v>
      </c>
      <c r="J3370">
        <f>VLOOKUP($A3370,'Extracted Varlist'!$B$1:$O$4857,13,0)</f>
        <v>17</v>
      </c>
      <c r="M3370" t="b">
        <f t="shared" si="75"/>
        <v>1</v>
      </c>
    </row>
    <row r="3371" spans="1:13" x14ac:dyDescent="0.25">
      <c r="A3371" t="s">
        <v>2639</v>
      </c>
      <c r="E3371" t="str">
        <f>VLOOKUP($A3371,'Extracted Varlist'!$B$1:$O$4857,3,0)</f>
        <v>CPALa5: Number of presentations of the stimuli</v>
      </c>
      <c r="G3371" t="str">
        <f>IF(ISBLANK(VLOOKUP($A3371,'Extracted Varlist'!$B$1:$O$4857,4,0)),"",VLOOKUP($A3371,'Extracted Varlist'!$B$1:$O$4857,4,0))</f>
        <v>-99="Missing"</v>
      </c>
      <c r="H3371">
        <v>2</v>
      </c>
      <c r="I3371">
        <f>VLOOKUP($A3371,'Extracted Varlist'!$B$1:$O$4857,12,0)</f>
        <v>2</v>
      </c>
      <c r="J3371">
        <f>VLOOKUP($A3371,'Extracted Varlist'!$B$1:$O$4857,13,0)</f>
        <v>17</v>
      </c>
      <c r="M3371" t="b">
        <f t="shared" si="75"/>
        <v>1</v>
      </c>
    </row>
    <row r="3372" spans="1:13" x14ac:dyDescent="0.25">
      <c r="A3372" t="s">
        <v>2724</v>
      </c>
      <c r="E3372" t="str">
        <f>VLOOKUP($A3372,'Extracted Varlist'!$B$1:$O$4857,3,0)</f>
        <v>CPALb: Number of presentations of the stimuli over 5 rounds</v>
      </c>
      <c r="G3372" t="str">
        <f>IF(ISBLANK(VLOOKUP($A3372,'Extracted Varlist'!$B$1:$O$4857,4,0)),"",VLOOKUP($A3372,'Extracted Varlist'!$B$1:$O$4857,4,0))</f>
        <v>-99="Missing"</v>
      </c>
      <c r="H3372">
        <v>2</v>
      </c>
      <c r="I3372">
        <f>VLOOKUP($A3372,'Extracted Varlist'!$B$1:$O$4857,12,0)</f>
        <v>2</v>
      </c>
      <c r="J3372">
        <f>VLOOKUP($A3372,'Extracted Varlist'!$B$1:$O$4857,13,0)</f>
        <v>17</v>
      </c>
      <c r="M3372" t="b">
        <f t="shared" si="75"/>
        <v>1</v>
      </c>
    </row>
    <row r="3373" spans="1:13" x14ac:dyDescent="0.25">
      <c r="A3373" t="s">
        <v>2744</v>
      </c>
      <c r="E3373" t="str">
        <f>VLOOKUP($A3373,'Extracted Varlist'!$B$1:$O$4857,3,0)</f>
        <v>CPALb1: Number of presentations of the stimuli</v>
      </c>
      <c r="G3373" t="str">
        <f>IF(ISBLANK(VLOOKUP($A3373,'Extracted Varlist'!$B$1:$O$4857,4,0)),"",VLOOKUP($A3373,'Extracted Varlist'!$B$1:$O$4857,4,0))</f>
        <v>-99="Missing"</v>
      </c>
      <c r="H3373">
        <v>2</v>
      </c>
      <c r="I3373">
        <f>VLOOKUP($A3373,'Extracted Varlist'!$B$1:$O$4857,12,0)</f>
        <v>2</v>
      </c>
      <c r="J3373">
        <f>VLOOKUP($A3373,'Extracted Varlist'!$B$1:$O$4857,13,0)</f>
        <v>17</v>
      </c>
      <c r="M3373" t="b">
        <f t="shared" si="75"/>
        <v>1</v>
      </c>
    </row>
    <row r="3374" spans="1:13" x14ac:dyDescent="0.25">
      <c r="A3374" t="s">
        <v>2766</v>
      </c>
      <c r="E3374" t="str">
        <f>VLOOKUP($A3374,'Extracted Varlist'!$B$1:$O$4857,3,0)</f>
        <v>CPALb2: Number of presentations of the stimuli</v>
      </c>
      <c r="G3374" t="str">
        <f>IF(ISBLANK(VLOOKUP($A3374,'Extracted Varlist'!$B$1:$O$4857,4,0)),"",VLOOKUP($A3374,'Extracted Varlist'!$B$1:$O$4857,4,0))</f>
        <v>-99="Missing"</v>
      </c>
      <c r="H3374">
        <v>2</v>
      </c>
      <c r="I3374">
        <f>VLOOKUP($A3374,'Extracted Varlist'!$B$1:$O$4857,12,0)</f>
        <v>2</v>
      </c>
      <c r="J3374">
        <f>VLOOKUP($A3374,'Extracted Varlist'!$B$1:$O$4857,13,0)</f>
        <v>17</v>
      </c>
      <c r="M3374" t="b">
        <f t="shared" si="75"/>
        <v>1</v>
      </c>
    </row>
    <row r="3375" spans="1:13" x14ac:dyDescent="0.25">
      <c r="A3375" t="s">
        <v>2787</v>
      </c>
      <c r="E3375" t="str">
        <f>VLOOKUP($A3375,'Extracted Varlist'!$B$1:$O$4857,3,0)</f>
        <v>CPALb3: Number of presentations of the stimuli</v>
      </c>
      <c r="G3375" t="str">
        <f>IF(ISBLANK(VLOOKUP($A3375,'Extracted Varlist'!$B$1:$O$4857,4,0)),"",VLOOKUP($A3375,'Extracted Varlist'!$B$1:$O$4857,4,0))</f>
        <v>-99="Missing"</v>
      </c>
      <c r="H3375">
        <v>2</v>
      </c>
      <c r="I3375">
        <f>VLOOKUP($A3375,'Extracted Varlist'!$B$1:$O$4857,12,0)</f>
        <v>2</v>
      </c>
      <c r="J3375">
        <f>VLOOKUP($A3375,'Extracted Varlist'!$B$1:$O$4857,13,0)</f>
        <v>17</v>
      </c>
      <c r="M3375" t="b">
        <f t="shared" si="75"/>
        <v>1</v>
      </c>
    </row>
    <row r="3376" spans="1:13" x14ac:dyDescent="0.25">
      <c r="A3376" t="s">
        <v>2808</v>
      </c>
      <c r="E3376" t="str">
        <f>VLOOKUP($A3376,'Extracted Varlist'!$B$1:$O$4857,3,0)</f>
        <v>CPALb4: Number of presentations of the stimuli</v>
      </c>
      <c r="G3376" t="str">
        <f>IF(ISBLANK(VLOOKUP($A3376,'Extracted Varlist'!$B$1:$O$4857,4,0)),"",VLOOKUP($A3376,'Extracted Varlist'!$B$1:$O$4857,4,0))</f>
        <v>-99="Missing"</v>
      </c>
      <c r="H3376">
        <v>2</v>
      </c>
      <c r="I3376">
        <f>VLOOKUP($A3376,'Extracted Varlist'!$B$1:$O$4857,12,0)</f>
        <v>2</v>
      </c>
      <c r="J3376">
        <f>VLOOKUP($A3376,'Extracted Varlist'!$B$1:$O$4857,13,0)</f>
        <v>17</v>
      </c>
      <c r="M3376" t="b">
        <f t="shared" si="75"/>
        <v>1</v>
      </c>
    </row>
    <row r="3377" spans="1:13" x14ac:dyDescent="0.25">
      <c r="A3377" t="s">
        <v>2830</v>
      </c>
      <c r="E3377" t="str">
        <f>VLOOKUP($A3377,'Extracted Varlist'!$B$1:$O$4857,3,0)</f>
        <v>CPALb5: Number of presentations of the stimuli</v>
      </c>
      <c r="G3377" t="str">
        <f>IF(ISBLANK(VLOOKUP($A3377,'Extracted Varlist'!$B$1:$O$4857,4,0)),"",VLOOKUP($A3377,'Extracted Varlist'!$B$1:$O$4857,4,0))</f>
        <v>-99="Missing"</v>
      </c>
      <c r="H3377">
        <v>2</v>
      </c>
      <c r="I3377">
        <f>VLOOKUP($A3377,'Extracted Varlist'!$B$1:$O$4857,12,0)</f>
        <v>2</v>
      </c>
      <c r="J3377">
        <f>VLOOKUP($A3377,'Extracted Varlist'!$B$1:$O$4857,13,0)</f>
        <v>17</v>
      </c>
      <c r="M3377" t="b">
        <f t="shared" si="75"/>
        <v>1</v>
      </c>
    </row>
    <row r="3378" spans="1:13" x14ac:dyDescent="0.25">
      <c r="A3378" t="s">
        <v>2475</v>
      </c>
      <c r="E3378" t="str">
        <f>VLOOKUP($A3378,'Extracted Varlist'!$B$1:$O$4857,3,0)</f>
        <v>DET: Number of presentations of the stimuli over 5 rounds</v>
      </c>
      <c r="G3378" t="str">
        <f>IF(ISBLANK(VLOOKUP($A3378,'Extracted Varlist'!$B$1:$O$4857,4,0)),"",VLOOKUP($A3378,'Extracted Varlist'!$B$1:$O$4857,4,0))</f>
        <v>-99="Missing"</v>
      </c>
      <c r="H3378">
        <v>2</v>
      </c>
      <c r="I3378">
        <f>VLOOKUP($A3378,'Extracted Varlist'!$B$1:$O$4857,12,0)</f>
        <v>2</v>
      </c>
      <c r="J3378">
        <f>VLOOKUP($A3378,'Extracted Varlist'!$B$1:$O$4857,13,0)</f>
        <v>17</v>
      </c>
      <c r="M3378" t="b">
        <f t="shared" si="75"/>
        <v>1</v>
      </c>
    </row>
    <row r="3379" spans="1:13" x14ac:dyDescent="0.25">
      <c r="A3379" t="s">
        <v>6333</v>
      </c>
      <c r="E3379" t="str">
        <f>VLOOKUP($A3379,'Extracted Varlist'!$B$1:$O$4857,3,0)</f>
        <v>DET: Number of presentations of the stimuli over 5 rounds</v>
      </c>
      <c r="G3379" t="str">
        <f>IF(ISBLANK(VLOOKUP($A3379,'Extracted Varlist'!$B$1:$O$4857,4,0)),"",VLOOKUP($A3379,'Extracted Varlist'!$B$1:$O$4857,4,0))</f>
        <v>-99="Missing"</v>
      </c>
      <c r="H3379">
        <v>2</v>
      </c>
      <c r="I3379">
        <f>VLOOKUP($A3379,'Extracted Varlist'!$B$1:$O$4857,12,0)</f>
        <v>2</v>
      </c>
      <c r="J3379">
        <f>VLOOKUP($A3379,'Extracted Varlist'!$B$1:$O$4857,13,0)</f>
        <v>22</v>
      </c>
      <c r="M3379" t="b">
        <f t="shared" si="75"/>
        <v>0</v>
      </c>
    </row>
    <row r="3380" spans="1:13" x14ac:dyDescent="0.25">
      <c r="A3380" t="s">
        <v>2682</v>
      </c>
      <c r="E3380" t="str">
        <f>VLOOKUP($A3380,'Extracted Varlist'!$B$1:$O$4857,3,0)</f>
        <v>IDN: Number of presentations of the stimuli</v>
      </c>
      <c r="G3380" t="str">
        <f>IF(ISBLANK(VLOOKUP($A3380,'Extracted Varlist'!$B$1:$O$4857,4,0)),"",VLOOKUP($A3380,'Extracted Varlist'!$B$1:$O$4857,4,0))</f>
        <v>-99="Missing"</v>
      </c>
      <c r="H3380">
        <v>2</v>
      </c>
      <c r="I3380">
        <f>VLOOKUP($A3380,'Extracted Varlist'!$B$1:$O$4857,12,0)</f>
        <v>2</v>
      </c>
      <c r="J3380">
        <f>VLOOKUP($A3380,'Extracted Varlist'!$B$1:$O$4857,13,0)</f>
        <v>17</v>
      </c>
      <c r="M3380" t="b">
        <f t="shared" si="75"/>
        <v>0</v>
      </c>
    </row>
    <row r="3381" spans="1:13" x14ac:dyDescent="0.25">
      <c r="A3381" t="s">
        <v>6335</v>
      </c>
      <c r="E3381" t="str">
        <f>VLOOKUP($A3381,'Extracted Varlist'!$B$1:$O$4857,3,0)</f>
        <v>IDN: Number of presentations of the stimuli</v>
      </c>
      <c r="G3381" t="str">
        <f>IF(ISBLANK(VLOOKUP($A3381,'Extracted Varlist'!$B$1:$O$4857,4,0)),"",VLOOKUP($A3381,'Extracted Varlist'!$B$1:$O$4857,4,0))</f>
        <v>-99="Missing"</v>
      </c>
      <c r="H3381">
        <v>2</v>
      </c>
      <c r="I3381">
        <f>VLOOKUP($A3381,'Extracted Varlist'!$B$1:$O$4857,12,0)</f>
        <v>2</v>
      </c>
      <c r="J3381">
        <f>VLOOKUP($A3381,'Extracted Varlist'!$B$1:$O$4857,13,0)</f>
        <v>22</v>
      </c>
      <c r="M3381" t="b">
        <f t="shared" si="75"/>
        <v>0</v>
      </c>
    </row>
    <row r="3382" spans="1:13" x14ac:dyDescent="0.25">
      <c r="A3382" t="s">
        <v>2701</v>
      </c>
      <c r="E3382" t="str">
        <f>VLOOKUP($A3382,'Extracted Varlist'!$B$1:$O$4857,3,0)</f>
        <v>OCL: Number of presentations of the stimuli</v>
      </c>
      <c r="G3382" t="str">
        <f>IF(ISBLANK(VLOOKUP($A3382,'Extracted Varlist'!$B$1:$O$4857,4,0)),"",VLOOKUP($A3382,'Extracted Varlist'!$B$1:$O$4857,4,0))</f>
        <v>-99="Missing"</v>
      </c>
      <c r="H3382">
        <v>2</v>
      </c>
      <c r="I3382">
        <f>VLOOKUP($A3382,'Extracted Varlist'!$B$1:$O$4857,12,0)</f>
        <v>2</v>
      </c>
      <c r="J3382">
        <f>VLOOKUP($A3382,'Extracted Varlist'!$B$1:$O$4857,13,0)</f>
        <v>17</v>
      </c>
      <c r="M3382" t="b">
        <f t="shared" si="75"/>
        <v>0</v>
      </c>
    </row>
    <row r="3383" spans="1:13" x14ac:dyDescent="0.25">
      <c r="A3383" t="s">
        <v>6336</v>
      </c>
      <c r="E3383" t="str">
        <f>VLOOKUP($A3383,'Extracted Varlist'!$B$1:$O$4857,3,0)</f>
        <v>OCL: Number of presentations of the stimuli</v>
      </c>
      <c r="G3383" t="str">
        <f>IF(ISBLANK(VLOOKUP($A3383,'Extracted Varlist'!$B$1:$O$4857,4,0)),"",VLOOKUP($A3383,'Extracted Varlist'!$B$1:$O$4857,4,0))</f>
        <v>-99="Missing"</v>
      </c>
      <c r="H3383">
        <v>2</v>
      </c>
      <c r="I3383">
        <f>VLOOKUP($A3383,'Extracted Varlist'!$B$1:$O$4857,12,0)</f>
        <v>2</v>
      </c>
      <c r="J3383">
        <f>VLOOKUP($A3383,'Extracted Varlist'!$B$1:$O$4857,13,0)</f>
        <v>22</v>
      </c>
      <c r="M3383" t="b">
        <f t="shared" si="75"/>
        <v>0</v>
      </c>
    </row>
    <row r="3384" spans="1:13" x14ac:dyDescent="0.25">
      <c r="A3384" t="s">
        <v>6337</v>
      </c>
      <c r="E3384" t="str">
        <f>VLOOKUP($A3384,'Extracted Varlist'!$B$1:$O$4857,3,0)</f>
        <v>ONB: Number of presentations of the stimuli</v>
      </c>
      <c r="G3384" t="str">
        <f>IF(ISBLANK(VLOOKUP($A3384,'Extracted Varlist'!$B$1:$O$4857,4,0)),"",VLOOKUP($A3384,'Extracted Varlist'!$B$1:$O$4857,4,0))</f>
        <v>-99="Missing"</v>
      </c>
      <c r="H3384">
        <v>2</v>
      </c>
      <c r="I3384">
        <f>VLOOKUP($A3384,'Extracted Varlist'!$B$1:$O$4857,12,0)</f>
        <v>2</v>
      </c>
      <c r="J3384">
        <f>VLOOKUP($A3384,'Extracted Varlist'!$B$1:$O$4857,13,0)</f>
        <v>22</v>
      </c>
      <c r="M3384" t="b">
        <f t="shared" si="75"/>
        <v>1</v>
      </c>
    </row>
    <row r="3385" spans="1:13" x14ac:dyDescent="0.25">
      <c r="A3385" t="s">
        <v>6340</v>
      </c>
      <c r="E3385" t="str">
        <f>VLOOKUP($A3385,'Extracted Varlist'!$B$1:$O$4857,3,0)</f>
        <v>SETS: Number of presentations of the stimuli</v>
      </c>
      <c r="G3385" t="str">
        <f>IF(ISBLANK(VLOOKUP($A3385,'Extracted Varlist'!$B$1:$O$4857,4,0)),"",VLOOKUP($A3385,'Extracted Varlist'!$B$1:$O$4857,4,0))</f>
        <v>-99="Missing"</v>
      </c>
      <c r="H3385">
        <v>2</v>
      </c>
      <c r="I3385">
        <f>VLOOKUP($A3385,'Extracted Varlist'!$B$1:$O$4857,12,0)</f>
        <v>2</v>
      </c>
      <c r="J3385">
        <f>VLOOKUP($A3385,'Extracted Varlist'!$B$1:$O$4857,13,0)</f>
        <v>22</v>
      </c>
      <c r="M3385" t="b">
        <f t="shared" si="75"/>
        <v>1</v>
      </c>
    </row>
    <row r="3386" spans="1:13" x14ac:dyDescent="0.25">
      <c r="A3386" t="s">
        <v>6342</v>
      </c>
      <c r="E3386" t="str">
        <f>VLOOKUP($A3386,'Extracted Varlist'!$B$1:$O$4857,3,0)</f>
        <v>SETSED: Number of presentations of the stimuli</v>
      </c>
      <c r="G3386" t="str">
        <f>IF(ISBLANK(VLOOKUP($A3386,'Extracted Varlist'!$B$1:$O$4857,4,0)),"",VLOOKUP($A3386,'Extracted Varlist'!$B$1:$O$4857,4,0))</f>
        <v>-99="Missing"</v>
      </c>
      <c r="H3386">
        <v>2</v>
      </c>
      <c r="I3386">
        <f>VLOOKUP($A3386,'Extracted Varlist'!$B$1:$O$4857,12,0)</f>
        <v>2</v>
      </c>
      <c r="J3386">
        <f>VLOOKUP($A3386,'Extracted Varlist'!$B$1:$O$4857,13,0)</f>
        <v>22</v>
      </c>
      <c r="M3386" t="b">
        <f t="shared" si="75"/>
        <v>1</v>
      </c>
    </row>
    <row r="3387" spans="1:13" x14ac:dyDescent="0.25">
      <c r="A3387" t="s">
        <v>6345</v>
      </c>
      <c r="E3387" t="str">
        <f>VLOOKUP($A3387,'Extracted Varlist'!$B$1:$O$4857,3,0)</f>
        <v>SETSEDR: Number of presentations of the stimuli</v>
      </c>
      <c r="G3387" t="str">
        <f>IF(ISBLANK(VLOOKUP($A3387,'Extracted Varlist'!$B$1:$O$4857,4,0)),"",VLOOKUP($A3387,'Extracted Varlist'!$B$1:$O$4857,4,0))</f>
        <v>-99="Missing"</v>
      </c>
      <c r="H3387">
        <v>2</v>
      </c>
      <c r="I3387">
        <f>VLOOKUP($A3387,'Extracted Varlist'!$B$1:$O$4857,12,0)</f>
        <v>2</v>
      </c>
      <c r="J3387">
        <f>VLOOKUP($A3387,'Extracted Varlist'!$B$1:$O$4857,13,0)</f>
        <v>22</v>
      </c>
      <c r="M3387" t="b">
        <f t="shared" si="75"/>
        <v>1</v>
      </c>
    </row>
    <row r="3388" spans="1:13" x14ac:dyDescent="0.25">
      <c r="A3388" t="s">
        <v>6347</v>
      </c>
      <c r="E3388" t="str">
        <f>VLOOKUP($A3388,'Extracted Varlist'!$B$1:$O$4857,3,0)</f>
        <v>SETSID: Number of presentations of the stimuli</v>
      </c>
      <c r="G3388" t="str">
        <f>IF(ISBLANK(VLOOKUP($A3388,'Extracted Varlist'!$B$1:$O$4857,4,0)),"",VLOOKUP($A3388,'Extracted Varlist'!$B$1:$O$4857,4,0))</f>
        <v>-99="Missing"</v>
      </c>
      <c r="H3388">
        <v>2</v>
      </c>
      <c r="I3388">
        <f>VLOOKUP($A3388,'Extracted Varlist'!$B$1:$O$4857,12,0)</f>
        <v>2</v>
      </c>
      <c r="J3388">
        <f>VLOOKUP($A3388,'Extracted Varlist'!$B$1:$O$4857,13,0)</f>
        <v>22</v>
      </c>
      <c r="M3388" t="b">
        <f t="shared" si="75"/>
        <v>1</v>
      </c>
    </row>
    <row r="3389" spans="1:13" x14ac:dyDescent="0.25">
      <c r="A3389" t="s">
        <v>6349</v>
      </c>
      <c r="E3389" t="str">
        <f>VLOOKUP($A3389,'Extracted Varlist'!$B$1:$O$4857,3,0)</f>
        <v>SETSIDR: Number of presentations of the stimuli</v>
      </c>
      <c r="G3389" t="str">
        <f>IF(ISBLANK(VLOOKUP($A3389,'Extracted Varlist'!$B$1:$O$4857,4,0)),"",VLOOKUP($A3389,'Extracted Varlist'!$B$1:$O$4857,4,0))</f>
        <v>-99="Missing"</v>
      </c>
      <c r="H3389">
        <v>2</v>
      </c>
      <c r="I3389">
        <f>VLOOKUP($A3389,'Extracted Varlist'!$B$1:$O$4857,12,0)</f>
        <v>2</v>
      </c>
      <c r="J3389">
        <f>VLOOKUP($A3389,'Extracted Varlist'!$B$1:$O$4857,13,0)</f>
        <v>22</v>
      </c>
      <c r="M3389" t="b">
        <f t="shared" si="75"/>
        <v>1</v>
      </c>
    </row>
    <row r="3390" spans="1:13" x14ac:dyDescent="0.25">
      <c r="A3390" t="s">
        <v>6351</v>
      </c>
      <c r="E3390" t="str">
        <f>VLOOKUP($A3390,'Extracted Varlist'!$B$1:$O$4857,3,0)</f>
        <v>SETSVD: Number of presentations of the stimuli</v>
      </c>
      <c r="G3390" t="str">
        <f>IF(ISBLANK(VLOOKUP($A3390,'Extracted Varlist'!$B$1:$O$4857,4,0)),"",VLOOKUP($A3390,'Extracted Varlist'!$B$1:$O$4857,4,0))</f>
        <v>-99="Missing"</v>
      </c>
      <c r="H3390">
        <v>2</v>
      </c>
      <c r="I3390">
        <f>VLOOKUP($A3390,'Extracted Varlist'!$B$1:$O$4857,12,0)</f>
        <v>2</v>
      </c>
      <c r="J3390">
        <f>VLOOKUP($A3390,'Extracted Varlist'!$B$1:$O$4857,13,0)</f>
        <v>22</v>
      </c>
      <c r="M3390" t="b">
        <f t="shared" si="75"/>
        <v>1</v>
      </c>
    </row>
    <row r="3391" spans="1:13" x14ac:dyDescent="0.25">
      <c r="A3391" t="s">
        <v>6353</v>
      </c>
      <c r="E3391" t="str">
        <f>VLOOKUP($A3391,'Extracted Varlist'!$B$1:$O$4857,3,0)</f>
        <v>SETSVDR: Number of presentations of the stimuli</v>
      </c>
      <c r="G3391" t="str">
        <f>IF(ISBLANK(VLOOKUP($A3391,'Extracted Varlist'!$B$1:$O$4857,4,0)),"",VLOOKUP($A3391,'Extracted Varlist'!$B$1:$O$4857,4,0))</f>
        <v>-99="Missing"</v>
      </c>
      <c r="H3391">
        <v>2</v>
      </c>
      <c r="I3391">
        <f>VLOOKUP($A3391,'Extracted Varlist'!$B$1:$O$4857,12,0)</f>
        <v>2</v>
      </c>
      <c r="J3391">
        <f>VLOOKUP($A3391,'Extracted Varlist'!$B$1:$O$4857,13,0)</f>
        <v>22</v>
      </c>
      <c r="M3391" t="b">
        <f t="shared" si="75"/>
        <v>1</v>
      </c>
    </row>
    <row r="3392" spans="1:13" x14ac:dyDescent="0.25">
      <c r="A3392" t="s">
        <v>2452</v>
      </c>
      <c r="E3392" t="str">
        <f>VLOOKUP($A3392,'Extracted Varlist'!$B$1:$O$4857,3,0)</f>
        <v>number of steps on Saturday</v>
      </c>
      <c r="G3392" t="str">
        <f>IF(ISBLANK(VLOOKUP($A3392,'Extracted Varlist'!$B$1:$O$4857,4,0)),"",VLOOKUP($A3392,'Extracted Varlist'!$B$1:$O$4857,4,0))</f>
        <v/>
      </c>
      <c r="H3392">
        <v>2</v>
      </c>
      <c r="I3392">
        <f>VLOOKUP($A3392,'Extracted Varlist'!$B$1:$O$4857,12,0)</f>
        <v>2</v>
      </c>
      <c r="J3392">
        <f>VLOOKUP($A3392,'Extracted Varlist'!$B$1:$O$4857,13,0)</f>
        <v>17</v>
      </c>
      <c r="M3392" t="b">
        <f t="shared" si="75"/>
        <v>0</v>
      </c>
    </row>
    <row r="3393" spans="1:13" x14ac:dyDescent="0.25">
      <c r="A3393" t="s">
        <v>5054</v>
      </c>
      <c r="E3393" t="str">
        <f>VLOOKUP($A3393,'Extracted Varlist'!$B$1:$O$4857,3,0)</f>
        <v>Pressure sensation back</v>
      </c>
      <c r="G3393" t="str">
        <f>IF(ISBLANK(VLOOKUP($A3393,'Extracted Varlist'!$B$1:$O$4857,4,0)),"",VLOOKUP($A3393,'Extracted Varlist'!$B$1:$O$4857,4,0))</f>
        <v>-99="Missing";0="No";1="Yes"</v>
      </c>
      <c r="H3393">
        <v>2</v>
      </c>
      <c r="I3393">
        <f>VLOOKUP($A3393,'Extracted Varlist'!$B$1:$O$4857,12,0)</f>
        <v>2</v>
      </c>
      <c r="J3393">
        <f>VLOOKUP($A3393,'Extracted Varlist'!$B$1:$O$4857,13,0)</f>
        <v>22</v>
      </c>
      <c r="M3393" t="b">
        <f t="shared" si="75"/>
        <v>0</v>
      </c>
    </row>
    <row r="3394" spans="1:13" x14ac:dyDescent="0.25">
      <c r="A3394" t="s">
        <v>8231</v>
      </c>
      <c r="E3394" t="str">
        <f>VLOOKUP($A3394,'Extracted Varlist'!$B$1:$O$4857,3,0)</f>
        <v>Class G - Left eye</v>
      </c>
      <c r="G3394" t="str">
        <f>IF(ISBLANK(VLOOKUP($A3394,'Extracted Varlist'!$B$1:$O$4857,4,0)),"",VLOOKUP($A3394,'Extracted Varlist'!$B$1:$O$4857,4,0))</f>
        <v>BOR="Borderline (between bottom 1 and 5%)";ONL="Outside normal limits (bottom 1%)";WNL="Within normal limits (top 95%)"</v>
      </c>
      <c r="H3394">
        <v>2</v>
      </c>
      <c r="I3394">
        <f>VLOOKUP($A3394,'Extracted Varlist'!$B$1:$O$4857,12,0)</f>
        <v>2</v>
      </c>
      <c r="J3394">
        <f>VLOOKUP($A3394,'Extracted Varlist'!$B$1:$O$4857,13,0)</f>
        <v>28</v>
      </c>
      <c r="M3394" t="b">
        <f t="shared" ref="M3394:M3457" si="76">AND(J3394=J3393)</f>
        <v>0</v>
      </c>
    </row>
    <row r="3395" spans="1:13" x14ac:dyDescent="0.25">
      <c r="A3395" t="s">
        <v>8234</v>
      </c>
      <c r="E3395" t="str">
        <f>VLOOKUP($A3395,'Extracted Varlist'!$B$1:$O$4857,3,0)</f>
        <v>Class G - Right eye</v>
      </c>
      <c r="G3395" t="str">
        <f>IF(ISBLANK(VLOOKUP($A3395,'Extracted Varlist'!$B$1:$O$4857,4,0)),"",VLOOKUP($A3395,'Extracted Varlist'!$B$1:$O$4857,4,0))</f>
        <v>BOR="Borderline (between bottom 1 and 5%)";ONL="Outside normal limits (bottom 1%)";WNL="Within normal limits (top 95%)"</v>
      </c>
      <c r="H3395">
        <v>2</v>
      </c>
      <c r="I3395">
        <f>VLOOKUP($A3395,'Extracted Varlist'!$B$1:$O$4857,12,0)</f>
        <v>2</v>
      </c>
      <c r="J3395">
        <f>VLOOKUP($A3395,'Extracted Varlist'!$B$1:$O$4857,13,0)</f>
        <v>28</v>
      </c>
      <c r="M3395" t="b">
        <f t="shared" si="76"/>
        <v>1</v>
      </c>
    </row>
    <row r="3396" spans="1:13" x14ac:dyDescent="0.25">
      <c r="A3396" t="s">
        <v>8236</v>
      </c>
      <c r="E3396" t="str">
        <f>VLOOKUP($A3396,'Extracted Varlist'!$B$1:$O$4857,3,0)</f>
        <v>Class N - Left eye</v>
      </c>
      <c r="G3396" t="str">
        <f>IF(ISBLANK(VLOOKUP($A3396,'Extracted Varlist'!$B$1:$O$4857,4,0)),"",VLOOKUP($A3396,'Extracted Varlist'!$B$1:$O$4857,4,0))</f>
        <v>BOR="Borderline (between bottom 1 and 5%)";ONL="Outside normal limits (bottom 1%)";WNL="Within normal limits (top 95%)"</v>
      </c>
      <c r="H3396">
        <v>2</v>
      </c>
      <c r="I3396">
        <f>VLOOKUP($A3396,'Extracted Varlist'!$B$1:$O$4857,12,0)</f>
        <v>2</v>
      </c>
      <c r="J3396">
        <f>VLOOKUP($A3396,'Extracted Varlist'!$B$1:$O$4857,13,0)</f>
        <v>28</v>
      </c>
      <c r="M3396" t="b">
        <f t="shared" si="76"/>
        <v>1</v>
      </c>
    </row>
    <row r="3397" spans="1:13" x14ac:dyDescent="0.25">
      <c r="A3397" t="s">
        <v>8238</v>
      </c>
      <c r="E3397" t="str">
        <f>VLOOKUP($A3397,'Extracted Varlist'!$B$1:$O$4857,3,0)</f>
        <v>Class N - Right eye</v>
      </c>
      <c r="G3397" t="str">
        <f>IF(ISBLANK(VLOOKUP($A3397,'Extracted Varlist'!$B$1:$O$4857,4,0)),"",VLOOKUP($A3397,'Extracted Varlist'!$B$1:$O$4857,4,0))</f>
        <v>BOR="Borderline (between bottom 1 and 5%)";ONL="Outside normal limits (bottom 1%)";WNL="Within normal limits (top 95%)"</v>
      </c>
      <c r="H3397">
        <v>2</v>
      </c>
      <c r="I3397">
        <f>VLOOKUP($A3397,'Extracted Varlist'!$B$1:$O$4857,12,0)</f>
        <v>2</v>
      </c>
      <c r="J3397">
        <f>VLOOKUP($A3397,'Extracted Varlist'!$B$1:$O$4857,13,0)</f>
        <v>28</v>
      </c>
      <c r="M3397" t="b">
        <f t="shared" si="76"/>
        <v>1</v>
      </c>
    </row>
    <row r="3398" spans="1:13" x14ac:dyDescent="0.25">
      <c r="A3398" t="s">
        <v>8240</v>
      </c>
      <c r="E3398" t="str">
        <f>VLOOKUP($A3398,'Extracted Varlist'!$B$1:$O$4857,3,0)</f>
        <v>Class NI - Left eye</v>
      </c>
      <c r="G3398" t="str">
        <f>IF(ISBLANK(VLOOKUP($A3398,'Extracted Varlist'!$B$1:$O$4857,4,0)),"",VLOOKUP($A3398,'Extracted Varlist'!$B$1:$O$4857,4,0))</f>
        <v>BOR="Borderline (between bottom 1 and 5%)";ONL="Outside normal limits (bottom 1%)";WNL="Within normal limits (top 95%)"</v>
      </c>
      <c r="H3398">
        <v>2</v>
      </c>
      <c r="I3398">
        <f>VLOOKUP($A3398,'Extracted Varlist'!$B$1:$O$4857,12,0)</f>
        <v>2</v>
      </c>
      <c r="J3398">
        <f>VLOOKUP($A3398,'Extracted Varlist'!$B$1:$O$4857,13,0)</f>
        <v>28</v>
      </c>
      <c r="M3398" t="b">
        <f t="shared" si="76"/>
        <v>1</v>
      </c>
    </row>
    <row r="3399" spans="1:13" x14ac:dyDescent="0.25">
      <c r="A3399" t="s">
        <v>8242</v>
      </c>
      <c r="E3399" t="str">
        <f>VLOOKUP($A3399,'Extracted Varlist'!$B$1:$O$4857,3,0)</f>
        <v>Class NI - Right eye</v>
      </c>
      <c r="G3399" t="str">
        <f>IF(ISBLANK(VLOOKUP($A3399,'Extracted Varlist'!$B$1:$O$4857,4,0)),"",VLOOKUP($A3399,'Extracted Varlist'!$B$1:$O$4857,4,0))</f>
        <v>BOR="Borderline (between bottom 1 and 5%)";ONL="Outside normal limits (bottom 1%)";WNL="Within normal limits (top 95%)"</v>
      </c>
      <c r="H3399">
        <v>2</v>
      </c>
      <c r="I3399">
        <f>VLOOKUP($A3399,'Extracted Varlist'!$B$1:$O$4857,12,0)</f>
        <v>2</v>
      </c>
      <c r="J3399">
        <f>VLOOKUP($A3399,'Extracted Varlist'!$B$1:$O$4857,13,0)</f>
        <v>28</v>
      </c>
      <c r="M3399" t="b">
        <f t="shared" si="76"/>
        <v>1</v>
      </c>
    </row>
    <row r="3400" spans="1:13" x14ac:dyDescent="0.25">
      <c r="A3400" t="s">
        <v>8244</v>
      </c>
      <c r="E3400" t="str">
        <f>VLOOKUP($A3400,'Extracted Varlist'!$B$1:$O$4857,3,0)</f>
        <v>Class NS - Left eye</v>
      </c>
      <c r="G3400" t="str">
        <f>IF(ISBLANK(VLOOKUP($A3400,'Extracted Varlist'!$B$1:$O$4857,4,0)),"",VLOOKUP($A3400,'Extracted Varlist'!$B$1:$O$4857,4,0))</f>
        <v>BOR="Borderline (between bottom 1 and 5%)";ONL="Outside normal limits (bottom 1%)";WNL="Within normal limits (top 95%)"</v>
      </c>
      <c r="H3400">
        <v>2</v>
      </c>
      <c r="I3400">
        <f>VLOOKUP($A3400,'Extracted Varlist'!$B$1:$O$4857,12,0)</f>
        <v>2</v>
      </c>
      <c r="J3400">
        <f>VLOOKUP($A3400,'Extracted Varlist'!$B$1:$O$4857,13,0)</f>
        <v>28</v>
      </c>
      <c r="M3400" t="b">
        <f t="shared" si="76"/>
        <v>1</v>
      </c>
    </row>
    <row r="3401" spans="1:13" x14ac:dyDescent="0.25">
      <c r="A3401" t="s">
        <v>8246</v>
      </c>
      <c r="E3401" t="str">
        <f>VLOOKUP($A3401,'Extracted Varlist'!$B$1:$O$4857,3,0)</f>
        <v>Class NS - Right eye</v>
      </c>
      <c r="G3401" t="str">
        <f>IF(ISBLANK(VLOOKUP($A3401,'Extracted Varlist'!$B$1:$O$4857,4,0)),"",VLOOKUP($A3401,'Extracted Varlist'!$B$1:$O$4857,4,0))</f>
        <v>BOR="Borderline (between bottom 1 and 5%)";ONL="Outside normal limits (bottom 1%)";WNL="Within normal limits (top 95%)"</v>
      </c>
      <c r="H3401">
        <v>2</v>
      </c>
      <c r="I3401">
        <f>VLOOKUP($A3401,'Extracted Varlist'!$B$1:$O$4857,12,0)</f>
        <v>2</v>
      </c>
      <c r="J3401">
        <f>VLOOKUP($A3401,'Extracted Varlist'!$B$1:$O$4857,13,0)</f>
        <v>28</v>
      </c>
      <c r="M3401" t="b">
        <f t="shared" si="76"/>
        <v>1</v>
      </c>
    </row>
    <row r="3402" spans="1:13" x14ac:dyDescent="0.25">
      <c r="A3402" t="s">
        <v>8248</v>
      </c>
      <c r="E3402" t="str">
        <f>VLOOKUP($A3402,'Extracted Varlist'!$B$1:$O$4857,3,0)</f>
        <v>Class T - Left eye</v>
      </c>
      <c r="G3402" t="str">
        <f>IF(ISBLANK(VLOOKUP($A3402,'Extracted Varlist'!$B$1:$O$4857,4,0)),"",VLOOKUP($A3402,'Extracted Varlist'!$B$1:$O$4857,4,0))</f>
        <v>BOR="Borderline (between bottom 1 and 5%)";ONL="Outside normal limits (bottom 1%)";WNL="Within normal limits (top 95%)"</v>
      </c>
      <c r="H3402">
        <v>2</v>
      </c>
      <c r="I3402">
        <f>VLOOKUP($A3402,'Extracted Varlist'!$B$1:$O$4857,12,0)</f>
        <v>2</v>
      </c>
      <c r="J3402">
        <f>VLOOKUP($A3402,'Extracted Varlist'!$B$1:$O$4857,13,0)</f>
        <v>28</v>
      </c>
      <c r="M3402" t="b">
        <f t="shared" si="76"/>
        <v>1</v>
      </c>
    </row>
    <row r="3403" spans="1:13" x14ac:dyDescent="0.25">
      <c r="A3403" t="s">
        <v>8250</v>
      </c>
      <c r="E3403" t="str">
        <f>VLOOKUP($A3403,'Extracted Varlist'!$B$1:$O$4857,3,0)</f>
        <v>Class T - Right eye</v>
      </c>
      <c r="G3403" t="str">
        <f>IF(ISBLANK(VLOOKUP($A3403,'Extracted Varlist'!$B$1:$O$4857,4,0)),"",VLOOKUP($A3403,'Extracted Varlist'!$B$1:$O$4857,4,0))</f>
        <v>BOR="Borderline (between bottom 1 and 5%)";ONL="Outside normal limits (bottom 1%)";WNL="Within normal limits (top 95%)"</v>
      </c>
      <c r="H3403">
        <v>2</v>
      </c>
      <c r="I3403">
        <f>VLOOKUP($A3403,'Extracted Varlist'!$B$1:$O$4857,12,0)</f>
        <v>2</v>
      </c>
      <c r="J3403">
        <f>VLOOKUP($A3403,'Extracted Varlist'!$B$1:$O$4857,13,0)</f>
        <v>28</v>
      </c>
      <c r="M3403" t="b">
        <f t="shared" si="76"/>
        <v>1</v>
      </c>
    </row>
    <row r="3404" spans="1:13" x14ac:dyDescent="0.25">
      <c r="A3404" t="s">
        <v>8252</v>
      </c>
      <c r="E3404" t="str">
        <f>VLOOKUP($A3404,'Extracted Varlist'!$B$1:$O$4857,3,0)</f>
        <v>Class TI - Left eye</v>
      </c>
      <c r="G3404" t="str">
        <f>IF(ISBLANK(VLOOKUP($A3404,'Extracted Varlist'!$B$1:$O$4857,4,0)),"",VLOOKUP($A3404,'Extracted Varlist'!$B$1:$O$4857,4,0))</f>
        <v>BOR="Borderline (between bottom 1 and 5%)";ONL="Outside normal limits (bottom 1%)";WNL="Within normal limits (top 95%)"</v>
      </c>
      <c r="H3404">
        <v>2</v>
      </c>
      <c r="I3404">
        <f>VLOOKUP($A3404,'Extracted Varlist'!$B$1:$O$4857,12,0)</f>
        <v>2</v>
      </c>
      <c r="J3404">
        <f>VLOOKUP($A3404,'Extracted Varlist'!$B$1:$O$4857,13,0)</f>
        <v>28</v>
      </c>
      <c r="M3404" t="b">
        <f t="shared" si="76"/>
        <v>1</v>
      </c>
    </row>
    <row r="3405" spans="1:13" x14ac:dyDescent="0.25">
      <c r="A3405" t="s">
        <v>8254</v>
      </c>
      <c r="E3405" t="str">
        <f>VLOOKUP($A3405,'Extracted Varlist'!$B$1:$O$4857,3,0)</f>
        <v>Class TI - Right eye</v>
      </c>
      <c r="G3405" t="str">
        <f>IF(ISBLANK(VLOOKUP($A3405,'Extracted Varlist'!$B$1:$O$4857,4,0)),"",VLOOKUP($A3405,'Extracted Varlist'!$B$1:$O$4857,4,0))</f>
        <v>BOR="Borderline (between bottom 1 and 5%)";ONL="Outside normal limits (bottom 1%)";WNL="Within normal limits (top 95%)"</v>
      </c>
      <c r="H3405">
        <v>2</v>
      </c>
      <c r="I3405">
        <f>VLOOKUP($A3405,'Extracted Varlist'!$B$1:$O$4857,12,0)</f>
        <v>2</v>
      </c>
      <c r="J3405">
        <f>VLOOKUP($A3405,'Extracted Varlist'!$B$1:$O$4857,13,0)</f>
        <v>28</v>
      </c>
      <c r="M3405" t="b">
        <f t="shared" si="76"/>
        <v>1</v>
      </c>
    </row>
    <row r="3406" spans="1:13" x14ac:dyDescent="0.25">
      <c r="A3406" t="s">
        <v>8256</v>
      </c>
      <c r="E3406" t="str">
        <f>VLOOKUP($A3406,'Extracted Varlist'!$B$1:$O$4857,3,0)</f>
        <v>Class TS - Left eye</v>
      </c>
      <c r="G3406" t="str">
        <f>IF(ISBLANK(VLOOKUP($A3406,'Extracted Varlist'!$B$1:$O$4857,4,0)),"",VLOOKUP($A3406,'Extracted Varlist'!$B$1:$O$4857,4,0))</f>
        <v>BOR="Borderline (between bottom 1 and 5%)";ONL="Outside normal limits (bottom 1%)";WNL="Within normal limits (top 95%)"</v>
      </c>
      <c r="H3406">
        <v>2</v>
      </c>
      <c r="I3406">
        <f>VLOOKUP($A3406,'Extracted Varlist'!$B$1:$O$4857,12,0)</f>
        <v>2</v>
      </c>
      <c r="J3406">
        <f>VLOOKUP($A3406,'Extracted Varlist'!$B$1:$O$4857,13,0)</f>
        <v>28</v>
      </c>
      <c r="M3406" t="b">
        <f t="shared" si="76"/>
        <v>1</v>
      </c>
    </row>
    <row r="3407" spans="1:13" x14ac:dyDescent="0.25">
      <c r="A3407" t="s">
        <v>8258</v>
      </c>
      <c r="E3407" t="str">
        <f>VLOOKUP($A3407,'Extracted Varlist'!$B$1:$O$4857,3,0)</f>
        <v>Class TS - Right eye</v>
      </c>
      <c r="G3407" t="str">
        <f>IF(ISBLANK(VLOOKUP($A3407,'Extracted Varlist'!$B$1:$O$4857,4,0)),"",VLOOKUP($A3407,'Extracted Varlist'!$B$1:$O$4857,4,0))</f>
        <v>BOR="Borderline (between bottom 1 and 5%)";ONL="Outside normal limits (bottom 1%)";WNL="Within normal limits (top 95%)"</v>
      </c>
      <c r="H3407">
        <v>2</v>
      </c>
      <c r="I3407">
        <f>VLOOKUP($A3407,'Extracted Varlist'!$B$1:$O$4857,12,0)</f>
        <v>2</v>
      </c>
      <c r="J3407">
        <f>VLOOKUP($A3407,'Extracted Varlist'!$B$1:$O$4857,13,0)</f>
        <v>28</v>
      </c>
      <c r="M3407" t="b">
        <f t="shared" si="76"/>
        <v>1</v>
      </c>
    </row>
    <row r="3408" spans="1:13" x14ac:dyDescent="0.25">
      <c r="A3408" t="s">
        <v>5957</v>
      </c>
      <c r="E3408" t="str">
        <f>VLOOKUP($A3408,'Extracted Varlist'!$B$1:$O$4857,3,0)</f>
        <v>PSG Data QC</v>
      </c>
      <c r="G3408" t="str">
        <f>IF(ISBLANK(VLOOKUP($A3408,'Extracted Varlist'!$B$1:$O$4857,4,0)),"",VLOOKUP($A3408,'Extracted Varlist'!$B$1:$O$4857,4,0))</f>
        <v>1="All PSG data ok";2="&lt;4hrs total sleep time";3="Technical difficulties with or no respiratory data collected";4="Left early before study complete";5="Did not sleep"</v>
      </c>
      <c r="H3408">
        <v>2</v>
      </c>
      <c r="I3408">
        <f>VLOOKUP($A3408,'Extracted Varlist'!$B$1:$O$4857,12,0)</f>
        <v>2</v>
      </c>
      <c r="J3408">
        <f>VLOOKUP($A3408,'Extracted Varlist'!$B$1:$O$4857,13,0)</f>
        <v>22</v>
      </c>
      <c r="M3408" t="b">
        <f t="shared" si="76"/>
        <v>0</v>
      </c>
    </row>
    <row r="3409" spans="1:13" x14ac:dyDescent="0.25">
      <c r="A3409" t="s">
        <v>5966</v>
      </c>
      <c r="E3409" t="str">
        <f>VLOOKUP($A3409,'Extracted Varlist'!$B$1:$O$4857,3,0)</f>
        <v>T80 (Total time spent with arterial oxygen saturation below 80% (minutes))</v>
      </c>
      <c r="G3409" t="str">
        <f>IF(ISBLANK(VLOOKUP($A3409,'Extracted Varlist'!$B$1:$O$4857,4,0)),"",VLOOKUP($A3409,'Extracted Varlist'!$B$1:$O$4857,4,0))</f>
        <v/>
      </c>
      <c r="H3409">
        <v>2</v>
      </c>
      <c r="I3409">
        <f>VLOOKUP($A3409,'Extracted Varlist'!$B$1:$O$4857,12,0)</f>
        <v>2</v>
      </c>
      <c r="J3409">
        <f>VLOOKUP($A3409,'Extracted Varlist'!$B$1:$O$4857,13,0)</f>
        <v>22</v>
      </c>
      <c r="M3409" t="b">
        <f t="shared" si="76"/>
        <v>1</v>
      </c>
    </row>
    <row r="3410" spans="1:13" x14ac:dyDescent="0.25">
      <c r="A3410" t="s">
        <v>5963</v>
      </c>
      <c r="E3410" t="str">
        <f>VLOOKUP($A3410,'Extracted Varlist'!$B$1:$O$4857,3,0)</f>
        <v>T90 (Total time spent with arterial oxygen saturation below 90% (minutes))</v>
      </c>
      <c r="G3410" t="str">
        <f>IF(ISBLANK(VLOOKUP($A3410,'Extracted Varlist'!$B$1:$O$4857,4,0)),"",VLOOKUP($A3410,'Extracted Varlist'!$B$1:$O$4857,4,0))</f>
        <v/>
      </c>
      <c r="H3410">
        <v>2</v>
      </c>
      <c r="I3410">
        <f>VLOOKUP($A3410,'Extracted Varlist'!$B$1:$O$4857,12,0)</f>
        <v>2</v>
      </c>
      <c r="J3410">
        <f>VLOOKUP($A3410,'Extracted Varlist'!$B$1:$O$4857,13,0)</f>
        <v>22</v>
      </c>
      <c r="M3410" t="b">
        <f t="shared" si="76"/>
        <v>1</v>
      </c>
    </row>
    <row r="3411" spans="1:13" x14ac:dyDescent="0.25">
      <c r="A3411" t="s">
        <v>5673</v>
      </c>
      <c r="E3411" t="str">
        <f>VLOOKUP($A3411,'Extracted Varlist'!$B$1:$O$4857,3,0)</f>
        <v>Study Duration (min)</v>
      </c>
      <c r="G3411" t="str">
        <f>IF(ISBLANK(VLOOKUP($A3411,'Extracted Varlist'!$B$1:$O$4857,4,0)),"",VLOOKUP($A3411,'Extracted Varlist'!$B$1:$O$4857,4,0))</f>
        <v>-99="Missing"</v>
      </c>
      <c r="H3411">
        <v>2</v>
      </c>
      <c r="I3411">
        <f>VLOOKUP($A3411,'Extracted Varlist'!$B$1:$O$4857,12,0)</f>
        <v>2</v>
      </c>
      <c r="J3411">
        <f>VLOOKUP($A3411,'Extracted Varlist'!$B$1:$O$4857,13,0)</f>
        <v>22</v>
      </c>
      <c r="M3411" t="b">
        <f t="shared" si="76"/>
        <v>1</v>
      </c>
    </row>
    <row r="3412" spans="1:13" x14ac:dyDescent="0.25">
      <c r="A3412" t="s">
        <v>5700</v>
      </c>
      <c r="E3412" t="str">
        <f>VLOOKUP($A3412,'Extracted Varlist'!$B$1:$O$4857,3,0)</f>
        <v>REM (%TST)</v>
      </c>
      <c r="G3412" t="str">
        <f>IF(ISBLANK(VLOOKUP($A3412,'Extracted Varlist'!$B$1:$O$4857,4,0)),"",VLOOKUP($A3412,'Extracted Varlist'!$B$1:$O$4857,4,0))</f>
        <v>-99="Missing"</v>
      </c>
      <c r="H3412">
        <v>2</v>
      </c>
      <c r="I3412">
        <f>VLOOKUP($A3412,'Extracted Varlist'!$B$1:$O$4857,12,0)</f>
        <v>2</v>
      </c>
      <c r="J3412">
        <f>VLOOKUP($A3412,'Extracted Varlist'!$B$1:$O$4857,13,0)</f>
        <v>22</v>
      </c>
      <c r="M3412" t="b">
        <f t="shared" si="76"/>
        <v>1</v>
      </c>
    </row>
    <row r="3413" spans="1:13" x14ac:dyDescent="0.25">
      <c r="A3413" t="s">
        <v>5914</v>
      </c>
      <c r="E3413" t="str">
        <f>VLOOKUP($A3413,'Extracted Varlist'!$B$1:$O$4857,3,0)</f>
        <v>Respiratory Disturamce Index (RDI) (per hr sleep)</v>
      </c>
      <c r="G3413" t="str">
        <f>IF(ISBLANK(VLOOKUP($A3413,'Extracted Varlist'!$B$1:$O$4857,4,0)),"",VLOOKUP($A3413,'Extracted Varlist'!$B$1:$O$4857,4,0))</f>
        <v>-99="Missing"</v>
      </c>
      <c r="H3413">
        <v>2</v>
      </c>
      <c r="I3413">
        <f>VLOOKUP($A3413,'Extracted Varlist'!$B$1:$O$4857,12,0)</f>
        <v>2</v>
      </c>
      <c r="J3413">
        <f>VLOOKUP($A3413,'Extracted Varlist'!$B$1:$O$4857,13,0)</f>
        <v>22</v>
      </c>
      <c r="M3413" t="b">
        <f t="shared" si="76"/>
        <v>1</v>
      </c>
    </row>
    <row r="3414" spans="1:13" x14ac:dyDescent="0.25">
      <c r="A3414" t="s">
        <v>5916</v>
      </c>
      <c r="E3414" t="str">
        <f>VLOOKUP($A3414,'Extracted Varlist'!$B$1:$O$4857,3,0)</f>
        <v>Snoring Avg (dB)</v>
      </c>
      <c r="G3414" t="str">
        <f>IF(ISBLANK(VLOOKUP($A3414,'Extracted Varlist'!$B$1:$O$4857,4,0)),"",VLOOKUP($A3414,'Extracted Varlist'!$B$1:$O$4857,4,0))</f>
        <v>-99="Missing"</v>
      </c>
      <c r="H3414">
        <v>2</v>
      </c>
      <c r="I3414">
        <f>VLOOKUP($A3414,'Extracted Varlist'!$B$1:$O$4857,12,0)</f>
        <v>2</v>
      </c>
      <c r="J3414">
        <f>VLOOKUP($A3414,'Extracted Varlist'!$B$1:$O$4857,13,0)</f>
        <v>22</v>
      </c>
      <c r="M3414" t="b">
        <f t="shared" si="76"/>
        <v>1</v>
      </c>
    </row>
    <row r="3415" spans="1:13" x14ac:dyDescent="0.25">
      <c r="A3415" t="s">
        <v>5919</v>
      </c>
      <c r="E3415" t="str">
        <f>VLOOKUP($A3415,'Extracted Varlist'!$B$1:$O$4857,3,0)</f>
        <v>Snores (per hr)</v>
      </c>
      <c r="G3415" t="str">
        <f>IF(ISBLANK(VLOOKUP($A3415,'Extracted Varlist'!$B$1:$O$4857,4,0)),"",VLOOKUP($A3415,'Extracted Varlist'!$B$1:$O$4857,4,0))</f>
        <v>-99="Missing"</v>
      </c>
      <c r="H3415">
        <v>2</v>
      </c>
      <c r="I3415">
        <f>VLOOKUP($A3415,'Extracted Varlist'!$B$1:$O$4857,12,0)</f>
        <v>2</v>
      </c>
      <c r="J3415">
        <f>VLOOKUP($A3415,'Extracted Varlist'!$B$1:$O$4857,13,0)</f>
        <v>22</v>
      </c>
      <c r="M3415" t="b">
        <f t="shared" si="76"/>
        <v>1</v>
      </c>
    </row>
    <row r="3416" spans="1:13" x14ac:dyDescent="0.25">
      <c r="A3416" t="s">
        <v>5922</v>
      </c>
      <c r="E3416" t="str">
        <f>VLOOKUP($A3416,'Extracted Varlist'!$B$1:$O$4857,3,0)</f>
        <v>Awake mean SaO2 (%) (Average arterial oxygen saturation during wake during the reporting window)</v>
      </c>
      <c r="G3416" t="str">
        <f>IF(ISBLANK(VLOOKUP($A3416,'Extracted Varlist'!$B$1:$O$4857,4,0)),"",VLOOKUP($A3416,'Extracted Varlist'!$B$1:$O$4857,4,0))</f>
        <v>-99="Missing"</v>
      </c>
      <c r="H3416">
        <v>2</v>
      </c>
      <c r="I3416">
        <f>VLOOKUP($A3416,'Extracted Varlist'!$B$1:$O$4857,12,0)</f>
        <v>2</v>
      </c>
      <c r="J3416">
        <f>VLOOKUP($A3416,'Extracted Varlist'!$B$1:$O$4857,13,0)</f>
        <v>22</v>
      </c>
      <c r="M3416" t="b">
        <f t="shared" si="76"/>
        <v>1</v>
      </c>
    </row>
    <row r="3417" spans="1:13" x14ac:dyDescent="0.25">
      <c r="A3417" t="s">
        <v>5924</v>
      </c>
      <c r="E3417" t="str">
        <f>VLOOKUP($A3417,'Extracted Varlist'!$B$1:$O$4857,3,0)</f>
        <v>Sleep min SaO2 (%) (Lowest recorded arterial oxygen saturation during the entire sleep period)</v>
      </c>
      <c r="G3417" t="str">
        <f>IF(ISBLANK(VLOOKUP($A3417,'Extracted Varlist'!$B$1:$O$4857,4,0)),"",VLOOKUP($A3417,'Extracted Varlist'!$B$1:$O$4857,4,0))</f>
        <v>-99="Missing"</v>
      </c>
      <c r="H3417">
        <v>2</v>
      </c>
      <c r="I3417">
        <f>VLOOKUP($A3417,'Extracted Varlist'!$B$1:$O$4857,12,0)</f>
        <v>2</v>
      </c>
      <c r="J3417">
        <f>VLOOKUP($A3417,'Extracted Varlist'!$B$1:$O$4857,13,0)</f>
        <v>22</v>
      </c>
      <c r="M3417" t="b">
        <f t="shared" si="76"/>
        <v>1</v>
      </c>
    </row>
    <row r="3418" spans="1:13" x14ac:dyDescent="0.25">
      <c r="A3418" t="s">
        <v>5926</v>
      </c>
      <c r="E3418" t="str">
        <f>VLOOKUP($A3418,'Extracted Varlist'!$B$1:$O$4857,3,0)</f>
        <v>Supine REM min SaO2 (%) (Lowest arterial oxygen saturation recorded during REM sleep in the supine posture)</v>
      </c>
      <c r="G3418" t="str">
        <f>IF(ISBLANK(VLOOKUP($A3418,'Extracted Varlist'!$B$1:$O$4857,4,0)),"",VLOOKUP($A3418,'Extracted Varlist'!$B$1:$O$4857,4,0))</f>
        <v>-99="Missing"</v>
      </c>
      <c r="H3418">
        <v>2</v>
      </c>
      <c r="I3418">
        <f>VLOOKUP($A3418,'Extracted Varlist'!$B$1:$O$4857,12,0)</f>
        <v>2</v>
      </c>
      <c r="J3418">
        <f>VLOOKUP($A3418,'Extracted Varlist'!$B$1:$O$4857,13,0)</f>
        <v>22</v>
      </c>
      <c r="M3418" t="b">
        <f t="shared" si="76"/>
        <v>1</v>
      </c>
    </row>
    <row r="3419" spans="1:13" x14ac:dyDescent="0.25">
      <c r="A3419" t="s">
        <v>5928</v>
      </c>
      <c r="E3419" t="str">
        <f>VLOOKUP($A3419,'Extracted Varlist'!$B$1:$O$4857,3,0)</f>
        <v>Non-supine REM min SaO2 (%) (Lowest arterial oxygen saturation recorded during REM sleep in the non-supine posture)</v>
      </c>
      <c r="G3419" t="str">
        <f>IF(ISBLANK(VLOOKUP($A3419,'Extracted Varlist'!$B$1:$O$4857,4,0)),"",VLOOKUP($A3419,'Extracted Varlist'!$B$1:$O$4857,4,0))</f>
        <v>-99="Missing"</v>
      </c>
      <c r="H3419">
        <v>2</v>
      </c>
      <c r="I3419">
        <f>VLOOKUP($A3419,'Extracted Varlist'!$B$1:$O$4857,12,0)</f>
        <v>2</v>
      </c>
      <c r="J3419">
        <f>VLOOKUP($A3419,'Extracted Varlist'!$B$1:$O$4857,13,0)</f>
        <v>22</v>
      </c>
      <c r="M3419" t="b">
        <f t="shared" si="76"/>
        <v>1</v>
      </c>
    </row>
    <row r="3420" spans="1:13" x14ac:dyDescent="0.25">
      <c r="A3420" t="s">
        <v>5930</v>
      </c>
      <c r="E3420" t="str">
        <f>VLOOKUP($A3420,'Extracted Varlist'!$B$1:$O$4857,3,0)</f>
        <v>Supine NREM min SaO2 (%) (Lowest arterial oxygen saturation recorded during NREM sleep in the supine posture)</v>
      </c>
      <c r="G3420" t="str">
        <f>IF(ISBLANK(VLOOKUP($A3420,'Extracted Varlist'!$B$1:$O$4857,4,0)),"",VLOOKUP($A3420,'Extracted Varlist'!$B$1:$O$4857,4,0))</f>
        <v>-99="Missing"</v>
      </c>
      <c r="H3420">
        <v>2</v>
      </c>
      <c r="I3420">
        <f>VLOOKUP($A3420,'Extracted Varlist'!$B$1:$O$4857,12,0)</f>
        <v>2</v>
      </c>
      <c r="J3420">
        <f>VLOOKUP($A3420,'Extracted Varlist'!$B$1:$O$4857,13,0)</f>
        <v>22</v>
      </c>
      <c r="M3420" t="b">
        <f t="shared" si="76"/>
        <v>1</v>
      </c>
    </row>
    <row r="3421" spans="1:13" x14ac:dyDescent="0.25">
      <c r="A3421" t="s">
        <v>5932</v>
      </c>
      <c r="E3421" t="str">
        <f>VLOOKUP($A3421,'Extracted Varlist'!$B$1:$O$4857,3,0)</f>
        <v>Non-Supine NREM min SaO2 (Lowest arterial oxygen saturation recorded NREM sleep in the non-supine posture)</v>
      </c>
      <c r="G3421" t="str">
        <f>IF(ISBLANK(VLOOKUP($A3421,'Extracted Varlist'!$B$1:$O$4857,4,0)),"",VLOOKUP($A3421,'Extracted Varlist'!$B$1:$O$4857,4,0))</f>
        <v>-99="Missing"</v>
      </c>
      <c r="H3421">
        <v>2</v>
      </c>
      <c r="I3421">
        <f>VLOOKUP($A3421,'Extracted Varlist'!$B$1:$O$4857,12,0)</f>
        <v>2</v>
      </c>
      <c r="J3421">
        <f>VLOOKUP($A3421,'Extracted Varlist'!$B$1:$O$4857,13,0)</f>
        <v>22</v>
      </c>
      <c r="M3421" t="b">
        <f t="shared" si="76"/>
        <v>1</v>
      </c>
    </row>
    <row r="3422" spans="1:13" x14ac:dyDescent="0.25">
      <c r="A3422" t="s">
        <v>5934</v>
      </c>
      <c r="E3422" t="str">
        <f>VLOOKUP($A3422,'Extracted Varlist'!$B$1:$O$4857,3,0)</f>
        <v>Mean SaO2 desat (%) (Average decrease in the arterial oxygen saturation during sleep)</v>
      </c>
      <c r="G3422" t="str">
        <f>IF(ISBLANK(VLOOKUP($A3422,'Extracted Varlist'!$B$1:$O$4857,4,0)),"",VLOOKUP($A3422,'Extracted Varlist'!$B$1:$O$4857,4,0))</f>
        <v>-99="Missing"</v>
      </c>
      <c r="H3422">
        <v>2</v>
      </c>
      <c r="I3422">
        <f>VLOOKUP($A3422,'Extracted Varlist'!$B$1:$O$4857,12,0)</f>
        <v>2</v>
      </c>
      <c r="J3422">
        <f>VLOOKUP($A3422,'Extracted Varlist'!$B$1:$O$4857,13,0)</f>
        <v>22</v>
      </c>
      <c r="M3422" t="b">
        <f t="shared" si="76"/>
        <v>1</v>
      </c>
    </row>
    <row r="3423" spans="1:13" x14ac:dyDescent="0.25">
      <c r="A3423" t="s">
        <v>5702</v>
      </c>
      <c r="E3423" t="str">
        <f>VLOOKUP($A3423,'Extracted Varlist'!$B$1:$O$4857,3,0)</f>
        <v>Non-Rapid Eye Movement (NREM) Supine (min)</v>
      </c>
      <c r="G3423" t="str">
        <f>IF(ISBLANK(VLOOKUP($A3423,'Extracted Varlist'!$B$1:$O$4857,4,0)),"",VLOOKUP($A3423,'Extracted Varlist'!$B$1:$O$4857,4,0))</f>
        <v>-99="Missing"</v>
      </c>
      <c r="H3423">
        <v>2</v>
      </c>
      <c r="I3423">
        <f>VLOOKUP($A3423,'Extracted Varlist'!$B$1:$O$4857,12,0)</f>
        <v>2</v>
      </c>
      <c r="J3423">
        <f>VLOOKUP($A3423,'Extracted Varlist'!$B$1:$O$4857,13,0)</f>
        <v>22</v>
      </c>
      <c r="M3423" t="b">
        <f t="shared" si="76"/>
        <v>1</v>
      </c>
    </row>
    <row r="3424" spans="1:13" x14ac:dyDescent="0.25">
      <c r="A3424" t="s">
        <v>5936</v>
      </c>
      <c r="E3424" t="str">
        <f>VLOOKUP($A3424,'Extracted Varlist'!$B$1:$O$4857,3,0)</f>
        <v>Limb Movement Index (per hr sleep)</v>
      </c>
      <c r="G3424" t="str">
        <f>IF(ISBLANK(VLOOKUP($A3424,'Extracted Varlist'!$B$1:$O$4857,4,0)),"",VLOOKUP($A3424,'Extracted Varlist'!$B$1:$O$4857,4,0))</f>
        <v>-99="Missing"</v>
      </c>
      <c r="H3424">
        <v>2</v>
      </c>
      <c r="I3424">
        <f>VLOOKUP($A3424,'Extracted Varlist'!$B$1:$O$4857,12,0)</f>
        <v>2</v>
      </c>
      <c r="J3424">
        <f>VLOOKUP($A3424,'Extracted Varlist'!$B$1:$O$4857,13,0)</f>
        <v>22</v>
      </c>
      <c r="M3424" t="b">
        <f t="shared" si="76"/>
        <v>1</v>
      </c>
    </row>
    <row r="3425" spans="1:13" x14ac:dyDescent="0.25">
      <c r="A3425" t="s">
        <v>5939</v>
      </c>
      <c r="E3425" t="str">
        <f>VLOOKUP($A3425,'Extracted Varlist'!$B$1:$O$4857,3,0)</f>
        <v>Periodic Limb Movment (PLM) Index (per hr sleep)</v>
      </c>
      <c r="G3425" t="str">
        <f>IF(ISBLANK(VLOOKUP($A3425,'Extracted Varlist'!$B$1:$O$4857,4,0)),"",VLOOKUP($A3425,'Extracted Varlist'!$B$1:$O$4857,4,0))</f>
        <v>-99="Missing"</v>
      </c>
      <c r="H3425">
        <v>2</v>
      </c>
      <c r="I3425">
        <f>VLOOKUP($A3425,'Extracted Varlist'!$B$1:$O$4857,12,0)</f>
        <v>2</v>
      </c>
      <c r="J3425">
        <f>VLOOKUP($A3425,'Extracted Varlist'!$B$1:$O$4857,13,0)</f>
        <v>22</v>
      </c>
      <c r="M3425" t="b">
        <f t="shared" si="76"/>
        <v>1</v>
      </c>
    </row>
    <row r="3426" spans="1:13" x14ac:dyDescent="0.25">
      <c r="A3426" t="s">
        <v>5942</v>
      </c>
      <c r="E3426" t="str">
        <f>VLOOKUP($A3426,'Extracted Varlist'!$B$1:$O$4857,3,0)</f>
        <v>Total Apnea &amp; Hypopnea</v>
      </c>
      <c r="G3426" t="str">
        <f>IF(ISBLANK(VLOOKUP($A3426,'Extracted Varlist'!$B$1:$O$4857,4,0)),"",VLOOKUP($A3426,'Extracted Varlist'!$B$1:$O$4857,4,0))</f>
        <v>-99="Missing"</v>
      </c>
      <c r="H3426">
        <v>2</v>
      </c>
      <c r="I3426">
        <f>VLOOKUP($A3426,'Extracted Varlist'!$B$1:$O$4857,12,0)</f>
        <v>2</v>
      </c>
      <c r="J3426">
        <f>VLOOKUP($A3426,'Extracted Varlist'!$B$1:$O$4857,13,0)</f>
        <v>22</v>
      </c>
      <c r="M3426" t="b">
        <f t="shared" si="76"/>
        <v>1</v>
      </c>
    </row>
    <row r="3427" spans="1:13" x14ac:dyDescent="0.25">
      <c r="A3427" t="s">
        <v>5945</v>
      </c>
      <c r="E3427" t="str">
        <f>VLOOKUP($A3427,'Extracted Varlist'!$B$1:$O$4857,3,0)</f>
        <v>TST (hrs)</v>
      </c>
      <c r="G3427" t="str">
        <f>IF(ISBLANK(VLOOKUP($A3427,'Extracted Varlist'!$B$1:$O$4857,4,0)),"",VLOOKUP($A3427,'Extracted Varlist'!$B$1:$O$4857,4,0))</f>
        <v>-99="Missing"</v>
      </c>
      <c r="H3427">
        <v>2</v>
      </c>
      <c r="I3427">
        <f>VLOOKUP($A3427,'Extracted Varlist'!$B$1:$O$4857,12,0)</f>
        <v>2</v>
      </c>
      <c r="J3427">
        <f>VLOOKUP($A3427,'Extracted Varlist'!$B$1:$O$4857,13,0)</f>
        <v>22</v>
      </c>
      <c r="M3427" t="b">
        <f t="shared" si="76"/>
        <v>1</v>
      </c>
    </row>
    <row r="3428" spans="1:13" x14ac:dyDescent="0.25">
      <c r="A3428" t="s">
        <v>5948</v>
      </c>
      <c r="E3428" t="str">
        <f>VLOOKUP($A3428,'Extracted Varlist'!$B$1:$O$4857,3,0)</f>
        <v>Number of respiratory events/TST (hr)=AHI</v>
      </c>
      <c r="G3428" t="str">
        <f>IF(ISBLANK(VLOOKUP($A3428,'Extracted Varlist'!$B$1:$O$4857,4,0)),"",VLOOKUP($A3428,'Extracted Varlist'!$B$1:$O$4857,4,0))</f>
        <v>-99="Missing"</v>
      </c>
      <c r="H3428">
        <v>2</v>
      </c>
      <c r="I3428">
        <f>VLOOKUP($A3428,'Extracted Varlist'!$B$1:$O$4857,12,0)</f>
        <v>2</v>
      </c>
      <c r="J3428">
        <f>VLOOKUP($A3428,'Extracted Varlist'!$B$1:$O$4857,13,0)</f>
        <v>22</v>
      </c>
      <c r="M3428" t="b">
        <f t="shared" si="76"/>
        <v>1</v>
      </c>
    </row>
    <row r="3429" spans="1:13" x14ac:dyDescent="0.25">
      <c r="A3429" t="s">
        <v>5951</v>
      </c>
      <c r="E3429" t="str">
        <f>VLOOKUP($A3429,'Extracted Varlist'!$B$1:$O$4857,3,0)</f>
        <v>Total Apnea &amp; Hypopnea during sleep</v>
      </c>
      <c r="G3429" t="str">
        <f>IF(ISBLANK(VLOOKUP($A3429,'Extracted Varlist'!$B$1:$O$4857,4,0)),"",VLOOKUP($A3429,'Extracted Varlist'!$B$1:$O$4857,4,0))</f>
        <v>-99="Missing"</v>
      </c>
      <c r="H3429">
        <v>2</v>
      </c>
      <c r="I3429">
        <f>VLOOKUP($A3429,'Extracted Varlist'!$B$1:$O$4857,12,0)</f>
        <v>2</v>
      </c>
      <c r="J3429">
        <f>VLOOKUP($A3429,'Extracted Varlist'!$B$1:$O$4857,13,0)</f>
        <v>22</v>
      </c>
      <c r="M3429" t="b">
        <f t="shared" si="76"/>
        <v>1</v>
      </c>
    </row>
    <row r="3430" spans="1:13" x14ac:dyDescent="0.25">
      <c r="A3430" t="s">
        <v>5954</v>
      </c>
      <c r="E3430" t="str">
        <f>VLOOKUP($A3430,'Extracted Varlist'!$B$1:$O$4857,3,0)</f>
        <v>Number of respiratory events/TST (hr)=AHI (only during sleep)</v>
      </c>
      <c r="G3430" t="str">
        <f>IF(ISBLANK(VLOOKUP($A3430,'Extracted Varlist'!$B$1:$O$4857,4,0)),"",VLOOKUP($A3430,'Extracted Varlist'!$B$1:$O$4857,4,0))</f>
        <v>-99="Missing"</v>
      </c>
      <c r="H3430">
        <v>2</v>
      </c>
      <c r="I3430">
        <f>VLOOKUP($A3430,'Extracted Varlist'!$B$1:$O$4857,12,0)</f>
        <v>2</v>
      </c>
      <c r="J3430">
        <f>VLOOKUP($A3430,'Extracted Varlist'!$B$1:$O$4857,13,0)</f>
        <v>22</v>
      </c>
      <c r="M3430" t="b">
        <f t="shared" si="76"/>
        <v>1</v>
      </c>
    </row>
    <row r="3431" spans="1:13" x14ac:dyDescent="0.25">
      <c r="A3431" t="s">
        <v>5705</v>
      </c>
      <c r="E3431" t="str">
        <f>VLOOKUP($A3431,'Extracted Varlist'!$B$1:$O$4857,3,0)</f>
        <v>NREM Non-Supine (min)</v>
      </c>
      <c r="G3431" t="str">
        <f>IF(ISBLANK(VLOOKUP($A3431,'Extracted Varlist'!$B$1:$O$4857,4,0)),"",VLOOKUP($A3431,'Extracted Varlist'!$B$1:$O$4857,4,0))</f>
        <v>-99="Missing"</v>
      </c>
      <c r="H3431">
        <v>2</v>
      </c>
      <c r="I3431">
        <f>VLOOKUP($A3431,'Extracted Varlist'!$B$1:$O$4857,12,0)</f>
        <v>2</v>
      </c>
      <c r="J3431">
        <f>VLOOKUP($A3431,'Extracted Varlist'!$B$1:$O$4857,13,0)</f>
        <v>22</v>
      </c>
      <c r="M3431" t="b">
        <f t="shared" si="76"/>
        <v>1</v>
      </c>
    </row>
    <row r="3432" spans="1:13" x14ac:dyDescent="0.25">
      <c r="A3432" t="s">
        <v>5708</v>
      </c>
      <c r="E3432" t="str">
        <f>VLOOKUP($A3432,'Extracted Varlist'!$B$1:$O$4857,3,0)</f>
        <v>N1 (min)</v>
      </c>
      <c r="G3432" t="str">
        <f>IF(ISBLANK(VLOOKUP($A3432,'Extracted Varlist'!$B$1:$O$4857,4,0)),"",VLOOKUP($A3432,'Extracted Varlist'!$B$1:$O$4857,4,0))</f>
        <v>-99="Missing"</v>
      </c>
      <c r="H3432">
        <v>2</v>
      </c>
      <c r="I3432">
        <f>VLOOKUP($A3432,'Extracted Varlist'!$B$1:$O$4857,12,0)</f>
        <v>2</v>
      </c>
      <c r="J3432">
        <f>VLOOKUP($A3432,'Extracted Varlist'!$B$1:$O$4857,13,0)</f>
        <v>22</v>
      </c>
      <c r="M3432" t="b">
        <f t="shared" si="76"/>
        <v>1</v>
      </c>
    </row>
    <row r="3433" spans="1:13" x14ac:dyDescent="0.25">
      <c r="A3433" t="s">
        <v>5710</v>
      </c>
      <c r="E3433" t="str">
        <f>VLOOKUP($A3433,'Extracted Varlist'!$B$1:$O$4857,3,0)</f>
        <v>N1 (%TST)</v>
      </c>
      <c r="G3433" t="str">
        <f>IF(ISBLANK(VLOOKUP($A3433,'Extracted Varlist'!$B$1:$O$4857,4,0)),"",VLOOKUP($A3433,'Extracted Varlist'!$B$1:$O$4857,4,0))</f>
        <v>-99="Missing"</v>
      </c>
      <c r="H3433">
        <v>2</v>
      </c>
      <c r="I3433">
        <f>VLOOKUP($A3433,'Extracted Varlist'!$B$1:$O$4857,12,0)</f>
        <v>2</v>
      </c>
      <c r="J3433">
        <f>VLOOKUP($A3433,'Extracted Varlist'!$B$1:$O$4857,13,0)</f>
        <v>22</v>
      </c>
      <c r="M3433" t="b">
        <f t="shared" si="76"/>
        <v>1</v>
      </c>
    </row>
    <row r="3434" spans="1:13" x14ac:dyDescent="0.25">
      <c r="A3434" t="s">
        <v>5713</v>
      </c>
      <c r="E3434" t="str">
        <f>VLOOKUP($A3434,'Extracted Varlist'!$B$1:$O$4857,3,0)</f>
        <v>N2 (min)</v>
      </c>
      <c r="G3434" t="str">
        <f>IF(ISBLANK(VLOOKUP($A3434,'Extracted Varlist'!$B$1:$O$4857,4,0)),"",VLOOKUP($A3434,'Extracted Varlist'!$B$1:$O$4857,4,0))</f>
        <v>-99="Missing"</v>
      </c>
      <c r="H3434">
        <v>2</v>
      </c>
      <c r="I3434">
        <f>VLOOKUP($A3434,'Extracted Varlist'!$B$1:$O$4857,12,0)</f>
        <v>2</v>
      </c>
      <c r="J3434">
        <f>VLOOKUP($A3434,'Extracted Varlist'!$B$1:$O$4857,13,0)</f>
        <v>22</v>
      </c>
      <c r="M3434" t="b">
        <f t="shared" si="76"/>
        <v>1</v>
      </c>
    </row>
    <row r="3435" spans="1:13" x14ac:dyDescent="0.25">
      <c r="A3435" t="s">
        <v>5716</v>
      </c>
      <c r="E3435" t="str">
        <f>VLOOKUP($A3435,'Extracted Varlist'!$B$1:$O$4857,3,0)</f>
        <v>N2 (%TST)</v>
      </c>
      <c r="G3435" t="str">
        <f>IF(ISBLANK(VLOOKUP($A3435,'Extracted Varlist'!$B$1:$O$4857,4,0)),"",VLOOKUP($A3435,'Extracted Varlist'!$B$1:$O$4857,4,0))</f>
        <v>-99="Missing"</v>
      </c>
      <c r="H3435">
        <v>2</v>
      </c>
      <c r="I3435">
        <f>VLOOKUP($A3435,'Extracted Varlist'!$B$1:$O$4857,12,0)</f>
        <v>2</v>
      </c>
      <c r="J3435">
        <f>VLOOKUP($A3435,'Extracted Varlist'!$B$1:$O$4857,13,0)</f>
        <v>22</v>
      </c>
      <c r="M3435" t="b">
        <f t="shared" si="76"/>
        <v>1</v>
      </c>
    </row>
    <row r="3436" spans="1:13" x14ac:dyDescent="0.25">
      <c r="A3436" t="s">
        <v>5719</v>
      </c>
      <c r="E3436" t="str">
        <f>VLOOKUP($A3436,'Extracted Varlist'!$B$1:$O$4857,3,0)</f>
        <v>N3 (min)</v>
      </c>
      <c r="G3436" t="str">
        <f>IF(ISBLANK(VLOOKUP($A3436,'Extracted Varlist'!$B$1:$O$4857,4,0)),"",VLOOKUP($A3436,'Extracted Varlist'!$B$1:$O$4857,4,0))</f>
        <v>-99="Missing"</v>
      </c>
      <c r="H3436">
        <v>2</v>
      </c>
      <c r="I3436">
        <f>VLOOKUP($A3436,'Extracted Varlist'!$B$1:$O$4857,12,0)</f>
        <v>2</v>
      </c>
      <c r="J3436">
        <f>VLOOKUP($A3436,'Extracted Varlist'!$B$1:$O$4857,13,0)</f>
        <v>22</v>
      </c>
      <c r="M3436" t="b">
        <f t="shared" si="76"/>
        <v>1</v>
      </c>
    </row>
    <row r="3437" spans="1:13" x14ac:dyDescent="0.25">
      <c r="A3437" t="s">
        <v>5721</v>
      </c>
      <c r="E3437" t="str">
        <f>VLOOKUP($A3437,'Extracted Varlist'!$B$1:$O$4857,3,0)</f>
        <v>N3 (%TST)</v>
      </c>
      <c r="G3437" t="str">
        <f>IF(ISBLANK(VLOOKUP($A3437,'Extracted Varlist'!$B$1:$O$4857,4,0)),"",VLOOKUP($A3437,'Extracted Varlist'!$B$1:$O$4857,4,0))</f>
        <v>-99="Missing"</v>
      </c>
      <c r="H3437">
        <v>2</v>
      </c>
      <c r="I3437">
        <f>VLOOKUP($A3437,'Extracted Varlist'!$B$1:$O$4857,12,0)</f>
        <v>2</v>
      </c>
      <c r="J3437">
        <f>VLOOKUP($A3437,'Extracted Varlist'!$B$1:$O$4857,13,0)</f>
        <v>22</v>
      </c>
      <c r="M3437" t="b">
        <f t="shared" si="76"/>
        <v>1</v>
      </c>
    </row>
    <row r="3438" spans="1:13" x14ac:dyDescent="0.25">
      <c r="A3438" t="s">
        <v>5724</v>
      </c>
      <c r="E3438" t="str">
        <f>VLOOKUP($A3438,'Extracted Varlist'!$B$1:$O$4857,3,0)</f>
        <v>REM Latency (min)</v>
      </c>
      <c r="G3438" t="str">
        <f>IF(ISBLANK(VLOOKUP($A3438,'Extracted Varlist'!$B$1:$O$4857,4,0)),"",VLOOKUP($A3438,'Extracted Varlist'!$B$1:$O$4857,4,0))</f>
        <v>-99="Missing"</v>
      </c>
      <c r="H3438">
        <v>2</v>
      </c>
      <c r="I3438">
        <f>VLOOKUP($A3438,'Extracted Varlist'!$B$1:$O$4857,12,0)</f>
        <v>2</v>
      </c>
      <c r="J3438">
        <f>VLOOKUP($A3438,'Extracted Varlist'!$B$1:$O$4857,13,0)</f>
        <v>22</v>
      </c>
      <c r="M3438" t="b">
        <f t="shared" si="76"/>
        <v>1</v>
      </c>
    </row>
    <row r="3439" spans="1:13" x14ac:dyDescent="0.25">
      <c r="A3439" t="s">
        <v>5676</v>
      </c>
      <c r="E3439" t="str">
        <f>VLOOKUP($A3439,'Extracted Varlist'!$B$1:$O$4857,3,0)</f>
        <v>Total Sleep Time (TST) (min)</v>
      </c>
      <c r="G3439" t="str">
        <f>IF(ISBLANK(VLOOKUP($A3439,'Extracted Varlist'!$B$1:$O$4857,4,0)),"",VLOOKUP($A3439,'Extracted Varlist'!$B$1:$O$4857,4,0))</f>
        <v>-99="Missing"</v>
      </c>
      <c r="H3439">
        <v>2</v>
      </c>
      <c r="I3439">
        <f>VLOOKUP($A3439,'Extracted Varlist'!$B$1:$O$4857,12,0)</f>
        <v>2</v>
      </c>
      <c r="J3439">
        <f>VLOOKUP($A3439,'Extracted Varlist'!$B$1:$O$4857,13,0)</f>
        <v>22</v>
      </c>
      <c r="M3439" t="b">
        <f t="shared" si="76"/>
        <v>1</v>
      </c>
    </row>
    <row r="3440" spans="1:13" x14ac:dyDescent="0.25">
      <c r="A3440" t="s">
        <v>5727</v>
      </c>
      <c r="E3440" t="str">
        <f>VLOOKUP($A3440,'Extracted Varlist'!$B$1:$O$4857,3,0)</f>
        <v>Number of Respiratory Arousals (total)</v>
      </c>
      <c r="G3440" t="str">
        <f>IF(ISBLANK(VLOOKUP($A3440,'Extracted Varlist'!$B$1:$O$4857,4,0)),"",VLOOKUP($A3440,'Extracted Varlist'!$B$1:$O$4857,4,0))</f>
        <v>-99="Missing"</v>
      </c>
      <c r="H3440">
        <v>2</v>
      </c>
      <c r="I3440">
        <f>VLOOKUP($A3440,'Extracted Varlist'!$B$1:$O$4857,12,0)</f>
        <v>2</v>
      </c>
      <c r="J3440">
        <f>VLOOKUP($A3440,'Extracted Varlist'!$B$1:$O$4857,13,0)</f>
        <v>22</v>
      </c>
      <c r="M3440" t="b">
        <f t="shared" si="76"/>
        <v>1</v>
      </c>
    </row>
    <row r="3441" spans="1:13" x14ac:dyDescent="0.25">
      <c r="A3441" t="s">
        <v>5730</v>
      </c>
      <c r="E3441" t="str">
        <f>VLOOKUP($A3441,'Extracted Varlist'!$B$1:$O$4857,3,0)</f>
        <v>Number of Respiratory Arousals (REM)</v>
      </c>
      <c r="G3441" t="str">
        <f>IF(ISBLANK(VLOOKUP($A3441,'Extracted Varlist'!$B$1:$O$4857,4,0)),"",VLOOKUP($A3441,'Extracted Varlist'!$B$1:$O$4857,4,0))</f>
        <v>-99="Missing"</v>
      </c>
      <c r="H3441">
        <v>2</v>
      </c>
      <c r="I3441">
        <f>VLOOKUP($A3441,'Extracted Varlist'!$B$1:$O$4857,12,0)</f>
        <v>2</v>
      </c>
      <c r="J3441">
        <f>VLOOKUP($A3441,'Extracted Varlist'!$B$1:$O$4857,13,0)</f>
        <v>22</v>
      </c>
      <c r="M3441" t="b">
        <f t="shared" si="76"/>
        <v>1</v>
      </c>
    </row>
    <row r="3442" spans="1:13" x14ac:dyDescent="0.25">
      <c r="A3442" t="s">
        <v>5733</v>
      </c>
      <c r="E3442" t="str">
        <f>VLOOKUP($A3442,'Extracted Varlist'!$B$1:$O$4857,3,0)</f>
        <v>Number of Respiratory Arousals (NREM)</v>
      </c>
      <c r="G3442" t="str">
        <f>IF(ISBLANK(VLOOKUP($A3442,'Extracted Varlist'!$B$1:$O$4857,4,0)),"",VLOOKUP($A3442,'Extracted Varlist'!$B$1:$O$4857,4,0))</f>
        <v>-99="Missing"</v>
      </c>
      <c r="H3442">
        <v>2</v>
      </c>
      <c r="I3442">
        <f>VLOOKUP($A3442,'Extracted Varlist'!$B$1:$O$4857,12,0)</f>
        <v>2</v>
      </c>
      <c r="J3442">
        <f>VLOOKUP($A3442,'Extracted Varlist'!$B$1:$O$4857,13,0)</f>
        <v>22</v>
      </c>
      <c r="M3442" t="b">
        <f t="shared" si="76"/>
        <v>1</v>
      </c>
    </row>
    <row r="3443" spans="1:13" x14ac:dyDescent="0.25">
      <c r="A3443" t="s">
        <v>5736</v>
      </c>
      <c r="E3443" t="str">
        <f>VLOOKUP($A3443,'Extracted Varlist'!$B$1:$O$4857,3,0)</f>
        <v>Number of Limb Arousals (total)</v>
      </c>
      <c r="G3443" t="str">
        <f>IF(ISBLANK(VLOOKUP($A3443,'Extracted Varlist'!$B$1:$O$4857,4,0)),"",VLOOKUP($A3443,'Extracted Varlist'!$B$1:$O$4857,4,0))</f>
        <v>-99="Missing"</v>
      </c>
      <c r="H3443">
        <v>2</v>
      </c>
      <c r="I3443">
        <f>VLOOKUP($A3443,'Extracted Varlist'!$B$1:$O$4857,12,0)</f>
        <v>2</v>
      </c>
      <c r="J3443">
        <f>VLOOKUP($A3443,'Extracted Varlist'!$B$1:$O$4857,13,0)</f>
        <v>22</v>
      </c>
      <c r="M3443" t="b">
        <f t="shared" si="76"/>
        <v>1</v>
      </c>
    </row>
    <row r="3444" spans="1:13" x14ac:dyDescent="0.25">
      <c r="A3444" t="s">
        <v>5739</v>
      </c>
      <c r="E3444" t="str">
        <f>VLOOKUP($A3444,'Extracted Varlist'!$B$1:$O$4857,3,0)</f>
        <v>Number of Limb Arousals (REM)</v>
      </c>
      <c r="G3444" t="str">
        <f>IF(ISBLANK(VLOOKUP($A3444,'Extracted Varlist'!$B$1:$O$4857,4,0)),"",VLOOKUP($A3444,'Extracted Varlist'!$B$1:$O$4857,4,0))</f>
        <v>-99="Missing"</v>
      </c>
      <c r="H3444">
        <v>2</v>
      </c>
      <c r="I3444">
        <f>VLOOKUP($A3444,'Extracted Varlist'!$B$1:$O$4857,12,0)</f>
        <v>2</v>
      </c>
      <c r="J3444">
        <f>VLOOKUP($A3444,'Extracted Varlist'!$B$1:$O$4857,13,0)</f>
        <v>22</v>
      </c>
      <c r="M3444" t="b">
        <f t="shared" si="76"/>
        <v>1</v>
      </c>
    </row>
    <row r="3445" spans="1:13" x14ac:dyDescent="0.25">
      <c r="A3445" t="s">
        <v>5741</v>
      </c>
      <c r="E3445" t="str">
        <f>VLOOKUP($A3445,'Extracted Varlist'!$B$1:$O$4857,3,0)</f>
        <v>Number of Limb Arousals (NREM)</v>
      </c>
      <c r="G3445" t="str">
        <f>IF(ISBLANK(VLOOKUP($A3445,'Extracted Varlist'!$B$1:$O$4857,4,0)),"",VLOOKUP($A3445,'Extracted Varlist'!$B$1:$O$4857,4,0))</f>
        <v>-99="Missing"</v>
      </c>
      <c r="H3445">
        <v>2</v>
      </c>
      <c r="I3445">
        <f>VLOOKUP($A3445,'Extracted Varlist'!$B$1:$O$4857,12,0)</f>
        <v>2</v>
      </c>
      <c r="J3445">
        <f>VLOOKUP($A3445,'Extracted Varlist'!$B$1:$O$4857,13,0)</f>
        <v>22</v>
      </c>
      <c r="M3445" t="b">
        <f t="shared" si="76"/>
        <v>1</v>
      </c>
    </row>
    <row r="3446" spans="1:13" x14ac:dyDescent="0.25">
      <c r="A3446" t="s">
        <v>5744</v>
      </c>
      <c r="E3446" t="str">
        <f>VLOOKUP($A3446,'Extracted Varlist'!$B$1:$O$4857,3,0)</f>
        <v>Number of Spontaneous Arousals (total)</v>
      </c>
      <c r="G3446" t="str">
        <f>IF(ISBLANK(VLOOKUP($A3446,'Extracted Varlist'!$B$1:$O$4857,4,0)),"",VLOOKUP($A3446,'Extracted Varlist'!$B$1:$O$4857,4,0))</f>
        <v>-99="Missing"</v>
      </c>
      <c r="H3446">
        <v>2</v>
      </c>
      <c r="I3446">
        <f>VLOOKUP($A3446,'Extracted Varlist'!$B$1:$O$4857,12,0)</f>
        <v>2</v>
      </c>
      <c r="J3446">
        <f>VLOOKUP($A3446,'Extracted Varlist'!$B$1:$O$4857,13,0)</f>
        <v>22</v>
      </c>
      <c r="M3446" t="b">
        <f t="shared" si="76"/>
        <v>1</v>
      </c>
    </row>
    <row r="3447" spans="1:13" x14ac:dyDescent="0.25">
      <c r="A3447" t="s">
        <v>5746</v>
      </c>
      <c r="E3447" t="str">
        <f>VLOOKUP($A3447,'Extracted Varlist'!$B$1:$O$4857,3,0)</f>
        <v>Number of Spontaneous Arousals (REM)</v>
      </c>
      <c r="G3447" t="str">
        <f>IF(ISBLANK(VLOOKUP($A3447,'Extracted Varlist'!$B$1:$O$4857,4,0)),"",VLOOKUP($A3447,'Extracted Varlist'!$B$1:$O$4857,4,0))</f>
        <v>-99="Missing"</v>
      </c>
      <c r="H3447">
        <v>2</v>
      </c>
      <c r="I3447">
        <f>VLOOKUP($A3447,'Extracted Varlist'!$B$1:$O$4857,12,0)</f>
        <v>2</v>
      </c>
      <c r="J3447">
        <f>VLOOKUP($A3447,'Extracted Varlist'!$B$1:$O$4857,13,0)</f>
        <v>22</v>
      </c>
      <c r="M3447" t="b">
        <f t="shared" si="76"/>
        <v>1</v>
      </c>
    </row>
    <row r="3448" spans="1:13" x14ac:dyDescent="0.25">
      <c r="A3448" t="s">
        <v>5748</v>
      </c>
      <c r="E3448" t="str">
        <f>VLOOKUP($A3448,'Extracted Varlist'!$B$1:$O$4857,3,0)</f>
        <v>Number of spontaneous Arousals (NREM)</v>
      </c>
      <c r="G3448" t="str">
        <f>IF(ISBLANK(VLOOKUP($A3448,'Extracted Varlist'!$B$1:$O$4857,4,0)),"",VLOOKUP($A3448,'Extracted Varlist'!$B$1:$O$4857,4,0))</f>
        <v>-99="Missing"</v>
      </c>
      <c r="H3448">
        <v>2</v>
      </c>
      <c r="I3448">
        <f>VLOOKUP($A3448,'Extracted Varlist'!$B$1:$O$4857,12,0)</f>
        <v>2</v>
      </c>
      <c r="J3448">
        <f>VLOOKUP($A3448,'Extracted Varlist'!$B$1:$O$4857,13,0)</f>
        <v>22</v>
      </c>
      <c r="M3448" t="b">
        <f t="shared" si="76"/>
        <v>1</v>
      </c>
    </row>
    <row r="3449" spans="1:13" x14ac:dyDescent="0.25">
      <c r="A3449" t="s">
        <v>5750</v>
      </c>
      <c r="E3449" t="str">
        <f>VLOOKUP($A3449,'Extracted Varlist'!$B$1:$O$4857,3,0)</f>
        <v>Number of periodic leg movement (PLM) Arousals (total)</v>
      </c>
      <c r="G3449" t="str">
        <f>IF(ISBLANK(VLOOKUP($A3449,'Extracted Varlist'!$B$1:$O$4857,4,0)),"",VLOOKUP($A3449,'Extracted Varlist'!$B$1:$O$4857,4,0))</f>
        <v>-99="Missing"</v>
      </c>
      <c r="H3449">
        <v>2</v>
      </c>
      <c r="I3449">
        <f>VLOOKUP($A3449,'Extracted Varlist'!$B$1:$O$4857,12,0)</f>
        <v>2</v>
      </c>
      <c r="J3449">
        <f>VLOOKUP($A3449,'Extracted Varlist'!$B$1:$O$4857,13,0)</f>
        <v>22</v>
      </c>
      <c r="M3449" t="b">
        <f t="shared" si="76"/>
        <v>1</v>
      </c>
    </row>
    <row r="3450" spans="1:13" x14ac:dyDescent="0.25">
      <c r="A3450" t="s">
        <v>5679</v>
      </c>
      <c r="E3450" t="str">
        <f>VLOOKUP($A3450,'Extracted Varlist'!$B$1:$O$4857,3,0)</f>
        <v>Sleep Onset Latency (SOL) (min)</v>
      </c>
      <c r="G3450" t="str">
        <f>IF(ISBLANK(VLOOKUP($A3450,'Extracted Varlist'!$B$1:$O$4857,4,0)),"",VLOOKUP($A3450,'Extracted Varlist'!$B$1:$O$4857,4,0))</f>
        <v>-99="Missing"</v>
      </c>
      <c r="H3450">
        <v>2</v>
      </c>
      <c r="I3450">
        <f>VLOOKUP($A3450,'Extracted Varlist'!$B$1:$O$4857,12,0)</f>
        <v>2</v>
      </c>
      <c r="J3450">
        <f>VLOOKUP($A3450,'Extracted Varlist'!$B$1:$O$4857,13,0)</f>
        <v>22</v>
      </c>
      <c r="M3450" t="b">
        <f t="shared" si="76"/>
        <v>1</v>
      </c>
    </row>
    <row r="3451" spans="1:13" x14ac:dyDescent="0.25">
      <c r="A3451" t="s">
        <v>5753</v>
      </c>
      <c r="E3451" t="str">
        <f>VLOOKUP($A3451,'Extracted Varlist'!$B$1:$O$4857,3,0)</f>
        <v>Number of PLM Arousals (REM)</v>
      </c>
      <c r="G3451" t="str">
        <f>IF(ISBLANK(VLOOKUP($A3451,'Extracted Varlist'!$B$1:$O$4857,4,0)),"",VLOOKUP($A3451,'Extracted Varlist'!$B$1:$O$4857,4,0))</f>
        <v>-99="Missing"</v>
      </c>
      <c r="H3451">
        <v>2</v>
      </c>
      <c r="I3451">
        <f>VLOOKUP($A3451,'Extracted Varlist'!$B$1:$O$4857,12,0)</f>
        <v>2</v>
      </c>
      <c r="J3451">
        <f>VLOOKUP($A3451,'Extracted Varlist'!$B$1:$O$4857,13,0)</f>
        <v>22</v>
      </c>
      <c r="M3451" t="b">
        <f t="shared" si="76"/>
        <v>1</v>
      </c>
    </row>
    <row r="3452" spans="1:13" x14ac:dyDescent="0.25">
      <c r="A3452" t="s">
        <v>5755</v>
      </c>
      <c r="E3452" t="str">
        <f>VLOOKUP($A3452,'Extracted Varlist'!$B$1:$O$4857,3,0)</f>
        <v>Number of PLM Arousals (NREM)</v>
      </c>
      <c r="G3452" t="str">
        <f>IF(ISBLANK(VLOOKUP($A3452,'Extracted Varlist'!$B$1:$O$4857,4,0)),"",VLOOKUP($A3452,'Extracted Varlist'!$B$1:$O$4857,4,0))</f>
        <v>-99="Missing"</v>
      </c>
      <c r="H3452">
        <v>2</v>
      </c>
      <c r="I3452">
        <f>VLOOKUP($A3452,'Extracted Varlist'!$B$1:$O$4857,12,0)</f>
        <v>2</v>
      </c>
      <c r="J3452">
        <f>VLOOKUP($A3452,'Extracted Varlist'!$B$1:$O$4857,13,0)</f>
        <v>22</v>
      </c>
      <c r="M3452" t="b">
        <f t="shared" si="76"/>
        <v>1</v>
      </c>
    </row>
    <row r="3453" spans="1:13" x14ac:dyDescent="0.25">
      <c r="A3453" t="s">
        <v>5757</v>
      </c>
      <c r="E3453" t="str">
        <f>VLOOKUP($A3453,'Extracted Varlist'!$B$1:$O$4857,3,0)</f>
        <v>Number of subcriteria Arousals (total)</v>
      </c>
      <c r="G3453" t="str">
        <f>IF(ISBLANK(VLOOKUP($A3453,'Extracted Varlist'!$B$1:$O$4857,4,0)),"",VLOOKUP($A3453,'Extracted Varlist'!$B$1:$O$4857,4,0))</f>
        <v>-99="Missing"</v>
      </c>
      <c r="H3453">
        <v>2</v>
      </c>
      <c r="I3453">
        <f>VLOOKUP($A3453,'Extracted Varlist'!$B$1:$O$4857,12,0)</f>
        <v>2</v>
      </c>
      <c r="J3453">
        <f>VLOOKUP($A3453,'Extracted Varlist'!$B$1:$O$4857,13,0)</f>
        <v>22</v>
      </c>
      <c r="M3453" t="b">
        <f t="shared" si="76"/>
        <v>1</v>
      </c>
    </row>
    <row r="3454" spans="1:13" x14ac:dyDescent="0.25">
      <c r="A3454" t="s">
        <v>5759</v>
      </c>
      <c r="E3454" t="str">
        <f>VLOOKUP($A3454,'Extracted Varlist'!$B$1:$O$4857,3,0)</f>
        <v>Number of subcriteria Arousals (REM)</v>
      </c>
      <c r="G3454" t="str">
        <f>IF(ISBLANK(VLOOKUP($A3454,'Extracted Varlist'!$B$1:$O$4857,4,0)),"",VLOOKUP($A3454,'Extracted Varlist'!$B$1:$O$4857,4,0))</f>
        <v>-99="Missing"</v>
      </c>
      <c r="H3454">
        <v>2</v>
      </c>
      <c r="I3454">
        <f>VLOOKUP($A3454,'Extracted Varlist'!$B$1:$O$4857,12,0)</f>
        <v>2</v>
      </c>
      <c r="J3454">
        <f>VLOOKUP($A3454,'Extracted Varlist'!$B$1:$O$4857,13,0)</f>
        <v>22</v>
      </c>
      <c r="M3454" t="b">
        <f t="shared" si="76"/>
        <v>1</v>
      </c>
    </row>
    <row r="3455" spans="1:13" x14ac:dyDescent="0.25">
      <c r="A3455" t="s">
        <v>5761</v>
      </c>
      <c r="E3455" t="str">
        <f>VLOOKUP($A3455,'Extracted Varlist'!$B$1:$O$4857,3,0)</f>
        <v>Number of subcriteria Arousals (NREM)</v>
      </c>
      <c r="G3455" t="str">
        <f>IF(ISBLANK(VLOOKUP($A3455,'Extracted Varlist'!$B$1:$O$4857,4,0)),"",VLOOKUP($A3455,'Extracted Varlist'!$B$1:$O$4857,4,0))</f>
        <v>-99="Missing"</v>
      </c>
      <c r="H3455">
        <v>2</v>
      </c>
      <c r="I3455">
        <f>VLOOKUP($A3455,'Extracted Varlist'!$B$1:$O$4857,12,0)</f>
        <v>2</v>
      </c>
      <c r="J3455">
        <f>VLOOKUP($A3455,'Extracted Varlist'!$B$1:$O$4857,13,0)</f>
        <v>22</v>
      </c>
      <c r="M3455" t="b">
        <f t="shared" si="76"/>
        <v>1</v>
      </c>
    </row>
    <row r="3456" spans="1:13" x14ac:dyDescent="0.25">
      <c r="A3456" t="s">
        <v>5763</v>
      </c>
      <c r="E3456" t="str">
        <f>VLOOKUP($A3456,'Extracted Varlist'!$B$1:$O$4857,3,0)</f>
        <v>Number of Obstructive Apneas (OAs) (Supine Man + sleep)</v>
      </c>
      <c r="G3456" t="str">
        <f>IF(ISBLANK(VLOOKUP($A3456,'Extracted Varlist'!$B$1:$O$4857,4,0)),"",VLOOKUP($A3456,'Extracted Varlist'!$B$1:$O$4857,4,0))</f>
        <v>-99="Missing"</v>
      </c>
      <c r="H3456">
        <v>2</v>
      </c>
      <c r="I3456">
        <f>VLOOKUP($A3456,'Extracted Varlist'!$B$1:$O$4857,12,0)</f>
        <v>2</v>
      </c>
      <c r="J3456">
        <f>VLOOKUP($A3456,'Extracted Varlist'!$B$1:$O$4857,13,0)</f>
        <v>22</v>
      </c>
      <c r="M3456" t="b">
        <f t="shared" si="76"/>
        <v>1</v>
      </c>
    </row>
    <row r="3457" spans="1:13" x14ac:dyDescent="0.25">
      <c r="A3457" t="s">
        <v>5766</v>
      </c>
      <c r="E3457" t="str">
        <f>VLOOKUP($A3457,'Extracted Varlist'!$B$1:$O$4857,3,0)</f>
        <v>Number of OAs (Non-Supine Man + sleep)</v>
      </c>
      <c r="G3457" t="str">
        <f>IF(ISBLANK(VLOOKUP($A3457,'Extracted Varlist'!$B$1:$O$4857,4,0)),"",VLOOKUP($A3457,'Extracted Varlist'!$B$1:$O$4857,4,0))</f>
        <v>-99="Missing"</v>
      </c>
      <c r="H3457">
        <v>2</v>
      </c>
      <c r="I3457">
        <f>VLOOKUP($A3457,'Extracted Varlist'!$B$1:$O$4857,12,0)</f>
        <v>2</v>
      </c>
      <c r="J3457">
        <f>VLOOKUP($A3457,'Extracted Varlist'!$B$1:$O$4857,13,0)</f>
        <v>22</v>
      </c>
      <c r="M3457" t="b">
        <f t="shared" si="76"/>
        <v>1</v>
      </c>
    </row>
    <row r="3458" spans="1:13" x14ac:dyDescent="0.25">
      <c r="A3458" t="s">
        <v>5768</v>
      </c>
      <c r="E3458" t="str">
        <f>VLOOKUP($A3458,'Extracted Varlist'!$B$1:$O$4857,3,0)</f>
        <v>Number of OAs (Supine REM)</v>
      </c>
      <c r="G3458" t="str">
        <f>IF(ISBLANK(VLOOKUP($A3458,'Extracted Varlist'!$B$1:$O$4857,4,0)),"",VLOOKUP($A3458,'Extracted Varlist'!$B$1:$O$4857,4,0))</f>
        <v>-99="Missing"</v>
      </c>
      <c r="H3458">
        <v>2</v>
      </c>
      <c r="I3458">
        <f>VLOOKUP($A3458,'Extracted Varlist'!$B$1:$O$4857,12,0)</f>
        <v>2</v>
      </c>
      <c r="J3458">
        <f>VLOOKUP($A3458,'Extracted Varlist'!$B$1:$O$4857,13,0)</f>
        <v>22</v>
      </c>
      <c r="M3458" t="b">
        <f t="shared" ref="M3458:M3521" si="77">AND(J3458=J3457)</f>
        <v>1</v>
      </c>
    </row>
    <row r="3459" spans="1:13" x14ac:dyDescent="0.25">
      <c r="A3459" t="s">
        <v>5770</v>
      </c>
      <c r="E3459" t="str">
        <f>VLOOKUP($A3459,'Extracted Varlist'!$B$1:$O$4857,3,0)</f>
        <v>Number of OAs (Supine NREM)</v>
      </c>
      <c r="G3459" t="str">
        <f>IF(ISBLANK(VLOOKUP($A3459,'Extracted Varlist'!$B$1:$O$4857,4,0)),"",VLOOKUP($A3459,'Extracted Varlist'!$B$1:$O$4857,4,0))</f>
        <v>-99="Missing"</v>
      </c>
      <c r="H3459">
        <v>2</v>
      </c>
      <c r="I3459">
        <f>VLOOKUP($A3459,'Extracted Varlist'!$B$1:$O$4857,12,0)</f>
        <v>2</v>
      </c>
      <c r="J3459">
        <f>VLOOKUP($A3459,'Extracted Varlist'!$B$1:$O$4857,13,0)</f>
        <v>22</v>
      </c>
      <c r="M3459" t="b">
        <f t="shared" si="77"/>
        <v>1</v>
      </c>
    </row>
    <row r="3460" spans="1:13" x14ac:dyDescent="0.25">
      <c r="A3460" t="s">
        <v>5773</v>
      </c>
      <c r="E3460" t="str">
        <f>VLOOKUP($A3460,'Extracted Varlist'!$B$1:$O$4857,3,0)</f>
        <v>Number of OAs (Non-Supine REM)</v>
      </c>
      <c r="G3460" t="str">
        <f>IF(ISBLANK(VLOOKUP($A3460,'Extracted Varlist'!$B$1:$O$4857,4,0)),"",VLOOKUP($A3460,'Extracted Varlist'!$B$1:$O$4857,4,0))</f>
        <v>-99="Missing"</v>
      </c>
      <c r="H3460">
        <v>2</v>
      </c>
      <c r="I3460">
        <f>VLOOKUP($A3460,'Extracted Varlist'!$B$1:$O$4857,12,0)</f>
        <v>2</v>
      </c>
      <c r="J3460">
        <f>VLOOKUP($A3460,'Extracted Varlist'!$B$1:$O$4857,13,0)</f>
        <v>22</v>
      </c>
      <c r="M3460" t="b">
        <f t="shared" si="77"/>
        <v>1</v>
      </c>
    </row>
    <row r="3461" spans="1:13" x14ac:dyDescent="0.25">
      <c r="A3461" t="s">
        <v>5682</v>
      </c>
      <c r="E3461" t="str">
        <f>VLOOKUP($A3461,'Extracted Varlist'!$B$1:$O$4857,3,0)</f>
        <v>Sleep Efficency (SE) (%)</v>
      </c>
      <c r="G3461" t="str">
        <f>IF(ISBLANK(VLOOKUP($A3461,'Extracted Varlist'!$B$1:$O$4857,4,0)),"",VLOOKUP($A3461,'Extracted Varlist'!$B$1:$O$4857,4,0))</f>
        <v>-99="Missing"</v>
      </c>
      <c r="H3461">
        <v>2</v>
      </c>
      <c r="I3461">
        <f>VLOOKUP($A3461,'Extracted Varlist'!$B$1:$O$4857,12,0)</f>
        <v>2</v>
      </c>
      <c r="J3461">
        <f>VLOOKUP($A3461,'Extracted Varlist'!$B$1:$O$4857,13,0)</f>
        <v>22</v>
      </c>
      <c r="M3461" t="b">
        <f t="shared" si="77"/>
        <v>1</v>
      </c>
    </row>
    <row r="3462" spans="1:13" x14ac:dyDescent="0.25">
      <c r="A3462" t="s">
        <v>5775</v>
      </c>
      <c r="E3462" t="str">
        <f>VLOOKUP($A3462,'Extracted Varlist'!$B$1:$O$4857,3,0)</f>
        <v>Number of OAs (Non-Supine NREM)</v>
      </c>
      <c r="G3462" t="str">
        <f>IF(ISBLANK(VLOOKUP($A3462,'Extracted Varlist'!$B$1:$O$4857,4,0)),"",VLOOKUP($A3462,'Extracted Varlist'!$B$1:$O$4857,4,0))</f>
        <v>-99="Missing"</v>
      </c>
      <c r="H3462">
        <v>2</v>
      </c>
      <c r="I3462">
        <f>VLOOKUP($A3462,'Extracted Varlist'!$B$1:$O$4857,12,0)</f>
        <v>2</v>
      </c>
      <c r="J3462">
        <f>VLOOKUP($A3462,'Extracted Varlist'!$B$1:$O$4857,13,0)</f>
        <v>22</v>
      </c>
      <c r="M3462" t="b">
        <f t="shared" si="77"/>
        <v>1</v>
      </c>
    </row>
    <row r="3463" spans="1:13" x14ac:dyDescent="0.25">
      <c r="A3463" t="s">
        <v>5777</v>
      </c>
      <c r="E3463" t="str">
        <f>VLOOKUP($A3463,'Extracted Varlist'!$B$1:$O$4857,3,0)</f>
        <v>Total number of OAs during sleep</v>
      </c>
      <c r="G3463" t="str">
        <f>IF(ISBLANK(VLOOKUP($A3463,'Extracted Varlist'!$B$1:$O$4857,4,0)),"",VLOOKUP($A3463,'Extracted Varlist'!$B$1:$O$4857,4,0))</f>
        <v>-99="Missing"</v>
      </c>
      <c r="H3463">
        <v>2</v>
      </c>
      <c r="I3463">
        <f>VLOOKUP($A3463,'Extracted Varlist'!$B$1:$O$4857,12,0)</f>
        <v>2</v>
      </c>
      <c r="J3463">
        <f>VLOOKUP($A3463,'Extracted Varlist'!$B$1:$O$4857,13,0)</f>
        <v>22</v>
      </c>
      <c r="M3463" t="b">
        <f t="shared" si="77"/>
        <v>1</v>
      </c>
    </row>
    <row r="3464" spans="1:13" x14ac:dyDescent="0.25">
      <c r="A3464" t="s">
        <v>5779</v>
      </c>
      <c r="E3464" t="str">
        <f>VLOOKUP($A3464,'Extracted Varlist'!$B$1:$O$4857,3,0)</f>
        <v>Total number of OAs during sleep (NREM)</v>
      </c>
      <c r="G3464" t="str">
        <f>IF(ISBLANK(VLOOKUP($A3464,'Extracted Varlist'!$B$1:$O$4857,4,0)),"",VLOOKUP($A3464,'Extracted Varlist'!$B$1:$O$4857,4,0))</f>
        <v>-99="Missing"</v>
      </c>
      <c r="H3464">
        <v>2</v>
      </c>
      <c r="I3464">
        <f>VLOOKUP($A3464,'Extracted Varlist'!$B$1:$O$4857,12,0)</f>
        <v>2</v>
      </c>
      <c r="J3464">
        <f>VLOOKUP($A3464,'Extracted Varlist'!$B$1:$O$4857,13,0)</f>
        <v>22</v>
      </c>
      <c r="M3464" t="b">
        <f t="shared" si="77"/>
        <v>1</v>
      </c>
    </row>
    <row r="3465" spans="1:13" x14ac:dyDescent="0.25">
      <c r="A3465" t="s">
        <v>5781</v>
      </c>
      <c r="E3465" t="str">
        <f>VLOOKUP($A3465,'Extracted Varlist'!$B$1:$O$4857,3,0)</f>
        <v>Total number of Oas during sleep (REM)</v>
      </c>
      <c r="G3465" t="str">
        <f>IF(ISBLANK(VLOOKUP($A3465,'Extracted Varlist'!$B$1:$O$4857,4,0)),"",VLOOKUP($A3465,'Extracted Varlist'!$B$1:$O$4857,4,0))</f>
        <v>-99="Missing"</v>
      </c>
      <c r="H3465">
        <v>2</v>
      </c>
      <c r="I3465">
        <f>VLOOKUP($A3465,'Extracted Varlist'!$B$1:$O$4857,12,0)</f>
        <v>2</v>
      </c>
      <c r="J3465">
        <f>VLOOKUP($A3465,'Extracted Varlist'!$B$1:$O$4857,13,0)</f>
        <v>22</v>
      </c>
      <c r="M3465" t="b">
        <f t="shared" si="77"/>
        <v>1</v>
      </c>
    </row>
    <row r="3466" spans="1:13" x14ac:dyDescent="0.25">
      <c r="A3466" t="s">
        <v>5783</v>
      </c>
      <c r="E3466" t="str">
        <f>VLOOKUP($A3466,'Extracted Varlist'!$B$1:$O$4857,3,0)</f>
        <v>Total number of OAs during sleep (Supine)</v>
      </c>
      <c r="G3466" t="str">
        <f>IF(ISBLANK(VLOOKUP($A3466,'Extracted Varlist'!$B$1:$O$4857,4,0)),"",VLOOKUP($A3466,'Extracted Varlist'!$B$1:$O$4857,4,0))</f>
        <v>-99="Missing"</v>
      </c>
      <c r="H3466">
        <v>2</v>
      </c>
      <c r="I3466">
        <f>VLOOKUP($A3466,'Extracted Varlist'!$B$1:$O$4857,12,0)</f>
        <v>2</v>
      </c>
      <c r="J3466">
        <f>VLOOKUP($A3466,'Extracted Varlist'!$B$1:$O$4857,13,0)</f>
        <v>22</v>
      </c>
      <c r="M3466" t="b">
        <f t="shared" si="77"/>
        <v>1</v>
      </c>
    </row>
    <row r="3467" spans="1:13" x14ac:dyDescent="0.25">
      <c r="A3467" t="s">
        <v>5785</v>
      </c>
      <c r="E3467" t="str">
        <f>VLOOKUP($A3467,'Extracted Varlist'!$B$1:$O$4857,3,0)</f>
        <v>Total number of OAs during sleep (Non-Supine)</v>
      </c>
      <c r="G3467" t="str">
        <f>IF(ISBLANK(VLOOKUP($A3467,'Extracted Varlist'!$B$1:$O$4857,4,0)),"",VLOOKUP($A3467,'Extracted Varlist'!$B$1:$O$4857,4,0))</f>
        <v>-99="Missing"</v>
      </c>
      <c r="H3467">
        <v>2</v>
      </c>
      <c r="I3467">
        <f>VLOOKUP($A3467,'Extracted Varlist'!$B$1:$O$4857,12,0)</f>
        <v>2</v>
      </c>
      <c r="J3467">
        <f>VLOOKUP($A3467,'Extracted Varlist'!$B$1:$O$4857,13,0)</f>
        <v>22</v>
      </c>
      <c r="M3467" t="b">
        <f t="shared" si="77"/>
        <v>1</v>
      </c>
    </row>
    <row r="3468" spans="1:13" x14ac:dyDescent="0.25">
      <c r="A3468" t="s">
        <v>5787</v>
      </c>
      <c r="E3468" t="str">
        <f>VLOOKUP($A3468,'Extracted Varlist'!$B$1:$O$4857,3,0)</f>
        <v>OA Avg duration (sec)</v>
      </c>
      <c r="G3468" t="str">
        <f>IF(ISBLANK(VLOOKUP($A3468,'Extracted Varlist'!$B$1:$O$4857,4,0)),"",VLOOKUP($A3468,'Extracted Varlist'!$B$1:$O$4857,4,0))</f>
        <v>-99="Missing"</v>
      </c>
      <c r="H3468">
        <v>2</v>
      </c>
      <c r="I3468">
        <f>VLOOKUP($A3468,'Extracted Varlist'!$B$1:$O$4857,12,0)</f>
        <v>2</v>
      </c>
      <c r="J3468">
        <f>VLOOKUP($A3468,'Extracted Varlist'!$B$1:$O$4857,13,0)</f>
        <v>22</v>
      </c>
      <c r="M3468" t="b">
        <f t="shared" si="77"/>
        <v>1</v>
      </c>
    </row>
    <row r="3469" spans="1:13" x14ac:dyDescent="0.25">
      <c r="A3469" t="s">
        <v>5790</v>
      </c>
      <c r="E3469" t="str">
        <f>VLOOKUP($A3469,'Extracted Varlist'!$B$1:$O$4857,3,0)</f>
        <v>OA Max duration (sec)</v>
      </c>
      <c r="G3469" t="str">
        <f>IF(ISBLANK(VLOOKUP($A3469,'Extracted Varlist'!$B$1:$O$4857,4,0)),"",VLOOKUP($A3469,'Extracted Varlist'!$B$1:$O$4857,4,0))</f>
        <v>-99="Missing"</v>
      </c>
      <c r="H3469">
        <v>2</v>
      </c>
      <c r="I3469">
        <f>VLOOKUP($A3469,'Extracted Varlist'!$B$1:$O$4857,12,0)</f>
        <v>2</v>
      </c>
      <c r="J3469">
        <f>VLOOKUP($A3469,'Extracted Varlist'!$B$1:$O$4857,13,0)</f>
        <v>22</v>
      </c>
      <c r="M3469" t="b">
        <f t="shared" si="77"/>
        <v>1</v>
      </c>
    </row>
    <row r="3470" spans="1:13" x14ac:dyDescent="0.25">
      <c r="A3470" t="s">
        <v>5793</v>
      </c>
      <c r="E3470" t="str">
        <f>VLOOKUP($A3470,'Extracted Varlist'!$B$1:$O$4857,3,0)</f>
        <v>Number of Mixed Apneas (MAs) (Supine Man + sleep)</v>
      </c>
      <c r="G3470" t="str">
        <f>IF(ISBLANK(VLOOKUP($A3470,'Extracted Varlist'!$B$1:$O$4857,4,0)),"",VLOOKUP($A3470,'Extracted Varlist'!$B$1:$O$4857,4,0))</f>
        <v>-99="Missing"</v>
      </c>
      <c r="H3470">
        <v>2</v>
      </c>
      <c r="I3470">
        <f>VLOOKUP($A3470,'Extracted Varlist'!$B$1:$O$4857,12,0)</f>
        <v>2</v>
      </c>
      <c r="J3470">
        <f>VLOOKUP($A3470,'Extracted Varlist'!$B$1:$O$4857,13,0)</f>
        <v>22</v>
      </c>
      <c r="M3470" t="b">
        <f t="shared" si="77"/>
        <v>1</v>
      </c>
    </row>
    <row r="3471" spans="1:13" x14ac:dyDescent="0.25">
      <c r="A3471" t="s">
        <v>5795</v>
      </c>
      <c r="E3471" t="str">
        <f>VLOOKUP($A3471,'Extracted Varlist'!$B$1:$O$4857,3,0)</f>
        <v>Number of MAs (Supine Man + sleep)</v>
      </c>
      <c r="G3471" t="str">
        <f>IF(ISBLANK(VLOOKUP($A3471,'Extracted Varlist'!$B$1:$O$4857,4,0)),"",VLOOKUP($A3471,'Extracted Varlist'!$B$1:$O$4857,4,0))</f>
        <v>-99="Missing"</v>
      </c>
      <c r="H3471">
        <v>2</v>
      </c>
      <c r="I3471">
        <f>VLOOKUP($A3471,'Extracted Varlist'!$B$1:$O$4857,12,0)</f>
        <v>2</v>
      </c>
      <c r="J3471">
        <f>VLOOKUP($A3471,'Extracted Varlist'!$B$1:$O$4857,13,0)</f>
        <v>22</v>
      </c>
      <c r="M3471" t="b">
        <f t="shared" si="77"/>
        <v>1</v>
      </c>
    </row>
    <row r="3472" spans="1:13" x14ac:dyDescent="0.25">
      <c r="A3472" t="s">
        <v>5685</v>
      </c>
      <c r="E3472" t="str">
        <f>VLOOKUP($A3472,'Extracted Varlist'!$B$1:$O$4857,3,0)</f>
        <v>Wake After Sleep Onset (WASO) (min)</v>
      </c>
      <c r="G3472" t="str">
        <f>IF(ISBLANK(VLOOKUP($A3472,'Extracted Varlist'!$B$1:$O$4857,4,0)),"",VLOOKUP($A3472,'Extracted Varlist'!$B$1:$O$4857,4,0))</f>
        <v>-99="Missing"</v>
      </c>
      <c r="H3472">
        <v>2</v>
      </c>
      <c r="I3472">
        <f>VLOOKUP($A3472,'Extracted Varlist'!$B$1:$O$4857,12,0)</f>
        <v>2</v>
      </c>
      <c r="J3472">
        <f>VLOOKUP($A3472,'Extracted Varlist'!$B$1:$O$4857,13,0)</f>
        <v>22</v>
      </c>
      <c r="M3472" t="b">
        <f t="shared" si="77"/>
        <v>1</v>
      </c>
    </row>
    <row r="3473" spans="1:13" x14ac:dyDescent="0.25">
      <c r="A3473" t="s">
        <v>5797</v>
      </c>
      <c r="E3473" t="str">
        <f>VLOOKUP($A3473,'Extracted Varlist'!$B$1:$O$4857,3,0)</f>
        <v>Number of MAs (Supine REM)</v>
      </c>
      <c r="G3473" t="str">
        <f>IF(ISBLANK(VLOOKUP($A3473,'Extracted Varlist'!$B$1:$O$4857,4,0)),"",VLOOKUP($A3473,'Extracted Varlist'!$B$1:$O$4857,4,0))</f>
        <v>-99="Missing"</v>
      </c>
      <c r="H3473">
        <v>2</v>
      </c>
      <c r="I3473">
        <f>VLOOKUP($A3473,'Extracted Varlist'!$B$1:$O$4857,12,0)</f>
        <v>2</v>
      </c>
      <c r="J3473">
        <f>VLOOKUP($A3473,'Extracted Varlist'!$B$1:$O$4857,13,0)</f>
        <v>22</v>
      </c>
      <c r="M3473" t="b">
        <f t="shared" si="77"/>
        <v>1</v>
      </c>
    </row>
    <row r="3474" spans="1:13" x14ac:dyDescent="0.25">
      <c r="A3474" t="s">
        <v>5799</v>
      </c>
      <c r="E3474" t="str">
        <f>VLOOKUP($A3474,'Extracted Varlist'!$B$1:$O$4857,3,0)</f>
        <v>Number of MAs (Supine NREM)</v>
      </c>
      <c r="G3474" t="str">
        <f>IF(ISBLANK(VLOOKUP($A3474,'Extracted Varlist'!$B$1:$O$4857,4,0)),"",VLOOKUP($A3474,'Extracted Varlist'!$B$1:$O$4857,4,0))</f>
        <v>-99="Missing"</v>
      </c>
      <c r="H3474">
        <v>2</v>
      </c>
      <c r="I3474">
        <f>VLOOKUP($A3474,'Extracted Varlist'!$B$1:$O$4857,12,0)</f>
        <v>2</v>
      </c>
      <c r="J3474">
        <f>VLOOKUP($A3474,'Extracted Varlist'!$B$1:$O$4857,13,0)</f>
        <v>22</v>
      </c>
      <c r="M3474" t="b">
        <f t="shared" si="77"/>
        <v>1</v>
      </c>
    </row>
    <row r="3475" spans="1:13" x14ac:dyDescent="0.25">
      <c r="A3475" t="s">
        <v>5801</v>
      </c>
      <c r="E3475" t="str">
        <f>VLOOKUP($A3475,'Extracted Varlist'!$B$1:$O$4857,3,0)</f>
        <v>Number of MAs (Non-Supine REM)</v>
      </c>
      <c r="G3475" t="str">
        <f>IF(ISBLANK(VLOOKUP($A3475,'Extracted Varlist'!$B$1:$O$4857,4,0)),"",VLOOKUP($A3475,'Extracted Varlist'!$B$1:$O$4857,4,0))</f>
        <v>-99="Missing"</v>
      </c>
      <c r="H3475">
        <v>2</v>
      </c>
      <c r="I3475">
        <f>VLOOKUP($A3475,'Extracted Varlist'!$B$1:$O$4857,12,0)</f>
        <v>2</v>
      </c>
      <c r="J3475">
        <f>VLOOKUP($A3475,'Extracted Varlist'!$B$1:$O$4857,13,0)</f>
        <v>22</v>
      </c>
      <c r="M3475" t="b">
        <f t="shared" si="77"/>
        <v>1</v>
      </c>
    </row>
    <row r="3476" spans="1:13" x14ac:dyDescent="0.25">
      <c r="A3476" t="s">
        <v>5803</v>
      </c>
      <c r="E3476" t="str">
        <f>VLOOKUP($A3476,'Extracted Varlist'!$B$1:$O$4857,3,0)</f>
        <v>Number of MAs (Non-Supine NREM)</v>
      </c>
      <c r="G3476" t="str">
        <f>IF(ISBLANK(VLOOKUP($A3476,'Extracted Varlist'!$B$1:$O$4857,4,0)),"",VLOOKUP($A3476,'Extracted Varlist'!$B$1:$O$4857,4,0))</f>
        <v>-99="Missing"</v>
      </c>
      <c r="H3476">
        <v>2</v>
      </c>
      <c r="I3476">
        <f>VLOOKUP($A3476,'Extracted Varlist'!$B$1:$O$4857,12,0)</f>
        <v>2</v>
      </c>
      <c r="J3476">
        <f>VLOOKUP($A3476,'Extracted Varlist'!$B$1:$O$4857,13,0)</f>
        <v>22</v>
      </c>
      <c r="M3476" t="b">
        <f t="shared" si="77"/>
        <v>1</v>
      </c>
    </row>
    <row r="3477" spans="1:13" x14ac:dyDescent="0.25">
      <c r="A3477" t="s">
        <v>5805</v>
      </c>
      <c r="E3477" t="str">
        <f>VLOOKUP($A3477,'Extracted Varlist'!$B$1:$O$4857,3,0)</f>
        <v>Total number of MAs during sleep</v>
      </c>
      <c r="G3477" t="str">
        <f>IF(ISBLANK(VLOOKUP($A3477,'Extracted Varlist'!$B$1:$O$4857,4,0)),"",VLOOKUP($A3477,'Extracted Varlist'!$B$1:$O$4857,4,0))</f>
        <v>-99="Missing"</v>
      </c>
      <c r="H3477">
        <v>2</v>
      </c>
      <c r="I3477">
        <f>VLOOKUP($A3477,'Extracted Varlist'!$B$1:$O$4857,12,0)</f>
        <v>2</v>
      </c>
      <c r="J3477">
        <f>VLOOKUP($A3477,'Extracted Varlist'!$B$1:$O$4857,13,0)</f>
        <v>22</v>
      </c>
      <c r="M3477" t="b">
        <f t="shared" si="77"/>
        <v>1</v>
      </c>
    </row>
    <row r="3478" spans="1:13" x14ac:dyDescent="0.25">
      <c r="A3478" t="s">
        <v>5807</v>
      </c>
      <c r="E3478" t="str">
        <f>VLOOKUP($A3478,'Extracted Varlist'!$B$1:$O$4857,3,0)</f>
        <v>Total number of MAs during sleep (NREM)</v>
      </c>
      <c r="G3478" t="str">
        <f>IF(ISBLANK(VLOOKUP($A3478,'Extracted Varlist'!$B$1:$O$4857,4,0)),"",VLOOKUP($A3478,'Extracted Varlist'!$B$1:$O$4857,4,0))</f>
        <v>-99="Missing"</v>
      </c>
      <c r="H3478">
        <v>2</v>
      </c>
      <c r="I3478">
        <f>VLOOKUP($A3478,'Extracted Varlist'!$B$1:$O$4857,12,0)</f>
        <v>2</v>
      </c>
      <c r="J3478">
        <f>VLOOKUP($A3478,'Extracted Varlist'!$B$1:$O$4857,13,0)</f>
        <v>22</v>
      </c>
      <c r="M3478" t="b">
        <f t="shared" si="77"/>
        <v>1</v>
      </c>
    </row>
    <row r="3479" spans="1:13" x14ac:dyDescent="0.25">
      <c r="A3479" t="s">
        <v>5809</v>
      </c>
      <c r="E3479" t="str">
        <f>VLOOKUP($A3479,'Extracted Varlist'!$B$1:$O$4857,3,0)</f>
        <v>Total number of MAs during sleep (REM)</v>
      </c>
      <c r="G3479" t="str">
        <f>IF(ISBLANK(VLOOKUP($A3479,'Extracted Varlist'!$B$1:$O$4857,4,0)),"",VLOOKUP($A3479,'Extracted Varlist'!$B$1:$O$4857,4,0))</f>
        <v>-99="Missing"</v>
      </c>
      <c r="H3479">
        <v>2</v>
      </c>
      <c r="I3479">
        <f>VLOOKUP($A3479,'Extracted Varlist'!$B$1:$O$4857,12,0)</f>
        <v>2</v>
      </c>
      <c r="J3479">
        <f>VLOOKUP($A3479,'Extracted Varlist'!$B$1:$O$4857,13,0)</f>
        <v>22</v>
      </c>
      <c r="M3479" t="b">
        <f t="shared" si="77"/>
        <v>1</v>
      </c>
    </row>
    <row r="3480" spans="1:13" x14ac:dyDescent="0.25">
      <c r="A3480" t="s">
        <v>5811</v>
      </c>
      <c r="E3480" t="str">
        <f>VLOOKUP($A3480,'Extracted Varlist'!$B$1:$O$4857,3,0)</f>
        <v>Total number of MAs suring sleep (Supine)</v>
      </c>
      <c r="G3480" t="str">
        <f>IF(ISBLANK(VLOOKUP($A3480,'Extracted Varlist'!$B$1:$O$4857,4,0)),"",VLOOKUP($A3480,'Extracted Varlist'!$B$1:$O$4857,4,0))</f>
        <v>-99="Missing"</v>
      </c>
      <c r="H3480">
        <v>2</v>
      </c>
      <c r="I3480">
        <f>VLOOKUP($A3480,'Extracted Varlist'!$B$1:$O$4857,12,0)</f>
        <v>2</v>
      </c>
      <c r="J3480">
        <f>VLOOKUP($A3480,'Extracted Varlist'!$B$1:$O$4857,13,0)</f>
        <v>22</v>
      </c>
      <c r="M3480" t="b">
        <f t="shared" si="77"/>
        <v>1</v>
      </c>
    </row>
    <row r="3481" spans="1:13" x14ac:dyDescent="0.25">
      <c r="A3481" t="s">
        <v>5813</v>
      </c>
      <c r="E3481" t="str">
        <f>VLOOKUP($A3481,'Extracted Varlist'!$B$1:$O$4857,3,0)</f>
        <v>Total number of MAs during sleep (Non-Supine)</v>
      </c>
      <c r="G3481" t="str">
        <f>IF(ISBLANK(VLOOKUP($A3481,'Extracted Varlist'!$B$1:$O$4857,4,0)),"",VLOOKUP($A3481,'Extracted Varlist'!$B$1:$O$4857,4,0))</f>
        <v>-99="Missing"</v>
      </c>
      <c r="H3481">
        <v>2</v>
      </c>
      <c r="I3481">
        <f>VLOOKUP($A3481,'Extracted Varlist'!$B$1:$O$4857,12,0)</f>
        <v>2</v>
      </c>
      <c r="J3481">
        <f>VLOOKUP($A3481,'Extracted Varlist'!$B$1:$O$4857,13,0)</f>
        <v>22</v>
      </c>
      <c r="M3481" t="b">
        <f t="shared" si="77"/>
        <v>1</v>
      </c>
    </row>
    <row r="3482" spans="1:13" x14ac:dyDescent="0.25">
      <c r="A3482" t="s">
        <v>5815</v>
      </c>
      <c r="E3482" t="str">
        <f>VLOOKUP($A3482,'Extracted Varlist'!$B$1:$O$4857,3,0)</f>
        <v>MA Avg duration (sec)</v>
      </c>
      <c r="G3482" t="str">
        <f>IF(ISBLANK(VLOOKUP($A3482,'Extracted Varlist'!$B$1:$O$4857,4,0)),"",VLOOKUP($A3482,'Extracted Varlist'!$B$1:$O$4857,4,0))</f>
        <v>-99="Missing"</v>
      </c>
      <c r="H3482">
        <v>2</v>
      </c>
      <c r="I3482">
        <f>VLOOKUP($A3482,'Extracted Varlist'!$B$1:$O$4857,12,0)</f>
        <v>2</v>
      </c>
      <c r="J3482">
        <f>VLOOKUP($A3482,'Extracted Varlist'!$B$1:$O$4857,13,0)</f>
        <v>22</v>
      </c>
      <c r="M3482" t="b">
        <f t="shared" si="77"/>
        <v>1</v>
      </c>
    </row>
    <row r="3483" spans="1:13" x14ac:dyDescent="0.25">
      <c r="A3483" t="s">
        <v>5688</v>
      </c>
      <c r="E3483" t="str">
        <f>VLOOKUP($A3483,'Extracted Varlist'!$B$1:$O$4857,3,0)</f>
        <v>Number of Awakenings</v>
      </c>
      <c r="G3483" t="str">
        <f>IF(ISBLANK(VLOOKUP($A3483,'Extracted Varlist'!$B$1:$O$4857,4,0)),"",VLOOKUP($A3483,'Extracted Varlist'!$B$1:$O$4857,4,0))</f>
        <v>-99="Missing"</v>
      </c>
      <c r="H3483">
        <v>2</v>
      </c>
      <c r="I3483">
        <f>VLOOKUP($A3483,'Extracted Varlist'!$B$1:$O$4857,12,0)</f>
        <v>2</v>
      </c>
      <c r="J3483">
        <f>VLOOKUP($A3483,'Extracted Varlist'!$B$1:$O$4857,13,0)</f>
        <v>22</v>
      </c>
      <c r="M3483" t="b">
        <f t="shared" si="77"/>
        <v>1</v>
      </c>
    </row>
    <row r="3484" spans="1:13" x14ac:dyDescent="0.25">
      <c r="A3484" t="s">
        <v>5817</v>
      </c>
      <c r="E3484" t="str">
        <f>VLOOKUP($A3484,'Extracted Varlist'!$B$1:$O$4857,3,0)</f>
        <v>MA Max duration (sec)</v>
      </c>
      <c r="G3484" t="str">
        <f>IF(ISBLANK(VLOOKUP($A3484,'Extracted Varlist'!$B$1:$O$4857,4,0)),"",VLOOKUP($A3484,'Extracted Varlist'!$B$1:$O$4857,4,0))</f>
        <v>-99="Missing"</v>
      </c>
      <c r="H3484">
        <v>2</v>
      </c>
      <c r="I3484">
        <f>VLOOKUP($A3484,'Extracted Varlist'!$B$1:$O$4857,12,0)</f>
        <v>2</v>
      </c>
      <c r="J3484">
        <f>VLOOKUP($A3484,'Extracted Varlist'!$B$1:$O$4857,13,0)</f>
        <v>22</v>
      </c>
      <c r="M3484" t="b">
        <f t="shared" si="77"/>
        <v>1</v>
      </c>
    </row>
    <row r="3485" spans="1:13" x14ac:dyDescent="0.25">
      <c r="A3485" t="s">
        <v>5820</v>
      </c>
      <c r="E3485" t="str">
        <f>VLOOKUP($A3485,'Extracted Varlist'!$B$1:$O$4857,3,0)</f>
        <v>Number of Central Apneas (CAs) (Supine Man + sleep)</v>
      </c>
      <c r="G3485" t="str">
        <f>IF(ISBLANK(VLOOKUP($A3485,'Extracted Varlist'!$B$1:$O$4857,4,0)),"",VLOOKUP($A3485,'Extracted Varlist'!$B$1:$O$4857,4,0))</f>
        <v>-99="Missing"</v>
      </c>
      <c r="H3485">
        <v>2</v>
      </c>
      <c r="I3485">
        <f>VLOOKUP($A3485,'Extracted Varlist'!$B$1:$O$4857,12,0)</f>
        <v>2</v>
      </c>
      <c r="J3485">
        <f>VLOOKUP($A3485,'Extracted Varlist'!$B$1:$O$4857,13,0)</f>
        <v>22</v>
      </c>
      <c r="M3485" t="b">
        <f t="shared" si="77"/>
        <v>1</v>
      </c>
    </row>
    <row r="3486" spans="1:13" x14ac:dyDescent="0.25">
      <c r="A3486" t="s">
        <v>5823</v>
      </c>
      <c r="E3486" t="str">
        <f>VLOOKUP($A3486,'Extracted Varlist'!$B$1:$O$4857,3,0)</f>
        <v>Number of CAs (Non-Supine Man + sleep)</v>
      </c>
      <c r="G3486" t="str">
        <f>IF(ISBLANK(VLOOKUP($A3486,'Extracted Varlist'!$B$1:$O$4857,4,0)),"",VLOOKUP($A3486,'Extracted Varlist'!$B$1:$O$4857,4,0))</f>
        <v>-99="Missing"</v>
      </c>
      <c r="H3486">
        <v>2</v>
      </c>
      <c r="I3486">
        <f>VLOOKUP($A3486,'Extracted Varlist'!$B$1:$O$4857,12,0)</f>
        <v>2</v>
      </c>
      <c r="J3486">
        <f>VLOOKUP($A3486,'Extracted Varlist'!$B$1:$O$4857,13,0)</f>
        <v>22</v>
      </c>
      <c r="M3486" t="b">
        <f t="shared" si="77"/>
        <v>1</v>
      </c>
    </row>
    <row r="3487" spans="1:13" x14ac:dyDescent="0.25">
      <c r="A3487" t="s">
        <v>5825</v>
      </c>
      <c r="E3487" t="str">
        <f>VLOOKUP($A3487,'Extracted Varlist'!$B$1:$O$4857,3,0)</f>
        <v>Number of CAs (Supine REM)</v>
      </c>
      <c r="G3487" t="str">
        <f>IF(ISBLANK(VLOOKUP($A3487,'Extracted Varlist'!$B$1:$O$4857,4,0)),"",VLOOKUP($A3487,'Extracted Varlist'!$B$1:$O$4857,4,0))</f>
        <v>-99="Missing"</v>
      </c>
      <c r="H3487">
        <v>2</v>
      </c>
      <c r="I3487">
        <f>VLOOKUP($A3487,'Extracted Varlist'!$B$1:$O$4857,12,0)</f>
        <v>2</v>
      </c>
      <c r="J3487">
        <f>VLOOKUP($A3487,'Extracted Varlist'!$B$1:$O$4857,13,0)</f>
        <v>22</v>
      </c>
      <c r="M3487" t="b">
        <f t="shared" si="77"/>
        <v>1</v>
      </c>
    </row>
    <row r="3488" spans="1:13" x14ac:dyDescent="0.25">
      <c r="A3488" t="s">
        <v>5827</v>
      </c>
      <c r="E3488" t="str">
        <f>VLOOKUP($A3488,'Extracted Varlist'!$B$1:$O$4857,3,0)</f>
        <v>Number of CAs (Supine NREM)</v>
      </c>
      <c r="G3488" t="str">
        <f>IF(ISBLANK(VLOOKUP($A3488,'Extracted Varlist'!$B$1:$O$4857,4,0)),"",VLOOKUP($A3488,'Extracted Varlist'!$B$1:$O$4857,4,0))</f>
        <v>-99="Missing"</v>
      </c>
      <c r="H3488">
        <v>2</v>
      </c>
      <c r="I3488">
        <f>VLOOKUP($A3488,'Extracted Varlist'!$B$1:$O$4857,12,0)</f>
        <v>2</v>
      </c>
      <c r="J3488">
        <f>VLOOKUP($A3488,'Extracted Varlist'!$B$1:$O$4857,13,0)</f>
        <v>22</v>
      </c>
      <c r="M3488" t="b">
        <f t="shared" si="77"/>
        <v>1</v>
      </c>
    </row>
    <row r="3489" spans="1:13" x14ac:dyDescent="0.25">
      <c r="A3489" t="s">
        <v>5830</v>
      </c>
      <c r="E3489" t="str">
        <f>VLOOKUP($A3489,'Extracted Varlist'!$B$1:$O$4857,3,0)</f>
        <v>Number of CAs (Non-Supine REM)</v>
      </c>
      <c r="G3489" t="str">
        <f>IF(ISBLANK(VLOOKUP($A3489,'Extracted Varlist'!$B$1:$O$4857,4,0)),"",VLOOKUP($A3489,'Extracted Varlist'!$B$1:$O$4857,4,0))</f>
        <v>-99="Missing"</v>
      </c>
      <c r="H3489">
        <v>2</v>
      </c>
      <c r="I3489">
        <f>VLOOKUP($A3489,'Extracted Varlist'!$B$1:$O$4857,12,0)</f>
        <v>2</v>
      </c>
      <c r="J3489">
        <f>VLOOKUP($A3489,'Extracted Varlist'!$B$1:$O$4857,13,0)</f>
        <v>22</v>
      </c>
      <c r="M3489" t="b">
        <f t="shared" si="77"/>
        <v>1</v>
      </c>
    </row>
    <row r="3490" spans="1:13" x14ac:dyDescent="0.25">
      <c r="A3490" t="s">
        <v>5832</v>
      </c>
      <c r="E3490" t="str">
        <f>VLOOKUP($A3490,'Extracted Varlist'!$B$1:$O$4857,3,0)</f>
        <v>Number of CAs (Non-Supine NREM)</v>
      </c>
      <c r="G3490" t="str">
        <f>IF(ISBLANK(VLOOKUP($A3490,'Extracted Varlist'!$B$1:$O$4857,4,0)),"",VLOOKUP($A3490,'Extracted Varlist'!$B$1:$O$4857,4,0))</f>
        <v>-99="Missing"</v>
      </c>
      <c r="H3490">
        <v>2</v>
      </c>
      <c r="I3490">
        <f>VLOOKUP($A3490,'Extracted Varlist'!$B$1:$O$4857,12,0)</f>
        <v>2</v>
      </c>
      <c r="J3490">
        <f>VLOOKUP($A3490,'Extracted Varlist'!$B$1:$O$4857,13,0)</f>
        <v>22</v>
      </c>
      <c r="M3490" t="b">
        <f t="shared" si="77"/>
        <v>1</v>
      </c>
    </row>
    <row r="3491" spans="1:13" x14ac:dyDescent="0.25">
      <c r="A3491" t="s">
        <v>5834</v>
      </c>
      <c r="E3491" t="str">
        <f>VLOOKUP($A3491,'Extracted Varlist'!$B$1:$O$4857,3,0)</f>
        <v>Total number of CAs during sleep</v>
      </c>
      <c r="G3491" t="str">
        <f>IF(ISBLANK(VLOOKUP($A3491,'Extracted Varlist'!$B$1:$O$4857,4,0)),"",VLOOKUP($A3491,'Extracted Varlist'!$B$1:$O$4857,4,0))</f>
        <v>-99="Missing"</v>
      </c>
      <c r="H3491">
        <v>2</v>
      </c>
      <c r="I3491">
        <f>VLOOKUP($A3491,'Extracted Varlist'!$B$1:$O$4857,12,0)</f>
        <v>2</v>
      </c>
      <c r="J3491">
        <f>VLOOKUP($A3491,'Extracted Varlist'!$B$1:$O$4857,13,0)</f>
        <v>22</v>
      </c>
      <c r="M3491" t="b">
        <f t="shared" si="77"/>
        <v>1</v>
      </c>
    </row>
    <row r="3492" spans="1:13" x14ac:dyDescent="0.25">
      <c r="A3492" t="s">
        <v>5837</v>
      </c>
      <c r="E3492" t="str">
        <f>VLOOKUP($A3492,'Extracted Varlist'!$B$1:$O$4857,3,0)</f>
        <v>Total number of CAs during sleep (NREM)</v>
      </c>
      <c r="G3492" t="str">
        <f>IF(ISBLANK(VLOOKUP($A3492,'Extracted Varlist'!$B$1:$O$4857,4,0)),"",VLOOKUP($A3492,'Extracted Varlist'!$B$1:$O$4857,4,0))</f>
        <v>-99="Missing"</v>
      </c>
      <c r="H3492">
        <v>2</v>
      </c>
      <c r="I3492">
        <f>VLOOKUP($A3492,'Extracted Varlist'!$B$1:$O$4857,12,0)</f>
        <v>2</v>
      </c>
      <c r="J3492">
        <f>VLOOKUP($A3492,'Extracted Varlist'!$B$1:$O$4857,13,0)</f>
        <v>22</v>
      </c>
      <c r="M3492" t="b">
        <f t="shared" si="77"/>
        <v>1</v>
      </c>
    </row>
    <row r="3493" spans="1:13" x14ac:dyDescent="0.25">
      <c r="A3493" t="s">
        <v>5839</v>
      </c>
      <c r="E3493" t="str">
        <f>VLOOKUP($A3493,'Extracted Varlist'!$B$1:$O$4857,3,0)</f>
        <v>Total number of CAs during sleep (REM)</v>
      </c>
      <c r="G3493" t="str">
        <f>IF(ISBLANK(VLOOKUP($A3493,'Extracted Varlist'!$B$1:$O$4857,4,0)),"",VLOOKUP($A3493,'Extracted Varlist'!$B$1:$O$4857,4,0))</f>
        <v>-99="Missing"</v>
      </c>
      <c r="H3493">
        <v>2</v>
      </c>
      <c r="I3493">
        <f>VLOOKUP($A3493,'Extracted Varlist'!$B$1:$O$4857,12,0)</f>
        <v>2</v>
      </c>
      <c r="J3493">
        <f>VLOOKUP($A3493,'Extracted Varlist'!$B$1:$O$4857,13,0)</f>
        <v>22</v>
      </c>
      <c r="M3493" t="b">
        <f t="shared" si="77"/>
        <v>1</v>
      </c>
    </row>
    <row r="3494" spans="1:13" x14ac:dyDescent="0.25">
      <c r="A3494" t="s">
        <v>5691</v>
      </c>
      <c r="E3494" t="str">
        <f>VLOOKUP($A3494,'Extracted Varlist'!$B$1:$O$4857,3,0)</f>
        <v>Rapid Eye Movement (REM) Supine (min)</v>
      </c>
      <c r="G3494" t="str">
        <f>IF(ISBLANK(VLOOKUP($A3494,'Extracted Varlist'!$B$1:$O$4857,4,0)),"",VLOOKUP($A3494,'Extracted Varlist'!$B$1:$O$4857,4,0))</f>
        <v>-99="Missing"</v>
      </c>
      <c r="H3494">
        <v>2</v>
      </c>
      <c r="I3494">
        <f>VLOOKUP($A3494,'Extracted Varlist'!$B$1:$O$4857,12,0)</f>
        <v>2</v>
      </c>
      <c r="J3494">
        <f>VLOOKUP($A3494,'Extracted Varlist'!$B$1:$O$4857,13,0)</f>
        <v>22</v>
      </c>
      <c r="M3494" t="b">
        <f t="shared" si="77"/>
        <v>1</v>
      </c>
    </row>
    <row r="3495" spans="1:13" x14ac:dyDescent="0.25">
      <c r="A3495" t="s">
        <v>5841</v>
      </c>
      <c r="E3495" t="str">
        <f>VLOOKUP($A3495,'Extracted Varlist'!$B$1:$O$4857,3,0)</f>
        <v>Total number of CAs suring sleep (Supine)</v>
      </c>
      <c r="G3495" t="str">
        <f>IF(ISBLANK(VLOOKUP($A3495,'Extracted Varlist'!$B$1:$O$4857,4,0)),"",VLOOKUP($A3495,'Extracted Varlist'!$B$1:$O$4857,4,0))</f>
        <v>-99="Missing"</v>
      </c>
      <c r="H3495">
        <v>2</v>
      </c>
      <c r="I3495">
        <f>VLOOKUP($A3495,'Extracted Varlist'!$B$1:$O$4857,12,0)</f>
        <v>2</v>
      </c>
      <c r="J3495">
        <f>VLOOKUP($A3495,'Extracted Varlist'!$B$1:$O$4857,13,0)</f>
        <v>22</v>
      </c>
      <c r="M3495" t="b">
        <f t="shared" si="77"/>
        <v>1</v>
      </c>
    </row>
    <row r="3496" spans="1:13" x14ac:dyDescent="0.25">
      <c r="A3496" t="s">
        <v>5843</v>
      </c>
      <c r="E3496" t="str">
        <f>VLOOKUP($A3496,'Extracted Varlist'!$B$1:$O$4857,3,0)</f>
        <v>Total number of CAs during sleep (Non-Supine)</v>
      </c>
      <c r="G3496" t="str">
        <f>IF(ISBLANK(VLOOKUP($A3496,'Extracted Varlist'!$B$1:$O$4857,4,0)),"",VLOOKUP($A3496,'Extracted Varlist'!$B$1:$O$4857,4,0))</f>
        <v>-99="Missing"</v>
      </c>
      <c r="H3496">
        <v>2</v>
      </c>
      <c r="I3496">
        <f>VLOOKUP($A3496,'Extracted Varlist'!$B$1:$O$4857,12,0)</f>
        <v>2</v>
      </c>
      <c r="J3496">
        <f>VLOOKUP($A3496,'Extracted Varlist'!$B$1:$O$4857,13,0)</f>
        <v>22</v>
      </c>
      <c r="M3496" t="b">
        <f t="shared" si="77"/>
        <v>1</v>
      </c>
    </row>
    <row r="3497" spans="1:13" x14ac:dyDescent="0.25">
      <c r="A3497" t="s">
        <v>5845</v>
      </c>
      <c r="E3497" t="str">
        <f>VLOOKUP($A3497,'Extracted Varlist'!$B$1:$O$4857,3,0)</f>
        <v>CA Avg duration (sec)</v>
      </c>
      <c r="G3497" t="str">
        <f>IF(ISBLANK(VLOOKUP($A3497,'Extracted Varlist'!$B$1:$O$4857,4,0)),"",VLOOKUP($A3497,'Extracted Varlist'!$B$1:$O$4857,4,0))</f>
        <v>-99="Missing"</v>
      </c>
      <c r="H3497">
        <v>2</v>
      </c>
      <c r="I3497">
        <f>VLOOKUP($A3497,'Extracted Varlist'!$B$1:$O$4857,12,0)</f>
        <v>2</v>
      </c>
      <c r="J3497">
        <f>VLOOKUP($A3497,'Extracted Varlist'!$B$1:$O$4857,13,0)</f>
        <v>22</v>
      </c>
      <c r="M3497" t="b">
        <f t="shared" si="77"/>
        <v>1</v>
      </c>
    </row>
    <row r="3498" spans="1:13" x14ac:dyDescent="0.25">
      <c r="A3498" t="s">
        <v>5848</v>
      </c>
      <c r="E3498" t="str">
        <f>VLOOKUP($A3498,'Extracted Varlist'!$B$1:$O$4857,3,0)</f>
        <v>CA Max duration (sec)</v>
      </c>
      <c r="G3498" t="str">
        <f>IF(ISBLANK(VLOOKUP($A3498,'Extracted Varlist'!$B$1:$O$4857,4,0)),"",VLOOKUP($A3498,'Extracted Varlist'!$B$1:$O$4857,4,0))</f>
        <v>-99="Missing"</v>
      </c>
      <c r="H3498">
        <v>2</v>
      </c>
      <c r="I3498">
        <f>VLOOKUP($A3498,'Extracted Varlist'!$B$1:$O$4857,12,0)</f>
        <v>2</v>
      </c>
      <c r="J3498">
        <f>VLOOKUP($A3498,'Extracted Varlist'!$B$1:$O$4857,13,0)</f>
        <v>22</v>
      </c>
      <c r="M3498" t="b">
        <f t="shared" si="77"/>
        <v>1</v>
      </c>
    </row>
    <row r="3499" spans="1:13" x14ac:dyDescent="0.25">
      <c r="A3499" t="s">
        <v>5851</v>
      </c>
      <c r="E3499" t="str">
        <f>VLOOKUP($A3499,'Extracted Varlist'!$B$1:$O$4857,3,0)</f>
        <v>Number of Hypopneas (Supine Man + sleep)</v>
      </c>
      <c r="G3499" t="str">
        <f>IF(ISBLANK(VLOOKUP($A3499,'Extracted Varlist'!$B$1:$O$4857,4,0)),"",VLOOKUP($A3499,'Extracted Varlist'!$B$1:$O$4857,4,0))</f>
        <v>-99="Missing"</v>
      </c>
      <c r="H3499">
        <v>2</v>
      </c>
      <c r="I3499">
        <f>VLOOKUP($A3499,'Extracted Varlist'!$B$1:$O$4857,12,0)</f>
        <v>2</v>
      </c>
      <c r="J3499">
        <f>VLOOKUP($A3499,'Extracted Varlist'!$B$1:$O$4857,13,0)</f>
        <v>22</v>
      </c>
      <c r="M3499" t="b">
        <f t="shared" si="77"/>
        <v>1</v>
      </c>
    </row>
    <row r="3500" spans="1:13" x14ac:dyDescent="0.25">
      <c r="A3500" t="s">
        <v>5854</v>
      </c>
      <c r="E3500" t="str">
        <f>VLOOKUP($A3500,'Extracted Varlist'!$B$1:$O$4857,3,0)</f>
        <v>Number of Hypopneas (Non-Supine Man + sleep)</v>
      </c>
      <c r="G3500" t="str">
        <f>IF(ISBLANK(VLOOKUP($A3500,'Extracted Varlist'!$B$1:$O$4857,4,0)),"",VLOOKUP($A3500,'Extracted Varlist'!$B$1:$O$4857,4,0))</f>
        <v>-99="Missing"</v>
      </c>
      <c r="H3500">
        <v>2</v>
      </c>
      <c r="I3500">
        <f>VLOOKUP($A3500,'Extracted Varlist'!$B$1:$O$4857,12,0)</f>
        <v>2</v>
      </c>
      <c r="J3500">
        <f>VLOOKUP($A3500,'Extracted Varlist'!$B$1:$O$4857,13,0)</f>
        <v>22</v>
      </c>
      <c r="M3500" t="b">
        <f t="shared" si="77"/>
        <v>1</v>
      </c>
    </row>
    <row r="3501" spans="1:13" x14ac:dyDescent="0.25">
      <c r="A3501" t="s">
        <v>5857</v>
      </c>
      <c r="E3501" t="str">
        <f>VLOOKUP($A3501,'Extracted Varlist'!$B$1:$O$4857,3,0)</f>
        <v>Number of Hypopneas (Supine REM)</v>
      </c>
      <c r="G3501" t="str">
        <f>IF(ISBLANK(VLOOKUP($A3501,'Extracted Varlist'!$B$1:$O$4857,4,0)),"",VLOOKUP($A3501,'Extracted Varlist'!$B$1:$O$4857,4,0))</f>
        <v>-99="Missing"</v>
      </c>
      <c r="H3501">
        <v>2</v>
      </c>
      <c r="I3501">
        <f>VLOOKUP($A3501,'Extracted Varlist'!$B$1:$O$4857,12,0)</f>
        <v>2</v>
      </c>
      <c r="J3501">
        <f>VLOOKUP($A3501,'Extracted Varlist'!$B$1:$O$4857,13,0)</f>
        <v>22</v>
      </c>
      <c r="M3501" t="b">
        <f t="shared" si="77"/>
        <v>1</v>
      </c>
    </row>
    <row r="3502" spans="1:13" x14ac:dyDescent="0.25">
      <c r="A3502" t="s">
        <v>5859</v>
      </c>
      <c r="E3502" t="str">
        <f>VLOOKUP($A3502,'Extracted Varlist'!$B$1:$O$4857,3,0)</f>
        <v>Number of Hypopneas (Supine NREM)</v>
      </c>
      <c r="G3502" t="str">
        <f>IF(ISBLANK(VLOOKUP($A3502,'Extracted Varlist'!$B$1:$O$4857,4,0)),"",VLOOKUP($A3502,'Extracted Varlist'!$B$1:$O$4857,4,0))</f>
        <v>-99="Missing"</v>
      </c>
      <c r="H3502">
        <v>2</v>
      </c>
      <c r="I3502">
        <f>VLOOKUP($A3502,'Extracted Varlist'!$B$1:$O$4857,12,0)</f>
        <v>2</v>
      </c>
      <c r="J3502">
        <f>VLOOKUP($A3502,'Extracted Varlist'!$B$1:$O$4857,13,0)</f>
        <v>22</v>
      </c>
      <c r="M3502" t="b">
        <f t="shared" si="77"/>
        <v>1</v>
      </c>
    </row>
    <row r="3503" spans="1:13" x14ac:dyDescent="0.25">
      <c r="A3503" t="s">
        <v>5862</v>
      </c>
      <c r="E3503" t="str">
        <f>VLOOKUP($A3503,'Extracted Varlist'!$B$1:$O$4857,3,0)</f>
        <v>Number of Hypopneas (Non-Supine REM)</v>
      </c>
      <c r="G3503" t="str">
        <f>IF(ISBLANK(VLOOKUP($A3503,'Extracted Varlist'!$B$1:$O$4857,4,0)),"",VLOOKUP($A3503,'Extracted Varlist'!$B$1:$O$4857,4,0))</f>
        <v>-99="Missing"</v>
      </c>
      <c r="H3503">
        <v>2</v>
      </c>
      <c r="I3503">
        <f>VLOOKUP($A3503,'Extracted Varlist'!$B$1:$O$4857,12,0)</f>
        <v>2</v>
      </c>
      <c r="J3503">
        <f>VLOOKUP($A3503,'Extracted Varlist'!$B$1:$O$4857,13,0)</f>
        <v>22</v>
      </c>
      <c r="M3503" t="b">
        <f t="shared" si="77"/>
        <v>1</v>
      </c>
    </row>
    <row r="3504" spans="1:13" x14ac:dyDescent="0.25">
      <c r="A3504" t="s">
        <v>5864</v>
      </c>
      <c r="E3504" t="str">
        <f>VLOOKUP($A3504,'Extracted Varlist'!$B$1:$O$4857,3,0)</f>
        <v>Number of Hypopneas (Non-Supine NREM)</v>
      </c>
      <c r="G3504" t="str">
        <f>IF(ISBLANK(VLOOKUP($A3504,'Extracted Varlist'!$B$1:$O$4857,4,0)),"",VLOOKUP($A3504,'Extracted Varlist'!$B$1:$O$4857,4,0))</f>
        <v>-99="Missing"</v>
      </c>
      <c r="H3504">
        <v>2</v>
      </c>
      <c r="I3504">
        <f>VLOOKUP($A3504,'Extracted Varlist'!$B$1:$O$4857,12,0)</f>
        <v>2</v>
      </c>
      <c r="J3504">
        <f>VLOOKUP($A3504,'Extracted Varlist'!$B$1:$O$4857,13,0)</f>
        <v>22</v>
      </c>
      <c r="M3504" t="b">
        <f t="shared" si="77"/>
        <v>1</v>
      </c>
    </row>
    <row r="3505" spans="1:13" x14ac:dyDescent="0.25">
      <c r="A3505" t="s">
        <v>5694</v>
      </c>
      <c r="E3505" t="str">
        <f>VLOOKUP($A3505,'Extracted Varlist'!$B$1:$O$4857,3,0)</f>
        <v>REM Non-Supine (min)</v>
      </c>
      <c r="G3505" t="str">
        <f>IF(ISBLANK(VLOOKUP($A3505,'Extracted Varlist'!$B$1:$O$4857,4,0)),"",VLOOKUP($A3505,'Extracted Varlist'!$B$1:$O$4857,4,0))</f>
        <v>-99="Missing"</v>
      </c>
      <c r="H3505">
        <v>2</v>
      </c>
      <c r="I3505">
        <f>VLOOKUP($A3505,'Extracted Varlist'!$B$1:$O$4857,12,0)</f>
        <v>2</v>
      </c>
      <c r="J3505">
        <f>VLOOKUP($A3505,'Extracted Varlist'!$B$1:$O$4857,13,0)</f>
        <v>22</v>
      </c>
      <c r="M3505" t="b">
        <f t="shared" si="77"/>
        <v>1</v>
      </c>
    </row>
    <row r="3506" spans="1:13" x14ac:dyDescent="0.25">
      <c r="A3506" t="s">
        <v>5866</v>
      </c>
      <c r="E3506" t="str">
        <f>VLOOKUP($A3506,'Extracted Varlist'!$B$1:$O$4857,3,0)</f>
        <v>Total number of Hypopneas during sleep</v>
      </c>
      <c r="G3506" t="str">
        <f>IF(ISBLANK(VLOOKUP($A3506,'Extracted Varlist'!$B$1:$O$4857,4,0)),"",VLOOKUP($A3506,'Extracted Varlist'!$B$1:$O$4857,4,0))</f>
        <v>-99="Missing"</v>
      </c>
      <c r="H3506">
        <v>2</v>
      </c>
      <c r="I3506">
        <f>VLOOKUP($A3506,'Extracted Varlist'!$B$1:$O$4857,12,0)</f>
        <v>2</v>
      </c>
      <c r="J3506">
        <f>VLOOKUP($A3506,'Extracted Varlist'!$B$1:$O$4857,13,0)</f>
        <v>22</v>
      </c>
      <c r="M3506" t="b">
        <f t="shared" si="77"/>
        <v>1</v>
      </c>
    </row>
    <row r="3507" spans="1:13" x14ac:dyDescent="0.25">
      <c r="A3507" t="s">
        <v>5869</v>
      </c>
      <c r="E3507" t="str">
        <f>VLOOKUP($A3507,'Extracted Varlist'!$B$1:$O$4857,3,0)</f>
        <v>Total number of Hypopneas during sleep (NREM)</v>
      </c>
      <c r="G3507" t="str">
        <f>IF(ISBLANK(VLOOKUP($A3507,'Extracted Varlist'!$B$1:$O$4857,4,0)),"",VLOOKUP($A3507,'Extracted Varlist'!$B$1:$O$4857,4,0))</f>
        <v>-99="Missing"</v>
      </c>
      <c r="H3507">
        <v>2</v>
      </c>
      <c r="I3507">
        <f>VLOOKUP($A3507,'Extracted Varlist'!$B$1:$O$4857,12,0)</f>
        <v>2</v>
      </c>
      <c r="J3507">
        <f>VLOOKUP($A3507,'Extracted Varlist'!$B$1:$O$4857,13,0)</f>
        <v>22</v>
      </c>
      <c r="M3507" t="b">
        <f t="shared" si="77"/>
        <v>1</v>
      </c>
    </row>
    <row r="3508" spans="1:13" x14ac:dyDescent="0.25">
      <c r="A3508" t="s">
        <v>5871</v>
      </c>
      <c r="E3508" t="str">
        <f>VLOOKUP($A3508,'Extracted Varlist'!$B$1:$O$4857,3,0)</f>
        <v>Total number of Hypopneas during sleep (REM)</v>
      </c>
      <c r="G3508" t="str">
        <f>IF(ISBLANK(VLOOKUP($A3508,'Extracted Varlist'!$B$1:$O$4857,4,0)),"",VLOOKUP($A3508,'Extracted Varlist'!$B$1:$O$4857,4,0))</f>
        <v>-99="Missing"</v>
      </c>
      <c r="H3508">
        <v>2</v>
      </c>
      <c r="I3508">
        <f>VLOOKUP($A3508,'Extracted Varlist'!$B$1:$O$4857,12,0)</f>
        <v>2</v>
      </c>
      <c r="J3508">
        <f>VLOOKUP($A3508,'Extracted Varlist'!$B$1:$O$4857,13,0)</f>
        <v>22</v>
      </c>
      <c r="M3508" t="b">
        <f t="shared" si="77"/>
        <v>1</v>
      </c>
    </row>
    <row r="3509" spans="1:13" x14ac:dyDescent="0.25">
      <c r="A3509" t="s">
        <v>5873</v>
      </c>
      <c r="E3509" t="str">
        <f>VLOOKUP($A3509,'Extracted Varlist'!$B$1:$O$4857,3,0)</f>
        <v>Total number of Hypopneas suring sleep (Supine)</v>
      </c>
      <c r="G3509" t="str">
        <f>IF(ISBLANK(VLOOKUP($A3509,'Extracted Varlist'!$B$1:$O$4857,4,0)),"",VLOOKUP($A3509,'Extracted Varlist'!$B$1:$O$4857,4,0))</f>
        <v>-99="Missing"</v>
      </c>
      <c r="H3509">
        <v>2</v>
      </c>
      <c r="I3509">
        <f>VLOOKUP($A3509,'Extracted Varlist'!$B$1:$O$4857,12,0)</f>
        <v>2</v>
      </c>
      <c r="J3509">
        <f>VLOOKUP($A3509,'Extracted Varlist'!$B$1:$O$4857,13,0)</f>
        <v>22</v>
      </c>
      <c r="M3509" t="b">
        <f t="shared" si="77"/>
        <v>1</v>
      </c>
    </row>
    <row r="3510" spans="1:13" x14ac:dyDescent="0.25">
      <c r="A3510" t="s">
        <v>5876</v>
      </c>
      <c r="E3510" t="str">
        <f>VLOOKUP($A3510,'Extracted Varlist'!$B$1:$O$4857,3,0)</f>
        <v>Total number of Hypopneas during sleep (Non-Supine)</v>
      </c>
      <c r="G3510" t="str">
        <f>IF(ISBLANK(VLOOKUP($A3510,'Extracted Varlist'!$B$1:$O$4857,4,0)),"",VLOOKUP($A3510,'Extracted Varlist'!$B$1:$O$4857,4,0))</f>
        <v>-99="Missing"</v>
      </c>
      <c r="H3510">
        <v>2</v>
      </c>
      <c r="I3510">
        <f>VLOOKUP($A3510,'Extracted Varlist'!$B$1:$O$4857,12,0)</f>
        <v>2</v>
      </c>
      <c r="J3510">
        <f>VLOOKUP($A3510,'Extracted Varlist'!$B$1:$O$4857,13,0)</f>
        <v>22</v>
      </c>
      <c r="M3510" t="b">
        <f t="shared" si="77"/>
        <v>1</v>
      </c>
    </row>
    <row r="3511" spans="1:13" x14ac:dyDescent="0.25">
      <c r="A3511" t="s">
        <v>5878</v>
      </c>
      <c r="E3511" t="str">
        <f>VLOOKUP($A3511,'Extracted Varlist'!$B$1:$O$4857,3,0)</f>
        <v>Hypopnea Avg duration (sec)</v>
      </c>
      <c r="G3511" t="str">
        <f>IF(ISBLANK(VLOOKUP($A3511,'Extracted Varlist'!$B$1:$O$4857,4,0)),"",VLOOKUP($A3511,'Extracted Varlist'!$B$1:$O$4857,4,0))</f>
        <v>-99="Missing"</v>
      </c>
      <c r="H3511">
        <v>2</v>
      </c>
      <c r="I3511">
        <f>VLOOKUP($A3511,'Extracted Varlist'!$B$1:$O$4857,12,0)</f>
        <v>2</v>
      </c>
      <c r="J3511">
        <f>VLOOKUP($A3511,'Extracted Varlist'!$B$1:$O$4857,13,0)</f>
        <v>22</v>
      </c>
      <c r="M3511" t="b">
        <f t="shared" si="77"/>
        <v>1</v>
      </c>
    </row>
    <row r="3512" spans="1:13" x14ac:dyDescent="0.25">
      <c r="A3512" t="s">
        <v>5880</v>
      </c>
      <c r="E3512" t="str">
        <f>VLOOKUP($A3512,'Extracted Varlist'!$B$1:$O$4857,3,0)</f>
        <v>Hypopnea Max duration (sec)</v>
      </c>
      <c r="G3512" t="str">
        <f>IF(ISBLANK(VLOOKUP($A3512,'Extracted Varlist'!$B$1:$O$4857,4,0)),"",VLOOKUP($A3512,'Extracted Varlist'!$B$1:$O$4857,4,0))</f>
        <v>-99="Missing"</v>
      </c>
      <c r="H3512">
        <v>2</v>
      </c>
      <c r="I3512">
        <f>VLOOKUP($A3512,'Extracted Varlist'!$B$1:$O$4857,12,0)</f>
        <v>2</v>
      </c>
      <c r="J3512">
        <f>VLOOKUP($A3512,'Extracted Varlist'!$B$1:$O$4857,13,0)</f>
        <v>22</v>
      </c>
      <c r="M3512" t="b">
        <f t="shared" si="77"/>
        <v>1</v>
      </c>
    </row>
    <row r="3513" spans="1:13" x14ac:dyDescent="0.25">
      <c r="A3513" t="s">
        <v>5883</v>
      </c>
      <c r="E3513" t="str">
        <f>VLOOKUP($A3513,'Extracted Varlist'!$B$1:$O$4857,3,0)</f>
        <v>Number of respiratory-effort-related arousals (RERAs) (Supine Man + sleep)</v>
      </c>
      <c r="G3513" t="str">
        <f>IF(ISBLANK(VLOOKUP($A3513,'Extracted Varlist'!$B$1:$O$4857,4,0)),"",VLOOKUP($A3513,'Extracted Varlist'!$B$1:$O$4857,4,0))</f>
        <v>-99="Missing"</v>
      </c>
      <c r="H3513">
        <v>2</v>
      </c>
      <c r="I3513">
        <f>VLOOKUP($A3513,'Extracted Varlist'!$B$1:$O$4857,12,0)</f>
        <v>2</v>
      </c>
      <c r="J3513">
        <f>VLOOKUP($A3513,'Extracted Varlist'!$B$1:$O$4857,13,0)</f>
        <v>22</v>
      </c>
      <c r="M3513" t="b">
        <f t="shared" si="77"/>
        <v>1</v>
      </c>
    </row>
    <row r="3514" spans="1:13" x14ac:dyDescent="0.25">
      <c r="A3514" t="s">
        <v>5885</v>
      </c>
      <c r="E3514" t="str">
        <f>VLOOKUP($A3514,'Extracted Varlist'!$B$1:$O$4857,3,0)</f>
        <v>Number of RERAs (Non-Supine Man + sleep)</v>
      </c>
      <c r="G3514" t="str">
        <f>IF(ISBLANK(VLOOKUP($A3514,'Extracted Varlist'!$B$1:$O$4857,4,0)),"",VLOOKUP($A3514,'Extracted Varlist'!$B$1:$O$4857,4,0))</f>
        <v>-99="Missing"</v>
      </c>
      <c r="H3514">
        <v>2</v>
      </c>
      <c r="I3514">
        <f>VLOOKUP($A3514,'Extracted Varlist'!$B$1:$O$4857,12,0)</f>
        <v>2</v>
      </c>
      <c r="J3514">
        <f>VLOOKUP($A3514,'Extracted Varlist'!$B$1:$O$4857,13,0)</f>
        <v>22</v>
      </c>
      <c r="M3514" t="b">
        <f t="shared" si="77"/>
        <v>1</v>
      </c>
    </row>
    <row r="3515" spans="1:13" x14ac:dyDescent="0.25">
      <c r="A3515" t="s">
        <v>5887</v>
      </c>
      <c r="E3515" t="str">
        <f>VLOOKUP($A3515,'Extracted Varlist'!$B$1:$O$4857,3,0)</f>
        <v>Number of RERAs (Supine REM)</v>
      </c>
      <c r="G3515" t="str">
        <f>IF(ISBLANK(VLOOKUP($A3515,'Extracted Varlist'!$B$1:$O$4857,4,0)),"",VLOOKUP($A3515,'Extracted Varlist'!$B$1:$O$4857,4,0))</f>
        <v>-99="Missing"</v>
      </c>
      <c r="H3515">
        <v>2</v>
      </c>
      <c r="I3515">
        <f>VLOOKUP($A3515,'Extracted Varlist'!$B$1:$O$4857,12,0)</f>
        <v>2</v>
      </c>
      <c r="J3515">
        <f>VLOOKUP($A3515,'Extracted Varlist'!$B$1:$O$4857,13,0)</f>
        <v>22</v>
      </c>
      <c r="M3515" t="b">
        <f t="shared" si="77"/>
        <v>1</v>
      </c>
    </row>
    <row r="3516" spans="1:13" x14ac:dyDescent="0.25">
      <c r="A3516" t="s">
        <v>5697</v>
      </c>
      <c r="E3516" t="str">
        <f>VLOOKUP($A3516,'Extracted Varlist'!$B$1:$O$4857,3,0)</f>
        <v>REM (mins)</v>
      </c>
      <c r="G3516" t="str">
        <f>IF(ISBLANK(VLOOKUP($A3516,'Extracted Varlist'!$B$1:$O$4857,4,0)),"",VLOOKUP($A3516,'Extracted Varlist'!$B$1:$O$4857,4,0))</f>
        <v>-99="Missing"</v>
      </c>
      <c r="H3516">
        <v>2</v>
      </c>
      <c r="I3516">
        <f>VLOOKUP($A3516,'Extracted Varlist'!$B$1:$O$4857,12,0)</f>
        <v>2</v>
      </c>
      <c r="J3516">
        <f>VLOOKUP($A3516,'Extracted Varlist'!$B$1:$O$4857,13,0)</f>
        <v>22</v>
      </c>
      <c r="M3516" t="b">
        <f t="shared" si="77"/>
        <v>1</v>
      </c>
    </row>
    <row r="3517" spans="1:13" x14ac:dyDescent="0.25">
      <c r="A3517" t="s">
        <v>5889</v>
      </c>
      <c r="E3517" t="str">
        <f>VLOOKUP($A3517,'Extracted Varlist'!$B$1:$O$4857,3,0)</f>
        <v>Number of RERAs (Supine NREM)</v>
      </c>
      <c r="G3517" t="str">
        <f>IF(ISBLANK(VLOOKUP($A3517,'Extracted Varlist'!$B$1:$O$4857,4,0)),"",VLOOKUP($A3517,'Extracted Varlist'!$B$1:$O$4857,4,0))</f>
        <v>-99="Missing"</v>
      </c>
      <c r="H3517">
        <v>2</v>
      </c>
      <c r="I3517">
        <f>VLOOKUP($A3517,'Extracted Varlist'!$B$1:$O$4857,12,0)</f>
        <v>2</v>
      </c>
      <c r="J3517">
        <f>VLOOKUP($A3517,'Extracted Varlist'!$B$1:$O$4857,13,0)</f>
        <v>22</v>
      </c>
      <c r="M3517" t="b">
        <f t="shared" si="77"/>
        <v>1</v>
      </c>
    </row>
    <row r="3518" spans="1:13" x14ac:dyDescent="0.25">
      <c r="A3518" t="s">
        <v>5892</v>
      </c>
      <c r="E3518" t="str">
        <f>VLOOKUP($A3518,'Extracted Varlist'!$B$1:$O$4857,3,0)</f>
        <v>Number of RERAs (Non-Supine REM)</v>
      </c>
      <c r="G3518" t="str">
        <f>IF(ISBLANK(VLOOKUP($A3518,'Extracted Varlist'!$B$1:$O$4857,4,0)),"",VLOOKUP($A3518,'Extracted Varlist'!$B$1:$O$4857,4,0))</f>
        <v>-99="Missing"</v>
      </c>
      <c r="H3518">
        <v>2</v>
      </c>
      <c r="I3518">
        <f>VLOOKUP($A3518,'Extracted Varlist'!$B$1:$O$4857,12,0)</f>
        <v>2</v>
      </c>
      <c r="J3518">
        <f>VLOOKUP($A3518,'Extracted Varlist'!$B$1:$O$4857,13,0)</f>
        <v>22</v>
      </c>
      <c r="M3518" t="b">
        <f t="shared" si="77"/>
        <v>1</v>
      </c>
    </row>
    <row r="3519" spans="1:13" x14ac:dyDescent="0.25">
      <c r="A3519" t="s">
        <v>5894</v>
      </c>
      <c r="E3519" t="str">
        <f>VLOOKUP($A3519,'Extracted Varlist'!$B$1:$O$4857,3,0)</f>
        <v>Number of RERAs (Non-Supine NREM)</v>
      </c>
      <c r="G3519" t="str">
        <f>IF(ISBLANK(VLOOKUP($A3519,'Extracted Varlist'!$B$1:$O$4857,4,0)),"",VLOOKUP($A3519,'Extracted Varlist'!$B$1:$O$4857,4,0))</f>
        <v>-99="Missing"</v>
      </c>
      <c r="H3519">
        <v>2</v>
      </c>
      <c r="I3519">
        <f>VLOOKUP($A3519,'Extracted Varlist'!$B$1:$O$4857,12,0)</f>
        <v>2</v>
      </c>
      <c r="J3519">
        <f>VLOOKUP($A3519,'Extracted Varlist'!$B$1:$O$4857,13,0)</f>
        <v>22</v>
      </c>
      <c r="M3519" t="b">
        <f t="shared" si="77"/>
        <v>1</v>
      </c>
    </row>
    <row r="3520" spans="1:13" x14ac:dyDescent="0.25">
      <c r="A3520" t="s">
        <v>5896</v>
      </c>
      <c r="E3520" t="str">
        <f>VLOOKUP($A3520,'Extracted Varlist'!$B$1:$O$4857,3,0)</f>
        <v>Other Respiratory Events index</v>
      </c>
      <c r="G3520" t="str">
        <f>IF(ISBLANK(VLOOKUP($A3520,'Extracted Varlist'!$B$1:$O$4857,4,0)),"",VLOOKUP($A3520,'Extracted Varlist'!$B$1:$O$4857,4,0))</f>
        <v>-99="Missing"</v>
      </c>
      <c r="H3520">
        <v>2</v>
      </c>
      <c r="I3520">
        <f>VLOOKUP($A3520,'Extracted Varlist'!$B$1:$O$4857,12,0)</f>
        <v>2</v>
      </c>
      <c r="J3520">
        <f>VLOOKUP($A3520,'Extracted Varlist'!$B$1:$O$4857,13,0)</f>
        <v>22</v>
      </c>
      <c r="M3520" t="b">
        <f t="shared" si="77"/>
        <v>1</v>
      </c>
    </row>
    <row r="3521" spans="1:13" x14ac:dyDescent="0.25">
      <c r="A3521" t="s">
        <v>5898</v>
      </c>
      <c r="E3521" t="str">
        <f>VLOOKUP($A3521,'Extracted Varlist'!$B$1:$O$4857,3,0)</f>
        <v>Apnea Hyponea Index (AHI) (Supine REM) (per hr sleep)</v>
      </c>
      <c r="G3521" t="str">
        <f>IF(ISBLANK(VLOOKUP($A3521,'Extracted Varlist'!$B$1:$O$4857,4,0)),"",VLOOKUP($A3521,'Extracted Varlist'!$B$1:$O$4857,4,0))</f>
        <v>-99="Missing"</v>
      </c>
      <c r="H3521">
        <v>2</v>
      </c>
      <c r="I3521">
        <f>VLOOKUP($A3521,'Extracted Varlist'!$B$1:$O$4857,12,0)</f>
        <v>2</v>
      </c>
      <c r="J3521">
        <f>VLOOKUP($A3521,'Extracted Varlist'!$B$1:$O$4857,13,0)</f>
        <v>22</v>
      </c>
      <c r="M3521" t="b">
        <f t="shared" si="77"/>
        <v>1</v>
      </c>
    </row>
    <row r="3522" spans="1:13" x14ac:dyDescent="0.25">
      <c r="A3522" t="s">
        <v>5901</v>
      </c>
      <c r="E3522" t="str">
        <f>VLOOKUP($A3522,'Extracted Varlist'!$B$1:$O$4857,3,0)</f>
        <v>AHI (Supine NREM) (per hr sleep)</v>
      </c>
      <c r="G3522" t="str">
        <f>IF(ISBLANK(VLOOKUP($A3522,'Extracted Varlist'!$B$1:$O$4857,4,0)),"",VLOOKUP($A3522,'Extracted Varlist'!$B$1:$O$4857,4,0))</f>
        <v>-99="Missing"</v>
      </c>
      <c r="H3522">
        <v>2</v>
      </c>
      <c r="I3522">
        <f>VLOOKUP($A3522,'Extracted Varlist'!$B$1:$O$4857,12,0)</f>
        <v>2</v>
      </c>
      <c r="J3522">
        <f>VLOOKUP($A3522,'Extracted Varlist'!$B$1:$O$4857,13,0)</f>
        <v>22</v>
      </c>
      <c r="M3522" t="b">
        <f t="shared" ref="M3522:M3585" si="78">AND(J3522=J3521)</f>
        <v>1</v>
      </c>
    </row>
    <row r="3523" spans="1:13" x14ac:dyDescent="0.25">
      <c r="A3523" t="s">
        <v>5904</v>
      </c>
      <c r="E3523" t="str">
        <f>VLOOKUP($A3523,'Extracted Varlist'!$B$1:$O$4857,3,0)</f>
        <v>AHI (Non-Supine REM) (per hr sleep)</v>
      </c>
      <c r="G3523" t="str">
        <f>IF(ISBLANK(VLOOKUP($A3523,'Extracted Varlist'!$B$1:$O$4857,4,0)),"",VLOOKUP($A3523,'Extracted Varlist'!$B$1:$O$4857,4,0))</f>
        <v>-99="Missing"</v>
      </c>
      <c r="H3523">
        <v>2</v>
      </c>
      <c r="I3523">
        <f>VLOOKUP($A3523,'Extracted Varlist'!$B$1:$O$4857,12,0)</f>
        <v>2</v>
      </c>
      <c r="J3523">
        <f>VLOOKUP($A3523,'Extracted Varlist'!$B$1:$O$4857,13,0)</f>
        <v>22</v>
      </c>
      <c r="M3523" t="b">
        <f t="shared" si="78"/>
        <v>1</v>
      </c>
    </row>
    <row r="3524" spans="1:13" x14ac:dyDescent="0.25">
      <c r="A3524" t="s">
        <v>5906</v>
      </c>
      <c r="E3524" t="str">
        <f>VLOOKUP($A3524,'Extracted Varlist'!$B$1:$O$4857,3,0)</f>
        <v>AHI (Non-Supine NREM) (per hr sleep)</v>
      </c>
      <c r="G3524" t="str">
        <f>IF(ISBLANK(VLOOKUP($A3524,'Extracted Varlist'!$B$1:$O$4857,4,0)),"",VLOOKUP($A3524,'Extracted Varlist'!$B$1:$O$4857,4,0))</f>
        <v>-99="Missing"</v>
      </c>
      <c r="H3524">
        <v>2</v>
      </c>
      <c r="I3524">
        <f>VLOOKUP($A3524,'Extracted Varlist'!$B$1:$O$4857,12,0)</f>
        <v>2</v>
      </c>
      <c r="J3524">
        <f>VLOOKUP($A3524,'Extracted Varlist'!$B$1:$O$4857,13,0)</f>
        <v>22</v>
      </c>
      <c r="M3524" t="b">
        <f t="shared" si="78"/>
        <v>1</v>
      </c>
    </row>
    <row r="3525" spans="1:13" x14ac:dyDescent="0.25">
      <c r="A3525" t="s">
        <v>5908</v>
      </c>
      <c r="E3525" t="str">
        <f>VLOOKUP($A3525,'Extracted Varlist'!$B$1:$O$4857,3,0)</f>
        <v>AHI (Manually Scored Supine) (per hr sleep)</v>
      </c>
      <c r="G3525" t="str">
        <f>IF(ISBLANK(VLOOKUP($A3525,'Extracted Varlist'!$B$1:$O$4857,4,0)),"",VLOOKUP($A3525,'Extracted Varlist'!$B$1:$O$4857,4,0))</f>
        <v>-99="Missing"</v>
      </c>
      <c r="H3525">
        <v>2</v>
      </c>
      <c r="I3525">
        <f>VLOOKUP($A3525,'Extracted Varlist'!$B$1:$O$4857,12,0)</f>
        <v>2</v>
      </c>
      <c r="J3525">
        <f>VLOOKUP($A3525,'Extracted Varlist'!$B$1:$O$4857,13,0)</f>
        <v>22</v>
      </c>
      <c r="M3525" t="b">
        <f t="shared" si="78"/>
        <v>1</v>
      </c>
    </row>
    <row r="3526" spans="1:13" x14ac:dyDescent="0.25">
      <c r="A3526" t="s">
        <v>5911</v>
      </c>
      <c r="E3526" t="str">
        <f>VLOOKUP($A3526,'Extracted Varlist'!$B$1:$O$4857,3,0)</f>
        <v>AHI (Manually Scored Non-Supine) (per hr sleep)</v>
      </c>
      <c r="G3526" t="str">
        <f>IF(ISBLANK(VLOOKUP($A3526,'Extracted Varlist'!$B$1:$O$4857,4,0)),"",VLOOKUP($A3526,'Extracted Varlist'!$B$1:$O$4857,4,0))</f>
        <v>-99="Missing"</v>
      </c>
      <c r="H3526">
        <v>2</v>
      </c>
      <c r="I3526">
        <f>VLOOKUP($A3526,'Extracted Varlist'!$B$1:$O$4857,12,0)</f>
        <v>2</v>
      </c>
      <c r="J3526">
        <f>VLOOKUP($A3526,'Extracted Varlist'!$B$1:$O$4857,13,0)</f>
        <v>22</v>
      </c>
      <c r="M3526" t="b">
        <f t="shared" si="78"/>
        <v>1</v>
      </c>
    </row>
    <row r="3527" spans="1:13" x14ac:dyDescent="0.25">
      <c r="A3527" t="s">
        <v>5050</v>
      </c>
      <c r="E3527" t="str">
        <f>VLOOKUP($A3527,'Extracted Varlist'!$B$1:$O$4857,3,0)</f>
        <v>Pressure sensation leg</v>
      </c>
      <c r="G3527" t="str">
        <f>IF(ISBLANK(VLOOKUP($A3527,'Extracted Varlist'!$B$1:$O$4857,4,0)),"",VLOOKUP($A3527,'Extracted Varlist'!$B$1:$O$4857,4,0))</f>
        <v>-99="Missing";0="No";1="Yes"</v>
      </c>
      <c r="H3527">
        <v>2</v>
      </c>
      <c r="I3527">
        <f>VLOOKUP($A3527,'Extracted Varlist'!$B$1:$O$4857,12,0)</f>
        <v>2</v>
      </c>
      <c r="J3527">
        <f>VLOOKUP($A3527,'Extracted Varlist'!$B$1:$O$4857,13,0)</f>
        <v>22</v>
      </c>
      <c r="M3527" t="b">
        <f t="shared" si="78"/>
        <v>1</v>
      </c>
    </row>
    <row r="3528" spans="1:13" x14ac:dyDescent="0.25">
      <c r="A3528" t="s">
        <v>5052</v>
      </c>
      <c r="E3528" t="str">
        <f>VLOOKUP($A3528,'Extracted Varlist'!$B$1:$O$4857,3,0)</f>
        <v>Pressure sensation neck</v>
      </c>
      <c r="G3528" t="str">
        <f>IF(ISBLANK(VLOOKUP($A3528,'Extracted Varlist'!$B$1:$O$4857,4,0)),"",VLOOKUP($A3528,'Extracted Varlist'!$B$1:$O$4857,4,0))</f>
        <v>-99="Missing";0="No";1="Yes"</v>
      </c>
      <c r="H3528">
        <v>2</v>
      </c>
      <c r="I3528">
        <f>VLOOKUP($A3528,'Extracted Varlist'!$B$1:$O$4857,12,0)</f>
        <v>2</v>
      </c>
      <c r="J3528">
        <f>VLOOKUP($A3528,'Extracted Varlist'!$B$1:$O$4857,13,0)</f>
        <v>22</v>
      </c>
      <c r="M3528" t="b">
        <f t="shared" si="78"/>
        <v>1</v>
      </c>
    </row>
    <row r="3529" spans="1:13" x14ac:dyDescent="0.25">
      <c r="A3529" t="s">
        <v>8260</v>
      </c>
      <c r="E3529" t="str">
        <f>VLOOKUP($A3529,'Extracted Varlist'!$B$1:$O$4857,3,0)</f>
        <v>Thickness G - Left eye</v>
      </c>
      <c r="G3529" t="str">
        <f>IF(ISBLANK(VLOOKUP($A3529,'Extracted Varlist'!$B$1:$O$4857,4,0)),"",VLOOKUP($A3529,'Extracted Varlist'!$B$1:$O$4857,4,0))</f>
        <v/>
      </c>
      <c r="H3529">
        <v>2</v>
      </c>
      <c r="I3529">
        <f>VLOOKUP($A3529,'Extracted Varlist'!$B$1:$O$4857,12,0)</f>
        <v>2</v>
      </c>
      <c r="J3529">
        <f>VLOOKUP($A3529,'Extracted Varlist'!$B$1:$O$4857,13,0)</f>
        <v>28</v>
      </c>
      <c r="M3529" t="b">
        <f t="shared" si="78"/>
        <v>0</v>
      </c>
    </row>
    <row r="3530" spans="1:13" x14ac:dyDescent="0.25">
      <c r="A3530" t="s">
        <v>8263</v>
      </c>
      <c r="E3530" t="str">
        <f>VLOOKUP($A3530,'Extracted Varlist'!$B$1:$O$4857,3,0)</f>
        <v>Thickness G - Right eye</v>
      </c>
      <c r="G3530" t="str">
        <f>IF(ISBLANK(VLOOKUP($A3530,'Extracted Varlist'!$B$1:$O$4857,4,0)),"",VLOOKUP($A3530,'Extracted Varlist'!$B$1:$O$4857,4,0))</f>
        <v/>
      </c>
      <c r="H3530">
        <v>2</v>
      </c>
      <c r="I3530">
        <f>VLOOKUP($A3530,'Extracted Varlist'!$B$1:$O$4857,12,0)</f>
        <v>2</v>
      </c>
      <c r="J3530">
        <f>VLOOKUP($A3530,'Extracted Varlist'!$B$1:$O$4857,13,0)</f>
        <v>28</v>
      </c>
      <c r="M3530" t="b">
        <f t="shared" si="78"/>
        <v>1</v>
      </c>
    </row>
    <row r="3531" spans="1:13" x14ac:dyDescent="0.25">
      <c r="A3531" t="s">
        <v>8266</v>
      </c>
      <c r="E3531" t="str">
        <f>VLOOKUP($A3531,'Extracted Varlist'!$B$1:$O$4857,3,0)</f>
        <v>Thickness N - Left eye</v>
      </c>
      <c r="G3531" t="str">
        <f>IF(ISBLANK(VLOOKUP($A3531,'Extracted Varlist'!$B$1:$O$4857,4,0)),"",VLOOKUP($A3531,'Extracted Varlist'!$B$1:$O$4857,4,0))</f>
        <v/>
      </c>
      <c r="H3531">
        <v>2</v>
      </c>
      <c r="I3531">
        <f>VLOOKUP($A3531,'Extracted Varlist'!$B$1:$O$4857,12,0)</f>
        <v>2</v>
      </c>
      <c r="J3531">
        <f>VLOOKUP($A3531,'Extracted Varlist'!$B$1:$O$4857,13,0)</f>
        <v>28</v>
      </c>
      <c r="M3531" t="b">
        <f t="shared" si="78"/>
        <v>1</v>
      </c>
    </row>
    <row r="3532" spans="1:13" x14ac:dyDescent="0.25">
      <c r="A3532" t="s">
        <v>8269</v>
      </c>
      <c r="E3532" t="str">
        <f>VLOOKUP($A3532,'Extracted Varlist'!$B$1:$O$4857,3,0)</f>
        <v>Thickness N - Right eye</v>
      </c>
      <c r="G3532" t="str">
        <f>IF(ISBLANK(VLOOKUP($A3532,'Extracted Varlist'!$B$1:$O$4857,4,0)),"",VLOOKUP($A3532,'Extracted Varlist'!$B$1:$O$4857,4,0))</f>
        <v/>
      </c>
      <c r="H3532">
        <v>2</v>
      </c>
      <c r="I3532">
        <f>VLOOKUP($A3532,'Extracted Varlist'!$B$1:$O$4857,12,0)</f>
        <v>2</v>
      </c>
      <c r="J3532">
        <f>VLOOKUP($A3532,'Extracted Varlist'!$B$1:$O$4857,13,0)</f>
        <v>28</v>
      </c>
      <c r="M3532" t="b">
        <f t="shared" si="78"/>
        <v>1</v>
      </c>
    </row>
    <row r="3533" spans="1:13" x14ac:dyDescent="0.25">
      <c r="A3533" t="s">
        <v>8272</v>
      </c>
      <c r="E3533" t="str">
        <f>VLOOKUP($A3533,'Extracted Varlist'!$B$1:$O$4857,3,0)</f>
        <v>Thickness NI - Left eye</v>
      </c>
      <c r="G3533" t="str">
        <f>IF(ISBLANK(VLOOKUP($A3533,'Extracted Varlist'!$B$1:$O$4857,4,0)),"",VLOOKUP($A3533,'Extracted Varlist'!$B$1:$O$4857,4,0))</f>
        <v/>
      </c>
      <c r="H3533">
        <v>2</v>
      </c>
      <c r="I3533">
        <f>VLOOKUP($A3533,'Extracted Varlist'!$B$1:$O$4857,12,0)</f>
        <v>2</v>
      </c>
      <c r="J3533">
        <f>VLOOKUP($A3533,'Extracted Varlist'!$B$1:$O$4857,13,0)</f>
        <v>28</v>
      </c>
      <c r="M3533" t="b">
        <f t="shared" si="78"/>
        <v>1</v>
      </c>
    </row>
    <row r="3534" spans="1:13" x14ac:dyDescent="0.25">
      <c r="A3534" t="s">
        <v>8275</v>
      </c>
      <c r="E3534" t="str">
        <f>VLOOKUP($A3534,'Extracted Varlist'!$B$1:$O$4857,3,0)</f>
        <v>Thickness NI - Right eye</v>
      </c>
      <c r="G3534" t="str">
        <f>IF(ISBLANK(VLOOKUP($A3534,'Extracted Varlist'!$B$1:$O$4857,4,0)),"",VLOOKUP($A3534,'Extracted Varlist'!$B$1:$O$4857,4,0))</f>
        <v/>
      </c>
      <c r="H3534">
        <v>2</v>
      </c>
      <c r="I3534">
        <f>VLOOKUP($A3534,'Extracted Varlist'!$B$1:$O$4857,12,0)</f>
        <v>2</v>
      </c>
      <c r="J3534">
        <f>VLOOKUP($A3534,'Extracted Varlist'!$B$1:$O$4857,13,0)</f>
        <v>28</v>
      </c>
      <c r="M3534" t="b">
        <f t="shared" si="78"/>
        <v>1</v>
      </c>
    </row>
    <row r="3535" spans="1:13" x14ac:dyDescent="0.25">
      <c r="A3535" t="s">
        <v>8278</v>
      </c>
      <c r="E3535" t="str">
        <f>VLOOKUP($A3535,'Extracted Varlist'!$B$1:$O$4857,3,0)</f>
        <v>Thickness NS - Left eye</v>
      </c>
      <c r="G3535" t="str">
        <f>IF(ISBLANK(VLOOKUP($A3535,'Extracted Varlist'!$B$1:$O$4857,4,0)),"",VLOOKUP($A3535,'Extracted Varlist'!$B$1:$O$4857,4,0))</f>
        <v/>
      </c>
      <c r="H3535">
        <v>2</v>
      </c>
      <c r="I3535">
        <f>VLOOKUP($A3535,'Extracted Varlist'!$B$1:$O$4857,12,0)</f>
        <v>2</v>
      </c>
      <c r="J3535">
        <f>VLOOKUP($A3535,'Extracted Varlist'!$B$1:$O$4857,13,0)</f>
        <v>28</v>
      </c>
      <c r="M3535" t="b">
        <f t="shared" si="78"/>
        <v>1</v>
      </c>
    </row>
    <row r="3536" spans="1:13" x14ac:dyDescent="0.25">
      <c r="A3536" t="s">
        <v>8281</v>
      </c>
      <c r="E3536" t="str">
        <f>VLOOKUP($A3536,'Extracted Varlist'!$B$1:$O$4857,3,0)</f>
        <v>Thickness NS - Right eye</v>
      </c>
      <c r="G3536" t="str">
        <f>IF(ISBLANK(VLOOKUP($A3536,'Extracted Varlist'!$B$1:$O$4857,4,0)),"",VLOOKUP($A3536,'Extracted Varlist'!$B$1:$O$4857,4,0))</f>
        <v/>
      </c>
      <c r="H3536">
        <v>2</v>
      </c>
      <c r="I3536">
        <f>VLOOKUP($A3536,'Extracted Varlist'!$B$1:$O$4857,12,0)</f>
        <v>2</v>
      </c>
      <c r="J3536">
        <f>VLOOKUP($A3536,'Extracted Varlist'!$B$1:$O$4857,13,0)</f>
        <v>28</v>
      </c>
      <c r="M3536" t="b">
        <f t="shared" si="78"/>
        <v>1</v>
      </c>
    </row>
    <row r="3537" spans="1:13" x14ac:dyDescent="0.25">
      <c r="A3537" t="s">
        <v>8284</v>
      </c>
      <c r="E3537" t="str">
        <f>VLOOKUP($A3537,'Extracted Varlist'!$B$1:$O$4857,3,0)</f>
        <v>Thickness T - Left eye</v>
      </c>
      <c r="G3537" t="str">
        <f>IF(ISBLANK(VLOOKUP($A3537,'Extracted Varlist'!$B$1:$O$4857,4,0)),"",VLOOKUP($A3537,'Extracted Varlist'!$B$1:$O$4857,4,0))</f>
        <v/>
      </c>
      <c r="H3537">
        <v>2</v>
      </c>
      <c r="I3537">
        <f>VLOOKUP($A3537,'Extracted Varlist'!$B$1:$O$4857,12,0)</f>
        <v>2</v>
      </c>
      <c r="J3537">
        <f>VLOOKUP($A3537,'Extracted Varlist'!$B$1:$O$4857,13,0)</f>
        <v>28</v>
      </c>
      <c r="M3537" t="b">
        <f t="shared" si="78"/>
        <v>1</v>
      </c>
    </row>
    <row r="3538" spans="1:13" x14ac:dyDescent="0.25">
      <c r="A3538" t="s">
        <v>8287</v>
      </c>
      <c r="E3538" t="str">
        <f>VLOOKUP($A3538,'Extracted Varlist'!$B$1:$O$4857,3,0)</f>
        <v>Thickness T - Right eye</v>
      </c>
      <c r="G3538" t="str">
        <f>IF(ISBLANK(VLOOKUP($A3538,'Extracted Varlist'!$B$1:$O$4857,4,0)),"",VLOOKUP($A3538,'Extracted Varlist'!$B$1:$O$4857,4,0))</f>
        <v/>
      </c>
      <c r="H3538">
        <v>2</v>
      </c>
      <c r="I3538">
        <f>VLOOKUP($A3538,'Extracted Varlist'!$B$1:$O$4857,12,0)</f>
        <v>2</v>
      </c>
      <c r="J3538">
        <f>VLOOKUP($A3538,'Extracted Varlist'!$B$1:$O$4857,13,0)</f>
        <v>28</v>
      </c>
      <c r="M3538" t="b">
        <f t="shared" si="78"/>
        <v>1</v>
      </c>
    </row>
    <row r="3539" spans="1:13" x14ac:dyDescent="0.25">
      <c r="A3539" t="s">
        <v>8290</v>
      </c>
      <c r="E3539" t="str">
        <f>VLOOKUP($A3539,'Extracted Varlist'!$B$1:$O$4857,3,0)</f>
        <v>Thickness TI - Left eye</v>
      </c>
      <c r="G3539" t="str">
        <f>IF(ISBLANK(VLOOKUP($A3539,'Extracted Varlist'!$B$1:$O$4857,4,0)),"",VLOOKUP($A3539,'Extracted Varlist'!$B$1:$O$4857,4,0))</f>
        <v/>
      </c>
      <c r="H3539">
        <v>2</v>
      </c>
      <c r="I3539">
        <f>VLOOKUP($A3539,'Extracted Varlist'!$B$1:$O$4857,12,0)</f>
        <v>2</v>
      </c>
      <c r="J3539">
        <f>VLOOKUP($A3539,'Extracted Varlist'!$B$1:$O$4857,13,0)</f>
        <v>28</v>
      </c>
      <c r="M3539" t="b">
        <f t="shared" si="78"/>
        <v>1</v>
      </c>
    </row>
    <row r="3540" spans="1:13" x14ac:dyDescent="0.25">
      <c r="A3540" t="s">
        <v>8293</v>
      </c>
      <c r="E3540" t="str">
        <f>VLOOKUP($A3540,'Extracted Varlist'!$B$1:$O$4857,3,0)</f>
        <v>Thickness TI - Right eye</v>
      </c>
      <c r="G3540" t="str">
        <f>IF(ISBLANK(VLOOKUP($A3540,'Extracted Varlist'!$B$1:$O$4857,4,0)),"",VLOOKUP($A3540,'Extracted Varlist'!$B$1:$O$4857,4,0))</f>
        <v/>
      </c>
      <c r="H3540">
        <v>2</v>
      </c>
      <c r="I3540">
        <f>VLOOKUP($A3540,'Extracted Varlist'!$B$1:$O$4857,12,0)</f>
        <v>2</v>
      </c>
      <c r="J3540">
        <f>VLOOKUP($A3540,'Extracted Varlist'!$B$1:$O$4857,13,0)</f>
        <v>28</v>
      </c>
      <c r="M3540" t="b">
        <f t="shared" si="78"/>
        <v>1</v>
      </c>
    </row>
    <row r="3541" spans="1:13" x14ac:dyDescent="0.25">
      <c r="A3541" t="s">
        <v>8296</v>
      </c>
      <c r="E3541" t="str">
        <f>VLOOKUP($A3541,'Extracted Varlist'!$B$1:$O$4857,3,0)</f>
        <v>Thickness TS - Left eye</v>
      </c>
      <c r="G3541" t="str">
        <f>IF(ISBLANK(VLOOKUP($A3541,'Extracted Varlist'!$B$1:$O$4857,4,0)),"",VLOOKUP($A3541,'Extracted Varlist'!$B$1:$O$4857,4,0))</f>
        <v/>
      </c>
      <c r="H3541">
        <v>2</v>
      </c>
      <c r="I3541">
        <f>VLOOKUP($A3541,'Extracted Varlist'!$B$1:$O$4857,12,0)</f>
        <v>2</v>
      </c>
      <c r="J3541">
        <f>VLOOKUP($A3541,'Extracted Varlist'!$B$1:$O$4857,13,0)</f>
        <v>28</v>
      </c>
      <c r="M3541" t="b">
        <f t="shared" si="78"/>
        <v>1</v>
      </c>
    </row>
    <row r="3542" spans="1:13" x14ac:dyDescent="0.25">
      <c r="A3542" t="s">
        <v>8299</v>
      </c>
      <c r="E3542" t="str">
        <f>VLOOKUP($A3542,'Extracted Varlist'!$B$1:$O$4857,3,0)</f>
        <v>Thickness TS - Right eye</v>
      </c>
      <c r="G3542" t="str">
        <f>IF(ISBLANK(VLOOKUP($A3542,'Extracted Varlist'!$B$1:$O$4857,4,0)),"",VLOOKUP($A3542,'Extracted Varlist'!$B$1:$O$4857,4,0))</f>
        <v/>
      </c>
      <c r="H3542">
        <v>2</v>
      </c>
      <c r="I3542">
        <f>VLOOKUP($A3542,'Extracted Varlist'!$B$1:$O$4857,12,0)</f>
        <v>2</v>
      </c>
      <c r="J3542">
        <f>VLOOKUP($A3542,'Extracted Varlist'!$B$1:$O$4857,13,0)</f>
        <v>28</v>
      </c>
      <c r="M3542" t="b">
        <f t="shared" si="78"/>
        <v>1</v>
      </c>
    </row>
    <row r="3543" spans="1:13" x14ac:dyDescent="0.25">
      <c r="A3543" t="s">
        <v>2065</v>
      </c>
      <c r="E3543" t="str">
        <f>VLOOKUP($A3543,'Extracted Varlist'!$B$1:$O$4857,3,0)</f>
        <v>Step count 1</v>
      </c>
      <c r="G3543" t="str">
        <f>IF(ISBLANK(VLOOKUP($A3543,'Extracted Varlist'!$B$1:$O$4857,4,0)),"",VLOOKUP($A3543,'Extracted Varlist'!$B$1:$O$4857,4,0))</f>
        <v/>
      </c>
      <c r="H3543">
        <v>2</v>
      </c>
      <c r="I3543">
        <f>VLOOKUP($A3543,'Extracted Varlist'!$B$1:$O$4857,12,0)</f>
        <v>2</v>
      </c>
      <c r="J3543">
        <f>VLOOKUP($A3543,'Extracted Varlist'!$B$1:$O$4857,13,0)</f>
        <v>14</v>
      </c>
      <c r="M3543" t="b">
        <f t="shared" si="78"/>
        <v>0</v>
      </c>
    </row>
    <row r="3544" spans="1:13" x14ac:dyDescent="0.25">
      <c r="A3544" t="s">
        <v>2092</v>
      </c>
      <c r="E3544" t="str">
        <f>VLOOKUP($A3544,'Extracted Varlist'!$B$1:$O$4857,3,0)</f>
        <v>Step count 10</v>
      </c>
      <c r="G3544" t="str">
        <f>IF(ISBLANK(VLOOKUP($A3544,'Extracted Varlist'!$B$1:$O$4857,4,0)),"",VLOOKUP($A3544,'Extracted Varlist'!$B$1:$O$4857,4,0))</f>
        <v/>
      </c>
      <c r="H3544">
        <v>2</v>
      </c>
      <c r="I3544">
        <f>VLOOKUP($A3544,'Extracted Varlist'!$B$1:$O$4857,12,0)</f>
        <v>2</v>
      </c>
      <c r="J3544">
        <f>VLOOKUP($A3544,'Extracted Varlist'!$B$1:$O$4857,13,0)</f>
        <v>14</v>
      </c>
      <c r="M3544" t="b">
        <f t="shared" si="78"/>
        <v>1</v>
      </c>
    </row>
    <row r="3545" spans="1:13" x14ac:dyDescent="0.25">
      <c r="A3545" t="s">
        <v>2068</v>
      </c>
      <c r="E3545" t="str">
        <f>VLOOKUP($A3545,'Extracted Varlist'!$B$1:$O$4857,3,0)</f>
        <v>Step count 2</v>
      </c>
      <c r="G3545" t="str">
        <f>IF(ISBLANK(VLOOKUP($A3545,'Extracted Varlist'!$B$1:$O$4857,4,0)),"",VLOOKUP($A3545,'Extracted Varlist'!$B$1:$O$4857,4,0))</f>
        <v/>
      </c>
      <c r="H3545">
        <v>2</v>
      </c>
      <c r="I3545">
        <f>VLOOKUP($A3545,'Extracted Varlist'!$B$1:$O$4857,12,0)</f>
        <v>2</v>
      </c>
      <c r="J3545">
        <f>VLOOKUP($A3545,'Extracted Varlist'!$B$1:$O$4857,13,0)</f>
        <v>14</v>
      </c>
      <c r="M3545" t="b">
        <f t="shared" si="78"/>
        <v>1</v>
      </c>
    </row>
    <row r="3546" spans="1:13" x14ac:dyDescent="0.25">
      <c r="A3546" t="s">
        <v>2071</v>
      </c>
      <c r="E3546" t="str">
        <f>VLOOKUP($A3546,'Extracted Varlist'!$B$1:$O$4857,3,0)</f>
        <v>Step count 3</v>
      </c>
      <c r="G3546" t="str">
        <f>IF(ISBLANK(VLOOKUP($A3546,'Extracted Varlist'!$B$1:$O$4857,4,0)),"",VLOOKUP($A3546,'Extracted Varlist'!$B$1:$O$4857,4,0))</f>
        <v/>
      </c>
      <c r="H3546">
        <v>2</v>
      </c>
      <c r="I3546">
        <f>VLOOKUP($A3546,'Extracted Varlist'!$B$1:$O$4857,12,0)</f>
        <v>2</v>
      </c>
      <c r="J3546">
        <f>VLOOKUP($A3546,'Extracted Varlist'!$B$1:$O$4857,13,0)</f>
        <v>14</v>
      </c>
      <c r="M3546" t="b">
        <f t="shared" si="78"/>
        <v>1</v>
      </c>
    </row>
    <row r="3547" spans="1:13" x14ac:dyDescent="0.25">
      <c r="A3547" t="s">
        <v>2074</v>
      </c>
      <c r="E3547" t="str">
        <f>VLOOKUP($A3547,'Extracted Varlist'!$B$1:$O$4857,3,0)</f>
        <v>Step count 4</v>
      </c>
      <c r="G3547" t="str">
        <f>IF(ISBLANK(VLOOKUP($A3547,'Extracted Varlist'!$B$1:$O$4857,4,0)),"",VLOOKUP($A3547,'Extracted Varlist'!$B$1:$O$4857,4,0))</f>
        <v/>
      </c>
      <c r="H3547">
        <v>2</v>
      </c>
      <c r="I3547">
        <f>VLOOKUP($A3547,'Extracted Varlist'!$B$1:$O$4857,12,0)</f>
        <v>2</v>
      </c>
      <c r="J3547">
        <f>VLOOKUP($A3547,'Extracted Varlist'!$B$1:$O$4857,13,0)</f>
        <v>14</v>
      </c>
      <c r="M3547" t="b">
        <f t="shared" si="78"/>
        <v>1</v>
      </c>
    </row>
    <row r="3548" spans="1:13" x14ac:dyDescent="0.25">
      <c r="A3548" t="s">
        <v>2077</v>
      </c>
      <c r="E3548" t="str">
        <f>VLOOKUP($A3548,'Extracted Varlist'!$B$1:$O$4857,3,0)</f>
        <v>Step count 5</v>
      </c>
      <c r="G3548" t="str">
        <f>IF(ISBLANK(VLOOKUP($A3548,'Extracted Varlist'!$B$1:$O$4857,4,0)),"",VLOOKUP($A3548,'Extracted Varlist'!$B$1:$O$4857,4,0))</f>
        <v/>
      </c>
      <c r="H3548">
        <v>2</v>
      </c>
      <c r="I3548">
        <f>VLOOKUP($A3548,'Extracted Varlist'!$B$1:$O$4857,12,0)</f>
        <v>2</v>
      </c>
      <c r="J3548">
        <f>VLOOKUP($A3548,'Extracted Varlist'!$B$1:$O$4857,13,0)</f>
        <v>14</v>
      </c>
      <c r="M3548" t="b">
        <f t="shared" si="78"/>
        <v>1</v>
      </c>
    </row>
    <row r="3549" spans="1:13" x14ac:dyDescent="0.25">
      <c r="A3549" t="s">
        <v>2080</v>
      </c>
      <c r="E3549" t="str">
        <f>VLOOKUP($A3549,'Extracted Varlist'!$B$1:$O$4857,3,0)</f>
        <v>Step count 6</v>
      </c>
      <c r="G3549" t="str">
        <f>IF(ISBLANK(VLOOKUP($A3549,'Extracted Varlist'!$B$1:$O$4857,4,0)),"",VLOOKUP($A3549,'Extracted Varlist'!$B$1:$O$4857,4,0))</f>
        <v/>
      </c>
      <c r="H3549">
        <v>2</v>
      </c>
      <c r="I3549">
        <f>VLOOKUP($A3549,'Extracted Varlist'!$B$1:$O$4857,12,0)</f>
        <v>2</v>
      </c>
      <c r="J3549">
        <f>VLOOKUP($A3549,'Extracted Varlist'!$B$1:$O$4857,13,0)</f>
        <v>14</v>
      </c>
      <c r="M3549" t="b">
        <f t="shared" si="78"/>
        <v>1</v>
      </c>
    </row>
    <row r="3550" spans="1:13" x14ac:dyDescent="0.25">
      <c r="A3550" t="s">
        <v>2083</v>
      </c>
      <c r="E3550" t="str">
        <f>VLOOKUP($A3550,'Extracted Varlist'!$B$1:$O$4857,3,0)</f>
        <v>Step count 7</v>
      </c>
      <c r="G3550" t="str">
        <f>IF(ISBLANK(VLOOKUP($A3550,'Extracted Varlist'!$B$1:$O$4857,4,0)),"",VLOOKUP($A3550,'Extracted Varlist'!$B$1:$O$4857,4,0))</f>
        <v/>
      </c>
      <c r="H3550">
        <v>2</v>
      </c>
      <c r="I3550">
        <f>VLOOKUP($A3550,'Extracted Varlist'!$B$1:$O$4857,12,0)</f>
        <v>2</v>
      </c>
      <c r="J3550">
        <f>VLOOKUP($A3550,'Extracted Varlist'!$B$1:$O$4857,13,0)</f>
        <v>14</v>
      </c>
      <c r="M3550" t="b">
        <f t="shared" si="78"/>
        <v>1</v>
      </c>
    </row>
    <row r="3551" spans="1:13" x14ac:dyDescent="0.25">
      <c r="A3551" t="s">
        <v>2086</v>
      </c>
      <c r="E3551" t="str">
        <f>VLOOKUP($A3551,'Extracted Varlist'!$B$1:$O$4857,3,0)</f>
        <v>Step count 8</v>
      </c>
      <c r="G3551" t="str">
        <f>IF(ISBLANK(VLOOKUP($A3551,'Extracted Varlist'!$B$1:$O$4857,4,0)),"",VLOOKUP($A3551,'Extracted Varlist'!$B$1:$O$4857,4,0))</f>
        <v/>
      </c>
      <c r="H3551">
        <v>2</v>
      </c>
      <c r="I3551">
        <f>VLOOKUP($A3551,'Extracted Varlist'!$B$1:$O$4857,12,0)</f>
        <v>2</v>
      </c>
      <c r="J3551">
        <f>VLOOKUP($A3551,'Extracted Varlist'!$B$1:$O$4857,13,0)</f>
        <v>14</v>
      </c>
      <c r="M3551" t="b">
        <f t="shared" si="78"/>
        <v>1</v>
      </c>
    </row>
    <row r="3552" spans="1:13" x14ac:dyDescent="0.25">
      <c r="A3552" t="s">
        <v>2089</v>
      </c>
      <c r="E3552" t="str">
        <f>VLOOKUP($A3552,'Extracted Varlist'!$B$1:$O$4857,3,0)</f>
        <v>Step count 9</v>
      </c>
      <c r="G3552" t="str">
        <f>IF(ISBLANK(VLOOKUP($A3552,'Extracted Varlist'!$B$1:$O$4857,4,0)),"",VLOOKUP($A3552,'Extracted Varlist'!$B$1:$O$4857,4,0))</f>
        <v/>
      </c>
      <c r="H3552">
        <v>2</v>
      </c>
      <c r="I3552">
        <f>VLOOKUP($A3552,'Extracted Varlist'!$B$1:$O$4857,12,0)</f>
        <v>2</v>
      </c>
      <c r="J3552">
        <f>VLOOKUP($A3552,'Extracted Varlist'!$B$1:$O$4857,13,0)</f>
        <v>14</v>
      </c>
      <c r="M3552" t="b">
        <f t="shared" si="78"/>
        <v>1</v>
      </c>
    </row>
    <row r="3553" spans="1:13" x14ac:dyDescent="0.25">
      <c r="A3553" t="s">
        <v>2455</v>
      </c>
      <c r="E3553" t="str">
        <f>VLOOKUP($A3553,'Extracted Varlist'!$B$1:$O$4857,3,0)</f>
        <v>number of steps on Sunday</v>
      </c>
      <c r="G3553" t="str">
        <f>IF(ISBLANK(VLOOKUP($A3553,'Extracted Varlist'!$B$1:$O$4857,4,0)),"",VLOOKUP($A3553,'Extracted Varlist'!$B$1:$O$4857,4,0))</f>
        <v/>
      </c>
      <c r="H3553">
        <v>2</v>
      </c>
      <c r="I3553">
        <f>VLOOKUP($A3553,'Extracted Varlist'!$B$1:$O$4857,12,0)</f>
        <v>2</v>
      </c>
      <c r="J3553">
        <f>VLOOKUP($A3553,'Extracted Varlist'!$B$1:$O$4857,13,0)</f>
        <v>17</v>
      </c>
      <c r="M3553" t="b">
        <f t="shared" si="78"/>
        <v>0</v>
      </c>
    </row>
    <row r="3554" spans="1:13" x14ac:dyDescent="0.25">
      <c r="A3554" t="s">
        <v>5048</v>
      </c>
      <c r="E3554" t="str">
        <f>VLOOKUP($A3554,'Extracted Varlist'!$B$1:$O$4857,3,0)</f>
        <v>Pressure sensation wrist</v>
      </c>
      <c r="G3554" t="str">
        <f>IF(ISBLANK(VLOOKUP($A3554,'Extracted Varlist'!$B$1:$O$4857,4,0)),"",VLOOKUP($A3554,'Extracted Varlist'!$B$1:$O$4857,4,0))</f>
        <v>-99="Missing";0="No";1="Yes"</v>
      </c>
      <c r="H3554">
        <v>2</v>
      </c>
      <c r="I3554">
        <f>VLOOKUP($A3554,'Extracted Varlist'!$B$1:$O$4857,12,0)</f>
        <v>2</v>
      </c>
      <c r="J3554">
        <f>VLOOKUP($A3554,'Extracted Varlist'!$B$1:$O$4857,13,0)</f>
        <v>22</v>
      </c>
      <c r="M3554" t="b">
        <f t="shared" si="78"/>
        <v>0</v>
      </c>
    </row>
    <row r="3555" spans="1:13" x14ac:dyDescent="0.25">
      <c r="A3555" t="s">
        <v>4895</v>
      </c>
      <c r="E3555" t="str">
        <f>VLOOKUP($A3555,'Extracted Varlist'!$B$1:$O$4857,3,0)</f>
        <v>Does participant have at least one pterygium?</v>
      </c>
      <c r="G3555" t="str">
        <f>IF(ISBLANK(VLOOKUP($A3555,'Extracted Varlist'!$B$1:$O$4857,4,0)),"",VLOOKUP($A3555,'Extracted Varlist'!$B$1:$O$4857,4,0))</f>
        <v>0="No";1="Yes"</v>
      </c>
      <c r="H3555">
        <v>2</v>
      </c>
      <c r="I3555">
        <f>VLOOKUP($A3555,'Extracted Varlist'!$B$1:$O$4857,12,0)</f>
        <v>2</v>
      </c>
      <c r="J3555">
        <f>VLOOKUP($A3555,'Extracted Varlist'!$B$1:$O$4857,13,0)</f>
        <v>20</v>
      </c>
      <c r="M3555" t="b">
        <f t="shared" si="78"/>
        <v>0</v>
      </c>
    </row>
    <row r="3556" spans="1:13" x14ac:dyDescent="0.25">
      <c r="A3556" t="s">
        <v>7926</v>
      </c>
      <c r="E3556" t="str">
        <f>VLOOKUP($A3556,'Extracted Varlist'!$B$1:$O$4857,3,0)</f>
        <v>Does participant have at least one pterygium?</v>
      </c>
      <c r="G3556" t="str">
        <f>IF(ISBLANK(VLOOKUP($A3556,'Extracted Varlist'!$B$1:$O$4857,4,0)),"",VLOOKUP($A3556,'Extracted Varlist'!$B$1:$O$4857,4,0))</f>
        <v>0="No";1="Yes"</v>
      </c>
      <c r="H3556">
        <v>2</v>
      </c>
      <c r="I3556">
        <f>VLOOKUP($A3556,'Extracted Varlist'!$B$1:$O$4857,12,0)</f>
        <v>2</v>
      </c>
      <c r="J3556">
        <f>VLOOKUP($A3556,'Extracted Varlist'!$B$1:$O$4857,13,0)</f>
        <v>27</v>
      </c>
      <c r="M3556" t="b">
        <f t="shared" si="78"/>
        <v>0</v>
      </c>
    </row>
    <row r="3557" spans="1:13" x14ac:dyDescent="0.25">
      <c r="A3557" t="s">
        <v>4892</v>
      </c>
      <c r="E3557" t="str">
        <f>VLOOKUP($A3557,'Extracted Varlist'!$B$1:$O$4857,3,0)</f>
        <v>Location of pterygium</v>
      </c>
      <c r="G3557" t="str">
        <f>IF(ISBLANK(VLOOKUP($A3557,'Extracted Varlist'!$B$1:$O$4857,4,0)),"",VLOOKUP($A3557,'Extracted Varlist'!$B$1:$O$4857,4,0))</f>
        <v>-99="Missing";-88="N/A";1="Right eye";2="Left eye";3="Both eyes"</v>
      </c>
      <c r="H3557">
        <v>2</v>
      </c>
      <c r="I3557">
        <f>VLOOKUP($A3557,'Extracted Varlist'!$B$1:$O$4857,12,0)</f>
        <v>2</v>
      </c>
      <c r="J3557">
        <f>VLOOKUP($A3557,'Extracted Varlist'!$B$1:$O$4857,13,0)</f>
        <v>20</v>
      </c>
      <c r="M3557" t="b">
        <f t="shared" si="78"/>
        <v>0</v>
      </c>
    </row>
    <row r="3558" spans="1:13" x14ac:dyDescent="0.25">
      <c r="A3558" t="s">
        <v>7927</v>
      </c>
      <c r="E3558" t="str">
        <f>VLOOKUP($A3558,'Extracted Varlist'!$B$1:$O$4857,3,0)</f>
        <v>Location of pterygium</v>
      </c>
      <c r="G3558" t="str">
        <f>IF(ISBLANK(VLOOKUP($A3558,'Extracted Varlist'!$B$1:$O$4857,4,0)),"",VLOOKUP($A3558,'Extracted Varlist'!$B$1:$O$4857,4,0))</f>
        <v>-99="Missing";-88="N/A";1="Right eye";2="Left eye";3="Both eyes"</v>
      </c>
      <c r="H3558">
        <v>2</v>
      </c>
      <c r="I3558">
        <f>VLOOKUP($A3558,'Extracted Varlist'!$B$1:$O$4857,12,0)</f>
        <v>2</v>
      </c>
      <c r="J3558">
        <f>VLOOKUP($A3558,'Extracted Varlist'!$B$1:$O$4857,13,0)</f>
        <v>27</v>
      </c>
      <c r="M3558" t="b">
        <f t="shared" si="78"/>
        <v>0</v>
      </c>
    </row>
    <row r="3559" spans="1:13" x14ac:dyDescent="0.25">
      <c r="A3559" t="s">
        <v>2446</v>
      </c>
      <c r="E3559" t="str">
        <f>VLOOKUP($A3559,'Extracted Varlist'!$B$1:$O$4857,3,0)</f>
        <v>number of steps on Thursday</v>
      </c>
      <c r="G3559" t="str">
        <f>IF(ISBLANK(VLOOKUP($A3559,'Extracted Varlist'!$B$1:$O$4857,4,0)),"",VLOOKUP($A3559,'Extracted Varlist'!$B$1:$O$4857,4,0))</f>
        <v/>
      </c>
      <c r="H3559">
        <v>2</v>
      </c>
      <c r="I3559">
        <f>VLOOKUP($A3559,'Extracted Varlist'!$B$1:$O$4857,12,0)</f>
        <v>2</v>
      </c>
      <c r="J3559">
        <f>VLOOKUP($A3559,'Extracted Varlist'!$B$1:$O$4857,13,0)</f>
        <v>17</v>
      </c>
      <c r="M3559" t="b">
        <f t="shared" si="78"/>
        <v>0</v>
      </c>
    </row>
    <row r="3560" spans="1:13" x14ac:dyDescent="0.25">
      <c r="A3560" t="s">
        <v>2439</v>
      </c>
      <c r="E3560" t="str">
        <f>VLOOKUP($A3560,'Extracted Varlist'!$B$1:$O$4857,3,0)</f>
        <v>number of steps on Tuesday</v>
      </c>
      <c r="G3560" t="str">
        <f>IF(ISBLANK(VLOOKUP($A3560,'Extracted Varlist'!$B$1:$O$4857,4,0)),"",VLOOKUP($A3560,'Extracted Varlist'!$B$1:$O$4857,4,0))</f>
        <v/>
      </c>
      <c r="H3560">
        <v>2</v>
      </c>
      <c r="I3560">
        <f>VLOOKUP($A3560,'Extracted Varlist'!$B$1:$O$4857,12,0)</f>
        <v>2</v>
      </c>
      <c r="J3560">
        <f>VLOOKUP($A3560,'Extracted Varlist'!$B$1:$O$4857,13,0)</f>
        <v>17</v>
      </c>
      <c r="M3560" t="b">
        <f t="shared" si="78"/>
        <v>1</v>
      </c>
    </row>
    <row r="3561" spans="1:13" x14ac:dyDescent="0.25">
      <c r="A3561" t="s">
        <v>7670</v>
      </c>
      <c r="E3561" t="str">
        <f>VLOOKUP($A3561,'Extracted Varlist'!$B$1:$O$4857,3,0)</f>
        <v>Age at menarche</v>
      </c>
      <c r="G3561" t="str">
        <f>IF(ISBLANK(VLOOKUP($A3561,'Extracted Varlist'!$B$1:$O$4857,4,0)),"",VLOOKUP($A3561,'Extracted Varlist'!$B$1:$O$4857,4,0))</f>
        <v>-99="Missing";-88="N/A"</v>
      </c>
      <c r="H3561">
        <v>2</v>
      </c>
      <c r="I3561">
        <f>VLOOKUP($A3561,'Extracted Varlist'!$B$1:$O$4857,12,0)</f>
        <v>2</v>
      </c>
      <c r="J3561">
        <f>VLOOKUP($A3561,'Extracted Varlist'!$B$1:$O$4857,13,0)</f>
        <v>27</v>
      </c>
      <c r="M3561" t="b">
        <f t="shared" si="78"/>
        <v>0</v>
      </c>
    </row>
    <row r="3562" spans="1:13" x14ac:dyDescent="0.25">
      <c r="A3562" t="s">
        <v>5105</v>
      </c>
      <c r="E3562" t="str">
        <f>VLOOKUP($A3562,'Extracted Varlist'!$B$1:$O$4857,3,0)</f>
        <v>Current pain - wrist</v>
      </c>
      <c r="G3562" t="str">
        <f>IF(ISBLANK(VLOOKUP($A3562,'Extracted Varlist'!$B$1:$O$4857,4,0)),"",VLOOKUP($A3562,'Extracted Varlist'!$B$1:$O$4857,4,0))</f>
        <v>-99="Missing";0="No";1="Yes"</v>
      </c>
      <c r="H3562">
        <v>2</v>
      </c>
      <c r="I3562">
        <f>VLOOKUP($A3562,'Extracted Varlist'!$B$1:$O$4857,12,0)</f>
        <v>2</v>
      </c>
      <c r="J3562">
        <f>VLOOKUP($A3562,'Extracted Varlist'!$B$1:$O$4857,13,0)</f>
        <v>22</v>
      </c>
      <c r="M3562" t="b">
        <f t="shared" si="78"/>
        <v>0</v>
      </c>
    </row>
    <row r="3563" spans="1:13" x14ac:dyDescent="0.25">
      <c r="A3563" t="s">
        <v>3321</v>
      </c>
      <c r="E3563" t="str">
        <f>VLOOKUP($A3563,'Extracted Varlist'!$B$1:$O$4857,3,0)</f>
        <v>PWA - Augmentation Index AP/PP (%)</v>
      </c>
      <c r="G3563" t="str">
        <f>IF(ISBLANK(VLOOKUP($A3563,'Extracted Varlist'!$B$1:$O$4857,4,0)),"",VLOOKUP($A3563,'Extracted Varlist'!$B$1:$O$4857,4,0))</f>
        <v/>
      </c>
      <c r="H3563">
        <v>2</v>
      </c>
      <c r="I3563">
        <f>VLOOKUP($A3563,'Extracted Varlist'!$B$1:$O$4857,12,0)</f>
        <v>2</v>
      </c>
      <c r="J3563">
        <f>VLOOKUP($A3563,'Extracted Varlist'!$B$1:$O$4857,13,0)</f>
        <v>17</v>
      </c>
      <c r="M3563" t="b">
        <f t="shared" si="78"/>
        <v>0</v>
      </c>
    </row>
    <row r="3564" spans="1:13" x14ac:dyDescent="0.25">
      <c r="A3564" t="s">
        <v>7961</v>
      </c>
      <c r="E3564" t="str">
        <f>VLOOKUP($A3564,'Extracted Varlist'!$B$1:$O$4857,3,0)</f>
        <v>PWA - Augmentation Index AP/PP (%)</v>
      </c>
      <c r="G3564" t="str">
        <f>IF(ISBLANK(VLOOKUP($A3564,'Extracted Varlist'!$B$1:$O$4857,4,0)),"",VLOOKUP($A3564,'Extracted Varlist'!$B$1:$O$4857,4,0))</f>
        <v/>
      </c>
      <c r="H3564">
        <v>2</v>
      </c>
      <c r="I3564">
        <f>VLOOKUP($A3564,'Extracted Varlist'!$B$1:$O$4857,12,0)</f>
        <v>2</v>
      </c>
      <c r="J3564">
        <f>VLOOKUP($A3564,'Extracted Varlist'!$B$1:$O$4857,13,0)</f>
        <v>27</v>
      </c>
      <c r="M3564" t="b">
        <f t="shared" si="78"/>
        <v>0</v>
      </c>
    </row>
    <row r="3565" spans="1:13" x14ac:dyDescent="0.25">
      <c r="A3565" t="s">
        <v>8612</v>
      </c>
      <c r="E3565" t="str">
        <f>VLOOKUP($A3565,'Extracted Varlist'!$B$1:$O$4857,3,0)</f>
        <v>PWA - Augmentation Index AP/PP (%)</v>
      </c>
      <c r="G3565" t="str">
        <f>IF(ISBLANK(VLOOKUP($A3565,'Extracted Varlist'!$B$1:$O$4857,4,0)),"",VLOOKUP($A3565,'Extracted Varlist'!$B$1:$O$4857,4,0))</f>
        <v/>
      </c>
      <c r="H3565">
        <v>2</v>
      </c>
      <c r="I3565">
        <f>VLOOKUP($A3565,'Extracted Varlist'!$B$1:$O$4857,12,0)</f>
        <v>2</v>
      </c>
      <c r="J3565">
        <f>VLOOKUP($A3565,'Extracted Varlist'!$B$1:$O$4857,13,0)</f>
        <v>28</v>
      </c>
      <c r="M3565" t="b">
        <f t="shared" si="78"/>
        <v>0</v>
      </c>
    </row>
    <row r="3566" spans="1:13" x14ac:dyDescent="0.25">
      <c r="A3566" t="s">
        <v>3309</v>
      </c>
      <c r="E3566" t="str">
        <f>VLOOKUP($A3566,'Extracted Varlist'!$B$1:$O$4857,3,0)</f>
        <v>PWA - Augmentation Index AP/PP (%); 1st read</v>
      </c>
      <c r="G3566" t="str">
        <f>IF(ISBLANK(VLOOKUP($A3566,'Extracted Varlist'!$B$1:$O$4857,4,0)),"",VLOOKUP($A3566,'Extracted Varlist'!$B$1:$O$4857,4,0))</f>
        <v/>
      </c>
      <c r="H3566">
        <v>2</v>
      </c>
      <c r="I3566">
        <f>VLOOKUP($A3566,'Extracted Varlist'!$B$1:$O$4857,12,0)</f>
        <v>2</v>
      </c>
      <c r="J3566">
        <f>VLOOKUP($A3566,'Extracted Varlist'!$B$1:$O$4857,13,0)</f>
        <v>17</v>
      </c>
      <c r="M3566" t="b">
        <f t="shared" si="78"/>
        <v>0</v>
      </c>
    </row>
    <row r="3567" spans="1:13" x14ac:dyDescent="0.25">
      <c r="A3567" t="s">
        <v>3315</v>
      </c>
      <c r="E3567" t="str">
        <f>VLOOKUP($A3567,'Extracted Varlist'!$B$1:$O$4857,3,0)</f>
        <v>PWA - Augmentation Index AP/PP (%); 2nd read</v>
      </c>
      <c r="G3567" t="str">
        <f>IF(ISBLANK(VLOOKUP($A3567,'Extracted Varlist'!$B$1:$O$4857,4,0)),"",VLOOKUP($A3567,'Extracted Varlist'!$B$1:$O$4857,4,0))</f>
        <v/>
      </c>
      <c r="H3567">
        <v>2</v>
      </c>
      <c r="I3567">
        <f>VLOOKUP($A3567,'Extracted Varlist'!$B$1:$O$4857,12,0)</f>
        <v>2</v>
      </c>
      <c r="J3567">
        <f>VLOOKUP($A3567,'Extracted Varlist'!$B$1:$O$4857,13,0)</f>
        <v>17</v>
      </c>
      <c r="M3567" t="b">
        <f t="shared" si="78"/>
        <v>1</v>
      </c>
    </row>
    <row r="3568" spans="1:13" x14ac:dyDescent="0.25">
      <c r="A3568" t="s">
        <v>3324</v>
      </c>
      <c r="E3568" t="str">
        <f>VLOOKUP($A3568,'Extracted Varlist'!$B$1:$O$4857,3,0)</f>
        <v>PWA - Alx normalized to a heart rate of 75 bpm (%)</v>
      </c>
      <c r="G3568" t="str">
        <f>IF(ISBLANK(VLOOKUP($A3568,'Extracted Varlist'!$B$1:$O$4857,4,0)),"",VLOOKUP($A3568,'Extracted Varlist'!$B$1:$O$4857,4,0))</f>
        <v/>
      </c>
      <c r="H3568">
        <v>2</v>
      </c>
      <c r="I3568">
        <f>VLOOKUP($A3568,'Extracted Varlist'!$B$1:$O$4857,12,0)</f>
        <v>2</v>
      </c>
      <c r="J3568">
        <f>VLOOKUP($A3568,'Extracted Varlist'!$B$1:$O$4857,13,0)</f>
        <v>17</v>
      </c>
      <c r="M3568" t="b">
        <f t="shared" si="78"/>
        <v>1</v>
      </c>
    </row>
    <row r="3569" spans="1:13" x14ac:dyDescent="0.25">
      <c r="A3569" t="s">
        <v>7963</v>
      </c>
      <c r="E3569" t="str">
        <f>VLOOKUP($A3569,'Extracted Varlist'!$B$1:$O$4857,3,0)</f>
        <v>PWA - Alx normalized to a heart rate of 75 bpm (%)</v>
      </c>
      <c r="G3569" t="str">
        <f>IF(ISBLANK(VLOOKUP($A3569,'Extracted Varlist'!$B$1:$O$4857,4,0)),"",VLOOKUP($A3569,'Extracted Varlist'!$B$1:$O$4857,4,0))</f>
        <v/>
      </c>
      <c r="H3569">
        <v>2</v>
      </c>
      <c r="I3569">
        <f>VLOOKUP($A3569,'Extracted Varlist'!$B$1:$O$4857,12,0)</f>
        <v>2</v>
      </c>
      <c r="J3569">
        <f>VLOOKUP($A3569,'Extracted Varlist'!$B$1:$O$4857,13,0)</f>
        <v>27</v>
      </c>
      <c r="M3569" t="b">
        <f t="shared" si="78"/>
        <v>0</v>
      </c>
    </row>
    <row r="3570" spans="1:13" x14ac:dyDescent="0.25">
      <c r="A3570" t="s">
        <v>8614</v>
      </c>
      <c r="E3570" t="str">
        <f>VLOOKUP($A3570,'Extracted Varlist'!$B$1:$O$4857,3,0)</f>
        <v>PWA - Alx normalized to a heart rate of 75 bpm (%)</v>
      </c>
      <c r="G3570" t="str">
        <f>IF(ISBLANK(VLOOKUP($A3570,'Extracted Varlist'!$B$1:$O$4857,4,0)),"",VLOOKUP($A3570,'Extracted Varlist'!$B$1:$O$4857,4,0))</f>
        <v/>
      </c>
      <c r="H3570">
        <v>2</v>
      </c>
      <c r="I3570">
        <f>VLOOKUP($A3570,'Extracted Varlist'!$B$1:$O$4857,12,0)</f>
        <v>2</v>
      </c>
      <c r="J3570">
        <f>VLOOKUP($A3570,'Extracted Varlist'!$B$1:$O$4857,13,0)</f>
        <v>28</v>
      </c>
      <c r="M3570" t="b">
        <f t="shared" si="78"/>
        <v>0</v>
      </c>
    </row>
    <row r="3571" spans="1:13" x14ac:dyDescent="0.25">
      <c r="A3571" t="s">
        <v>3312</v>
      </c>
      <c r="E3571" t="str">
        <f>VLOOKUP($A3571,'Extracted Varlist'!$B$1:$O$4857,3,0)</f>
        <v>PWA - Alx normalized to a heart rate of 75 bpm (%); 1st read</v>
      </c>
      <c r="G3571" t="str">
        <f>IF(ISBLANK(VLOOKUP($A3571,'Extracted Varlist'!$B$1:$O$4857,4,0)),"",VLOOKUP($A3571,'Extracted Varlist'!$B$1:$O$4857,4,0))</f>
        <v/>
      </c>
      <c r="H3571">
        <v>2</v>
      </c>
      <c r="I3571">
        <f>VLOOKUP($A3571,'Extracted Varlist'!$B$1:$O$4857,12,0)</f>
        <v>2</v>
      </c>
      <c r="J3571">
        <f>VLOOKUP($A3571,'Extracted Varlist'!$B$1:$O$4857,13,0)</f>
        <v>17</v>
      </c>
      <c r="M3571" t="b">
        <f t="shared" si="78"/>
        <v>0</v>
      </c>
    </row>
    <row r="3572" spans="1:13" x14ac:dyDescent="0.25">
      <c r="A3572" t="s">
        <v>3318</v>
      </c>
      <c r="E3572" t="str">
        <f>VLOOKUP($A3572,'Extracted Varlist'!$B$1:$O$4857,3,0)</f>
        <v>PWA - Alx normalized to a heart rate of 75 bpm (%); 2nd read</v>
      </c>
      <c r="G3572" t="str">
        <f>IF(ISBLANK(VLOOKUP($A3572,'Extracted Varlist'!$B$1:$O$4857,4,0)),"",VLOOKUP($A3572,'Extracted Varlist'!$B$1:$O$4857,4,0))</f>
        <v/>
      </c>
      <c r="H3572">
        <v>2</v>
      </c>
      <c r="I3572">
        <f>VLOOKUP($A3572,'Extracted Varlist'!$B$1:$O$4857,12,0)</f>
        <v>2</v>
      </c>
      <c r="J3572">
        <f>VLOOKUP($A3572,'Extracted Varlist'!$B$1:$O$4857,13,0)</f>
        <v>17</v>
      </c>
      <c r="M3572" t="b">
        <f t="shared" si="78"/>
        <v>1</v>
      </c>
    </row>
    <row r="3573" spans="1:13" x14ac:dyDescent="0.25">
      <c r="A3573" t="s">
        <v>7958</v>
      </c>
      <c r="E3573" t="str">
        <f>VLOOKUP($A3573,'Extracted Varlist'!$B$1:$O$4857,3,0)</f>
        <v>PWA - Augmented Pressure (mmHg)</v>
      </c>
      <c r="G3573" t="str">
        <f>IF(ISBLANK(VLOOKUP($A3573,'Extracted Varlist'!$B$1:$O$4857,4,0)),"",VLOOKUP($A3573,'Extracted Varlist'!$B$1:$O$4857,4,0))</f>
        <v/>
      </c>
      <c r="H3573">
        <v>2</v>
      </c>
      <c r="I3573">
        <f>VLOOKUP($A3573,'Extracted Varlist'!$B$1:$O$4857,12,0)</f>
        <v>2</v>
      </c>
      <c r="J3573">
        <f>VLOOKUP($A3573,'Extracted Varlist'!$B$1:$O$4857,13,0)</f>
        <v>27</v>
      </c>
      <c r="M3573" t="b">
        <f t="shared" si="78"/>
        <v>0</v>
      </c>
    </row>
    <row r="3574" spans="1:13" x14ac:dyDescent="0.25">
      <c r="A3574" t="s">
        <v>8610</v>
      </c>
      <c r="E3574" t="str">
        <f>VLOOKUP($A3574,'Extracted Varlist'!$B$1:$O$4857,3,0)</f>
        <v>PWA - Augmented Pressure (mmHg)</v>
      </c>
      <c r="G3574" t="str">
        <f>IF(ISBLANK(VLOOKUP($A3574,'Extracted Varlist'!$B$1:$O$4857,4,0)),"",VLOOKUP($A3574,'Extracted Varlist'!$B$1:$O$4857,4,0))</f>
        <v/>
      </c>
      <c r="H3574">
        <v>2</v>
      </c>
      <c r="I3574">
        <f>VLOOKUP($A3574,'Extracted Varlist'!$B$1:$O$4857,12,0)</f>
        <v>2</v>
      </c>
      <c r="J3574">
        <f>VLOOKUP($A3574,'Extracted Varlist'!$B$1:$O$4857,13,0)</f>
        <v>28</v>
      </c>
      <c r="M3574" t="b">
        <f t="shared" si="78"/>
        <v>0</v>
      </c>
    </row>
    <row r="3575" spans="1:13" x14ac:dyDescent="0.25">
      <c r="A3575" t="s">
        <v>7980</v>
      </c>
      <c r="E3575" t="str">
        <f>VLOOKUP($A3575,'Extracted Varlist'!$B$1:$O$4857,3,0)</f>
        <v>PWA - Central Diastolic Time Index</v>
      </c>
      <c r="G3575" t="str">
        <f>IF(ISBLANK(VLOOKUP($A3575,'Extracted Varlist'!$B$1:$O$4857,4,0)),"",VLOOKUP($A3575,'Extracted Varlist'!$B$1:$O$4857,4,0))</f>
        <v/>
      </c>
      <c r="H3575">
        <v>2</v>
      </c>
      <c r="I3575">
        <f>VLOOKUP($A3575,'Extracted Varlist'!$B$1:$O$4857,12,0)</f>
        <v>2</v>
      </c>
      <c r="J3575">
        <f>VLOOKUP($A3575,'Extracted Varlist'!$B$1:$O$4857,13,0)</f>
        <v>27</v>
      </c>
      <c r="M3575" t="b">
        <f t="shared" si="78"/>
        <v>0</v>
      </c>
    </row>
    <row r="3576" spans="1:13" x14ac:dyDescent="0.25">
      <c r="A3576" t="s">
        <v>7974</v>
      </c>
      <c r="E3576" t="str">
        <f>VLOOKUP($A3576,'Extracted Varlist'!$B$1:$O$4857,3,0)</f>
        <v>PWA - Central End Systolic Pressure (mmHg)</v>
      </c>
      <c r="G3576" t="str">
        <f>IF(ISBLANK(VLOOKUP($A3576,'Extracted Varlist'!$B$1:$O$4857,4,0)),"",VLOOKUP($A3576,'Extracted Varlist'!$B$1:$O$4857,4,0))</f>
        <v/>
      </c>
      <c r="H3576">
        <v>2</v>
      </c>
      <c r="I3576">
        <f>VLOOKUP($A3576,'Extracted Varlist'!$B$1:$O$4857,12,0)</f>
        <v>2</v>
      </c>
      <c r="J3576">
        <f>VLOOKUP($A3576,'Extracted Varlist'!$B$1:$O$4857,13,0)</f>
        <v>27</v>
      </c>
      <c r="M3576" t="b">
        <f t="shared" si="78"/>
        <v>1</v>
      </c>
    </row>
    <row r="3577" spans="1:13" x14ac:dyDescent="0.25">
      <c r="A3577" t="s">
        <v>7983</v>
      </c>
      <c r="E3577" t="str">
        <f>VLOOKUP($A3577,'Extracted Varlist'!$B$1:$O$4857,3,0)</f>
        <v>PWA - Central Stroke Volume Index</v>
      </c>
      <c r="G3577" t="str">
        <f>IF(ISBLANK(VLOOKUP($A3577,'Extracted Varlist'!$B$1:$O$4857,4,0)),"",VLOOKUP($A3577,'Extracted Varlist'!$B$1:$O$4857,4,0))</f>
        <v/>
      </c>
      <c r="H3577">
        <v>2</v>
      </c>
      <c r="I3577">
        <f>VLOOKUP($A3577,'Extracted Varlist'!$B$1:$O$4857,12,0)</f>
        <v>2</v>
      </c>
      <c r="J3577">
        <f>VLOOKUP($A3577,'Extracted Varlist'!$B$1:$O$4857,13,0)</f>
        <v>27</v>
      </c>
      <c r="M3577" t="b">
        <f t="shared" si="78"/>
        <v>1</v>
      </c>
    </row>
    <row r="3578" spans="1:13" x14ac:dyDescent="0.25">
      <c r="A3578" t="s">
        <v>7968</v>
      </c>
      <c r="E3578" t="str">
        <f>VLOOKUP($A3578,'Extracted Varlist'!$B$1:$O$4857,3,0)</f>
        <v>PWA - Central Time to first inflection point (milliseconds)</v>
      </c>
      <c r="G3578" t="str">
        <f>IF(ISBLANK(VLOOKUP($A3578,'Extracted Varlist'!$B$1:$O$4857,4,0)),"",VLOOKUP($A3578,'Extracted Varlist'!$B$1:$O$4857,4,0))</f>
        <v/>
      </c>
      <c r="H3578">
        <v>2</v>
      </c>
      <c r="I3578">
        <f>VLOOKUP($A3578,'Extracted Varlist'!$B$1:$O$4857,12,0)</f>
        <v>2</v>
      </c>
      <c r="J3578">
        <f>VLOOKUP($A3578,'Extracted Varlist'!$B$1:$O$4857,13,0)</f>
        <v>27</v>
      </c>
      <c r="M3578" t="b">
        <f t="shared" si="78"/>
        <v>1</v>
      </c>
    </row>
    <row r="3579" spans="1:13" x14ac:dyDescent="0.25">
      <c r="A3579" t="s">
        <v>3300</v>
      </c>
      <c r="E3579" t="str">
        <f>VLOOKUP($A3579,'Extracted Varlist'!$B$1:$O$4857,3,0)</f>
        <v>Time of start of reflected wave</v>
      </c>
      <c r="G3579" t="str">
        <f>IF(ISBLANK(VLOOKUP($A3579,'Extracted Varlist'!$B$1:$O$4857,4,0)),"",VLOOKUP($A3579,'Extracted Varlist'!$B$1:$O$4857,4,0))</f>
        <v/>
      </c>
      <c r="H3579">
        <v>2</v>
      </c>
      <c r="I3579">
        <f>VLOOKUP($A3579,'Extracted Varlist'!$B$1:$O$4857,12,0)</f>
        <v>2</v>
      </c>
      <c r="J3579">
        <f>VLOOKUP($A3579,'Extracted Varlist'!$B$1:$O$4857,13,0)</f>
        <v>17</v>
      </c>
      <c r="M3579" t="b">
        <f t="shared" si="78"/>
        <v>0</v>
      </c>
    </row>
    <row r="3580" spans="1:13" x14ac:dyDescent="0.25">
      <c r="A3580" t="s">
        <v>3263</v>
      </c>
      <c r="E3580" t="str">
        <f>VLOOKUP($A3580,'Extracted Varlist'!$B$1:$O$4857,3,0)</f>
        <v>PWA - Time of start of reflected wave; 1st read</v>
      </c>
      <c r="G3580" t="str">
        <f>IF(ISBLANK(VLOOKUP($A3580,'Extracted Varlist'!$B$1:$O$4857,4,0)),"",VLOOKUP($A3580,'Extracted Varlist'!$B$1:$O$4857,4,0))</f>
        <v/>
      </c>
      <c r="H3580">
        <v>2</v>
      </c>
      <c r="I3580">
        <f>VLOOKUP($A3580,'Extracted Varlist'!$B$1:$O$4857,12,0)</f>
        <v>2</v>
      </c>
      <c r="J3580">
        <f>VLOOKUP($A3580,'Extracted Varlist'!$B$1:$O$4857,13,0)</f>
        <v>17</v>
      </c>
      <c r="M3580" t="b">
        <f t="shared" si="78"/>
        <v>1</v>
      </c>
    </row>
    <row r="3581" spans="1:13" x14ac:dyDescent="0.25">
      <c r="A3581" t="s">
        <v>3282</v>
      </c>
      <c r="E3581" t="str">
        <f>VLOOKUP($A3581,'Extracted Varlist'!$B$1:$O$4857,3,0)</f>
        <v>PWA - Time of start of reflected wave; 2nd read</v>
      </c>
      <c r="G3581" t="str">
        <f>IF(ISBLANK(VLOOKUP($A3581,'Extracted Varlist'!$B$1:$O$4857,4,0)),"",VLOOKUP($A3581,'Extracted Varlist'!$B$1:$O$4857,4,0))</f>
        <v/>
      </c>
      <c r="H3581">
        <v>2</v>
      </c>
      <c r="I3581">
        <f>VLOOKUP($A3581,'Extracted Varlist'!$B$1:$O$4857,12,0)</f>
        <v>2</v>
      </c>
      <c r="J3581">
        <f>VLOOKUP($A3581,'Extracted Varlist'!$B$1:$O$4857,13,0)</f>
        <v>17</v>
      </c>
      <c r="M3581" t="b">
        <f t="shared" si="78"/>
        <v>1</v>
      </c>
    </row>
    <row r="3582" spans="1:13" x14ac:dyDescent="0.25">
      <c r="A3582" t="s">
        <v>7971</v>
      </c>
      <c r="E3582" t="str">
        <f>VLOOKUP($A3582,'Extracted Varlist'!$B$1:$O$4857,3,0)</f>
        <v>PWA - Central Time to second inflection point (milliseconds)</v>
      </c>
      <c r="G3582" t="str">
        <f>IF(ISBLANK(VLOOKUP($A3582,'Extracted Varlist'!$B$1:$O$4857,4,0)),"",VLOOKUP($A3582,'Extracted Varlist'!$B$1:$O$4857,4,0))</f>
        <v/>
      </c>
      <c r="H3582">
        <v>2</v>
      </c>
      <c r="I3582">
        <f>VLOOKUP($A3582,'Extracted Varlist'!$B$1:$O$4857,12,0)</f>
        <v>2</v>
      </c>
      <c r="J3582">
        <f>VLOOKUP($A3582,'Extracted Varlist'!$B$1:$O$4857,13,0)</f>
        <v>27</v>
      </c>
      <c r="M3582" t="b">
        <f t="shared" si="78"/>
        <v>0</v>
      </c>
    </row>
    <row r="3583" spans="1:13" x14ac:dyDescent="0.25">
      <c r="A3583" t="s">
        <v>7977</v>
      </c>
      <c r="E3583" t="str">
        <f>VLOOKUP($A3583,'Extracted Varlist'!$B$1:$O$4857,3,0)</f>
        <v>PWA - Central Tension Time Index</v>
      </c>
      <c r="G3583" t="str">
        <f>IF(ISBLANK(VLOOKUP($A3583,'Extracted Varlist'!$B$1:$O$4857,4,0)),"",VLOOKUP($A3583,'Extracted Varlist'!$B$1:$O$4857,4,0))</f>
        <v/>
      </c>
      <c r="H3583">
        <v>2</v>
      </c>
      <c r="I3583">
        <f>VLOOKUP($A3583,'Extracted Varlist'!$B$1:$O$4857,12,0)</f>
        <v>2</v>
      </c>
      <c r="J3583">
        <f>VLOOKUP($A3583,'Extracted Varlist'!$B$1:$O$4857,13,0)</f>
        <v>27</v>
      </c>
      <c r="M3583" t="b">
        <f t="shared" si="78"/>
        <v>1</v>
      </c>
    </row>
    <row r="3584" spans="1:13" x14ac:dyDescent="0.25">
      <c r="A3584" t="s">
        <v>3306</v>
      </c>
      <c r="E3584" t="str">
        <f>VLOOKUP($A3584,'Extracted Varlist'!$B$1:$O$4857,3,0)</f>
        <v>PWA - Central aortic diastolic pressure (mmHg), the lowest pressure in one cardiac cycle</v>
      </c>
      <c r="G3584" t="str">
        <f>IF(ISBLANK(VLOOKUP($A3584,'Extracted Varlist'!$B$1:$O$4857,4,0)),"",VLOOKUP($A3584,'Extracted Varlist'!$B$1:$O$4857,4,0))</f>
        <v/>
      </c>
      <c r="H3584">
        <v>2</v>
      </c>
      <c r="I3584">
        <f>VLOOKUP($A3584,'Extracted Varlist'!$B$1:$O$4857,12,0)</f>
        <v>2</v>
      </c>
      <c r="J3584">
        <f>VLOOKUP($A3584,'Extracted Varlist'!$B$1:$O$4857,13,0)</f>
        <v>17</v>
      </c>
      <c r="M3584" t="b">
        <f t="shared" si="78"/>
        <v>0</v>
      </c>
    </row>
    <row r="3585" spans="1:13" x14ac:dyDescent="0.25">
      <c r="A3585" t="s">
        <v>7950</v>
      </c>
      <c r="E3585" t="str">
        <f>VLOOKUP($A3585,'Extracted Varlist'!$B$1:$O$4857,3,0)</f>
        <v>PWA - Central aortic diastolic pressure (mmHg), the lowest pressure in one cardiac cycle</v>
      </c>
      <c r="G3585" t="str">
        <f>IF(ISBLANK(VLOOKUP($A3585,'Extracted Varlist'!$B$1:$O$4857,4,0)),"",VLOOKUP($A3585,'Extracted Varlist'!$B$1:$O$4857,4,0))</f>
        <v/>
      </c>
      <c r="H3585">
        <v>2</v>
      </c>
      <c r="I3585">
        <f>VLOOKUP($A3585,'Extracted Varlist'!$B$1:$O$4857,12,0)</f>
        <v>2</v>
      </c>
      <c r="J3585">
        <f>VLOOKUP($A3585,'Extracted Varlist'!$B$1:$O$4857,13,0)</f>
        <v>27</v>
      </c>
      <c r="M3585" t="b">
        <f t="shared" si="78"/>
        <v>0</v>
      </c>
    </row>
    <row r="3586" spans="1:13" x14ac:dyDescent="0.25">
      <c r="A3586" t="s">
        <v>8604</v>
      </c>
      <c r="E3586" t="str">
        <f>VLOOKUP($A3586,'Extracted Varlist'!$B$1:$O$4857,3,0)</f>
        <v>PWA - Central aortic diastolic pressure (mmHg), the lowest pressure in one cardiac cycle</v>
      </c>
      <c r="G3586" t="str">
        <f>IF(ISBLANK(VLOOKUP($A3586,'Extracted Varlist'!$B$1:$O$4857,4,0)),"",VLOOKUP($A3586,'Extracted Varlist'!$B$1:$O$4857,4,0))</f>
        <v/>
      </c>
      <c r="H3586">
        <v>2</v>
      </c>
      <c r="I3586">
        <f>VLOOKUP($A3586,'Extracted Varlist'!$B$1:$O$4857,12,0)</f>
        <v>2</v>
      </c>
      <c r="J3586">
        <f>VLOOKUP($A3586,'Extracted Varlist'!$B$1:$O$4857,13,0)</f>
        <v>28</v>
      </c>
      <c r="M3586" t="b">
        <f t="shared" ref="M3586:M3649" si="79">AND(J3586=J3585)</f>
        <v>0</v>
      </c>
    </row>
    <row r="3587" spans="1:13" x14ac:dyDescent="0.25">
      <c r="A3587" t="s">
        <v>3269</v>
      </c>
      <c r="E3587" t="str">
        <f>VLOOKUP($A3587,'Extracted Varlist'!$B$1:$O$4857,3,0)</f>
        <v>PWA - Central aortic diastolic pressure (mmHg), the lowest pressure in one cardiac cycle; 1st read</v>
      </c>
      <c r="G3587" t="str">
        <f>IF(ISBLANK(VLOOKUP($A3587,'Extracted Varlist'!$B$1:$O$4857,4,0)),"",VLOOKUP($A3587,'Extracted Varlist'!$B$1:$O$4857,4,0))</f>
        <v/>
      </c>
      <c r="H3587">
        <v>2</v>
      </c>
      <c r="I3587">
        <f>VLOOKUP($A3587,'Extracted Varlist'!$B$1:$O$4857,12,0)</f>
        <v>2</v>
      </c>
      <c r="J3587">
        <f>VLOOKUP($A3587,'Extracted Varlist'!$B$1:$O$4857,13,0)</f>
        <v>17</v>
      </c>
      <c r="M3587" t="b">
        <f t="shared" si="79"/>
        <v>0</v>
      </c>
    </row>
    <row r="3588" spans="1:13" x14ac:dyDescent="0.25">
      <c r="A3588" t="s">
        <v>3288</v>
      </c>
      <c r="E3588" t="str">
        <f>VLOOKUP($A3588,'Extracted Varlist'!$B$1:$O$4857,3,0)</f>
        <v>PWA - Central aortic diastolic pressure (mmHg), the lowest pressure in one cardiac cycle; 2nd read</v>
      </c>
      <c r="G3588" t="str">
        <f>IF(ISBLANK(VLOOKUP($A3588,'Extracted Varlist'!$B$1:$O$4857,4,0)),"",VLOOKUP($A3588,'Extracted Varlist'!$B$1:$O$4857,4,0))</f>
        <v/>
      </c>
      <c r="H3588">
        <v>2</v>
      </c>
      <c r="I3588">
        <f>VLOOKUP($A3588,'Extracted Varlist'!$B$1:$O$4857,12,0)</f>
        <v>2</v>
      </c>
      <c r="J3588">
        <f>VLOOKUP($A3588,'Extracted Varlist'!$B$1:$O$4857,13,0)</f>
        <v>17</v>
      </c>
      <c r="M3588" t="b">
        <f t="shared" si="79"/>
        <v>1</v>
      </c>
    </row>
    <row r="3589" spans="1:13" x14ac:dyDescent="0.25">
      <c r="A3589" t="s">
        <v>3303</v>
      </c>
      <c r="E3589" t="str">
        <f>VLOOKUP($A3589,'Extracted Varlist'!$B$1:$O$4857,3,0)</f>
        <v>PWA - Central aortic systolic pressure (mmHg), the maximum pressure in one cardiac cycle</v>
      </c>
      <c r="G3589" t="str">
        <f>IF(ISBLANK(VLOOKUP($A3589,'Extracted Varlist'!$B$1:$O$4857,4,0)),"",VLOOKUP($A3589,'Extracted Varlist'!$B$1:$O$4857,4,0))</f>
        <v/>
      </c>
      <c r="H3589">
        <v>2</v>
      </c>
      <c r="I3589">
        <f>VLOOKUP($A3589,'Extracted Varlist'!$B$1:$O$4857,12,0)</f>
        <v>2</v>
      </c>
      <c r="J3589">
        <f>VLOOKUP($A3589,'Extracted Varlist'!$B$1:$O$4857,13,0)</f>
        <v>17</v>
      </c>
      <c r="M3589" t="b">
        <f t="shared" si="79"/>
        <v>1</v>
      </c>
    </row>
    <row r="3590" spans="1:13" x14ac:dyDescent="0.25">
      <c r="A3590" t="s">
        <v>7948</v>
      </c>
      <c r="E3590" t="str">
        <f>VLOOKUP($A3590,'Extracted Varlist'!$B$1:$O$4857,3,0)</f>
        <v>PWA - Central aortic systolic pressure (mmHg), the maximum pressure in one cardiac cycle</v>
      </c>
      <c r="G3590" t="str">
        <f>IF(ISBLANK(VLOOKUP($A3590,'Extracted Varlist'!$B$1:$O$4857,4,0)),"",VLOOKUP($A3590,'Extracted Varlist'!$B$1:$O$4857,4,0))</f>
        <v/>
      </c>
      <c r="H3590">
        <v>2</v>
      </c>
      <c r="I3590">
        <f>VLOOKUP($A3590,'Extracted Varlist'!$B$1:$O$4857,12,0)</f>
        <v>2</v>
      </c>
      <c r="J3590">
        <f>VLOOKUP($A3590,'Extracted Varlist'!$B$1:$O$4857,13,0)</f>
        <v>27</v>
      </c>
      <c r="M3590" t="b">
        <f t="shared" si="79"/>
        <v>0</v>
      </c>
    </row>
    <row r="3591" spans="1:13" x14ac:dyDescent="0.25">
      <c r="A3591" t="s">
        <v>8602</v>
      </c>
      <c r="E3591" t="str">
        <f>VLOOKUP($A3591,'Extracted Varlist'!$B$1:$O$4857,3,0)</f>
        <v>PWA - Central aortic systolic pressure (mmHg), the maximum pressure in one cardiac cycle</v>
      </c>
      <c r="G3591" t="str">
        <f>IF(ISBLANK(VLOOKUP($A3591,'Extracted Varlist'!$B$1:$O$4857,4,0)),"",VLOOKUP($A3591,'Extracted Varlist'!$B$1:$O$4857,4,0))</f>
        <v/>
      </c>
      <c r="H3591">
        <v>2</v>
      </c>
      <c r="I3591">
        <f>VLOOKUP($A3591,'Extracted Varlist'!$B$1:$O$4857,12,0)</f>
        <v>2</v>
      </c>
      <c r="J3591">
        <f>VLOOKUP($A3591,'Extracted Varlist'!$B$1:$O$4857,13,0)</f>
        <v>28</v>
      </c>
      <c r="M3591" t="b">
        <f t="shared" si="79"/>
        <v>0</v>
      </c>
    </row>
    <row r="3592" spans="1:13" x14ac:dyDescent="0.25">
      <c r="A3592" t="s">
        <v>3266</v>
      </c>
      <c r="E3592" t="str">
        <f>VLOOKUP($A3592,'Extracted Varlist'!$B$1:$O$4857,3,0)</f>
        <v>PWA - Central aortic systolic pressure (mmHg), the maximum pressure in one cardiac cycle; 1st read</v>
      </c>
      <c r="G3592" t="str">
        <f>IF(ISBLANK(VLOOKUP($A3592,'Extracted Varlist'!$B$1:$O$4857,4,0)),"",VLOOKUP($A3592,'Extracted Varlist'!$B$1:$O$4857,4,0))</f>
        <v/>
      </c>
      <c r="H3592">
        <v>2</v>
      </c>
      <c r="I3592">
        <f>VLOOKUP($A3592,'Extracted Varlist'!$B$1:$O$4857,12,0)</f>
        <v>2</v>
      </c>
      <c r="J3592">
        <f>VLOOKUP($A3592,'Extracted Varlist'!$B$1:$O$4857,13,0)</f>
        <v>17</v>
      </c>
      <c r="M3592" t="b">
        <f t="shared" si="79"/>
        <v>0</v>
      </c>
    </row>
    <row r="3593" spans="1:13" x14ac:dyDescent="0.25">
      <c r="A3593" t="s">
        <v>3285</v>
      </c>
      <c r="E3593" t="str">
        <f>VLOOKUP($A3593,'Extracted Varlist'!$B$1:$O$4857,3,0)</f>
        <v>PWA - Central aortic systolic pressure (mmHg), the maximum pressure in one cardiac cycle; 2nd read</v>
      </c>
      <c r="G3593" t="str">
        <f>IF(ISBLANK(VLOOKUP($A3593,'Extracted Varlist'!$B$1:$O$4857,4,0)),"",VLOOKUP($A3593,'Extracted Varlist'!$B$1:$O$4857,4,0))</f>
        <v/>
      </c>
      <c r="H3593">
        <v>2</v>
      </c>
      <c r="I3593">
        <f>VLOOKUP($A3593,'Extracted Varlist'!$B$1:$O$4857,12,0)</f>
        <v>2</v>
      </c>
      <c r="J3593">
        <f>VLOOKUP($A3593,'Extracted Varlist'!$B$1:$O$4857,13,0)</f>
        <v>17</v>
      </c>
      <c r="M3593" t="b">
        <f t="shared" si="79"/>
        <v>1</v>
      </c>
    </row>
    <row r="3594" spans="1:13" x14ac:dyDescent="0.25">
      <c r="A3594" t="s">
        <v>3298</v>
      </c>
      <c r="E3594" t="str">
        <f>VLOOKUP($A3594,'Extracted Varlist'!$B$1:$O$4857,3,0)</f>
        <v>PWA - Brachial diastolic blood pressure (mmHg)</v>
      </c>
      <c r="G3594" t="str">
        <f>IF(ISBLANK(VLOOKUP($A3594,'Extracted Varlist'!$B$1:$O$4857,4,0)),"",VLOOKUP($A3594,'Extracted Varlist'!$B$1:$O$4857,4,0))</f>
        <v/>
      </c>
      <c r="H3594">
        <v>2</v>
      </c>
      <c r="I3594">
        <f>VLOOKUP($A3594,'Extracted Varlist'!$B$1:$O$4857,12,0)</f>
        <v>2</v>
      </c>
      <c r="J3594">
        <f>VLOOKUP($A3594,'Extracted Varlist'!$B$1:$O$4857,13,0)</f>
        <v>17</v>
      </c>
      <c r="M3594" t="b">
        <f t="shared" si="79"/>
        <v>1</v>
      </c>
    </row>
    <row r="3595" spans="1:13" x14ac:dyDescent="0.25">
      <c r="A3595" t="s">
        <v>7944</v>
      </c>
      <c r="E3595" t="str">
        <f>VLOOKUP($A3595,'Extracted Varlist'!$B$1:$O$4857,3,0)</f>
        <v>PWA - Brachial diastolic blood pressure (mmHg)</v>
      </c>
      <c r="G3595" t="str">
        <f>IF(ISBLANK(VLOOKUP($A3595,'Extracted Varlist'!$B$1:$O$4857,4,0)),"",VLOOKUP($A3595,'Extracted Varlist'!$B$1:$O$4857,4,0))</f>
        <v/>
      </c>
      <c r="H3595">
        <v>2</v>
      </c>
      <c r="I3595">
        <f>VLOOKUP($A3595,'Extracted Varlist'!$B$1:$O$4857,12,0)</f>
        <v>2</v>
      </c>
      <c r="J3595">
        <f>VLOOKUP($A3595,'Extracted Varlist'!$B$1:$O$4857,13,0)</f>
        <v>27</v>
      </c>
      <c r="M3595" t="b">
        <f t="shared" si="79"/>
        <v>0</v>
      </c>
    </row>
    <row r="3596" spans="1:13" x14ac:dyDescent="0.25">
      <c r="A3596" t="s">
        <v>8599</v>
      </c>
      <c r="E3596" t="str">
        <f>VLOOKUP($A3596,'Extracted Varlist'!$B$1:$O$4857,3,0)</f>
        <v>PWA - Brachial diastolic blood pressure (mmHg)</v>
      </c>
      <c r="G3596" t="str">
        <f>IF(ISBLANK(VLOOKUP($A3596,'Extracted Varlist'!$B$1:$O$4857,4,0)),"",VLOOKUP($A3596,'Extracted Varlist'!$B$1:$O$4857,4,0))</f>
        <v/>
      </c>
      <c r="H3596">
        <v>2</v>
      </c>
      <c r="I3596">
        <f>VLOOKUP($A3596,'Extracted Varlist'!$B$1:$O$4857,12,0)</f>
        <v>2</v>
      </c>
      <c r="J3596">
        <f>VLOOKUP($A3596,'Extracted Varlist'!$B$1:$O$4857,13,0)</f>
        <v>28</v>
      </c>
      <c r="M3596" t="b">
        <f t="shared" si="79"/>
        <v>0</v>
      </c>
    </row>
    <row r="3597" spans="1:13" x14ac:dyDescent="0.25">
      <c r="A3597" t="s">
        <v>3257</v>
      </c>
      <c r="E3597" t="str">
        <f>VLOOKUP($A3597,'Extracted Varlist'!$B$1:$O$4857,3,0)</f>
        <v>PWA - Brachial diastolic blood pressure (mmHg); 1st read</v>
      </c>
      <c r="G3597" t="str">
        <f>IF(ISBLANK(VLOOKUP($A3597,'Extracted Varlist'!$B$1:$O$4857,4,0)),"",VLOOKUP($A3597,'Extracted Varlist'!$B$1:$O$4857,4,0))</f>
        <v/>
      </c>
      <c r="H3597">
        <v>2</v>
      </c>
      <c r="I3597">
        <f>VLOOKUP($A3597,'Extracted Varlist'!$B$1:$O$4857,12,0)</f>
        <v>2</v>
      </c>
      <c r="J3597">
        <f>VLOOKUP($A3597,'Extracted Varlist'!$B$1:$O$4857,13,0)</f>
        <v>17</v>
      </c>
      <c r="M3597" t="b">
        <f t="shared" si="79"/>
        <v>0</v>
      </c>
    </row>
    <row r="3598" spans="1:13" x14ac:dyDescent="0.25">
      <c r="A3598" t="s">
        <v>3277</v>
      </c>
      <c r="E3598" t="str">
        <f>VLOOKUP($A3598,'Extracted Varlist'!$B$1:$O$4857,3,0)</f>
        <v>PWA - Brachial diastolic blood pressure (mmHg); 2nd read</v>
      </c>
      <c r="G3598" t="str">
        <f>IF(ISBLANK(VLOOKUP($A3598,'Extracted Varlist'!$B$1:$O$4857,4,0)),"",VLOOKUP($A3598,'Extracted Varlist'!$B$1:$O$4857,4,0))</f>
        <v/>
      </c>
      <c r="H3598">
        <v>2</v>
      </c>
      <c r="I3598">
        <f>VLOOKUP($A3598,'Extracted Varlist'!$B$1:$O$4857,12,0)</f>
        <v>2</v>
      </c>
      <c r="J3598">
        <f>VLOOKUP($A3598,'Extracted Varlist'!$B$1:$O$4857,13,0)</f>
        <v>17</v>
      </c>
      <c r="M3598" t="b">
        <f t="shared" si="79"/>
        <v>1</v>
      </c>
    </row>
    <row r="3599" spans="1:13" x14ac:dyDescent="0.25">
      <c r="A3599" t="s">
        <v>7940</v>
      </c>
      <c r="E3599" t="str">
        <f>VLOOKUP($A3599,'Extracted Varlist'!$B$1:$O$4857,3,0)</f>
        <v>PWA - complete</v>
      </c>
      <c r="G3599" t="str">
        <f>IF(ISBLANK(VLOOKUP($A3599,'Extracted Varlist'!$B$1:$O$4857,4,0)),"",VLOOKUP($A3599,'Extracted Varlist'!$B$1:$O$4857,4,0))</f>
        <v>0="No";1="Yes"</v>
      </c>
      <c r="H3599">
        <v>2</v>
      </c>
      <c r="I3599">
        <f>VLOOKUP($A3599,'Extracted Varlist'!$B$1:$O$4857,12,0)</f>
        <v>2</v>
      </c>
      <c r="J3599">
        <f>VLOOKUP($A3599,'Extracted Varlist'!$B$1:$O$4857,13,0)</f>
        <v>27</v>
      </c>
      <c r="M3599" t="b">
        <f t="shared" si="79"/>
        <v>0</v>
      </c>
    </row>
    <row r="3600" spans="1:13" x14ac:dyDescent="0.25">
      <c r="A3600" t="s">
        <v>7965</v>
      </c>
      <c r="E3600" t="str">
        <f>VLOOKUP($A3600,'Extracted Varlist'!$B$1:$O$4857,3,0)</f>
        <v>PWA - Ejection Duration (milliseconds)</v>
      </c>
      <c r="G3600" t="str">
        <f>IF(ISBLANK(VLOOKUP($A3600,'Extracted Varlist'!$B$1:$O$4857,4,0)),"",VLOOKUP($A3600,'Extracted Varlist'!$B$1:$O$4857,4,0))</f>
        <v/>
      </c>
      <c r="H3600">
        <v>2</v>
      </c>
      <c r="I3600">
        <f>VLOOKUP($A3600,'Extracted Varlist'!$B$1:$O$4857,12,0)</f>
        <v>2</v>
      </c>
      <c r="J3600">
        <f>VLOOKUP($A3600,'Extracted Varlist'!$B$1:$O$4857,13,0)</f>
        <v>27</v>
      </c>
      <c r="M3600" t="b">
        <f t="shared" si="79"/>
        <v>1</v>
      </c>
    </row>
    <row r="3601" spans="1:13" x14ac:dyDescent="0.25">
      <c r="A3601" t="s">
        <v>3293</v>
      </c>
      <c r="E3601" t="str">
        <f>VLOOKUP($A3601,'Extracted Varlist'!$B$1:$O$4857,3,0)</f>
        <v>PWA - Heart Rate (bpm)</v>
      </c>
      <c r="G3601" t="str">
        <f>IF(ISBLANK(VLOOKUP($A3601,'Extracted Varlist'!$B$1:$O$4857,4,0)),"",VLOOKUP($A3601,'Extracted Varlist'!$B$1:$O$4857,4,0))</f>
        <v/>
      </c>
      <c r="H3601">
        <v>2</v>
      </c>
      <c r="I3601">
        <f>VLOOKUP($A3601,'Extracted Varlist'!$B$1:$O$4857,12,0)</f>
        <v>2</v>
      </c>
      <c r="J3601">
        <f>VLOOKUP($A3601,'Extracted Varlist'!$B$1:$O$4857,13,0)</f>
        <v>17</v>
      </c>
      <c r="M3601" t="b">
        <f t="shared" si="79"/>
        <v>0</v>
      </c>
    </row>
    <row r="3602" spans="1:13" x14ac:dyDescent="0.25">
      <c r="A3602" t="s">
        <v>7946</v>
      </c>
      <c r="E3602" t="str">
        <f>VLOOKUP($A3602,'Extracted Varlist'!$B$1:$O$4857,3,0)</f>
        <v>PWA - Heart Rate (bpm)</v>
      </c>
      <c r="G3602" t="str">
        <f>IF(ISBLANK(VLOOKUP($A3602,'Extracted Varlist'!$B$1:$O$4857,4,0)),"",VLOOKUP($A3602,'Extracted Varlist'!$B$1:$O$4857,4,0))</f>
        <v/>
      </c>
      <c r="H3602">
        <v>2</v>
      </c>
      <c r="I3602">
        <f>VLOOKUP($A3602,'Extracted Varlist'!$B$1:$O$4857,12,0)</f>
        <v>2</v>
      </c>
      <c r="J3602">
        <f>VLOOKUP($A3602,'Extracted Varlist'!$B$1:$O$4857,13,0)</f>
        <v>27</v>
      </c>
      <c r="M3602" t="b">
        <f t="shared" si="79"/>
        <v>0</v>
      </c>
    </row>
    <row r="3603" spans="1:13" x14ac:dyDescent="0.25">
      <c r="A3603" t="s">
        <v>8601</v>
      </c>
      <c r="E3603" t="str">
        <f>VLOOKUP($A3603,'Extracted Varlist'!$B$1:$O$4857,3,0)</f>
        <v>PWA - Heart Rate (bpm)</v>
      </c>
      <c r="G3603" t="str">
        <f>IF(ISBLANK(VLOOKUP($A3603,'Extracted Varlist'!$B$1:$O$4857,4,0)),"",VLOOKUP($A3603,'Extracted Varlist'!$B$1:$O$4857,4,0))</f>
        <v/>
      </c>
      <c r="H3603">
        <v>2</v>
      </c>
      <c r="I3603">
        <f>VLOOKUP($A3603,'Extracted Varlist'!$B$1:$O$4857,12,0)</f>
        <v>2</v>
      </c>
      <c r="J3603">
        <f>VLOOKUP($A3603,'Extracted Varlist'!$B$1:$O$4857,13,0)</f>
        <v>28</v>
      </c>
      <c r="M3603" t="b">
        <f t="shared" si="79"/>
        <v>0</v>
      </c>
    </row>
    <row r="3604" spans="1:13" x14ac:dyDescent="0.25">
      <c r="A3604" t="s">
        <v>3260</v>
      </c>
      <c r="E3604" t="str">
        <f>VLOOKUP($A3604,'Extracted Varlist'!$B$1:$O$4857,3,0)</f>
        <v>PWA - Heart Rate (bpm); 1st read</v>
      </c>
      <c r="G3604" t="str">
        <f>IF(ISBLANK(VLOOKUP($A3604,'Extracted Varlist'!$B$1:$O$4857,4,0)),"",VLOOKUP($A3604,'Extracted Varlist'!$B$1:$O$4857,4,0))</f>
        <v/>
      </c>
      <c r="H3604">
        <v>2</v>
      </c>
      <c r="I3604">
        <f>VLOOKUP($A3604,'Extracted Varlist'!$B$1:$O$4857,12,0)</f>
        <v>2</v>
      </c>
      <c r="J3604">
        <f>VLOOKUP($A3604,'Extracted Varlist'!$B$1:$O$4857,13,0)</f>
        <v>17</v>
      </c>
      <c r="M3604" t="b">
        <f t="shared" si="79"/>
        <v>0</v>
      </c>
    </row>
    <row r="3605" spans="1:13" x14ac:dyDescent="0.25">
      <c r="A3605" t="s">
        <v>3279</v>
      </c>
      <c r="E3605" t="str">
        <f>VLOOKUP($A3605,'Extracted Varlist'!$B$1:$O$4857,3,0)</f>
        <v>PWA - Heart Rate (bpm); 2nd read</v>
      </c>
      <c r="G3605" t="str">
        <f>IF(ISBLANK(VLOOKUP($A3605,'Extracted Varlist'!$B$1:$O$4857,4,0)),"",VLOOKUP($A3605,'Extracted Varlist'!$B$1:$O$4857,4,0))</f>
        <v/>
      </c>
      <c r="H3605">
        <v>2</v>
      </c>
      <c r="I3605">
        <f>VLOOKUP($A3605,'Extracted Varlist'!$B$1:$O$4857,12,0)</f>
        <v>2</v>
      </c>
      <c r="J3605">
        <f>VLOOKUP($A3605,'Extracted Varlist'!$B$1:$O$4857,13,0)</f>
        <v>17</v>
      </c>
      <c r="M3605" t="b">
        <f t="shared" si="79"/>
        <v>1</v>
      </c>
    </row>
    <row r="3606" spans="1:13" x14ac:dyDescent="0.25">
      <c r="A3606" t="s">
        <v>7955</v>
      </c>
      <c r="E3606" t="str">
        <f>VLOOKUP($A3606,'Extracted Varlist'!$B$1:$O$4857,3,0)</f>
        <v>PWA - mean arterial pressure (mmHg)</v>
      </c>
      <c r="G3606" t="str">
        <f>IF(ISBLANK(VLOOKUP($A3606,'Extracted Varlist'!$B$1:$O$4857,4,0)),"",VLOOKUP($A3606,'Extracted Varlist'!$B$1:$O$4857,4,0))</f>
        <v/>
      </c>
      <c r="H3606">
        <v>2</v>
      </c>
      <c r="I3606">
        <f>VLOOKUP($A3606,'Extracted Varlist'!$B$1:$O$4857,12,0)</f>
        <v>2</v>
      </c>
      <c r="J3606">
        <f>VLOOKUP($A3606,'Extracted Varlist'!$B$1:$O$4857,13,0)</f>
        <v>27</v>
      </c>
      <c r="M3606" t="b">
        <f t="shared" si="79"/>
        <v>0</v>
      </c>
    </row>
    <row r="3607" spans="1:13" x14ac:dyDescent="0.25">
      <c r="A3607" t="s">
        <v>8608</v>
      </c>
      <c r="E3607" t="str">
        <f>VLOOKUP($A3607,'Extracted Varlist'!$B$1:$O$4857,3,0)</f>
        <v>PWA - mean arterial pressure (mmHg)</v>
      </c>
      <c r="G3607" t="str">
        <f>IF(ISBLANK(VLOOKUP($A3607,'Extracted Varlist'!$B$1:$O$4857,4,0)),"",VLOOKUP($A3607,'Extracted Varlist'!$B$1:$O$4857,4,0))</f>
        <v/>
      </c>
      <c r="H3607">
        <v>2</v>
      </c>
      <c r="I3607">
        <f>VLOOKUP($A3607,'Extracted Varlist'!$B$1:$O$4857,12,0)</f>
        <v>2</v>
      </c>
      <c r="J3607">
        <f>VLOOKUP($A3607,'Extracted Varlist'!$B$1:$O$4857,13,0)</f>
        <v>28</v>
      </c>
      <c r="M3607" t="b">
        <f t="shared" si="79"/>
        <v>0</v>
      </c>
    </row>
    <row r="3608" spans="1:13" x14ac:dyDescent="0.25">
      <c r="A3608" t="s">
        <v>3251</v>
      </c>
      <c r="E3608" t="str">
        <f>VLOOKUP($A3608,'Extracted Varlist'!$B$1:$O$4857,3,0)</f>
        <v>PWA - Operator index; 1st read</v>
      </c>
      <c r="G3608" t="str">
        <f>IF(ISBLANK(VLOOKUP($A3608,'Extracted Varlist'!$B$1:$O$4857,4,0)),"",VLOOKUP($A3608,'Extracted Varlist'!$B$1:$O$4857,4,0))</f>
        <v/>
      </c>
      <c r="H3608">
        <v>2</v>
      </c>
      <c r="I3608">
        <f>VLOOKUP($A3608,'Extracted Varlist'!$B$1:$O$4857,12,0)</f>
        <v>2</v>
      </c>
      <c r="J3608">
        <f>VLOOKUP($A3608,'Extracted Varlist'!$B$1:$O$4857,13,0)</f>
        <v>17</v>
      </c>
      <c r="M3608" t="b">
        <f t="shared" si="79"/>
        <v>0</v>
      </c>
    </row>
    <row r="3609" spans="1:13" x14ac:dyDescent="0.25">
      <c r="A3609" t="s">
        <v>3272</v>
      </c>
      <c r="E3609" t="str">
        <f>VLOOKUP($A3609,'Extracted Varlist'!$B$1:$O$4857,3,0)</f>
        <v>PWA - Operator index; 2nd read</v>
      </c>
      <c r="G3609" t="str">
        <f>IF(ISBLANK(VLOOKUP($A3609,'Extracted Varlist'!$B$1:$O$4857,4,0)),"",VLOOKUP($A3609,'Extracted Varlist'!$B$1:$O$4857,4,0))</f>
        <v/>
      </c>
      <c r="H3609">
        <v>2</v>
      </c>
      <c r="I3609">
        <f>VLOOKUP($A3609,'Extracted Varlist'!$B$1:$O$4857,12,0)</f>
        <v>2</v>
      </c>
      <c r="J3609">
        <f>VLOOKUP($A3609,'Extracted Varlist'!$B$1:$O$4857,13,0)</f>
        <v>17</v>
      </c>
      <c r="M3609" t="b">
        <f t="shared" si="79"/>
        <v>1</v>
      </c>
    </row>
    <row r="3610" spans="1:13" x14ac:dyDescent="0.25">
      <c r="A3610" t="s">
        <v>7952</v>
      </c>
      <c r="E3610" t="str">
        <f>VLOOKUP($A3610,'Extracted Varlist'!$B$1:$O$4857,3,0)</f>
        <v>PWA - Central aortic pulse pressure (mmHg), COMPUTE Central_SP - Central_DP</v>
      </c>
      <c r="G3610" t="str">
        <f>IF(ISBLANK(VLOOKUP($A3610,'Extracted Varlist'!$B$1:$O$4857,4,0)),"",VLOOKUP($A3610,'Extracted Varlist'!$B$1:$O$4857,4,0))</f>
        <v/>
      </c>
      <c r="H3610">
        <v>2</v>
      </c>
      <c r="I3610">
        <f>VLOOKUP($A3610,'Extracted Varlist'!$B$1:$O$4857,12,0)</f>
        <v>2</v>
      </c>
      <c r="J3610">
        <f>VLOOKUP($A3610,'Extracted Varlist'!$B$1:$O$4857,13,0)</f>
        <v>27</v>
      </c>
      <c r="M3610" t="b">
        <f t="shared" si="79"/>
        <v>0</v>
      </c>
    </row>
    <row r="3611" spans="1:13" x14ac:dyDescent="0.25">
      <c r="A3611" t="s">
        <v>8606</v>
      </c>
      <c r="E3611" t="str">
        <f>VLOOKUP($A3611,'Extracted Varlist'!$B$1:$O$4857,3,0)</f>
        <v>PWA - Central aortic pulse pressure (mmHg), COMPUTE Central_SP - Central_DP</v>
      </c>
      <c r="G3611" t="str">
        <f>IF(ISBLANK(VLOOKUP($A3611,'Extracted Varlist'!$B$1:$O$4857,4,0)),"",VLOOKUP($A3611,'Extracted Varlist'!$B$1:$O$4857,4,0))</f>
        <v/>
      </c>
      <c r="H3611">
        <v>2</v>
      </c>
      <c r="I3611">
        <f>VLOOKUP($A3611,'Extracted Varlist'!$B$1:$O$4857,12,0)</f>
        <v>2</v>
      </c>
      <c r="J3611">
        <f>VLOOKUP($A3611,'Extracted Varlist'!$B$1:$O$4857,13,0)</f>
        <v>28</v>
      </c>
      <c r="M3611" t="b">
        <f t="shared" si="79"/>
        <v>0</v>
      </c>
    </row>
    <row r="3612" spans="1:13" x14ac:dyDescent="0.25">
      <c r="A3612" t="s">
        <v>3296</v>
      </c>
      <c r="E3612" t="str">
        <f>VLOOKUP($A3612,'Extracted Varlist'!$B$1:$O$4857,3,0)</f>
        <v>PWA - Brachial systolic blood pressure (mmHg)</v>
      </c>
      <c r="G3612" t="str">
        <f>IF(ISBLANK(VLOOKUP($A3612,'Extracted Varlist'!$B$1:$O$4857,4,0)),"",VLOOKUP($A3612,'Extracted Varlist'!$B$1:$O$4857,4,0))</f>
        <v/>
      </c>
      <c r="H3612">
        <v>2</v>
      </c>
      <c r="I3612">
        <f>VLOOKUP($A3612,'Extracted Varlist'!$B$1:$O$4857,12,0)</f>
        <v>2</v>
      </c>
      <c r="J3612">
        <f>VLOOKUP($A3612,'Extracted Varlist'!$B$1:$O$4857,13,0)</f>
        <v>17</v>
      </c>
      <c r="M3612" t="b">
        <f t="shared" si="79"/>
        <v>0</v>
      </c>
    </row>
    <row r="3613" spans="1:13" x14ac:dyDescent="0.25">
      <c r="A3613" t="s">
        <v>7942</v>
      </c>
      <c r="E3613" t="str">
        <f>VLOOKUP($A3613,'Extracted Varlist'!$B$1:$O$4857,3,0)</f>
        <v>PWA - Brachial systolic blood pressure (mmHg)</v>
      </c>
      <c r="G3613" t="str">
        <f>IF(ISBLANK(VLOOKUP($A3613,'Extracted Varlist'!$B$1:$O$4857,4,0)),"",VLOOKUP($A3613,'Extracted Varlist'!$B$1:$O$4857,4,0))</f>
        <v/>
      </c>
      <c r="H3613">
        <v>2</v>
      </c>
      <c r="I3613">
        <f>VLOOKUP($A3613,'Extracted Varlist'!$B$1:$O$4857,12,0)</f>
        <v>2</v>
      </c>
      <c r="J3613">
        <f>VLOOKUP($A3613,'Extracted Varlist'!$B$1:$O$4857,13,0)</f>
        <v>27</v>
      </c>
      <c r="M3613" t="b">
        <f t="shared" si="79"/>
        <v>0</v>
      </c>
    </row>
    <row r="3614" spans="1:13" x14ac:dyDescent="0.25">
      <c r="A3614" t="s">
        <v>8597</v>
      </c>
      <c r="E3614" t="str">
        <f>VLOOKUP($A3614,'Extracted Varlist'!$B$1:$O$4857,3,0)</f>
        <v>PWA - Brachial systolic blood pressure (mmHg)</v>
      </c>
      <c r="G3614" t="str">
        <f>IF(ISBLANK(VLOOKUP($A3614,'Extracted Varlist'!$B$1:$O$4857,4,0)),"",VLOOKUP($A3614,'Extracted Varlist'!$B$1:$O$4857,4,0))</f>
        <v/>
      </c>
      <c r="H3614">
        <v>2</v>
      </c>
      <c r="I3614">
        <f>VLOOKUP($A3614,'Extracted Varlist'!$B$1:$O$4857,12,0)</f>
        <v>2</v>
      </c>
      <c r="J3614">
        <f>VLOOKUP($A3614,'Extracted Varlist'!$B$1:$O$4857,13,0)</f>
        <v>28</v>
      </c>
      <c r="M3614" t="b">
        <f t="shared" si="79"/>
        <v>0</v>
      </c>
    </row>
    <row r="3615" spans="1:13" x14ac:dyDescent="0.25">
      <c r="A3615" t="s">
        <v>3254</v>
      </c>
      <c r="E3615" t="str">
        <f>VLOOKUP($A3615,'Extracted Varlist'!$B$1:$O$4857,3,0)</f>
        <v>PWA - Brachial systolic blood pressure (mmHg); 1st read</v>
      </c>
      <c r="G3615" t="str">
        <f>IF(ISBLANK(VLOOKUP($A3615,'Extracted Varlist'!$B$1:$O$4857,4,0)),"",VLOOKUP($A3615,'Extracted Varlist'!$B$1:$O$4857,4,0))</f>
        <v/>
      </c>
      <c r="H3615">
        <v>2</v>
      </c>
      <c r="I3615">
        <f>VLOOKUP($A3615,'Extracted Varlist'!$B$1:$O$4857,12,0)</f>
        <v>2</v>
      </c>
      <c r="J3615">
        <f>VLOOKUP($A3615,'Extracted Varlist'!$B$1:$O$4857,13,0)</f>
        <v>17</v>
      </c>
      <c r="M3615" t="b">
        <f t="shared" si="79"/>
        <v>0</v>
      </c>
    </row>
    <row r="3616" spans="1:13" x14ac:dyDescent="0.25">
      <c r="A3616" t="s">
        <v>3274</v>
      </c>
      <c r="E3616" t="str">
        <f>VLOOKUP($A3616,'Extracted Varlist'!$B$1:$O$4857,3,0)</f>
        <v>PWA - Brachial systolic blood pressure (mmHg); 2nd read</v>
      </c>
      <c r="G3616" t="str">
        <f>IF(ISBLANK(VLOOKUP($A3616,'Extracted Varlist'!$B$1:$O$4857,4,0)),"",VLOOKUP($A3616,'Extracted Varlist'!$B$1:$O$4857,4,0))</f>
        <v/>
      </c>
      <c r="H3616">
        <v>2</v>
      </c>
      <c r="I3616">
        <f>VLOOKUP($A3616,'Extracted Varlist'!$B$1:$O$4857,12,0)</f>
        <v>2</v>
      </c>
      <c r="J3616">
        <f>VLOOKUP($A3616,'Extracted Varlist'!$B$1:$O$4857,13,0)</f>
        <v>17</v>
      </c>
      <c r="M3616" t="b">
        <f t="shared" si="79"/>
        <v>1</v>
      </c>
    </row>
    <row r="3617" spans="1:13" x14ac:dyDescent="0.25">
      <c r="A3617" t="s">
        <v>3290</v>
      </c>
      <c r="E3617" t="str">
        <f>VLOOKUP($A3617,'Extracted Varlist'!$B$1:$O$4857,3,0)</f>
        <v>PWA - Total number of readings taken</v>
      </c>
      <c r="G3617" t="str">
        <f>IF(ISBLANK(VLOOKUP($A3617,'Extracted Varlist'!$B$1:$O$4857,4,0)),"",VLOOKUP($A3617,'Extracted Varlist'!$B$1:$O$4857,4,0))</f>
        <v/>
      </c>
      <c r="H3617">
        <v>2</v>
      </c>
      <c r="I3617">
        <f>VLOOKUP($A3617,'Extracted Varlist'!$B$1:$O$4857,12,0)</f>
        <v>2</v>
      </c>
      <c r="J3617">
        <f>VLOOKUP($A3617,'Extracted Varlist'!$B$1:$O$4857,13,0)</f>
        <v>17</v>
      </c>
      <c r="M3617" t="b">
        <f t="shared" si="79"/>
        <v>1</v>
      </c>
    </row>
    <row r="3618" spans="1:13" x14ac:dyDescent="0.25">
      <c r="A3618" t="s">
        <v>1242</v>
      </c>
      <c r="E3618" t="str">
        <f>VLOOKUP($A3618,'Extracted Varlist'!$B$1:$O$4857,3,0)</f>
        <v>PWC170 latestset, recalculated with 999 removed, cleaned 3/08/09</v>
      </c>
      <c r="G3618" t="str">
        <f>IF(ISBLANK(VLOOKUP($A3618,'Extracted Varlist'!$B$1:$O$4857,4,0)),"",VLOOKUP($A3618,'Extracted Varlist'!$B$1:$O$4857,4,0))</f>
        <v/>
      </c>
      <c r="H3618">
        <v>2</v>
      </c>
      <c r="I3618">
        <f>VLOOKUP($A3618,'Extracted Varlist'!$B$1:$O$4857,12,0)</f>
        <v>2</v>
      </c>
      <c r="J3618">
        <f>VLOOKUP($A3618,'Extracted Varlist'!$B$1:$O$4857,13,0)</f>
        <v>14</v>
      </c>
      <c r="M3618" t="b">
        <f t="shared" si="79"/>
        <v>0</v>
      </c>
    </row>
    <row r="3619" spans="1:13" x14ac:dyDescent="0.25">
      <c r="A3619" t="s">
        <v>2429</v>
      </c>
      <c r="E3619" t="str">
        <f>VLOOKUP($A3619,'Extracted Varlist'!$B$1:$O$4857,3,0)</f>
        <v>PWC170 latestset, recalculated with 999 removed, cleaned 3/08/09</v>
      </c>
      <c r="G3619" t="str">
        <f>IF(ISBLANK(VLOOKUP($A3619,'Extracted Varlist'!$B$1:$O$4857,4,0)),"",VLOOKUP($A3619,'Extracted Varlist'!$B$1:$O$4857,4,0))</f>
        <v/>
      </c>
      <c r="H3619">
        <v>2</v>
      </c>
      <c r="I3619">
        <f>VLOOKUP($A3619,'Extracted Varlist'!$B$1:$O$4857,12,0)</f>
        <v>2</v>
      </c>
      <c r="J3619">
        <f>VLOOKUP($A3619,'Extracted Varlist'!$B$1:$O$4857,13,0)</f>
        <v>17</v>
      </c>
      <c r="M3619" t="b">
        <f t="shared" si="79"/>
        <v>0</v>
      </c>
    </row>
    <row r="3620" spans="1:13" x14ac:dyDescent="0.25">
      <c r="A3620" t="s">
        <v>2443</v>
      </c>
      <c r="E3620" t="str">
        <f>VLOOKUP($A3620,'Extracted Varlist'!$B$1:$O$4857,3,0)</f>
        <v>number of steps on Wednesday</v>
      </c>
      <c r="G3620" t="str">
        <f>IF(ISBLANK(VLOOKUP($A3620,'Extracted Varlist'!$B$1:$O$4857,4,0)),"",VLOOKUP($A3620,'Extracted Varlist'!$B$1:$O$4857,4,0))</f>
        <v/>
      </c>
      <c r="H3620">
        <v>2</v>
      </c>
      <c r="I3620">
        <f>VLOOKUP($A3620,'Extracted Varlist'!$B$1:$O$4857,12,0)</f>
        <v>2</v>
      </c>
      <c r="J3620">
        <f>VLOOKUP($A3620,'Extracted Varlist'!$B$1:$O$4857,13,0)</f>
        <v>17</v>
      </c>
      <c r="M3620" t="b">
        <f t="shared" si="79"/>
        <v>1</v>
      </c>
    </row>
    <row r="3621" spans="1:13" x14ac:dyDescent="0.25">
      <c r="A3621" t="s">
        <v>3327</v>
      </c>
      <c r="E3621" t="str">
        <f>VLOOKUP($A3621,'Extracted Varlist'!$B$1:$O$4857,3,0)</f>
        <v>PWV - Study Date Time1</v>
      </c>
      <c r="G3621" t="str">
        <f>IF(ISBLANK(VLOOKUP($A3621,'Extracted Varlist'!$B$1:$O$4857,4,0)),"",VLOOKUP($A3621,'Extracted Varlist'!$B$1:$O$4857,4,0))</f>
        <v/>
      </c>
      <c r="H3621">
        <v>2</v>
      </c>
      <c r="I3621">
        <f>VLOOKUP($A3621,'Extracted Varlist'!$B$1:$O$4857,12,0)</f>
        <v>2</v>
      </c>
      <c r="J3621">
        <f>VLOOKUP($A3621,'Extracted Varlist'!$B$1:$O$4857,13,0)</f>
        <v>17</v>
      </c>
      <c r="M3621" t="b">
        <f t="shared" si="79"/>
        <v>1</v>
      </c>
    </row>
    <row r="3622" spans="1:13" x14ac:dyDescent="0.25">
      <c r="A3622" t="s">
        <v>3344</v>
      </c>
      <c r="E3622" t="str">
        <f>VLOOKUP($A3622,'Extracted Varlist'!$B$1:$O$4857,3,0)</f>
        <v>PWV - Study Date Time2</v>
      </c>
      <c r="G3622" t="str">
        <f>IF(ISBLANK(VLOOKUP($A3622,'Extracted Varlist'!$B$1:$O$4857,4,0)),"",VLOOKUP($A3622,'Extracted Varlist'!$B$1:$O$4857,4,0))</f>
        <v/>
      </c>
      <c r="H3622">
        <v>2</v>
      </c>
      <c r="I3622">
        <f>VLOOKUP($A3622,'Extracted Varlist'!$B$1:$O$4857,12,0)</f>
        <v>2</v>
      </c>
      <c r="J3622">
        <f>VLOOKUP($A3622,'Extracted Varlist'!$B$1:$O$4857,13,0)</f>
        <v>17</v>
      </c>
      <c r="M3622" t="b">
        <f t="shared" si="79"/>
        <v>1</v>
      </c>
    </row>
    <row r="3623" spans="1:13" x14ac:dyDescent="0.25">
      <c r="A3623" t="s">
        <v>8001</v>
      </c>
      <c r="E3623" t="str">
        <f>VLOOKUP($A3623,'Extracted Varlist'!$B$1:$O$4857,3,0)</f>
        <v>PWV - Brachial diastolic blood pressure (mmHg)</v>
      </c>
      <c r="G3623" t="str">
        <f>IF(ISBLANK(VLOOKUP($A3623,'Extracted Varlist'!$B$1:$O$4857,4,0)),"",VLOOKUP($A3623,'Extracted Varlist'!$B$1:$O$4857,4,0))</f>
        <v/>
      </c>
      <c r="H3623">
        <v>2</v>
      </c>
      <c r="I3623">
        <f>VLOOKUP($A3623,'Extracted Varlist'!$B$1:$O$4857,12,0)</f>
        <v>2</v>
      </c>
      <c r="J3623">
        <f>VLOOKUP($A3623,'Extracted Varlist'!$B$1:$O$4857,13,0)</f>
        <v>27</v>
      </c>
      <c r="M3623" t="b">
        <f t="shared" si="79"/>
        <v>0</v>
      </c>
    </row>
    <row r="3624" spans="1:13" x14ac:dyDescent="0.25">
      <c r="A3624" t="s">
        <v>7986</v>
      </c>
      <c r="E3624" t="str">
        <f>VLOOKUP($A3624,'Extracted Varlist'!$B$1:$O$4857,3,0)</f>
        <v>PWV - complete</v>
      </c>
      <c r="G3624" t="str">
        <f>IF(ISBLANK(VLOOKUP($A3624,'Extracted Varlist'!$B$1:$O$4857,4,0)),"",VLOOKUP($A3624,'Extracted Varlist'!$B$1:$O$4857,4,0))</f>
        <v>0="No";1="Yes"</v>
      </c>
      <c r="H3624">
        <v>2</v>
      </c>
      <c r="I3624">
        <f>VLOOKUP($A3624,'Extracted Varlist'!$B$1:$O$4857,12,0)</f>
        <v>2</v>
      </c>
      <c r="J3624">
        <f>VLOOKUP($A3624,'Extracted Varlist'!$B$1:$O$4857,13,0)</f>
        <v>27</v>
      </c>
      <c r="M3624" t="b">
        <f t="shared" si="79"/>
        <v>1</v>
      </c>
    </row>
    <row r="3625" spans="1:13" x14ac:dyDescent="0.25">
      <c r="A3625" t="s">
        <v>3332</v>
      </c>
      <c r="E3625" t="str">
        <f>VLOOKUP($A3625,'Extracted Varlist'!$B$1:$O$4857,3,0)</f>
        <v>PWV - ERR; 1st read</v>
      </c>
      <c r="G3625" t="str">
        <f>IF(ISBLANK(VLOOKUP($A3625,'Extracted Varlist'!$B$1:$O$4857,4,0)),"",VLOOKUP($A3625,'Extracted Varlist'!$B$1:$O$4857,4,0))</f>
        <v/>
      </c>
      <c r="H3625">
        <v>2</v>
      </c>
      <c r="I3625">
        <f>VLOOKUP($A3625,'Extracted Varlist'!$B$1:$O$4857,12,0)</f>
        <v>2</v>
      </c>
      <c r="J3625">
        <f>VLOOKUP($A3625,'Extracted Varlist'!$B$1:$O$4857,13,0)</f>
        <v>17</v>
      </c>
      <c r="M3625" t="b">
        <f t="shared" si="79"/>
        <v>0</v>
      </c>
    </row>
    <row r="3626" spans="1:13" x14ac:dyDescent="0.25">
      <c r="A3626" t="s">
        <v>3349</v>
      </c>
      <c r="E3626" t="str">
        <f>VLOOKUP($A3626,'Extracted Varlist'!$B$1:$O$4857,3,0)</f>
        <v>PWV - ERR; 2nd read</v>
      </c>
      <c r="G3626" t="str">
        <f>IF(ISBLANK(VLOOKUP($A3626,'Extracted Varlist'!$B$1:$O$4857,4,0)),"",VLOOKUP($A3626,'Extracted Varlist'!$B$1:$O$4857,4,0))</f>
        <v/>
      </c>
      <c r="H3626">
        <v>2</v>
      </c>
      <c r="I3626">
        <f>VLOOKUP($A3626,'Extracted Varlist'!$B$1:$O$4857,12,0)</f>
        <v>2</v>
      </c>
      <c r="J3626">
        <f>VLOOKUP($A3626,'Extracted Varlist'!$B$1:$O$4857,13,0)</f>
        <v>17</v>
      </c>
      <c r="M3626" t="b">
        <f t="shared" si="79"/>
        <v>1</v>
      </c>
    </row>
    <row r="3627" spans="1:13" x14ac:dyDescent="0.25">
      <c r="A3627" t="s">
        <v>3377</v>
      </c>
      <c r="E3627" t="str">
        <f>VLOOKUP($A3627,'Extracted Varlist'!$B$1:$O$4857,3,0)</f>
        <v>PWV - Heart rate (bmp)</v>
      </c>
      <c r="G3627" t="str">
        <f>IF(ISBLANK(VLOOKUP($A3627,'Extracted Varlist'!$B$1:$O$4857,4,0)),"",VLOOKUP($A3627,'Extracted Varlist'!$B$1:$O$4857,4,0))</f>
        <v/>
      </c>
      <c r="H3627">
        <v>2</v>
      </c>
      <c r="I3627">
        <f>VLOOKUP($A3627,'Extracted Varlist'!$B$1:$O$4857,12,0)</f>
        <v>2</v>
      </c>
      <c r="J3627">
        <f>VLOOKUP($A3627,'Extracted Varlist'!$B$1:$O$4857,13,0)</f>
        <v>17</v>
      </c>
      <c r="M3627" t="b">
        <f t="shared" si="79"/>
        <v>1</v>
      </c>
    </row>
    <row r="3628" spans="1:13" x14ac:dyDescent="0.25">
      <c r="A3628" t="s">
        <v>8007</v>
      </c>
      <c r="E3628" t="str">
        <f>VLOOKUP($A3628,'Extracted Varlist'!$B$1:$O$4857,3,0)</f>
        <v>PWV - Heart rate (bmp)</v>
      </c>
      <c r="G3628" t="str">
        <f>IF(ISBLANK(VLOOKUP($A3628,'Extracted Varlist'!$B$1:$O$4857,4,0)),"",VLOOKUP($A3628,'Extracted Varlist'!$B$1:$O$4857,4,0))</f>
        <v/>
      </c>
      <c r="H3628">
        <v>2</v>
      </c>
      <c r="I3628">
        <f>VLOOKUP($A3628,'Extracted Varlist'!$B$1:$O$4857,12,0)</f>
        <v>2</v>
      </c>
      <c r="J3628">
        <f>VLOOKUP($A3628,'Extracted Varlist'!$B$1:$O$4857,13,0)</f>
        <v>27</v>
      </c>
      <c r="M3628" t="b">
        <f t="shared" si="79"/>
        <v>0</v>
      </c>
    </row>
    <row r="3629" spans="1:13" x14ac:dyDescent="0.25">
      <c r="A3629" t="s">
        <v>8618</v>
      </c>
      <c r="E3629" t="str">
        <f>VLOOKUP($A3629,'Extracted Varlist'!$B$1:$O$4857,3,0)</f>
        <v>PWV - Heart rate (bmp)</v>
      </c>
      <c r="G3629" t="str">
        <f>IF(ISBLANK(VLOOKUP($A3629,'Extracted Varlist'!$B$1:$O$4857,4,0)),"",VLOOKUP($A3629,'Extracted Varlist'!$B$1:$O$4857,4,0))</f>
        <v/>
      </c>
      <c r="H3629">
        <v>2</v>
      </c>
      <c r="I3629">
        <f>VLOOKUP($A3629,'Extracted Varlist'!$B$1:$O$4857,12,0)</f>
        <v>2</v>
      </c>
      <c r="J3629">
        <f>VLOOKUP($A3629,'Extracted Varlist'!$B$1:$O$4857,13,0)</f>
        <v>28</v>
      </c>
      <c r="M3629" t="b">
        <f t="shared" si="79"/>
        <v>0</v>
      </c>
    </row>
    <row r="3630" spans="1:13" x14ac:dyDescent="0.25">
      <c r="A3630" t="s">
        <v>3366</v>
      </c>
      <c r="E3630" t="str">
        <f>VLOOKUP($A3630,'Extracted Varlist'!$B$1:$O$4857,3,0)</f>
        <v>PWV - Site A Heart Rate</v>
      </c>
      <c r="G3630" t="str">
        <f>IF(ISBLANK(VLOOKUP($A3630,'Extracted Varlist'!$B$1:$O$4857,4,0)),"",VLOOKUP($A3630,'Extracted Varlist'!$B$1:$O$4857,4,0))</f>
        <v/>
      </c>
      <c r="H3630">
        <v>2</v>
      </c>
      <c r="I3630">
        <f>VLOOKUP($A3630,'Extracted Varlist'!$B$1:$O$4857,12,0)</f>
        <v>2</v>
      </c>
      <c r="J3630">
        <f>VLOOKUP($A3630,'Extracted Varlist'!$B$1:$O$4857,13,0)</f>
        <v>17</v>
      </c>
      <c r="M3630" t="b">
        <f t="shared" si="79"/>
        <v>0</v>
      </c>
    </row>
    <row r="3631" spans="1:13" x14ac:dyDescent="0.25">
      <c r="A3631" t="s">
        <v>3335</v>
      </c>
      <c r="E3631" t="str">
        <f>VLOOKUP($A3631,'Extracted Varlist'!$B$1:$O$4857,3,0)</f>
        <v>PWV - Site A Heart Rate, 1st read</v>
      </c>
      <c r="G3631" t="str">
        <f>IF(ISBLANK(VLOOKUP($A3631,'Extracted Varlist'!$B$1:$O$4857,4,0)),"",VLOOKUP($A3631,'Extracted Varlist'!$B$1:$O$4857,4,0))</f>
        <v/>
      </c>
      <c r="H3631">
        <v>2</v>
      </c>
      <c r="I3631">
        <f>VLOOKUP($A3631,'Extracted Varlist'!$B$1:$O$4857,12,0)</f>
        <v>2</v>
      </c>
      <c r="J3631">
        <f>VLOOKUP($A3631,'Extracted Varlist'!$B$1:$O$4857,13,0)</f>
        <v>17</v>
      </c>
      <c r="M3631" t="b">
        <f t="shared" si="79"/>
        <v>1</v>
      </c>
    </row>
    <row r="3632" spans="1:13" x14ac:dyDescent="0.25">
      <c r="A3632" t="s">
        <v>3352</v>
      </c>
      <c r="E3632" t="str">
        <f>VLOOKUP($A3632,'Extracted Varlist'!$B$1:$O$4857,3,0)</f>
        <v>PWV - Site A Heart Rate, 2nd read</v>
      </c>
      <c r="G3632" t="str">
        <f>IF(ISBLANK(VLOOKUP($A3632,'Extracted Varlist'!$B$1:$O$4857,4,0)),"",VLOOKUP($A3632,'Extracted Varlist'!$B$1:$O$4857,4,0))</f>
        <v/>
      </c>
      <c r="H3632">
        <v>2</v>
      </c>
      <c r="I3632">
        <f>VLOOKUP($A3632,'Extracted Varlist'!$B$1:$O$4857,12,0)</f>
        <v>2</v>
      </c>
      <c r="J3632">
        <f>VLOOKUP($A3632,'Extracted Varlist'!$B$1:$O$4857,13,0)</f>
        <v>17</v>
      </c>
      <c r="M3632" t="b">
        <f t="shared" si="79"/>
        <v>1</v>
      </c>
    </row>
    <row r="3633" spans="1:13" x14ac:dyDescent="0.25">
      <c r="A3633" t="s">
        <v>3369</v>
      </c>
      <c r="E3633" t="str">
        <f>VLOOKUP($A3633,'Extracted Varlist'!$B$1:$O$4857,3,0)</f>
        <v>PWV - Site B Heart Rate</v>
      </c>
      <c r="G3633" t="str">
        <f>IF(ISBLANK(VLOOKUP($A3633,'Extracted Varlist'!$B$1:$O$4857,4,0)),"",VLOOKUP($A3633,'Extracted Varlist'!$B$1:$O$4857,4,0))</f>
        <v/>
      </c>
      <c r="H3633">
        <v>2</v>
      </c>
      <c r="I3633">
        <f>VLOOKUP($A3633,'Extracted Varlist'!$B$1:$O$4857,12,0)</f>
        <v>2</v>
      </c>
      <c r="J3633">
        <f>VLOOKUP($A3633,'Extracted Varlist'!$B$1:$O$4857,13,0)</f>
        <v>17</v>
      </c>
      <c r="M3633" t="b">
        <f t="shared" si="79"/>
        <v>1</v>
      </c>
    </row>
    <row r="3634" spans="1:13" x14ac:dyDescent="0.25">
      <c r="A3634" t="s">
        <v>3338</v>
      </c>
      <c r="E3634" t="str">
        <f>VLOOKUP($A3634,'Extracted Varlist'!$B$1:$O$4857,3,0)</f>
        <v>PWV - Site B Heart Rate, 1st read</v>
      </c>
      <c r="G3634" t="str">
        <f>IF(ISBLANK(VLOOKUP($A3634,'Extracted Varlist'!$B$1:$O$4857,4,0)),"",VLOOKUP($A3634,'Extracted Varlist'!$B$1:$O$4857,4,0))</f>
        <v/>
      </c>
      <c r="H3634">
        <v>2</v>
      </c>
      <c r="I3634">
        <f>VLOOKUP($A3634,'Extracted Varlist'!$B$1:$O$4857,12,0)</f>
        <v>2</v>
      </c>
      <c r="J3634">
        <f>VLOOKUP($A3634,'Extracted Varlist'!$B$1:$O$4857,13,0)</f>
        <v>17</v>
      </c>
      <c r="M3634" t="b">
        <f t="shared" si="79"/>
        <v>1</v>
      </c>
    </row>
    <row r="3635" spans="1:13" x14ac:dyDescent="0.25">
      <c r="A3635" t="s">
        <v>3355</v>
      </c>
      <c r="E3635" t="str">
        <f>VLOOKUP($A3635,'Extracted Varlist'!$B$1:$O$4857,3,0)</f>
        <v>PWV - Site B Heart Rate, 2nd read</v>
      </c>
      <c r="G3635" t="str">
        <f>IF(ISBLANK(VLOOKUP($A3635,'Extracted Varlist'!$B$1:$O$4857,4,0)),"",VLOOKUP($A3635,'Extracted Varlist'!$B$1:$O$4857,4,0))</f>
        <v/>
      </c>
      <c r="H3635">
        <v>2</v>
      </c>
      <c r="I3635">
        <f>VLOOKUP($A3635,'Extracted Varlist'!$B$1:$O$4857,12,0)</f>
        <v>2</v>
      </c>
      <c r="J3635">
        <f>VLOOKUP($A3635,'Extracted Varlist'!$B$1:$O$4857,13,0)</f>
        <v>17</v>
      </c>
      <c r="M3635" t="b">
        <f t="shared" si="79"/>
        <v>1</v>
      </c>
    </row>
    <row r="3636" spans="1:13" x14ac:dyDescent="0.25">
      <c r="A3636" t="s">
        <v>7995</v>
      </c>
      <c r="E3636" t="str">
        <f>VLOOKUP($A3636,'Extracted Varlist'!$B$1:$O$4857,3,0)</f>
        <v>PWV - Distnace travelled (mm)</v>
      </c>
      <c r="G3636" t="str">
        <f>IF(ISBLANK(VLOOKUP($A3636,'Extracted Varlist'!$B$1:$O$4857,4,0)),"",VLOOKUP($A3636,'Extracted Varlist'!$B$1:$O$4857,4,0))</f>
        <v/>
      </c>
      <c r="H3636">
        <v>2</v>
      </c>
      <c r="I3636">
        <f>VLOOKUP($A3636,'Extracted Varlist'!$B$1:$O$4857,12,0)</f>
        <v>2</v>
      </c>
      <c r="J3636">
        <f>VLOOKUP($A3636,'Extracted Varlist'!$B$1:$O$4857,13,0)</f>
        <v>27</v>
      </c>
      <c r="M3636" t="b">
        <f t="shared" si="79"/>
        <v>0</v>
      </c>
    </row>
    <row r="3637" spans="1:13" x14ac:dyDescent="0.25">
      <c r="A3637" t="s">
        <v>3363</v>
      </c>
      <c r="E3637" t="str">
        <f>VLOOKUP($A3637,'Extracted Varlist'!$B$1:$O$4857,3,0)</f>
        <v>PWV - speed (m/s)</v>
      </c>
      <c r="G3637" t="str">
        <f>IF(ISBLANK(VLOOKUP($A3637,'Extracted Varlist'!$B$1:$O$4857,4,0)),"",VLOOKUP($A3637,'Extracted Varlist'!$B$1:$O$4857,4,0))</f>
        <v/>
      </c>
      <c r="H3637">
        <v>2</v>
      </c>
      <c r="I3637">
        <f>VLOOKUP($A3637,'Extracted Varlist'!$B$1:$O$4857,12,0)</f>
        <v>2</v>
      </c>
      <c r="J3637">
        <f>VLOOKUP($A3637,'Extracted Varlist'!$B$1:$O$4857,13,0)</f>
        <v>17</v>
      </c>
      <c r="M3637" t="b">
        <f t="shared" si="79"/>
        <v>0</v>
      </c>
    </row>
    <row r="3638" spans="1:13" x14ac:dyDescent="0.25">
      <c r="A3638" t="s">
        <v>8009</v>
      </c>
      <c r="E3638" t="str">
        <f>VLOOKUP($A3638,'Extracted Varlist'!$B$1:$O$4857,3,0)</f>
        <v>PWV - speed (m/s)</v>
      </c>
      <c r="G3638" t="str">
        <f>IF(ISBLANK(VLOOKUP($A3638,'Extracted Varlist'!$B$1:$O$4857,4,0)),"",VLOOKUP($A3638,'Extracted Varlist'!$B$1:$O$4857,4,0))</f>
        <v/>
      </c>
      <c r="H3638">
        <v>2</v>
      </c>
      <c r="I3638">
        <f>VLOOKUP($A3638,'Extracted Varlist'!$B$1:$O$4857,12,0)</f>
        <v>2</v>
      </c>
      <c r="J3638">
        <f>VLOOKUP($A3638,'Extracted Varlist'!$B$1:$O$4857,13,0)</f>
        <v>27</v>
      </c>
      <c r="M3638" t="b">
        <f t="shared" si="79"/>
        <v>0</v>
      </c>
    </row>
    <row r="3639" spans="1:13" x14ac:dyDescent="0.25">
      <c r="A3639" t="s">
        <v>8620</v>
      </c>
      <c r="E3639" t="str">
        <f>VLOOKUP($A3639,'Extracted Varlist'!$B$1:$O$4857,3,0)</f>
        <v>PWV - speed (m/s)</v>
      </c>
      <c r="G3639" t="str">
        <f>IF(ISBLANK(VLOOKUP($A3639,'Extracted Varlist'!$B$1:$O$4857,4,0)),"",VLOOKUP($A3639,'Extracted Varlist'!$B$1:$O$4857,4,0))</f>
        <v/>
      </c>
      <c r="H3639">
        <v>2</v>
      </c>
      <c r="I3639">
        <f>VLOOKUP($A3639,'Extracted Varlist'!$B$1:$O$4857,12,0)</f>
        <v>2</v>
      </c>
      <c r="J3639">
        <f>VLOOKUP($A3639,'Extracted Varlist'!$B$1:$O$4857,13,0)</f>
        <v>28</v>
      </c>
      <c r="M3639" t="b">
        <f t="shared" si="79"/>
        <v>0</v>
      </c>
    </row>
    <row r="3640" spans="1:13" x14ac:dyDescent="0.25">
      <c r="A3640" t="s">
        <v>3329</v>
      </c>
      <c r="E3640" t="str">
        <f>VLOOKUP($A3640,'Extracted Varlist'!$B$1:$O$4857,3,0)</f>
        <v>PWV - speed (m/s); 1st read</v>
      </c>
      <c r="G3640" t="str">
        <f>IF(ISBLANK(VLOOKUP($A3640,'Extracted Varlist'!$B$1:$O$4857,4,0)),"",VLOOKUP($A3640,'Extracted Varlist'!$B$1:$O$4857,4,0))</f>
        <v/>
      </c>
      <c r="H3640">
        <v>2</v>
      </c>
      <c r="I3640">
        <f>VLOOKUP($A3640,'Extracted Varlist'!$B$1:$O$4857,12,0)</f>
        <v>2</v>
      </c>
      <c r="J3640">
        <f>VLOOKUP($A3640,'Extracted Varlist'!$B$1:$O$4857,13,0)</f>
        <v>17</v>
      </c>
      <c r="M3640" t="b">
        <f t="shared" si="79"/>
        <v>0</v>
      </c>
    </row>
    <row r="3641" spans="1:13" x14ac:dyDescent="0.25">
      <c r="A3641" t="s">
        <v>3346</v>
      </c>
      <c r="E3641" t="str">
        <f>VLOOKUP($A3641,'Extracted Varlist'!$B$1:$O$4857,3,0)</f>
        <v>PWV - speed (m/s); 2nd read</v>
      </c>
      <c r="G3641" t="str">
        <f>IF(ISBLANK(VLOOKUP($A3641,'Extracted Varlist'!$B$1:$O$4857,4,0)),"",VLOOKUP($A3641,'Extracted Varlist'!$B$1:$O$4857,4,0))</f>
        <v/>
      </c>
      <c r="H3641">
        <v>2</v>
      </c>
      <c r="I3641">
        <f>VLOOKUP($A3641,'Extracted Varlist'!$B$1:$O$4857,12,0)</f>
        <v>2</v>
      </c>
      <c r="J3641">
        <f>VLOOKUP($A3641,'Extracted Varlist'!$B$1:$O$4857,13,0)</f>
        <v>17</v>
      </c>
      <c r="M3641" t="b">
        <f t="shared" si="79"/>
        <v>1</v>
      </c>
    </row>
    <row r="3642" spans="1:13" x14ac:dyDescent="0.25">
      <c r="A3642" t="s">
        <v>7988</v>
      </c>
      <c r="E3642" t="str">
        <f>VLOOKUP($A3642,'Extracted Varlist'!$B$1:$O$4857,3,0)</f>
        <v>PWV - speed (m/s) 1</v>
      </c>
      <c r="G3642" t="b">
        <f>IF(ISBLANK(VLOOKUP($A3642,'Extracted Varlist'!$B$1:$O$4857,4,0)),"",VLOOKUP($A3642,'Extracted Varlist'!$B$1:$O$4857,4,0))</f>
        <v>0</v>
      </c>
      <c r="H3642">
        <v>2</v>
      </c>
      <c r="I3642">
        <f>VLOOKUP($A3642,'Extracted Varlist'!$B$1:$O$4857,12,0)</f>
        <v>2</v>
      </c>
      <c r="J3642">
        <f>VLOOKUP($A3642,'Extracted Varlist'!$B$1:$O$4857,13,0)</f>
        <v>27</v>
      </c>
      <c r="M3642" t="b">
        <f t="shared" si="79"/>
        <v>0</v>
      </c>
    </row>
    <row r="3643" spans="1:13" x14ac:dyDescent="0.25">
      <c r="A3643" t="s">
        <v>7991</v>
      </c>
      <c r="E3643" t="str">
        <f>VLOOKUP($A3643,'Extracted Varlist'!$B$1:$O$4857,3,0)</f>
        <v>PWV - speed (m/s) 2</v>
      </c>
      <c r="G3643" t="b">
        <f>IF(ISBLANK(VLOOKUP($A3643,'Extracted Varlist'!$B$1:$O$4857,4,0)),"",VLOOKUP($A3643,'Extracted Varlist'!$B$1:$O$4857,4,0))</f>
        <v>0</v>
      </c>
      <c r="H3643">
        <v>2</v>
      </c>
      <c r="I3643">
        <f>VLOOKUP($A3643,'Extracted Varlist'!$B$1:$O$4857,12,0)</f>
        <v>2</v>
      </c>
      <c r="J3643">
        <f>VLOOKUP($A3643,'Extracted Varlist'!$B$1:$O$4857,13,0)</f>
        <v>27</v>
      </c>
      <c r="M3643" t="b">
        <f t="shared" si="79"/>
        <v>1</v>
      </c>
    </row>
    <row r="3644" spans="1:13" x14ac:dyDescent="0.25">
      <c r="A3644" t="s">
        <v>8004</v>
      </c>
      <c r="E3644" t="str">
        <f>VLOOKUP($A3644,'Extracted Varlist'!$B$1:$O$4857,3,0)</f>
        <v>PWV - Time for pulse to travel from carotid to femoral artery (milliseconds)</v>
      </c>
      <c r="G3644" t="str">
        <f>IF(ISBLANK(VLOOKUP($A3644,'Extracted Varlist'!$B$1:$O$4857,4,0)),"",VLOOKUP($A3644,'Extracted Varlist'!$B$1:$O$4857,4,0))</f>
        <v/>
      </c>
      <c r="H3644">
        <v>2</v>
      </c>
      <c r="I3644">
        <f>VLOOKUP($A3644,'Extracted Varlist'!$B$1:$O$4857,12,0)</f>
        <v>2</v>
      </c>
      <c r="J3644">
        <f>VLOOKUP($A3644,'Extracted Varlist'!$B$1:$O$4857,13,0)</f>
        <v>27</v>
      </c>
      <c r="M3644" t="b">
        <f t="shared" si="79"/>
        <v>1</v>
      </c>
    </row>
    <row r="3645" spans="1:13" x14ac:dyDescent="0.25">
      <c r="A3645" t="s">
        <v>8616</v>
      </c>
      <c r="E3645" t="str">
        <f>VLOOKUP($A3645,'Extracted Varlist'!$B$1:$O$4857,3,0)</f>
        <v>PWV - Time for pulse to travel from carotid to femoral artery (milliseconds)</v>
      </c>
      <c r="G3645" t="str">
        <f>IF(ISBLANK(VLOOKUP($A3645,'Extracted Varlist'!$B$1:$O$4857,4,0)),"",VLOOKUP($A3645,'Extracted Varlist'!$B$1:$O$4857,4,0))</f>
        <v/>
      </c>
      <c r="H3645">
        <v>2</v>
      </c>
      <c r="I3645">
        <f>VLOOKUP($A3645,'Extracted Varlist'!$B$1:$O$4857,12,0)</f>
        <v>2</v>
      </c>
      <c r="J3645">
        <f>VLOOKUP($A3645,'Extracted Varlist'!$B$1:$O$4857,13,0)</f>
        <v>28</v>
      </c>
      <c r="M3645" t="b">
        <f t="shared" si="79"/>
        <v>0</v>
      </c>
    </row>
    <row r="3646" spans="1:13" x14ac:dyDescent="0.25">
      <c r="A3646" t="s">
        <v>3341</v>
      </c>
      <c r="E3646" t="str">
        <f>VLOOKUP($A3646,'Extracted Varlist'!$B$1:$O$4857,3,0)</f>
        <v>PWV - QI Value, 1st read</v>
      </c>
      <c r="G3646" t="str">
        <f>IF(ISBLANK(VLOOKUP($A3646,'Extracted Varlist'!$B$1:$O$4857,4,0)),"",VLOOKUP($A3646,'Extracted Varlist'!$B$1:$O$4857,4,0))</f>
        <v/>
      </c>
      <c r="H3646">
        <v>2</v>
      </c>
      <c r="I3646">
        <f>VLOOKUP($A3646,'Extracted Varlist'!$B$1:$O$4857,12,0)</f>
        <v>2</v>
      </c>
      <c r="J3646">
        <f>VLOOKUP($A3646,'Extracted Varlist'!$B$1:$O$4857,13,0)</f>
        <v>17</v>
      </c>
      <c r="M3646" t="b">
        <f t="shared" si="79"/>
        <v>0</v>
      </c>
    </row>
    <row r="3647" spans="1:13" x14ac:dyDescent="0.25">
      <c r="A3647" t="s">
        <v>3358</v>
      </c>
      <c r="E3647" t="str">
        <f>VLOOKUP($A3647,'Extracted Varlist'!$B$1:$O$4857,3,0)</f>
        <v>PWV - QI Value, 2nd read</v>
      </c>
      <c r="G3647" t="str">
        <f>IF(ISBLANK(VLOOKUP($A3647,'Extracted Varlist'!$B$1:$O$4857,4,0)),"",VLOOKUP($A3647,'Extracted Varlist'!$B$1:$O$4857,4,0))</f>
        <v/>
      </c>
      <c r="H3647">
        <v>2</v>
      </c>
      <c r="I3647">
        <f>VLOOKUP($A3647,'Extracted Varlist'!$B$1:$O$4857,12,0)</f>
        <v>2</v>
      </c>
      <c r="J3647">
        <f>VLOOKUP($A3647,'Extracted Varlist'!$B$1:$O$4857,13,0)</f>
        <v>17</v>
      </c>
      <c r="M3647" t="b">
        <f t="shared" si="79"/>
        <v>1</v>
      </c>
    </row>
    <row r="3648" spans="1:13" x14ac:dyDescent="0.25">
      <c r="A3648" t="s">
        <v>8014</v>
      </c>
      <c r="E3648" t="str">
        <f>VLOOKUP($A3648,'Extracted Varlist'!$B$1:$O$4857,3,0)</f>
        <v>PWV Quality Control</v>
      </c>
      <c r="G3648" t="str">
        <f>IF(ISBLANK(VLOOKUP($A3648,'Extracted Varlist'!$B$1:$O$4857,4,0)),"",VLOOKUP($A3648,'Extracted Varlist'!$B$1:$O$4857,4,0))</f>
        <v/>
      </c>
      <c r="H3648">
        <v>2</v>
      </c>
      <c r="I3648">
        <f>VLOOKUP($A3648,'Extracted Varlist'!$B$1:$O$4857,12,0)</f>
        <v>2</v>
      </c>
      <c r="J3648">
        <f>VLOOKUP($A3648,'Extracted Varlist'!$B$1:$O$4857,13,0)</f>
        <v>27</v>
      </c>
      <c r="M3648" t="b">
        <f t="shared" si="79"/>
        <v>0</v>
      </c>
    </row>
    <row r="3649" spans="1:13" x14ac:dyDescent="0.25">
      <c r="A3649" t="s">
        <v>7998</v>
      </c>
      <c r="E3649" t="str">
        <f>VLOOKUP($A3649,'Extracted Varlist'!$B$1:$O$4857,3,0)</f>
        <v>PWV - Brachial systolic blood pressure (mmHg)</v>
      </c>
      <c r="G3649" t="str">
        <f>IF(ISBLANK(VLOOKUP($A3649,'Extracted Varlist'!$B$1:$O$4857,4,0)),"",VLOOKUP($A3649,'Extracted Varlist'!$B$1:$O$4857,4,0))</f>
        <v/>
      </c>
      <c r="H3649">
        <v>2</v>
      </c>
      <c r="I3649">
        <f>VLOOKUP($A3649,'Extracted Varlist'!$B$1:$O$4857,12,0)</f>
        <v>2</v>
      </c>
      <c r="J3649">
        <f>VLOOKUP($A3649,'Extracted Varlist'!$B$1:$O$4857,13,0)</f>
        <v>27</v>
      </c>
      <c r="M3649" t="b">
        <f t="shared" si="79"/>
        <v>1</v>
      </c>
    </row>
    <row r="3650" spans="1:13" x14ac:dyDescent="0.25">
      <c r="A3650" t="s">
        <v>8011</v>
      </c>
      <c r="E3650" t="str">
        <f>VLOOKUP($A3650,'Extracted Varlist'!$B$1:$O$4857,3,0)</f>
        <v>PWV - Standard Deviation (m/sec)</v>
      </c>
      <c r="G3650" t="str">
        <f>IF(ISBLANK(VLOOKUP($A3650,'Extracted Varlist'!$B$1:$O$4857,4,0)),"",VLOOKUP($A3650,'Extracted Varlist'!$B$1:$O$4857,4,0))</f>
        <v/>
      </c>
      <c r="H3650">
        <v>2</v>
      </c>
      <c r="I3650">
        <f>VLOOKUP($A3650,'Extracted Varlist'!$B$1:$O$4857,12,0)</f>
        <v>2</v>
      </c>
      <c r="J3650">
        <f>VLOOKUP($A3650,'Extracted Varlist'!$B$1:$O$4857,13,0)</f>
        <v>27</v>
      </c>
      <c r="M3650" t="b">
        <f t="shared" ref="M3650:M3713" si="80">AND(J3650=J3649)</f>
        <v>1</v>
      </c>
    </row>
    <row r="3651" spans="1:13" x14ac:dyDescent="0.25">
      <c r="A3651" t="s">
        <v>8622</v>
      </c>
      <c r="E3651" t="str">
        <f>VLOOKUP($A3651,'Extracted Varlist'!$B$1:$O$4857,3,0)</f>
        <v>PWV - Standard Deviation (m/sec)</v>
      </c>
      <c r="G3651" t="str">
        <f>IF(ISBLANK(VLOOKUP($A3651,'Extracted Varlist'!$B$1:$O$4857,4,0)),"",VLOOKUP($A3651,'Extracted Varlist'!$B$1:$O$4857,4,0))</f>
        <v/>
      </c>
      <c r="H3651">
        <v>2</v>
      </c>
      <c r="I3651">
        <f>VLOOKUP($A3651,'Extracted Varlist'!$B$1:$O$4857,12,0)</f>
        <v>2</v>
      </c>
      <c r="J3651">
        <f>VLOOKUP($A3651,'Extracted Varlist'!$B$1:$O$4857,13,0)</f>
        <v>28</v>
      </c>
      <c r="M3651" t="b">
        <f t="shared" si="80"/>
        <v>0</v>
      </c>
    </row>
    <row r="3652" spans="1:13" x14ac:dyDescent="0.25">
      <c r="A3652" t="s">
        <v>3361</v>
      </c>
      <c r="E3652" t="str">
        <f>VLOOKUP($A3652,'Extracted Varlist'!$B$1:$O$4857,3,0)</f>
        <v>PWV - Total number of readings taken</v>
      </c>
      <c r="G3652" t="str">
        <f>IF(ISBLANK(VLOOKUP($A3652,'Extracted Varlist'!$B$1:$O$4857,4,0)),"",VLOOKUP($A3652,'Extracted Varlist'!$B$1:$O$4857,4,0))</f>
        <v/>
      </c>
      <c r="H3652">
        <v>2</v>
      </c>
      <c r="I3652">
        <f>VLOOKUP($A3652,'Extracted Varlist'!$B$1:$O$4857,12,0)</f>
        <v>2</v>
      </c>
      <c r="J3652">
        <f>VLOOKUP($A3652,'Extracted Varlist'!$B$1:$O$4857,13,0)</f>
        <v>17</v>
      </c>
      <c r="M3652" t="b">
        <f t="shared" si="80"/>
        <v>0</v>
      </c>
    </row>
    <row r="3653" spans="1:13" x14ac:dyDescent="0.25">
      <c r="A3653" t="s">
        <v>9043</v>
      </c>
      <c r="E3653" t="str">
        <f>VLOOKUP($A3653,'Extracted Varlist'!$B$1:$O$4857,3,0)</f>
        <v>Acoustic reflex - Right ear</v>
      </c>
      <c r="G3653" t="str">
        <f>IF(ISBLANK(VLOOKUP($A3653,'Extracted Varlist'!$B$1:$O$4857,4,0)),"",VLOOKUP($A3653,'Extracted Varlist'!$B$1:$O$4857,4,0))</f>
        <v>-99="Missing";NR="No-response";NT="No-test"</v>
      </c>
      <c r="H3653">
        <v>2</v>
      </c>
      <c r="I3653">
        <f>VLOOKUP($A3653,'Extracted Varlist'!$B$1:$O$4857,12,0)</f>
        <v>2</v>
      </c>
      <c r="J3653">
        <f>VLOOKUP($A3653,'Extracted Varlist'!$B$1:$O$4857,13,0)</f>
        <v>5</v>
      </c>
      <c r="M3653" t="b">
        <f t="shared" si="80"/>
        <v>0</v>
      </c>
    </row>
    <row r="3654" spans="1:13" x14ac:dyDescent="0.25">
      <c r="A3654" t="s">
        <v>9028</v>
      </c>
      <c r="E3654" t="str">
        <f>VLOOKUP($A3654,'Extracted Varlist'!$B$1:$O$4857,3,0)</f>
        <v>Hearing screening - Right ear 1000Hz</v>
      </c>
      <c r="G3654" t="str">
        <f>IF(ISBLANK(VLOOKUP($A3654,'Extracted Varlist'!$B$1:$O$4857,4,0)),"",VLOOKUP($A3654,'Extracted Varlist'!$B$1:$O$4857,4,0))</f>
        <v>-99="Missing";-88="N/A"</v>
      </c>
      <c r="H3654">
        <v>2</v>
      </c>
      <c r="I3654">
        <f>VLOOKUP($A3654,'Extracted Varlist'!$B$1:$O$4857,12,0)</f>
        <v>2</v>
      </c>
      <c r="J3654">
        <f>VLOOKUP($A3654,'Extracted Varlist'!$B$1:$O$4857,13,0)</f>
        <v>5</v>
      </c>
      <c r="M3654" t="b">
        <f t="shared" si="80"/>
        <v>1</v>
      </c>
    </row>
    <row r="3655" spans="1:13" x14ac:dyDescent="0.25">
      <c r="A3655" t="s">
        <v>9030</v>
      </c>
      <c r="E3655" t="str">
        <f>VLOOKUP($A3655,'Extracted Varlist'!$B$1:$O$4857,3,0)</f>
        <v>Hearing screening - Right ear 2000Hz</v>
      </c>
      <c r="G3655" t="str">
        <f>IF(ISBLANK(VLOOKUP($A3655,'Extracted Varlist'!$B$1:$O$4857,4,0)),"",VLOOKUP($A3655,'Extracted Varlist'!$B$1:$O$4857,4,0))</f>
        <v>-99="Missing";-88="N/A"</v>
      </c>
      <c r="H3655">
        <v>2</v>
      </c>
      <c r="I3655">
        <f>VLOOKUP($A3655,'Extracted Varlist'!$B$1:$O$4857,12,0)</f>
        <v>2</v>
      </c>
      <c r="J3655">
        <f>VLOOKUP($A3655,'Extracted Varlist'!$B$1:$O$4857,13,0)</f>
        <v>5</v>
      </c>
      <c r="M3655" t="b">
        <f t="shared" si="80"/>
        <v>1</v>
      </c>
    </row>
    <row r="3656" spans="1:13" x14ac:dyDescent="0.25">
      <c r="A3656" t="s">
        <v>9032</v>
      </c>
      <c r="E3656" t="str">
        <f>VLOOKUP($A3656,'Extracted Varlist'!$B$1:$O$4857,3,0)</f>
        <v>Hearing screening - Right ear 4000Hz</v>
      </c>
      <c r="G3656" t="str">
        <f>IF(ISBLANK(VLOOKUP($A3656,'Extracted Varlist'!$B$1:$O$4857,4,0)),"",VLOOKUP($A3656,'Extracted Varlist'!$B$1:$O$4857,4,0))</f>
        <v>-99="Missing";-88="N/A"</v>
      </c>
      <c r="H3656">
        <v>2</v>
      </c>
      <c r="I3656">
        <f>VLOOKUP($A3656,'Extracted Varlist'!$B$1:$O$4857,12,0)</f>
        <v>2</v>
      </c>
      <c r="J3656">
        <f>VLOOKUP($A3656,'Extracted Varlist'!$B$1:$O$4857,13,0)</f>
        <v>5</v>
      </c>
      <c r="M3656" t="b">
        <f t="shared" si="80"/>
        <v>1</v>
      </c>
    </row>
    <row r="3657" spans="1:13" x14ac:dyDescent="0.25">
      <c r="A3657" t="s">
        <v>9026</v>
      </c>
      <c r="E3657" t="str">
        <f>VLOOKUP($A3657,'Extracted Varlist'!$B$1:$O$4857,3,0)</f>
        <v>Hearing screening - Right ear 500Hz</v>
      </c>
      <c r="G3657" t="str">
        <f>IF(ISBLANK(VLOOKUP($A3657,'Extracted Varlist'!$B$1:$O$4857,4,0)),"",VLOOKUP($A3657,'Extracted Varlist'!$B$1:$O$4857,4,0))</f>
        <v>-99="Missing";-88="N/A"</v>
      </c>
      <c r="H3657">
        <v>2</v>
      </c>
      <c r="I3657">
        <f>VLOOKUP($A3657,'Extracted Varlist'!$B$1:$O$4857,12,0)</f>
        <v>2</v>
      </c>
      <c r="J3657">
        <f>VLOOKUP($A3657,'Extracted Varlist'!$B$1:$O$4857,13,0)</f>
        <v>5</v>
      </c>
      <c r="M3657" t="b">
        <f t="shared" si="80"/>
        <v>1</v>
      </c>
    </row>
    <row r="3658" spans="1:13" x14ac:dyDescent="0.25">
      <c r="A3658" t="s">
        <v>4687</v>
      </c>
      <c r="E3658" t="str">
        <f>VLOOKUP($A3658,'Extracted Varlist'!$B$1:$O$4857,3,0)</f>
        <v>Anterior Chamber Depth in mm - right eye</v>
      </c>
      <c r="G3658" t="str">
        <f>IF(ISBLANK(VLOOKUP($A3658,'Extracted Varlist'!$B$1:$O$4857,4,0)),"",VLOOKUP($A3658,'Extracted Varlist'!$B$1:$O$4857,4,0))</f>
        <v/>
      </c>
      <c r="H3658">
        <v>2</v>
      </c>
      <c r="I3658">
        <f>VLOOKUP($A3658,'Extracted Varlist'!$B$1:$O$4857,12,0)</f>
        <v>2</v>
      </c>
      <c r="J3658">
        <f>VLOOKUP($A3658,'Extracted Varlist'!$B$1:$O$4857,13,0)</f>
        <v>20</v>
      </c>
      <c r="M3658" t="b">
        <f t="shared" si="80"/>
        <v>0</v>
      </c>
    </row>
    <row r="3659" spans="1:13" x14ac:dyDescent="0.25">
      <c r="A3659" t="s">
        <v>7168</v>
      </c>
      <c r="E3659" t="str">
        <f>VLOOKUP($A3659,'Extracted Varlist'!$B$1:$O$4857,3,0)</f>
        <v>Anterior Chamber Depth in mm - right eye</v>
      </c>
      <c r="G3659" t="str">
        <f>IF(ISBLANK(VLOOKUP($A3659,'Extracted Varlist'!$B$1:$O$4857,4,0)),"",VLOOKUP($A3659,'Extracted Varlist'!$B$1:$O$4857,4,0))</f>
        <v/>
      </c>
      <c r="H3659">
        <v>2</v>
      </c>
      <c r="I3659">
        <f>VLOOKUP($A3659,'Extracted Varlist'!$B$1:$O$4857,12,0)</f>
        <v>2</v>
      </c>
      <c r="J3659">
        <f>VLOOKUP($A3659,'Extracted Varlist'!$B$1:$O$4857,13,0)</f>
        <v>27</v>
      </c>
      <c r="M3659" t="b">
        <f t="shared" si="80"/>
        <v>0</v>
      </c>
    </row>
    <row r="3660" spans="1:13" x14ac:dyDescent="0.25">
      <c r="A3660" t="s">
        <v>8406</v>
      </c>
      <c r="E3660" t="str">
        <f>VLOOKUP($A3660,'Extracted Varlist'!$B$1:$O$4857,3,0)</f>
        <v>Anterior Chamber Depth in mm - right eye</v>
      </c>
      <c r="G3660" t="str">
        <f>IF(ISBLANK(VLOOKUP($A3660,'Extracted Varlist'!$B$1:$O$4857,4,0)),"",VLOOKUP($A3660,'Extracted Varlist'!$B$1:$O$4857,4,0))</f>
        <v/>
      </c>
      <c r="H3660">
        <v>2</v>
      </c>
      <c r="I3660">
        <f>VLOOKUP($A3660,'Extracted Varlist'!$B$1:$O$4857,12,0)</f>
        <v>2</v>
      </c>
      <c r="J3660">
        <f>VLOOKUP($A3660,'Extracted Varlist'!$B$1:$O$4857,13,0)</f>
        <v>28</v>
      </c>
      <c r="M3660" t="b">
        <f t="shared" si="80"/>
        <v>0</v>
      </c>
    </row>
    <row r="3661" spans="1:13" x14ac:dyDescent="0.25">
      <c r="A3661" t="s">
        <v>3823</v>
      </c>
      <c r="E3661" t="str">
        <f>VLOOKUP($A3661,'Extracted Varlist'!$B$1:$O$4857,3,0)</f>
        <v>Glasses prescription -R eye- angle in degrees</v>
      </c>
      <c r="G3661" t="str">
        <f>IF(ISBLANK(VLOOKUP($A3661,'Extracted Varlist'!$B$1:$O$4857,4,0)),"",VLOOKUP($A3661,'Extracted Varlist'!$B$1:$O$4857,4,0))</f>
        <v/>
      </c>
      <c r="H3661">
        <v>2</v>
      </c>
      <c r="I3661">
        <f>VLOOKUP($A3661,'Extracted Varlist'!$B$1:$O$4857,12,0)</f>
        <v>2</v>
      </c>
      <c r="J3661">
        <f>VLOOKUP($A3661,'Extracted Varlist'!$B$1:$O$4857,13,0)</f>
        <v>20</v>
      </c>
      <c r="M3661" t="b">
        <f t="shared" si="80"/>
        <v>0</v>
      </c>
    </row>
    <row r="3662" spans="1:13" x14ac:dyDescent="0.25">
      <c r="A3662" t="s">
        <v>8174</v>
      </c>
      <c r="E3662" t="str">
        <f>VLOOKUP($A3662,'Extracted Varlist'!$B$1:$O$4857,3,0)</f>
        <v>Glasses prescription -R eye- angle in degrees</v>
      </c>
      <c r="G3662" t="str">
        <f>IF(ISBLANK(VLOOKUP($A3662,'Extracted Varlist'!$B$1:$O$4857,4,0)),"",VLOOKUP($A3662,'Extracted Varlist'!$B$1:$O$4857,4,0))</f>
        <v/>
      </c>
      <c r="H3662">
        <v>2</v>
      </c>
      <c r="I3662">
        <f>VLOOKUP($A3662,'Extracted Varlist'!$B$1:$O$4857,12,0)</f>
        <v>2</v>
      </c>
      <c r="J3662">
        <f>VLOOKUP($A3662,'Extracted Varlist'!$B$1:$O$4857,13,0)</f>
        <v>28</v>
      </c>
      <c r="M3662" t="b">
        <f t="shared" si="80"/>
        <v>0</v>
      </c>
    </row>
    <row r="3663" spans="1:13" x14ac:dyDescent="0.25">
      <c r="A3663" t="s">
        <v>3841</v>
      </c>
      <c r="E3663" t="str">
        <f>VLOOKUP($A3663,'Extracted Varlist'!$B$1:$O$4857,3,0)</f>
        <v>Autorefraction pre-dilation - right eye - angle in degrees</v>
      </c>
      <c r="G3663" t="str">
        <f>IF(ISBLANK(VLOOKUP($A3663,'Extracted Varlist'!$B$1:$O$4857,4,0)),"",VLOOKUP($A3663,'Extracted Varlist'!$B$1:$O$4857,4,0))</f>
        <v/>
      </c>
      <c r="H3663">
        <v>2</v>
      </c>
      <c r="I3663">
        <f>VLOOKUP($A3663,'Extracted Varlist'!$B$1:$O$4857,12,0)</f>
        <v>2</v>
      </c>
      <c r="J3663">
        <f>VLOOKUP($A3663,'Extracted Varlist'!$B$1:$O$4857,13,0)</f>
        <v>20</v>
      </c>
      <c r="M3663" t="b">
        <f t="shared" si="80"/>
        <v>0</v>
      </c>
    </row>
    <row r="3664" spans="1:13" x14ac:dyDescent="0.25">
      <c r="A3664" t="s">
        <v>7144</v>
      </c>
      <c r="E3664" t="str">
        <f>VLOOKUP($A3664,'Extracted Varlist'!$B$1:$O$4857,3,0)</f>
        <v>Autorefraction pre-dilation - right eye - angle in degrees</v>
      </c>
      <c r="G3664" t="str">
        <f>IF(ISBLANK(VLOOKUP($A3664,'Extracted Varlist'!$B$1:$O$4857,4,0)),"",VLOOKUP($A3664,'Extracted Varlist'!$B$1:$O$4857,4,0))</f>
        <v/>
      </c>
      <c r="H3664">
        <v>2</v>
      </c>
      <c r="I3664">
        <f>VLOOKUP($A3664,'Extracted Varlist'!$B$1:$O$4857,12,0)</f>
        <v>2</v>
      </c>
      <c r="J3664">
        <f>VLOOKUP($A3664,'Extracted Varlist'!$B$1:$O$4857,13,0)</f>
        <v>27</v>
      </c>
      <c r="M3664" t="b">
        <f t="shared" si="80"/>
        <v>0</v>
      </c>
    </row>
    <row r="3665" spans="1:13" x14ac:dyDescent="0.25">
      <c r="A3665" t="s">
        <v>8408</v>
      </c>
      <c r="E3665" t="str">
        <f>VLOOKUP($A3665,'Extracted Varlist'!$B$1:$O$4857,3,0)</f>
        <v>Autorefraction pre-dilation - right eye - angle in degrees</v>
      </c>
      <c r="G3665" t="str">
        <f>IF(ISBLANK(VLOOKUP($A3665,'Extracted Varlist'!$B$1:$O$4857,4,0)),"",VLOOKUP($A3665,'Extracted Varlist'!$B$1:$O$4857,4,0))</f>
        <v/>
      </c>
      <c r="H3665">
        <v>2</v>
      </c>
      <c r="I3665">
        <f>VLOOKUP($A3665,'Extracted Varlist'!$B$1:$O$4857,12,0)</f>
        <v>2</v>
      </c>
      <c r="J3665">
        <f>VLOOKUP($A3665,'Extracted Varlist'!$B$1:$O$4857,13,0)</f>
        <v>28</v>
      </c>
      <c r="M3665" t="b">
        <f t="shared" si="80"/>
        <v>0</v>
      </c>
    </row>
    <row r="3666" spans="1:13" x14ac:dyDescent="0.25">
      <c r="A3666" t="s">
        <v>4866</v>
      </c>
      <c r="E3666" t="str">
        <f>VLOOKUP($A3666,'Extracted Varlist'!$B$1:$O$4857,3,0)</f>
        <v>Autorefraction post-dilation - right eye - angle in degrees</v>
      </c>
      <c r="G3666" t="str">
        <f>IF(ISBLANK(VLOOKUP($A3666,'Extracted Varlist'!$B$1:$O$4857,4,0)),"",VLOOKUP($A3666,'Extracted Varlist'!$B$1:$O$4857,4,0))</f>
        <v/>
      </c>
      <c r="H3666">
        <v>2</v>
      </c>
      <c r="I3666">
        <f>VLOOKUP($A3666,'Extracted Varlist'!$B$1:$O$4857,12,0)</f>
        <v>2</v>
      </c>
      <c r="J3666">
        <f>VLOOKUP($A3666,'Extracted Varlist'!$B$1:$O$4857,13,0)</f>
        <v>20</v>
      </c>
      <c r="M3666" t="b">
        <f t="shared" si="80"/>
        <v>0</v>
      </c>
    </row>
    <row r="3667" spans="1:13" x14ac:dyDescent="0.25">
      <c r="A3667" t="s">
        <v>8332</v>
      </c>
      <c r="E3667" t="str">
        <f>VLOOKUP($A3667,'Extracted Varlist'!$B$1:$O$4857,3,0)</f>
        <v>Autorefraction post-dilation - right eye - angle in degrees</v>
      </c>
      <c r="G3667" t="str">
        <f>IF(ISBLANK(VLOOKUP($A3667,'Extracted Varlist'!$B$1:$O$4857,4,0)),"",VLOOKUP($A3667,'Extracted Varlist'!$B$1:$O$4857,4,0))</f>
        <v/>
      </c>
      <c r="H3667">
        <v>2</v>
      </c>
      <c r="I3667">
        <f>VLOOKUP($A3667,'Extracted Varlist'!$B$1:$O$4857,12,0)</f>
        <v>2</v>
      </c>
      <c r="J3667">
        <f>VLOOKUP($A3667,'Extracted Varlist'!$B$1:$O$4857,13,0)</f>
        <v>28</v>
      </c>
      <c r="M3667" t="b">
        <f t="shared" si="80"/>
        <v>0</v>
      </c>
    </row>
    <row r="3668" spans="1:13" x14ac:dyDescent="0.25">
      <c r="A3668" t="s">
        <v>4041</v>
      </c>
      <c r="E3668" t="str">
        <f>VLOOKUP($A3668,'Extracted Varlist'!$B$1:$O$4857,3,0)</f>
        <v>Visual acuity - right - best corrected</v>
      </c>
      <c r="G3668" t="str">
        <f>IF(ISBLANK(VLOOKUP($A3668,'Extracted Varlist'!$B$1:$O$4857,4,0)),"",VLOOKUP($A3668,'Extracted Varlist'!$B$1:$O$4857,4,0))</f>
        <v/>
      </c>
      <c r="H3668">
        <v>2</v>
      </c>
      <c r="I3668">
        <f>VLOOKUP($A3668,'Extracted Varlist'!$B$1:$O$4857,12,0)</f>
        <v>2</v>
      </c>
      <c r="J3668">
        <f>VLOOKUP($A3668,'Extracted Varlist'!$B$1:$O$4857,13,0)</f>
        <v>20</v>
      </c>
      <c r="M3668" t="b">
        <f t="shared" si="80"/>
        <v>0</v>
      </c>
    </row>
    <row r="3669" spans="1:13" x14ac:dyDescent="0.25">
      <c r="A3669" t="s">
        <v>3885</v>
      </c>
      <c r="E3669" t="str">
        <f>VLOOKUP($A3669,'Extracted Varlist'!$B$1:$O$4857,3,0)</f>
        <v>Ishiharas colour plate - 1 - right</v>
      </c>
      <c r="G3669" t="str">
        <f>IF(ISBLANK(VLOOKUP($A3669,'Extracted Varlist'!$B$1:$O$4857,4,0)),"",VLOOKUP($A3669,'Extracted Varlist'!$B$1:$O$4857,4,0))</f>
        <v>0="No";1="Yes"</v>
      </c>
      <c r="H3669">
        <v>2</v>
      </c>
      <c r="I3669">
        <f>VLOOKUP($A3669,'Extracted Varlist'!$B$1:$O$4857,12,0)</f>
        <v>2</v>
      </c>
      <c r="J3669">
        <f>VLOOKUP($A3669,'Extracted Varlist'!$B$1:$O$4857,13,0)</f>
        <v>20</v>
      </c>
      <c r="M3669" t="b">
        <f t="shared" si="80"/>
        <v>1</v>
      </c>
    </row>
    <row r="3670" spans="1:13" x14ac:dyDescent="0.25">
      <c r="A3670" t="s">
        <v>3921</v>
      </c>
      <c r="E3670" t="str">
        <f>VLOOKUP($A3670,'Extracted Varlist'!$B$1:$O$4857,3,0)</f>
        <v>Ishiharas colour plate - 10 - right</v>
      </c>
      <c r="G3670" t="str">
        <f>IF(ISBLANK(VLOOKUP($A3670,'Extracted Varlist'!$B$1:$O$4857,4,0)),"",VLOOKUP($A3670,'Extracted Varlist'!$B$1:$O$4857,4,0))</f>
        <v>0="No";1="Yes"</v>
      </c>
      <c r="H3670">
        <v>2</v>
      </c>
      <c r="I3670">
        <f>VLOOKUP($A3670,'Extracted Varlist'!$B$1:$O$4857,12,0)</f>
        <v>2</v>
      </c>
      <c r="J3670">
        <f>VLOOKUP($A3670,'Extracted Varlist'!$B$1:$O$4857,13,0)</f>
        <v>20</v>
      </c>
      <c r="M3670" t="b">
        <f t="shared" si="80"/>
        <v>1</v>
      </c>
    </row>
    <row r="3671" spans="1:13" x14ac:dyDescent="0.25">
      <c r="A3671" t="s">
        <v>3923</v>
      </c>
      <c r="E3671" t="str">
        <f>VLOOKUP($A3671,'Extracted Varlist'!$B$1:$O$4857,3,0)</f>
        <v>Ishiharas colour plate - 10 - right - number identified</v>
      </c>
      <c r="G3671" t="str">
        <f>IF(ISBLANK(VLOOKUP($A3671,'Extracted Varlist'!$B$1:$O$4857,4,0)),"",VLOOKUP($A3671,'Extracted Varlist'!$B$1:$O$4857,4,0))</f>
        <v/>
      </c>
      <c r="H3671">
        <v>2</v>
      </c>
      <c r="I3671">
        <f>VLOOKUP($A3671,'Extracted Varlist'!$B$1:$O$4857,12,0)</f>
        <v>2</v>
      </c>
      <c r="J3671">
        <f>VLOOKUP($A3671,'Extracted Varlist'!$B$1:$O$4857,13,0)</f>
        <v>20</v>
      </c>
      <c r="M3671" t="b">
        <f t="shared" si="80"/>
        <v>1</v>
      </c>
    </row>
    <row r="3672" spans="1:13" x14ac:dyDescent="0.25">
      <c r="A3672" t="s">
        <v>3926</v>
      </c>
      <c r="E3672" t="str">
        <f>VLOOKUP($A3672,'Extracted Varlist'!$B$1:$O$4857,3,0)</f>
        <v>Ishiharas colour plate - 11 - right</v>
      </c>
      <c r="G3672" t="str">
        <f>IF(ISBLANK(VLOOKUP($A3672,'Extracted Varlist'!$B$1:$O$4857,4,0)),"",VLOOKUP($A3672,'Extracted Varlist'!$B$1:$O$4857,4,0))</f>
        <v>0="No";1="Yes"</v>
      </c>
      <c r="H3672">
        <v>2</v>
      </c>
      <c r="I3672">
        <f>VLOOKUP($A3672,'Extracted Varlist'!$B$1:$O$4857,12,0)</f>
        <v>2</v>
      </c>
      <c r="J3672">
        <f>VLOOKUP($A3672,'Extracted Varlist'!$B$1:$O$4857,13,0)</f>
        <v>20</v>
      </c>
      <c r="M3672" t="b">
        <f t="shared" si="80"/>
        <v>1</v>
      </c>
    </row>
    <row r="3673" spans="1:13" x14ac:dyDescent="0.25">
      <c r="A3673" t="s">
        <v>3928</v>
      </c>
      <c r="E3673" t="str">
        <f>VLOOKUP($A3673,'Extracted Varlist'!$B$1:$O$4857,3,0)</f>
        <v>Ishiharas colour plate - 11 - right - number identified</v>
      </c>
      <c r="G3673" t="str">
        <f>IF(ISBLANK(VLOOKUP($A3673,'Extracted Varlist'!$B$1:$O$4857,4,0)),"",VLOOKUP($A3673,'Extracted Varlist'!$B$1:$O$4857,4,0))</f>
        <v/>
      </c>
      <c r="H3673">
        <v>2</v>
      </c>
      <c r="I3673">
        <f>VLOOKUP($A3673,'Extracted Varlist'!$B$1:$O$4857,12,0)</f>
        <v>2</v>
      </c>
      <c r="J3673">
        <f>VLOOKUP($A3673,'Extracted Varlist'!$B$1:$O$4857,13,0)</f>
        <v>20</v>
      </c>
      <c r="M3673" t="b">
        <f t="shared" si="80"/>
        <v>1</v>
      </c>
    </row>
    <row r="3674" spans="1:13" x14ac:dyDescent="0.25">
      <c r="A3674" t="s">
        <v>3930</v>
      </c>
      <c r="E3674" t="str">
        <f>VLOOKUP($A3674,'Extracted Varlist'!$B$1:$O$4857,3,0)</f>
        <v>Ishiharas colour plate - 12 - right</v>
      </c>
      <c r="G3674" t="str">
        <f>IF(ISBLANK(VLOOKUP($A3674,'Extracted Varlist'!$B$1:$O$4857,4,0)),"",VLOOKUP($A3674,'Extracted Varlist'!$B$1:$O$4857,4,0))</f>
        <v>0="No";1="Yes"</v>
      </c>
      <c r="H3674">
        <v>2</v>
      </c>
      <c r="I3674">
        <f>VLOOKUP($A3674,'Extracted Varlist'!$B$1:$O$4857,12,0)</f>
        <v>2</v>
      </c>
      <c r="J3674">
        <f>VLOOKUP($A3674,'Extracted Varlist'!$B$1:$O$4857,13,0)</f>
        <v>20</v>
      </c>
      <c r="M3674" t="b">
        <f t="shared" si="80"/>
        <v>1</v>
      </c>
    </row>
    <row r="3675" spans="1:13" x14ac:dyDescent="0.25">
      <c r="A3675" t="s">
        <v>3932</v>
      </c>
      <c r="E3675" t="str">
        <f>VLOOKUP($A3675,'Extracted Varlist'!$B$1:$O$4857,3,0)</f>
        <v>Ishiharas colour plate - 12 - right - number identified</v>
      </c>
      <c r="G3675" t="str">
        <f>IF(ISBLANK(VLOOKUP($A3675,'Extracted Varlist'!$B$1:$O$4857,4,0)),"",VLOOKUP($A3675,'Extracted Varlist'!$B$1:$O$4857,4,0))</f>
        <v/>
      </c>
      <c r="H3675">
        <v>2</v>
      </c>
      <c r="I3675">
        <f>VLOOKUP($A3675,'Extracted Varlist'!$B$1:$O$4857,12,0)</f>
        <v>2</v>
      </c>
      <c r="J3675">
        <f>VLOOKUP($A3675,'Extracted Varlist'!$B$1:$O$4857,13,0)</f>
        <v>20</v>
      </c>
      <c r="M3675" t="b">
        <f t="shared" si="80"/>
        <v>1</v>
      </c>
    </row>
    <row r="3676" spans="1:13" x14ac:dyDescent="0.25">
      <c r="A3676" t="s">
        <v>3934</v>
      </c>
      <c r="E3676" t="str">
        <f>VLOOKUP($A3676,'Extracted Varlist'!$B$1:$O$4857,3,0)</f>
        <v>Ishiharas colour plate - 13 - right</v>
      </c>
      <c r="G3676" t="str">
        <f>IF(ISBLANK(VLOOKUP($A3676,'Extracted Varlist'!$B$1:$O$4857,4,0)),"",VLOOKUP($A3676,'Extracted Varlist'!$B$1:$O$4857,4,0))</f>
        <v>0="No";1="Yes"</v>
      </c>
      <c r="H3676">
        <v>2</v>
      </c>
      <c r="I3676">
        <f>VLOOKUP($A3676,'Extracted Varlist'!$B$1:$O$4857,12,0)</f>
        <v>2</v>
      </c>
      <c r="J3676">
        <f>VLOOKUP($A3676,'Extracted Varlist'!$B$1:$O$4857,13,0)</f>
        <v>20</v>
      </c>
      <c r="M3676" t="b">
        <f t="shared" si="80"/>
        <v>1</v>
      </c>
    </row>
    <row r="3677" spans="1:13" x14ac:dyDescent="0.25">
      <c r="A3677" t="s">
        <v>3936</v>
      </c>
      <c r="E3677" t="str">
        <f>VLOOKUP($A3677,'Extracted Varlist'!$B$1:$O$4857,3,0)</f>
        <v>Ishiharas colour plate - 13 - right - number identified</v>
      </c>
      <c r="G3677" t="str">
        <f>IF(ISBLANK(VLOOKUP($A3677,'Extracted Varlist'!$B$1:$O$4857,4,0)),"",VLOOKUP($A3677,'Extracted Varlist'!$B$1:$O$4857,4,0))</f>
        <v/>
      </c>
      <c r="H3677">
        <v>2</v>
      </c>
      <c r="I3677">
        <f>VLOOKUP($A3677,'Extracted Varlist'!$B$1:$O$4857,12,0)</f>
        <v>2</v>
      </c>
      <c r="J3677">
        <f>VLOOKUP($A3677,'Extracted Varlist'!$B$1:$O$4857,13,0)</f>
        <v>20</v>
      </c>
      <c r="M3677" t="b">
        <f t="shared" si="80"/>
        <v>1</v>
      </c>
    </row>
    <row r="3678" spans="1:13" x14ac:dyDescent="0.25">
      <c r="A3678" t="s">
        <v>3938</v>
      </c>
      <c r="E3678" t="str">
        <f>VLOOKUP($A3678,'Extracted Varlist'!$B$1:$O$4857,3,0)</f>
        <v>Ishiharas colour plate - 14 - right</v>
      </c>
      <c r="G3678" t="str">
        <f>IF(ISBLANK(VLOOKUP($A3678,'Extracted Varlist'!$B$1:$O$4857,4,0)),"",VLOOKUP($A3678,'Extracted Varlist'!$B$1:$O$4857,4,0))</f>
        <v>0="No";1="Yes"</v>
      </c>
      <c r="H3678">
        <v>2</v>
      </c>
      <c r="I3678">
        <f>VLOOKUP($A3678,'Extracted Varlist'!$B$1:$O$4857,12,0)</f>
        <v>2</v>
      </c>
      <c r="J3678">
        <f>VLOOKUP($A3678,'Extracted Varlist'!$B$1:$O$4857,13,0)</f>
        <v>20</v>
      </c>
      <c r="M3678" t="b">
        <f t="shared" si="80"/>
        <v>1</v>
      </c>
    </row>
    <row r="3679" spans="1:13" x14ac:dyDescent="0.25">
      <c r="A3679" t="s">
        <v>3940</v>
      </c>
      <c r="E3679" t="str">
        <f>VLOOKUP($A3679,'Extracted Varlist'!$B$1:$O$4857,3,0)</f>
        <v>Ishiharas colour plate - 14 - right - number identified</v>
      </c>
      <c r="G3679" t="str">
        <f>IF(ISBLANK(VLOOKUP($A3679,'Extracted Varlist'!$B$1:$O$4857,4,0)),"",VLOOKUP($A3679,'Extracted Varlist'!$B$1:$O$4857,4,0))</f>
        <v/>
      </c>
      <c r="H3679">
        <v>2</v>
      </c>
      <c r="I3679">
        <f>VLOOKUP($A3679,'Extracted Varlist'!$B$1:$O$4857,12,0)</f>
        <v>2</v>
      </c>
      <c r="J3679">
        <f>VLOOKUP($A3679,'Extracted Varlist'!$B$1:$O$4857,13,0)</f>
        <v>20</v>
      </c>
      <c r="M3679" t="b">
        <f t="shared" si="80"/>
        <v>1</v>
      </c>
    </row>
    <row r="3680" spans="1:13" x14ac:dyDescent="0.25">
      <c r="A3680" t="s">
        <v>3944</v>
      </c>
      <c r="E3680" t="str">
        <f>VLOOKUP($A3680,'Extracted Varlist'!$B$1:$O$4857,3,0)</f>
        <v>Ishiharas colour plate - 15 - right - number identified</v>
      </c>
      <c r="G3680" t="str">
        <f>IF(ISBLANK(VLOOKUP($A3680,'Extracted Varlist'!$B$1:$O$4857,4,0)),"",VLOOKUP($A3680,'Extracted Varlist'!$B$1:$O$4857,4,0))</f>
        <v/>
      </c>
      <c r="H3680">
        <v>2</v>
      </c>
      <c r="I3680">
        <f>VLOOKUP($A3680,'Extracted Varlist'!$B$1:$O$4857,12,0)</f>
        <v>2</v>
      </c>
      <c r="J3680">
        <f>VLOOKUP($A3680,'Extracted Varlist'!$B$1:$O$4857,13,0)</f>
        <v>20</v>
      </c>
      <c r="M3680" t="b">
        <f t="shared" si="80"/>
        <v>1</v>
      </c>
    </row>
    <row r="3681" spans="1:13" x14ac:dyDescent="0.25">
      <c r="A3681" t="s">
        <v>3948</v>
      </c>
      <c r="E3681" t="str">
        <f>VLOOKUP($A3681,'Extracted Varlist'!$B$1:$O$4857,3,0)</f>
        <v>Ishiharas colour plate - 16 - right - number identified</v>
      </c>
      <c r="G3681" t="str">
        <f>IF(ISBLANK(VLOOKUP($A3681,'Extracted Varlist'!$B$1:$O$4857,4,0)),"",VLOOKUP($A3681,'Extracted Varlist'!$B$1:$O$4857,4,0))</f>
        <v/>
      </c>
      <c r="H3681">
        <v>2</v>
      </c>
      <c r="I3681">
        <f>VLOOKUP($A3681,'Extracted Varlist'!$B$1:$O$4857,12,0)</f>
        <v>2</v>
      </c>
      <c r="J3681">
        <f>VLOOKUP($A3681,'Extracted Varlist'!$B$1:$O$4857,13,0)</f>
        <v>20</v>
      </c>
      <c r="M3681" t="b">
        <f t="shared" si="80"/>
        <v>1</v>
      </c>
    </row>
    <row r="3682" spans="1:13" x14ac:dyDescent="0.25">
      <c r="A3682" t="s">
        <v>3952</v>
      </c>
      <c r="E3682" t="str">
        <f>VLOOKUP($A3682,'Extracted Varlist'!$B$1:$O$4857,3,0)</f>
        <v>Ishiharas colour plate - 17 - right - number identified</v>
      </c>
      <c r="G3682" t="str">
        <f>IF(ISBLANK(VLOOKUP($A3682,'Extracted Varlist'!$B$1:$O$4857,4,0)),"",VLOOKUP($A3682,'Extracted Varlist'!$B$1:$O$4857,4,0))</f>
        <v/>
      </c>
      <c r="H3682">
        <v>2</v>
      </c>
      <c r="I3682">
        <f>VLOOKUP($A3682,'Extracted Varlist'!$B$1:$O$4857,12,0)</f>
        <v>2</v>
      </c>
      <c r="J3682">
        <f>VLOOKUP($A3682,'Extracted Varlist'!$B$1:$O$4857,13,0)</f>
        <v>20</v>
      </c>
      <c r="M3682" t="b">
        <f t="shared" si="80"/>
        <v>1</v>
      </c>
    </row>
    <row r="3683" spans="1:13" x14ac:dyDescent="0.25">
      <c r="A3683" t="s">
        <v>3887</v>
      </c>
      <c r="E3683" t="str">
        <f>VLOOKUP($A3683,'Extracted Varlist'!$B$1:$O$4857,3,0)</f>
        <v>Ishiharas colour plate - 1 - right - number identified</v>
      </c>
      <c r="G3683" t="str">
        <f>IF(ISBLANK(VLOOKUP($A3683,'Extracted Varlist'!$B$1:$O$4857,4,0)),"",VLOOKUP($A3683,'Extracted Varlist'!$B$1:$O$4857,4,0))</f>
        <v/>
      </c>
      <c r="H3683">
        <v>2</v>
      </c>
      <c r="I3683">
        <f>VLOOKUP($A3683,'Extracted Varlist'!$B$1:$O$4857,12,0)</f>
        <v>2</v>
      </c>
      <c r="J3683">
        <f>VLOOKUP($A3683,'Extracted Varlist'!$B$1:$O$4857,13,0)</f>
        <v>20</v>
      </c>
      <c r="M3683" t="b">
        <f t="shared" si="80"/>
        <v>1</v>
      </c>
    </row>
    <row r="3684" spans="1:13" x14ac:dyDescent="0.25">
      <c r="A3684" t="s">
        <v>3889</v>
      </c>
      <c r="E3684" t="str">
        <f>VLOOKUP($A3684,'Extracted Varlist'!$B$1:$O$4857,3,0)</f>
        <v>Ishiharas colour plate - 2 - right</v>
      </c>
      <c r="G3684" t="str">
        <f>IF(ISBLANK(VLOOKUP($A3684,'Extracted Varlist'!$B$1:$O$4857,4,0)),"",VLOOKUP($A3684,'Extracted Varlist'!$B$1:$O$4857,4,0))</f>
        <v>0="No";1="Yes"</v>
      </c>
      <c r="H3684">
        <v>2</v>
      </c>
      <c r="I3684">
        <f>VLOOKUP($A3684,'Extracted Varlist'!$B$1:$O$4857,12,0)</f>
        <v>2</v>
      </c>
      <c r="J3684">
        <f>VLOOKUP($A3684,'Extracted Varlist'!$B$1:$O$4857,13,0)</f>
        <v>20</v>
      </c>
      <c r="M3684" t="b">
        <f t="shared" si="80"/>
        <v>1</v>
      </c>
    </row>
    <row r="3685" spans="1:13" x14ac:dyDescent="0.25">
      <c r="A3685" t="s">
        <v>3891</v>
      </c>
      <c r="E3685" t="str">
        <f>VLOOKUP($A3685,'Extracted Varlist'!$B$1:$O$4857,3,0)</f>
        <v>Ishiharas colour plate - 2 - right - number identified</v>
      </c>
      <c r="G3685" t="str">
        <f>IF(ISBLANK(VLOOKUP($A3685,'Extracted Varlist'!$B$1:$O$4857,4,0)),"",VLOOKUP($A3685,'Extracted Varlist'!$B$1:$O$4857,4,0))</f>
        <v/>
      </c>
      <c r="H3685">
        <v>2</v>
      </c>
      <c r="I3685">
        <f>VLOOKUP($A3685,'Extracted Varlist'!$B$1:$O$4857,12,0)</f>
        <v>2</v>
      </c>
      <c r="J3685">
        <f>VLOOKUP($A3685,'Extracted Varlist'!$B$1:$O$4857,13,0)</f>
        <v>20</v>
      </c>
      <c r="M3685" t="b">
        <f t="shared" si="80"/>
        <v>1</v>
      </c>
    </row>
    <row r="3686" spans="1:13" x14ac:dyDescent="0.25">
      <c r="A3686" t="s">
        <v>3893</v>
      </c>
      <c r="E3686" t="str">
        <f>VLOOKUP($A3686,'Extracted Varlist'!$B$1:$O$4857,3,0)</f>
        <v>Ishiharas colour plate - 3 - right</v>
      </c>
      <c r="G3686" t="str">
        <f>IF(ISBLANK(VLOOKUP($A3686,'Extracted Varlist'!$B$1:$O$4857,4,0)),"",VLOOKUP($A3686,'Extracted Varlist'!$B$1:$O$4857,4,0))</f>
        <v>0="No";1="Yes"</v>
      </c>
      <c r="H3686">
        <v>2</v>
      </c>
      <c r="I3686">
        <f>VLOOKUP($A3686,'Extracted Varlist'!$B$1:$O$4857,12,0)</f>
        <v>2</v>
      </c>
      <c r="J3686">
        <f>VLOOKUP($A3686,'Extracted Varlist'!$B$1:$O$4857,13,0)</f>
        <v>20</v>
      </c>
      <c r="M3686" t="b">
        <f t="shared" si="80"/>
        <v>1</v>
      </c>
    </row>
    <row r="3687" spans="1:13" x14ac:dyDescent="0.25">
      <c r="A3687" t="s">
        <v>3895</v>
      </c>
      <c r="E3687" t="str">
        <f>VLOOKUP($A3687,'Extracted Varlist'!$B$1:$O$4857,3,0)</f>
        <v>Ishiharas colour plate - 3 - right - number identified</v>
      </c>
      <c r="G3687" t="str">
        <f>IF(ISBLANK(VLOOKUP($A3687,'Extracted Varlist'!$B$1:$O$4857,4,0)),"",VLOOKUP($A3687,'Extracted Varlist'!$B$1:$O$4857,4,0))</f>
        <v/>
      </c>
      <c r="H3687">
        <v>2</v>
      </c>
      <c r="I3687">
        <f>VLOOKUP($A3687,'Extracted Varlist'!$B$1:$O$4857,12,0)</f>
        <v>2</v>
      </c>
      <c r="J3687">
        <f>VLOOKUP($A3687,'Extracted Varlist'!$B$1:$O$4857,13,0)</f>
        <v>20</v>
      </c>
      <c r="M3687" t="b">
        <f t="shared" si="80"/>
        <v>1</v>
      </c>
    </row>
    <row r="3688" spans="1:13" x14ac:dyDescent="0.25">
      <c r="A3688" t="s">
        <v>3897</v>
      </c>
      <c r="E3688" t="str">
        <f>VLOOKUP($A3688,'Extracted Varlist'!$B$1:$O$4857,3,0)</f>
        <v>Ishiharas colour plate - 4 - right</v>
      </c>
      <c r="G3688" t="str">
        <f>IF(ISBLANK(VLOOKUP($A3688,'Extracted Varlist'!$B$1:$O$4857,4,0)),"",VLOOKUP($A3688,'Extracted Varlist'!$B$1:$O$4857,4,0))</f>
        <v>0="No";1="Yes"</v>
      </c>
      <c r="H3688">
        <v>2</v>
      </c>
      <c r="I3688">
        <f>VLOOKUP($A3688,'Extracted Varlist'!$B$1:$O$4857,12,0)</f>
        <v>2</v>
      </c>
      <c r="J3688">
        <f>VLOOKUP($A3688,'Extracted Varlist'!$B$1:$O$4857,13,0)</f>
        <v>20</v>
      </c>
      <c r="M3688" t="b">
        <f t="shared" si="80"/>
        <v>1</v>
      </c>
    </row>
    <row r="3689" spans="1:13" x14ac:dyDescent="0.25">
      <c r="A3689" t="s">
        <v>3899</v>
      </c>
      <c r="E3689" t="str">
        <f>VLOOKUP($A3689,'Extracted Varlist'!$B$1:$O$4857,3,0)</f>
        <v>Ishiharas colour plate - 4 - right - number identified</v>
      </c>
      <c r="G3689" t="str">
        <f>IF(ISBLANK(VLOOKUP($A3689,'Extracted Varlist'!$B$1:$O$4857,4,0)),"",VLOOKUP($A3689,'Extracted Varlist'!$B$1:$O$4857,4,0))</f>
        <v/>
      </c>
      <c r="H3689">
        <v>2</v>
      </c>
      <c r="I3689">
        <f>VLOOKUP($A3689,'Extracted Varlist'!$B$1:$O$4857,12,0)</f>
        <v>2</v>
      </c>
      <c r="J3689">
        <f>VLOOKUP($A3689,'Extracted Varlist'!$B$1:$O$4857,13,0)</f>
        <v>20</v>
      </c>
      <c r="M3689" t="b">
        <f t="shared" si="80"/>
        <v>1</v>
      </c>
    </row>
    <row r="3690" spans="1:13" x14ac:dyDescent="0.25">
      <c r="A3690" t="s">
        <v>3901</v>
      </c>
      <c r="E3690" t="str">
        <f>VLOOKUP($A3690,'Extracted Varlist'!$B$1:$O$4857,3,0)</f>
        <v>Ishiharas colour plate - 5 - right</v>
      </c>
      <c r="G3690" t="str">
        <f>IF(ISBLANK(VLOOKUP($A3690,'Extracted Varlist'!$B$1:$O$4857,4,0)),"",VLOOKUP($A3690,'Extracted Varlist'!$B$1:$O$4857,4,0))</f>
        <v>0="No";1="Yes"</v>
      </c>
      <c r="H3690">
        <v>2</v>
      </c>
      <c r="I3690">
        <f>VLOOKUP($A3690,'Extracted Varlist'!$B$1:$O$4857,12,0)</f>
        <v>2</v>
      </c>
      <c r="J3690">
        <f>VLOOKUP($A3690,'Extracted Varlist'!$B$1:$O$4857,13,0)</f>
        <v>20</v>
      </c>
      <c r="M3690" t="b">
        <f t="shared" si="80"/>
        <v>1</v>
      </c>
    </row>
    <row r="3691" spans="1:13" x14ac:dyDescent="0.25">
      <c r="A3691" t="s">
        <v>3903</v>
      </c>
      <c r="E3691" t="str">
        <f>VLOOKUP($A3691,'Extracted Varlist'!$B$1:$O$4857,3,0)</f>
        <v>Ishiharas colour plate - 5 - right - number identified</v>
      </c>
      <c r="G3691" t="str">
        <f>IF(ISBLANK(VLOOKUP($A3691,'Extracted Varlist'!$B$1:$O$4857,4,0)),"",VLOOKUP($A3691,'Extracted Varlist'!$B$1:$O$4857,4,0))</f>
        <v/>
      </c>
      <c r="H3691">
        <v>2</v>
      </c>
      <c r="I3691">
        <f>VLOOKUP($A3691,'Extracted Varlist'!$B$1:$O$4857,12,0)</f>
        <v>2</v>
      </c>
      <c r="J3691">
        <f>VLOOKUP($A3691,'Extracted Varlist'!$B$1:$O$4857,13,0)</f>
        <v>20</v>
      </c>
      <c r="M3691" t="b">
        <f t="shared" si="80"/>
        <v>1</v>
      </c>
    </row>
    <row r="3692" spans="1:13" x14ac:dyDescent="0.25">
      <c r="A3692" t="s">
        <v>3905</v>
      </c>
      <c r="E3692" t="str">
        <f>VLOOKUP($A3692,'Extracted Varlist'!$B$1:$O$4857,3,0)</f>
        <v>Ishiharas colour plate - 6 - right</v>
      </c>
      <c r="G3692" t="str">
        <f>IF(ISBLANK(VLOOKUP($A3692,'Extracted Varlist'!$B$1:$O$4857,4,0)),"",VLOOKUP($A3692,'Extracted Varlist'!$B$1:$O$4857,4,0))</f>
        <v>0="No";1="Yes"</v>
      </c>
      <c r="H3692">
        <v>2</v>
      </c>
      <c r="I3692">
        <f>VLOOKUP($A3692,'Extracted Varlist'!$B$1:$O$4857,12,0)</f>
        <v>2</v>
      </c>
      <c r="J3692">
        <f>VLOOKUP($A3692,'Extracted Varlist'!$B$1:$O$4857,13,0)</f>
        <v>20</v>
      </c>
      <c r="M3692" t="b">
        <f t="shared" si="80"/>
        <v>1</v>
      </c>
    </row>
    <row r="3693" spans="1:13" x14ac:dyDescent="0.25">
      <c r="A3693" t="s">
        <v>3907</v>
      </c>
      <c r="E3693" t="str">
        <f>VLOOKUP($A3693,'Extracted Varlist'!$B$1:$O$4857,3,0)</f>
        <v>Ishiharas colour plate - 6 - right - number identified</v>
      </c>
      <c r="G3693" t="str">
        <f>IF(ISBLANK(VLOOKUP($A3693,'Extracted Varlist'!$B$1:$O$4857,4,0)),"",VLOOKUP($A3693,'Extracted Varlist'!$B$1:$O$4857,4,0))</f>
        <v/>
      </c>
      <c r="H3693">
        <v>2</v>
      </c>
      <c r="I3693">
        <f>VLOOKUP($A3693,'Extracted Varlist'!$B$1:$O$4857,12,0)</f>
        <v>2</v>
      </c>
      <c r="J3693">
        <f>VLOOKUP($A3693,'Extracted Varlist'!$B$1:$O$4857,13,0)</f>
        <v>20</v>
      </c>
      <c r="M3693" t="b">
        <f t="shared" si="80"/>
        <v>1</v>
      </c>
    </row>
    <row r="3694" spans="1:13" x14ac:dyDescent="0.25">
      <c r="A3694" t="s">
        <v>3909</v>
      </c>
      <c r="E3694" t="str">
        <f>VLOOKUP($A3694,'Extracted Varlist'!$B$1:$O$4857,3,0)</f>
        <v>Ishiharas colour plate - 7 - right</v>
      </c>
      <c r="G3694" t="str">
        <f>IF(ISBLANK(VLOOKUP($A3694,'Extracted Varlist'!$B$1:$O$4857,4,0)),"",VLOOKUP($A3694,'Extracted Varlist'!$B$1:$O$4857,4,0))</f>
        <v>0="No";1="Yes"</v>
      </c>
      <c r="H3694">
        <v>2</v>
      </c>
      <c r="I3694">
        <f>VLOOKUP($A3694,'Extracted Varlist'!$B$1:$O$4857,12,0)</f>
        <v>2</v>
      </c>
      <c r="J3694">
        <f>VLOOKUP($A3694,'Extracted Varlist'!$B$1:$O$4857,13,0)</f>
        <v>20</v>
      </c>
      <c r="M3694" t="b">
        <f t="shared" si="80"/>
        <v>1</v>
      </c>
    </row>
    <row r="3695" spans="1:13" x14ac:dyDescent="0.25">
      <c r="A3695" t="s">
        <v>3911</v>
      </c>
      <c r="E3695" t="str">
        <f>VLOOKUP($A3695,'Extracted Varlist'!$B$1:$O$4857,3,0)</f>
        <v>Ishiharas colour plate - 7 - right - number identified</v>
      </c>
      <c r="G3695" t="str">
        <f>IF(ISBLANK(VLOOKUP($A3695,'Extracted Varlist'!$B$1:$O$4857,4,0)),"",VLOOKUP($A3695,'Extracted Varlist'!$B$1:$O$4857,4,0))</f>
        <v/>
      </c>
      <c r="H3695">
        <v>2</v>
      </c>
      <c r="I3695">
        <f>VLOOKUP($A3695,'Extracted Varlist'!$B$1:$O$4857,12,0)</f>
        <v>2</v>
      </c>
      <c r="J3695">
        <f>VLOOKUP($A3695,'Extracted Varlist'!$B$1:$O$4857,13,0)</f>
        <v>20</v>
      </c>
      <c r="M3695" t="b">
        <f t="shared" si="80"/>
        <v>1</v>
      </c>
    </row>
    <row r="3696" spans="1:13" x14ac:dyDescent="0.25">
      <c r="A3696" t="s">
        <v>3913</v>
      </c>
      <c r="E3696" t="str">
        <f>VLOOKUP($A3696,'Extracted Varlist'!$B$1:$O$4857,3,0)</f>
        <v>Ishiharas colour plate - 8 - right</v>
      </c>
      <c r="G3696" t="str">
        <f>IF(ISBLANK(VLOOKUP($A3696,'Extracted Varlist'!$B$1:$O$4857,4,0)),"",VLOOKUP($A3696,'Extracted Varlist'!$B$1:$O$4857,4,0))</f>
        <v>0="No";1="Yes"</v>
      </c>
      <c r="H3696">
        <v>2</v>
      </c>
      <c r="I3696">
        <f>VLOOKUP($A3696,'Extracted Varlist'!$B$1:$O$4857,12,0)</f>
        <v>2</v>
      </c>
      <c r="J3696">
        <f>VLOOKUP($A3696,'Extracted Varlist'!$B$1:$O$4857,13,0)</f>
        <v>20</v>
      </c>
      <c r="M3696" t="b">
        <f t="shared" si="80"/>
        <v>1</v>
      </c>
    </row>
    <row r="3697" spans="1:13" x14ac:dyDescent="0.25">
      <c r="A3697" t="s">
        <v>3915</v>
      </c>
      <c r="E3697" t="str">
        <f>VLOOKUP($A3697,'Extracted Varlist'!$B$1:$O$4857,3,0)</f>
        <v>Ishiharas colour plate - 8 - right - number identified</v>
      </c>
      <c r="G3697" t="str">
        <f>IF(ISBLANK(VLOOKUP($A3697,'Extracted Varlist'!$B$1:$O$4857,4,0)),"",VLOOKUP($A3697,'Extracted Varlist'!$B$1:$O$4857,4,0))</f>
        <v/>
      </c>
      <c r="H3697">
        <v>2</v>
      </c>
      <c r="I3697">
        <f>VLOOKUP($A3697,'Extracted Varlist'!$B$1:$O$4857,12,0)</f>
        <v>2</v>
      </c>
      <c r="J3697">
        <f>VLOOKUP($A3697,'Extracted Varlist'!$B$1:$O$4857,13,0)</f>
        <v>20</v>
      </c>
      <c r="M3697" t="b">
        <f t="shared" si="80"/>
        <v>1</v>
      </c>
    </row>
    <row r="3698" spans="1:13" x14ac:dyDescent="0.25">
      <c r="A3698" t="s">
        <v>3917</v>
      </c>
      <c r="E3698" t="str">
        <f>VLOOKUP($A3698,'Extracted Varlist'!$B$1:$O$4857,3,0)</f>
        <v>Ishiharas colour plate - 9 - right</v>
      </c>
      <c r="G3698" t="str">
        <f>IF(ISBLANK(VLOOKUP($A3698,'Extracted Varlist'!$B$1:$O$4857,4,0)),"",VLOOKUP($A3698,'Extracted Varlist'!$B$1:$O$4857,4,0))</f>
        <v>0="No";1="Yes"</v>
      </c>
      <c r="H3698">
        <v>2</v>
      </c>
      <c r="I3698">
        <f>VLOOKUP($A3698,'Extracted Varlist'!$B$1:$O$4857,12,0)</f>
        <v>2</v>
      </c>
      <c r="J3698">
        <f>VLOOKUP($A3698,'Extracted Varlist'!$B$1:$O$4857,13,0)</f>
        <v>20</v>
      </c>
      <c r="M3698" t="b">
        <f t="shared" si="80"/>
        <v>1</v>
      </c>
    </row>
    <row r="3699" spans="1:13" x14ac:dyDescent="0.25">
      <c r="A3699" t="s">
        <v>3919</v>
      </c>
      <c r="E3699" t="str">
        <f>VLOOKUP($A3699,'Extracted Varlist'!$B$1:$O$4857,3,0)</f>
        <v>Ishiharas colour plate - 9 - right - number identified</v>
      </c>
      <c r="G3699" t="str">
        <f>IF(ISBLANK(VLOOKUP($A3699,'Extracted Varlist'!$B$1:$O$4857,4,0)),"",VLOOKUP($A3699,'Extracted Varlist'!$B$1:$O$4857,4,0))</f>
        <v/>
      </c>
      <c r="H3699">
        <v>2</v>
      </c>
      <c r="I3699">
        <f>VLOOKUP($A3699,'Extracted Varlist'!$B$1:$O$4857,12,0)</f>
        <v>2</v>
      </c>
      <c r="J3699">
        <f>VLOOKUP($A3699,'Extracted Varlist'!$B$1:$O$4857,13,0)</f>
        <v>20</v>
      </c>
      <c r="M3699" t="b">
        <f t="shared" si="80"/>
        <v>1</v>
      </c>
    </row>
    <row r="3700" spans="1:13" x14ac:dyDescent="0.25">
      <c r="A3700" t="s">
        <v>4064</v>
      </c>
      <c r="E3700" t="str">
        <f>VLOOKUP($A3700,'Extracted Varlist'!$B$1:$O$4857,3,0)</f>
        <v>Contrast sensitivity function - right - logmar score</v>
      </c>
      <c r="G3700" t="str">
        <f>IF(ISBLANK(VLOOKUP($A3700,'Extracted Varlist'!$B$1:$O$4857,4,0)),"",VLOOKUP($A3700,'Extracted Varlist'!$B$1:$O$4857,4,0))</f>
        <v/>
      </c>
      <c r="H3700">
        <v>2</v>
      </c>
      <c r="I3700">
        <f>VLOOKUP($A3700,'Extracted Varlist'!$B$1:$O$4857,12,0)</f>
        <v>2</v>
      </c>
      <c r="J3700">
        <f>VLOOKUP($A3700,'Extracted Varlist'!$B$1:$O$4857,13,0)</f>
        <v>20</v>
      </c>
      <c r="M3700" t="b">
        <f t="shared" si="80"/>
        <v>1</v>
      </c>
    </row>
    <row r="3701" spans="1:13" x14ac:dyDescent="0.25">
      <c r="A3701" t="s">
        <v>3942</v>
      </c>
      <c r="E3701" t="str">
        <f>VLOOKUP($A3701,'Extracted Varlist'!$B$1:$O$4857,3,0)</f>
        <v>Ishiharas colour plate - 15 - right</v>
      </c>
      <c r="G3701" t="str">
        <f>IF(ISBLANK(VLOOKUP($A3701,'Extracted Varlist'!$B$1:$O$4857,4,0)),"",VLOOKUP($A3701,'Extracted Varlist'!$B$1:$O$4857,4,0))</f>
        <v>0="No";1="Yes"</v>
      </c>
      <c r="H3701">
        <v>2</v>
      </c>
      <c r="I3701">
        <f>VLOOKUP($A3701,'Extracted Varlist'!$B$1:$O$4857,12,0)</f>
        <v>2</v>
      </c>
      <c r="J3701">
        <f>VLOOKUP($A3701,'Extracted Varlist'!$B$1:$O$4857,13,0)</f>
        <v>20</v>
      </c>
      <c r="M3701" t="b">
        <f t="shared" si="80"/>
        <v>1</v>
      </c>
    </row>
    <row r="3702" spans="1:13" x14ac:dyDescent="0.25">
      <c r="A3702" t="s">
        <v>3946</v>
      </c>
      <c r="E3702" t="str">
        <f>VLOOKUP($A3702,'Extracted Varlist'!$B$1:$O$4857,3,0)</f>
        <v>Ishiharas colour plate - 16 - right</v>
      </c>
      <c r="G3702" t="str">
        <f>IF(ISBLANK(VLOOKUP($A3702,'Extracted Varlist'!$B$1:$O$4857,4,0)),"",VLOOKUP($A3702,'Extracted Varlist'!$B$1:$O$4857,4,0))</f>
        <v>0="No";1="Yes"</v>
      </c>
      <c r="H3702">
        <v>2</v>
      </c>
      <c r="I3702">
        <f>VLOOKUP($A3702,'Extracted Varlist'!$B$1:$O$4857,12,0)</f>
        <v>2</v>
      </c>
      <c r="J3702">
        <f>VLOOKUP($A3702,'Extracted Varlist'!$B$1:$O$4857,13,0)</f>
        <v>20</v>
      </c>
      <c r="M3702" t="b">
        <f t="shared" si="80"/>
        <v>1</v>
      </c>
    </row>
    <row r="3703" spans="1:13" x14ac:dyDescent="0.25">
      <c r="A3703" t="s">
        <v>3950</v>
      </c>
      <c r="E3703" t="str">
        <f>VLOOKUP($A3703,'Extracted Varlist'!$B$1:$O$4857,3,0)</f>
        <v>Ishiharas colour plate - 17 - right</v>
      </c>
      <c r="G3703" t="str">
        <f>IF(ISBLANK(VLOOKUP($A3703,'Extracted Varlist'!$B$1:$O$4857,4,0)),"",VLOOKUP($A3703,'Extracted Varlist'!$B$1:$O$4857,4,0))</f>
        <v>0="No";1="Yes"</v>
      </c>
      <c r="H3703">
        <v>2</v>
      </c>
      <c r="I3703">
        <f>VLOOKUP($A3703,'Extracted Varlist'!$B$1:$O$4857,12,0)</f>
        <v>2</v>
      </c>
      <c r="J3703">
        <f>VLOOKUP($A3703,'Extracted Varlist'!$B$1:$O$4857,13,0)</f>
        <v>20</v>
      </c>
      <c r="M3703" t="b">
        <f t="shared" si="80"/>
        <v>1</v>
      </c>
    </row>
    <row r="3704" spans="1:13" x14ac:dyDescent="0.25">
      <c r="A3704" t="s">
        <v>4769</v>
      </c>
      <c r="E3704" t="str">
        <f>VLOOKUP($A3704,'Extracted Varlist'!$B$1:$O$4857,3,0)</f>
        <v>Central corneal thickness in nm (pachymetry) - right eye</v>
      </c>
      <c r="G3704" t="str">
        <f>IF(ISBLANK(VLOOKUP($A3704,'Extracted Varlist'!$B$1:$O$4857,4,0)),"",VLOOKUP($A3704,'Extracted Varlist'!$B$1:$O$4857,4,0))</f>
        <v/>
      </c>
      <c r="H3704">
        <v>2</v>
      </c>
      <c r="I3704">
        <f>VLOOKUP($A3704,'Extracted Varlist'!$B$1:$O$4857,12,0)</f>
        <v>2</v>
      </c>
      <c r="J3704">
        <f>VLOOKUP($A3704,'Extracted Varlist'!$B$1:$O$4857,13,0)</f>
        <v>20</v>
      </c>
      <c r="M3704" t="b">
        <f t="shared" si="80"/>
        <v>1</v>
      </c>
    </row>
    <row r="3705" spans="1:13" x14ac:dyDescent="0.25">
      <c r="A3705" t="s">
        <v>8302</v>
      </c>
      <c r="E3705" t="str">
        <f>VLOOKUP($A3705,'Extracted Varlist'!$B$1:$O$4857,3,0)</f>
        <v>Central corneal thickness in nm (pachymetry) - right eye</v>
      </c>
      <c r="G3705" t="str">
        <f>IF(ISBLANK(VLOOKUP($A3705,'Extracted Varlist'!$B$1:$O$4857,4,0)),"",VLOOKUP($A3705,'Extracted Varlist'!$B$1:$O$4857,4,0))</f>
        <v/>
      </c>
      <c r="H3705">
        <v>2</v>
      </c>
      <c r="I3705">
        <f>VLOOKUP($A3705,'Extracted Varlist'!$B$1:$O$4857,12,0)</f>
        <v>2</v>
      </c>
      <c r="J3705">
        <f>VLOOKUP($A3705,'Extracted Varlist'!$B$1:$O$4857,13,0)</f>
        <v>28</v>
      </c>
      <c r="M3705" t="b">
        <f t="shared" si="80"/>
        <v>0</v>
      </c>
    </row>
    <row r="3706" spans="1:13" x14ac:dyDescent="0.25">
      <c r="A3706" t="s">
        <v>3883</v>
      </c>
      <c r="E3706" t="str">
        <f>VLOOKUP($A3706,'Extracted Varlist'!$B$1:$O$4857,3,0)</f>
        <v>Ishihara colour plate testing - total correct - right</v>
      </c>
      <c r="G3706" t="str">
        <f>IF(ISBLANK(VLOOKUP($A3706,'Extracted Varlist'!$B$1:$O$4857,4,0)),"",VLOOKUP($A3706,'Extracted Varlist'!$B$1:$O$4857,4,0))</f>
        <v/>
      </c>
      <c r="H3706">
        <v>2</v>
      </c>
      <c r="I3706">
        <f>VLOOKUP($A3706,'Extracted Varlist'!$B$1:$O$4857,12,0)</f>
        <v>2</v>
      </c>
      <c r="J3706">
        <f>VLOOKUP($A3706,'Extracted Varlist'!$B$1:$O$4857,13,0)</f>
        <v>20</v>
      </c>
      <c r="M3706" t="b">
        <f t="shared" si="80"/>
        <v>0</v>
      </c>
    </row>
    <row r="3707" spans="1:13" x14ac:dyDescent="0.25">
      <c r="A3707" t="s">
        <v>3820</v>
      </c>
      <c r="E3707" t="str">
        <f>VLOOKUP($A3707,'Extracted Varlist'!$B$1:$O$4857,3,0)</f>
        <v>Glasses prescription - right eye - cylindrical power</v>
      </c>
      <c r="G3707" t="str">
        <f>IF(ISBLANK(VLOOKUP($A3707,'Extracted Varlist'!$B$1:$O$4857,4,0)),"",VLOOKUP($A3707,'Extracted Varlist'!$B$1:$O$4857,4,0))</f>
        <v/>
      </c>
      <c r="H3707">
        <v>2</v>
      </c>
      <c r="I3707">
        <f>VLOOKUP($A3707,'Extracted Varlist'!$B$1:$O$4857,12,0)</f>
        <v>2</v>
      </c>
      <c r="J3707">
        <f>VLOOKUP($A3707,'Extracted Varlist'!$B$1:$O$4857,13,0)</f>
        <v>20</v>
      </c>
      <c r="M3707" t="b">
        <f t="shared" si="80"/>
        <v>1</v>
      </c>
    </row>
    <row r="3708" spans="1:13" x14ac:dyDescent="0.25">
      <c r="A3708" t="s">
        <v>8175</v>
      </c>
      <c r="E3708" t="str">
        <f>VLOOKUP($A3708,'Extracted Varlist'!$B$1:$O$4857,3,0)</f>
        <v>Glasses prescription - right eye - cylindrical power</v>
      </c>
      <c r="G3708" t="str">
        <f>IF(ISBLANK(VLOOKUP($A3708,'Extracted Varlist'!$B$1:$O$4857,4,0)),"",VLOOKUP($A3708,'Extracted Varlist'!$B$1:$O$4857,4,0))</f>
        <v/>
      </c>
      <c r="H3708">
        <v>2</v>
      </c>
      <c r="I3708">
        <f>VLOOKUP($A3708,'Extracted Varlist'!$B$1:$O$4857,12,0)</f>
        <v>2</v>
      </c>
      <c r="J3708">
        <f>VLOOKUP($A3708,'Extracted Varlist'!$B$1:$O$4857,13,0)</f>
        <v>28</v>
      </c>
      <c r="M3708" t="b">
        <f t="shared" si="80"/>
        <v>0</v>
      </c>
    </row>
    <row r="3709" spans="1:13" x14ac:dyDescent="0.25">
      <c r="A3709" t="s">
        <v>4863</v>
      </c>
      <c r="E3709" t="str">
        <f>VLOOKUP($A3709,'Extracted Varlist'!$B$1:$O$4857,3,0)</f>
        <v>Autorefraction post-dilation - right eye - cylindrical power</v>
      </c>
      <c r="G3709" t="str">
        <f>IF(ISBLANK(VLOOKUP($A3709,'Extracted Varlist'!$B$1:$O$4857,4,0)),"",VLOOKUP($A3709,'Extracted Varlist'!$B$1:$O$4857,4,0))</f>
        <v/>
      </c>
      <c r="H3709">
        <v>2</v>
      </c>
      <c r="I3709">
        <f>VLOOKUP($A3709,'Extracted Varlist'!$B$1:$O$4857,12,0)</f>
        <v>2</v>
      </c>
      <c r="J3709">
        <f>VLOOKUP($A3709,'Extracted Varlist'!$B$1:$O$4857,13,0)</f>
        <v>20</v>
      </c>
      <c r="M3709" t="b">
        <f t="shared" si="80"/>
        <v>0</v>
      </c>
    </row>
    <row r="3710" spans="1:13" x14ac:dyDescent="0.25">
      <c r="A3710" t="s">
        <v>8333</v>
      </c>
      <c r="E3710" t="str">
        <f>VLOOKUP($A3710,'Extracted Varlist'!$B$1:$O$4857,3,0)</f>
        <v>Autorefraction post-dilation - right eye - cylindrical power</v>
      </c>
      <c r="G3710" t="str">
        <f>IF(ISBLANK(VLOOKUP($A3710,'Extracted Varlist'!$B$1:$O$4857,4,0)),"",VLOOKUP($A3710,'Extracted Varlist'!$B$1:$O$4857,4,0))</f>
        <v/>
      </c>
      <c r="H3710">
        <v>2</v>
      </c>
      <c r="I3710">
        <f>VLOOKUP($A3710,'Extracted Varlist'!$B$1:$O$4857,12,0)</f>
        <v>2</v>
      </c>
      <c r="J3710">
        <f>VLOOKUP($A3710,'Extracted Varlist'!$B$1:$O$4857,13,0)</f>
        <v>28</v>
      </c>
      <c r="M3710" t="b">
        <f t="shared" si="80"/>
        <v>0</v>
      </c>
    </row>
    <row r="3711" spans="1:13" x14ac:dyDescent="0.25">
      <c r="A3711" t="s">
        <v>3838</v>
      </c>
      <c r="E3711" t="str">
        <f>VLOOKUP($A3711,'Extracted Varlist'!$B$1:$O$4857,3,0)</f>
        <v>Autorefraction pre-dilation - right eye - cylindrical power</v>
      </c>
      <c r="G3711" t="str">
        <f>IF(ISBLANK(VLOOKUP($A3711,'Extracted Varlist'!$B$1:$O$4857,4,0)),"",VLOOKUP($A3711,'Extracted Varlist'!$B$1:$O$4857,4,0))</f>
        <v/>
      </c>
      <c r="H3711">
        <v>2</v>
      </c>
      <c r="I3711">
        <f>VLOOKUP($A3711,'Extracted Varlist'!$B$1:$O$4857,12,0)</f>
        <v>2</v>
      </c>
      <c r="J3711">
        <f>VLOOKUP($A3711,'Extracted Varlist'!$B$1:$O$4857,13,0)</f>
        <v>20</v>
      </c>
      <c r="M3711" t="b">
        <f t="shared" si="80"/>
        <v>0</v>
      </c>
    </row>
    <row r="3712" spans="1:13" x14ac:dyDescent="0.25">
      <c r="A3712" t="s">
        <v>7142</v>
      </c>
      <c r="E3712" t="str">
        <f>VLOOKUP($A3712,'Extracted Varlist'!$B$1:$O$4857,3,0)</f>
        <v>Autorefraction pre-dilation - right eye - cylindrical power</v>
      </c>
      <c r="G3712" t="str">
        <f>IF(ISBLANK(VLOOKUP($A3712,'Extracted Varlist'!$B$1:$O$4857,4,0)),"",VLOOKUP($A3712,'Extracted Varlist'!$B$1:$O$4857,4,0))</f>
        <v/>
      </c>
      <c r="H3712">
        <v>2</v>
      </c>
      <c r="I3712">
        <f>VLOOKUP($A3712,'Extracted Varlist'!$B$1:$O$4857,12,0)</f>
        <v>2</v>
      </c>
      <c r="J3712">
        <f>VLOOKUP($A3712,'Extracted Varlist'!$B$1:$O$4857,13,0)</f>
        <v>27</v>
      </c>
      <c r="M3712" t="b">
        <f t="shared" si="80"/>
        <v>0</v>
      </c>
    </row>
    <row r="3713" spans="1:13" x14ac:dyDescent="0.25">
      <c r="A3713" t="s">
        <v>8409</v>
      </c>
      <c r="E3713" t="str">
        <f>VLOOKUP($A3713,'Extracted Varlist'!$B$1:$O$4857,3,0)</f>
        <v>Autorefraction pre-dilation - right eye - cylindrical power</v>
      </c>
      <c r="G3713" t="str">
        <f>IF(ISBLANK(VLOOKUP($A3713,'Extracted Varlist'!$B$1:$O$4857,4,0)),"",VLOOKUP($A3713,'Extracted Varlist'!$B$1:$O$4857,4,0))</f>
        <v/>
      </c>
      <c r="H3713">
        <v>2</v>
      </c>
      <c r="I3713">
        <f>VLOOKUP($A3713,'Extracted Varlist'!$B$1:$O$4857,12,0)</f>
        <v>2</v>
      </c>
      <c r="J3713">
        <f>VLOOKUP($A3713,'Extracted Varlist'!$B$1:$O$4857,13,0)</f>
        <v>28</v>
      </c>
      <c r="M3713" t="b">
        <f t="shared" si="80"/>
        <v>0</v>
      </c>
    </row>
    <row r="3714" spans="1:13" x14ac:dyDescent="0.25">
      <c r="A3714" t="s">
        <v>4622</v>
      </c>
      <c r="E3714" t="str">
        <f>VLOOKUP($A3714,'Extracted Varlist'!$B$1:$O$4857,3,0)</f>
        <v>Right eye nasal conjunctival UV autofluorence in mm2</v>
      </c>
      <c r="G3714" t="str">
        <f>IF(ISBLANK(VLOOKUP($A3714,'Extracted Varlist'!$B$1:$O$4857,4,0)),"",VLOOKUP($A3714,'Extracted Varlist'!$B$1:$O$4857,4,0))</f>
        <v/>
      </c>
      <c r="H3714">
        <v>2</v>
      </c>
      <c r="I3714">
        <f>VLOOKUP($A3714,'Extracted Varlist'!$B$1:$O$4857,12,0)</f>
        <v>2</v>
      </c>
      <c r="J3714">
        <f>VLOOKUP($A3714,'Extracted Varlist'!$B$1:$O$4857,13,0)</f>
        <v>20</v>
      </c>
      <c r="M3714" t="b">
        <f t="shared" ref="M3714:M3777" si="81">AND(J3714=J3713)</f>
        <v>0</v>
      </c>
    </row>
    <row r="3715" spans="1:13" x14ac:dyDescent="0.25">
      <c r="A3715" t="s">
        <v>7182</v>
      </c>
      <c r="E3715" t="str">
        <f>VLOOKUP($A3715,'Extracted Varlist'!$B$1:$O$4857,3,0)</f>
        <v>Right eye nasal conjunctival UV autofluorence in mm2</v>
      </c>
      <c r="G3715" t="str">
        <f>IF(ISBLANK(VLOOKUP($A3715,'Extracted Varlist'!$B$1:$O$4857,4,0)),"",VLOOKUP($A3715,'Extracted Varlist'!$B$1:$O$4857,4,0))</f>
        <v/>
      </c>
      <c r="H3715">
        <v>2</v>
      </c>
      <c r="I3715">
        <f>VLOOKUP($A3715,'Extracted Varlist'!$B$1:$O$4857,12,0)</f>
        <v>2</v>
      </c>
      <c r="J3715">
        <f>VLOOKUP($A3715,'Extracted Varlist'!$B$1:$O$4857,13,0)</f>
        <v>27</v>
      </c>
      <c r="M3715" t="b">
        <f t="shared" si="81"/>
        <v>0</v>
      </c>
    </row>
    <row r="3716" spans="1:13" x14ac:dyDescent="0.25">
      <c r="A3716" t="s">
        <v>4625</v>
      </c>
      <c r="E3716" t="str">
        <f>VLOOKUP($A3716,'Extracted Varlist'!$B$1:$O$4857,3,0)</f>
        <v>Right eye temporal conjunctival UV autofluorence in mm2</v>
      </c>
      <c r="G3716" t="str">
        <f>IF(ISBLANK(VLOOKUP($A3716,'Extracted Varlist'!$B$1:$O$4857,4,0)),"",VLOOKUP($A3716,'Extracted Varlist'!$B$1:$O$4857,4,0))</f>
        <v/>
      </c>
      <c r="H3716">
        <v>2</v>
      </c>
      <c r="I3716">
        <f>VLOOKUP($A3716,'Extracted Varlist'!$B$1:$O$4857,12,0)</f>
        <v>2</v>
      </c>
      <c r="J3716">
        <f>VLOOKUP($A3716,'Extracted Varlist'!$B$1:$O$4857,13,0)</f>
        <v>20</v>
      </c>
      <c r="M3716" t="b">
        <f t="shared" si="81"/>
        <v>0</v>
      </c>
    </row>
    <row r="3717" spans="1:13" x14ac:dyDescent="0.25">
      <c r="A3717" t="s">
        <v>7185</v>
      </c>
      <c r="E3717" t="str">
        <f>VLOOKUP($A3717,'Extracted Varlist'!$B$1:$O$4857,3,0)</f>
        <v>Right eye temporal conjunctival UV autofluorence in mm2</v>
      </c>
      <c r="G3717" t="str">
        <f>IF(ISBLANK(VLOOKUP($A3717,'Extracted Varlist'!$B$1:$O$4857,4,0)),"",VLOOKUP($A3717,'Extracted Varlist'!$B$1:$O$4857,4,0))</f>
        <v/>
      </c>
      <c r="H3717">
        <v>2</v>
      </c>
      <c r="I3717">
        <f>VLOOKUP($A3717,'Extracted Varlist'!$B$1:$O$4857,12,0)</f>
        <v>2</v>
      </c>
      <c r="J3717">
        <f>VLOOKUP($A3717,'Extracted Varlist'!$B$1:$O$4857,13,0)</f>
        <v>27</v>
      </c>
      <c r="M3717" t="b">
        <f t="shared" si="81"/>
        <v>0</v>
      </c>
    </row>
    <row r="3718" spans="1:13" x14ac:dyDescent="0.25">
      <c r="A3718" t="s">
        <v>2497</v>
      </c>
      <c r="E3718" t="str">
        <f>VLOOKUP($A3718,'Extracted Varlist'!$B$1:$O$4857,3,0)</f>
        <v>GMCT: Rule break error rate</v>
      </c>
      <c r="G3718" t="str">
        <f>IF(ISBLANK(VLOOKUP($A3718,'Extracted Varlist'!$B$1:$O$4857,4,0)),"",VLOOKUP($A3718,'Extracted Varlist'!$B$1:$O$4857,4,0))</f>
        <v>-99="Missing"</v>
      </c>
      <c r="H3718">
        <v>2</v>
      </c>
      <c r="I3718">
        <f>VLOOKUP($A3718,'Extracted Varlist'!$B$1:$O$4857,12,0)</f>
        <v>2</v>
      </c>
      <c r="J3718">
        <f>VLOOKUP($A3718,'Extracted Varlist'!$B$1:$O$4857,13,0)</f>
        <v>17</v>
      </c>
      <c r="M3718" t="b">
        <f t="shared" si="81"/>
        <v>0</v>
      </c>
    </row>
    <row r="3719" spans="1:13" x14ac:dyDescent="0.25">
      <c r="A3719" t="s">
        <v>6075</v>
      </c>
      <c r="E3719" t="str">
        <f>VLOOKUP($A3719,'Extracted Varlist'!$B$1:$O$4857,3,0)</f>
        <v>GMCT: Rule break error rate</v>
      </c>
      <c r="G3719" t="str">
        <f>IF(ISBLANK(VLOOKUP($A3719,'Extracted Varlist'!$B$1:$O$4857,4,0)),"",VLOOKUP($A3719,'Extracted Varlist'!$B$1:$O$4857,4,0))</f>
        <v>-99="Missing"</v>
      </c>
      <c r="H3719">
        <v>2</v>
      </c>
      <c r="I3719">
        <f>VLOOKUP($A3719,'Extracted Varlist'!$B$1:$O$4857,12,0)</f>
        <v>2</v>
      </c>
      <c r="J3719">
        <f>VLOOKUP($A3719,'Extracted Varlist'!$B$1:$O$4857,13,0)</f>
        <v>22</v>
      </c>
      <c r="M3719" t="b">
        <f t="shared" si="81"/>
        <v>0</v>
      </c>
    </row>
    <row r="3720" spans="1:13" x14ac:dyDescent="0.25">
      <c r="A3720" t="s">
        <v>6076</v>
      </c>
      <c r="E3720" t="str">
        <f>VLOOKUP($A3720,'Extracted Varlist'!$B$1:$O$4857,3,0)</f>
        <v>GML: Rule break error rate</v>
      </c>
      <c r="G3720" t="str">
        <f>IF(ISBLANK(VLOOKUP($A3720,'Extracted Varlist'!$B$1:$O$4857,4,0)),"",VLOOKUP($A3720,'Extracted Varlist'!$B$1:$O$4857,4,0))</f>
        <v>-99="Missing"</v>
      </c>
      <c r="H3720">
        <v>2</v>
      </c>
      <c r="I3720">
        <f>VLOOKUP($A3720,'Extracted Varlist'!$B$1:$O$4857,12,0)</f>
        <v>2</v>
      </c>
      <c r="J3720">
        <f>VLOOKUP($A3720,'Extracted Varlist'!$B$1:$O$4857,13,0)</f>
        <v>22</v>
      </c>
      <c r="M3720" t="b">
        <f t="shared" si="81"/>
        <v>1</v>
      </c>
    </row>
    <row r="3721" spans="1:13" x14ac:dyDescent="0.25">
      <c r="A3721" t="s">
        <v>2849</v>
      </c>
      <c r="E3721" t="str">
        <f>VLOOKUP($A3721,'Extracted Varlist'!$B$1:$O$4857,3,0)</f>
        <v>GML1: Rule break error rate</v>
      </c>
      <c r="G3721" t="str">
        <f>IF(ISBLANK(VLOOKUP($A3721,'Extracted Varlist'!$B$1:$O$4857,4,0)),"",VLOOKUP($A3721,'Extracted Varlist'!$B$1:$O$4857,4,0))</f>
        <v>-99="Missing"</v>
      </c>
      <c r="H3721">
        <v>2</v>
      </c>
      <c r="I3721">
        <f>VLOOKUP($A3721,'Extracted Varlist'!$B$1:$O$4857,12,0)</f>
        <v>2</v>
      </c>
      <c r="J3721">
        <f>VLOOKUP($A3721,'Extracted Varlist'!$B$1:$O$4857,13,0)</f>
        <v>17</v>
      </c>
      <c r="M3721" t="b">
        <f t="shared" si="81"/>
        <v>0</v>
      </c>
    </row>
    <row r="3722" spans="1:13" x14ac:dyDescent="0.25">
      <c r="A3722" t="s">
        <v>6078</v>
      </c>
      <c r="E3722" t="str">
        <f>VLOOKUP($A3722,'Extracted Varlist'!$B$1:$O$4857,3,0)</f>
        <v>GML1: Rule break error rate</v>
      </c>
      <c r="G3722" t="str">
        <f>IF(ISBLANK(VLOOKUP($A3722,'Extracted Varlist'!$B$1:$O$4857,4,0)),"",VLOOKUP($A3722,'Extracted Varlist'!$B$1:$O$4857,4,0))</f>
        <v>-99="Missing"</v>
      </c>
      <c r="H3722">
        <v>2</v>
      </c>
      <c r="I3722">
        <f>VLOOKUP($A3722,'Extracted Varlist'!$B$1:$O$4857,12,0)</f>
        <v>2</v>
      </c>
      <c r="J3722">
        <f>VLOOKUP($A3722,'Extracted Varlist'!$B$1:$O$4857,13,0)</f>
        <v>22</v>
      </c>
      <c r="M3722" t="b">
        <f t="shared" si="81"/>
        <v>0</v>
      </c>
    </row>
    <row r="3723" spans="1:13" x14ac:dyDescent="0.25">
      <c r="A3723" t="s">
        <v>2872</v>
      </c>
      <c r="E3723" t="str">
        <f>VLOOKUP($A3723,'Extracted Varlist'!$B$1:$O$4857,3,0)</f>
        <v>GML2: Rule break error rate</v>
      </c>
      <c r="G3723" t="str">
        <f>IF(ISBLANK(VLOOKUP($A3723,'Extracted Varlist'!$B$1:$O$4857,4,0)),"",VLOOKUP($A3723,'Extracted Varlist'!$B$1:$O$4857,4,0))</f>
        <v>-99="Missing"</v>
      </c>
      <c r="H3723">
        <v>2</v>
      </c>
      <c r="I3723">
        <f>VLOOKUP($A3723,'Extracted Varlist'!$B$1:$O$4857,12,0)</f>
        <v>2</v>
      </c>
      <c r="J3723">
        <f>VLOOKUP($A3723,'Extracted Varlist'!$B$1:$O$4857,13,0)</f>
        <v>17</v>
      </c>
      <c r="M3723" t="b">
        <f t="shared" si="81"/>
        <v>0</v>
      </c>
    </row>
    <row r="3724" spans="1:13" x14ac:dyDescent="0.25">
      <c r="A3724" t="s">
        <v>6079</v>
      </c>
      <c r="E3724" t="str">
        <f>VLOOKUP($A3724,'Extracted Varlist'!$B$1:$O$4857,3,0)</f>
        <v>GML2: Rule break error rate</v>
      </c>
      <c r="G3724" t="str">
        <f>IF(ISBLANK(VLOOKUP($A3724,'Extracted Varlist'!$B$1:$O$4857,4,0)),"",VLOOKUP($A3724,'Extracted Varlist'!$B$1:$O$4857,4,0))</f>
        <v>-99="Missing"</v>
      </c>
      <c r="H3724">
        <v>2</v>
      </c>
      <c r="I3724">
        <f>VLOOKUP($A3724,'Extracted Varlist'!$B$1:$O$4857,12,0)</f>
        <v>2</v>
      </c>
      <c r="J3724">
        <f>VLOOKUP($A3724,'Extracted Varlist'!$B$1:$O$4857,13,0)</f>
        <v>22</v>
      </c>
      <c r="M3724" t="b">
        <f t="shared" si="81"/>
        <v>0</v>
      </c>
    </row>
    <row r="3725" spans="1:13" x14ac:dyDescent="0.25">
      <c r="A3725" t="s">
        <v>2892</v>
      </c>
      <c r="E3725" t="str">
        <f>VLOOKUP($A3725,'Extracted Varlist'!$B$1:$O$4857,3,0)</f>
        <v>GML2: Rule break error rate</v>
      </c>
      <c r="G3725" t="str">
        <f>IF(ISBLANK(VLOOKUP($A3725,'Extracted Varlist'!$B$1:$O$4857,4,0)),"",VLOOKUP($A3725,'Extracted Varlist'!$B$1:$O$4857,4,0))</f>
        <v>-99="Missing"</v>
      </c>
      <c r="H3725">
        <v>2</v>
      </c>
      <c r="I3725">
        <f>VLOOKUP($A3725,'Extracted Varlist'!$B$1:$O$4857,12,0)</f>
        <v>2</v>
      </c>
      <c r="J3725">
        <f>VLOOKUP($A3725,'Extracted Varlist'!$B$1:$O$4857,13,0)</f>
        <v>17</v>
      </c>
      <c r="M3725" t="b">
        <f t="shared" si="81"/>
        <v>0</v>
      </c>
    </row>
    <row r="3726" spans="1:13" x14ac:dyDescent="0.25">
      <c r="A3726" t="s">
        <v>6080</v>
      </c>
      <c r="E3726" t="str">
        <f>VLOOKUP($A3726,'Extracted Varlist'!$B$1:$O$4857,3,0)</f>
        <v>GML2: Rule break error rate</v>
      </c>
      <c r="G3726" t="str">
        <f>IF(ISBLANK(VLOOKUP($A3726,'Extracted Varlist'!$B$1:$O$4857,4,0)),"",VLOOKUP($A3726,'Extracted Varlist'!$B$1:$O$4857,4,0))</f>
        <v>-99="Missing"</v>
      </c>
      <c r="H3726">
        <v>2</v>
      </c>
      <c r="I3726">
        <f>VLOOKUP($A3726,'Extracted Varlist'!$B$1:$O$4857,12,0)</f>
        <v>2</v>
      </c>
      <c r="J3726">
        <f>VLOOKUP($A3726,'Extracted Varlist'!$B$1:$O$4857,13,0)</f>
        <v>22</v>
      </c>
      <c r="M3726" t="b">
        <f t="shared" si="81"/>
        <v>0</v>
      </c>
    </row>
    <row r="3727" spans="1:13" x14ac:dyDescent="0.25">
      <c r="A3727" t="s">
        <v>2912</v>
      </c>
      <c r="E3727" t="str">
        <f>VLOOKUP($A3727,'Extracted Varlist'!$B$1:$O$4857,3,0)</f>
        <v>GML4: Rule break error rate</v>
      </c>
      <c r="G3727" t="str">
        <f>IF(ISBLANK(VLOOKUP($A3727,'Extracted Varlist'!$B$1:$O$4857,4,0)),"",VLOOKUP($A3727,'Extracted Varlist'!$B$1:$O$4857,4,0))</f>
        <v>-99="Missing"</v>
      </c>
      <c r="H3727">
        <v>2</v>
      </c>
      <c r="I3727">
        <f>VLOOKUP($A3727,'Extracted Varlist'!$B$1:$O$4857,12,0)</f>
        <v>2</v>
      </c>
      <c r="J3727">
        <f>VLOOKUP($A3727,'Extracted Varlist'!$B$1:$O$4857,13,0)</f>
        <v>17</v>
      </c>
      <c r="M3727" t="b">
        <f t="shared" si="81"/>
        <v>0</v>
      </c>
    </row>
    <row r="3728" spans="1:13" x14ac:dyDescent="0.25">
      <c r="A3728" t="s">
        <v>6081</v>
      </c>
      <c r="E3728" t="str">
        <f>VLOOKUP($A3728,'Extracted Varlist'!$B$1:$O$4857,3,0)</f>
        <v>GML4: Rule break error rate</v>
      </c>
      <c r="G3728" t="str">
        <f>IF(ISBLANK(VLOOKUP($A3728,'Extracted Varlist'!$B$1:$O$4857,4,0)),"",VLOOKUP($A3728,'Extracted Varlist'!$B$1:$O$4857,4,0))</f>
        <v>-99="Missing"</v>
      </c>
      <c r="H3728">
        <v>2</v>
      </c>
      <c r="I3728">
        <f>VLOOKUP($A3728,'Extracted Varlist'!$B$1:$O$4857,12,0)</f>
        <v>2</v>
      </c>
      <c r="J3728">
        <f>VLOOKUP($A3728,'Extracted Varlist'!$B$1:$O$4857,13,0)</f>
        <v>22</v>
      </c>
      <c r="M3728" t="b">
        <f t="shared" si="81"/>
        <v>0</v>
      </c>
    </row>
    <row r="3729" spans="1:13" x14ac:dyDescent="0.25">
      <c r="A3729" t="s">
        <v>2931</v>
      </c>
      <c r="E3729" t="str">
        <f>VLOOKUP($A3729,'Extracted Varlist'!$B$1:$O$4857,3,0)</f>
        <v>GML5: Rule break error rate</v>
      </c>
      <c r="G3729" t="str">
        <f>IF(ISBLANK(VLOOKUP($A3729,'Extracted Varlist'!$B$1:$O$4857,4,0)),"",VLOOKUP($A3729,'Extracted Varlist'!$B$1:$O$4857,4,0))</f>
        <v>-99="Missing"</v>
      </c>
      <c r="H3729">
        <v>2</v>
      </c>
      <c r="I3729">
        <f>VLOOKUP($A3729,'Extracted Varlist'!$B$1:$O$4857,12,0)</f>
        <v>2</v>
      </c>
      <c r="J3729">
        <f>VLOOKUP($A3729,'Extracted Varlist'!$B$1:$O$4857,13,0)</f>
        <v>17</v>
      </c>
      <c r="M3729" t="b">
        <f t="shared" si="81"/>
        <v>0</v>
      </c>
    </row>
    <row r="3730" spans="1:13" x14ac:dyDescent="0.25">
      <c r="A3730" t="s">
        <v>6082</v>
      </c>
      <c r="E3730" t="str">
        <f>VLOOKUP($A3730,'Extracted Varlist'!$B$1:$O$4857,3,0)</f>
        <v>GML5: Rule break error rate</v>
      </c>
      <c r="G3730" t="str">
        <f>IF(ISBLANK(VLOOKUP($A3730,'Extracted Varlist'!$B$1:$O$4857,4,0)),"",VLOOKUP($A3730,'Extracted Varlist'!$B$1:$O$4857,4,0))</f>
        <v>-99="Missing"</v>
      </c>
      <c r="H3730">
        <v>2</v>
      </c>
      <c r="I3730">
        <f>VLOOKUP($A3730,'Extracted Varlist'!$B$1:$O$4857,12,0)</f>
        <v>2</v>
      </c>
      <c r="J3730">
        <f>VLOOKUP($A3730,'Extracted Varlist'!$B$1:$O$4857,13,0)</f>
        <v>22</v>
      </c>
      <c r="M3730" t="b">
        <f t="shared" si="81"/>
        <v>0</v>
      </c>
    </row>
    <row r="3731" spans="1:13" x14ac:dyDescent="0.25">
      <c r="A3731" t="s">
        <v>2660</v>
      </c>
      <c r="E3731" t="str">
        <f>VLOOKUP($A3731,'Extracted Varlist'!$B$1:$O$4857,3,0)</f>
        <v>GMR: Rule break error rate</v>
      </c>
      <c r="G3731" t="str">
        <f>IF(ISBLANK(VLOOKUP($A3731,'Extracted Varlist'!$B$1:$O$4857,4,0)),"",VLOOKUP($A3731,'Extracted Varlist'!$B$1:$O$4857,4,0))</f>
        <v>-99="Missing"</v>
      </c>
      <c r="H3731">
        <v>2</v>
      </c>
      <c r="I3731">
        <f>VLOOKUP($A3731,'Extracted Varlist'!$B$1:$O$4857,12,0)</f>
        <v>2</v>
      </c>
      <c r="J3731">
        <f>VLOOKUP($A3731,'Extracted Varlist'!$B$1:$O$4857,13,0)</f>
        <v>17</v>
      </c>
      <c r="M3731" t="b">
        <f t="shared" si="81"/>
        <v>0</v>
      </c>
    </row>
    <row r="3732" spans="1:13" x14ac:dyDescent="0.25">
      <c r="A3732" t="s">
        <v>6083</v>
      </c>
      <c r="E3732" t="str">
        <f>VLOOKUP($A3732,'Extracted Varlist'!$B$1:$O$4857,3,0)</f>
        <v>GMR: Rule break error rate</v>
      </c>
      <c r="G3732" t="str">
        <f>IF(ISBLANK(VLOOKUP($A3732,'Extracted Varlist'!$B$1:$O$4857,4,0)),"",VLOOKUP($A3732,'Extracted Varlist'!$B$1:$O$4857,4,0))</f>
        <v>-99="Missing"</v>
      </c>
      <c r="H3732">
        <v>2</v>
      </c>
      <c r="I3732">
        <f>VLOOKUP($A3732,'Extracted Varlist'!$B$1:$O$4857,12,0)</f>
        <v>2</v>
      </c>
      <c r="J3732">
        <f>VLOOKUP($A3732,'Extracted Varlist'!$B$1:$O$4857,13,0)</f>
        <v>22</v>
      </c>
      <c r="M3732" t="b">
        <f t="shared" si="81"/>
        <v>0</v>
      </c>
    </row>
    <row r="3733" spans="1:13" x14ac:dyDescent="0.25">
      <c r="A3733" t="s">
        <v>6415</v>
      </c>
      <c r="E3733" t="str">
        <f>VLOOKUP($A3733,'Extracted Varlist'!$B$1:$O$4857,3,0)</f>
        <v>CPAL: Number of responses (presentations plus max-outs)</v>
      </c>
      <c r="G3733" t="str">
        <f>IF(ISBLANK(VLOOKUP($A3733,'Extracted Varlist'!$B$1:$O$4857,4,0)),"",VLOOKUP($A3733,'Extracted Varlist'!$B$1:$O$4857,4,0))</f>
        <v>-99="Missing"</v>
      </c>
      <c r="H3733">
        <v>2</v>
      </c>
      <c r="I3733">
        <f>VLOOKUP($A3733,'Extracted Varlist'!$B$1:$O$4857,12,0)</f>
        <v>2</v>
      </c>
      <c r="J3733">
        <f>VLOOKUP($A3733,'Extracted Varlist'!$B$1:$O$4857,13,0)</f>
        <v>22</v>
      </c>
      <c r="M3733" t="b">
        <f t="shared" si="81"/>
        <v>1</v>
      </c>
    </row>
    <row r="3734" spans="1:13" x14ac:dyDescent="0.25">
      <c r="A3734" t="s">
        <v>6417</v>
      </c>
      <c r="E3734" t="str">
        <f>VLOOKUP($A3734,'Extracted Varlist'!$B$1:$O$4857,3,0)</f>
        <v>CPAL1: Number of responses (presentations plus max-outs)</v>
      </c>
      <c r="G3734" t="str">
        <f>IF(ISBLANK(VLOOKUP($A3734,'Extracted Varlist'!$B$1:$O$4857,4,0)),"",VLOOKUP($A3734,'Extracted Varlist'!$B$1:$O$4857,4,0))</f>
        <v>-99="Missing"</v>
      </c>
      <c r="H3734">
        <v>2</v>
      </c>
      <c r="I3734">
        <f>VLOOKUP($A3734,'Extracted Varlist'!$B$1:$O$4857,12,0)</f>
        <v>2</v>
      </c>
      <c r="J3734">
        <f>VLOOKUP($A3734,'Extracted Varlist'!$B$1:$O$4857,13,0)</f>
        <v>22</v>
      </c>
      <c r="M3734" t="b">
        <f t="shared" si="81"/>
        <v>1</v>
      </c>
    </row>
    <row r="3735" spans="1:13" x14ac:dyDescent="0.25">
      <c r="A3735" t="s">
        <v>6419</v>
      </c>
      <c r="E3735" t="str">
        <f>VLOOKUP($A3735,'Extracted Varlist'!$B$1:$O$4857,3,0)</f>
        <v>CPAL2: Number of responses (presentations plus max-outs)</v>
      </c>
      <c r="G3735" t="str">
        <f>IF(ISBLANK(VLOOKUP($A3735,'Extracted Varlist'!$B$1:$O$4857,4,0)),"",VLOOKUP($A3735,'Extracted Varlist'!$B$1:$O$4857,4,0))</f>
        <v>-99="Missing"</v>
      </c>
      <c r="H3735">
        <v>2</v>
      </c>
      <c r="I3735">
        <f>VLOOKUP($A3735,'Extracted Varlist'!$B$1:$O$4857,12,0)</f>
        <v>2</v>
      </c>
      <c r="J3735">
        <f>VLOOKUP($A3735,'Extracted Varlist'!$B$1:$O$4857,13,0)</f>
        <v>22</v>
      </c>
      <c r="M3735" t="b">
        <f t="shared" si="81"/>
        <v>1</v>
      </c>
    </row>
    <row r="3736" spans="1:13" x14ac:dyDescent="0.25">
      <c r="A3736" t="s">
        <v>6421</v>
      </c>
      <c r="E3736" t="str">
        <f>VLOOKUP($A3736,'Extracted Varlist'!$B$1:$O$4857,3,0)</f>
        <v>CPAL3: Number of responses (presentations plus max-outs)</v>
      </c>
      <c r="G3736" t="str">
        <f>IF(ISBLANK(VLOOKUP($A3736,'Extracted Varlist'!$B$1:$O$4857,4,0)),"",VLOOKUP($A3736,'Extracted Varlist'!$B$1:$O$4857,4,0))</f>
        <v>-99="Missing"</v>
      </c>
      <c r="H3736">
        <v>2</v>
      </c>
      <c r="I3736">
        <f>VLOOKUP($A3736,'Extracted Varlist'!$B$1:$O$4857,12,0)</f>
        <v>2</v>
      </c>
      <c r="J3736">
        <f>VLOOKUP($A3736,'Extracted Varlist'!$B$1:$O$4857,13,0)</f>
        <v>22</v>
      </c>
      <c r="M3736" t="b">
        <f t="shared" si="81"/>
        <v>1</v>
      </c>
    </row>
    <row r="3737" spans="1:13" x14ac:dyDescent="0.25">
      <c r="A3737" t="s">
        <v>6423</v>
      </c>
      <c r="E3737" t="str">
        <f>VLOOKUP($A3737,'Extracted Varlist'!$B$1:$O$4857,3,0)</f>
        <v>CPAL4: Number of responses (presentations plus max-outs)</v>
      </c>
      <c r="G3737" t="str">
        <f>IF(ISBLANK(VLOOKUP($A3737,'Extracted Varlist'!$B$1:$O$4857,4,0)),"",VLOOKUP($A3737,'Extracted Varlist'!$B$1:$O$4857,4,0))</f>
        <v>-99="Missing"</v>
      </c>
      <c r="H3737">
        <v>2</v>
      </c>
      <c r="I3737">
        <f>VLOOKUP($A3737,'Extracted Varlist'!$B$1:$O$4857,12,0)</f>
        <v>2</v>
      </c>
      <c r="J3737">
        <f>VLOOKUP($A3737,'Extracted Varlist'!$B$1:$O$4857,13,0)</f>
        <v>22</v>
      </c>
      <c r="M3737" t="b">
        <f t="shared" si="81"/>
        <v>1</v>
      </c>
    </row>
    <row r="3738" spans="1:13" x14ac:dyDescent="0.25">
      <c r="A3738" t="s">
        <v>6425</v>
      </c>
      <c r="E3738" t="str">
        <f>VLOOKUP($A3738,'Extracted Varlist'!$B$1:$O$4857,3,0)</f>
        <v>CPAL5: Number of responses (presentations plus max-outs)</v>
      </c>
      <c r="G3738" t="str">
        <f>IF(ISBLANK(VLOOKUP($A3738,'Extracted Varlist'!$B$1:$O$4857,4,0)),"",VLOOKUP($A3738,'Extracted Varlist'!$B$1:$O$4857,4,0))</f>
        <v>-99="Missing"</v>
      </c>
      <c r="H3738">
        <v>2</v>
      </c>
      <c r="I3738">
        <f>VLOOKUP($A3738,'Extracted Varlist'!$B$1:$O$4857,12,0)</f>
        <v>2</v>
      </c>
      <c r="J3738">
        <f>VLOOKUP($A3738,'Extracted Varlist'!$B$1:$O$4857,13,0)</f>
        <v>22</v>
      </c>
      <c r="M3738" t="b">
        <f t="shared" si="81"/>
        <v>1</v>
      </c>
    </row>
    <row r="3739" spans="1:13" x14ac:dyDescent="0.25">
      <c r="A3739" t="s">
        <v>6427</v>
      </c>
      <c r="E3739" t="str">
        <f>VLOOKUP($A3739,'Extracted Varlist'!$B$1:$O$4857,3,0)</f>
        <v>CPAL6: Number of responses (presentations plus max-outs)</v>
      </c>
      <c r="G3739" t="str">
        <f>IF(ISBLANK(VLOOKUP($A3739,'Extracted Varlist'!$B$1:$O$4857,4,0)),"",VLOOKUP($A3739,'Extracted Varlist'!$B$1:$O$4857,4,0))</f>
        <v>-99="Missing"</v>
      </c>
      <c r="H3739">
        <v>2</v>
      </c>
      <c r="I3739">
        <f>VLOOKUP($A3739,'Extracted Varlist'!$B$1:$O$4857,12,0)</f>
        <v>2</v>
      </c>
      <c r="J3739">
        <f>VLOOKUP($A3739,'Extracted Varlist'!$B$1:$O$4857,13,0)</f>
        <v>22</v>
      </c>
      <c r="M3739" t="b">
        <f t="shared" si="81"/>
        <v>1</v>
      </c>
    </row>
    <row r="3740" spans="1:13" x14ac:dyDescent="0.25">
      <c r="A3740" t="s">
        <v>6429</v>
      </c>
      <c r="E3740" t="str">
        <f>VLOOKUP($A3740,'Extracted Varlist'!$B$1:$O$4857,3,0)</f>
        <v>CPAL7: Number of responses (presentations plus max-outs)</v>
      </c>
      <c r="G3740" t="str">
        <f>IF(ISBLANK(VLOOKUP($A3740,'Extracted Varlist'!$B$1:$O$4857,4,0)),"",VLOOKUP($A3740,'Extracted Varlist'!$B$1:$O$4857,4,0))</f>
        <v>-99="Missing"</v>
      </c>
      <c r="H3740">
        <v>2</v>
      </c>
      <c r="I3740">
        <f>VLOOKUP($A3740,'Extracted Varlist'!$B$1:$O$4857,12,0)</f>
        <v>2</v>
      </c>
      <c r="J3740">
        <f>VLOOKUP($A3740,'Extracted Varlist'!$B$1:$O$4857,13,0)</f>
        <v>22</v>
      </c>
      <c r="M3740" t="b">
        <f t="shared" si="81"/>
        <v>1</v>
      </c>
    </row>
    <row r="3741" spans="1:13" x14ac:dyDescent="0.25">
      <c r="A3741" t="s">
        <v>2530</v>
      </c>
      <c r="E3741" t="str">
        <f>VLOOKUP($A3741,'Extracted Varlist'!$B$1:$O$4857,3,0)</f>
        <v>CPALa: Number of responses (correct + errors) over 5 rounds</v>
      </c>
      <c r="G3741" t="str">
        <f>IF(ISBLANK(VLOOKUP($A3741,'Extracted Varlist'!$B$1:$O$4857,4,0)),"",VLOOKUP($A3741,'Extracted Varlist'!$B$1:$O$4857,4,0))</f>
        <v>-99="Missing"</v>
      </c>
      <c r="H3741">
        <v>2</v>
      </c>
      <c r="I3741">
        <f>VLOOKUP($A3741,'Extracted Varlist'!$B$1:$O$4857,12,0)</f>
        <v>2</v>
      </c>
      <c r="J3741">
        <f>VLOOKUP($A3741,'Extracted Varlist'!$B$1:$O$4857,13,0)</f>
        <v>17</v>
      </c>
      <c r="M3741" t="b">
        <f t="shared" si="81"/>
        <v>0</v>
      </c>
    </row>
    <row r="3742" spans="1:13" x14ac:dyDescent="0.25">
      <c r="A3742" t="s">
        <v>2552</v>
      </c>
      <c r="E3742" t="str">
        <f>VLOOKUP($A3742,'Extracted Varlist'!$B$1:$O$4857,3,0)</f>
        <v>CPALa1: Number of responses (correct + errors)</v>
      </c>
      <c r="G3742" t="str">
        <f>IF(ISBLANK(VLOOKUP($A3742,'Extracted Varlist'!$B$1:$O$4857,4,0)),"",VLOOKUP($A3742,'Extracted Varlist'!$B$1:$O$4857,4,0))</f>
        <v>-99="Missing"</v>
      </c>
      <c r="H3742">
        <v>2</v>
      </c>
      <c r="I3742">
        <f>VLOOKUP($A3742,'Extracted Varlist'!$B$1:$O$4857,12,0)</f>
        <v>2</v>
      </c>
      <c r="J3742">
        <f>VLOOKUP($A3742,'Extracted Varlist'!$B$1:$O$4857,13,0)</f>
        <v>17</v>
      </c>
      <c r="M3742" t="b">
        <f t="shared" si="81"/>
        <v>1</v>
      </c>
    </row>
    <row r="3743" spans="1:13" x14ac:dyDescent="0.25">
      <c r="A3743" t="s">
        <v>2575</v>
      </c>
      <c r="E3743" t="str">
        <f>VLOOKUP($A3743,'Extracted Varlist'!$B$1:$O$4857,3,0)</f>
        <v>CPALa2: Number of responses (correct + errors)</v>
      </c>
      <c r="G3743" t="str">
        <f>IF(ISBLANK(VLOOKUP($A3743,'Extracted Varlist'!$B$1:$O$4857,4,0)),"",VLOOKUP($A3743,'Extracted Varlist'!$B$1:$O$4857,4,0))</f>
        <v>-99="Missing"</v>
      </c>
      <c r="H3743">
        <v>2</v>
      </c>
      <c r="I3743">
        <f>VLOOKUP($A3743,'Extracted Varlist'!$B$1:$O$4857,12,0)</f>
        <v>2</v>
      </c>
      <c r="J3743">
        <f>VLOOKUP($A3743,'Extracted Varlist'!$B$1:$O$4857,13,0)</f>
        <v>17</v>
      </c>
      <c r="M3743" t="b">
        <f t="shared" si="81"/>
        <v>1</v>
      </c>
    </row>
    <row r="3744" spans="1:13" x14ac:dyDescent="0.25">
      <c r="A3744" t="s">
        <v>2598</v>
      </c>
      <c r="E3744" t="str">
        <f>VLOOKUP($A3744,'Extracted Varlist'!$B$1:$O$4857,3,0)</f>
        <v>CPALa3: Number of responses (correct + errors)</v>
      </c>
      <c r="G3744" t="str">
        <f>IF(ISBLANK(VLOOKUP($A3744,'Extracted Varlist'!$B$1:$O$4857,4,0)),"",VLOOKUP($A3744,'Extracted Varlist'!$B$1:$O$4857,4,0))</f>
        <v>-99="Missing"</v>
      </c>
      <c r="H3744">
        <v>2</v>
      </c>
      <c r="I3744">
        <f>VLOOKUP($A3744,'Extracted Varlist'!$B$1:$O$4857,12,0)</f>
        <v>2</v>
      </c>
      <c r="J3744">
        <f>VLOOKUP($A3744,'Extracted Varlist'!$B$1:$O$4857,13,0)</f>
        <v>17</v>
      </c>
      <c r="M3744" t="b">
        <f t="shared" si="81"/>
        <v>1</v>
      </c>
    </row>
    <row r="3745" spans="1:13" x14ac:dyDescent="0.25">
      <c r="A3745" t="s">
        <v>2621</v>
      </c>
      <c r="E3745" t="str">
        <f>VLOOKUP($A3745,'Extracted Varlist'!$B$1:$O$4857,3,0)</f>
        <v>CPALa4: Number of responses (correct + errors)</v>
      </c>
      <c r="G3745" t="str">
        <f>IF(ISBLANK(VLOOKUP($A3745,'Extracted Varlist'!$B$1:$O$4857,4,0)),"",VLOOKUP($A3745,'Extracted Varlist'!$B$1:$O$4857,4,0))</f>
        <v>-99="Missing"</v>
      </c>
      <c r="H3745">
        <v>2</v>
      </c>
      <c r="I3745">
        <f>VLOOKUP($A3745,'Extracted Varlist'!$B$1:$O$4857,12,0)</f>
        <v>2</v>
      </c>
      <c r="J3745">
        <f>VLOOKUP($A3745,'Extracted Varlist'!$B$1:$O$4857,13,0)</f>
        <v>17</v>
      </c>
      <c r="M3745" t="b">
        <f t="shared" si="81"/>
        <v>1</v>
      </c>
    </row>
    <row r="3746" spans="1:13" x14ac:dyDescent="0.25">
      <c r="A3746" t="s">
        <v>2644</v>
      </c>
      <c r="E3746" t="str">
        <f>VLOOKUP($A3746,'Extracted Varlist'!$B$1:$O$4857,3,0)</f>
        <v>CPALa5: Number of responses (correct + errors)</v>
      </c>
      <c r="G3746" t="str">
        <f>IF(ISBLANK(VLOOKUP($A3746,'Extracted Varlist'!$B$1:$O$4857,4,0)),"",VLOOKUP($A3746,'Extracted Varlist'!$B$1:$O$4857,4,0))</f>
        <v>-99="Missing"</v>
      </c>
      <c r="H3746">
        <v>2</v>
      </c>
      <c r="I3746">
        <f>VLOOKUP($A3746,'Extracted Varlist'!$B$1:$O$4857,12,0)</f>
        <v>2</v>
      </c>
      <c r="J3746">
        <f>VLOOKUP($A3746,'Extracted Varlist'!$B$1:$O$4857,13,0)</f>
        <v>17</v>
      </c>
      <c r="M3746" t="b">
        <f t="shared" si="81"/>
        <v>1</v>
      </c>
    </row>
    <row r="3747" spans="1:13" x14ac:dyDescent="0.25">
      <c r="A3747" t="s">
        <v>2729</v>
      </c>
      <c r="E3747" t="str">
        <f>VLOOKUP($A3747,'Extracted Varlist'!$B$1:$O$4857,3,0)</f>
        <v>CPALb: Number of responses (correct + errors) over 5 rounds</v>
      </c>
      <c r="G3747" t="str">
        <f>IF(ISBLANK(VLOOKUP($A3747,'Extracted Varlist'!$B$1:$O$4857,4,0)),"",VLOOKUP($A3747,'Extracted Varlist'!$B$1:$O$4857,4,0))</f>
        <v>-99="Missing"</v>
      </c>
      <c r="H3747">
        <v>2</v>
      </c>
      <c r="I3747">
        <f>VLOOKUP($A3747,'Extracted Varlist'!$B$1:$O$4857,12,0)</f>
        <v>2</v>
      </c>
      <c r="J3747">
        <f>VLOOKUP($A3747,'Extracted Varlist'!$B$1:$O$4857,13,0)</f>
        <v>17</v>
      </c>
      <c r="M3747" t="b">
        <f t="shared" si="81"/>
        <v>1</v>
      </c>
    </row>
    <row r="3748" spans="1:13" x14ac:dyDescent="0.25">
      <c r="A3748" t="s">
        <v>2748</v>
      </c>
      <c r="E3748" t="str">
        <f>VLOOKUP($A3748,'Extracted Varlist'!$B$1:$O$4857,3,0)</f>
        <v>CPALb1: Number of responses (correct + errors)</v>
      </c>
      <c r="G3748" t="str">
        <f>IF(ISBLANK(VLOOKUP($A3748,'Extracted Varlist'!$B$1:$O$4857,4,0)),"",VLOOKUP($A3748,'Extracted Varlist'!$B$1:$O$4857,4,0))</f>
        <v>-99="Missing"</v>
      </c>
      <c r="H3748">
        <v>2</v>
      </c>
      <c r="I3748">
        <f>VLOOKUP($A3748,'Extracted Varlist'!$B$1:$O$4857,12,0)</f>
        <v>2</v>
      </c>
      <c r="J3748">
        <f>VLOOKUP($A3748,'Extracted Varlist'!$B$1:$O$4857,13,0)</f>
        <v>17</v>
      </c>
      <c r="M3748" t="b">
        <f t="shared" si="81"/>
        <v>1</v>
      </c>
    </row>
    <row r="3749" spans="1:13" x14ac:dyDescent="0.25">
      <c r="A3749" t="s">
        <v>2770</v>
      </c>
      <c r="E3749" t="str">
        <f>VLOOKUP($A3749,'Extracted Varlist'!$B$1:$O$4857,3,0)</f>
        <v>CPALb2: Number of responses (correct + errors)</v>
      </c>
      <c r="G3749" t="str">
        <f>IF(ISBLANK(VLOOKUP($A3749,'Extracted Varlist'!$B$1:$O$4857,4,0)),"",VLOOKUP($A3749,'Extracted Varlist'!$B$1:$O$4857,4,0))</f>
        <v>-99="Missing"</v>
      </c>
      <c r="H3749">
        <v>2</v>
      </c>
      <c r="I3749">
        <f>VLOOKUP($A3749,'Extracted Varlist'!$B$1:$O$4857,12,0)</f>
        <v>2</v>
      </c>
      <c r="J3749">
        <f>VLOOKUP($A3749,'Extracted Varlist'!$B$1:$O$4857,13,0)</f>
        <v>17</v>
      </c>
      <c r="M3749" t="b">
        <f t="shared" si="81"/>
        <v>1</v>
      </c>
    </row>
    <row r="3750" spans="1:13" x14ac:dyDescent="0.25">
      <c r="A3750" t="s">
        <v>2791</v>
      </c>
      <c r="E3750" t="str">
        <f>VLOOKUP($A3750,'Extracted Varlist'!$B$1:$O$4857,3,0)</f>
        <v>CPALb3: Number of responses (correct + errors)</v>
      </c>
      <c r="G3750" t="str">
        <f>IF(ISBLANK(VLOOKUP($A3750,'Extracted Varlist'!$B$1:$O$4857,4,0)),"",VLOOKUP($A3750,'Extracted Varlist'!$B$1:$O$4857,4,0))</f>
        <v>-99="Missing"</v>
      </c>
      <c r="H3750">
        <v>2</v>
      </c>
      <c r="I3750">
        <f>VLOOKUP($A3750,'Extracted Varlist'!$B$1:$O$4857,12,0)</f>
        <v>2</v>
      </c>
      <c r="J3750">
        <f>VLOOKUP($A3750,'Extracted Varlist'!$B$1:$O$4857,13,0)</f>
        <v>17</v>
      </c>
      <c r="M3750" t="b">
        <f t="shared" si="81"/>
        <v>1</v>
      </c>
    </row>
    <row r="3751" spans="1:13" x14ac:dyDescent="0.25">
      <c r="A3751" t="s">
        <v>2812</v>
      </c>
      <c r="E3751" t="str">
        <f>VLOOKUP($A3751,'Extracted Varlist'!$B$1:$O$4857,3,0)</f>
        <v>CPALb4: Number of responses (correct + errors)</v>
      </c>
      <c r="G3751" t="str">
        <f>IF(ISBLANK(VLOOKUP($A3751,'Extracted Varlist'!$B$1:$O$4857,4,0)),"",VLOOKUP($A3751,'Extracted Varlist'!$B$1:$O$4857,4,0))</f>
        <v>-99="Missing"</v>
      </c>
      <c r="H3751">
        <v>2</v>
      </c>
      <c r="I3751">
        <f>VLOOKUP($A3751,'Extracted Varlist'!$B$1:$O$4857,12,0)</f>
        <v>2</v>
      </c>
      <c r="J3751">
        <f>VLOOKUP($A3751,'Extracted Varlist'!$B$1:$O$4857,13,0)</f>
        <v>17</v>
      </c>
      <c r="M3751" t="b">
        <f t="shared" si="81"/>
        <v>1</v>
      </c>
    </row>
    <row r="3752" spans="1:13" x14ac:dyDescent="0.25">
      <c r="A3752" t="s">
        <v>2834</v>
      </c>
      <c r="E3752" t="str">
        <f>VLOOKUP($A3752,'Extracted Varlist'!$B$1:$O$4857,3,0)</f>
        <v>CPALb5: Number of responses (correct + errors)</v>
      </c>
      <c r="G3752" t="str">
        <f>IF(ISBLANK(VLOOKUP($A3752,'Extracted Varlist'!$B$1:$O$4857,4,0)),"",VLOOKUP($A3752,'Extracted Varlist'!$B$1:$O$4857,4,0))</f>
        <v>-99="Missing"</v>
      </c>
      <c r="H3752">
        <v>2</v>
      </c>
      <c r="I3752">
        <f>VLOOKUP($A3752,'Extracted Varlist'!$B$1:$O$4857,12,0)</f>
        <v>2</v>
      </c>
      <c r="J3752">
        <f>VLOOKUP($A3752,'Extracted Varlist'!$B$1:$O$4857,13,0)</f>
        <v>17</v>
      </c>
      <c r="M3752" t="b">
        <f t="shared" si="81"/>
        <v>1</v>
      </c>
    </row>
    <row r="3753" spans="1:13" x14ac:dyDescent="0.25">
      <c r="A3753" t="s">
        <v>2958</v>
      </c>
      <c r="E3753" t="str">
        <f>VLOOKUP($A3753,'Extracted Varlist'!$B$1:$O$4857,3,0)</f>
        <v>Ring on finger - right 2nd digit</v>
      </c>
      <c r="G3753" t="str">
        <f>IF(ISBLANK(VLOOKUP($A3753,'Extracted Varlist'!$B$1:$O$4857,4,0)),"",VLOOKUP($A3753,'Extracted Varlist'!$B$1:$O$4857,4,0))</f>
        <v>0="No";1="Yes"</v>
      </c>
      <c r="H3753">
        <v>2</v>
      </c>
      <c r="I3753">
        <f>VLOOKUP($A3753,'Extracted Varlist'!$B$1:$O$4857,12,0)</f>
        <v>2</v>
      </c>
      <c r="J3753">
        <f>VLOOKUP($A3753,'Extracted Varlist'!$B$1:$O$4857,13,0)</f>
        <v>17</v>
      </c>
      <c r="M3753" t="b">
        <f t="shared" si="81"/>
        <v>1</v>
      </c>
    </row>
    <row r="3754" spans="1:13" x14ac:dyDescent="0.25">
      <c r="A3754" t="s">
        <v>2960</v>
      </c>
      <c r="E3754" t="str">
        <f>VLOOKUP($A3754,'Extracted Varlist'!$B$1:$O$4857,3,0)</f>
        <v>Ring on finger - right 4th digit</v>
      </c>
      <c r="G3754" t="str">
        <f>IF(ISBLANK(VLOOKUP($A3754,'Extracted Varlist'!$B$1:$O$4857,4,0)),"",VLOOKUP($A3754,'Extracted Varlist'!$B$1:$O$4857,4,0))</f>
        <v>0="No";1="Yes"</v>
      </c>
      <c r="H3754">
        <v>2</v>
      </c>
      <c r="I3754">
        <f>VLOOKUP($A3754,'Extracted Varlist'!$B$1:$O$4857,12,0)</f>
        <v>2</v>
      </c>
      <c r="J3754">
        <f>VLOOKUP($A3754,'Extracted Varlist'!$B$1:$O$4857,13,0)</f>
        <v>17</v>
      </c>
      <c r="M3754" t="b">
        <f t="shared" si="81"/>
        <v>1</v>
      </c>
    </row>
    <row r="3755" spans="1:13" x14ac:dyDescent="0.25">
      <c r="A3755" t="s">
        <v>4789</v>
      </c>
      <c r="E3755" t="str">
        <f>VLOOKUP($A3755,'Extracted Varlist'!$B$1:$O$4857,3,0)</f>
        <v>Endothelial cell average right eye</v>
      </c>
      <c r="G3755" t="str">
        <f>IF(ISBLANK(VLOOKUP($A3755,'Extracted Varlist'!$B$1:$O$4857,4,0)),"",VLOOKUP($A3755,'Extracted Varlist'!$B$1:$O$4857,4,0))</f>
        <v/>
      </c>
      <c r="H3755">
        <v>2</v>
      </c>
      <c r="I3755">
        <f>VLOOKUP($A3755,'Extracted Varlist'!$B$1:$O$4857,12,0)</f>
        <v>2</v>
      </c>
      <c r="J3755">
        <f>VLOOKUP($A3755,'Extracted Varlist'!$B$1:$O$4857,13,0)</f>
        <v>20</v>
      </c>
      <c r="M3755" t="b">
        <f t="shared" si="81"/>
        <v>0</v>
      </c>
    </row>
    <row r="3756" spans="1:13" x14ac:dyDescent="0.25">
      <c r="A3756" t="s">
        <v>4786</v>
      </c>
      <c r="E3756" t="str">
        <f>VLOOKUP($A3756,'Extracted Varlist'!$B$1:$O$4857,3,0)</f>
        <v>Endothelial cell density right eye</v>
      </c>
      <c r="G3756" t="str">
        <f>IF(ISBLANK(VLOOKUP($A3756,'Extracted Varlist'!$B$1:$O$4857,4,0)),"",VLOOKUP($A3756,'Extracted Varlist'!$B$1:$O$4857,4,0))</f>
        <v/>
      </c>
      <c r="H3756">
        <v>2</v>
      </c>
      <c r="I3756">
        <f>VLOOKUP($A3756,'Extracted Varlist'!$B$1:$O$4857,12,0)</f>
        <v>2</v>
      </c>
      <c r="J3756">
        <f>VLOOKUP($A3756,'Extracted Varlist'!$B$1:$O$4857,13,0)</f>
        <v>20</v>
      </c>
      <c r="M3756" t="b">
        <f t="shared" si="81"/>
        <v>1</v>
      </c>
    </row>
    <row r="3757" spans="1:13" x14ac:dyDescent="0.25">
      <c r="A3757" t="s">
        <v>4804</v>
      </c>
      <c r="E3757" t="str">
        <f>VLOOKUP($A3757,'Extracted Varlist'!$B$1:$O$4857,3,0)</f>
        <v>Corneal thickness endo camera right eye</v>
      </c>
      <c r="G3757" t="str">
        <f>IF(ISBLANK(VLOOKUP($A3757,'Extracted Varlist'!$B$1:$O$4857,4,0)),"",VLOOKUP($A3757,'Extracted Varlist'!$B$1:$O$4857,4,0))</f>
        <v/>
      </c>
      <c r="H3757">
        <v>2</v>
      </c>
      <c r="I3757">
        <f>VLOOKUP($A3757,'Extracted Varlist'!$B$1:$O$4857,12,0)</f>
        <v>2</v>
      </c>
      <c r="J3757">
        <f>VLOOKUP($A3757,'Extracted Varlist'!$B$1:$O$4857,13,0)</f>
        <v>20</v>
      </c>
      <c r="M3757" t="b">
        <f t="shared" si="81"/>
        <v>1</v>
      </c>
    </row>
    <row r="3758" spans="1:13" x14ac:dyDescent="0.25">
      <c r="A3758" t="s">
        <v>4795</v>
      </c>
      <c r="E3758" t="str">
        <f>VLOOKUP($A3758,'Extracted Varlist'!$B$1:$O$4857,3,0)</f>
        <v>Endothelial co-efficient variation right eye</v>
      </c>
      <c r="G3758" t="str">
        <f>IF(ISBLANK(VLOOKUP($A3758,'Extracted Varlist'!$B$1:$O$4857,4,0)),"",VLOOKUP($A3758,'Extracted Varlist'!$B$1:$O$4857,4,0))</f>
        <v/>
      </c>
      <c r="H3758">
        <v>2</v>
      </c>
      <c r="I3758">
        <f>VLOOKUP($A3758,'Extracted Varlist'!$B$1:$O$4857,12,0)</f>
        <v>2</v>
      </c>
      <c r="J3758">
        <f>VLOOKUP($A3758,'Extracted Varlist'!$B$1:$O$4857,13,0)</f>
        <v>20</v>
      </c>
      <c r="M3758" t="b">
        <f t="shared" si="81"/>
        <v>1</v>
      </c>
    </row>
    <row r="3759" spans="1:13" x14ac:dyDescent="0.25">
      <c r="A3759" t="s">
        <v>4798</v>
      </c>
      <c r="E3759" t="str">
        <f>VLOOKUP($A3759,'Extracted Varlist'!$B$1:$O$4857,3,0)</f>
        <v>Endothelial cell max size right eye</v>
      </c>
      <c r="G3759" t="str">
        <f>IF(ISBLANK(VLOOKUP($A3759,'Extracted Varlist'!$B$1:$O$4857,4,0)),"",VLOOKUP($A3759,'Extracted Varlist'!$B$1:$O$4857,4,0))</f>
        <v/>
      </c>
      <c r="H3759">
        <v>2</v>
      </c>
      <c r="I3759">
        <f>VLOOKUP($A3759,'Extracted Varlist'!$B$1:$O$4857,12,0)</f>
        <v>2</v>
      </c>
      <c r="J3759">
        <f>VLOOKUP($A3759,'Extracted Varlist'!$B$1:$O$4857,13,0)</f>
        <v>20</v>
      </c>
      <c r="M3759" t="b">
        <f t="shared" si="81"/>
        <v>1</v>
      </c>
    </row>
    <row r="3760" spans="1:13" x14ac:dyDescent="0.25">
      <c r="A3760" t="s">
        <v>4801</v>
      </c>
      <c r="E3760" t="str">
        <f>VLOOKUP($A3760,'Extracted Varlist'!$B$1:$O$4857,3,0)</f>
        <v>Endothelial cell min size right eye</v>
      </c>
      <c r="G3760" t="str">
        <f>IF(ISBLANK(VLOOKUP($A3760,'Extracted Varlist'!$B$1:$O$4857,4,0)),"",VLOOKUP($A3760,'Extracted Varlist'!$B$1:$O$4857,4,0))</f>
        <v/>
      </c>
      <c r="H3760">
        <v>2</v>
      </c>
      <c r="I3760">
        <f>VLOOKUP($A3760,'Extracted Varlist'!$B$1:$O$4857,12,0)</f>
        <v>2</v>
      </c>
      <c r="J3760">
        <f>VLOOKUP($A3760,'Extracted Varlist'!$B$1:$O$4857,13,0)</f>
        <v>20</v>
      </c>
      <c r="M3760" t="b">
        <f t="shared" si="81"/>
        <v>1</v>
      </c>
    </row>
    <row r="3761" spans="1:13" x14ac:dyDescent="0.25">
      <c r="A3761" t="s">
        <v>4783</v>
      </c>
      <c r="E3761" t="str">
        <f>VLOOKUP($A3761,'Extracted Varlist'!$B$1:$O$4857,3,0)</f>
        <v>Endothelial cell count right eye</v>
      </c>
      <c r="G3761" t="str">
        <f>IF(ISBLANK(VLOOKUP($A3761,'Extracted Varlist'!$B$1:$O$4857,4,0)),"",VLOOKUP($A3761,'Extracted Varlist'!$B$1:$O$4857,4,0))</f>
        <v/>
      </c>
      <c r="H3761">
        <v>2</v>
      </c>
      <c r="I3761">
        <f>VLOOKUP($A3761,'Extracted Varlist'!$B$1:$O$4857,12,0)</f>
        <v>2</v>
      </c>
      <c r="J3761">
        <f>VLOOKUP($A3761,'Extracted Varlist'!$B$1:$O$4857,13,0)</f>
        <v>20</v>
      </c>
      <c r="M3761" t="b">
        <f t="shared" si="81"/>
        <v>1</v>
      </c>
    </row>
    <row r="3762" spans="1:13" x14ac:dyDescent="0.25">
      <c r="A3762" t="s">
        <v>4792</v>
      </c>
      <c r="E3762" t="str">
        <f>VLOOKUP($A3762,'Extracted Varlist'!$B$1:$O$4857,3,0)</f>
        <v>Endothelial std dev right eye</v>
      </c>
      <c r="G3762" t="str">
        <f>IF(ISBLANK(VLOOKUP($A3762,'Extracted Varlist'!$B$1:$O$4857,4,0)),"",VLOOKUP($A3762,'Extracted Varlist'!$B$1:$O$4857,4,0))</f>
        <v/>
      </c>
      <c r="H3762">
        <v>2</v>
      </c>
      <c r="I3762">
        <f>VLOOKUP($A3762,'Extracted Varlist'!$B$1:$O$4857,12,0)</f>
        <v>2</v>
      </c>
      <c r="J3762">
        <f>VLOOKUP($A3762,'Extracted Varlist'!$B$1:$O$4857,13,0)</f>
        <v>20</v>
      </c>
      <c r="M3762" t="b">
        <f t="shared" si="81"/>
        <v>1</v>
      </c>
    </row>
    <row r="3763" spans="1:13" x14ac:dyDescent="0.25">
      <c r="A3763" t="s">
        <v>4469</v>
      </c>
      <c r="E3763" t="str">
        <f>VLOOKUP($A3763,'Extracted Varlist'!$B$1:$O$4857,3,0)</f>
        <v>Right Inferior Oblique</v>
      </c>
      <c r="G3763" t="str">
        <f>IF(ISBLANK(VLOOKUP($A3763,'Extracted Varlist'!$B$1:$O$4857,4,0)),"",VLOOKUP($A3763,'Extracted Varlist'!$B$1:$O$4857,4,0))</f>
        <v/>
      </c>
      <c r="H3763">
        <v>2</v>
      </c>
      <c r="I3763">
        <f>VLOOKUP($A3763,'Extracted Varlist'!$B$1:$O$4857,12,0)</f>
        <v>2</v>
      </c>
      <c r="J3763">
        <f>VLOOKUP($A3763,'Extracted Varlist'!$B$1:$O$4857,13,0)</f>
        <v>20</v>
      </c>
      <c r="M3763" t="b">
        <f t="shared" si="81"/>
        <v>1</v>
      </c>
    </row>
    <row r="3764" spans="1:13" x14ac:dyDescent="0.25">
      <c r="A3764" t="s">
        <v>4681</v>
      </c>
      <c r="E3764" t="str">
        <f>VLOOKUP($A3764,'Extracted Varlist'!$B$1:$O$4857,3,0)</f>
        <v>Axial length in mm - right</v>
      </c>
      <c r="G3764" t="str">
        <f>IF(ISBLANK(VLOOKUP($A3764,'Extracted Varlist'!$B$1:$O$4857,4,0)),"",VLOOKUP($A3764,'Extracted Varlist'!$B$1:$O$4857,4,0))</f>
        <v/>
      </c>
      <c r="H3764">
        <v>2</v>
      </c>
      <c r="I3764">
        <f>VLOOKUP($A3764,'Extracted Varlist'!$B$1:$O$4857,12,0)</f>
        <v>2</v>
      </c>
      <c r="J3764">
        <f>VLOOKUP($A3764,'Extracted Varlist'!$B$1:$O$4857,13,0)</f>
        <v>20</v>
      </c>
      <c r="M3764" t="b">
        <f t="shared" si="81"/>
        <v>1</v>
      </c>
    </row>
    <row r="3765" spans="1:13" x14ac:dyDescent="0.25">
      <c r="A3765" t="s">
        <v>7152</v>
      </c>
      <c r="E3765" t="str">
        <f>VLOOKUP($A3765,'Extracted Varlist'!$B$1:$O$4857,3,0)</f>
        <v>Axial length in mm - right</v>
      </c>
      <c r="G3765" t="str">
        <f>IF(ISBLANK(VLOOKUP($A3765,'Extracted Varlist'!$B$1:$O$4857,4,0)),"",VLOOKUP($A3765,'Extracted Varlist'!$B$1:$O$4857,4,0))</f>
        <v/>
      </c>
      <c r="H3765">
        <v>2</v>
      </c>
      <c r="I3765">
        <f>VLOOKUP($A3765,'Extracted Varlist'!$B$1:$O$4857,12,0)</f>
        <v>2</v>
      </c>
      <c r="J3765">
        <f>VLOOKUP($A3765,'Extracted Varlist'!$B$1:$O$4857,13,0)</f>
        <v>27</v>
      </c>
      <c r="M3765" t="b">
        <f t="shared" si="81"/>
        <v>0</v>
      </c>
    </row>
    <row r="3766" spans="1:13" x14ac:dyDescent="0.25">
      <c r="A3766" t="s">
        <v>8411</v>
      </c>
      <c r="E3766" t="str">
        <f>VLOOKUP($A3766,'Extracted Varlist'!$B$1:$O$4857,3,0)</f>
        <v>Axial length in mm - right</v>
      </c>
      <c r="G3766" t="str">
        <f>IF(ISBLANK(VLOOKUP($A3766,'Extracted Varlist'!$B$1:$O$4857,4,0)),"",VLOOKUP($A3766,'Extracted Varlist'!$B$1:$O$4857,4,0))</f>
        <v/>
      </c>
      <c r="H3766">
        <v>2</v>
      </c>
      <c r="I3766">
        <f>VLOOKUP($A3766,'Extracted Varlist'!$B$1:$O$4857,12,0)</f>
        <v>2</v>
      </c>
      <c r="J3766">
        <f>VLOOKUP($A3766,'Extracted Varlist'!$B$1:$O$4857,13,0)</f>
        <v>28</v>
      </c>
      <c r="M3766" t="b">
        <f t="shared" si="81"/>
        <v>0</v>
      </c>
    </row>
    <row r="3767" spans="1:13" x14ac:dyDescent="0.25">
      <c r="A3767" t="s">
        <v>4640</v>
      </c>
      <c r="E3767" t="str">
        <f>VLOOKUP($A3767,'Extracted Varlist'!$B$1:$O$4857,3,0)</f>
        <v>Right intraocular pressure (mmHg)</v>
      </c>
      <c r="G3767" t="str">
        <f>IF(ISBLANK(VLOOKUP($A3767,'Extracted Varlist'!$B$1:$O$4857,4,0)),"",VLOOKUP($A3767,'Extracted Varlist'!$B$1:$O$4857,4,0))</f>
        <v/>
      </c>
      <c r="H3767">
        <v>2</v>
      </c>
      <c r="I3767">
        <f>VLOOKUP($A3767,'Extracted Varlist'!$B$1:$O$4857,12,0)</f>
        <v>2</v>
      </c>
      <c r="J3767">
        <f>VLOOKUP($A3767,'Extracted Varlist'!$B$1:$O$4857,13,0)</f>
        <v>20</v>
      </c>
      <c r="M3767" t="b">
        <f t="shared" si="81"/>
        <v>0</v>
      </c>
    </row>
    <row r="3768" spans="1:13" x14ac:dyDescent="0.25">
      <c r="A3768" t="s">
        <v>8210</v>
      </c>
      <c r="E3768" t="str">
        <f>VLOOKUP($A3768,'Extracted Varlist'!$B$1:$O$4857,3,0)</f>
        <v>Right intraocular pressure (mmHg)</v>
      </c>
      <c r="G3768" t="str">
        <f>IF(ISBLANK(VLOOKUP($A3768,'Extracted Varlist'!$B$1:$O$4857,4,0)),"",VLOOKUP($A3768,'Extracted Varlist'!$B$1:$O$4857,4,0))</f>
        <v/>
      </c>
      <c r="H3768">
        <v>2</v>
      </c>
      <c r="I3768">
        <f>VLOOKUP($A3768,'Extracted Varlist'!$B$1:$O$4857,12,0)</f>
        <v>2</v>
      </c>
      <c r="J3768">
        <f>VLOOKUP($A3768,'Extracted Varlist'!$B$1:$O$4857,13,0)</f>
        <v>28</v>
      </c>
      <c r="M3768" t="b">
        <f t="shared" si="81"/>
        <v>0</v>
      </c>
    </row>
    <row r="3769" spans="1:13" x14ac:dyDescent="0.25">
      <c r="A3769" t="s">
        <v>4646</v>
      </c>
      <c r="E3769" t="str">
        <f>VLOOKUP($A3769,'Extracted Varlist'!$B$1:$O$4857,3,0)</f>
        <v>Drops - tropicamide - right</v>
      </c>
      <c r="G3769" t="str">
        <f>IF(ISBLANK(VLOOKUP($A3769,'Extracted Varlist'!$B$1:$O$4857,4,0)),"",VLOOKUP($A3769,'Extracted Varlist'!$B$1:$O$4857,4,0))</f>
        <v>0="No";1="Yes"</v>
      </c>
      <c r="H3769">
        <v>2</v>
      </c>
      <c r="I3769">
        <f>VLOOKUP($A3769,'Extracted Varlist'!$B$1:$O$4857,12,0)</f>
        <v>2</v>
      </c>
      <c r="J3769">
        <f>VLOOKUP($A3769,'Extracted Varlist'!$B$1:$O$4857,13,0)</f>
        <v>20</v>
      </c>
      <c r="M3769" t="b">
        <f t="shared" si="81"/>
        <v>0</v>
      </c>
    </row>
    <row r="3770" spans="1:13" x14ac:dyDescent="0.25">
      <c r="A3770" t="s">
        <v>8403</v>
      </c>
      <c r="E3770" t="str">
        <f>VLOOKUP($A3770,'Extracted Varlist'!$B$1:$O$4857,3,0)</f>
        <v>Drops - tropicamide - right</v>
      </c>
      <c r="G3770" t="str">
        <f>IF(ISBLANK(VLOOKUP($A3770,'Extracted Varlist'!$B$1:$O$4857,4,0)),"",VLOOKUP($A3770,'Extracted Varlist'!$B$1:$O$4857,4,0))</f>
        <v>0="No";1="Yes"</v>
      </c>
      <c r="H3770">
        <v>2</v>
      </c>
      <c r="I3770">
        <f>VLOOKUP($A3770,'Extracted Varlist'!$B$1:$O$4857,12,0)</f>
        <v>2</v>
      </c>
      <c r="J3770">
        <f>VLOOKUP($A3770,'Extracted Varlist'!$B$1:$O$4857,13,0)</f>
        <v>28</v>
      </c>
      <c r="M3770" t="b">
        <f t="shared" si="81"/>
        <v>0</v>
      </c>
    </row>
    <row r="3771" spans="1:13" x14ac:dyDescent="0.25">
      <c r="A3771" t="s">
        <v>4648</v>
      </c>
      <c r="E3771" t="str">
        <f>VLOOKUP($A3771,'Extracted Varlist'!$B$1:$O$4857,3,0)</f>
        <v>Drops - phenylephrine - right</v>
      </c>
      <c r="G3771" t="str">
        <f>IF(ISBLANK(VLOOKUP($A3771,'Extracted Varlist'!$B$1:$O$4857,4,0)),"",VLOOKUP($A3771,'Extracted Varlist'!$B$1:$O$4857,4,0))</f>
        <v>0="No";1="Yes"</v>
      </c>
      <c r="H3771">
        <v>2</v>
      </c>
      <c r="I3771">
        <f>VLOOKUP($A3771,'Extracted Varlist'!$B$1:$O$4857,12,0)</f>
        <v>2</v>
      </c>
      <c r="J3771">
        <f>VLOOKUP($A3771,'Extracted Varlist'!$B$1:$O$4857,13,0)</f>
        <v>20</v>
      </c>
      <c r="M3771" t="b">
        <f t="shared" si="81"/>
        <v>0</v>
      </c>
    </row>
    <row r="3772" spans="1:13" x14ac:dyDescent="0.25">
      <c r="A3772" t="s">
        <v>4667</v>
      </c>
      <c r="E3772" t="str">
        <f>VLOOKUP($A3772,'Extracted Varlist'!$B$1:$O$4857,3,0)</f>
        <v>Additional drops - tropicamide - right</v>
      </c>
      <c r="G3772" t="str">
        <f>IF(ISBLANK(VLOOKUP($A3772,'Extracted Varlist'!$B$1:$O$4857,4,0)),"",VLOOKUP($A3772,'Extracted Varlist'!$B$1:$O$4857,4,0))</f>
        <v>0="No";1="Yes"</v>
      </c>
      <c r="H3772">
        <v>2</v>
      </c>
      <c r="I3772">
        <f>VLOOKUP($A3772,'Extracted Varlist'!$B$1:$O$4857,12,0)</f>
        <v>2</v>
      </c>
      <c r="J3772">
        <f>VLOOKUP($A3772,'Extracted Varlist'!$B$1:$O$4857,13,0)</f>
        <v>20</v>
      </c>
      <c r="M3772" t="b">
        <f t="shared" si="81"/>
        <v>1</v>
      </c>
    </row>
    <row r="3773" spans="1:13" x14ac:dyDescent="0.25">
      <c r="A3773" t="s">
        <v>4466</v>
      </c>
      <c r="E3773" t="str">
        <f>VLOOKUP($A3773,'Extracted Varlist'!$B$1:$O$4857,3,0)</f>
        <v>Right Inferior Rectus</v>
      </c>
      <c r="G3773" t="str">
        <f>IF(ISBLANK(VLOOKUP($A3773,'Extracted Varlist'!$B$1:$O$4857,4,0)),"",VLOOKUP($A3773,'Extracted Varlist'!$B$1:$O$4857,4,0))</f>
        <v/>
      </c>
      <c r="H3773">
        <v>2</v>
      </c>
      <c r="I3773">
        <f>VLOOKUP($A3773,'Extracted Varlist'!$B$1:$O$4857,12,0)</f>
        <v>2</v>
      </c>
      <c r="J3773">
        <f>VLOOKUP($A3773,'Extracted Varlist'!$B$1:$O$4857,13,0)</f>
        <v>20</v>
      </c>
      <c r="M3773" t="b">
        <f t="shared" si="81"/>
        <v>1</v>
      </c>
    </row>
    <row r="3774" spans="1:13" x14ac:dyDescent="0.25">
      <c r="A3774" t="s">
        <v>3857</v>
      </c>
      <c r="E3774" t="str">
        <f>VLOOKUP($A3774,'Extracted Varlist'!$B$1:$O$4857,3,0)</f>
        <v>Keratometry - pre-dilation - Right eye - h axis</v>
      </c>
      <c r="G3774" t="str">
        <f>IF(ISBLANK(VLOOKUP($A3774,'Extracted Varlist'!$B$1:$O$4857,4,0)),"",VLOOKUP($A3774,'Extracted Varlist'!$B$1:$O$4857,4,0))</f>
        <v/>
      </c>
      <c r="H3774">
        <v>2</v>
      </c>
      <c r="I3774">
        <f>VLOOKUP($A3774,'Extracted Varlist'!$B$1:$O$4857,12,0)</f>
        <v>2</v>
      </c>
      <c r="J3774">
        <f>VLOOKUP($A3774,'Extracted Varlist'!$B$1:$O$4857,13,0)</f>
        <v>20</v>
      </c>
      <c r="M3774" t="b">
        <f t="shared" si="81"/>
        <v>1</v>
      </c>
    </row>
    <row r="3775" spans="1:13" x14ac:dyDescent="0.25">
      <c r="A3775" t="s">
        <v>7119</v>
      </c>
      <c r="E3775" t="str">
        <f>VLOOKUP($A3775,'Extracted Varlist'!$B$1:$O$4857,3,0)</f>
        <v>Keratometry - pre-dilation - Right eye - h axis</v>
      </c>
      <c r="G3775" t="str">
        <f>IF(ISBLANK(VLOOKUP($A3775,'Extracted Varlist'!$B$1:$O$4857,4,0)),"",VLOOKUP($A3775,'Extracted Varlist'!$B$1:$O$4857,4,0))</f>
        <v/>
      </c>
      <c r="H3775">
        <v>2</v>
      </c>
      <c r="I3775">
        <f>VLOOKUP($A3775,'Extracted Varlist'!$B$1:$O$4857,12,0)</f>
        <v>2</v>
      </c>
      <c r="J3775">
        <f>VLOOKUP($A3775,'Extracted Varlist'!$B$1:$O$4857,13,0)</f>
        <v>27</v>
      </c>
      <c r="M3775" t="b">
        <f t="shared" si="81"/>
        <v>0</v>
      </c>
    </row>
    <row r="3776" spans="1:13" x14ac:dyDescent="0.25">
      <c r="A3776" t="s">
        <v>8156</v>
      </c>
      <c r="E3776" t="str">
        <f>VLOOKUP($A3776,'Extracted Varlist'!$B$1:$O$4857,3,0)</f>
        <v>Keratometry - pre-dilation - Right eye - h axis</v>
      </c>
      <c r="G3776" t="str">
        <f>IF(ISBLANK(VLOOKUP($A3776,'Extracted Varlist'!$B$1:$O$4857,4,0)),"",VLOOKUP($A3776,'Extracted Varlist'!$B$1:$O$4857,4,0))</f>
        <v/>
      </c>
      <c r="H3776">
        <v>2</v>
      </c>
      <c r="I3776">
        <f>VLOOKUP($A3776,'Extracted Varlist'!$B$1:$O$4857,12,0)</f>
        <v>2</v>
      </c>
      <c r="J3776">
        <f>VLOOKUP($A3776,'Extracted Varlist'!$B$1:$O$4857,13,0)</f>
        <v>28</v>
      </c>
      <c r="M3776" t="b">
        <f t="shared" si="81"/>
        <v>0</v>
      </c>
    </row>
    <row r="3777" spans="1:13" x14ac:dyDescent="0.25">
      <c r="A3777" t="s">
        <v>8335</v>
      </c>
      <c r="E3777" t="str">
        <f>VLOOKUP($A3777,'Extracted Varlist'!$B$1:$O$4857,3,0)</f>
        <v>Keratometry - post-dilation - Right eye - h axis</v>
      </c>
      <c r="G3777" t="str">
        <f>IF(ISBLANK(VLOOKUP($A3777,'Extracted Varlist'!$B$1:$O$4857,4,0)),"",VLOOKUP($A3777,'Extracted Varlist'!$B$1:$O$4857,4,0))</f>
        <v/>
      </c>
      <c r="H3777">
        <v>2</v>
      </c>
      <c r="I3777">
        <f>VLOOKUP($A3777,'Extracted Varlist'!$B$1:$O$4857,12,0)</f>
        <v>2</v>
      </c>
      <c r="J3777">
        <f>VLOOKUP($A3777,'Extracted Varlist'!$B$1:$O$4857,13,0)</f>
        <v>28</v>
      </c>
      <c r="M3777" t="b">
        <f t="shared" si="81"/>
        <v>1</v>
      </c>
    </row>
    <row r="3778" spans="1:13" x14ac:dyDescent="0.25">
      <c r="A3778" t="s">
        <v>3854</v>
      </c>
      <c r="E3778" t="str">
        <f>VLOOKUP($A3778,'Extracted Varlist'!$B$1:$O$4857,3,0)</f>
        <v>Keratometry - pre-dilation - Right eye - h value</v>
      </c>
      <c r="G3778" t="str">
        <f>IF(ISBLANK(VLOOKUP($A3778,'Extracted Varlist'!$B$1:$O$4857,4,0)),"",VLOOKUP($A3778,'Extracted Varlist'!$B$1:$O$4857,4,0))</f>
        <v/>
      </c>
      <c r="H3778">
        <v>2</v>
      </c>
      <c r="I3778">
        <f>VLOOKUP($A3778,'Extracted Varlist'!$B$1:$O$4857,12,0)</f>
        <v>2</v>
      </c>
      <c r="J3778">
        <f>VLOOKUP($A3778,'Extracted Varlist'!$B$1:$O$4857,13,0)</f>
        <v>20</v>
      </c>
      <c r="M3778" t="b">
        <f t="shared" ref="M3778:M3841" si="82">AND(J3778=J3777)</f>
        <v>0</v>
      </c>
    </row>
    <row r="3779" spans="1:13" x14ac:dyDescent="0.25">
      <c r="A3779" t="s">
        <v>7117</v>
      </c>
      <c r="E3779" t="str">
        <f>VLOOKUP($A3779,'Extracted Varlist'!$B$1:$O$4857,3,0)</f>
        <v>Keratometry - pre-dilation - Right eye - h value</v>
      </c>
      <c r="G3779" t="str">
        <f>IF(ISBLANK(VLOOKUP($A3779,'Extracted Varlist'!$B$1:$O$4857,4,0)),"",VLOOKUP($A3779,'Extracted Varlist'!$B$1:$O$4857,4,0))</f>
        <v/>
      </c>
      <c r="H3779">
        <v>2</v>
      </c>
      <c r="I3779">
        <f>VLOOKUP($A3779,'Extracted Varlist'!$B$1:$O$4857,12,0)</f>
        <v>2</v>
      </c>
      <c r="J3779">
        <f>VLOOKUP($A3779,'Extracted Varlist'!$B$1:$O$4857,13,0)</f>
        <v>27</v>
      </c>
      <c r="M3779" t="b">
        <f t="shared" si="82"/>
        <v>0</v>
      </c>
    </row>
    <row r="3780" spans="1:13" x14ac:dyDescent="0.25">
      <c r="A3780" t="s">
        <v>8157</v>
      </c>
      <c r="E3780" t="str">
        <f>VLOOKUP($A3780,'Extracted Varlist'!$B$1:$O$4857,3,0)</f>
        <v>Keratometry - pre-dilation - Right eye - h value</v>
      </c>
      <c r="G3780" t="str">
        <f>IF(ISBLANK(VLOOKUP($A3780,'Extracted Varlist'!$B$1:$O$4857,4,0)),"",VLOOKUP($A3780,'Extracted Varlist'!$B$1:$O$4857,4,0))</f>
        <v/>
      </c>
      <c r="H3780">
        <v>2</v>
      </c>
      <c r="I3780">
        <f>VLOOKUP($A3780,'Extracted Varlist'!$B$1:$O$4857,12,0)</f>
        <v>2</v>
      </c>
      <c r="J3780">
        <f>VLOOKUP($A3780,'Extracted Varlist'!$B$1:$O$4857,13,0)</f>
        <v>28</v>
      </c>
      <c r="M3780" t="b">
        <f t="shared" si="82"/>
        <v>0</v>
      </c>
    </row>
    <row r="3781" spans="1:13" x14ac:dyDescent="0.25">
      <c r="A3781" t="s">
        <v>8338</v>
      </c>
      <c r="E3781" t="str">
        <f>VLOOKUP($A3781,'Extracted Varlist'!$B$1:$O$4857,3,0)</f>
        <v>Keratometry - post-dilation - Right eye - h value</v>
      </c>
      <c r="G3781" t="str">
        <f>IF(ISBLANK(VLOOKUP($A3781,'Extracted Varlist'!$B$1:$O$4857,4,0)),"",VLOOKUP($A3781,'Extracted Varlist'!$B$1:$O$4857,4,0))</f>
        <v/>
      </c>
      <c r="H3781">
        <v>2</v>
      </c>
      <c r="I3781">
        <f>VLOOKUP($A3781,'Extracted Varlist'!$B$1:$O$4857,12,0)</f>
        <v>2</v>
      </c>
      <c r="J3781">
        <f>VLOOKUP($A3781,'Extracted Varlist'!$B$1:$O$4857,13,0)</f>
        <v>28</v>
      </c>
      <c r="M3781" t="b">
        <f t="shared" si="82"/>
        <v>1</v>
      </c>
    </row>
    <row r="3782" spans="1:13" x14ac:dyDescent="0.25">
      <c r="A3782" t="s">
        <v>3864</v>
      </c>
      <c r="E3782" t="str">
        <f>VLOOKUP($A3782,'Extracted Varlist'!$B$1:$O$4857,3,0)</f>
        <v>Keratometry - pre-dilation - Right eye - v value</v>
      </c>
      <c r="G3782" t="str">
        <f>IF(ISBLANK(VLOOKUP($A3782,'Extracted Varlist'!$B$1:$O$4857,4,0)),"",VLOOKUP($A3782,'Extracted Varlist'!$B$1:$O$4857,4,0))</f>
        <v/>
      </c>
      <c r="H3782">
        <v>2</v>
      </c>
      <c r="I3782">
        <f>VLOOKUP($A3782,'Extracted Varlist'!$B$1:$O$4857,12,0)</f>
        <v>2</v>
      </c>
      <c r="J3782">
        <f>VLOOKUP($A3782,'Extracted Varlist'!$B$1:$O$4857,13,0)</f>
        <v>20</v>
      </c>
      <c r="M3782" t="b">
        <f t="shared" si="82"/>
        <v>0</v>
      </c>
    </row>
    <row r="3783" spans="1:13" x14ac:dyDescent="0.25">
      <c r="A3783" t="s">
        <v>7123</v>
      </c>
      <c r="E3783" t="str">
        <f>VLOOKUP($A3783,'Extracted Varlist'!$B$1:$O$4857,3,0)</f>
        <v>Keratometry - pre-dilation - Right eye - v value</v>
      </c>
      <c r="G3783" t="str">
        <f>IF(ISBLANK(VLOOKUP($A3783,'Extracted Varlist'!$B$1:$O$4857,4,0)),"",VLOOKUP($A3783,'Extracted Varlist'!$B$1:$O$4857,4,0))</f>
        <v/>
      </c>
      <c r="H3783">
        <v>2</v>
      </c>
      <c r="I3783">
        <f>VLOOKUP($A3783,'Extracted Varlist'!$B$1:$O$4857,12,0)</f>
        <v>2</v>
      </c>
      <c r="J3783">
        <f>VLOOKUP($A3783,'Extracted Varlist'!$B$1:$O$4857,13,0)</f>
        <v>27</v>
      </c>
      <c r="M3783" t="b">
        <f t="shared" si="82"/>
        <v>0</v>
      </c>
    </row>
    <row r="3784" spans="1:13" x14ac:dyDescent="0.25">
      <c r="A3784" t="s">
        <v>8159</v>
      </c>
      <c r="E3784" t="str">
        <f>VLOOKUP($A3784,'Extracted Varlist'!$B$1:$O$4857,3,0)</f>
        <v>Keratometry - pre-dilation - Right eye - v value</v>
      </c>
      <c r="G3784" t="str">
        <f>IF(ISBLANK(VLOOKUP($A3784,'Extracted Varlist'!$B$1:$O$4857,4,0)),"",VLOOKUP($A3784,'Extracted Varlist'!$B$1:$O$4857,4,0))</f>
        <v/>
      </c>
      <c r="H3784">
        <v>2</v>
      </c>
      <c r="I3784">
        <f>VLOOKUP($A3784,'Extracted Varlist'!$B$1:$O$4857,12,0)</f>
        <v>2</v>
      </c>
      <c r="J3784">
        <f>VLOOKUP($A3784,'Extracted Varlist'!$B$1:$O$4857,13,0)</f>
        <v>28</v>
      </c>
      <c r="M3784" t="b">
        <f t="shared" si="82"/>
        <v>0</v>
      </c>
    </row>
    <row r="3785" spans="1:13" x14ac:dyDescent="0.25">
      <c r="A3785" t="s">
        <v>8341</v>
      </c>
      <c r="E3785" t="str">
        <f>VLOOKUP($A3785,'Extracted Varlist'!$B$1:$O$4857,3,0)</f>
        <v>Keratometry - post-dilation - Right eye - v value</v>
      </c>
      <c r="G3785" t="str">
        <f>IF(ISBLANK(VLOOKUP($A3785,'Extracted Varlist'!$B$1:$O$4857,4,0)),"",VLOOKUP($A3785,'Extracted Varlist'!$B$1:$O$4857,4,0))</f>
        <v/>
      </c>
      <c r="H3785">
        <v>2</v>
      </c>
      <c r="I3785">
        <f>VLOOKUP($A3785,'Extracted Varlist'!$B$1:$O$4857,12,0)</f>
        <v>2</v>
      </c>
      <c r="J3785">
        <f>VLOOKUP($A3785,'Extracted Varlist'!$B$1:$O$4857,13,0)</f>
        <v>28</v>
      </c>
      <c r="M3785" t="b">
        <f t="shared" si="82"/>
        <v>1</v>
      </c>
    </row>
    <row r="3786" spans="1:13" x14ac:dyDescent="0.25">
      <c r="A3786" t="s">
        <v>3867</v>
      </c>
      <c r="E3786" t="str">
        <f>VLOOKUP($A3786,'Extracted Varlist'!$B$1:$O$4857,3,0)</f>
        <v>Keratometry - pre-dilation - Right eye - v axis</v>
      </c>
      <c r="G3786" t="str">
        <f>IF(ISBLANK(VLOOKUP($A3786,'Extracted Varlist'!$B$1:$O$4857,4,0)),"",VLOOKUP($A3786,'Extracted Varlist'!$B$1:$O$4857,4,0))</f>
        <v/>
      </c>
      <c r="H3786">
        <v>2</v>
      </c>
      <c r="I3786">
        <f>VLOOKUP($A3786,'Extracted Varlist'!$B$1:$O$4857,12,0)</f>
        <v>2</v>
      </c>
      <c r="J3786">
        <f>VLOOKUP($A3786,'Extracted Varlist'!$B$1:$O$4857,13,0)</f>
        <v>20</v>
      </c>
      <c r="M3786" t="b">
        <f t="shared" si="82"/>
        <v>0</v>
      </c>
    </row>
    <row r="3787" spans="1:13" x14ac:dyDescent="0.25">
      <c r="A3787" t="s">
        <v>7125</v>
      </c>
      <c r="E3787" t="str">
        <f>VLOOKUP($A3787,'Extracted Varlist'!$B$1:$O$4857,3,0)</f>
        <v>Keratometry - pre-dilation - Right eye - v axis</v>
      </c>
      <c r="G3787" t="str">
        <f>IF(ISBLANK(VLOOKUP($A3787,'Extracted Varlist'!$B$1:$O$4857,4,0)),"",VLOOKUP($A3787,'Extracted Varlist'!$B$1:$O$4857,4,0))</f>
        <v/>
      </c>
      <c r="H3787">
        <v>2</v>
      </c>
      <c r="I3787">
        <f>VLOOKUP($A3787,'Extracted Varlist'!$B$1:$O$4857,12,0)</f>
        <v>2</v>
      </c>
      <c r="J3787">
        <f>VLOOKUP($A3787,'Extracted Varlist'!$B$1:$O$4857,13,0)</f>
        <v>27</v>
      </c>
      <c r="M3787" t="b">
        <f t="shared" si="82"/>
        <v>0</v>
      </c>
    </row>
    <row r="3788" spans="1:13" x14ac:dyDescent="0.25">
      <c r="A3788" t="s">
        <v>8161</v>
      </c>
      <c r="E3788" t="str">
        <f>VLOOKUP($A3788,'Extracted Varlist'!$B$1:$O$4857,3,0)</f>
        <v>Keratometry - pre-dilation - Right eye - v axis</v>
      </c>
      <c r="G3788" t="str">
        <f>IF(ISBLANK(VLOOKUP($A3788,'Extracted Varlist'!$B$1:$O$4857,4,0)),"",VLOOKUP($A3788,'Extracted Varlist'!$B$1:$O$4857,4,0))</f>
        <v/>
      </c>
      <c r="H3788">
        <v>2</v>
      </c>
      <c r="I3788">
        <f>VLOOKUP($A3788,'Extracted Varlist'!$B$1:$O$4857,12,0)</f>
        <v>2</v>
      </c>
      <c r="J3788">
        <f>VLOOKUP($A3788,'Extracted Varlist'!$B$1:$O$4857,13,0)</f>
        <v>28</v>
      </c>
      <c r="M3788" t="b">
        <f t="shared" si="82"/>
        <v>0</v>
      </c>
    </row>
    <row r="3789" spans="1:13" x14ac:dyDescent="0.25">
      <c r="A3789" t="s">
        <v>8344</v>
      </c>
      <c r="E3789" t="str">
        <f>VLOOKUP($A3789,'Extracted Varlist'!$B$1:$O$4857,3,0)</f>
        <v>Keratometry - post-dilation - Right eye - v axis</v>
      </c>
      <c r="G3789" t="str">
        <f>IF(ISBLANK(VLOOKUP($A3789,'Extracted Varlist'!$B$1:$O$4857,4,0)),"",VLOOKUP($A3789,'Extracted Varlist'!$B$1:$O$4857,4,0))</f>
        <v/>
      </c>
      <c r="H3789">
        <v>2</v>
      </c>
      <c r="I3789">
        <f>VLOOKUP($A3789,'Extracted Varlist'!$B$1:$O$4857,12,0)</f>
        <v>2</v>
      </c>
      <c r="J3789">
        <f>VLOOKUP($A3789,'Extracted Varlist'!$B$1:$O$4857,13,0)</f>
        <v>28</v>
      </c>
      <c r="M3789" t="b">
        <f t="shared" si="82"/>
        <v>1</v>
      </c>
    </row>
    <row r="3790" spans="1:13" x14ac:dyDescent="0.25">
      <c r="A3790" t="s">
        <v>4463</v>
      </c>
      <c r="E3790" t="str">
        <f>VLOOKUP($A3790,'Extracted Varlist'!$B$1:$O$4857,3,0)</f>
        <v>Right Lateral Rectus</v>
      </c>
      <c r="G3790" t="str">
        <f>IF(ISBLANK(VLOOKUP($A3790,'Extracted Varlist'!$B$1:$O$4857,4,0)),"",VLOOKUP($A3790,'Extracted Varlist'!$B$1:$O$4857,4,0))</f>
        <v/>
      </c>
      <c r="H3790">
        <v>2</v>
      </c>
      <c r="I3790">
        <f>VLOOKUP($A3790,'Extracted Varlist'!$B$1:$O$4857,12,0)</f>
        <v>2</v>
      </c>
      <c r="J3790">
        <f>VLOOKUP($A3790,'Extracted Varlist'!$B$1:$O$4857,13,0)</f>
        <v>20</v>
      </c>
      <c r="M3790" t="b">
        <f t="shared" si="82"/>
        <v>0</v>
      </c>
    </row>
    <row r="3791" spans="1:13" x14ac:dyDescent="0.25">
      <c r="A3791" t="s">
        <v>4775</v>
      </c>
      <c r="E3791" t="str">
        <f>VLOOKUP($A3791,'Extracted Varlist'!$B$1:$O$4857,3,0)</f>
        <v>Lens thickness in mm - Right eye</v>
      </c>
      <c r="G3791" t="str">
        <f>IF(ISBLANK(VLOOKUP($A3791,'Extracted Varlist'!$B$1:$O$4857,4,0)),"",VLOOKUP($A3791,'Extracted Varlist'!$B$1:$O$4857,4,0))</f>
        <v/>
      </c>
      <c r="H3791">
        <v>2</v>
      </c>
      <c r="I3791">
        <f>VLOOKUP($A3791,'Extracted Varlist'!$B$1:$O$4857,12,0)</f>
        <v>2</v>
      </c>
      <c r="J3791">
        <f>VLOOKUP($A3791,'Extracted Varlist'!$B$1:$O$4857,13,0)</f>
        <v>20</v>
      </c>
      <c r="M3791" t="b">
        <f t="shared" si="82"/>
        <v>1</v>
      </c>
    </row>
    <row r="3792" spans="1:13" x14ac:dyDescent="0.25">
      <c r="A3792" t="s">
        <v>8304</v>
      </c>
      <c r="E3792" t="str">
        <f>VLOOKUP($A3792,'Extracted Varlist'!$B$1:$O$4857,3,0)</f>
        <v>Lens thickness in mm - Right eye</v>
      </c>
      <c r="G3792" t="str">
        <f>IF(ISBLANK(VLOOKUP($A3792,'Extracted Varlist'!$B$1:$O$4857,4,0)),"",VLOOKUP($A3792,'Extracted Varlist'!$B$1:$O$4857,4,0))</f>
        <v/>
      </c>
      <c r="H3792">
        <v>2</v>
      </c>
      <c r="I3792">
        <f>VLOOKUP($A3792,'Extracted Varlist'!$B$1:$O$4857,12,0)</f>
        <v>2</v>
      </c>
      <c r="J3792">
        <f>VLOOKUP($A3792,'Extracted Varlist'!$B$1:$O$4857,13,0)</f>
        <v>28</v>
      </c>
      <c r="M3792" t="b">
        <f t="shared" si="82"/>
        <v>0</v>
      </c>
    </row>
    <row r="3793" spans="1:13" x14ac:dyDescent="0.25">
      <c r="A3793" t="s">
        <v>4472</v>
      </c>
      <c r="E3793" t="str">
        <f>VLOOKUP($A3793,'Extracted Varlist'!$B$1:$O$4857,3,0)</f>
        <v>Right Medial Rectus</v>
      </c>
      <c r="G3793" t="str">
        <f>IF(ISBLANK(VLOOKUP($A3793,'Extracted Varlist'!$B$1:$O$4857,4,0)),"",VLOOKUP($A3793,'Extracted Varlist'!$B$1:$O$4857,4,0))</f>
        <v/>
      </c>
      <c r="H3793">
        <v>2</v>
      </c>
      <c r="I3793">
        <f>VLOOKUP($A3793,'Extracted Varlist'!$B$1:$O$4857,12,0)</f>
        <v>2</v>
      </c>
      <c r="J3793">
        <f>VLOOKUP($A3793,'Extracted Varlist'!$B$1:$O$4857,13,0)</f>
        <v>20</v>
      </c>
      <c r="M3793" t="b">
        <f t="shared" si="82"/>
        <v>0</v>
      </c>
    </row>
    <row r="3794" spans="1:13" x14ac:dyDescent="0.25">
      <c r="A3794" t="s">
        <v>4474</v>
      </c>
      <c r="E3794" t="str">
        <f>VLOOKUP($A3794,'Extracted Varlist'!$B$1:$O$4857,3,0)</f>
        <v>Right Superior Oblique</v>
      </c>
      <c r="G3794" t="str">
        <f>IF(ISBLANK(VLOOKUP($A3794,'Extracted Varlist'!$B$1:$O$4857,4,0)),"",VLOOKUP($A3794,'Extracted Varlist'!$B$1:$O$4857,4,0))</f>
        <v/>
      </c>
      <c r="H3794">
        <v>2</v>
      </c>
      <c r="I3794">
        <f>VLOOKUP($A3794,'Extracted Varlist'!$B$1:$O$4857,12,0)</f>
        <v>2</v>
      </c>
      <c r="J3794">
        <f>VLOOKUP($A3794,'Extracted Varlist'!$B$1:$O$4857,13,0)</f>
        <v>20</v>
      </c>
      <c r="M3794" t="b">
        <f t="shared" si="82"/>
        <v>1</v>
      </c>
    </row>
    <row r="3795" spans="1:13" x14ac:dyDescent="0.25">
      <c r="A3795" t="s">
        <v>3817</v>
      </c>
      <c r="E3795" t="str">
        <f>VLOOKUP($A3795,'Extracted Varlist'!$B$1:$O$4857,3,0)</f>
        <v>Glasses prescription - Right eye - spherical power</v>
      </c>
      <c r="G3795" t="str">
        <f>IF(ISBLANK(VLOOKUP($A3795,'Extracted Varlist'!$B$1:$O$4857,4,0)),"",VLOOKUP($A3795,'Extracted Varlist'!$B$1:$O$4857,4,0))</f>
        <v/>
      </c>
      <c r="H3795">
        <v>2</v>
      </c>
      <c r="I3795">
        <f>VLOOKUP($A3795,'Extracted Varlist'!$B$1:$O$4857,12,0)</f>
        <v>2</v>
      </c>
      <c r="J3795">
        <f>VLOOKUP($A3795,'Extracted Varlist'!$B$1:$O$4857,13,0)</f>
        <v>20</v>
      </c>
      <c r="M3795" t="b">
        <f t="shared" si="82"/>
        <v>1</v>
      </c>
    </row>
    <row r="3796" spans="1:13" x14ac:dyDescent="0.25">
      <c r="A3796" t="s">
        <v>8177</v>
      </c>
      <c r="E3796" t="str">
        <f>VLOOKUP($A3796,'Extracted Varlist'!$B$1:$O$4857,3,0)</f>
        <v>Glasses prescription - Right eye - spherical power</v>
      </c>
      <c r="G3796" t="str">
        <f>IF(ISBLANK(VLOOKUP($A3796,'Extracted Varlist'!$B$1:$O$4857,4,0)),"",VLOOKUP($A3796,'Extracted Varlist'!$B$1:$O$4857,4,0))</f>
        <v/>
      </c>
      <c r="H3796">
        <v>2</v>
      </c>
      <c r="I3796">
        <f>VLOOKUP($A3796,'Extracted Varlist'!$B$1:$O$4857,12,0)</f>
        <v>2</v>
      </c>
      <c r="J3796">
        <f>VLOOKUP($A3796,'Extracted Varlist'!$B$1:$O$4857,13,0)</f>
        <v>28</v>
      </c>
      <c r="M3796" t="b">
        <f t="shared" si="82"/>
        <v>0</v>
      </c>
    </row>
    <row r="3797" spans="1:13" x14ac:dyDescent="0.25">
      <c r="A3797" t="s">
        <v>4860</v>
      </c>
      <c r="E3797" t="str">
        <f>VLOOKUP($A3797,'Extracted Varlist'!$B$1:$O$4857,3,0)</f>
        <v>Autorefraction post-dilation - Right eye - spherical power</v>
      </c>
      <c r="G3797" t="str">
        <f>IF(ISBLANK(VLOOKUP($A3797,'Extracted Varlist'!$B$1:$O$4857,4,0)),"",VLOOKUP($A3797,'Extracted Varlist'!$B$1:$O$4857,4,0))</f>
        <v/>
      </c>
      <c r="H3797">
        <v>2</v>
      </c>
      <c r="I3797">
        <f>VLOOKUP($A3797,'Extracted Varlist'!$B$1:$O$4857,12,0)</f>
        <v>2</v>
      </c>
      <c r="J3797">
        <f>VLOOKUP($A3797,'Extracted Varlist'!$B$1:$O$4857,13,0)</f>
        <v>20</v>
      </c>
      <c r="M3797" t="b">
        <f t="shared" si="82"/>
        <v>0</v>
      </c>
    </row>
    <row r="3798" spans="1:13" x14ac:dyDescent="0.25">
      <c r="A3798" t="s">
        <v>8346</v>
      </c>
      <c r="E3798" t="str">
        <f>VLOOKUP($A3798,'Extracted Varlist'!$B$1:$O$4857,3,0)</f>
        <v>Autorefraction post-dilation - Right eye - spherical power</v>
      </c>
      <c r="G3798" t="str">
        <f>IF(ISBLANK(VLOOKUP($A3798,'Extracted Varlist'!$B$1:$O$4857,4,0)),"",VLOOKUP($A3798,'Extracted Varlist'!$B$1:$O$4857,4,0))</f>
        <v/>
      </c>
      <c r="H3798">
        <v>2</v>
      </c>
      <c r="I3798">
        <f>VLOOKUP($A3798,'Extracted Varlist'!$B$1:$O$4857,12,0)</f>
        <v>2</v>
      </c>
      <c r="J3798">
        <f>VLOOKUP($A3798,'Extracted Varlist'!$B$1:$O$4857,13,0)</f>
        <v>28</v>
      </c>
      <c r="M3798" t="b">
        <f t="shared" si="82"/>
        <v>0</v>
      </c>
    </row>
    <row r="3799" spans="1:13" x14ac:dyDescent="0.25">
      <c r="A3799" t="s">
        <v>3835</v>
      </c>
      <c r="E3799" t="str">
        <f>VLOOKUP($A3799,'Extracted Varlist'!$B$1:$O$4857,3,0)</f>
        <v>Autorefraction pre-dilation - Right eye - spherical power</v>
      </c>
      <c r="G3799" t="str">
        <f>IF(ISBLANK(VLOOKUP($A3799,'Extracted Varlist'!$B$1:$O$4857,4,0)),"",VLOOKUP($A3799,'Extracted Varlist'!$B$1:$O$4857,4,0))</f>
        <v/>
      </c>
      <c r="H3799">
        <v>2</v>
      </c>
      <c r="I3799">
        <f>VLOOKUP($A3799,'Extracted Varlist'!$B$1:$O$4857,12,0)</f>
        <v>2</v>
      </c>
      <c r="J3799">
        <f>VLOOKUP($A3799,'Extracted Varlist'!$B$1:$O$4857,13,0)</f>
        <v>20</v>
      </c>
      <c r="M3799" t="b">
        <f t="shared" si="82"/>
        <v>0</v>
      </c>
    </row>
    <row r="3800" spans="1:13" x14ac:dyDescent="0.25">
      <c r="A3800" t="s">
        <v>7140</v>
      </c>
      <c r="E3800" t="str">
        <f>VLOOKUP($A3800,'Extracted Varlist'!$B$1:$O$4857,3,0)</f>
        <v>Autorefraction pre-dilation - Right eye - spherical power</v>
      </c>
      <c r="G3800" t="str">
        <f>IF(ISBLANK(VLOOKUP($A3800,'Extracted Varlist'!$B$1:$O$4857,4,0)),"",VLOOKUP($A3800,'Extracted Varlist'!$B$1:$O$4857,4,0))</f>
        <v/>
      </c>
      <c r="H3800">
        <v>2</v>
      </c>
      <c r="I3800">
        <f>VLOOKUP($A3800,'Extracted Varlist'!$B$1:$O$4857,12,0)</f>
        <v>2</v>
      </c>
      <c r="J3800">
        <f>VLOOKUP($A3800,'Extracted Varlist'!$B$1:$O$4857,13,0)</f>
        <v>27</v>
      </c>
      <c r="M3800" t="b">
        <f t="shared" si="82"/>
        <v>0</v>
      </c>
    </row>
    <row r="3801" spans="1:13" x14ac:dyDescent="0.25">
      <c r="A3801" t="s">
        <v>8162</v>
      </c>
      <c r="E3801" t="str">
        <f>VLOOKUP($A3801,'Extracted Varlist'!$B$1:$O$4857,3,0)</f>
        <v>Autorefraction pre-dilation - Right eye - spherical power</v>
      </c>
      <c r="G3801" t="str">
        <f>IF(ISBLANK(VLOOKUP($A3801,'Extracted Varlist'!$B$1:$O$4857,4,0)),"",VLOOKUP($A3801,'Extracted Varlist'!$B$1:$O$4857,4,0))</f>
        <v/>
      </c>
      <c r="H3801">
        <v>2</v>
      </c>
      <c r="I3801">
        <f>VLOOKUP($A3801,'Extracted Varlist'!$B$1:$O$4857,12,0)</f>
        <v>2</v>
      </c>
      <c r="J3801">
        <f>VLOOKUP($A3801,'Extracted Varlist'!$B$1:$O$4857,13,0)</f>
        <v>28</v>
      </c>
      <c r="M3801" t="b">
        <f t="shared" si="82"/>
        <v>0</v>
      </c>
    </row>
    <row r="3802" spans="1:13" x14ac:dyDescent="0.25">
      <c r="A3802" t="s">
        <v>4460</v>
      </c>
      <c r="E3802" t="str">
        <f>VLOOKUP($A3802,'Extracted Varlist'!$B$1:$O$4857,3,0)</f>
        <v>Right Superior Rectus</v>
      </c>
      <c r="G3802" t="str">
        <f>IF(ISBLANK(VLOOKUP($A3802,'Extracted Varlist'!$B$1:$O$4857,4,0)),"",VLOOKUP($A3802,'Extracted Varlist'!$B$1:$O$4857,4,0))</f>
        <v/>
      </c>
      <c r="H3802">
        <v>2</v>
      </c>
      <c r="I3802">
        <f>VLOOKUP($A3802,'Extracted Varlist'!$B$1:$O$4857,12,0)</f>
        <v>2</v>
      </c>
      <c r="J3802">
        <f>VLOOKUP($A3802,'Extracted Varlist'!$B$1:$O$4857,13,0)</f>
        <v>20</v>
      </c>
      <c r="M3802" t="b">
        <f t="shared" si="82"/>
        <v>0</v>
      </c>
    </row>
    <row r="3803" spans="1:13" x14ac:dyDescent="0.25">
      <c r="A3803" t="s">
        <v>2505</v>
      </c>
      <c r="E3803" t="str">
        <f>VLOOKUP($A3803,'Extracted Varlist'!$B$1:$O$4857,3,0)</f>
        <v>GMCT: Return to head error</v>
      </c>
      <c r="G3803" t="str">
        <f>IF(ISBLANK(VLOOKUP($A3803,'Extracted Varlist'!$B$1:$O$4857,4,0)),"",VLOOKUP($A3803,'Extracted Varlist'!$B$1:$O$4857,4,0))</f>
        <v>-99="Missing"</v>
      </c>
      <c r="H3803">
        <v>2</v>
      </c>
      <c r="I3803">
        <f>VLOOKUP($A3803,'Extracted Varlist'!$B$1:$O$4857,12,0)</f>
        <v>2</v>
      </c>
      <c r="J3803">
        <f>VLOOKUP($A3803,'Extracted Varlist'!$B$1:$O$4857,13,0)</f>
        <v>17</v>
      </c>
      <c r="M3803" t="b">
        <f t="shared" si="82"/>
        <v>0</v>
      </c>
    </row>
    <row r="3804" spans="1:13" x14ac:dyDescent="0.25">
      <c r="A3804" t="s">
        <v>6365</v>
      </c>
      <c r="E3804" t="str">
        <f>VLOOKUP($A3804,'Extracted Varlist'!$B$1:$O$4857,3,0)</f>
        <v>GMCT: Return to head error</v>
      </c>
      <c r="G3804" t="str">
        <f>IF(ISBLANK(VLOOKUP($A3804,'Extracted Varlist'!$B$1:$O$4857,4,0)),"",VLOOKUP($A3804,'Extracted Varlist'!$B$1:$O$4857,4,0))</f>
        <v>-99="Missing"</v>
      </c>
      <c r="H3804">
        <v>2</v>
      </c>
      <c r="I3804">
        <f>VLOOKUP($A3804,'Extracted Varlist'!$B$1:$O$4857,12,0)</f>
        <v>2</v>
      </c>
      <c r="J3804">
        <f>VLOOKUP($A3804,'Extracted Varlist'!$B$1:$O$4857,13,0)</f>
        <v>22</v>
      </c>
      <c r="M3804" t="b">
        <f t="shared" si="82"/>
        <v>0</v>
      </c>
    </row>
    <row r="3805" spans="1:13" x14ac:dyDescent="0.25">
      <c r="A3805" t="s">
        <v>6366</v>
      </c>
      <c r="E3805" t="str">
        <f>VLOOKUP($A3805,'Extracted Varlist'!$B$1:$O$4857,3,0)</f>
        <v>GML: Return to head error</v>
      </c>
      <c r="G3805" t="str">
        <f>IF(ISBLANK(VLOOKUP($A3805,'Extracted Varlist'!$B$1:$O$4857,4,0)),"",VLOOKUP($A3805,'Extracted Varlist'!$B$1:$O$4857,4,0))</f>
        <v>-99="Missing"</v>
      </c>
      <c r="H3805">
        <v>2</v>
      </c>
      <c r="I3805">
        <f>VLOOKUP($A3805,'Extracted Varlist'!$B$1:$O$4857,12,0)</f>
        <v>2</v>
      </c>
      <c r="J3805">
        <f>VLOOKUP($A3805,'Extracted Varlist'!$B$1:$O$4857,13,0)</f>
        <v>22</v>
      </c>
      <c r="M3805" t="b">
        <f t="shared" si="82"/>
        <v>1</v>
      </c>
    </row>
    <row r="3806" spans="1:13" x14ac:dyDescent="0.25">
      <c r="A3806" t="s">
        <v>2856</v>
      </c>
      <c r="E3806" t="str">
        <f>VLOOKUP($A3806,'Extracted Varlist'!$B$1:$O$4857,3,0)</f>
        <v>GML1: Return to head error</v>
      </c>
      <c r="G3806" t="str">
        <f>IF(ISBLANK(VLOOKUP($A3806,'Extracted Varlist'!$B$1:$O$4857,4,0)),"",VLOOKUP($A3806,'Extracted Varlist'!$B$1:$O$4857,4,0))</f>
        <v>-99="Missing"</v>
      </c>
      <c r="H3806">
        <v>2</v>
      </c>
      <c r="I3806">
        <f>VLOOKUP($A3806,'Extracted Varlist'!$B$1:$O$4857,12,0)</f>
        <v>2</v>
      </c>
      <c r="J3806">
        <f>VLOOKUP($A3806,'Extracted Varlist'!$B$1:$O$4857,13,0)</f>
        <v>17</v>
      </c>
      <c r="M3806" t="b">
        <f t="shared" si="82"/>
        <v>0</v>
      </c>
    </row>
    <row r="3807" spans="1:13" x14ac:dyDescent="0.25">
      <c r="A3807" t="s">
        <v>6368</v>
      </c>
      <c r="E3807" t="str">
        <f>VLOOKUP($A3807,'Extracted Varlist'!$B$1:$O$4857,3,0)</f>
        <v>GML1: Return to head error</v>
      </c>
      <c r="G3807" t="str">
        <f>IF(ISBLANK(VLOOKUP($A3807,'Extracted Varlist'!$B$1:$O$4857,4,0)),"",VLOOKUP($A3807,'Extracted Varlist'!$B$1:$O$4857,4,0))</f>
        <v>-99="Missing"</v>
      </c>
      <c r="H3807">
        <v>2</v>
      </c>
      <c r="I3807">
        <f>VLOOKUP($A3807,'Extracted Varlist'!$B$1:$O$4857,12,0)</f>
        <v>2</v>
      </c>
      <c r="J3807">
        <f>VLOOKUP($A3807,'Extracted Varlist'!$B$1:$O$4857,13,0)</f>
        <v>22</v>
      </c>
      <c r="M3807" t="b">
        <f t="shared" si="82"/>
        <v>0</v>
      </c>
    </row>
    <row r="3808" spans="1:13" x14ac:dyDescent="0.25">
      <c r="A3808" t="s">
        <v>2878</v>
      </c>
      <c r="E3808" t="str">
        <f>VLOOKUP($A3808,'Extracted Varlist'!$B$1:$O$4857,3,0)</f>
        <v>GML2: Return to head error</v>
      </c>
      <c r="G3808" t="str">
        <f>IF(ISBLANK(VLOOKUP($A3808,'Extracted Varlist'!$B$1:$O$4857,4,0)),"",VLOOKUP($A3808,'Extracted Varlist'!$B$1:$O$4857,4,0))</f>
        <v>-99="Missing"</v>
      </c>
      <c r="H3808">
        <v>2</v>
      </c>
      <c r="I3808">
        <f>VLOOKUP($A3808,'Extracted Varlist'!$B$1:$O$4857,12,0)</f>
        <v>2</v>
      </c>
      <c r="J3808">
        <f>VLOOKUP($A3808,'Extracted Varlist'!$B$1:$O$4857,13,0)</f>
        <v>17</v>
      </c>
      <c r="M3808" t="b">
        <f t="shared" si="82"/>
        <v>0</v>
      </c>
    </row>
    <row r="3809" spans="1:13" x14ac:dyDescent="0.25">
      <c r="A3809" t="s">
        <v>6369</v>
      </c>
      <c r="E3809" t="str">
        <f>VLOOKUP($A3809,'Extracted Varlist'!$B$1:$O$4857,3,0)</f>
        <v>GML2: Return to head error</v>
      </c>
      <c r="G3809" t="str">
        <f>IF(ISBLANK(VLOOKUP($A3809,'Extracted Varlist'!$B$1:$O$4857,4,0)),"",VLOOKUP($A3809,'Extracted Varlist'!$B$1:$O$4857,4,0))</f>
        <v>-99="Missing"</v>
      </c>
      <c r="H3809">
        <v>2</v>
      </c>
      <c r="I3809">
        <f>VLOOKUP($A3809,'Extracted Varlist'!$B$1:$O$4857,12,0)</f>
        <v>2</v>
      </c>
      <c r="J3809">
        <f>VLOOKUP($A3809,'Extracted Varlist'!$B$1:$O$4857,13,0)</f>
        <v>22</v>
      </c>
      <c r="M3809" t="b">
        <f t="shared" si="82"/>
        <v>0</v>
      </c>
    </row>
    <row r="3810" spans="1:13" x14ac:dyDescent="0.25">
      <c r="A3810" t="s">
        <v>2898</v>
      </c>
      <c r="E3810" t="str">
        <f>VLOOKUP($A3810,'Extracted Varlist'!$B$1:$O$4857,3,0)</f>
        <v>GML3: Return to head error</v>
      </c>
      <c r="G3810" t="str">
        <f>IF(ISBLANK(VLOOKUP($A3810,'Extracted Varlist'!$B$1:$O$4857,4,0)),"",VLOOKUP($A3810,'Extracted Varlist'!$B$1:$O$4857,4,0))</f>
        <v>-99="Missing"</v>
      </c>
      <c r="H3810">
        <v>2</v>
      </c>
      <c r="I3810">
        <f>VLOOKUP($A3810,'Extracted Varlist'!$B$1:$O$4857,12,0)</f>
        <v>2</v>
      </c>
      <c r="J3810">
        <f>VLOOKUP($A3810,'Extracted Varlist'!$B$1:$O$4857,13,0)</f>
        <v>17</v>
      </c>
      <c r="M3810" t="b">
        <f t="shared" si="82"/>
        <v>0</v>
      </c>
    </row>
    <row r="3811" spans="1:13" x14ac:dyDescent="0.25">
      <c r="A3811" t="s">
        <v>6370</v>
      </c>
      <c r="E3811" t="str">
        <f>VLOOKUP($A3811,'Extracted Varlist'!$B$1:$O$4857,3,0)</f>
        <v>GML3: Return to head error</v>
      </c>
      <c r="G3811" t="str">
        <f>IF(ISBLANK(VLOOKUP($A3811,'Extracted Varlist'!$B$1:$O$4857,4,0)),"",VLOOKUP($A3811,'Extracted Varlist'!$B$1:$O$4857,4,0))</f>
        <v>-99="Missing"</v>
      </c>
      <c r="H3811">
        <v>2</v>
      </c>
      <c r="I3811">
        <f>VLOOKUP($A3811,'Extracted Varlist'!$B$1:$O$4857,12,0)</f>
        <v>2</v>
      </c>
      <c r="J3811">
        <f>VLOOKUP($A3811,'Extracted Varlist'!$B$1:$O$4857,13,0)</f>
        <v>22</v>
      </c>
      <c r="M3811" t="b">
        <f t="shared" si="82"/>
        <v>0</v>
      </c>
    </row>
    <row r="3812" spans="1:13" x14ac:dyDescent="0.25">
      <c r="A3812" t="s">
        <v>2917</v>
      </c>
      <c r="E3812" t="str">
        <f>VLOOKUP($A3812,'Extracted Varlist'!$B$1:$O$4857,3,0)</f>
        <v>GML4: Return to head error</v>
      </c>
      <c r="G3812" t="str">
        <f>IF(ISBLANK(VLOOKUP($A3812,'Extracted Varlist'!$B$1:$O$4857,4,0)),"",VLOOKUP($A3812,'Extracted Varlist'!$B$1:$O$4857,4,0))</f>
        <v>-99="Missing"</v>
      </c>
      <c r="H3812">
        <v>2</v>
      </c>
      <c r="I3812">
        <f>VLOOKUP($A3812,'Extracted Varlist'!$B$1:$O$4857,12,0)</f>
        <v>2</v>
      </c>
      <c r="J3812">
        <f>VLOOKUP($A3812,'Extracted Varlist'!$B$1:$O$4857,13,0)</f>
        <v>17</v>
      </c>
      <c r="M3812" t="b">
        <f t="shared" si="82"/>
        <v>0</v>
      </c>
    </row>
    <row r="3813" spans="1:13" x14ac:dyDescent="0.25">
      <c r="A3813" t="s">
        <v>6371</v>
      </c>
      <c r="E3813" t="str">
        <f>VLOOKUP($A3813,'Extracted Varlist'!$B$1:$O$4857,3,0)</f>
        <v>GML4: Return to head error</v>
      </c>
      <c r="G3813" t="str">
        <f>IF(ISBLANK(VLOOKUP($A3813,'Extracted Varlist'!$B$1:$O$4857,4,0)),"",VLOOKUP($A3813,'Extracted Varlist'!$B$1:$O$4857,4,0))</f>
        <v>-99="Missing"</v>
      </c>
      <c r="H3813">
        <v>2</v>
      </c>
      <c r="I3813">
        <f>VLOOKUP($A3813,'Extracted Varlist'!$B$1:$O$4857,12,0)</f>
        <v>2</v>
      </c>
      <c r="J3813">
        <f>VLOOKUP($A3813,'Extracted Varlist'!$B$1:$O$4857,13,0)</f>
        <v>22</v>
      </c>
      <c r="M3813" t="b">
        <f t="shared" si="82"/>
        <v>0</v>
      </c>
    </row>
    <row r="3814" spans="1:13" x14ac:dyDescent="0.25">
      <c r="A3814" t="s">
        <v>2937</v>
      </c>
      <c r="E3814" t="str">
        <f>VLOOKUP($A3814,'Extracted Varlist'!$B$1:$O$4857,3,0)</f>
        <v>GML5: Return to head error</v>
      </c>
      <c r="G3814" t="str">
        <f>IF(ISBLANK(VLOOKUP($A3814,'Extracted Varlist'!$B$1:$O$4857,4,0)),"",VLOOKUP($A3814,'Extracted Varlist'!$B$1:$O$4857,4,0))</f>
        <v>-99="Missing"</v>
      </c>
      <c r="H3814">
        <v>2</v>
      </c>
      <c r="I3814">
        <f>VLOOKUP($A3814,'Extracted Varlist'!$B$1:$O$4857,12,0)</f>
        <v>2</v>
      </c>
      <c r="J3814">
        <f>VLOOKUP($A3814,'Extracted Varlist'!$B$1:$O$4857,13,0)</f>
        <v>17</v>
      </c>
      <c r="M3814" t="b">
        <f t="shared" si="82"/>
        <v>0</v>
      </c>
    </row>
    <row r="3815" spans="1:13" x14ac:dyDescent="0.25">
      <c r="A3815" t="s">
        <v>6372</v>
      </c>
      <c r="E3815" t="str">
        <f>VLOOKUP($A3815,'Extracted Varlist'!$B$1:$O$4857,3,0)</f>
        <v>GML5: Return to head error</v>
      </c>
      <c r="G3815" t="str">
        <f>IF(ISBLANK(VLOOKUP($A3815,'Extracted Varlist'!$B$1:$O$4857,4,0)),"",VLOOKUP($A3815,'Extracted Varlist'!$B$1:$O$4857,4,0))</f>
        <v>-99="Missing"</v>
      </c>
      <c r="H3815">
        <v>2</v>
      </c>
      <c r="I3815">
        <f>VLOOKUP($A3815,'Extracted Varlist'!$B$1:$O$4857,12,0)</f>
        <v>2</v>
      </c>
      <c r="J3815">
        <f>VLOOKUP($A3815,'Extracted Varlist'!$B$1:$O$4857,13,0)</f>
        <v>22</v>
      </c>
      <c r="M3815" t="b">
        <f t="shared" si="82"/>
        <v>0</v>
      </c>
    </row>
    <row r="3816" spans="1:13" x14ac:dyDescent="0.25">
      <c r="A3816" t="s">
        <v>2668</v>
      </c>
      <c r="E3816" t="str">
        <f>VLOOKUP($A3816,'Extracted Varlist'!$B$1:$O$4857,3,0)</f>
        <v>GMR: Return to head error</v>
      </c>
      <c r="G3816" t="str">
        <f>IF(ISBLANK(VLOOKUP($A3816,'Extracted Varlist'!$B$1:$O$4857,4,0)),"",VLOOKUP($A3816,'Extracted Varlist'!$B$1:$O$4857,4,0))</f>
        <v>-99="Missing"</v>
      </c>
      <c r="H3816">
        <v>2</v>
      </c>
      <c r="I3816">
        <f>VLOOKUP($A3816,'Extracted Varlist'!$B$1:$O$4857,12,0)</f>
        <v>2</v>
      </c>
      <c r="J3816">
        <f>VLOOKUP($A3816,'Extracted Varlist'!$B$1:$O$4857,13,0)</f>
        <v>17</v>
      </c>
      <c r="M3816" t="b">
        <f t="shared" si="82"/>
        <v>0</v>
      </c>
    </row>
    <row r="3817" spans="1:13" x14ac:dyDescent="0.25">
      <c r="A3817" t="s">
        <v>6373</v>
      </c>
      <c r="E3817" t="str">
        <f>VLOOKUP($A3817,'Extracted Varlist'!$B$1:$O$4857,3,0)</f>
        <v>GMR: Return to head error</v>
      </c>
      <c r="G3817" t="str">
        <f>IF(ISBLANK(VLOOKUP($A3817,'Extracted Varlist'!$B$1:$O$4857,4,0)),"",VLOOKUP($A3817,'Extracted Varlist'!$B$1:$O$4857,4,0))</f>
        <v>-99="Missing"</v>
      </c>
      <c r="H3817">
        <v>2</v>
      </c>
      <c r="I3817">
        <f>VLOOKUP($A3817,'Extracted Varlist'!$B$1:$O$4857,12,0)</f>
        <v>2</v>
      </c>
      <c r="J3817">
        <f>VLOOKUP($A3817,'Extracted Varlist'!$B$1:$O$4857,13,0)</f>
        <v>22</v>
      </c>
      <c r="M3817" t="b">
        <f t="shared" si="82"/>
        <v>0</v>
      </c>
    </row>
    <row r="3818" spans="1:13" x14ac:dyDescent="0.25">
      <c r="A3818" t="s">
        <v>4072</v>
      </c>
      <c r="E3818" t="str">
        <f>VLOOKUP($A3818,'Extracted Varlist'!$B$1:$O$4857,3,0)</f>
        <v>Vernier right result 1</v>
      </c>
      <c r="G3818" t="str">
        <f>IF(ISBLANK(VLOOKUP($A3818,'Extracted Varlist'!$B$1:$O$4857,4,0)),"",VLOOKUP($A3818,'Extracted Varlist'!$B$1:$O$4857,4,0))</f>
        <v/>
      </c>
      <c r="H3818">
        <v>2</v>
      </c>
      <c r="I3818">
        <f>VLOOKUP($A3818,'Extracted Varlist'!$B$1:$O$4857,12,0)</f>
        <v>2</v>
      </c>
      <c r="J3818">
        <f>VLOOKUP($A3818,'Extracted Varlist'!$B$1:$O$4857,13,0)</f>
        <v>20</v>
      </c>
      <c r="M3818" t="b">
        <f t="shared" si="82"/>
        <v>0</v>
      </c>
    </row>
    <row r="3819" spans="1:13" x14ac:dyDescent="0.25">
      <c r="A3819" t="s">
        <v>4075</v>
      </c>
      <c r="E3819" t="str">
        <f>VLOOKUP($A3819,'Extracted Varlist'!$B$1:$O$4857,3,0)</f>
        <v>Vernier right result 2</v>
      </c>
      <c r="G3819" t="str">
        <f>IF(ISBLANK(VLOOKUP($A3819,'Extracted Varlist'!$B$1:$O$4857,4,0)),"",VLOOKUP($A3819,'Extracted Varlist'!$B$1:$O$4857,4,0))</f>
        <v/>
      </c>
      <c r="H3819">
        <v>2</v>
      </c>
      <c r="I3819">
        <f>VLOOKUP($A3819,'Extracted Varlist'!$B$1:$O$4857,12,0)</f>
        <v>2</v>
      </c>
      <c r="J3819">
        <f>VLOOKUP($A3819,'Extracted Varlist'!$B$1:$O$4857,13,0)</f>
        <v>20</v>
      </c>
      <c r="M3819" t="b">
        <f t="shared" si="82"/>
        <v>1</v>
      </c>
    </row>
    <row r="3820" spans="1:13" x14ac:dyDescent="0.25">
      <c r="A3820" t="s">
        <v>4078</v>
      </c>
      <c r="E3820" t="str">
        <f>VLOOKUP($A3820,'Extracted Varlist'!$B$1:$O$4857,3,0)</f>
        <v>Vernier right result 3</v>
      </c>
      <c r="G3820" t="str">
        <f>IF(ISBLANK(VLOOKUP($A3820,'Extracted Varlist'!$B$1:$O$4857,4,0)),"",VLOOKUP($A3820,'Extracted Varlist'!$B$1:$O$4857,4,0))</f>
        <v/>
      </c>
      <c r="H3820">
        <v>2</v>
      </c>
      <c r="I3820">
        <f>VLOOKUP($A3820,'Extracted Varlist'!$B$1:$O$4857,12,0)</f>
        <v>2</v>
      </c>
      <c r="J3820">
        <f>VLOOKUP($A3820,'Extracted Varlist'!$B$1:$O$4857,13,0)</f>
        <v>20</v>
      </c>
      <c r="M3820" t="b">
        <f t="shared" si="82"/>
        <v>1</v>
      </c>
    </row>
    <row r="3821" spans="1:13" x14ac:dyDescent="0.25">
      <c r="A3821" t="s">
        <v>4033</v>
      </c>
      <c r="E3821" t="str">
        <f>VLOOKUP($A3821,'Extracted Varlist'!$B$1:$O$4857,3,0)</f>
        <v>Visual acuity - right - snellen line</v>
      </c>
      <c r="G3821" t="str">
        <f>IF(ISBLANK(VLOOKUP($A3821,'Extracted Varlist'!$B$1:$O$4857,4,0)),"",VLOOKUP($A3821,'Extracted Varlist'!$B$1:$O$4857,4,0))</f>
        <v>333="CF";444="HM";555="VA &lt;6/60"</v>
      </c>
      <c r="H3821">
        <v>2</v>
      </c>
      <c r="I3821">
        <f>VLOOKUP($A3821,'Extracted Varlist'!$B$1:$O$4857,12,0)</f>
        <v>2</v>
      </c>
      <c r="J3821">
        <f>VLOOKUP($A3821,'Extracted Varlist'!$B$1:$O$4857,13,0)</f>
        <v>20</v>
      </c>
      <c r="M3821" t="b">
        <f t="shared" si="82"/>
        <v>1</v>
      </c>
    </row>
    <row r="3822" spans="1:13" x14ac:dyDescent="0.25">
      <c r="A3822" t="s">
        <v>7131</v>
      </c>
      <c r="E3822" t="str">
        <f>VLOOKUP($A3822,'Extracted Varlist'!$B$1:$O$4857,3,0)</f>
        <v>Visual acuity - right - snellen line</v>
      </c>
      <c r="G3822" t="str">
        <f>IF(ISBLANK(VLOOKUP($A3822,'Extracted Varlist'!$B$1:$O$4857,4,0)),"",VLOOKUP($A3822,'Extracted Varlist'!$B$1:$O$4857,4,0))</f>
        <v>333="CF";444="HM";555="VA &lt;6/60"</v>
      </c>
      <c r="H3822">
        <v>2</v>
      </c>
      <c r="I3822">
        <f>VLOOKUP($A3822,'Extracted Varlist'!$B$1:$O$4857,12,0)</f>
        <v>2</v>
      </c>
      <c r="J3822">
        <f>VLOOKUP($A3822,'Extracted Varlist'!$B$1:$O$4857,13,0)</f>
        <v>27</v>
      </c>
      <c r="M3822" t="b">
        <f t="shared" si="82"/>
        <v>0</v>
      </c>
    </row>
    <row r="3823" spans="1:13" x14ac:dyDescent="0.25">
      <c r="A3823" t="s">
        <v>8164</v>
      </c>
      <c r="E3823" t="str">
        <f>VLOOKUP($A3823,'Extracted Varlist'!$B$1:$O$4857,3,0)</f>
        <v>Visual acuity - right - snellen line</v>
      </c>
      <c r="G3823" t="str">
        <f>IF(ISBLANK(VLOOKUP($A3823,'Extracted Varlist'!$B$1:$O$4857,4,0)),"",VLOOKUP($A3823,'Extracted Varlist'!$B$1:$O$4857,4,0))</f>
        <v>333="CF";444="HM";555="VA &lt;6/60"</v>
      </c>
      <c r="H3823">
        <v>2</v>
      </c>
      <c r="I3823">
        <f>VLOOKUP($A3823,'Extracted Varlist'!$B$1:$O$4857,12,0)</f>
        <v>2</v>
      </c>
      <c r="J3823">
        <f>VLOOKUP($A3823,'Extracted Varlist'!$B$1:$O$4857,13,0)</f>
        <v>28</v>
      </c>
      <c r="M3823" t="b">
        <f t="shared" si="82"/>
        <v>0</v>
      </c>
    </row>
    <row r="3824" spans="1:13" x14ac:dyDescent="0.25">
      <c r="A3824" t="s">
        <v>4030</v>
      </c>
      <c r="E3824" t="str">
        <f>VLOOKUP($A3824,'Extracted Varlist'!$B$1:$O$4857,3,0)</f>
        <v>Visual acuity - right - number of snellen letters read correctly or incorrectly</v>
      </c>
      <c r="G3824" t="str">
        <f>IF(ISBLANK(VLOOKUP($A3824,'Extracted Varlist'!$B$1:$O$4857,4,0)),"",VLOOKUP($A3824,'Extracted Varlist'!$B$1:$O$4857,4,0))</f>
        <v/>
      </c>
      <c r="H3824">
        <v>2</v>
      </c>
      <c r="I3824">
        <f>VLOOKUP($A3824,'Extracted Varlist'!$B$1:$O$4857,12,0)</f>
        <v>2</v>
      </c>
      <c r="J3824">
        <f>VLOOKUP($A3824,'Extracted Varlist'!$B$1:$O$4857,13,0)</f>
        <v>20</v>
      </c>
      <c r="M3824" t="b">
        <f t="shared" si="82"/>
        <v>0</v>
      </c>
    </row>
    <row r="3825" spans="1:13" x14ac:dyDescent="0.25">
      <c r="A3825" t="s">
        <v>7133</v>
      </c>
      <c r="E3825" t="str">
        <f>VLOOKUP($A3825,'Extracted Varlist'!$B$1:$O$4857,3,0)</f>
        <v>Visual acuity - right - number of snellen letters read correctly or incorrectly</v>
      </c>
      <c r="G3825" t="str">
        <f>IF(ISBLANK(VLOOKUP($A3825,'Extracted Varlist'!$B$1:$O$4857,4,0)),"",VLOOKUP($A3825,'Extracted Varlist'!$B$1:$O$4857,4,0))</f>
        <v/>
      </c>
      <c r="H3825">
        <v>2</v>
      </c>
      <c r="I3825">
        <f>VLOOKUP($A3825,'Extracted Varlist'!$B$1:$O$4857,12,0)</f>
        <v>2</v>
      </c>
      <c r="J3825">
        <f>VLOOKUP($A3825,'Extracted Varlist'!$B$1:$O$4857,13,0)</f>
        <v>27</v>
      </c>
      <c r="M3825" t="b">
        <f t="shared" si="82"/>
        <v>0</v>
      </c>
    </row>
    <row r="3826" spans="1:13" x14ac:dyDescent="0.25">
      <c r="A3826" t="s">
        <v>8165</v>
      </c>
      <c r="E3826" t="str">
        <f>VLOOKUP($A3826,'Extracted Varlist'!$B$1:$O$4857,3,0)</f>
        <v>Visual acuity - right - number of snellen letters read correctly or incorrectly</v>
      </c>
      <c r="G3826" t="str">
        <f>IF(ISBLANK(VLOOKUP($A3826,'Extracted Varlist'!$B$1:$O$4857,4,0)),"",VLOOKUP($A3826,'Extracted Varlist'!$B$1:$O$4857,4,0))</f>
        <v/>
      </c>
      <c r="H3826">
        <v>2</v>
      </c>
      <c r="I3826">
        <f>VLOOKUP($A3826,'Extracted Varlist'!$B$1:$O$4857,12,0)</f>
        <v>2</v>
      </c>
      <c r="J3826">
        <f>VLOOKUP($A3826,'Extracted Varlist'!$B$1:$O$4857,13,0)</f>
        <v>28</v>
      </c>
      <c r="M3826" t="b">
        <f t="shared" si="82"/>
        <v>0</v>
      </c>
    </row>
    <row r="3827" spans="1:13" x14ac:dyDescent="0.25">
      <c r="A3827" t="s">
        <v>4036</v>
      </c>
      <c r="E3827" t="str">
        <f>VLOOKUP($A3827,'Extracted Varlist'!$B$1:$O$4857,3,0)</f>
        <v>Visual acuity - right - logmar score</v>
      </c>
      <c r="G3827" t="str">
        <f>IF(ISBLANK(VLOOKUP($A3827,'Extracted Varlist'!$B$1:$O$4857,4,0)),"",VLOOKUP($A3827,'Extracted Varlist'!$B$1:$O$4857,4,0))</f>
        <v/>
      </c>
      <c r="H3827">
        <v>2</v>
      </c>
      <c r="I3827">
        <f>VLOOKUP($A3827,'Extracted Varlist'!$B$1:$O$4857,12,0)</f>
        <v>2</v>
      </c>
      <c r="J3827">
        <f>VLOOKUP($A3827,'Extracted Varlist'!$B$1:$O$4857,13,0)</f>
        <v>20</v>
      </c>
      <c r="M3827" t="b">
        <f t="shared" si="82"/>
        <v>0</v>
      </c>
    </row>
    <row r="3828" spans="1:13" x14ac:dyDescent="0.25">
      <c r="A3828" t="s">
        <v>4043</v>
      </c>
      <c r="E3828" t="str">
        <f>VLOOKUP($A3828,'Extracted Varlist'!$B$1:$O$4857,3,0)</f>
        <v>Visual acuity - pinhole - Right eye - snellen line</v>
      </c>
      <c r="G3828" t="str">
        <f>IF(ISBLANK(VLOOKUP($A3828,'Extracted Varlist'!$B$1:$O$4857,4,0)),"",VLOOKUP($A3828,'Extracted Varlist'!$B$1:$O$4857,4,0))</f>
        <v>333="CF";444="HM";555="VA &lt;6/60"</v>
      </c>
      <c r="H3828">
        <v>2</v>
      </c>
      <c r="I3828">
        <f>VLOOKUP($A3828,'Extracted Varlist'!$B$1:$O$4857,12,0)</f>
        <v>2</v>
      </c>
      <c r="J3828">
        <f>VLOOKUP($A3828,'Extracted Varlist'!$B$1:$O$4857,13,0)</f>
        <v>20</v>
      </c>
      <c r="M3828" t="b">
        <f t="shared" si="82"/>
        <v>1</v>
      </c>
    </row>
    <row r="3829" spans="1:13" x14ac:dyDescent="0.25">
      <c r="A3829" t="s">
        <v>7135</v>
      </c>
      <c r="E3829" t="str">
        <f>VLOOKUP($A3829,'Extracted Varlist'!$B$1:$O$4857,3,0)</f>
        <v>Visual acuity - pinhole - Right eye - snellen line</v>
      </c>
      <c r="G3829" t="str">
        <f>IF(ISBLANK(VLOOKUP($A3829,'Extracted Varlist'!$B$1:$O$4857,4,0)),"",VLOOKUP($A3829,'Extracted Varlist'!$B$1:$O$4857,4,0))</f>
        <v>333="CF";444="HM";555="VA &lt;6/60"</v>
      </c>
      <c r="H3829">
        <v>2</v>
      </c>
      <c r="I3829">
        <f>VLOOKUP($A3829,'Extracted Varlist'!$B$1:$O$4857,12,0)</f>
        <v>2</v>
      </c>
      <c r="J3829">
        <f>VLOOKUP($A3829,'Extracted Varlist'!$B$1:$O$4857,13,0)</f>
        <v>27</v>
      </c>
      <c r="M3829" t="b">
        <f t="shared" si="82"/>
        <v>0</v>
      </c>
    </row>
    <row r="3830" spans="1:13" x14ac:dyDescent="0.25">
      <c r="A3830" t="s">
        <v>8166</v>
      </c>
      <c r="E3830" t="str">
        <f>VLOOKUP($A3830,'Extracted Varlist'!$B$1:$O$4857,3,0)</f>
        <v>Visual acuity - pinhole - Right eye - snellen line</v>
      </c>
      <c r="G3830" t="str">
        <f>IF(ISBLANK(VLOOKUP($A3830,'Extracted Varlist'!$B$1:$O$4857,4,0)),"",VLOOKUP($A3830,'Extracted Varlist'!$B$1:$O$4857,4,0))</f>
        <v>333="CF";444="HM";555="VA &lt;6/60"</v>
      </c>
      <c r="H3830">
        <v>2</v>
      </c>
      <c r="I3830">
        <f>VLOOKUP($A3830,'Extracted Varlist'!$B$1:$O$4857,12,0)</f>
        <v>2</v>
      </c>
      <c r="J3830">
        <f>VLOOKUP($A3830,'Extracted Varlist'!$B$1:$O$4857,13,0)</f>
        <v>28</v>
      </c>
      <c r="M3830" t="b">
        <f t="shared" si="82"/>
        <v>0</v>
      </c>
    </row>
    <row r="3831" spans="1:13" x14ac:dyDescent="0.25">
      <c r="A3831" t="s">
        <v>4045</v>
      </c>
      <c r="E3831" t="str">
        <f>VLOOKUP($A3831,'Extracted Varlist'!$B$1:$O$4857,3,0)</f>
        <v>Visual acuity - pinhole - Right eye - number of snellen letters read correctly or incorrectly</v>
      </c>
      <c r="G3831" t="str">
        <f>IF(ISBLANK(VLOOKUP($A3831,'Extracted Varlist'!$B$1:$O$4857,4,0)),"",VLOOKUP($A3831,'Extracted Varlist'!$B$1:$O$4857,4,0))</f>
        <v/>
      </c>
      <c r="H3831">
        <v>2</v>
      </c>
      <c r="I3831">
        <f>VLOOKUP($A3831,'Extracted Varlist'!$B$1:$O$4857,12,0)</f>
        <v>2</v>
      </c>
      <c r="J3831">
        <f>VLOOKUP($A3831,'Extracted Varlist'!$B$1:$O$4857,13,0)</f>
        <v>20</v>
      </c>
      <c r="M3831" t="b">
        <f t="shared" si="82"/>
        <v>0</v>
      </c>
    </row>
    <row r="3832" spans="1:13" x14ac:dyDescent="0.25">
      <c r="A3832" t="s">
        <v>7137</v>
      </c>
      <c r="E3832" t="str">
        <f>VLOOKUP($A3832,'Extracted Varlist'!$B$1:$O$4857,3,0)</f>
        <v>Visual acuity - pinhole - Right eye - number of snellen letters read correctly or incorrectly</v>
      </c>
      <c r="G3832" t="str">
        <f>IF(ISBLANK(VLOOKUP($A3832,'Extracted Varlist'!$B$1:$O$4857,4,0)),"",VLOOKUP($A3832,'Extracted Varlist'!$B$1:$O$4857,4,0))</f>
        <v/>
      </c>
      <c r="H3832">
        <v>2</v>
      </c>
      <c r="I3832">
        <f>VLOOKUP($A3832,'Extracted Varlist'!$B$1:$O$4857,12,0)</f>
        <v>2</v>
      </c>
      <c r="J3832">
        <f>VLOOKUP($A3832,'Extracted Varlist'!$B$1:$O$4857,13,0)</f>
        <v>27</v>
      </c>
      <c r="M3832" t="b">
        <f t="shared" si="82"/>
        <v>0</v>
      </c>
    </row>
    <row r="3833" spans="1:13" x14ac:dyDescent="0.25">
      <c r="A3833" t="s">
        <v>8167</v>
      </c>
      <c r="E3833" t="str">
        <f>VLOOKUP($A3833,'Extracted Varlist'!$B$1:$O$4857,3,0)</f>
        <v>Visual acuity - pinhole - Right eye - number of snellen letters read correctly or incorrectly</v>
      </c>
      <c r="G3833" t="str">
        <f>IF(ISBLANK(VLOOKUP($A3833,'Extracted Varlist'!$B$1:$O$4857,4,0)),"",VLOOKUP($A3833,'Extracted Varlist'!$B$1:$O$4857,4,0))</f>
        <v/>
      </c>
      <c r="H3833">
        <v>2</v>
      </c>
      <c r="I3833">
        <f>VLOOKUP($A3833,'Extracted Varlist'!$B$1:$O$4857,12,0)</f>
        <v>2</v>
      </c>
      <c r="J3833">
        <f>VLOOKUP($A3833,'Extracted Varlist'!$B$1:$O$4857,13,0)</f>
        <v>28</v>
      </c>
      <c r="M3833" t="b">
        <f t="shared" si="82"/>
        <v>0</v>
      </c>
    </row>
    <row r="3834" spans="1:13" x14ac:dyDescent="0.25">
      <c r="A3834" t="s">
        <v>4039</v>
      </c>
      <c r="E3834" t="str">
        <f>VLOOKUP($A3834,'Extracted Varlist'!$B$1:$O$4857,3,0)</f>
        <v>Visual acuity - pinhole - right - logmar score</v>
      </c>
      <c r="G3834" t="str">
        <f>IF(ISBLANK(VLOOKUP($A3834,'Extracted Varlist'!$B$1:$O$4857,4,0)),"",VLOOKUP($A3834,'Extracted Varlist'!$B$1:$O$4857,4,0))</f>
        <v/>
      </c>
      <c r="H3834">
        <v>2</v>
      </c>
      <c r="I3834">
        <f>VLOOKUP($A3834,'Extracted Varlist'!$B$1:$O$4857,12,0)</f>
        <v>2</v>
      </c>
      <c r="J3834">
        <f>VLOOKUP($A3834,'Extracted Varlist'!$B$1:$O$4857,13,0)</f>
        <v>20</v>
      </c>
      <c r="M3834" t="b">
        <f t="shared" si="82"/>
        <v>0</v>
      </c>
    </row>
    <row r="3835" spans="1:13" x14ac:dyDescent="0.25">
      <c r="A3835" t="s">
        <v>9419</v>
      </c>
      <c r="E3835" t="str">
        <f>VLOOKUP($A3835,'Extracted Varlist'!$B$1:$O$4857,3,0)</f>
        <v>Spirometry baseline FVC actual</v>
      </c>
      <c r="G3835" t="str">
        <f>IF(ISBLANK(VLOOKUP($A3835,'Extracted Varlist'!$B$1:$O$4857,4,0)),"",VLOOKUP($A3835,'Extracted Varlist'!$B$1:$O$4857,4,0))</f>
        <v>-99="Missing";-88="N/A"</v>
      </c>
      <c r="H3835">
        <v>2</v>
      </c>
      <c r="I3835">
        <f>VLOOKUP($A3835,'Extracted Varlist'!$B$1:$O$4857,12,0)</f>
        <v>2</v>
      </c>
      <c r="J3835">
        <f>VLOOKUP($A3835,'Extracted Varlist'!$B$1:$O$4857,13,0)</f>
        <v>8</v>
      </c>
      <c r="M3835" t="b">
        <f t="shared" si="82"/>
        <v>0</v>
      </c>
    </row>
    <row r="3836" spans="1:13" x14ac:dyDescent="0.25">
      <c r="A3836" t="s">
        <v>9439</v>
      </c>
      <c r="E3836" t="str">
        <f>VLOOKUP($A3836,'Extracted Varlist'!$B$1:$O$4857,3,0)</f>
        <v>Spirometry baseline MEF % normal</v>
      </c>
      <c r="G3836" t="str">
        <f>IF(ISBLANK(VLOOKUP($A3836,'Extracted Varlist'!$B$1:$O$4857,4,0)),"",VLOOKUP($A3836,'Extracted Varlist'!$B$1:$O$4857,4,0))</f>
        <v>-99="Missing";-88="N/A"</v>
      </c>
      <c r="H3836">
        <v>2</v>
      </c>
      <c r="I3836">
        <f>VLOOKUP($A3836,'Extracted Varlist'!$B$1:$O$4857,12,0)</f>
        <v>2</v>
      </c>
      <c r="J3836">
        <f>VLOOKUP($A3836,'Extracted Varlist'!$B$1:$O$4857,13,0)</f>
        <v>8</v>
      </c>
      <c r="M3836" t="b">
        <f t="shared" si="82"/>
        <v>1</v>
      </c>
    </row>
    <row r="3837" spans="1:13" x14ac:dyDescent="0.25">
      <c r="A3837" t="s">
        <v>9435</v>
      </c>
      <c r="E3837" t="str">
        <f>VLOOKUP($A3837,'Extracted Varlist'!$B$1:$O$4857,3,0)</f>
        <v>Spirometry baseline PEF % normal</v>
      </c>
      <c r="G3837" t="str">
        <f>IF(ISBLANK(VLOOKUP($A3837,'Extracted Varlist'!$B$1:$O$4857,4,0)),"",VLOOKUP($A3837,'Extracted Varlist'!$B$1:$O$4857,4,0))</f>
        <v>-99="Missing";-88="N/A"</v>
      </c>
      <c r="H3837">
        <v>2</v>
      </c>
      <c r="I3837">
        <f>VLOOKUP($A3837,'Extracted Varlist'!$B$1:$O$4857,12,0)</f>
        <v>2</v>
      </c>
      <c r="J3837">
        <f>VLOOKUP($A3837,'Extracted Varlist'!$B$1:$O$4857,13,0)</f>
        <v>8</v>
      </c>
      <c r="M3837" t="b">
        <f t="shared" si="82"/>
        <v>1</v>
      </c>
    </row>
    <row r="3838" spans="1:13" x14ac:dyDescent="0.25">
      <c r="A3838" t="s">
        <v>9444</v>
      </c>
      <c r="E3838" t="str">
        <f>VLOOKUP($A3838,'Extracted Varlist'!$B$1:$O$4857,3,0)</f>
        <v>Spirometry post exercise FVC actual</v>
      </c>
      <c r="G3838" t="str">
        <f>IF(ISBLANK(VLOOKUP($A3838,'Extracted Varlist'!$B$1:$O$4857,4,0)),"",VLOOKUP($A3838,'Extracted Varlist'!$B$1:$O$4857,4,0))</f>
        <v>-99="Missing";-88="N/A"</v>
      </c>
      <c r="H3838">
        <v>2</v>
      </c>
      <c r="I3838">
        <f>VLOOKUP($A3838,'Extracted Varlist'!$B$1:$O$4857,12,0)</f>
        <v>2</v>
      </c>
      <c r="J3838">
        <f>VLOOKUP($A3838,'Extracted Varlist'!$B$1:$O$4857,13,0)</f>
        <v>8</v>
      </c>
      <c r="M3838" t="b">
        <f t="shared" si="82"/>
        <v>1</v>
      </c>
    </row>
    <row r="3839" spans="1:13" x14ac:dyDescent="0.25">
      <c r="A3839" t="s">
        <v>9449</v>
      </c>
      <c r="E3839" t="str">
        <f>VLOOKUP($A3839,'Extracted Varlist'!$B$1:$O$4857,3,0)</f>
        <v>Spirometry post exercise FEV1 actual</v>
      </c>
      <c r="G3839" t="str">
        <f>IF(ISBLANK(VLOOKUP($A3839,'Extracted Varlist'!$B$1:$O$4857,4,0)),"",VLOOKUP($A3839,'Extracted Varlist'!$B$1:$O$4857,4,0))</f>
        <v>-99="Missing";-88="N/A"</v>
      </c>
      <c r="H3839">
        <v>2</v>
      </c>
      <c r="I3839">
        <f>VLOOKUP($A3839,'Extracted Varlist'!$B$1:$O$4857,12,0)</f>
        <v>2</v>
      </c>
      <c r="J3839">
        <f>VLOOKUP($A3839,'Extracted Varlist'!$B$1:$O$4857,13,0)</f>
        <v>8</v>
      </c>
      <c r="M3839" t="b">
        <f t="shared" si="82"/>
        <v>1</v>
      </c>
    </row>
    <row r="3840" spans="1:13" x14ac:dyDescent="0.25">
      <c r="A3840" t="s">
        <v>9452</v>
      </c>
      <c r="E3840" t="str">
        <f>VLOOKUP($A3840,'Extracted Varlist'!$B$1:$O$4857,3,0)</f>
        <v>Spirometry post exercise RATIO actual</v>
      </c>
      <c r="G3840" t="str">
        <f>IF(ISBLANK(VLOOKUP($A3840,'Extracted Varlist'!$B$1:$O$4857,4,0)),"",VLOOKUP($A3840,'Extracted Varlist'!$B$1:$O$4857,4,0))</f>
        <v>-99="Missing";-88="N/A"</v>
      </c>
      <c r="H3840">
        <v>2</v>
      </c>
      <c r="I3840">
        <f>VLOOKUP($A3840,'Extracted Varlist'!$B$1:$O$4857,12,0)</f>
        <v>2</v>
      </c>
      <c r="J3840">
        <f>VLOOKUP($A3840,'Extracted Varlist'!$B$1:$O$4857,13,0)</f>
        <v>8</v>
      </c>
      <c r="M3840" t="b">
        <f t="shared" si="82"/>
        <v>1</v>
      </c>
    </row>
    <row r="3841" spans="1:13" x14ac:dyDescent="0.25">
      <c r="A3841" t="s">
        <v>9454</v>
      </c>
      <c r="E3841" t="str">
        <f>VLOOKUP($A3841,'Extracted Varlist'!$B$1:$O$4857,3,0)</f>
        <v>Spirometry post exercise MEF actual</v>
      </c>
      <c r="G3841" t="str">
        <f>IF(ISBLANK(VLOOKUP($A3841,'Extracted Varlist'!$B$1:$O$4857,4,0)),"",VLOOKUP($A3841,'Extracted Varlist'!$B$1:$O$4857,4,0))</f>
        <v>-99="Missing";-88="N/A"</v>
      </c>
      <c r="H3841">
        <v>2</v>
      </c>
      <c r="I3841">
        <f>VLOOKUP($A3841,'Extracted Varlist'!$B$1:$O$4857,12,0)</f>
        <v>2</v>
      </c>
      <c r="J3841">
        <f>VLOOKUP($A3841,'Extracted Varlist'!$B$1:$O$4857,13,0)</f>
        <v>8</v>
      </c>
      <c r="M3841" t="b">
        <f t="shared" si="82"/>
        <v>1</v>
      </c>
    </row>
    <row r="3842" spans="1:13" x14ac:dyDescent="0.25">
      <c r="A3842" t="s">
        <v>9447</v>
      </c>
      <c r="E3842" t="str">
        <f>VLOOKUP($A3842,'Extracted Varlist'!$B$1:$O$4857,3,0)</f>
        <v>Spirometry post exercise PEF actual</v>
      </c>
      <c r="G3842" t="str">
        <f>IF(ISBLANK(VLOOKUP($A3842,'Extracted Varlist'!$B$1:$O$4857,4,0)),"",VLOOKUP($A3842,'Extracted Varlist'!$B$1:$O$4857,4,0))</f>
        <v>-99="Missing";-88="N/A"</v>
      </c>
      <c r="H3842">
        <v>2</v>
      </c>
      <c r="I3842">
        <f>VLOOKUP($A3842,'Extracted Varlist'!$B$1:$O$4857,12,0)</f>
        <v>2</v>
      </c>
      <c r="J3842">
        <f>VLOOKUP($A3842,'Extracted Varlist'!$B$1:$O$4857,13,0)</f>
        <v>8</v>
      </c>
      <c r="M3842" t="b">
        <f t="shared" ref="M3842:M3905" si="83">AND(J3842=J3841)</f>
        <v>1</v>
      </c>
    </row>
    <row r="3843" spans="1:13" x14ac:dyDescent="0.25">
      <c r="A3843" t="s">
        <v>9466</v>
      </c>
      <c r="E3843" t="str">
        <f>VLOOKUP($A3843,'Extracted Varlist'!$B$1:$O$4857,3,0)</f>
        <v>Spirometry post exercise best FEV1</v>
      </c>
      <c r="G3843" t="str">
        <f>IF(ISBLANK(VLOOKUP($A3843,'Extracted Varlist'!$B$1:$O$4857,4,0)),"",VLOOKUP($A3843,'Extracted Varlist'!$B$1:$O$4857,4,0))</f>
        <v>-99="Missing";-88="N/A";0="No";1="Yes"</v>
      </c>
      <c r="H3843">
        <v>2</v>
      </c>
      <c r="I3843">
        <f>VLOOKUP($A3843,'Extracted Varlist'!$B$1:$O$4857,12,0)</f>
        <v>2</v>
      </c>
      <c r="J3843">
        <f>VLOOKUP($A3843,'Extracted Varlist'!$B$1:$O$4857,13,0)</f>
        <v>8</v>
      </c>
      <c r="M3843" t="b">
        <f t="shared" si="83"/>
        <v>1</v>
      </c>
    </row>
    <row r="3844" spans="1:13" x14ac:dyDescent="0.25">
      <c r="A3844" t="s">
        <v>9459</v>
      </c>
      <c r="E3844" t="str">
        <f>VLOOKUP($A3844,'Extracted Varlist'!$B$1:$O$4857,3,0)</f>
        <v>Spirometry post exercise FVC 1 % normal</v>
      </c>
      <c r="G3844" t="str">
        <f>IF(ISBLANK(VLOOKUP($A3844,'Extracted Varlist'!$B$1:$O$4857,4,0)),"",VLOOKUP($A3844,'Extracted Varlist'!$B$1:$O$4857,4,0))</f>
        <v>-99="Missing";-88="N/A"</v>
      </c>
      <c r="H3844">
        <v>2</v>
      </c>
      <c r="I3844">
        <f>VLOOKUP($A3844,'Extracted Varlist'!$B$1:$O$4857,12,0)</f>
        <v>2</v>
      </c>
      <c r="J3844">
        <f>VLOOKUP($A3844,'Extracted Varlist'!$B$1:$O$4857,13,0)</f>
        <v>8</v>
      </c>
      <c r="M3844" t="b">
        <f t="shared" si="83"/>
        <v>1</v>
      </c>
    </row>
    <row r="3845" spans="1:13" x14ac:dyDescent="0.25">
      <c r="A3845" t="s">
        <v>9457</v>
      </c>
      <c r="E3845" t="str">
        <f>VLOOKUP($A3845,'Extracted Varlist'!$B$1:$O$4857,3,0)</f>
        <v>Spirometry post exercise PEF % normal</v>
      </c>
      <c r="G3845" t="str">
        <f>IF(ISBLANK(VLOOKUP($A3845,'Extracted Varlist'!$B$1:$O$4857,4,0)),"",VLOOKUP($A3845,'Extracted Varlist'!$B$1:$O$4857,4,0))</f>
        <v>-99="Missing";-88="N/A"</v>
      </c>
      <c r="H3845">
        <v>2</v>
      </c>
      <c r="I3845">
        <f>VLOOKUP($A3845,'Extracted Varlist'!$B$1:$O$4857,12,0)</f>
        <v>2</v>
      </c>
      <c r="J3845">
        <f>VLOOKUP($A3845,'Extracted Varlist'!$B$1:$O$4857,13,0)</f>
        <v>8</v>
      </c>
      <c r="M3845" t="b">
        <f t="shared" si="83"/>
        <v>1</v>
      </c>
    </row>
    <row r="3846" spans="1:13" x14ac:dyDescent="0.25">
      <c r="A3846" t="s">
        <v>9416</v>
      </c>
      <c r="E3846" t="str">
        <f>VLOOKUP($A3846,'Extracted Varlist'!$B$1:$O$4857,3,0)</f>
        <v>Spirometry baseline FEV1 actual</v>
      </c>
      <c r="G3846" t="str">
        <f>IF(ISBLANK(VLOOKUP($A3846,'Extracted Varlist'!$B$1:$O$4857,4,0)),"",VLOOKUP($A3846,'Extracted Varlist'!$B$1:$O$4857,4,0))</f>
        <v>-99="Missing";-88="N/A"</v>
      </c>
      <c r="H3846">
        <v>2</v>
      </c>
      <c r="I3846">
        <f>VLOOKUP($A3846,'Extracted Varlist'!$B$1:$O$4857,12,0)</f>
        <v>2</v>
      </c>
      <c r="J3846">
        <f>VLOOKUP($A3846,'Extracted Varlist'!$B$1:$O$4857,13,0)</f>
        <v>8</v>
      </c>
      <c r="M3846" t="b">
        <f t="shared" si="83"/>
        <v>1</v>
      </c>
    </row>
    <row r="3847" spans="1:13" x14ac:dyDescent="0.25">
      <c r="A3847" t="s">
        <v>9462</v>
      </c>
      <c r="E3847" t="str">
        <f>VLOOKUP($A3847,'Extracted Varlist'!$B$1:$O$4857,3,0)</f>
        <v>Spirometry post exercise RATIO % normal</v>
      </c>
      <c r="G3847" t="str">
        <f>IF(ISBLANK(VLOOKUP($A3847,'Extracted Varlist'!$B$1:$O$4857,4,0)),"",VLOOKUP($A3847,'Extracted Varlist'!$B$1:$O$4857,4,0))</f>
        <v>-99="Missing";-88="N/A"</v>
      </c>
      <c r="H3847">
        <v>2</v>
      </c>
      <c r="I3847">
        <f>VLOOKUP($A3847,'Extracted Varlist'!$B$1:$O$4857,12,0)</f>
        <v>2</v>
      </c>
      <c r="J3847">
        <f>VLOOKUP($A3847,'Extracted Varlist'!$B$1:$O$4857,13,0)</f>
        <v>8</v>
      </c>
      <c r="M3847" t="b">
        <f t="shared" si="83"/>
        <v>1</v>
      </c>
    </row>
    <row r="3848" spans="1:13" x14ac:dyDescent="0.25">
      <c r="A3848" t="s">
        <v>9464</v>
      </c>
      <c r="E3848" t="str">
        <f>VLOOKUP($A3848,'Extracted Varlist'!$B$1:$O$4857,3,0)</f>
        <v>Spirometry post exercise MEF % normal</v>
      </c>
      <c r="G3848" t="str">
        <f>IF(ISBLANK(VLOOKUP($A3848,'Extracted Varlist'!$B$1:$O$4857,4,0)),"",VLOOKUP($A3848,'Extracted Varlist'!$B$1:$O$4857,4,0))</f>
        <v>-99="Missing";-88="N/A"</v>
      </c>
      <c r="H3848">
        <v>2</v>
      </c>
      <c r="I3848">
        <f>VLOOKUP($A3848,'Extracted Varlist'!$B$1:$O$4857,12,0)</f>
        <v>2</v>
      </c>
      <c r="J3848">
        <f>VLOOKUP($A3848,'Extracted Varlist'!$B$1:$O$4857,13,0)</f>
        <v>8</v>
      </c>
      <c r="M3848" t="b">
        <f t="shared" si="83"/>
        <v>1</v>
      </c>
    </row>
    <row r="3849" spans="1:13" x14ac:dyDescent="0.25">
      <c r="A3849" t="s">
        <v>9461</v>
      </c>
      <c r="E3849" t="str">
        <f>VLOOKUP($A3849,'Extracted Varlist'!$B$1:$O$4857,3,0)</f>
        <v>Spirometry post exercise PEF % normal</v>
      </c>
      <c r="G3849" t="str">
        <f>IF(ISBLANK(VLOOKUP($A3849,'Extracted Varlist'!$B$1:$O$4857,4,0)),"",VLOOKUP($A3849,'Extracted Varlist'!$B$1:$O$4857,4,0))</f>
        <v>-99="Missing";-88="N/A"</v>
      </c>
      <c r="H3849">
        <v>2</v>
      </c>
      <c r="I3849">
        <f>VLOOKUP($A3849,'Extracted Varlist'!$B$1:$O$4857,12,0)</f>
        <v>2</v>
      </c>
      <c r="J3849">
        <f>VLOOKUP($A3849,'Extracted Varlist'!$B$1:$O$4857,13,0)</f>
        <v>8</v>
      </c>
      <c r="M3849" t="b">
        <f t="shared" si="83"/>
        <v>1</v>
      </c>
    </row>
    <row r="3850" spans="1:13" x14ac:dyDescent="0.25">
      <c r="A3850" t="s">
        <v>9414</v>
      </c>
      <c r="E3850" t="str">
        <f>VLOOKUP($A3850,'Extracted Varlist'!$B$1:$O$4857,3,0)</f>
        <v>Exercise test - spirometry technique</v>
      </c>
      <c r="G3850" t="str">
        <f>IF(ISBLANK(VLOOKUP($A3850,'Extracted Varlist'!$B$1:$O$4857,4,0)),"",VLOOKUP($A3850,'Extracted Varlist'!$B$1:$O$4857,4,0))</f>
        <v>-99="Missing";-88="N/A";1="Good";2="Suspect";3="Poor"</v>
      </c>
      <c r="H3850">
        <v>2</v>
      </c>
      <c r="I3850">
        <f>VLOOKUP($A3850,'Extracted Varlist'!$B$1:$O$4857,12,0)</f>
        <v>2</v>
      </c>
      <c r="J3850">
        <f>VLOOKUP($A3850,'Extracted Varlist'!$B$1:$O$4857,13,0)</f>
        <v>8</v>
      </c>
      <c r="M3850" t="b">
        <f t="shared" si="83"/>
        <v>1</v>
      </c>
    </row>
    <row r="3851" spans="1:13" x14ac:dyDescent="0.25">
      <c r="A3851" t="s">
        <v>9425</v>
      </c>
      <c r="E3851" t="str">
        <f>VLOOKUP($A3851,'Extracted Varlist'!$B$1:$O$4857,3,0)</f>
        <v>Spirometry baseline RATIO actual</v>
      </c>
      <c r="G3851" t="str">
        <f>IF(ISBLANK(VLOOKUP($A3851,'Extracted Varlist'!$B$1:$O$4857,4,0)),"",VLOOKUP($A3851,'Extracted Varlist'!$B$1:$O$4857,4,0))</f>
        <v>-99="Missing";-88="N/A"</v>
      </c>
      <c r="H3851">
        <v>2</v>
      </c>
      <c r="I3851">
        <f>VLOOKUP($A3851,'Extracted Varlist'!$B$1:$O$4857,12,0)</f>
        <v>2</v>
      </c>
      <c r="J3851">
        <f>VLOOKUP($A3851,'Extracted Varlist'!$B$1:$O$4857,13,0)</f>
        <v>8</v>
      </c>
      <c r="M3851" t="b">
        <f t="shared" si="83"/>
        <v>1</v>
      </c>
    </row>
    <row r="3852" spans="1:13" x14ac:dyDescent="0.25">
      <c r="A3852" t="s">
        <v>9427</v>
      </c>
      <c r="E3852" t="str">
        <f>VLOOKUP($A3852,'Extracted Varlist'!$B$1:$O$4857,3,0)</f>
        <v>Spirometry baseline MEF actual</v>
      </c>
      <c r="G3852" t="str">
        <f>IF(ISBLANK(VLOOKUP($A3852,'Extracted Varlist'!$B$1:$O$4857,4,0)),"",VLOOKUP($A3852,'Extracted Varlist'!$B$1:$O$4857,4,0))</f>
        <v>-99="Missing";-88="N/A"</v>
      </c>
      <c r="H3852">
        <v>2</v>
      </c>
      <c r="I3852">
        <f>VLOOKUP($A3852,'Extracted Varlist'!$B$1:$O$4857,12,0)</f>
        <v>2</v>
      </c>
      <c r="J3852">
        <f>VLOOKUP($A3852,'Extracted Varlist'!$B$1:$O$4857,13,0)</f>
        <v>8</v>
      </c>
      <c r="M3852" t="b">
        <f t="shared" si="83"/>
        <v>1</v>
      </c>
    </row>
    <row r="3853" spans="1:13" x14ac:dyDescent="0.25">
      <c r="A3853" t="s">
        <v>9422</v>
      </c>
      <c r="E3853" t="str">
        <f>VLOOKUP($A3853,'Extracted Varlist'!$B$1:$O$4857,3,0)</f>
        <v>Spirometry baseline PEF actual</v>
      </c>
      <c r="G3853" t="str">
        <f>IF(ISBLANK(VLOOKUP($A3853,'Extracted Varlist'!$B$1:$O$4857,4,0)),"",VLOOKUP($A3853,'Extracted Varlist'!$B$1:$O$4857,4,0))</f>
        <v>-99="Missing";-88="N/A"</v>
      </c>
      <c r="H3853">
        <v>2</v>
      </c>
      <c r="I3853">
        <f>VLOOKUP($A3853,'Extracted Varlist'!$B$1:$O$4857,12,0)</f>
        <v>2</v>
      </c>
      <c r="J3853">
        <f>VLOOKUP($A3853,'Extracted Varlist'!$B$1:$O$4857,13,0)</f>
        <v>8</v>
      </c>
      <c r="M3853" t="b">
        <f t="shared" si="83"/>
        <v>1</v>
      </c>
    </row>
    <row r="3854" spans="1:13" x14ac:dyDescent="0.25">
      <c r="A3854" t="s">
        <v>9441</v>
      </c>
      <c r="E3854" t="str">
        <f>VLOOKUP($A3854,'Extracted Varlist'!$B$1:$O$4857,3,0)</f>
        <v>Spirometry baseline best FEV1</v>
      </c>
      <c r="G3854" t="str">
        <f>IF(ISBLANK(VLOOKUP($A3854,'Extracted Varlist'!$B$1:$O$4857,4,0)),"",VLOOKUP($A3854,'Extracted Varlist'!$B$1:$O$4857,4,0))</f>
        <v>-99="Missing";-88="N/A";0="No";1="Yes";8="N/A"</v>
      </c>
      <c r="H3854">
        <v>2</v>
      </c>
      <c r="I3854">
        <f>VLOOKUP($A3854,'Extracted Varlist'!$B$1:$O$4857,12,0)</f>
        <v>2</v>
      </c>
      <c r="J3854">
        <f>VLOOKUP($A3854,'Extracted Varlist'!$B$1:$O$4857,13,0)</f>
        <v>8</v>
      </c>
      <c r="M3854" t="b">
        <f t="shared" si="83"/>
        <v>1</v>
      </c>
    </row>
    <row r="3855" spans="1:13" x14ac:dyDescent="0.25">
      <c r="A3855" t="s">
        <v>9432</v>
      </c>
      <c r="E3855" t="str">
        <f>VLOOKUP($A3855,'Extracted Varlist'!$B$1:$O$4857,3,0)</f>
        <v>Spirometry baseline FVC % normal</v>
      </c>
      <c r="G3855" t="str">
        <f>IF(ISBLANK(VLOOKUP($A3855,'Extracted Varlist'!$B$1:$O$4857,4,0)),"",VLOOKUP($A3855,'Extracted Varlist'!$B$1:$O$4857,4,0))</f>
        <v>-99="Missing";-88="N/A"</v>
      </c>
      <c r="H3855">
        <v>2</v>
      </c>
      <c r="I3855">
        <f>VLOOKUP($A3855,'Extracted Varlist'!$B$1:$O$4857,12,0)</f>
        <v>2</v>
      </c>
      <c r="J3855">
        <f>VLOOKUP($A3855,'Extracted Varlist'!$B$1:$O$4857,13,0)</f>
        <v>8</v>
      </c>
      <c r="M3855" t="b">
        <f t="shared" si="83"/>
        <v>1</v>
      </c>
    </row>
    <row r="3856" spans="1:13" x14ac:dyDescent="0.25">
      <c r="A3856" t="s">
        <v>9430</v>
      </c>
      <c r="E3856" t="str">
        <f>VLOOKUP($A3856,'Extracted Varlist'!$B$1:$O$4857,3,0)</f>
        <v>Spirometry baseline FEV 1 % normal</v>
      </c>
      <c r="G3856" t="str">
        <f>IF(ISBLANK(VLOOKUP($A3856,'Extracted Varlist'!$B$1:$O$4857,4,0)),"",VLOOKUP($A3856,'Extracted Varlist'!$B$1:$O$4857,4,0))</f>
        <v>-99="Missing";-88="N/A"</v>
      </c>
      <c r="H3856">
        <v>2</v>
      </c>
      <c r="I3856">
        <f>VLOOKUP($A3856,'Extracted Varlist'!$B$1:$O$4857,12,0)</f>
        <v>2</v>
      </c>
      <c r="J3856">
        <f>VLOOKUP($A3856,'Extracted Varlist'!$B$1:$O$4857,13,0)</f>
        <v>8</v>
      </c>
      <c r="M3856" t="b">
        <f t="shared" si="83"/>
        <v>1</v>
      </c>
    </row>
    <row r="3857" spans="1:13" x14ac:dyDescent="0.25">
      <c r="A3857" t="s">
        <v>9437</v>
      </c>
      <c r="E3857" t="str">
        <f>VLOOKUP($A3857,'Extracted Varlist'!$B$1:$O$4857,3,0)</f>
        <v>Spirometry baseline RATIO % normal</v>
      </c>
      <c r="G3857" t="str">
        <f>IF(ISBLANK(VLOOKUP($A3857,'Extracted Varlist'!$B$1:$O$4857,4,0)),"",VLOOKUP($A3857,'Extracted Varlist'!$B$1:$O$4857,4,0))</f>
        <v>-99="Missing";-88="N/A"</v>
      </c>
      <c r="H3857">
        <v>2</v>
      </c>
      <c r="I3857">
        <f>VLOOKUP($A3857,'Extracted Varlist'!$B$1:$O$4857,12,0)</f>
        <v>2</v>
      </c>
      <c r="J3857">
        <f>VLOOKUP($A3857,'Extracted Varlist'!$B$1:$O$4857,13,0)</f>
        <v>8</v>
      </c>
      <c r="M3857" t="b">
        <f t="shared" si="83"/>
        <v>1</v>
      </c>
    </row>
    <row r="3858" spans="1:13" x14ac:dyDescent="0.25">
      <c r="A3858" t="s">
        <v>1738</v>
      </c>
      <c r="E3858" t="str">
        <f>VLOOKUP($A3858,'Extracted Varlist'!$B$1:$O$4857,3,0)</f>
        <v>1 Scapular displacement</v>
      </c>
      <c r="G3858" t="str">
        <f>IF(ISBLANK(VLOOKUP($A3858,'Extracted Varlist'!$B$1:$O$4857,4,0)),"",VLOOKUP($A3858,'Extracted Varlist'!$B$1:$O$4857,4,0))</f>
        <v>-99="Missing"</v>
      </c>
      <c r="H3858">
        <v>2</v>
      </c>
      <c r="I3858">
        <f>VLOOKUP($A3858,'Extracted Varlist'!$B$1:$O$4857,12,0)</f>
        <v>2</v>
      </c>
      <c r="J3858">
        <f>VLOOKUP($A3858,'Extracted Varlist'!$B$1:$O$4857,13,0)</f>
        <v>14</v>
      </c>
      <c r="M3858" t="b">
        <f t="shared" si="83"/>
        <v>0</v>
      </c>
    </row>
    <row r="3859" spans="1:13" x14ac:dyDescent="0.25">
      <c r="A3859" t="s">
        <v>3001</v>
      </c>
      <c r="E3859" t="str">
        <f>VLOOKUP($A3859,'Extracted Varlist'!$B$1:$O$4857,3,0)</f>
        <v>1 Scapular displacement</v>
      </c>
      <c r="G3859" t="str">
        <f>IF(ISBLANK(VLOOKUP($A3859,'Extracted Varlist'!$B$1:$O$4857,4,0)),"",VLOOKUP($A3859,'Extracted Varlist'!$B$1:$O$4857,4,0))</f>
        <v>-99="Missing"</v>
      </c>
      <c r="H3859">
        <v>2</v>
      </c>
      <c r="I3859">
        <f>VLOOKUP($A3859,'Extracted Varlist'!$B$1:$O$4857,12,0)</f>
        <v>2</v>
      </c>
      <c r="J3859">
        <f>VLOOKUP($A3859,'Extracted Varlist'!$B$1:$O$4857,13,0)</f>
        <v>17</v>
      </c>
      <c r="M3859" t="b">
        <f t="shared" si="83"/>
        <v>0</v>
      </c>
    </row>
    <row r="3860" spans="1:13" x14ac:dyDescent="0.25">
      <c r="A3860" t="s">
        <v>1793</v>
      </c>
      <c r="E3860" t="str">
        <f>VLOOKUP($A3860,'Extracted Varlist'!$B$1:$O$4857,3,0)</f>
        <v>2 Scapular displacement</v>
      </c>
      <c r="G3860" t="str">
        <f>IF(ISBLANK(VLOOKUP($A3860,'Extracted Varlist'!$B$1:$O$4857,4,0)),"",VLOOKUP($A3860,'Extracted Varlist'!$B$1:$O$4857,4,0))</f>
        <v>-99="Missing"</v>
      </c>
      <c r="H3860">
        <v>2</v>
      </c>
      <c r="I3860">
        <f>VLOOKUP($A3860,'Extracted Varlist'!$B$1:$O$4857,12,0)</f>
        <v>2</v>
      </c>
      <c r="J3860">
        <f>VLOOKUP($A3860,'Extracted Varlist'!$B$1:$O$4857,13,0)</f>
        <v>14</v>
      </c>
      <c r="M3860" t="b">
        <f t="shared" si="83"/>
        <v>0</v>
      </c>
    </row>
    <row r="3861" spans="1:13" x14ac:dyDescent="0.25">
      <c r="A3861" t="s">
        <v>3047</v>
      </c>
      <c r="E3861" t="str">
        <f>VLOOKUP($A3861,'Extracted Varlist'!$B$1:$O$4857,3,0)</f>
        <v>2 Scapular displacement</v>
      </c>
      <c r="G3861" t="str">
        <f>IF(ISBLANK(VLOOKUP($A3861,'Extracted Varlist'!$B$1:$O$4857,4,0)),"",VLOOKUP($A3861,'Extracted Varlist'!$B$1:$O$4857,4,0))</f>
        <v>-99="Missing"</v>
      </c>
      <c r="H3861">
        <v>2</v>
      </c>
      <c r="I3861">
        <f>VLOOKUP($A3861,'Extracted Varlist'!$B$1:$O$4857,12,0)</f>
        <v>2</v>
      </c>
      <c r="J3861">
        <f>VLOOKUP($A3861,'Extracted Varlist'!$B$1:$O$4857,13,0)</f>
        <v>17</v>
      </c>
      <c r="M3861" t="b">
        <f t="shared" si="83"/>
        <v>0</v>
      </c>
    </row>
    <row r="3862" spans="1:13" x14ac:dyDescent="0.25">
      <c r="A3862" t="s">
        <v>1847</v>
      </c>
      <c r="E3862" t="str">
        <f>VLOOKUP($A3862,'Extracted Varlist'!$B$1:$O$4857,3,0)</f>
        <v>3 Scapular displacement</v>
      </c>
      <c r="G3862" t="str">
        <f>IF(ISBLANK(VLOOKUP($A3862,'Extracted Varlist'!$B$1:$O$4857,4,0)),"",VLOOKUP($A3862,'Extracted Varlist'!$B$1:$O$4857,4,0))</f>
        <v>-99="Missing"</v>
      </c>
      <c r="H3862">
        <v>2</v>
      </c>
      <c r="I3862">
        <f>VLOOKUP($A3862,'Extracted Varlist'!$B$1:$O$4857,12,0)</f>
        <v>2</v>
      </c>
      <c r="J3862">
        <f>VLOOKUP($A3862,'Extracted Varlist'!$B$1:$O$4857,13,0)</f>
        <v>14</v>
      </c>
      <c r="M3862" t="b">
        <f t="shared" si="83"/>
        <v>0</v>
      </c>
    </row>
    <row r="3863" spans="1:13" x14ac:dyDescent="0.25">
      <c r="A3863" t="s">
        <v>3090</v>
      </c>
      <c r="E3863" t="str">
        <f>VLOOKUP($A3863,'Extracted Varlist'!$B$1:$O$4857,3,0)</f>
        <v>3 Scapular displacement</v>
      </c>
      <c r="G3863" t="str">
        <f>IF(ISBLANK(VLOOKUP($A3863,'Extracted Varlist'!$B$1:$O$4857,4,0)),"",VLOOKUP($A3863,'Extracted Varlist'!$B$1:$O$4857,4,0))</f>
        <v>-99="Missing"</v>
      </c>
      <c r="H3863">
        <v>2</v>
      </c>
      <c r="I3863">
        <f>VLOOKUP($A3863,'Extracted Varlist'!$B$1:$O$4857,12,0)</f>
        <v>2</v>
      </c>
      <c r="J3863">
        <f>VLOOKUP($A3863,'Extracted Varlist'!$B$1:$O$4857,13,0)</f>
        <v>17</v>
      </c>
      <c r="M3863" t="b">
        <f t="shared" si="83"/>
        <v>0</v>
      </c>
    </row>
    <row r="3864" spans="1:13" x14ac:dyDescent="0.25">
      <c r="A3864" t="s">
        <v>1901</v>
      </c>
      <c r="E3864" t="str">
        <f>VLOOKUP($A3864,'Extracted Varlist'!$B$1:$O$4857,3,0)</f>
        <v>4 Scapular displacement</v>
      </c>
      <c r="G3864" t="str">
        <f>IF(ISBLANK(VLOOKUP($A3864,'Extracted Varlist'!$B$1:$O$4857,4,0)),"",VLOOKUP($A3864,'Extracted Varlist'!$B$1:$O$4857,4,0))</f>
        <v>-99="Missing"</v>
      </c>
      <c r="H3864">
        <v>2</v>
      </c>
      <c r="I3864">
        <f>VLOOKUP($A3864,'Extracted Varlist'!$B$1:$O$4857,12,0)</f>
        <v>2</v>
      </c>
      <c r="J3864">
        <f>VLOOKUP($A3864,'Extracted Varlist'!$B$1:$O$4857,13,0)</f>
        <v>14</v>
      </c>
      <c r="M3864" t="b">
        <f t="shared" si="83"/>
        <v>0</v>
      </c>
    </row>
    <row r="3865" spans="1:13" x14ac:dyDescent="0.25">
      <c r="A3865" t="s">
        <v>3134</v>
      </c>
      <c r="E3865" t="str">
        <f>VLOOKUP($A3865,'Extracted Varlist'!$B$1:$O$4857,3,0)</f>
        <v>4 Scapular displacement</v>
      </c>
      <c r="G3865" t="str">
        <f>IF(ISBLANK(VLOOKUP($A3865,'Extracted Varlist'!$B$1:$O$4857,4,0)),"",VLOOKUP($A3865,'Extracted Varlist'!$B$1:$O$4857,4,0))</f>
        <v>-99="Missing"</v>
      </c>
      <c r="H3865">
        <v>2</v>
      </c>
      <c r="I3865">
        <f>VLOOKUP($A3865,'Extracted Varlist'!$B$1:$O$4857,12,0)</f>
        <v>2</v>
      </c>
      <c r="J3865">
        <f>VLOOKUP($A3865,'Extracted Varlist'!$B$1:$O$4857,13,0)</f>
        <v>17</v>
      </c>
      <c r="M3865" t="b">
        <f t="shared" si="83"/>
        <v>0</v>
      </c>
    </row>
    <row r="3866" spans="1:13" x14ac:dyDescent="0.25">
      <c r="A3866" t="s">
        <v>1955</v>
      </c>
      <c r="E3866" t="str">
        <f>VLOOKUP($A3866,'Extracted Varlist'!$B$1:$O$4857,3,0)</f>
        <v>5 Scapular displacement</v>
      </c>
      <c r="G3866" t="str">
        <f>IF(ISBLANK(VLOOKUP($A3866,'Extracted Varlist'!$B$1:$O$4857,4,0)),"",VLOOKUP($A3866,'Extracted Varlist'!$B$1:$O$4857,4,0))</f>
        <v>-99="Missing"</v>
      </c>
      <c r="H3866">
        <v>2</v>
      </c>
      <c r="I3866">
        <f>VLOOKUP($A3866,'Extracted Varlist'!$B$1:$O$4857,12,0)</f>
        <v>2</v>
      </c>
      <c r="J3866">
        <f>VLOOKUP($A3866,'Extracted Varlist'!$B$1:$O$4857,13,0)</f>
        <v>14</v>
      </c>
      <c r="M3866" t="b">
        <f t="shared" si="83"/>
        <v>0</v>
      </c>
    </row>
    <row r="3867" spans="1:13" x14ac:dyDescent="0.25">
      <c r="A3867" t="s">
        <v>3179</v>
      </c>
      <c r="E3867" t="str">
        <f>VLOOKUP($A3867,'Extracted Varlist'!$B$1:$O$4857,3,0)</f>
        <v>5 Scapular displacement</v>
      </c>
      <c r="G3867" t="str">
        <f>IF(ISBLANK(VLOOKUP($A3867,'Extracted Varlist'!$B$1:$O$4857,4,0)),"",VLOOKUP($A3867,'Extracted Varlist'!$B$1:$O$4857,4,0))</f>
        <v>-99="Missing"</v>
      </c>
      <c r="H3867">
        <v>2</v>
      </c>
      <c r="I3867">
        <f>VLOOKUP($A3867,'Extracted Varlist'!$B$1:$O$4857,12,0)</f>
        <v>2</v>
      </c>
      <c r="J3867">
        <f>VLOOKUP($A3867,'Extracted Varlist'!$B$1:$O$4857,13,0)</f>
        <v>17</v>
      </c>
      <c r="M3867" t="b">
        <f t="shared" si="83"/>
        <v>0</v>
      </c>
    </row>
    <row r="3868" spans="1:13" x14ac:dyDescent="0.25">
      <c r="A3868" t="s">
        <v>1741</v>
      </c>
      <c r="E3868" t="str">
        <f>VLOOKUP($A3868,'Extracted Varlist'!$B$1:$O$4857,3,0)</f>
        <v>1 Scapular elevation</v>
      </c>
      <c r="G3868" t="str">
        <f>IF(ISBLANK(VLOOKUP($A3868,'Extracted Varlist'!$B$1:$O$4857,4,0)),"",VLOOKUP($A3868,'Extracted Varlist'!$B$1:$O$4857,4,0))</f>
        <v>-99="Missing"</v>
      </c>
      <c r="H3868">
        <v>2</v>
      </c>
      <c r="I3868">
        <f>VLOOKUP($A3868,'Extracted Varlist'!$B$1:$O$4857,12,0)</f>
        <v>2</v>
      </c>
      <c r="J3868">
        <f>VLOOKUP($A3868,'Extracted Varlist'!$B$1:$O$4857,13,0)</f>
        <v>14</v>
      </c>
      <c r="M3868" t="b">
        <f t="shared" si="83"/>
        <v>0</v>
      </c>
    </row>
    <row r="3869" spans="1:13" x14ac:dyDescent="0.25">
      <c r="A3869" t="s">
        <v>3003</v>
      </c>
      <c r="E3869" t="str">
        <f>VLOOKUP($A3869,'Extracted Varlist'!$B$1:$O$4857,3,0)</f>
        <v>1 Scapular elevation</v>
      </c>
      <c r="G3869" t="str">
        <f>IF(ISBLANK(VLOOKUP($A3869,'Extracted Varlist'!$B$1:$O$4857,4,0)),"",VLOOKUP($A3869,'Extracted Varlist'!$B$1:$O$4857,4,0))</f>
        <v>-99="Missing"</v>
      </c>
      <c r="H3869">
        <v>2</v>
      </c>
      <c r="I3869">
        <f>VLOOKUP($A3869,'Extracted Varlist'!$B$1:$O$4857,12,0)</f>
        <v>2</v>
      </c>
      <c r="J3869">
        <f>VLOOKUP($A3869,'Extracted Varlist'!$B$1:$O$4857,13,0)</f>
        <v>17</v>
      </c>
      <c r="M3869" t="b">
        <f t="shared" si="83"/>
        <v>0</v>
      </c>
    </row>
    <row r="3870" spans="1:13" x14ac:dyDescent="0.25">
      <c r="A3870" t="s">
        <v>1796</v>
      </c>
      <c r="E3870" t="str">
        <f>VLOOKUP($A3870,'Extracted Varlist'!$B$1:$O$4857,3,0)</f>
        <v>2 Scapular elevation</v>
      </c>
      <c r="G3870" t="str">
        <f>IF(ISBLANK(VLOOKUP($A3870,'Extracted Varlist'!$B$1:$O$4857,4,0)),"",VLOOKUP($A3870,'Extracted Varlist'!$B$1:$O$4857,4,0))</f>
        <v>-99="Missing"</v>
      </c>
      <c r="H3870">
        <v>2</v>
      </c>
      <c r="I3870">
        <f>VLOOKUP($A3870,'Extracted Varlist'!$B$1:$O$4857,12,0)</f>
        <v>2</v>
      </c>
      <c r="J3870">
        <f>VLOOKUP($A3870,'Extracted Varlist'!$B$1:$O$4857,13,0)</f>
        <v>14</v>
      </c>
      <c r="M3870" t="b">
        <f t="shared" si="83"/>
        <v>0</v>
      </c>
    </row>
    <row r="3871" spans="1:13" x14ac:dyDescent="0.25">
      <c r="A3871" t="s">
        <v>3049</v>
      </c>
      <c r="E3871" t="str">
        <f>VLOOKUP($A3871,'Extracted Varlist'!$B$1:$O$4857,3,0)</f>
        <v>2 Scapular elevation</v>
      </c>
      <c r="G3871" t="str">
        <f>IF(ISBLANK(VLOOKUP($A3871,'Extracted Varlist'!$B$1:$O$4857,4,0)),"",VLOOKUP($A3871,'Extracted Varlist'!$B$1:$O$4857,4,0))</f>
        <v>-99="Missing"</v>
      </c>
      <c r="H3871">
        <v>2</v>
      </c>
      <c r="I3871">
        <f>VLOOKUP($A3871,'Extracted Varlist'!$B$1:$O$4857,12,0)</f>
        <v>2</v>
      </c>
      <c r="J3871">
        <f>VLOOKUP($A3871,'Extracted Varlist'!$B$1:$O$4857,13,0)</f>
        <v>17</v>
      </c>
      <c r="M3871" t="b">
        <f t="shared" si="83"/>
        <v>0</v>
      </c>
    </row>
    <row r="3872" spans="1:13" x14ac:dyDescent="0.25">
      <c r="A3872" t="s">
        <v>1850</v>
      </c>
      <c r="E3872" t="str">
        <f>VLOOKUP($A3872,'Extracted Varlist'!$B$1:$O$4857,3,0)</f>
        <v>3 Scapular elevation</v>
      </c>
      <c r="G3872" t="str">
        <f>IF(ISBLANK(VLOOKUP($A3872,'Extracted Varlist'!$B$1:$O$4857,4,0)),"",VLOOKUP($A3872,'Extracted Varlist'!$B$1:$O$4857,4,0))</f>
        <v>-99="Missing"</v>
      </c>
      <c r="H3872">
        <v>2</v>
      </c>
      <c r="I3872">
        <f>VLOOKUP($A3872,'Extracted Varlist'!$B$1:$O$4857,12,0)</f>
        <v>2</v>
      </c>
      <c r="J3872">
        <f>VLOOKUP($A3872,'Extracted Varlist'!$B$1:$O$4857,13,0)</f>
        <v>14</v>
      </c>
      <c r="M3872" t="b">
        <f t="shared" si="83"/>
        <v>0</v>
      </c>
    </row>
    <row r="3873" spans="1:13" x14ac:dyDescent="0.25">
      <c r="A3873" t="s">
        <v>3092</v>
      </c>
      <c r="E3873" t="str">
        <f>VLOOKUP($A3873,'Extracted Varlist'!$B$1:$O$4857,3,0)</f>
        <v>3 Scapular elevation</v>
      </c>
      <c r="G3873" t="str">
        <f>IF(ISBLANK(VLOOKUP($A3873,'Extracted Varlist'!$B$1:$O$4857,4,0)),"",VLOOKUP($A3873,'Extracted Varlist'!$B$1:$O$4857,4,0))</f>
        <v>-99="Missing"</v>
      </c>
      <c r="H3873">
        <v>2</v>
      </c>
      <c r="I3873">
        <f>VLOOKUP($A3873,'Extracted Varlist'!$B$1:$O$4857,12,0)</f>
        <v>2</v>
      </c>
      <c r="J3873">
        <f>VLOOKUP($A3873,'Extracted Varlist'!$B$1:$O$4857,13,0)</f>
        <v>17</v>
      </c>
      <c r="M3873" t="b">
        <f t="shared" si="83"/>
        <v>0</v>
      </c>
    </row>
    <row r="3874" spans="1:13" x14ac:dyDescent="0.25">
      <c r="A3874" t="s">
        <v>1904</v>
      </c>
      <c r="E3874" t="str">
        <f>VLOOKUP($A3874,'Extracted Varlist'!$B$1:$O$4857,3,0)</f>
        <v>4 Scapular elevation</v>
      </c>
      <c r="G3874" t="str">
        <f>IF(ISBLANK(VLOOKUP($A3874,'Extracted Varlist'!$B$1:$O$4857,4,0)),"",VLOOKUP($A3874,'Extracted Varlist'!$B$1:$O$4857,4,0))</f>
        <v>-99="Missing"</v>
      </c>
      <c r="H3874">
        <v>2</v>
      </c>
      <c r="I3874">
        <f>VLOOKUP($A3874,'Extracted Varlist'!$B$1:$O$4857,12,0)</f>
        <v>2</v>
      </c>
      <c r="J3874">
        <f>VLOOKUP($A3874,'Extracted Varlist'!$B$1:$O$4857,13,0)</f>
        <v>14</v>
      </c>
      <c r="M3874" t="b">
        <f t="shared" si="83"/>
        <v>0</v>
      </c>
    </row>
    <row r="3875" spans="1:13" x14ac:dyDescent="0.25">
      <c r="A3875" t="s">
        <v>3136</v>
      </c>
      <c r="E3875" t="str">
        <f>VLOOKUP($A3875,'Extracted Varlist'!$B$1:$O$4857,3,0)</f>
        <v>4 Scapular elevation</v>
      </c>
      <c r="G3875" t="str">
        <f>IF(ISBLANK(VLOOKUP($A3875,'Extracted Varlist'!$B$1:$O$4857,4,0)),"",VLOOKUP($A3875,'Extracted Varlist'!$B$1:$O$4857,4,0))</f>
        <v>-99="Missing"</v>
      </c>
      <c r="H3875">
        <v>2</v>
      </c>
      <c r="I3875">
        <f>VLOOKUP($A3875,'Extracted Varlist'!$B$1:$O$4857,12,0)</f>
        <v>2</v>
      </c>
      <c r="J3875">
        <f>VLOOKUP($A3875,'Extracted Varlist'!$B$1:$O$4857,13,0)</f>
        <v>17</v>
      </c>
      <c r="M3875" t="b">
        <f t="shared" si="83"/>
        <v>0</v>
      </c>
    </row>
    <row r="3876" spans="1:13" x14ac:dyDescent="0.25">
      <c r="A3876" t="s">
        <v>1958</v>
      </c>
      <c r="E3876" t="str">
        <f>VLOOKUP($A3876,'Extracted Varlist'!$B$1:$O$4857,3,0)</f>
        <v>5 Scapular elevation</v>
      </c>
      <c r="G3876" t="str">
        <f>IF(ISBLANK(VLOOKUP($A3876,'Extracted Varlist'!$B$1:$O$4857,4,0)),"",VLOOKUP($A3876,'Extracted Varlist'!$B$1:$O$4857,4,0))</f>
        <v>-99="Missing"</v>
      </c>
      <c r="H3876">
        <v>2</v>
      </c>
      <c r="I3876">
        <f>VLOOKUP($A3876,'Extracted Varlist'!$B$1:$O$4857,12,0)</f>
        <v>2</v>
      </c>
      <c r="J3876">
        <f>VLOOKUP($A3876,'Extracted Varlist'!$B$1:$O$4857,13,0)</f>
        <v>14</v>
      </c>
      <c r="M3876" t="b">
        <f t="shared" si="83"/>
        <v>0</v>
      </c>
    </row>
    <row r="3877" spans="1:13" x14ac:dyDescent="0.25">
      <c r="A3877" t="s">
        <v>3181</v>
      </c>
      <c r="E3877" t="str">
        <f>VLOOKUP($A3877,'Extracted Varlist'!$B$1:$O$4857,3,0)</f>
        <v>5 Scapular elevation</v>
      </c>
      <c r="G3877" t="str">
        <f>IF(ISBLANK(VLOOKUP($A3877,'Extracted Varlist'!$B$1:$O$4857,4,0)),"",VLOOKUP($A3877,'Extracted Varlist'!$B$1:$O$4857,4,0))</f>
        <v>-99="Missing"</v>
      </c>
      <c r="H3877">
        <v>2</v>
      </c>
      <c r="I3877">
        <f>VLOOKUP($A3877,'Extracted Varlist'!$B$1:$O$4857,12,0)</f>
        <v>2</v>
      </c>
      <c r="J3877">
        <f>VLOOKUP($A3877,'Extracted Varlist'!$B$1:$O$4857,13,0)</f>
        <v>17</v>
      </c>
      <c r="M3877" t="b">
        <f t="shared" si="83"/>
        <v>0</v>
      </c>
    </row>
    <row r="3878" spans="1:13" x14ac:dyDescent="0.25">
      <c r="A3878" t="s">
        <v>7904</v>
      </c>
      <c r="E3878" t="str">
        <f>VLOOKUP($A3878,'Extracted Varlist'!$B$1:$O$4857,3,0)</f>
        <v>Scar size: Length (mm)</v>
      </c>
      <c r="G3878" t="str">
        <f>IF(ISBLANK(VLOOKUP($A3878,'Extracted Varlist'!$B$1:$O$4857,4,0)),"",VLOOKUP($A3878,'Extracted Varlist'!$B$1:$O$4857,4,0))</f>
        <v>-99="Missing";-88="N/A"</v>
      </c>
      <c r="H3878">
        <v>2</v>
      </c>
      <c r="I3878">
        <f>VLOOKUP($A3878,'Extracted Varlist'!$B$1:$O$4857,12,0)</f>
        <v>2</v>
      </c>
      <c r="J3878">
        <f>VLOOKUP($A3878,'Extracted Varlist'!$B$1:$O$4857,13,0)</f>
        <v>27</v>
      </c>
      <c r="M3878" t="b">
        <f t="shared" si="83"/>
        <v>0</v>
      </c>
    </row>
    <row r="3879" spans="1:13" x14ac:dyDescent="0.25">
      <c r="A3879" t="s">
        <v>7899</v>
      </c>
      <c r="E3879" t="str">
        <f>VLOOKUP($A3879,'Extracted Varlist'!$B$1:$O$4857,3,0)</f>
        <v>Any Scars on breasts</v>
      </c>
      <c r="G3879" t="str">
        <f>IF(ISBLANK(VLOOKUP($A3879,'Extracted Varlist'!$B$1:$O$4857,4,0)),"",VLOOKUP($A3879,'Extracted Varlist'!$B$1:$O$4857,4,0))</f>
        <v>-99="Missing";-88="N/A";0="No";1="Yes"</v>
      </c>
      <c r="H3879">
        <v>2</v>
      </c>
      <c r="I3879">
        <f>VLOOKUP($A3879,'Extracted Varlist'!$B$1:$O$4857,12,0)</f>
        <v>2</v>
      </c>
      <c r="J3879">
        <f>VLOOKUP($A3879,'Extracted Varlist'!$B$1:$O$4857,13,0)</f>
        <v>27</v>
      </c>
      <c r="M3879" t="b">
        <f t="shared" si="83"/>
        <v>1</v>
      </c>
    </row>
    <row r="3880" spans="1:13" x14ac:dyDescent="0.25">
      <c r="A3880" t="s">
        <v>7901</v>
      </c>
      <c r="E3880" t="str">
        <f>VLOOKUP($A3880,'Extracted Varlist'!$B$1:$O$4857,3,0)</f>
        <v>Scar size: Width (mm)</v>
      </c>
      <c r="G3880" t="str">
        <f>IF(ISBLANK(VLOOKUP($A3880,'Extracted Varlist'!$B$1:$O$4857,4,0)),"",VLOOKUP($A3880,'Extracted Varlist'!$B$1:$O$4857,4,0))</f>
        <v>-99="Missing";-88="N/A"</v>
      </c>
      <c r="H3880">
        <v>2</v>
      </c>
      <c r="I3880">
        <f>VLOOKUP($A3880,'Extracted Varlist'!$B$1:$O$4857,12,0)</f>
        <v>2</v>
      </c>
      <c r="J3880">
        <f>VLOOKUP($A3880,'Extracted Varlist'!$B$1:$O$4857,13,0)</f>
        <v>27</v>
      </c>
      <c r="M3880" t="b">
        <f t="shared" si="83"/>
        <v>1</v>
      </c>
    </row>
    <row r="3881" spans="1:13" x14ac:dyDescent="0.25">
      <c r="A3881" t="s">
        <v>5668</v>
      </c>
      <c r="E3881" t="str">
        <f>VLOOKUP($A3881,'Extracted Varlist'!$B$1:$O$4857,3,0)</f>
        <v>Sleep comments</v>
      </c>
      <c r="G3881" t="str">
        <f>IF(ISBLANK(VLOOKUP($A3881,'Extracted Varlist'!$B$1:$O$4857,4,0)),"",VLOOKUP($A3881,'Extracted Varlist'!$B$1:$O$4857,4,0))</f>
        <v/>
      </c>
      <c r="H3881">
        <v>2</v>
      </c>
      <c r="I3881">
        <f>VLOOKUP($A3881,'Extracted Varlist'!$B$1:$O$4857,12,0)</f>
        <v>2</v>
      </c>
      <c r="J3881">
        <f>VLOOKUP($A3881,'Extracted Varlist'!$B$1:$O$4857,13,0)</f>
        <v>22</v>
      </c>
      <c r="M3881" t="b">
        <f t="shared" si="83"/>
        <v>0</v>
      </c>
    </row>
    <row r="3882" spans="1:13" x14ac:dyDescent="0.25">
      <c r="A3882" t="s">
        <v>860</v>
      </c>
      <c r="E3882" t="str">
        <f>VLOOKUP($A3882,'Extracted Varlist'!$B$1:$O$4857,3,0)</f>
        <v>SDMT written score</v>
      </c>
      <c r="G3882" t="str">
        <f>IF(ISBLANK(VLOOKUP($A3882,'Extracted Varlist'!$B$1:$O$4857,4,0)),"",VLOOKUP($A3882,'Extracted Varlist'!$B$1:$O$4857,4,0))</f>
        <v>-99="Missing";-88="N/A"</v>
      </c>
      <c r="H3882">
        <v>2</v>
      </c>
      <c r="I3882">
        <f>VLOOKUP($A3882,'Extracted Varlist'!$B$1:$O$4857,12,0)</f>
        <v>2</v>
      </c>
      <c r="J3882">
        <f>VLOOKUP($A3882,'Extracted Varlist'!$B$1:$O$4857,13,0)</f>
        <v>10</v>
      </c>
      <c r="M3882" t="b">
        <f t="shared" si="83"/>
        <v>0</v>
      </c>
    </row>
    <row r="3883" spans="1:13" x14ac:dyDescent="0.25">
      <c r="A3883" t="s">
        <v>863</v>
      </c>
      <c r="E3883" t="str">
        <f>VLOOKUP($A3883,'Extracted Varlist'!$B$1:$O$4857,3,0)</f>
        <v>SDMT oral score</v>
      </c>
      <c r="G3883" t="str">
        <f>IF(ISBLANK(VLOOKUP($A3883,'Extracted Varlist'!$B$1:$O$4857,4,0)),"",VLOOKUP($A3883,'Extracted Varlist'!$B$1:$O$4857,4,0))</f>
        <v>-99="Missing";-88="N/A"</v>
      </c>
      <c r="H3883">
        <v>2</v>
      </c>
      <c r="I3883">
        <f>VLOOKUP($A3883,'Extracted Varlist'!$B$1:$O$4857,12,0)</f>
        <v>2</v>
      </c>
      <c r="J3883">
        <f>VLOOKUP($A3883,'Extracted Varlist'!$B$1:$O$4857,13,0)</f>
        <v>10</v>
      </c>
      <c r="M3883" t="b">
        <f t="shared" si="83"/>
        <v>1</v>
      </c>
    </row>
    <row r="3884" spans="1:13" x14ac:dyDescent="0.25">
      <c r="A3884" t="s">
        <v>3516</v>
      </c>
      <c r="E3884" t="str">
        <f>VLOOKUP($A3884,'Extracted Varlist'!$B$1:$O$4857,3,0)</f>
        <v>RA taking skinfolds measurements</v>
      </c>
      <c r="G3884" t="str">
        <f>IF(ISBLANK(VLOOKUP($A3884,'Extracted Varlist'!$B$1:$O$4857,4,0)),"",VLOOKUP($A3884,'Extracted Varlist'!$B$1:$O$4857,4,0))</f>
        <v/>
      </c>
      <c r="H3884">
        <v>2</v>
      </c>
      <c r="I3884">
        <f>VLOOKUP($A3884,'Extracted Varlist'!$B$1:$O$4857,12,0)</f>
        <v>2</v>
      </c>
      <c r="J3884">
        <f>VLOOKUP($A3884,'Extracted Varlist'!$B$1:$O$4857,13,0)</f>
        <v>20</v>
      </c>
      <c r="M3884" t="b">
        <f t="shared" si="83"/>
        <v>0</v>
      </c>
    </row>
    <row r="3885" spans="1:13" x14ac:dyDescent="0.25">
      <c r="A3885" t="s">
        <v>7081</v>
      </c>
      <c r="E3885" t="str">
        <f>VLOOKUP($A3885,'Extracted Varlist'!$B$1:$O$4857,3,0)</f>
        <v>Skinfolds RA</v>
      </c>
      <c r="G3885" t="str">
        <f>IF(ISBLANK(VLOOKUP($A3885,'Extracted Varlist'!$B$1:$O$4857,4,0)),"",VLOOKUP($A3885,'Extracted Varlist'!$B$1:$O$4857,4,0))</f>
        <v/>
      </c>
      <c r="H3885">
        <v>2</v>
      </c>
      <c r="I3885">
        <f>VLOOKUP($A3885,'Extracted Varlist'!$B$1:$O$4857,12,0)</f>
        <v>2</v>
      </c>
      <c r="J3885">
        <f>VLOOKUP($A3885,'Extracted Varlist'!$B$1:$O$4857,13,0)</f>
        <v>27</v>
      </c>
      <c r="M3885" t="b">
        <f t="shared" si="83"/>
        <v>0</v>
      </c>
    </row>
    <row r="3886" spans="1:13" x14ac:dyDescent="0.25">
      <c r="A3886" t="s">
        <v>1593</v>
      </c>
      <c r="E3886" t="str">
        <f>VLOOKUP($A3886,'Extracted Varlist'!$B$1:$O$4857,3,0)</f>
        <v>FEV1 post-saline administration</v>
      </c>
      <c r="G3886" t="str">
        <f>IF(ISBLANK(VLOOKUP($A3886,'Extracted Varlist'!$B$1:$O$4857,4,0)),"",VLOOKUP($A3886,'Extracted Varlist'!$B$1:$O$4857,4,0))</f>
        <v/>
      </c>
      <c r="H3886">
        <v>2</v>
      </c>
      <c r="I3886">
        <f>VLOOKUP($A3886,'Extracted Varlist'!$B$1:$O$4857,12,0)</f>
        <v>2</v>
      </c>
      <c r="J3886">
        <f>VLOOKUP($A3886,'Extracted Varlist'!$B$1:$O$4857,13,0)</f>
        <v>14</v>
      </c>
      <c r="M3886" t="b">
        <f t="shared" si="83"/>
        <v>0</v>
      </c>
    </row>
    <row r="3887" spans="1:13" x14ac:dyDescent="0.25">
      <c r="A3887" t="s">
        <v>5620</v>
      </c>
      <c r="E3887" t="str">
        <f>VLOOKUP($A3887,'Extracted Varlist'!$B$1:$O$4857,3,0)</f>
        <v>HR - presleep - 0 mins</v>
      </c>
      <c r="G3887" t="str">
        <f>IF(ISBLANK(VLOOKUP($A3887,'Extracted Varlist'!$B$1:$O$4857,4,0)),"",VLOOKUP($A3887,'Extracted Varlist'!$B$1:$O$4857,4,0))</f>
        <v>-99="Missing"</v>
      </c>
      <c r="H3887">
        <v>2</v>
      </c>
      <c r="I3887">
        <f>VLOOKUP($A3887,'Extracted Varlist'!$B$1:$O$4857,12,0)</f>
        <v>2</v>
      </c>
      <c r="J3887">
        <f>VLOOKUP($A3887,'Extracted Varlist'!$B$1:$O$4857,13,0)</f>
        <v>22</v>
      </c>
      <c r="M3887" t="b">
        <f t="shared" si="83"/>
        <v>0</v>
      </c>
    </row>
    <row r="3888" spans="1:13" x14ac:dyDescent="0.25">
      <c r="A3888" t="s">
        <v>5623</v>
      </c>
      <c r="E3888" t="str">
        <f>VLOOKUP($A3888,'Extracted Varlist'!$B$1:$O$4857,3,0)</f>
        <v>HR - presleep - 2 mins</v>
      </c>
      <c r="G3888" t="str">
        <f>IF(ISBLANK(VLOOKUP($A3888,'Extracted Varlist'!$B$1:$O$4857,4,0)),"",VLOOKUP($A3888,'Extracted Varlist'!$B$1:$O$4857,4,0))</f>
        <v>-99="Missing"</v>
      </c>
      <c r="H3888">
        <v>2</v>
      </c>
      <c r="I3888">
        <f>VLOOKUP($A3888,'Extracted Varlist'!$B$1:$O$4857,12,0)</f>
        <v>2</v>
      </c>
      <c r="J3888">
        <f>VLOOKUP($A3888,'Extracted Varlist'!$B$1:$O$4857,13,0)</f>
        <v>22</v>
      </c>
      <c r="M3888" t="b">
        <f t="shared" si="83"/>
        <v>1</v>
      </c>
    </row>
    <row r="3889" spans="1:13" x14ac:dyDescent="0.25">
      <c r="A3889" t="s">
        <v>5626</v>
      </c>
      <c r="E3889" t="str">
        <f>VLOOKUP($A3889,'Extracted Varlist'!$B$1:$O$4857,3,0)</f>
        <v>HR - presleep - 4 mins</v>
      </c>
      <c r="G3889" t="str">
        <f>IF(ISBLANK(VLOOKUP($A3889,'Extracted Varlist'!$B$1:$O$4857,4,0)),"",VLOOKUP($A3889,'Extracted Varlist'!$B$1:$O$4857,4,0))</f>
        <v>-99="Missing"</v>
      </c>
      <c r="H3889">
        <v>2</v>
      </c>
      <c r="I3889">
        <f>VLOOKUP($A3889,'Extracted Varlist'!$B$1:$O$4857,12,0)</f>
        <v>2</v>
      </c>
      <c r="J3889">
        <f>VLOOKUP($A3889,'Extracted Varlist'!$B$1:$O$4857,13,0)</f>
        <v>22</v>
      </c>
      <c r="M3889" t="b">
        <f t="shared" si="83"/>
        <v>1</v>
      </c>
    </row>
    <row r="3890" spans="1:13" x14ac:dyDescent="0.25">
      <c r="A3890" t="s">
        <v>5629</v>
      </c>
      <c r="E3890" t="str">
        <f>VLOOKUP($A3890,'Extracted Varlist'!$B$1:$O$4857,3,0)</f>
        <v>HR - postsleep - 0 mins</v>
      </c>
      <c r="G3890" t="str">
        <f>IF(ISBLANK(VLOOKUP($A3890,'Extracted Varlist'!$B$1:$O$4857,4,0)),"",VLOOKUP($A3890,'Extracted Varlist'!$B$1:$O$4857,4,0))</f>
        <v>-99="Missing"</v>
      </c>
      <c r="H3890">
        <v>2</v>
      </c>
      <c r="I3890">
        <f>VLOOKUP($A3890,'Extracted Varlist'!$B$1:$O$4857,12,0)</f>
        <v>2</v>
      </c>
      <c r="J3890">
        <f>VLOOKUP($A3890,'Extracted Varlist'!$B$1:$O$4857,13,0)</f>
        <v>22</v>
      </c>
      <c r="M3890" t="b">
        <f t="shared" si="83"/>
        <v>1</v>
      </c>
    </row>
    <row r="3891" spans="1:13" x14ac:dyDescent="0.25">
      <c r="A3891" t="s">
        <v>5650</v>
      </c>
      <c r="E3891" t="str">
        <f>VLOOKUP($A3891,'Extracted Varlist'!$B$1:$O$4857,3,0)</f>
        <v>HR - postsleep - 2 mins</v>
      </c>
      <c r="G3891" t="str">
        <f>IF(ISBLANK(VLOOKUP($A3891,'Extracted Varlist'!$B$1:$O$4857,4,0)),"",VLOOKUP($A3891,'Extracted Varlist'!$B$1:$O$4857,4,0))</f>
        <v>-99="Missing"</v>
      </c>
      <c r="H3891">
        <v>2</v>
      </c>
      <c r="I3891">
        <f>VLOOKUP($A3891,'Extracted Varlist'!$B$1:$O$4857,12,0)</f>
        <v>2</v>
      </c>
      <c r="J3891">
        <f>VLOOKUP($A3891,'Extracted Varlist'!$B$1:$O$4857,13,0)</f>
        <v>22</v>
      </c>
      <c r="M3891" t="b">
        <f t="shared" si="83"/>
        <v>1</v>
      </c>
    </row>
    <row r="3892" spans="1:13" x14ac:dyDescent="0.25">
      <c r="A3892" t="s">
        <v>5653</v>
      </c>
      <c r="E3892" t="str">
        <f>VLOOKUP($A3892,'Extracted Varlist'!$B$1:$O$4857,3,0)</f>
        <v>HR - postsleep - 4 mins</v>
      </c>
      <c r="G3892" t="str">
        <f>IF(ISBLANK(VLOOKUP($A3892,'Extracted Varlist'!$B$1:$O$4857,4,0)),"",VLOOKUP($A3892,'Extracted Varlist'!$B$1:$O$4857,4,0))</f>
        <v>-99="Missing"</v>
      </c>
      <c r="H3892">
        <v>2</v>
      </c>
      <c r="I3892">
        <f>VLOOKUP($A3892,'Extracted Varlist'!$B$1:$O$4857,12,0)</f>
        <v>2</v>
      </c>
      <c r="J3892">
        <f>VLOOKUP($A3892,'Extracted Varlist'!$B$1:$O$4857,13,0)</f>
        <v>22</v>
      </c>
      <c r="M3892" t="b">
        <f t="shared" si="83"/>
        <v>1</v>
      </c>
    </row>
    <row r="3893" spans="1:13" x14ac:dyDescent="0.25">
      <c r="A3893" t="s">
        <v>5655</v>
      </c>
      <c r="E3893" t="str">
        <f>VLOOKUP($A3893,'Extracted Varlist'!$B$1:$O$4857,3,0)</f>
        <v>Ave HR - presleep</v>
      </c>
      <c r="G3893" t="str">
        <f>IF(ISBLANK(VLOOKUP($A3893,'Extracted Varlist'!$B$1:$O$4857,4,0)),"",VLOOKUP($A3893,'Extracted Varlist'!$B$1:$O$4857,4,0))</f>
        <v>-99="Missing"</v>
      </c>
      <c r="H3893">
        <v>2</v>
      </c>
      <c r="I3893">
        <f>VLOOKUP($A3893,'Extracted Varlist'!$B$1:$O$4857,12,0)</f>
        <v>2</v>
      </c>
      <c r="J3893">
        <f>VLOOKUP($A3893,'Extracted Varlist'!$B$1:$O$4857,13,0)</f>
        <v>22</v>
      </c>
      <c r="M3893" t="b">
        <f t="shared" si="83"/>
        <v>1</v>
      </c>
    </row>
    <row r="3894" spans="1:13" x14ac:dyDescent="0.25">
      <c r="A3894" t="s">
        <v>5657</v>
      </c>
      <c r="E3894" t="str">
        <f>VLOOKUP($A3894,'Extracted Varlist'!$B$1:$O$4857,3,0)</f>
        <v>Ave HR - postsleep</v>
      </c>
      <c r="G3894" t="str">
        <f>IF(ISBLANK(VLOOKUP($A3894,'Extracted Varlist'!$B$1:$O$4857,4,0)),"",VLOOKUP($A3894,'Extracted Varlist'!$B$1:$O$4857,4,0))</f>
        <v>-99="Missing"</v>
      </c>
      <c r="H3894">
        <v>2</v>
      </c>
      <c r="I3894">
        <f>VLOOKUP($A3894,'Extracted Varlist'!$B$1:$O$4857,12,0)</f>
        <v>2</v>
      </c>
      <c r="J3894">
        <f>VLOOKUP($A3894,'Extracted Varlist'!$B$1:$O$4857,13,0)</f>
        <v>22</v>
      </c>
      <c r="M3894" t="b">
        <f t="shared" si="83"/>
        <v>1</v>
      </c>
    </row>
    <row r="3895" spans="1:13" x14ac:dyDescent="0.25">
      <c r="A3895" t="s">
        <v>8398</v>
      </c>
      <c r="E3895" t="str">
        <f>VLOOKUP($A3895,'Extracted Varlist'!$B$1:$O$4857,3,0)</f>
        <v>Skin impression done</v>
      </c>
      <c r="G3895" t="str">
        <f>IF(ISBLANK(VLOOKUP($A3895,'Extracted Varlist'!$B$1:$O$4857,4,0)),"",VLOOKUP($A3895,'Extracted Varlist'!$B$1:$O$4857,4,0))</f>
        <v/>
      </c>
      <c r="H3895">
        <v>2</v>
      </c>
      <c r="I3895">
        <f>VLOOKUP($A3895,'Extracted Varlist'!$B$1:$O$4857,12,0)</f>
        <v>2</v>
      </c>
      <c r="J3895">
        <f>VLOOKUP($A3895,'Extracted Varlist'!$B$1:$O$4857,13,0)</f>
        <v>28</v>
      </c>
      <c r="M3895" t="b">
        <f t="shared" si="83"/>
        <v>0</v>
      </c>
    </row>
    <row r="3896" spans="1:13" x14ac:dyDescent="0.25">
      <c r="A3896" t="s">
        <v>5215</v>
      </c>
      <c r="E3896" t="str">
        <f>VLOOKUP($A3896,'Extracted Varlist'!$B$1:$O$4857,3,0)</f>
        <v>Date of Skin Impression</v>
      </c>
      <c r="G3896" t="str">
        <f>IF(ISBLANK(VLOOKUP($A3896,'Extracted Varlist'!$B$1:$O$4857,4,0)),"",VLOOKUP($A3896,'Extracted Varlist'!$B$1:$O$4857,4,0))</f>
        <v/>
      </c>
      <c r="H3896">
        <v>2</v>
      </c>
      <c r="I3896">
        <f>VLOOKUP($A3896,'Extracted Varlist'!$B$1:$O$4857,12,0)</f>
        <v>2</v>
      </c>
      <c r="J3896">
        <f>VLOOKUP($A3896,'Extracted Varlist'!$B$1:$O$4857,13,0)</f>
        <v>22</v>
      </c>
      <c r="M3896" t="b">
        <f t="shared" si="83"/>
        <v>0</v>
      </c>
    </row>
    <row r="3897" spans="1:13" x14ac:dyDescent="0.25">
      <c r="A3897" t="s">
        <v>8395</v>
      </c>
      <c r="E3897" t="str">
        <f>VLOOKUP($A3897,'Extracted Varlist'!$B$1:$O$4857,3,0)</f>
        <v>Reason skin impression not done</v>
      </c>
      <c r="G3897" t="str">
        <f>IF(ISBLANK(VLOOKUP($A3897,'Extracted Varlist'!$B$1:$O$4857,4,0)),"",VLOOKUP($A3897,'Extracted Varlist'!$B$1:$O$4857,4,0))</f>
        <v/>
      </c>
      <c r="H3897">
        <v>2</v>
      </c>
      <c r="I3897">
        <f>VLOOKUP($A3897,'Extracted Varlist'!$B$1:$O$4857,12,0)</f>
        <v>2</v>
      </c>
      <c r="J3897">
        <f>VLOOKUP($A3897,'Extracted Varlist'!$B$1:$O$4857,13,0)</f>
        <v>28</v>
      </c>
      <c r="M3897" t="b">
        <f t="shared" si="83"/>
        <v>0</v>
      </c>
    </row>
    <row r="3898" spans="1:13" x14ac:dyDescent="0.25">
      <c r="A3898" t="s">
        <v>5218</v>
      </c>
      <c r="E3898" t="str">
        <f>VLOOKUP($A3898,'Extracted Varlist'!$B$1:$O$4857,3,0)</f>
        <v>Grade of Skin Impression - 6-point Likert scale</v>
      </c>
      <c r="G3898" t="str">
        <f>IF(ISBLANK(VLOOKUP($A3898,'Extracted Varlist'!$B$1:$O$4857,4,0)),"",VLOOKUP($A3898,'Extracted Varlist'!$B$1:$O$4857,4,0))</f>
        <v>-99="Missing";-88="N/A";1="1 - little to no damage";6="6 - severe damage"</v>
      </c>
      <c r="H3898">
        <v>2</v>
      </c>
      <c r="I3898">
        <f>VLOOKUP($A3898,'Extracted Varlist'!$B$1:$O$4857,12,0)</f>
        <v>2</v>
      </c>
      <c r="J3898">
        <f>VLOOKUP($A3898,'Extracted Varlist'!$B$1:$O$4857,13,0)</f>
        <v>22</v>
      </c>
      <c r="M3898" t="b">
        <f t="shared" si="83"/>
        <v>0</v>
      </c>
    </row>
    <row r="3899" spans="1:13" x14ac:dyDescent="0.25">
      <c r="A3899" t="s">
        <v>5222</v>
      </c>
      <c r="E3899" t="str">
        <f>VLOOKUP($A3899,'Extracted Varlist'!$B$1:$O$4857,3,0)</f>
        <v>Quality of Skin Impression</v>
      </c>
      <c r="G3899" t="str">
        <f>IF(ISBLANK(VLOOKUP($A3899,'Extracted Varlist'!$B$1:$O$4857,4,0)),"",VLOOKUP($A3899,'Extracted Varlist'!$B$1:$O$4857,4,0))</f>
        <v>-99="Missing";-88="N/A";0="Good quality";1="Bad quality"</v>
      </c>
      <c r="H3899">
        <v>2</v>
      </c>
      <c r="I3899">
        <f>VLOOKUP($A3899,'Extracted Varlist'!$B$1:$O$4857,12,0)</f>
        <v>2</v>
      </c>
      <c r="J3899">
        <f>VLOOKUP($A3899,'Extracted Varlist'!$B$1:$O$4857,13,0)</f>
        <v>22</v>
      </c>
      <c r="M3899" t="b">
        <f t="shared" si="83"/>
        <v>1</v>
      </c>
    </row>
    <row r="3900" spans="1:13" x14ac:dyDescent="0.25">
      <c r="A3900" t="s">
        <v>7843</v>
      </c>
      <c r="E3900" t="str">
        <f>VLOOKUP($A3900,'Extracted Varlist'!$B$1:$O$4857,3,0)</f>
        <v>Breast or ovarian cancer - Age at diagnosis - sister1</v>
      </c>
      <c r="G3900" t="str">
        <f>IF(ISBLANK(VLOOKUP($A3900,'Extracted Varlist'!$B$1:$O$4857,4,0)),"",VLOOKUP($A3900,'Extracted Varlist'!$B$1:$O$4857,4,0))</f>
        <v>-99="Missing";-88="N/A"</v>
      </c>
      <c r="H3900">
        <v>2</v>
      </c>
      <c r="I3900">
        <f>VLOOKUP($A3900,'Extracted Varlist'!$B$1:$O$4857,12,0)</f>
        <v>2</v>
      </c>
      <c r="J3900">
        <f>VLOOKUP($A3900,'Extracted Varlist'!$B$1:$O$4857,13,0)</f>
        <v>27</v>
      </c>
      <c r="M3900" t="b">
        <f t="shared" si="83"/>
        <v>0</v>
      </c>
    </row>
    <row r="3901" spans="1:13" x14ac:dyDescent="0.25">
      <c r="A3901" t="s">
        <v>7839</v>
      </c>
      <c r="E3901" t="str">
        <f>VLOOKUP($A3901,'Extracted Varlist'!$B$1:$O$4857,3,0)</f>
        <v>Breast cancer: Sister1</v>
      </c>
      <c r="G3901" t="str">
        <f>IF(ISBLANK(VLOOKUP($A3901,'Extracted Varlist'!$B$1:$O$4857,4,0)),"",VLOOKUP($A3901,'Extracted Varlist'!$B$1:$O$4857,4,0))</f>
        <v>-99="Missing";-88="N/A";0="No";1="Yes"</v>
      </c>
      <c r="H3901">
        <v>2</v>
      </c>
      <c r="I3901">
        <f>VLOOKUP($A3901,'Extracted Varlist'!$B$1:$O$4857,12,0)</f>
        <v>2</v>
      </c>
      <c r="J3901">
        <f>VLOOKUP($A3901,'Extracted Varlist'!$B$1:$O$4857,13,0)</f>
        <v>27</v>
      </c>
      <c r="M3901" t="b">
        <f t="shared" si="83"/>
        <v>1</v>
      </c>
    </row>
    <row r="3902" spans="1:13" x14ac:dyDescent="0.25">
      <c r="A3902" t="s">
        <v>7841</v>
      </c>
      <c r="E3902" t="str">
        <f>VLOOKUP($A3902,'Extracted Varlist'!$B$1:$O$4857,3,0)</f>
        <v>Ovarian cancer: Sister1</v>
      </c>
      <c r="G3902" t="str">
        <f>IF(ISBLANK(VLOOKUP($A3902,'Extracted Varlist'!$B$1:$O$4857,4,0)),"",VLOOKUP($A3902,'Extracted Varlist'!$B$1:$O$4857,4,0))</f>
        <v>-99="Missing";-88="N/A";0="No";1="Yes"</v>
      </c>
      <c r="H3902">
        <v>2</v>
      </c>
      <c r="I3902">
        <f>VLOOKUP($A3902,'Extracted Varlist'!$B$1:$O$4857,12,0)</f>
        <v>2</v>
      </c>
      <c r="J3902">
        <f>VLOOKUP($A3902,'Extracted Varlist'!$B$1:$O$4857,13,0)</f>
        <v>27</v>
      </c>
      <c r="M3902" t="b">
        <f t="shared" si="83"/>
        <v>1</v>
      </c>
    </row>
    <row r="3903" spans="1:13" x14ac:dyDescent="0.25">
      <c r="A3903" t="s">
        <v>7849</v>
      </c>
      <c r="E3903" t="str">
        <f>VLOOKUP($A3903,'Extracted Varlist'!$B$1:$O$4857,3,0)</f>
        <v>Breast or ovarian cancer - Age at diagnosis - sister2</v>
      </c>
      <c r="G3903" t="str">
        <f>IF(ISBLANK(VLOOKUP($A3903,'Extracted Varlist'!$B$1:$O$4857,4,0)),"",VLOOKUP($A3903,'Extracted Varlist'!$B$1:$O$4857,4,0))</f>
        <v>-99="Missing";-88="N/A"</v>
      </c>
      <c r="H3903">
        <v>2</v>
      </c>
      <c r="I3903">
        <f>VLOOKUP($A3903,'Extracted Varlist'!$B$1:$O$4857,12,0)</f>
        <v>2</v>
      </c>
      <c r="J3903">
        <f>VLOOKUP($A3903,'Extracted Varlist'!$B$1:$O$4857,13,0)</f>
        <v>27</v>
      </c>
      <c r="M3903" t="b">
        <f t="shared" si="83"/>
        <v>1</v>
      </c>
    </row>
    <row r="3904" spans="1:13" x14ac:dyDescent="0.25">
      <c r="A3904" t="s">
        <v>7845</v>
      </c>
      <c r="E3904" t="str">
        <f>VLOOKUP($A3904,'Extracted Varlist'!$B$1:$O$4857,3,0)</f>
        <v>Breast cancer: Sister2</v>
      </c>
      <c r="G3904" t="str">
        <f>IF(ISBLANK(VLOOKUP($A3904,'Extracted Varlist'!$B$1:$O$4857,4,0)),"",VLOOKUP($A3904,'Extracted Varlist'!$B$1:$O$4857,4,0))</f>
        <v>-99="Missing";-88="N/A";0="No";1="Yes"</v>
      </c>
      <c r="H3904">
        <v>2</v>
      </c>
      <c r="I3904">
        <f>VLOOKUP($A3904,'Extracted Varlist'!$B$1:$O$4857,12,0)</f>
        <v>2</v>
      </c>
      <c r="J3904">
        <f>VLOOKUP($A3904,'Extracted Varlist'!$B$1:$O$4857,13,0)</f>
        <v>27</v>
      </c>
      <c r="M3904" t="b">
        <f t="shared" si="83"/>
        <v>1</v>
      </c>
    </row>
    <row r="3905" spans="1:13" x14ac:dyDescent="0.25">
      <c r="A3905" t="s">
        <v>7847</v>
      </c>
      <c r="E3905" t="str">
        <f>VLOOKUP($A3905,'Extracted Varlist'!$B$1:$O$4857,3,0)</f>
        <v>Ovarian cancer: Sister2</v>
      </c>
      <c r="G3905" t="str">
        <f>IF(ISBLANK(VLOOKUP($A3905,'Extracted Varlist'!$B$1:$O$4857,4,0)),"",VLOOKUP($A3905,'Extracted Varlist'!$B$1:$O$4857,4,0))</f>
        <v>-99="Missing";-88="N/A";0="No";1="Yes"</v>
      </c>
      <c r="H3905">
        <v>2</v>
      </c>
      <c r="I3905">
        <f>VLOOKUP($A3905,'Extracted Varlist'!$B$1:$O$4857,12,0)</f>
        <v>2</v>
      </c>
      <c r="J3905">
        <f>VLOOKUP($A3905,'Extracted Varlist'!$B$1:$O$4857,13,0)</f>
        <v>27</v>
      </c>
      <c r="M3905" t="b">
        <f t="shared" si="83"/>
        <v>1</v>
      </c>
    </row>
    <row r="3906" spans="1:13" x14ac:dyDescent="0.25">
      <c r="A3906" t="s">
        <v>7855</v>
      </c>
      <c r="E3906" t="str">
        <f>VLOOKUP($A3906,'Extracted Varlist'!$B$1:$O$4857,3,0)</f>
        <v>Breast or ovarian cancer - Age at diagnosis - sister3</v>
      </c>
      <c r="G3906" t="str">
        <f>IF(ISBLANK(VLOOKUP($A3906,'Extracted Varlist'!$B$1:$O$4857,4,0)),"",VLOOKUP($A3906,'Extracted Varlist'!$B$1:$O$4857,4,0))</f>
        <v>-99="Missing";-88="N/A"</v>
      </c>
      <c r="H3906">
        <v>2</v>
      </c>
      <c r="I3906">
        <f>VLOOKUP($A3906,'Extracted Varlist'!$B$1:$O$4857,12,0)</f>
        <v>2</v>
      </c>
      <c r="J3906">
        <f>VLOOKUP($A3906,'Extracted Varlist'!$B$1:$O$4857,13,0)</f>
        <v>27</v>
      </c>
      <c r="M3906" t="b">
        <f t="shared" ref="M3906:M3969" si="84">AND(J3906=J3905)</f>
        <v>1</v>
      </c>
    </row>
    <row r="3907" spans="1:13" x14ac:dyDescent="0.25">
      <c r="A3907" t="s">
        <v>7851</v>
      </c>
      <c r="E3907" t="str">
        <f>VLOOKUP($A3907,'Extracted Varlist'!$B$1:$O$4857,3,0)</f>
        <v>Breast cancer: Sister3</v>
      </c>
      <c r="G3907" t="str">
        <f>IF(ISBLANK(VLOOKUP($A3907,'Extracted Varlist'!$B$1:$O$4857,4,0)),"",VLOOKUP($A3907,'Extracted Varlist'!$B$1:$O$4857,4,0))</f>
        <v>-99="Missing";-88="N/A";0="No";1="Yes"</v>
      </c>
      <c r="H3907">
        <v>2</v>
      </c>
      <c r="I3907">
        <f>VLOOKUP($A3907,'Extracted Varlist'!$B$1:$O$4857,12,0)</f>
        <v>2</v>
      </c>
      <c r="J3907">
        <f>VLOOKUP($A3907,'Extracted Varlist'!$B$1:$O$4857,13,0)</f>
        <v>27</v>
      </c>
      <c r="M3907" t="b">
        <f t="shared" si="84"/>
        <v>1</v>
      </c>
    </row>
    <row r="3908" spans="1:13" x14ac:dyDescent="0.25">
      <c r="A3908" t="s">
        <v>7853</v>
      </c>
      <c r="E3908" t="str">
        <f>VLOOKUP($A3908,'Extracted Varlist'!$B$1:$O$4857,3,0)</f>
        <v>Ovarian cancer: Sister3</v>
      </c>
      <c r="G3908" t="str">
        <f>IF(ISBLANK(VLOOKUP($A3908,'Extracted Varlist'!$B$1:$O$4857,4,0)),"",VLOOKUP($A3908,'Extracted Varlist'!$B$1:$O$4857,4,0))</f>
        <v>-99="Missing";-88="N/A";0="No";1="Yes"</v>
      </c>
      <c r="H3908">
        <v>2</v>
      </c>
      <c r="I3908">
        <f>VLOOKUP($A3908,'Extracted Varlist'!$B$1:$O$4857,12,0)</f>
        <v>2</v>
      </c>
      <c r="J3908">
        <f>VLOOKUP($A3908,'Extracted Varlist'!$B$1:$O$4857,13,0)</f>
        <v>27</v>
      </c>
      <c r="M3908" t="b">
        <f t="shared" si="84"/>
        <v>1</v>
      </c>
    </row>
    <row r="3909" spans="1:13" x14ac:dyDescent="0.25">
      <c r="A3909" t="s">
        <v>5660</v>
      </c>
      <c r="E3909" t="str">
        <f>VLOOKUP($A3909,'Extracted Varlist'!$B$1:$O$4857,3,0)</f>
        <v>Time lights out</v>
      </c>
      <c r="G3909" t="str">
        <f>IF(ISBLANK(VLOOKUP($A3909,'Extracted Varlist'!$B$1:$O$4857,4,0)),"",VLOOKUP($A3909,'Extracted Varlist'!$B$1:$O$4857,4,0))</f>
        <v/>
      </c>
      <c r="H3909">
        <v>2</v>
      </c>
      <c r="I3909">
        <f>VLOOKUP($A3909,'Extracted Varlist'!$B$1:$O$4857,12,0)</f>
        <v>2</v>
      </c>
      <c r="J3909">
        <f>VLOOKUP($A3909,'Extracted Varlist'!$B$1:$O$4857,13,0)</f>
        <v>22</v>
      </c>
      <c r="M3909" t="b">
        <f t="shared" si="84"/>
        <v>0</v>
      </c>
    </row>
    <row r="3910" spans="1:13" x14ac:dyDescent="0.25">
      <c r="A3910" t="s">
        <v>4972</v>
      </c>
      <c r="E3910" t="str">
        <f>VLOOKUP($A3910,'Extracted Varlist'!$B$1:$O$4857,3,0)</f>
        <v>Current smoker</v>
      </c>
      <c r="G3910" t="str">
        <f>IF(ISBLANK(VLOOKUP($A3910,'Extracted Varlist'!$B$1:$O$4857,4,0)),"",VLOOKUP($A3910,'Extracted Varlist'!$B$1:$O$4857,4,0))</f>
        <v>-99="Missing";-88="N/A";0="No";1="Yes"</v>
      </c>
      <c r="H3910">
        <v>2</v>
      </c>
      <c r="I3910">
        <f>VLOOKUP($A3910,'Extracted Varlist'!$B$1:$O$4857,12,0)</f>
        <v>2</v>
      </c>
      <c r="J3910">
        <f>VLOOKUP($A3910,'Extracted Varlist'!$B$1:$O$4857,13,0)</f>
        <v>22</v>
      </c>
      <c r="M3910" t="b">
        <f t="shared" si="84"/>
        <v>1</v>
      </c>
    </row>
    <row r="3911" spans="1:13" x14ac:dyDescent="0.25">
      <c r="A3911" t="s">
        <v>4974</v>
      </c>
      <c r="E3911" t="str">
        <f>VLOOKUP($A3911,'Extracted Varlist'!$B$1:$O$4857,3,0)</f>
        <v>Time of last cigarette</v>
      </c>
      <c r="G3911" t="str">
        <f>IF(ISBLANK(VLOOKUP($A3911,'Extracted Varlist'!$B$1:$O$4857,4,0)),"",VLOOKUP($A3911,'Extracted Varlist'!$B$1:$O$4857,4,0))</f>
        <v/>
      </c>
      <c r="H3911">
        <v>2</v>
      </c>
      <c r="I3911">
        <f>VLOOKUP($A3911,'Extracted Varlist'!$B$1:$O$4857,12,0)</f>
        <v>2</v>
      </c>
      <c r="J3911">
        <f>VLOOKUP($A3911,'Extracted Varlist'!$B$1:$O$4857,13,0)</f>
        <v>22</v>
      </c>
      <c r="M3911" t="b">
        <f t="shared" si="84"/>
        <v>1</v>
      </c>
    </row>
    <row r="3912" spans="1:13" x14ac:dyDescent="0.25">
      <c r="A3912" t="s">
        <v>5361</v>
      </c>
      <c r="E3912" t="str">
        <f>VLOOKUP($A3912,'Extracted Varlist'!$B$1:$O$4857,3,0)</f>
        <v>Spiro comments</v>
      </c>
      <c r="G3912" t="str">
        <f>IF(ISBLANK(VLOOKUP($A3912,'Extracted Varlist'!$B$1:$O$4857,4,0)),"",VLOOKUP($A3912,'Extracted Varlist'!$B$1:$O$4857,4,0))</f>
        <v/>
      </c>
      <c r="H3912">
        <v>2</v>
      </c>
      <c r="I3912">
        <f>VLOOKUP($A3912,'Extracted Varlist'!$B$1:$O$4857,12,0)</f>
        <v>2</v>
      </c>
      <c r="J3912">
        <f>VLOOKUP($A3912,'Extracted Varlist'!$B$1:$O$4857,13,0)</f>
        <v>22</v>
      </c>
      <c r="M3912" t="b">
        <f t="shared" si="84"/>
        <v>1</v>
      </c>
    </row>
    <row r="3913" spans="1:13" x14ac:dyDescent="0.25">
      <c r="A3913" t="s">
        <v>7067</v>
      </c>
      <c r="E3913" t="str">
        <f>VLOOKUP($A3913,'Extracted Varlist'!$B$1:$O$4857,3,0)</f>
        <v>Sphygmocor RA</v>
      </c>
      <c r="G3913" t="str">
        <f>IF(ISBLANK(VLOOKUP($A3913,'Extracted Varlist'!$B$1:$O$4857,4,0)),"",VLOOKUP($A3913,'Extracted Varlist'!$B$1:$O$4857,4,0))</f>
        <v/>
      </c>
      <c r="H3913">
        <v>2</v>
      </c>
      <c r="I3913">
        <f>VLOOKUP($A3913,'Extracted Varlist'!$B$1:$O$4857,12,0)</f>
        <v>2</v>
      </c>
      <c r="J3913">
        <f>VLOOKUP($A3913,'Extracted Varlist'!$B$1:$O$4857,13,0)</f>
        <v>27</v>
      </c>
      <c r="M3913" t="b">
        <f t="shared" si="84"/>
        <v>0</v>
      </c>
    </row>
    <row r="3914" spans="1:13" x14ac:dyDescent="0.25">
      <c r="A3914" t="s">
        <v>3374</v>
      </c>
      <c r="E3914" t="str">
        <f>VLOOKUP($A3914,'Extracted Varlist'!$B$1:$O$4857,3,0)</f>
        <v>Sphygmocor- Comments</v>
      </c>
      <c r="G3914" t="str">
        <f>IF(ISBLANK(VLOOKUP($A3914,'Extracted Varlist'!$B$1:$O$4857,4,0)),"",VLOOKUP($A3914,'Extracted Varlist'!$B$1:$O$4857,4,0))</f>
        <v/>
      </c>
      <c r="H3914">
        <v>2</v>
      </c>
      <c r="I3914">
        <f>VLOOKUP($A3914,'Extracted Varlist'!$B$1:$O$4857,12,0)</f>
        <v>2</v>
      </c>
      <c r="J3914">
        <f>VLOOKUP($A3914,'Extracted Varlist'!$B$1:$O$4857,13,0)</f>
        <v>17</v>
      </c>
      <c r="M3914" t="b">
        <f t="shared" si="84"/>
        <v>0</v>
      </c>
    </row>
    <row r="3915" spans="1:13" x14ac:dyDescent="0.25">
      <c r="A3915" t="s">
        <v>7065</v>
      </c>
      <c r="E3915" t="str">
        <f>VLOOKUP($A3915,'Extracted Varlist'!$B$1:$O$4857,3,0)</f>
        <v>Sphygmocor- Comments</v>
      </c>
      <c r="G3915" t="str">
        <f>IF(ISBLANK(VLOOKUP($A3915,'Extracted Varlist'!$B$1:$O$4857,4,0)),"",VLOOKUP($A3915,'Extracted Varlist'!$B$1:$O$4857,4,0))</f>
        <v/>
      </c>
      <c r="H3915">
        <v>2</v>
      </c>
      <c r="I3915">
        <f>VLOOKUP($A3915,'Extracted Varlist'!$B$1:$O$4857,12,0)</f>
        <v>2</v>
      </c>
      <c r="J3915">
        <f>VLOOKUP($A3915,'Extracted Varlist'!$B$1:$O$4857,13,0)</f>
        <v>27</v>
      </c>
      <c r="M3915" t="b">
        <f t="shared" si="84"/>
        <v>0</v>
      </c>
    </row>
    <row r="3916" spans="1:13" x14ac:dyDescent="0.25">
      <c r="A3916" t="s">
        <v>8030</v>
      </c>
      <c r="E3916" t="str">
        <f>VLOOKUP($A3916,'Extracted Varlist'!$B$1:$O$4857,3,0)</f>
        <v>Date of SphygmoCor assessment</v>
      </c>
      <c r="G3916" t="str">
        <f>IF(ISBLANK(VLOOKUP($A3916,'Extracted Varlist'!$B$1:$O$4857,4,0)),"",VLOOKUP($A3916,'Extracted Varlist'!$B$1:$O$4857,4,0))</f>
        <v/>
      </c>
      <c r="H3916">
        <v>2</v>
      </c>
      <c r="I3916">
        <f>VLOOKUP($A3916,'Extracted Varlist'!$B$1:$O$4857,12,0)</f>
        <v>2</v>
      </c>
      <c r="J3916">
        <f>VLOOKUP($A3916,'Extracted Varlist'!$B$1:$O$4857,13,0)</f>
        <v>27</v>
      </c>
      <c r="M3916" t="b">
        <f t="shared" si="84"/>
        <v>1</v>
      </c>
    </row>
    <row r="3917" spans="1:13" x14ac:dyDescent="0.25">
      <c r="A3917" t="s">
        <v>3372</v>
      </c>
      <c r="E3917" t="str">
        <f>VLOOKUP($A3917,'Extracted Varlist'!$B$1:$O$4857,3,0)</f>
        <v>Sphygmocor- done</v>
      </c>
      <c r="G3917" t="str">
        <f>IF(ISBLANK(VLOOKUP($A3917,'Extracted Varlist'!$B$1:$O$4857,4,0)),"",VLOOKUP($A3917,'Extracted Varlist'!$B$1:$O$4857,4,0))</f>
        <v>0="No";1="Yes"</v>
      </c>
      <c r="H3917">
        <v>2</v>
      </c>
      <c r="I3917">
        <f>VLOOKUP($A3917,'Extracted Varlist'!$B$1:$O$4857,12,0)</f>
        <v>2</v>
      </c>
      <c r="J3917">
        <f>VLOOKUP($A3917,'Extracted Varlist'!$B$1:$O$4857,13,0)</f>
        <v>17</v>
      </c>
      <c r="M3917" t="b">
        <f t="shared" si="84"/>
        <v>0</v>
      </c>
    </row>
    <row r="3918" spans="1:13" x14ac:dyDescent="0.25">
      <c r="A3918" t="s">
        <v>7937</v>
      </c>
      <c r="E3918" t="str">
        <f>VLOOKUP($A3918,'Extracted Varlist'!$B$1:$O$4857,3,0)</f>
        <v>PWA/PWV Study Date and Time</v>
      </c>
      <c r="G3918" t="str">
        <f>IF(ISBLANK(VLOOKUP($A3918,'Extracted Varlist'!$B$1:$O$4857,4,0)),"",VLOOKUP($A3918,'Extracted Varlist'!$B$1:$O$4857,4,0))</f>
        <v/>
      </c>
      <c r="H3918">
        <v>2</v>
      </c>
      <c r="I3918">
        <f>VLOOKUP($A3918,'Extracted Varlist'!$B$1:$O$4857,12,0)</f>
        <v>2</v>
      </c>
      <c r="J3918">
        <f>VLOOKUP($A3918,'Extracted Varlist'!$B$1:$O$4857,13,0)</f>
        <v>27</v>
      </c>
      <c r="M3918" t="b">
        <f t="shared" si="84"/>
        <v>0</v>
      </c>
    </row>
    <row r="3919" spans="1:13" x14ac:dyDescent="0.25">
      <c r="A3919" t="s">
        <v>3248</v>
      </c>
      <c r="E3919" t="str">
        <f>VLOOKUP($A3919,'Extracted Varlist'!$B$1:$O$4857,3,0)</f>
        <v>Sphygmocor- Temperature</v>
      </c>
      <c r="G3919" t="str">
        <f>IF(ISBLANK(VLOOKUP($A3919,'Extracted Varlist'!$B$1:$O$4857,4,0)),"",VLOOKUP($A3919,'Extracted Varlist'!$B$1:$O$4857,4,0))</f>
        <v/>
      </c>
      <c r="H3919">
        <v>2</v>
      </c>
      <c r="I3919">
        <f>VLOOKUP($A3919,'Extracted Varlist'!$B$1:$O$4857,12,0)</f>
        <v>2</v>
      </c>
      <c r="J3919">
        <f>VLOOKUP($A3919,'Extracted Varlist'!$B$1:$O$4857,13,0)</f>
        <v>17</v>
      </c>
      <c r="M3919" t="b">
        <f t="shared" si="84"/>
        <v>0</v>
      </c>
    </row>
    <row r="3920" spans="1:13" x14ac:dyDescent="0.25">
      <c r="A3920" t="s">
        <v>3250</v>
      </c>
      <c r="E3920" t="str">
        <f>VLOOKUP($A3920,'Extracted Varlist'!$B$1:$O$4857,3,0)</f>
        <v>&lt;none&gt;</v>
      </c>
      <c r="G3920" t="str">
        <f>IF(ISBLANK(VLOOKUP($A3920,'Extracted Varlist'!$B$1:$O$4857,4,0)),"",VLOOKUP($A3920,'Extracted Varlist'!$B$1:$O$4857,4,0))</f>
        <v/>
      </c>
      <c r="H3920">
        <v>2</v>
      </c>
      <c r="I3920">
        <f>VLOOKUP($A3920,'Extracted Varlist'!$B$1:$O$4857,12,0)</f>
        <v>2</v>
      </c>
      <c r="J3920">
        <f>VLOOKUP($A3920,'Extracted Varlist'!$B$1:$O$4857,13,0)</f>
        <v>17</v>
      </c>
      <c r="M3920" t="b">
        <f t="shared" si="84"/>
        <v>1</v>
      </c>
    </row>
    <row r="3921" spans="1:13" x14ac:dyDescent="0.25">
      <c r="A3921" t="s">
        <v>5036</v>
      </c>
      <c r="E3921" t="str">
        <f>VLOOKUP($A3921,'Extracted Varlist'!$B$1:$O$4857,3,0)</f>
        <v>Sleep Portrait Photo</v>
      </c>
      <c r="G3921" t="str">
        <f>IF(ISBLANK(VLOOKUP($A3921,'Extracted Varlist'!$B$1:$O$4857,4,0)),"",VLOOKUP($A3921,'Extracted Varlist'!$B$1:$O$4857,4,0))</f>
        <v>-99="Missing";0="No";1="Yes"</v>
      </c>
      <c r="H3921">
        <v>2</v>
      </c>
      <c r="I3921">
        <f>VLOOKUP($A3921,'Extracted Varlist'!$B$1:$O$4857,12,0)</f>
        <v>2</v>
      </c>
      <c r="J3921">
        <f>VLOOKUP($A3921,'Extracted Varlist'!$B$1:$O$4857,13,0)</f>
        <v>22</v>
      </c>
      <c r="M3921" t="b">
        <f t="shared" si="84"/>
        <v>0</v>
      </c>
    </row>
    <row r="3922" spans="1:13" x14ac:dyDescent="0.25">
      <c r="A3922" t="s">
        <v>5595</v>
      </c>
      <c r="E3922" t="str">
        <f>VLOOKUP($A3922,'Extracted Varlist'!$B$1:$O$4857,3,0)</f>
        <v>Time Sleep set up started</v>
      </c>
      <c r="G3922" t="str">
        <f>IF(ISBLANK(VLOOKUP($A3922,'Extracted Varlist'!$B$1:$O$4857,4,0)),"",VLOOKUP($A3922,'Extracted Varlist'!$B$1:$O$4857,4,0))</f>
        <v/>
      </c>
      <c r="H3922">
        <v>2</v>
      </c>
      <c r="I3922">
        <f>VLOOKUP($A3922,'Extracted Varlist'!$B$1:$O$4857,12,0)</f>
        <v>2</v>
      </c>
      <c r="J3922">
        <f>VLOOKUP($A3922,'Extracted Varlist'!$B$1:$O$4857,13,0)</f>
        <v>22</v>
      </c>
      <c r="M3922" t="b">
        <f t="shared" si="84"/>
        <v>1</v>
      </c>
    </row>
    <row r="3923" spans="1:13" x14ac:dyDescent="0.25">
      <c r="A3923" t="s">
        <v>9120</v>
      </c>
      <c r="E3923" t="str">
        <f>VLOOKUP($A3923,'Extracted Varlist'!$B$1:$O$4857,3,0)</f>
        <v>Is the subject atopic? (positive skin prick test to any)</v>
      </c>
      <c r="G3923" t="str">
        <f>IF(ISBLANK(VLOOKUP($A3923,'Extracted Varlist'!$B$1:$O$4857,4,0)),"",VLOOKUP($A3923,'Extracted Varlist'!$B$1:$O$4857,4,0))</f>
        <v>0="No";1="Yes";8="NA";9="Missing/Not stated"</v>
      </c>
      <c r="H3923">
        <v>2</v>
      </c>
      <c r="I3923">
        <f>VLOOKUP($A3923,'Extracted Varlist'!$B$1:$O$4857,12,0)</f>
        <v>2</v>
      </c>
      <c r="J3923">
        <f>VLOOKUP($A3923,'Extracted Varlist'!$B$1:$O$4857,13,0)</f>
        <v>5</v>
      </c>
      <c r="M3923" t="b">
        <f t="shared" si="84"/>
        <v>0</v>
      </c>
    </row>
    <row r="3924" spans="1:13" x14ac:dyDescent="0.25">
      <c r="A3924" t="s">
        <v>5342</v>
      </c>
      <c r="E3924" t="str">
        <f>VLOOKUP($A3924,'Extracted Varlist'!$B$1:$O$4857,3,0)</f>
        <v>Is the subject atopic? (positive skin prick test to any)</v>
      </c>
      <c r="G3924" t="str">
        <f>IF(ISBLANK(VLOOKUP($A3924,'Extracted Varlist'!$B$1:$O$4857,4,0)),"",VLOOKUP($A3924,'Extracted Varlist'!$B$1:$O$4857,4,0))</f>
        <v>0="No";1="Yes";9="Missing/Not stated"</v>
      </c>
      <c r="H3924">
        <v>2</v>
      </c>
      <c r="I3924">
        <f>VLOOKUP($A3924,'Extracted Varlist'!$B$1:$O$4857,12,0)</f>
        <v>2</v>
      </c>
      <c r="J3924">
        <f>VLOOKUP($A3924,'Extracted Varlist'!$B$1:$O$4857,13,0)</f>
        <v>22</v>
      </c>
      <c r="M3924" t="b">
        <f t="shared" si="84"/>
        <v>0</v>
      </c>
    </row>
    <row r="3925" spans="1:13" x14ac:dyDescent="0.25">
      <c r="A3925" t="s">
        <v>5584</v>
      </c>
      <c r="E3925" t="str">
        <f>VLOOKUP($A3925,'Extracted Varlist'!$B$1:$O$4857,3,0)</f>
        <v>Sputum taken?</v>
      </c>
      <c r="G3925" t="str">
        <f>IF(ISBLANK(VLOOKUP($A3925,'Extracted Varlist'!$B$1:$O$4857,4,0)),"",VLOOKUP($A3925,'Extracted Varlist'!$B$1:$O$4857,4,0))</f>
        <v>-99="Missing";0="No";1="Yes"</v>
      </c>
      <c r="H3925">
        <v>2</v>
      </c>
      <c r="I3925">
        <f>VLOOKUP($A3925,'Extracted Varlist'!$B$1:$O$4857,12,0)</f>
        <v>2</v>
      </c>
      <c r="J3925">
        <f>VLOOKUP($A3925,'Extracted Varlist'!$B$1:$O$4857,13,0)</f>
        <v>22</v>
      </c>
      <c r="M3925" t="b">
        <f t="shared" si="84"/>
        <v>1</v>
      </c>
    </row>
    <row r="3926" spans="1:13" x14ac:dyDescent="0.25">
      <c r="A3926" t="s">
        <v>2337</v>
      </c>
      <c r="E3926" t="str">
        <f>VLOOKUP($A3926,'Extracted Varlist'!$B$1:$O$4857,3,0)</f>
        <v>squat endurance - minutes</v>
      </c>
      <c r="G3926" t="b">
        <f>IF(ISBLANK(VLOOKUP($A3926,'Extracted Varlist'!$B$1:$O$4857,4,0)),"",VLOOKUP($A3926,'Extracted Varlist'!$B$1:$O$4857,4,0))</f>
        <v>0</v>
      </c>
      <c r="H3926">
        <v>2</v>
      </c>
      <c r="I3926">
        <f>VLOOKUP($A3926,'Extracted Varlist'!$B$1:$O$4857,12,0)</f>
        <v>2</v>
      </c>
      <c r="J3926">
        <f>VLOOKUP($A3926,'Extracted Varlist'!$B$1:$O$4857,13,0)</f>
        <v>17</v>
      </c>
      <c r="M3926" t="b">
        <f t="shared" si="84"/>
        <v>0</v>
      </c>
    </row>
    <row r="3927" spans="1:13" x14ac:dyDescent="0.25">
      <c r="A3927" t="s">
        <v>2340</v>
      </c>
      <c r="E3927" t="str">
        <f>VLOOKUP($A3927,'Extracted Varlist'!$B$1:$O$4857,3,0)</f>
        <v>squat endurance - seconds</v>
      </c>
      <c r="G3927" t="b">
        <f>IF(ISBLANK(VLOOKUP($A3927,'Extracted Varlist'!$B$1:$O$4857,4,0)),"",VLOOKUP($A3927,'Extracted Varlist'!$B$1:$O$4857,4,0))</f>
        <v>0</v>
      </c>
      <c r="H3927">
        <v>2</v>
      </c>
      <c r="I3927">
        <f>VLOOKUP($A3927,'Extracted Varlist'!$B$1:$O$4857,12,0)</f>
        <v>2</v>
      </c>
      <c r="J3927">
        <f>VLOOKUP($A3927,'Extracted Varlist'!$B$1:$O$4857,13,0)</f>
        <v>17</v>
      </c>
      <c r="M3927" t="b">
        <f t="shared" si="84"/>
        <v>1</v>
      </c>
    </row>
    <row r="3928" spans="1:13" x14ac:dyDescent="0.25">
      <c r="A3928" t="s">
        <v>2334</v>
      </c>
      <c r="E3928" t="str">
        <f>VLOOKUP($A3928,'Extracted Varlist'!$B$1:$O$4857,3,0)</f>
        <v>squat endurance - total seconds</v>
      </c>
      <c r="G3928" t="b">
        <f>IF(ISBLANK(VLOOKUP($A3928,'Extracted Varlist'!$B$1:$O$4857,4,0)),"",VLOOKUP($A3928,'Extracted Varlist'!$B$1:$O$4857,4,0))</f>
        <v>0</v>
      </c>
      <c r="H3928">
        <v>2</v>
      </c>
      <c r="I3928">
        <f>VLOOKUP($A3928,'Extracted Varlist'!$B$1:$O$4857,12,0)</f>
        <v>2</v>
      </c>
      <c r="J3928">
        <f>VLOOKUP($A3928,'Extracted Varlist'!$B$1:$O$4857,13,0)</f>
        <v>17</v>
      </c>
      <c r="M3928" t="b">
        <f t="shared" si="84"/>
        <v>1</v>
      </c>
    </row>
    <row r="3929" spans="1:13" x14ac:dyDescent="0.25">
      <c r="A3929" t="s">
        <v>4022</v>
      </c>
      <c r="E3929" t="str">
        <f>VLOOKUP($A3929,'Extracted Varlist'!$B$1:$O$4857,3,0)</f>
        <v>Station 1 Comments</v>
      </c>
      <c r="G3929" t="str">
        <f>IF(ISBLANK(VLOOKUP($A3929,'Extracted Varlist'!$B$1:$O$4857,4,0)),"",VLOOKUP($A3929,'Extracted Varlist'!$B$1:$O$4857,4,0))</f>
        <v/>
      </c>
      <c r="H3929">
        <v>2</v>
      </c>
      <c r="I3929">
        <f>VLOOKUP($A3929,'Extracted Varlist'!$B$1:$O$4857,12,0)</f>
        <v>2</v>
      </c>
      <c r="J3929">
        <f>VLOOKUP($A3929,'Extracted Varlist'!$B$1:$O$4857,13,0)</f>
        <v>20</v>
      </c>
      <c r="M3929" t="b">
        <f t="shared" si="84"/>
        <v>0</v>
      </c>
    </row>
    <row r="3930" spans="1:13" x14ac:dyDescent="0.25">
      <c r="A3930" t="s">
        <v>4881</v>
      </c>
      <c r="E3930" t="str">
        <f>VLOOKUP($A3930,'Extracted Varlist'!$B$1:$O$4857,3,0)</f>
        <v>Station 11 Comments</v>
      </c>
      <c r="G3930" t="str">
        <f>IF(ISBLANK(VLOOKUP($A3930,'Extracted Varlist'!$B$1:$O$4857,4,0)),"",VLOOKUP($A3930,'Extracted Varlist'!$B$1:$O$4857,4,0))</f>
        <v/>
      </c>
      <c r="H3930">
        <v>2</v>
      </c>
      <c r="I3930">
        <f>VLOOKUP($A3930,'Extracted Varlist'!$B$1:$O$4857,12,0)</f>
        <v>2</v>
      </c>
      <c r="J3930">
        <f>VLOOKUP($A3930,'Extracted Varlist'!$B$1:$O$4857,13,0)</f>
        <v>20</v>
      </c>
      <c r="M3930" t="b">
        <f t="shared" si="84"/>
        <v>1</v>
      </c>
    </row>
    <row r="3931" spans="1:13" x14ac:dyDescent="0.25">
      <c r="A3931" t="s">
        <v>4088</v>
      </c>
      <c r="E3931" t="str">
        <f>VLOOKUP($A3931,'Extracted Varlist'!$B$1:$O$4857,3,0)</f>
        <v>Station 2 Comments</v>
      </c>
      <c r="G3931" t="str">
        <f>IF(ISBLANK(VLOOKUP($A3931,'Extracted Varlist'!$B$1:$O$4857,4,0)),"",VLOOKUP($A3931,'Extracted Varlist'!$B$1:$O$4857,4,0))</f>
        <v/>
      </c>
      <c r="H3931">
        <v>2</v>
      </c>
      <c r="I3931">
        <f>VLOOKUP($A3931,'Extracted Varlist'!$B$1:$O$4857,12,0)</f>
        <v>2</v>
      </c>
      <c r="J3931">
        <f>VLOOKUP($A3931,'Extracted Varlist'!$B$1:$O$4857,13,0)</f>
        <v>20</v>
      </c>
      <c r="M3931" t="b">
        <f t="shared" si="84"/>
        <v>1</v>
      </c>
    </row>
    <row r="3932" spans="1:13" x14ac:dyDescent="0.25">
      <c r="A3932" t="s">
        <v>4620</v>
      </c>
      <c r="E3932" t="str">
        <f>VLOOKUP($A3932,'Extracted Varlist'!$B$1:$O$4857,3,0)</f>
        <v>Station 3 Comments</v>
      </c>
      <c r="G3932" t="str">
        <f>IF(ISBLANK(VLOOKUP($A3932,'Extracted Varlist'!$B$1:$O$4857,4,0)),"",VLOOKUP($A3932,'Extracted Varlist'!$B$1:$O$4857,4,0))</f>
        <v/>
      </c>
      <c r="H3932">
        <v>2</v>
      </c>
      <c r="I3932">
        <f>VLOOKUP($A3932,'Extracted Varlist'!$B$1:$O$4857,12,0)</f>
        <v>2</v>
      </c>
      <c r="J3932">
        <f>VLOOKUP($A3932,'Extracted Varlist'!$B$1:$O$4857,13,0)</f>
        <v>20</v>
      </c>
      <c r="M3932" t="b">
        <f t="shared" si="84"/>
        <v>1</v>
      </c>
    </row>
    <row r="3933" spans="1:13" x14ac:dyDescent="0.25">
      <c r="A3933" t="s">
        <v>4637</v>
      </c>
      <c r="E3933" t="str">
        <f>VLOOKUP($A3933,'Extracted Varlist'!$B$1:$O$4857,3,0)</f>
        <v>Station 4 Comments</v>
      </c>
      <c r="G3933" t="str">
        <f>IF(ISBLANK(VLOOKUP($A3933,'Extracted Varlist'!$B$1:$O$4857,4,0)),"",VLOOKUP($A3933,'Extracted Varlist'!$B$1:$O$4857,4,0))</f>
        <v/>
      </c>
      <c r="H3933">
        <v>2</v>
      </c>
      <c r="I3933">
        <f>VLOOKUP($A3933,'Extracted Varlist'!$B$1:$O$4857,12,0)</f>
        <v>2</v>
      </c>
      <c r="J3933">
        <f>VLOOKUP($A3933,'Extracted Varlist'!$B$1:$O$4857,13,0)</f>
        <v>20</v>
      </c>
      <c r="M3933" t="b">
        <f t="shared" si="84"/>
        <v>1</v>
      </c>
    </row>
    <row r="3934" spans="1:13" x14ac:dyDescent="0.25">
      <c r="A3934" t="s">
        <v>4675</v>
      </c>
      <c r="E3934" t="str">
        <f>VLOOKUP($A3934,'Extracted Varlist'!$B$1:$O$4857,3,0)</f>
        <v>Station 5 Comments</v>
      </c>
      <c r="G3934" t="str">
        <f>IF(ISBLANK(VLOOKUP($A3934,'Extracted Varlist'!$B$1:$O$4857,4,0)),"",VLOOKUP($A3934,'Extracted Varlist'!$B$1:$O$4857,4,0))</f>
        <v/>
      </c>
      <c r="H3934">
        <v>2</v>
      </c>
      <c r="I3934">
        <f>VLOOKUP($A3934,'Extracted Varlist'!$B$1:$O$4857,12,0)</f>
        <v>2</v>
      </c>
      <c r="J3934">
        <f>VLOOKUP($A3934,'Extracted Varlist'!$B$1:$O$4857,13,0)</f>
        <v>20</v>
      </c>
      <c r="M3934" t="b">
        <f t="shared" si="84"/>
        <v>1</v>
      </c>
    </row>
    <row r="3935" spans="1:13" x14ac:dyDescent="0.25">
      <c r="A3935" t="s">
        <v>4760</v>
      </c>
      <c r="E3935" t="str">
        <f>VLOOKUP($A3935,'Extracted Varlist'!$B$1:$O$4857,3,0)</f>
        <v>Station 7 comment</v>
      </c>
      <c r="G3935" t="str">
        <f>IF(ISBLANK(VLOOKUP($A3935,'Extracted Varlist'!$B$1:$O$4857,4,0)),"",VLOOKUP($A3935,'Extracted Varlist'!$B$1:$O$4857,4,0))</f>
        <v/>
      </c>
      <c r="H3935">
        <v>2</v>
      </c>
      <c r="I3935">
        <f>VLOOKUP($A3935,'Extracted Varlist'!$B$1:$O$4857,12,0)</f>
        <v>2</v>
      </c>
      <c r="J3935">
        <f>VLOOKUP($A3935,'Extracted Varlist'!$B$1:$O$4857,13,0)</f>
        <v>20</v>
      </c>
      <c r="M3935" t="b">
        <f t="shared" si="84"/>
        <v>1</v>
      </c>
    </row>
    <row r="3936" spans="1:13" x14ac:dyDescent="0.25">
      <c r="A3936" t="s">
        <v>4858</v>
      </c>
      <c r="E3936" t="str">
        <f>VLOOKUP($A3936,'Extracted Varlist'!$B$1:$O$4857,3,0)</f>
        <v>Station 8 comment</v>
      </c>
      <c r="G3936" t="str">
        <f>IF(ISBLANK(VLOOKUP($A3936,'Extracted Varlist'!$B$1:$O$4857,4,0)),"",VLOOKUP($A3936,'Extracted Varlist'!$B$1:$O$4857,4,0))</f>
        <v/>
      </c>
      <c r="H3936">
        <v>2</v>
      </c>
      <c r="I3936">
        <f>VLOOKUP($A3936,'Extracted Varlist'!$B$1:$O$4857,12,0)</f>
        <v>2</v>
      </c>
      <c r="J3936">
        <f>VLOOKUP($A3936,'Extracted Varlist'!$B$1:$O$4857,13,0)</f>
        <v>20</v>
      </c>
      <c r="M3936" t="b">
        <f t="shared" si="84"/>
        <v>1</v>
      </c>
    </row>
    <row r="3937" spans="1:13" x14ac:dyDescent="0.25">
      <c r="A3937" t="s">
        <v>3191</v>
      </c>
      <c r="E3937" t="str">
        <f>VLOOKUP($A3937,'Extracted Varlist'!$B$1:$O$4857,3,0)</f>
        <v>NAFLD Severity categories derived from NAFLD deftn with Liver ​echotexture score &gt;=1 &amp; total ultrasound score &gt;= 2</v>
      </c>
      <c r="G3937" t="str">
        <f>IF(ISBLANK(VLOOKUP($A3937,'Extracted Varlist'!$B$1:$O$4857,4,0)),"",VLOOKUP($A3937,'Extracted Varlist'!$B$1:$O$4857,4,0))</f>
        <v>0="No fatty liver";1="Mild";2="Moderate-Severe"</v>
      </c>
      <c r="H3937">
        <v>2</v>
      </c>
      <c r="I3937">
        <f>VLOOKUP($A3937,'Extracted Varlist'!$B$1:$O$4857,12,0)</f>
        <v>2</v>
      </c>
      <c r="J3937">
        <f>VLOOKUP($A3937,'Extracted Varlist'!$B$1:$O$4857,13,0)</f>
        <v>17</v>
      </c>
      <c r="M3937" t="b">
        <f t="shared" si="84"/>
        <v>0</v>
      </c>
    </row>
    <row r="3938" spans="1:13" x14ac:dyDescent="0.25">
      <c r="A3938" t="s">
        <v>3225</v>
      </c>
      <c r="E3938" t="str">
        <f>VLOOKUP($A3938,'Extracted Varlist'!$B$1:$O$4857,3,0)</f>
        <v>Fatty liver (steatosis) no (absent), yes (present)</v>
      </c>
      <c r="G3938" t="str">
        <f>IF(ISBLANK(VLOOKUP($A3938,'Extracted Varlist'!$B$1:$O$4857,4,0)),"",VLOOKUP($A3938,'Extracted Varlist'!$B$1:$O$4857,4,0))</f>
        <v/>
      </c>
      <c r="H3938">
        <v>2</v>
      </c>
      <c r="I3938">
        <f>VLOOKUP($A3938,'Extracted Varlist'!$B$1:$O$4857,12,0)</f>
        <v>2</v>
      </c>
      <c r="J3938">
        <f>VLOOKUP($A3938,'Extracted Varlist'!$B$1:$O$4857,13,0)</f>
        <v>17</v>
      </c>
      <c r="M3938" t="b">
        <f t="shared" si="84"/>
        <v>1</v>
      </c>
    </row>
    <row r="3939" spans="1:13" x14ac:dyDescent="0.25">
      <c r="A3939" t="s">
        <v>3227</v>
      </c>
      <c r="E3939" t="str">
        <f>VLOOKUP($A3939,'Extracted Varlist'!$B$1:$O$4857,3,0)</f>
        <v>Steatosis score corrected for alcohol to define NAFLD</v>
      </c>
      <c r="G3939" t="str">
        <f>IF(ISBLANK(VLOOKUP($A3939,'Extracted Varlist'!$B$1:$O$4857,4,0)),"",VLOOKUP($A3939,'Extracted Varlist'!$B$1:$O$4857,4,0))</f>
        <v/>
      </c>
      <c r="H3939">
        <v>2</v>
      </c>
      <c r="I3939">
        <f>VLOOKUP($A3939,'Extracted Varlist'!$B$1:$O$4857,12,0)</f>
        <v>2</v>
      </c>
      <c r="J3939">
        <f>VLOOKUP($A3939,'Extracted Varlist'!$B$1:$O$4857,13,0)</f>
        <v>17</v>
      </c>
      <c r="M3939" t="b">
        <f t="shared" si="84"/>
        <v>1</v>
      </c>
    </row>
    <row r="3940" spans="1:13" x14ac:dyDescent="0.25">
      <c r="A3940" t="s">
        <v>3213</v>
      </c>
      <c r="E3940" t="str">
        <f>VLOOKUP($A3940,'Extracted Varlist'!$B$1:$O$4857,3,0)</f>
        <v>Total steatosis score (Kim protocol)</v>
      </c>
      <c r="G3940" t="str">
        <f>IF(ISBLANK(VLOOKUP($A3940,'Extracted Varlist'!$B$1:$O$4857,4,0)),"",VLOOKUP($A3940,'Extracted Varlist'!$B$1:$O$4857,4,0))</f>
        <v/>
      </c>
      <c r="H3940">
        <v>2</v>
      </c>
      <c r="I3940">
        <f>VLOOKUP($A3940,'Extracted Varlist'!$B$1:$O$4857,12,0)</f>
        <v>2</v>
      </c>
      <c r="J3940">
        <f>VLOOKUP($A3940,'Extracted Varlist'!$B$1:$O$4857,13,0)</f>
        <v>17</v>
      </c>
      <c r="M3940" t="b">
        <f t="shared" si="84"/>
        <v>1</v>
      </c>
    </row>
    <row r="3941" spans="1:13" x14ac:dyDescent="0.25">
      <c r="A3941" t="s">
        <v>3222</v>
      </c>
      <c r="E3941" t="str">
        <f>VLOOKUP($A3941,'Extracted Varlist'!$B$1:$O$4857,3,0)</f>
        <v>Hamaguchi protocol Total steatosis score for diagnosing liver steatosis severity</v>
      </c>
      <c r="G3941" t="str">
        <f>IF(ISBLANK(VLOOKUP($A3941,'Extracted Varlist'!$B$1:$O$4857,4,0)),"",VLOOKUP($A3941,'Extracted Varlist'!$B$1:$O$4857,4,0))</f>
        <v/>
      </c>
      <c r="H3941">
        <v>2</v>
      </c>
      <c r="I3941">
        <f>VLOOKUP($A3941,'Extracted Varlist'!$B$1:$O$4857,12,0)</f>
        <v>2</v>
      </c>
      <c r="J3941">
        <f>VLOOKUP($A3941,'Extracted Varlist'!$B$1:$O$4857,13,0)</f>
        <v>17</v>
      </c>
      <c r="M3941" t="b">
        <f t="shared" si="84"/>
        <v>1</v>
      </c>
    </row>
    <row r="3942" spans="1:13" x14ac:dyDescent="0.25">
      <c r="A3942" t="s">
        <v>8120</v>
      </c>
      <c r="E3942" t="str">
        <f>VLOOKUP($A3942,'Extracted Varlist'!$B$1:$O$4857,3,0)</f>
        <v>Sternal notch to cuff (mm)</v>
      </c>
      <c r="G3942" t="str">
        <f>IF(ISBLANK(VLOOKUP($A3942,'Extracted Varlist'!$B$1:$O$4857,4,0)),"",VLOOKUP($A3942,'Extracted Varlist'!$B$1:$O$4857,4,0))</f>
        <v/>
      </c>
      <c r="H3942">
        <v>2</v>
      </c>
      <c r="I3942">
        <f>VLOOKUP($A3942,'Extracted Varlist'!$B$1:$O$4857,12,0)</f>
        <v>2</v>
      </c>
      <c r="J3942">
        <f>VLOOKUP($A3942,'Extracted Varlist'!$B$1:$O$4857,13,0)</f>
        <v>28</v>
      </c>
      <c r="M3942" t="b">
        <f t="shared" si="84"/>
        <v>0</v>
      </c>
    </row>
    <row r="3943" spans="1:13" x14ac:dyDescent="0.25">
      <c r="A3943" t="s">
        <v>6374</v>
      </c>
      <c r="E3943" t="str">
        <f>VLOOKUP($A3943,'Extracted Varlist'!$B$1:$O$4857,3,0)</f>
        <v>CPAL: Number of stimuli</v>
      </c>
      <c r="G3943" t="str">
        <f>IF(ISBLANK(VLOOKUP($A3943,'Extracted Varlist'!$B$1:$O$4857,4,0)),"",VLOOKUP($A3943,'Extracted Varlist'!$B$1:$O$4857,4,0))</f>
        <v>-99="Missing"</v>
      </c>
      <c r="H3943">
        <v>2</v>
      </c>
      <c r="I3943">
        <f>VLOOKUP($A3943,'Extracted Varlist'!$B$1:$O$4857,12,0)</f>
        <v>2</v>
      </c>
      <c r="J3943">
        <f>VLOOKUP($A3943,'Extracted Varlist'!$B$1:$O$4857,13,0)</f>
        <v>22</v>
      </c>
      <c r="M3943" t="b">
        <f t="shared" si="84"/>
        <v>0</v>
      </c>
    </row>
    <row r="3944" spans="1:13" x14ac:dyDescent="0.25">
      <c r="A3944" t="s">
        <v>6377</v>
      </c>
      <c r="E3944" t="str">
        <f>VLOOKUP($A3944,'Extracted Varlist'!$B$1:$O$4857,3,0)</f>
        <v>CPAL1: Number of stimuli</v>
      </c>
      <c r="G3944" t="str">
        <f>IF(ISBLANK(VLOOKUP($A3944,'Extracted Varlist'!$B$1:$O$4857,4,0)),"",VLOOKUP($A3944,'Extracted Varlist'!$B$1:$O$4857,4,0))</f>
        <v>-99="Missing"</v>
      </c>
      <c r="H3944">
        <v>2</v>
      </c>
      <c r="I3944">
        <f>VLOOKUP($A3944,'Extracted Varlist'!$B$1:$O$4857,12,0)</f>
        <v>2</v>
      </c>
      <c r="J3944">
        <f>VLOOKUP($A3944,'Extracted Varlist'!$B$1:$O$4857,13,0)</f>
        <v>22</v>
      </c>
      <c r="M3944" t="b">
        <f t="shared" si="84"/>
        <v>1</v>
      </c>
    </row>
    <row r="3945" spans="1:13" x14ac:dyDescent="0.25">
      <c r="A3945" t="s">
        <v>6379</v>
      </c>
      <c r="E3945" t="str">
        <f>VLOOKUP($A3945,'Extracted Varlist'!$B$1:$O$4857,3,0)</f>
        <v>CPAL2: Number of stimuli</v>
      </c>
      <c r="G3945" t="str">
        <f>IF(ISBLANK(VLOOKUP($A3945,'Extracted Varlist'!$B$1:$O$4857,4,0)),"",VLOOKUP($A3945,'Extracted Varlist'!$B$1:$O$4857,4,0))</f>
        <v>-99="Missing"</v>
      </c>
      <c r="H3945">
        <v>2</v>
      </c>
      <c r="I3945">
        <f>VLOOKUP($A3945,'Extracted Varlist'!$B$1:$O$4857,12,0)</f>
        <v>2</v>
      </c>
      <c r="J3945">
        <f>VLOOKUP($A3945,'Extracted Varlist'!$B$1:$O$4857,13,0)</f>
        <v>22</v>
      </c>
      <c r="M3945" t="b">
        <f t="shared" si="84"/>
        <v>1</v>
      </c>
    </row>
    <row r="3946" spans="1:13" x14ac:dyDescent="0.25">
      <c r="A3946" t="s">
        <v>6381</v>
      </c>
      <c r="E3946" t="str">
        <f>VLOOKUP($A3946,'Extracted Varlist'!$B$1:$O$4857,3,0)</f>
        <v>CPAL3: Number of stimuli</v>
      </c>
      <c r="G3946" t="str">
        <f>IF(ISBLANK(VLOOKUP($A3946,'Extracted Varlist'!$B$1:$O$4857,4,0)),"",VLOOKUP($A3946,'Extracted Varlist'!$B$1:$O$4857,4,0))</f>
        <v>-99="Missing"</v>
      </c>
      <c r="H3946">
        <v>2</v>
      </c>
      <c r="I3946">
        <f>VLOOKUP($A3946,'Extracted Varlist'!$B$1:$O$4857,12,0)</f>
        <v>2</v>
      </c>
      <c r="J3946">
        <f>VLOOKUP($A3946,'Extracted Varlist'!$B$1:$O$4857,13,0)</f>
        <v>22</v>
      </c>
      <c r="M3946" t="b">
        <f t="shared" si="84"/>
        <v>1</v>
      </c>
    </row>
    <row r="3947" spans="1:13" x14ac:dyDescent="0.25">
      <c r="A3947" t="s">
        <v>6383</v>
      </c>
      <c r="E3947" t="str">
        <f>VLOOKUP($A3947,'Extracted Varlist'!$B$1:$O$4857,3,0)</f>
        <v>CPAL4: Number of stimuli</v>
      </c>
      <c r="G3947" t="str">
        <f>IF(ISBLANK(VLOOKUP($A3947,'Extracted Varlist'!$B$1:$O$4857,4,0)),"",VLOOKUP($A3947,'Extracted Varlist'!$B$1:$O$4857,4,0))</f>
        <v>-99="Missing"</v>
      </c>
      <c r="H3947">
        <v>2</v>
      </c>
      <c r="I3947">
        <f>VLOOKUP($A3947,'Extracted Varlist'!$B$1:$O$4857,12,0)</f>
        <v>2</v>
      </c>
      <c r="J3947">
        <f>VLOOKUP($A3947,'Extracted Varlist'!$B$1:$O$4857,13,0)</f>
        <v>22</v>
      </c>
      <c r="M3947" t="b">
        <f t="shared" si="84"/>
        <v>1</v>
      </c>
    </row>
    <row r="3948" spans="1:13" x14ac:dyDescent="0.25">
      <c r="A3948" t="s">
        <v>6385</v>
      </c>
      <c r="E3948" t="str">
        <f>VLOOKUP($A3948,'Extracted Varlist'!$B$1:$O$4857,3,0)</f>
        <v>CPAL5: Number of stimuli</v>
      </c>
      <c r="G3948" t="str">
        <f>IF(ISBLANK(VLOOKUP($A3948,'Extracted Varlist'!$B$1:$O$4857,4,0)),"",VLOOKUP($A3948,'Extracted Varlist'!$B$1:$O$4857,4,0))</f>
        <v>-99="Missing"</v>
      </c>
      <c r="H3948">
        <v>2</v>
      </c>
      <c r="I3948">
        <f>VLOOKUP($A3948,'Extracted Varlist'!$B$1:$O$4857,12,0)</f>
        <v>2</v>
      </c>
      <c r="J3948">
        <f>VLOOKUP($A3948,'Extracted Varlist'!$B$1:$O$4857,13,0)</f>
        <v>22</v>
      </c>
      <c r="M3948" t="b">
        <f t="shared" si="84"/>
        <v>1</v>
      </c>
    </row>
    <row r="3949" spans="1:13" x14ac:dyDescent="0.25">
      <c r="A3949" t="s">
        <v>6387</v>
      </c>
      <c r="E3949" t="str">
        <f>VLOOKUP($A3949,'Extracted Varlist'!$B$1:$O$4857,3,0)</f>
        <v>CPAL6: Number of stimuli</v>
      </c>
      <c r="G3949" t="str">
        <f>IF(ISBLANK(VLOOKUP($A3949,'Extracted Varlist'!$B$1:$O$4857,4,0)),"",VLOOKUP($A3949,'Extracted Varlist'!$B$1:$O$4857,4,0))</f>
        <v>-99="Missing"</v>
      </c>
      <c r="H3949">
        <v>2</v>
      </c>
      <c r="I3949">
        <f>VLOOKUP($A3949,'Extracted Varlist'!$B$1:$O$4857,12,0)</f>
        <v>2</v>
      </c>
      <c r="J3949">
        <f>VLOOKUP($A3949,'Extracted Varlist'!$B$1:$O$4857,13,0)</f>
        <v>22</v>
      </c>
      <c r="M3949" t="b">
        <f t="shared" si="84"/>
        <v>1</v>
      </c>
    </row>
    <row r="3950" spans="1:13" x14ac:dyDescent="0.25">
      <c r="A3950" t="s">
        <v>6389</v>
      </c>
      <c r="E3950" t="str">
        <f>VLOOKUP($A3950,'Extracted Varlist'!$B$1:$O$4857,3,0)</f>
        <v>CPAL7: Number of stimuli</v>
      </c>
      <c r="G3950" t="str">
        <f>IF(ISBLANK(VLOOKUP($A3950,'Extracted Varlist'!$B$1:$O$4857,4,0)),"",VLOOKUP($A3950,'Extracted Varlist'!$B$1:$O$4857,4,0))</f>
        <v>-99="Missing"</v>
      </c>
      <c r="H3950">
        <v>2</v>
      </c>
      <c r="I3950">
        <f>VLOOKUP($A3950,'Extracted Varlist'!$B$1:$O$4857,12,0)</f>
        <v>2</v>
      </c>
      <c r="J3950">
        <f>VLOOKUP($A3950,'Extracted Varlist'!$B$1:$O$4857,13,0)</f>
        <v>22</v>
      </c>
      <c r="M3950" t="b">
        <f t="shared" si="84"/>
        <v>1</v>
      </c>
    </row>
    <row r="3951" spans="1:13" x14ac:dyDescent="0.25">
      <c r="A3951" t="s">
        <v>2527</v>
      </c>
      <c r="E3951" t="str">
        <f>VLOOKUP($A3951,'Extracted Varlist'!$B$1:$O$4857,3,0)</f>
        <v>CPALa: Number of stimuli over 5 rounds</v>
      </c>
      <c r="G3951" t="str">
        <f>IF(ISBLANK(VLOOKUP($A3951,'Extracted Varlist'!$B$1:$O$4857,4,0)),"",VLOOKUP($A3951,'Extracted Varlist'!$B$1:$O$4857,4,0))</f>
        <v>-99="Missing"</v>
      </c>
      <c r="H3951">
        <v>2</v>
      </c>
      <c r="I3951">
        <f>VLOOKUP($A3951,'Extracted Varlist'!$B$1:$O$4857,12,0)</f>
        <v>2</v>
      </c>
      <c r="J3951">
        <f>VLOOKUP($A3951,'Extracted Varlist'!$B$1:$O$4857,13,0)</f>
        <v>17</v>
      </c>
      <c r="M3951" t="b">
        <f t="shared" si="84"/>
        <v>0</v>
      </c>
    </row>
    <row r="3952" spans="1:13" x14ac:dyDescent="0.25">
      <c r="A3952" t="s">
        <v>2550</v>
      </c>
      <c r="E3952" t="str">
        <f>VLOOKUP($A3952,'Extracted Varlist'!$B$1:$O$4857,3,0)</f>
        <v>CPALa1: Number of stimuli</v>
      </c>
      <c r="G3952" t="str">
        <f>IF(ISBLANK(VLOOKUP($A3952,'Extracted Varlist'!$B$1:$O$4857,4,0)),"",VLOOKUP($A3952,'Extracted Varlist'!$B$1:$O$4857,4,0))</f>
        <v>-99="Missing"</v>
      </c>
      <c r="H3952">
        <v>2</v>
      </c>
      <c r="I3952">
        <f>VLOOKUP($A3952,'Extracted Varlist'!$B$1:$O$4857,12,0)</f>
        <v>2</v>
      </c>
      <c r="J3952">
        <f>VLOOKUP($A3952,'Extracted Varlist'!$B$1:$O$4857,13,0)</f>
        <v>17</v>
      </c>
      <c r="M3952" t="b">
        <f t="shared" si="84"/>
        <v>1</v>
      </c>
    </row>
    <row r="3953" spans="1:13" x14ac:dyDescent="0.25">
      <c r="A3953" t="s">
        <v>2573</v>
      </c>
      <c r="E3953" t="str">
        <f>VLOOKUP($A3953,'Extracted Varlist'!$B$1:$O$4857,3,0)</f>
        <v>CPALa2: Number of stimuli</v>
      </c>
      <c r="G3953" t="str">
        <f>IF(ISBLANK(VLOOKUP($A3953,'Extracted Varlist'!$B$1:$O$4857,4,0)),"",VLOOKUP($A3953,'Extracted Varlist'!$B$1:$O$4857,4,0))</f>
        <v>-99="Missing"</v>
      </c>
      <c r="H3953">
        <v>2</v>
      </c>
      <c r="I3953">
        <f>VLOOKUP($A3953,'Extracted Varlist'!$B$1:$O$4857,12,0)</f>
        <v>2</v>
      </c>
      <c r="J3953">
        <f>VLOOKUP($A3953,'Extracted Varlist'!$B$1:$O$4857,13,0)</f>
        <v>17</v>
      </c>
      <c r="M3953" t="b">
        <f t="shared" si="84"/>
        <v>1</v>
      </c>
    </row>
    <row r="3954" spans="1:13" x14ac:dyDescent="0.25">
      <c r="A3954" t="s">
        <v>2596</v>
      </c>
      <c r="E3954" t="str">
        <f>VLOOKUP($A3954,'Extracted Varlist'!$B$1:$O$4857,3,0)</f>
        <v>CPALa3: Number of stimuli</v>
      </c>
      <c r="G3954" t="str">
        <f>IF(ISBLANK(VLOOKUP($A3954,'Extracted Varlist'!$B$1:$O$4857,4,0)),"",VLOOKUP($A3954,'Extracted Varlist'!$B$1:$O$4857,4,0))</f>
        <v>-99="Missing"</v>
      </c>
      <c r="H3954">
        <v>2</v>
      </c>
      <c r="I3954">
        <f>VLOOKUP($A3954,'Extracted Varlist'!$B$1:$O$4857,12,0)</f>
        <v>2</v>
      </c>
      <c r="J3954">
        <f>VLOOKUP($A3954,'Extracted Varlist'!$B$1:$O$4857,13,0)</f>
        <v>17</v>
      </c>
      <c r="M3954" t="b">
        <f t="shared" si="84"/>
        <v>1</v>
      </c>
    </row>
    <row r="3955" spans="1:13" x14ac:dyDescent="0.25">
      <c r="A3955" t="s">
        <v>2619</v>
      </c>
      <c r="E3955" t="str">
        <f>VLOOKUP($A3955,'Extracted Varlist'!$B$1:$O$4857,3,0)</f>
        <v>CPALa4: Number of stimuli</v>
      </c>
      <c r="G3955" t="str">
        <f>IF(ISBLANK(VLOOKUP($A3955,'Extracted Varlist'!$B$1:$O$4857,4,0)),"",VLOOKUP($A3955,'Extracted Varlist'!$B$1:$O$4857,4,0))</f>
        <v>-99="Missing"</v>
      </c>
      <c r="H3955">
        <v>2</v>
      </c>
      <c r="I3955">
        <f>VLOOKUP($A3955,'Extracted Varlist'!$B$1:$O$4857,12,0)</f>
        <v>2</v>
      </c>
      <c r="J3955">
        <f>VLOOKUP($A3955,'Extracted Varlist'!$B$1:$O$4857,13,0)</f>
        <v>17</v>
      </c>
      <c r="M3955" t="b">
        <f t="shared" si="84"/>
        <v>1</v>
      </c>
    </row>
    <row r="3956" spans="1:13" x14ac:dyDescent="0.25">
      <c r="A3956" t="s">
        <v>2642</v>
      </c>
      <c r="E3956" t="str">
        <f>VLOOKUP($A3956,'Extracted Varlist'!$B$1:$O$4857,3,0)</f>
        <v>CPALa5: Number of stimuli</v>
      </c>
      <c r="G3956" t="str">
        <f>IF(ISBLANK(VLOOKUP($A3956,'Extracted Varlist'!$B$1:$O$4857,4,0)),"",VLOOKUP($A3956,'Extracted Varlist'!$B$1:$O$4857,4,0))</f>
        <v>-99="Missing"</v>
      </c>
      <c r="H3956">
        <v>2</v>
      </c>
      <c r="I3956">
        <f>VLOOKUP($A3956,'Extracted Varlist'!$B$1:$O$4857,12,0)</f>
        <v>2</v>
      </c>
      <c r="J3956">
        <f>VLOOKUP($A3956,'Extracted Varlist'!$B$1:$O$4857,13,0)</f>
        <v>17</v>
      </c>
      <c r="M3956" t="b">
        <f t="shared" si="84"/>
        <v>1</v>
      </c>
    </row>
    <row r="3957" spans="1:13" x14ac:dyDescent="0.25">
      <c r="A3957" t="s">
        <v>2727</v>
      </c>
      <c r="E3957" t="str">
        <f>VLOOKUP($A3957,'Extracted Varlist'!$B$1:$O$4857,3,0)</f>
        <v>CPALb: Number of stimuli over 5 rounds</v>
      </c>
      <c r="G3957" t="str">
        <f>IF(ISBLANK(VLOOKUP($A3957,'Extracted Varlist'!$B$1:$O$4857,4,0)),"",VLOOKUP($A3957,'Extracted Varlist'!$B$1:$O$4857,4,0))</f>
        <v>-99="Missing"</v>
      </c>
      <c r="H3957">
        <v>2</v>
      </c>
      <c r="I3957">
        <f>VLOOKUP($A3957,'Extracted Varlist'!$B$1:$O$4857,12,0)</f>
        <v>2</v>
      </c>
      <c r="J3957">
        <f>VLOOKUP($A3957,'Extracted Varlist'!$B$1:$O$4857,13,0)</f>
        <v>17</v>
      </c>
      <c r="M3957" t="b">
        <f t="shared" si="84"/>
        <v>1</v>
      </c>
    </row>
    <row r="3958" spans="1:13" x14ac:dyDescent="0.25">
      <c r="A3958" t="s">
        <v>2746</v>
      </c>
      <c r="E3958" t="str">
        <f>VLOOKUP($A3958,'Extracted Varlist'!$B$1:$O$4857,3,0)</f>
        <v>CPALb1: Number of stimuli</v>
      </c>
      <c r="G3958" t="str">
        <f>IF(ISBLANK(VLOOKUP($A3958,'Extracted Varlist'!$B$1:$O$4857,4,0)),"",VLOOKUP($A3958,'Extracted Varlist'!$B$1:$O$4857,4,0))</f>
        <v>-99="Missing"</v>
      </c>
      <c r="H3958">
        <v>2</v>
      </c>
      <c r="I3958">
        <f>VLOOKUP($A3958,'Extracted Varlist'!$B$1:$O$4857,12,0)</f>
        <v>2</v>
      </c>
      <c r="J3958">
        <f>VLOOKUP($A3958,'Extracted Varlist'!$B$1:$O$4857,13,0)</f>
        <v>17</v>
      </c>
      <c r="M3958" t="b">
        <f t="shared" si="84"/>
        <v>1</v>
      </c>
    </row>
    <row r="3959" spans="1:13" x14ac:dyDescent="0.25">
      <c r="A3959" t="s">
        <v>2768</v>
      </c>
      <c r="E3959" t="str">
        <f>VLOOKUP($A3959,'Extracted Varlist'!$B$1:$O$4857,3,0)</f>
        <v>CPALb2: Number of stimuli</v>
      </c>
      <c r="G3959" t="str">
        <f>IF(ISBLANK(VLOOKUP($A3959,'Extracted Varlist'!$B$1:$O$4857,4,0)),"",VLOOKUP($A3959,'Extracted Varlist'!$B$1:$O$4857,4,0))</f>
        <v>-99="Missing"</v>
      </c>
      <c r="H3959">
        <v>2</v>
      </c>
      <c r="I3959">
        <f>VLOOKUP($A3959,'Extracted Varlist'!$B$1:$O$4857,12,0)</f>
        <v>2</v>
      </c>
      <c r="J3959">
        <f>VLOOKUP($A3959,'Extracted Varlist'!$B$1:$O$4857,13,0)</f>
        <v>17</v>
      </c>
      <c r="M3959" t="b">
        <f t="shared" si="84"/>
        <v>1</v>
      </c>
    </row>
    <row r="3960" spans="1:13" x14ac:dyDescent="0.25">
      <c r="A3960" t="s">
        <v>2789</v>
      </c>
      <c r="E3960" t="str">
        <f>VLOOKUP($A3960,'Extracted Varlist'!$B$1:$O$4857,3,0)</f>
        <v>CPALb3: Number of stimuli</v>
      </c>
      <c r="G3960" t="str">
        <f>IF(ISBLANK(VLOOKUP($A3960,'Extracted Varlist'!$B$1:$O$4857,4,0)),"",VLOOKUP($A3960,'Extracted Varlist'!$B$1:$O$4857,4,0))</f>
        <v>-99="Missing"</v>
      </c>
      <c r="H3960">
        <v>2</v>
      </c>
      <c r="I3960">
        <f>VLOOKUP($A3960,'Extracted Varlist'!$B$1:$O$4857,12,0)</f>
        <v>2</v>
      </c>
      <c r="J3960">
        <f>VLOOKUP($A3960,'Extracted Varlist'!$B$1:$O$4857,13,0)</f>
        <v>17</v>
      </c>
      <c r="M3960" t="b">
        <f t="shared" si="84"/>
        <v>1</v>
      </c>
    </row>
    <row r="3961" spans="1:13" x14ac:dyDescent="0.25">
      <c r="A3961" t="s">
        <v>2810</v>
      </c>
      <c r="E3961" t="str">
        <f>VLOOKUP($A3961,'Extracted Varlist'!$B$1:$O$4857,3,0)</f>
        <v>CPALb4: Number of stimuli</v>
      </c>
      <c r="G3961" t="str">
        <f>IF(ISBLANK(VLOOKUP($A3961,'Extracted Varlist'!$B$1:$O$4857,4,0)),"",VLOOKUP($A3961,'Extracted Varlist'!$B$1:$O$4857,4,0))</f>
        <v>-99="Missing"</v>
      </c>
      <c r="H3961">
        <v>2</v>
      </c>
      <c r="I3961">
        <f>VLOOKUP($A3961,'Extracted Varlist'!$B$1:$O$4857,12,0)</f>
        <v>2</v>
      </c>
      <c r="J3961">
        <f>VLOOKUP($A3961,'Extracted Varlist'!$B$1:$O$4857,13,0)</f>
        <v>17</v>
      </c>
      <c r="M3961" t="b">
        <f t="shared" si="84"/>
        <v>1</v>
      </c>
    </row>
    <row r="3962" spans="1:13" x14ac:dyDescent="0.25">
      <c r="A3962" t="s">
        <v>2832</v>
      </c>
      <c r="E3962" t="str">
        <f>VLOOKUP($A3962,'Extracted Varlist'!$B$1:$O$4857,3,0)</f>
        <v>CPALb5: Number of stimuli</v>
      </c>
      <c r="G3962" t="str">
        <f>IF(ISBLANK(VLOOKUP($A3962,'Extracted Varlist'!$B$1:$O$4857,4,0)),"",VLOOKUP($A3962,'Extracted Varlist'!$B$1:$O$4857,4,0))</f>
        <v>-99="Missing"</v>
      </c>
      <c r="H3962">
        <v>2</v>
      </c>
      <c r="I3962">
        <f>VLOOKUP($A3962,'Extracted Varlist'!$B$1:$O$4857,12,0)</f>
        <v>2</v>
      </c>
      <c r="J3962">
        <f>VLOOKUP($A3962,'Extracted Varlist'!$B$1:$O$4857,13,0)</f>
        <v>17</v>
      </c>
      <c r="M3962" t="b">
        <f t="shared" si="84"/>
        <v>1</v>
      </c>
    </row>
    <row r="3963" spans="1:13" x14ac:dyDescent="0.25">
      <c r="A3963" t="s">
        <v>6391</v>
      </c>
      <c r="E3963" t="str">
        <f>VLOOKUP($A3963,'Extracted Varlist'!$B$1:$O$4857,3,0)</f>
        <v>DET: Number of stimuli</v>
      </c>
      <c r="G3963" t="str">
        <f>IF(ISBLANK(VLOOKUP($A3963,'Extracted Varlist'!$B$1:$O$4857,4,0)),"",VLOOKUP($A3963,'Extracted Varlist'!$B$1:$O$4857,4,0))</f>
        <v>99="Missing"</v>
      </c>
      <c r="H3963">
        <v>2</v>
      </c>
      <c r="I3963">
        <f>VLOOKUP($A3963,'Extracted Varlist'!$B$1:$O$4857,12,0)</f>
        <v>2</v>
      </c>
      <c r="J3963">
        <f>VLOOKUP($A3963,'Extracted Varlist'!$B$1:$O$4857,13,0)</f>
        <v>22</v>
      </c>
      <c r="M3963" t="b">
        <f t="shared" si="84"/>
        <v>0</v>
      </c>
    </row>
    <row r="3964" spans="1:13" x14ac:dyDescent="0.25">
      <c r="A3964" t="s">
        <v>6394</v>
      </c>
      <c r="E3964" t="str">
        <f>VLOOKUP($A3964,'Extracted Varlist'!$B$1:$O$4857,3,0)</f>
        <v>IDN: Number of stimuli</v>
      </c>
      <c r="G3964" t="str">
        <f>IF(ISBLANK(VLOOKUP($A3964,'Extracted Varlist'!$B$1:$O$4857,4,0)),"",VLOOKUP($A3964,'Extracted Varlist'!$B$1:$O$4857,4,0))</f>
        <v>99="Missing"</v>
      </c>
      <c r="H3964">
        <v>2</v>
      </c>
      <c r="I3964">
        <f>VLOOKUP($A3964,'Extracted Varlist'!$B$1:$O$4857,12,0)</f>
        <v>2</v>
      </c>
      <c r="J3964">
        <f>VLOOKUP($A3964,'Extracted Varlist'!$B$1:$O$4857,13,0)</f>
        <v>22</v>
      </c>
      <c r="M3964" t="b">
        <f t="shared" si="84"/>
        <v>1</v>
      </c>
    </row>
    <row r="3965" spans="1:13" x14ac:dyDescent="0.25">
      <c r="A3965" t="s">
        <v>6397</v>
      </c>
      <c r="E3965" t="str">
        <f>VLOOKUP($A3965,'Extracted Varlist'!$B$1:$O$4857,3,0)</f>
        <v>OCL: Number of stimuli</v>
      </c>
      <c r="G3965" t="str">
        <f>IF(ISBLANK(VLOOKUP($A3965,'Extracted Varlist'!$B$1:$O$4857,4,0)),"",VLOOKUP($A3965,'Extracted Varlist'!$B$1:$O$4857,4,0))</f>
        <v>99="Missing"</v>
      </c>
      <c r="H3965">
        <v>2</v>
      </c>
      <c r="I3965">
        <f>VLOOKUP($A3965,'Extracted Varlist'!$B$1:$O$4857,12,0)</f>
        <v>2</v>
      </c>
      <c r="J3965">
        <f>VLOOKUP($A3965,'Extracted Varlist'!$B$1:$O$4857,13,0)</f>
        <v>22</v>
      </c>
      <c r="M3965" t="b">
        <f t="shared" si="84"/>
        <v>1</v>
      </c>
    </row>
    <row r="3966" spans="1:13" x14ac:dyDescent="0.25">
      <c r="A3966" t="s">
        <v>6400</v>
      </c>
      <c r="E3966" t="str">
        <f>VLOOKUP($A3966,'Extracted Varlist'!$B$1:$O$4857,3,0)</f>
        <v>ONB: Number of stimuli</v>
      </c>
      <c r="G3966" t="str">
        <f>IF(ISBLANK(VLOOKUP($A3966,'Extracted Varlist'!$B$1:$O$4857,4,0)),"",VLOOKUP($A3966,'Extracted Varlist'!$B$1:$O$4857,4,0))</f>
        <v>-99="Missing"</v>
      </c>
      <c r="H3966">
        <v>2</v>
      </c>
      <c r="I3966">
        <f>VLOOKUP($A3966,'Extracted Varlist'!$B$1:$O$4857,12,0)</f>
        <v>2</v>
      </c>
      <c r="J3966">
        <f>VLOOKUP($A3966,'Extracted Varlist'!$B$1:$O$4857,13,0)</f>
        <v>22</v>
      </c>
      <c r="M3966" t="b">
        <f t="shared" si="84"/>
        <v>1</v>
      </c>
    </row>
    <row r="3967" spans="1:13" x14ac:dyDescent="0.25">
      <c r="A3967" t="s">
        <v>6402</v>
      </c>
      <c r="E3967" t="str">
        <f>VLOOKUP($A3967,'Extracted Varlist'!$B$1:$O$4857,3,0)</f>
        <v>SETS: Number of stimuli</v>
      </c>
      <c r="G3967" t="str">
        <f>IF(ISBLANK(VLOOKUP($A3967,'Extracted Varlist'!$B$1:$O$4857,4,0)),"",VLOOKUP($A3967,'Extracted Varlist'!$B$1:$O$4857,4,0))</f>
        <v>-99="Missing"</v>
      </c>
      <c r="H3967">
        <v>2</v>
      </c>
      <c r="I3967">
        <f>VLOOKUP($A3967,'Extracted Varlist'!$B$1:$O$4857,12,0)</f>
        <v>2</v>
      </c>
      <c r="J3967">
        <f>VLOOKUP($A3967,'Extracted Varlist'!$B$1:$O$4857,13,0)</f>
        <v>22</v>
      </c>
      <c r="M3967" t="b">
        <f t="shared" si="84"/>
        <v>1</v>
      </c>
    </row>
    <row r="3968" spans="1:13" x14ac:dyDescent="0.25">
      <c r="A3968" t="s">
        <v>6404</v>
      </c>
      <c r="E3968" t="str">
        <f>VLOOKUP($A3968,'Extracted Varlist'!$B$1:$O$4857,3,0)</f>
        <v>SETSED: Number of stimuli</v>
      </c>
      <c r="G3968" t="str">
        <f>IF(ISBLANK(VLOOKUP($A3968,'Extracted Varlist'!$B$1:$O$4857,4,0)),"",VLOOKUP($A3968,'Extracted Varlist'!$B$1:$O$4857,4,0))</f>
        <v>-99="Missing"</v>
      </c>
      <c r="H3968">
        <v>2</v>
      </c>
      <c r="I3968">
        <f>VLOOKUP($A3968,'Extracted Varlist'!$B$1:$O$4857,12,0)</f>
        <v>2</v>
      </c>
      <c r="J3968">
        <f>VLOOKUP($A3968,'Extracted Varlist'!$B$1:$O$4857,13,0)</f>
        <v>22</v>
      </c>
      <c r="M3968" t="b">
        <f t="shared" si="84"/>
        <v>1</v>
      </c>
    </row>
    <row r="3969" spans="1:13" x14ac:dyDescent="0.25">
      <c r="A3969" t="s">
        <v>6406</v>
      </c>
      <c r="E3969" t="str">
        <f>VLOOKUP($A3969,'Extracted Varlist'!$B$1:$O$4857,3,0)</f>
        <v>SETSEDR: Number of stimuli</v>
      </c>
      <c r="G3969" t="str">
        <f>IF(ISBLANK(VLOOKUP($A3969,'Extracted Varlist'!$B$1:$O$4857,4,0)),"",VLOOKUP($A3969,'Extracted Varlist'!$B$1:$O$4857,4,0))</f>
        <v>-99="Missing"</v>
      </c>
      <c r="H3969">
        <v>2</v>
      </c>
      <c r="I3969">
        <f>VLOOKUP($A3969,'Extracted Varlist'!$B$1:$O$4857,12,0)</f>
        <v>2</v>
      </c>
      <c r="J3969">
        <f>VLOOKUP($A3969,'Extracted Varlist'!$B$1:$O$4857,13,0)</f>
        <v>22</v>
      </c>
      <c r="M3969" t="b">
        <f t="shared" si="84"/>
        <v>1</v>
      </c>
    </row>
    <row r="3970" spans="1:13" x14ac:dyDescent="0.25">
      <c r="A3970" t="s">
        <v>6408</v>
      </c>
      <c r="E3970" t="str">
        <f>VLOOKUP($A3970,'Extracted Varlist'!$B$1:$O$4857,3,0)</f>
        <v>SETSID: Number of stimuli</v>
      </c>
      <c r="G3970" t="str">
        <f>IF(ISBLANK(VLOOKUP($A3970,'Extracted Varlist'!$B$1:$O$4857,4,0)),"",VLOOKUP($A3970,'Extracted Varlist'!$B$1:$O$4857,4,0))</f>
        <v>-99="Missing"</v>
      </c>
      <c r="H3970">
        <v>2</v>
      </c>
      <c r="I3970">
        <f>VLOOKUP($A3970,'Extracted Varlist'!$B$1:$O$4857,12,0)</f>
        <v>2</v>
      </c>
      <c r="J3970">
        <f>VLOOKUP($A3970,'Extracted Varlist'!$B$1:$O$4857,13,0)</f>
        <v>22</v>
      </c>
      <c r="M3970" t="b">
        <f t="shared" ref="M3970:M4033" si="85">AND(J3970=J3969)</f>
        <v>1</v>
      </c>
    </row>
    <row r="3971" spans="1:13" x14ac:dyDescent="0.25">
      <c r="A3971" t="s">
        <v>6410</v>
      </c>
      <c r="E3971" t="str">
        <f>VLOOKUP($A3971,'Extracted Varlist'!$B$1:$O$4857,3,0)</f>
        <v>SETSVD: Number of stimuli</v>
      </c>
      <c r="G3971" t="str">
        <f>IF(ISBLANK(VLOOKUP($A3971,'Extracted Varlist'!$B$1:$O$4857,4,0)),"",VLOOKUP($A3971,'Extracted Varlist'!$B$1:$O$4857,4,0))</f>
        <v>-99="Missing"</v>
      </c>
      <c r="H3971">
        <v>2</v>
      </c>
      <c r="I3971">
        <f>VLOOKUP($A3971,'Extracted Varlist'!$B$1:$O$4857,12,0)</f>
        <v>2</v>
      </c>
      <c r="J3971">
        <f>VLOOKUP($A3971,'Extracted Varlist'!$B$1:$O$4857,13,0)</f>
        <v>22</v>
      </c>
      <c r="M3971" t="b">
        <f t="shared" si="85"/>
        <v>1</v>
      </c>
    </row>
    <row r="3972" spans="1:13" x14ac:dyDescent="0.25">
      <c r="A3972" t="s">
        <v>6412</v>
      </c>
      <c r="E3972" t="str">
        <f>VLOOKUP($A3972,'Extracted Varlist'!$B$1:$O$4857,3,0)</f>
        <v>SETSVD: Number of stimuli</v>
      </c>
      <c r="G3972" t="str">
        <f>IF(ISBLANK(VLOOKUP($A3972,'Extracted Varlist'!$B$1:$O$4857,4,0)),"",VLOOKUP($A3972,'Extracted Varlist'!$B$1:$O$4857,4,0))</f>
        <v>-99="Missing"</v>
      </c>
      <c r="H3972">
        <v>2</v>
      </c>
      <c r="I3972">
        <f>VLOOKUP($A3972,'Extracted Varlist'!$B$1:$O$4857,12,0)</f>
        <v>2</v>
      </c>
      <c r="J3972">
        <f>VLOOKUP($A3972,'Extracted Varlist'!$B$1:$O$4857,13,0)</f>
        <v>22</v>
      </c>
      <c r="M3972" t="b">
        <f t="shared" si="85"/>
        <v>1</v>
      </c>
    </row>
    <row r="3973" spans="1:13" x14ac:dyDescent="0.25">
      <c r="A3973" t="s">
        <v>6413</v>
      </c>
      <c r="E3973" t="str">
        <f>VLOOKUP($A3973,'Extracted Varlist'!$B$1:$O$4857,3,0)</f>
        <v>SETSVDR: Number of stimuli</v>
      </c>
      <c r="G3973" t="str">
        <f>IF(ISBLANK(VLOOKUP($A3973,'Extracted Varlist'!$B$1:$O$4857,4,0)),"",VLOOKUP($A3973,'Extracted Varlist'!$B$1:$O$4857,4,0))</f>
        <v>-99="Missing"</v>
      </c>
      <c r="H3973">
        <v>2</v>
      </c>
      <c r="I3973">
        <f>VLOOKUP($A3973,'Extracted Varlist'!$B$1:$O$4857,12,0)</f>
        <v>2</v>
      </c>
      <c r="J3973">
        <f>VLOOKUP($A3973,'Extracted Varlist'!$B$1:$O$4857,13,0)</f>
        <v>22</v>
      </c>
      <c r="M3973" t="b">
        <f t="shared" si="85"/>
        <v>1</v>
      </c>
    </row>
    <row r="3974" spans="1:13" x14ac:dyDescent="0.25">
      <c r="A3974" t="s">
        <v>431</v>
      </c>
      <c r="E3974" t="str">
        <f>VLOOKUP($A3974,'Extracted Varlist'!$B$1:$O$4857,3,0)</f>
        <v>Stycar near vision</v>
      </c>
      <c r="G3974" t="str">
        <f>IF(ISBLANK(VLOOKUP($A3974,'Extracted Varlist'!$B$1:$O$4857,4,0)),"",VLOOKUP($A3974,'Extracted Varlist'!$B$1:$O$4857,4,0))</f>
        <v>-99="Missing";-88="N/A";0="Abnormal";1="Normal";2="Uncertain"</v>
      </c>
      <c r="H3974">
        <v>2</v>
      </c>
      <c r="I3974">
        <f>VLOOKUP($A3974,'Extracted Varlist'!$B$1:$O$4857,12,0)</f>
        <v>2</v>
      </c>
      <c r="J3974">
        <f>VLOOKUP($A3974,'Extracted Varlist'!$B$1:$O$4857,13,0)</f>
        <v>1</v>
      </c>
      <c r="M3974" t="b">
        <f t="shared" si="85"/>
        <v>0</v>
      </c>
    </row>
    <row r="3975" spans="1:13" x14ac:dyDescent="0.25">
      <c r="A3975" t="s">
        <v>537</v>
      </c>
      <c r="E3975" t="str">
        <f>VLOOKUP($A3975,'Extracted Varlist'!$B$1:$O$4857,3,0)</f>
        <v>Stycar near vision</v>
      </c>
      <c r="G3975" t="str">
        <f>IF(ISBLANK(VLOOKUP($A3975,'Extracted Varlist'!$B$1:$O$4857,4,0)),"",VLOOKUP($A3975,'Extracted Varlist'!$B$1:$O$4857,4,0))</f>
        <v>-99="Missing";-88="N/A";0="Abnormal";1="Normal";2="Uncertain"</v>
      </c>
      <c r="H3975">
        <v>2</v>
      </c>
      <c r="I3975">
        <f>VLOOKUP($A3975,'Extracted Varlist'!$B$1:$O$4857,12,0)</f>
        <v>2</v>
      </c>
      <c r="J3975">
        <f>VLOOKUP($A3975,'Extracted Varlist'!$B$1:$O$4857,13,0)</f>
        <v>2</v>
      </c>
      <c r="M3975" t="b">
        <f t="shared" si="85"/>
        <v>0</v>
      </c>
    </row>
    <row r="3976" spans="1:13" x14ac:dyDescent="0.25">
      <c r="A3976" t="s">
        <v>434</v>
      </c>
      <c r="E3976" t="str">
        <f>VLOOKUP($A3976,'Extracted Varlist'!$B$1:$O$4857,3,0)</f>
        <v>Stycar visual fields</v>
      </c>
      <c r="G3976" t="str">
        <f>IF(ISBLANK(VLOOKUP($A3976,'Extracted Varlist'!$B$1:$O$4857,4,0)),"",VLOOKUP($A3976,'Extracted Varlist'!$B$1:$O$4857,4,0))</f>
        <v>-99="Missing";-88="N/A";1="Normal";2="Uncertain";3="Homonymous hemianopia";4="Bitemporal hemianopia"</v>
      </c>
      <c r="H3976">
        <v>2</v>
      </c>
      <c r="I3976">
        <f>VLOOKUP($A3976,'Extracted Varlist'!$B$1:$O$4857,12,0)</f>
        <v>2</v>
      </c>
      <c r="J3976">
        <f>VLOOKUP($A3976,'Extracted Varlist'!$B$1:$O$4857,13,0)</f>
        <v>1</v>
      </c>
      <c r="M3976" t="b">
        <f t="shared" si="85"/>
        <v>0</v>
      </c>
    </row>
    <row r="3977" spans="1:13" x14ac:dyDescent="0.25">
      <c r="A3977" t="s">
        <v>538</v>
      </c>
      <c r="E3977" t="str">
        <f>VLOOKUP($A3977,'Extracted Varlist'!$B$1:$O$4857,3,0)</f>
        <v>Stycar visual fields</v>
      </c>
      <c r="G3977" t="str">
        <f>IF(ISBLANK(VLOOKUP($A3977,'Extracted Varlist'!$B$1:$O$4857,4,0)),"",VLOOKUP($A3977,'Extracted Varlist'!$B$1:$O$4857,4,0))</f>
        <v>-99="Missing";-88="N/A";1="Normal";2="Uncertain";3="Homonymous hemianopia";4="Bitemporal hemianopia"</v>
      </c>
      <c r="H3977">
        <v>2</v>
      </c>
      <c r="I3977">
        <f>VLOOKUP($A3977,'Extracted Varlist'!$B$1:$O$4857,12,0)</f>
        <v>2</v>
      </c>
      <c r="J3977">
        <f>VLOOKUP($A3977,'Extracted Varlist'!$B$1:$O$4857,13,0)</f>
        <v>2</v>
      </c>
      <c r="M3977" t="b">
        <f t="shared" si="85"/>
        <v>0</v>
      </c>
    </row>
    <row r="3978" spans="1:13" x14ac:dyDescent="0.25">
      <c r="A3978" t="s">
        <v>437</v>
      </c>
      <c r="E3978" t="str">
        <f>VLOOKUP($A3978,'Extracted Varlist'!$B$1:$O$4857,3,0)</f>
        <v>Stycar distance vision</v>
      </c>
      <c r="G3978" t="str">
        <f>IF(ISBLANK(VLOOKUP($A3978,'Extracted Varlist'!$B$1:$O$4857,4,0)),"",VLOOKUP($A3978,'Extracted Varlist'!$B$1:$O$4857,4,0))</f>
        <v>-99="Missing";-88="N/A";0="Abnormal";1="Normal";2="Uncertain"</v>
      </c>
      <c r="H3978">
        <v>2</v>
      </c>
      <c r="I3978">
        <f>VLOOKUP($A3978,'Extracted Varlist'!$B$1:$O$4857,12,0)</f>
        <v>2</v>
      </c>
      <c r="J3978">
        <f>VLOOKUP($A3978,'Extracted Varlist'!$B$1:$O$4857,13,0)</f>
        <v>1</v>
      </c>
      <c r="M3978" t="b">
        <f t="shared" si="85"/>
        <v>0</v>
      </c>
    </row>
    <row r="3979" spans="1:13" x14ac:dyDescent="0.25">
      <c r="A3979" t="s">
        <v>540</v>
      </c>
      <c r="E3979" t="str">
        <f>VLOOKUP($A3979,'Extracted Varlist'!$B$1:$O$4857,3,0)</f>
        <v>Stycar distance vision</v>
      </c>
      <c r="G3979" t="str">
        <f>IF(ISBLANK(VLOOKUP($A3979,'Extracted Varlist'!$B$1:$O$4857,4,0)),"",VLOOKUP($A3979,'Extracted Varlist'!$B$1:$O$4857,4,0))</f>
        <v>-99="Missing";-88="N/A";0="Abnormal";1="Normal";2="Uncertain"</v>
      </c>
      <c r="H3979">
        <v>2</v>
      </c>
      <c r="I3979">
        <f>VLOOKUP($A3979,'Extracted Varlist'!$B$1:$O$4857,12,0)</f>
        <v>2</v>
      </c>
      <c r="J3979">
        <f>VLOOKUP($A3979,'Extracted Varlist'!$B$1:$O$4857,13,0)</f>
        <v>2</v>
      </c>
      <c r="M3979" t="b">
        <f t="shared" si="85"/>
        <v>0</v>
      </c>
    </row>
    <row r="3980" spans="1:13" x14ac:dyDescent="0.25">
      <c r="A3980" t="s">
        <v>439</v>
      </c>
      <c r="E3980" t="str">
        <f>VLOOKUP($A3980,'Extracted Varlist'!$B$1:$O$4857,3,0)</f>
        <v>Stycar hearing</v>
      </c>
      <c r="G3980" t="str">
        <f>IF(ISBLANK(VLOOKUP($A3980,'Extracted Varlist'!$B$1:$O$4857,4,0)),"",VLOOKUP($A3980,'Extracted Varlist'!$B$1:$O$4857,4,0))</f>
        <v>-99="Missing";-88="N/A";0="Abnormal";1="Normal";2="Uncertain"</v>
      </c>
      <c r="H3980">
        <v>2</v>
      </c>
      <c r="I3980">
        <f>VLOOKUP($A3980,'Extracted Varlist'!$B$1:$O$4857,12,0)</f>
        <v>2</v>
      </c>
      <c r="J3980">
        <f>VLOOKUP($A3980,'Extracted Varlist'!$B$1:$O$4857,13,0)</f>
        <v>1</v>
      </c>
      <c r="M3980" t="b">
        <f t="shared" si="85"/>
        <v>0</v>
      </c>
    </row>
    <row r="3981" spans="1:13" x14ac:dyDescent="0.25">
      <c r="A3981" t="s">
        <v>541</v>
      </c>
      <c r="E3981" t="str">
        <f>VLOOKUP($A3981,'Extracted Varlist'!$B$1:$O$4857,3,0)</f>
        <v>Stycar hearing</v>
      </c>
      <c r="G3981" t="str">
        <f>IF(ISBLANK(VLOOKUP($A3981,'Extracted Varlist'!$B$1:$O$4857,4,0)),"",VLOOKUP($A3981,'Extracted Varlist'!$B$1:$O$4857,4,0))</f>
        <v>-99="Missing";-88="N/A";0="Abnormal";1="Normal";2="Uncertain"</v>
      </c>
      <c r="H3981">
        <v>2</v>
      </c>
      <c r="I3981">
        <f>VLOOKUP($A3981,'Extracted Varlist'!$B$1:$O$4857,12,0)</f>
        <v>2</v>
      </c>
      <c r="J3981">
        <f>VLOOKUP($A3981,'Extracted Varlist'!$B$1:$O$4857,13,0)</f>
        <v>2</v>
      </c>
      <c r="M3981" t="b">
        <f t="shared" si="85"/>
        <v>0</v>
      </c>
    </row>
    <row r="3982" spans="1:13" x14ac:dyDescent="0.25">
      <c r="A3982" t="s">
        <v>3239</v>
      </c>
      <c r="E3982" t="str">
        <f>VLOOKUP($A3982,'Extracted Varlist'!$B$1:$O$4857,3,0)</f>
        <v>Ultrasound-measured Subcutaneous fat thickness</v>
      </c>
      <c r="G3982" t="str">
        <f>IF(ISBLANK(VLOOKUP($A3982,'Extracted Varlist'!$B$1:$O$4857,4,0)),"",VLOOKUP($A3982,'Extracted Varlist'!$B$1:$O$4857,4,0))</f>
        <v/>
      </c>
      <c r="H3982">
        <v>2</v>
      </c>
      <c r="I3982">
        <f>VLOOKUP($A3982,'Extracted Varlist'!$B$1:$O$4857,12,0)</f>
        <v>2</v>
      </c>
      <c r="J3982">
        <f>VLOOKUP($A3982,'Extracted Varlist'!$B$1:$O$4857,13,0)</f>
        <v>17</v>
      </c>
      <c r="M3982" t="b">
        <f t="shared" si="85"/>
        <v>0</v>
      </c>
    </row>
    <row r="3983" spans="1:13" x14ac:dyDescent="0.25">
      <c r="A3983" t="s">
        <v>4658</v>
      </c>
      <c r="E3983" t="str">
        <f>VLOOKUP($A3983,'Extracted Varlist'!$B$1:$O$4857,3,0)</f>
        <v>Given sunglasses after dilation</v>
      </c>
      <c r="G3983" t="str">
        <f>IF(ISBLANK(VLOOKUP($A3983,'Extracted Varlist'!$B$1:$O$4857,4,0)),"",VLOOKUP($A3983,'Extracted Varlist'!$B$1:$O$4857,4,0))</f>
        <v>0="No";1="Yes"</v>
      </c>
      <c r="H3983">
        <v>2</v>
      </c>
      <c r="I3983">
        <f>VLOOKUP($A3983,'Extracted Varlist'!$B$1:$O$4857,12,0)</f>
        <v>2</v>
      </c>
      <c r="J3983">
        <f>VLOOKUP($A3983,'Extracted Varlist'!$B$1:$O$4857,13,0)</f>
        <v>20</v>
      </c>
      <c r="M3983" t="b">
        <f t="shared" si="85"/>
        <v>0</v>
      </c>
    </row>
    <row r="3984" spans="1:13" x14ac:dyDescent="0.25">
      <c r="A3984" t="s">
        <v>1730</v>
      </c>
      <c r="E3984" t="str">
        <f>VLOOKUP($A3984,'Extracted Varlist'!$B$1:$O$4857,3,0)</f>
        <v>1 Sway angle 1</v>
      </c>
      <c r="G3984" t="str">
        <f>IF(ISBLANK(VLOOKUP($A3984,'Extracted Varlist'!$B$1:$O$4857,4,0)),"",VLOOKUP($A3984,'Extracted Varlist'!$B$1:$O$4857,4,0))</f>
        <v>-99="Missing"</v>
      </c>
      <c r="H3984">
        <v>2</v>
      </c>
      <c r="I3984">
        <f>VLOOKUP($A3984,'Extracted Varlist'!$B$1:$O$4857,12,0)</f>
        <v>2</v>
      </c>
      <c r="J3984">
        <f>VLOOKUP($A3984,'Extracted Varlist'!$B$1:$O$4857,13,0)</f>
        <v>14</v>
      </c>
      <c r="M3984" t="b">
        <f t="shared" si="85"/>
        <v>0</v>
      </c>
    </row>
    <row r="3985" spans="1:13" x14ac:dyDescent="0.25">
      <c r="A3985" t="s">
        <v>2995</v>
      </c>
      <c r="E3985" t="str">
        <f>VLOOKUP($A3985,'Extracted Varlist'!$B$1:$O$4857,3,0)</f>
        <v>1 Sway angle 1</v>
      </c>
      <c r="G3985" t="str">
        <f>IF(ISBLANK(VLOOKUP($A3985,'Extracted Varlist'!$B$1:$O$4857,4,0)),"",VLOOKUP($A3985,'Extracted Varlist'!$B$1:$O$4857,4,0))</f>
        <v>-99="Missing"</v>
      </c>
      <c r="H3985">
        <v>2</v>
      </c>
      <c r="I3985">
        <f>VLOOKUP($A3985,'Extracted Varlist'!$B$1:$O$4857,12,0)</f>
        <v>2</v>
      </c>
      <c r="J3985">
        <f>VLOOKUP($A3985,'Extracted Varlist'!$B$1:$O$4857,13,0)</f>
        <v>17</v>
      </c>
      <c r="M3985" t="b">
        <f t="shared" si="85"/>
        <v>0</v>
      </c>
    </row>
    <row r="3986" spans="1:13" x14ac:dyDescent="0.25">
      <c r="A3986" t="s">
        <v>3039</v>
      </c>
      <c r="E3986" t="str">
        <f>VLOOKUP($A3986,'Extracted Varlist'!$B$1:$O$4857,3,0)</f>
        <v>2 Sway angle 1</v>
      </c>
      <c r="G3986" t="str">
        <f>IF(ISBLANK(VLOOKUP($A3986,'Extracted Varlist'!$B$1:$O$4857,4,0)),"",VLOOKUP($A3986,'Extracted Varlist'!$B$1:$O$4857,4,0))</f>
        <v>-99="Missing"</v>
      </c>
      <c r="H3986">
        <v>2</v>
      </c>
      <c r="I3986">
        <f>VLOOKUP($A3986,'Extracted Varlist'!$B$1:$O$4857,12,0)</f>
        <v>2</v>
      </c>
      <c r="J3986">
        <f>VLOOKUP($A3986,'Extracted Varlist'!$B$1:$O$4857,13,0)</f>
        <v>17</v>
      </c>
      <c r="M3986" t="b">
        <f t="shared" si="85"/>
        <v>1</v>
      </c>
    </row>
    <row r="3987" spans="1:13" x14ac:dyDescent="0.25">
      <c r="A3987" t="s">
        <v>1838</v>
      </c>
      <c r="E3987" t="str">
        <f>VLOOKUP($A3987,'Extracted Varlist'!$B$1:$O$4857,3,0)</f>
        <v>3 Sway angle 1</v>
      </c>
      <c r="G3987" t="str">
        <f>IF(ISBLANK(VLOOKUP($A3987,'Extracted Varlist'!$B$1:$O$4857,4,0)),"",VLOOKUP($A3987,'Extracted Varlist'!$B$1:$O$4857,4,0))</f>
        <v>-99="Missing"</v>
      </c>
      <c r="H3987">
        <v>2</v>
      </c>
      <c r="I3987">
        <f>VLOOKUP($A3987,'Extracted Varlist'!$B$1:$O$4857,12,0)</f>
        <v>2</v>
      </c>
      <c r="J3987">
        <f>VLOOKUP($A3987,'Extracted Varlist'!$B$1:$O$4857,13,0)</f>
        <v>14</v>
      </c>
      <c r="M3987" t="b">
        <f t="shared" si="85"/>
        <v>0</v>
      </c>
    </row>
    <row r="3988" spans="1:13" x14ac:dyDescent="0.25">
      <c r="A3988" t="s">
        <v>3084</v>
      </c>
      <c r="E3988" t="str">
        <f>VLOOKUP($A3988,'Extracted Varlist'!$B$1:$O$4857,3,0)</f>
        <v>3 Sway angle 1</v>
      </c>
      <c r="G3988" t="str">
        <f>IF(ISBLANK(VLOOKUP($A3988,'Extracted Varlist'!$B$1:$O$4857,4,0)),"",VLOOKUP($A3988,'Extracted Varlist'!$B$1:$O$4857,4,0))</f>
        <v>-99="Missing"</v>
      </c>
      <c r="H3988">
        <v>2</v>
      </c>
      <c r="I3988">
        <f>VLOOKUP($A3988,'Extracted Varlist'!$B$1:$O$4857,12,0)</f>
        <v>2</v>
      </c>
      <c r="J3988">
        <f>VLOOKUP($A3988,'Extracted Varlist'!$B$1:$O$4857,13,0)</f>
        <v>17</v>
      </c>
      <c r="M3988" t="b">
        <f t="shared" si="85"/>
        <v>0</v>
      </c>
    </row>
    <row r="3989" spans="1:13" x14ac:dyDescent="0.25">
      <c r="A3989" t="s">
        <v>1892</v>
      </c>
      <c r="E3989" t="str">
        <f>VLOOKUP($A3989,'Extracted Varlist'!$B$1:$O$4857,3,0)</f>
        <v>4 Sway angle 1</v>
      </c>
      <c r="G3989" t="str">
        <f>IF(ISBLANK(VLOOKUP($A3989,'Extracted Varlist'!$B$1:$O$4857,4,0)),"",VLOOKUP($A3989,'Extracted Varlist'!$B$1:$O$4857,4,0))</f>
        <v>-99="Missing"</v>
      </c>
      <c r="H3989">
        <v>2</v>
      </c>
      <c r="I3989">
        <f>VLOOKUP($A3989,'Extracted Varlist'!$B$1:$O$4857,12,0)</f>
        <v>2</v>
      </c>
      <c r="J3989">
        <f>VLOOKUP($A3989,'Extracted Varlist'!$B$1:$O$4857,13,0)</f>
        <v>14</v>
      </c>
      <c r="M3989" t="b">
        <f t="shared" si="85"/>
        <v>0</v>
      </c>
    </row>
    <row r="3990" spans="1:13" x14ac:dyDescent="0.25">
      <c r="A3990" t="s">
        <v>3128</v>
      </c>
      <c r="E3990" t="str">
        <f>VLOOKUP($A3990,'Extracted Varlist'!$B$1:$O$4857,3,0)</f>
        <v>4 Sway angle 1</v>
      </c>
      <c r="G3990" t="str">
        <f>IF(ISBLANK(VLOOKUP($A3990,'Extracted Varlist'!$B$1:$O$4857,4,0)),"",VLOOKUP($A3990,'Extracted Varlist'!$B$1:$O$4857,4,0))</f>
        <v>-99="Missing"</v>
      </c>
      <c r="H3990">
        <v>2</v>
      </c>
      <c r="I3990">
        <f>VLOOKUP($A3990,'Extracted Varlist'!$B$1:$O$4857,12,0)</f>
        <v>2</v>
      </c>
      <c r="J3990">
        <f>VLOOKUP($A3990,'Extracted Varlist'!$B$1:$O$4857,13,0)</f>
        <v>17</v>
      </c>
      <c r="M3990" t="b">
        <f t="shared" si="85"/>
        <v>0</v>
      </c>
    </row>
    <row r="3991" spans="1:13" x14ac:dyDescent="0.25">
      <c r="A3991" t="s">
        <v>1946</v>
      </c>
      <c r="E3991" t="str">
        <f>VLOOKUP($A3991,'Extracted Varlist'!$B$1:$O$4857,3,0)</f>
        <v>5 Sway angle 1</v>
      </c>
      <c r="G3991" t="str">
        <f>IF(ISBLANK(VLOOKUP($A3991,'Extracted Varlist'!$B$1:$O$4857,4,0)),"",VLOOKUP($A3991,'Extracted Varlist'!$B$1:$O$4857,4,0))</f>
        <v>-99="Missing"</v>
      </c>
      <c r="H3991">
        <v>2</v>
      </c>
      <c r="I3991">
        <f>VLOOKUP($A3991,'Extracted Varlist'!$B$1:$O$4857,12,0)</f>
        <v>2</v>
      </c>
      <c r="J3991">
        <f>VLOOKUP($A3991,'Extracted Varlist'!$B$1:$O$4857,13,0)</f>
        <v>14</v>
      </c>
      <c r="M3991" t="b">
        <f t="shared" si="85"/>
        <v>0</v>
      </c>
    </row>
    <row r="3992" spans="1:13" x14ac:dyDescent="0.25">
      <c r="A3992" t="s">
        <v>3173</v>
      </c>
      <c r="E3992" t="str">
        <f>VLOOKUP($A3992,'Extracted Varlist'!$B$1:$O$4857,3,0)</f>
        <v>5 Sway angle 1</v>
      </c>
      <c r="G3992" t="str">
        <f>IF(ISBLANK(VLOOKUP($A3992,'Extracted Varlist'!$B$1:$O$4857,4,0)),"",VLOOKUP($A3992,'Extracted Varlist'!$B$1:$O$4857,4,0))</f>
        <v>-99="Missing"</v>
      </c>
      <c r="H3992">
        <v>2</v>
      </c>
      <c r="I3992">
        <f>VLOOKUP($A3992,'Extracted Varlist'!$B$1:$O$4857,12,0)</f>
        <v>2</v>
      </c>
      <c r="J3992">
        <f>VLOOKUP($A3992,'Extracted Varlist'!$B$1:$O$4857,13,0)</f>
        <v>17</v>
      </c>
      <c r="M3992" t="b">
        <f t="shared" si="85"/>
        <v>0</v>
      </c>
    </row>
    <row r="3993" spans="1:13" x14ac:dyDescent="0.25">
      <c r="A3993" t="s">
        <v>1733</v>
      </c>
      <c r="E3993" t="str">
        <f>VLOOKUP($A3993,'Extracted Varlist'!$B$1:$O$4857,3,0)</f>
        <v>1 Sway angle 2</v>
      </c>
      <c r="G3993" t="str">
        <f>IF(ISBLANK(VLOOKUP($A3993,'Extracted Varlist'!$B$1:$O$4857,4,0)),"",VLOOKUP($A3993,'Extracted Varlist'!$B$1:$O$4857,4,0))</f>
        <v>-99="Missing"</v>
      </c>
      <c r="H3993">
        <v>2</v>
      </c>
      <c r="I3993">
        <f>VLOOKUP($A3993,'Extracted Varlist'!$B$1:$O$4857,12,0)</f>
        <v>2</v>
      </c>
      <c r="J3993">
        <f>VLOOKUP($A3993,'Extracted Varlist'!$B$1:$O$4857,13,0)</f>
        <v>14</v>
      </c>
      <c r="M3993" t="b">
        <f t="shared" si="85"/>
        <v>0</v>
      </c>
    </row>
    <row r="3994" spans="1:13" x14ac:dyDescent="0.25">
      <c r="A3994" t="s">
        <v>2997</v>
      </c>
      <c r="E3994" t="str">
        <f>VLOOKUP($A3994,'Extracted Varlist'!$B$1:$O$4857,3,0)</f>
        <v>1 Sway angle 2</v>
      </c>
      <c r="G3994" t="str">
        <f>IF(ISBLANK(VLOOKUP($A3994,'Extracted Varlist'!$B$1:$O$4857,4,0)),"",VLOOKUP($A3994,'Extracted Varlist'!$B$1:$O$4857,4,0))</f>
        <v>-99="Missing"</v>
      </c>
      <c r="H3994">
        <v>2</v>
      </c>
      <c r="I3994">
        <f>VLOOKUP($A3994,'Extracted Varlist'!$B$1:$O$4857,12,0)</f>
        <v>2</v>
      </c>
      <c r="J3994">
        <f>VLOOKUP($A3994,'Extracted Varlist'!$B$1:$O$4857,13,0)</f>
        <v>17</v>
      </c>
      <c r="M3994" t="b">
        <f t="shared" si="85"/>
        <v>0</v>
      </c>
    </row>
    <row r="3995" spans="1:13" x14ac:dyDescent="0.25">
      <c r="A3995" t="s">
        <v>3042</v>
      </c>
      <c r="E3995" t="str">
        <f>VLOOKUP($A3995,'Extracted Varlist'!$B$1:$O$4857,3,0)</f>
        <v>2 Sway angle 2</v>
      </c>
      <c r="G3995" t="str">
        <f>IF(ISBLANK(VLOOKUP($A3995,'Extracted Varlist'!$B$1:$O$4857,4,0)),"",VLOOKUP($A3995,'Extracted Varlist'!$B$1:$O$4857,4,0))</f>
        <v>-99="Missing"</v>
      </c>
      <c r="H3995">
        <v>2</v>
      </c>
      <c r="I3995">
        <f>VLOOKUP($A3995,'Extracted Varlist'!$B$1:$O$4857,12,0)</f>
        <v>2</v>
      </c>
      <c r="J3995">
        <f>VLOOKUP($A3995,'Extracted Varlist'!$B$1:$O$4857,13,0)</f>
        <v>17</v>
      </c>
      <c r="M3995" t="b">
        <f t="shared" si="85"/>
        <v>1</v>
      </c>
    </row>
    <row r="3996" spans="1:13" x14ac:dyDescent="0.25">
      <c r="A3996" t="s">
        <v>1841</v>
      </c>
      <c r="E3996" t="str">
        <f>VLOOKUP($A3996,'Extracted Varlist'!$B$1:$O$4857,3,0)</f>
        <v>3 Sway angle 2</v>
      </c>
      <c r="G3996" t="str">
        <f>IF(ISBLANK(VLOOKUP($A3996,'Extracted Varlist'!$B$1:$O$4857,4,0)),"",VLOOKUP($A3996,'Extracted Varlist'!$B$1:$O$4857,4,0))</f>
        <v>-99="Missing"</v>
      </c>
      <c r="H3996">
        <v>2</v>
      </c>
      <c r="I3996">
        <f>VLOOKUP($A3996,'Extracted Varlist'!$B$1:$O$4857,12,0)</f>
        <v>2</v>
      </c>
      <c r="J3996">
        <f>VLOOKUP($A3996,'Extracted Varlist'!$B$1:$O$4857,13,0)</f>
        <v>14</v>
      </c>
      <c r="M3996" t="b">
        <f t="shared" si="85"/>
        <v>0</v>
      </c>
    </row>
    <row r="3997" spans="1:13" x14ac:dyDescent="0.25">
      <c r="A3997" t="s">
        <v>3086</v>
      </c>
      <c r="E3997" t="str">
        <f>VLOOKUP($A3997,'Extracted Varlist'!$B$1:$O$4857,3,0)</f>
        <v>3 Sway angle 2</v>
      </c>
      <c r="G3997" t="str">
        <f>IF(ISBLANK(VLOOKUP($A3997,'Extracted Varlist'!$B$1:$O$4857,4,0)),"",VLOOKUP($A3997,'Extracted Varlist'!$B$1:$O$4857,4,0))</f>
        <v>-99="Missing"</v>
      </c>
      <c r="H3997">
        <v>2</v>
      </c>
      <c r="I3997">
        <f>VLOOKUP($A3997,'Extracted Varlist'!$B$1:$O$4857,12,0)</f>
        <v>2</v>
      </c>
      <c r="J3997">
        <f>VLOOKUP($A3997,'Extracted Varlist'!$B$1:$O$4857,13,0)</f>
        <v>17</v>
      </c>
      <c r="M3997" t="b">
        <f t="shared" si="85"/>
        <v>0</v>
      </c>
    </row>
    <row r="3998" spans="1:13" x14ac:dyDescent="0.25">
      <c r="A3998" t="s">
        <v>1895</v>
      </c>
      <c r="E3998" t="str">
        <f>VLOOKUP($A3998,'Extracted Varlist'!$B$1:$O$4857,3,0)</f>
        <v>4 Sway angle 2</v>
      </c>
      <c r="G3998" t="str">
        <f>IF(ISBLANK(VLOOKUP($A3998,'Extracted Varlist'!$B$1:$O$4857,4,0)),"",VLOOKUP($A3998,'Extracted Varlist'!$B$1:$O$4857,4,0))</f>
        <v>-99="Missing"</v>
      </c>
      <c r="H3998">
        <v>2</v>
      </c>
      <c r="I3998">
        <f>VLOOKUP($A3998,'Extracted Varlist'!$B$1:$O$4857,12,0)</f>
        <v>2</v>
      </c>
      <c r="J3998">
        <f>VLOOKUP($A3998,'Extracted Varlist'!$B$1:$O$4857,13,0)</f>
        <v>14</v>
      </c>
      <c r="M3998" t="b">
        <f t="shared" si="85"/>
        <v>0</v>
      </c>
    </row>
    <row r="3999" spans="1:13" x14ac:dyDescent="0.25">
      <c r="A3999" t="s">
        <v>3130</v>
      </c>
      <c r="E3999" t="str">
        <f>VLOOKUP($A3999,'Extracted Varlist'!$B$1:$O$4857,3,0)</f>
        <v>4 Sway angle 2</v>
      </c>
      <c r="G3999" t="str">
        <f>IF(ISBLANK(VLOOKUP($A3999,'Extracted Varlist'!$B$1:$O$4857,4,0)),"",VLOOKUP($A3999,'Extracted Varlist'!$B$1:$O$4857,4,0))</f>
        <v>-99="Missing"</v>
      </c>
      <c r="H3999">
        <v>2</v>
      </c>
      <c r="I3999">
        <f>VLOOKUP($A3999,'Extracted Varlist'!$B$1:$O$4857,12,0)</f>
        <v>2</v>
      </c>
      <c r="J3999">
        <f>VLOOKUP($A3999,'Extracted Varlist'!$B$1:$O$4857,13,0)</f>
        <v>17</v>
      </c>
      <c r="M3999" t="b">
        <f t="shared" si="85"/>
        <v>0</v>
      </c>
    </row>
    <row r="4000" spans="1:13" x14ac:dyDescent="0.25">
      <c r="A4000" t="s">
        <v>1949</v>
      </c>
      <c r="E4000" t="str">
        <f>VLOOKUP($A4000,'Extracted Varlist'!$B$1:$O$4857,3,0)</f>
        <v>5 Sway angle 2</v>
      </c>
      <c r="G4000" t="str">
        <f>IF(ISBLANK(VLOOKUP($A4000,'Extracted Varlist'!$B$1:$O$4857,4,0)),"",VLOOKUP($A4000,'Extracted Varlist'!$B$1:$O$4857,4,0))</f>
        <v>-99="Missing"</v>
      </c>
      <c r="H4000">
        <v>2</v>
      </c>
      <c r="I4000">
        <f>VLOOKUP($A4000,'Extracted Varlist'!$B$1:$O$4857,12,0)</f>
        <v>2</v>
      </c>
      <c r="J4000">
        <f>VLOOKUP($A4000,'Extracted Varlist'!$B$1:$O$4857,13,0)</f>
        <v>14</v>
      </c>
      <c r="M4000" t="b">
        <f t="shared" si="85"/>
        <v>0</v>
      </c>
    </row>
    <row r="4001" spans="1:13" x14ac:dyDescent="0.25">
      <c r="A4001" t="s">
        <v>3175</v>
      </c>
      <c r="E4001" t="str">
        <f>VLOOKUP($A4001,'Extracted Varlist'!$B$1:$O$4857,3,0)</f>
        <v>5 Sway angle 2</v>
      </c>
      <c r="G4001" t="str">
        <f>IF(ISBLANK(VLOOKUP($A4001,'Extracted Varlist'!$B$1:$O$4857,4,0)),"",VLOOKUP($A4001,'Extracted Varlist'!$B$1:$O$4857,4,0))</f>
        <v>-99="Missing"</v>
      </c>
      <c r="H4001">
        <v>2</v>
      </c>
      <c r="I4001">
        <f>VLOOKUP($A4001,'Extracted Varlist'!$B$1:$O$4857,12,0)</f>
        <v>2</v>
      </c>
      <c r="J4001">
        <f>VLOOKUP($A4001,'Extracted Varlist'!$B$1:$O$4857,13,0)</f>
        <v>17</v>
      </c>
      <c r="M4001" t="b">
        <f t="shared" si="85"/>
        <v>0</v>
      </c>
    </row>
    <row r="4002" spans="1:13" x14ac:dyDescent="0.25">
      <c r="A4002" t="s">
        <v>1783</v>
      </c>
      <c r="E4002" t="str">
        <f>VLOOKUP($A4002,'Extracted Varlist'!$B$1:$O$4857,3,0)</f>
        <v>2 Sway angle 2- 1</v>
      </c>
      <c r="G4002" t="str">
        <f>IF(ISBLANK(VLOOKUP($A4002,'Extracted Varlist'!$B$1:$O$4857,4,0)),"",VLOOKUP($A4002,'Extracted Varlist'!$B$1:$O$4857,4,0))</f>
        <v>9999="Missing"</v>
      </c>
      <c r="H4002">
        <v>2</v>
      </c>
      <c r="I4002">
        <f>VLOOKUP($A4002,'Extracted Varlist'!$B$1:$O$4857,12,0)</f>
        <v>2</v>
      </c>
      <c r="J4002">
        <f>VLOOKUP($A4002,'Extracted Varlist'!$B$1:$O$4857,13,0)</f>
        <v>14</v>
      </c>
      <c r="M4002" t="b">
        <f t="shared" si="85"/>
        <v>0</v>
      </c>
    </row>
    <row r="4003" spans="1:13" x14ac:dyDescent="0.25">
      <c r="A4003" t="s">
        <v>1787</v>
      </c>
      <c r="E4003" t="str">
        <f>VLOOKUP($A4003,'Extracted Varlist'!$B$1:$O$4857,3,0)</f>
        <v>2 Sway angle 2- 2</v>
      </c>
      <c r="G4003" t="str">
        <f>IF(ISBLANK(VLOOKUP($A4003,'Extracted Varlist'!$B$1:$O$4857,4,0)),"",VLOOKUP($A4003,'Extracted Varlist'!$B$1:$O$4857,4,0))</f>
        <v>9999="Missing"</v>
      </c>
      <c r="H4003">
        <v>2</v>
      </c>
      <c r="I4003">
        <f>VLOOKUP($A4003,'Extracted Varlist'!$B$1:$O$4857,12,0)</f>
        <v>2</v>
      </c>
      <c r="J4003">
        <f>VLOOKUP($A4003,'Extracted Varlist'!$B$1:$O$4857,13,0)</f>
        <v>14</v>
      </c>
      <c r="M4003" t="b">
        <f t="shared" si="85"/>
        <v>1</v>
      </c>
    </row>
    <row r="4004" spans="1:13" x14ac:dyDescent="0.25">
      <c r="A4004" t="s">
        <v>7906</v>
      </c>
      <c r="E4004" t="str">
        <f>VLOOKUP($A4004,'Extracted Varlist'!$B$1:$O$4857,3,0)</f>
        <v>Do you have any tattoos on your breast(s)?</v>
      </c>
      <c r="G4004" t="str">
        <f>IF(ISBLANK(VLOOKUP($A4004,'Extracted Varlist'!$B$1:$O$4857,4,0)),"",VLOOKUP($A4004,'Extracted Varlist'!$B$1:$O$4857,4,0))</f>
        <v>-99="Missing";-88="N/A";0="No";1="Yes"</v>
      </c>
      <c r="H4004">
        <v>2</v>
      </c>
      <c r="I4004">
        <f>VLOOKUP($A4004,'Extracted Varlist'!$B$1:$O$4857,12,0)</f>
        <v>2</v>
      </c>
      <c r="J4004">
        <f>VLOOKUP($A4004,'Extracted Varlist'!$B$1:$O$4857,13,0)</f>
        <v>27</v>
      </c>
      <c r="M4004" t="b">
        <f t="shared" si="85"/>
        <v>0</v>
      </c>
    </row>
    <row r="4005" spans="1:13" x14ac:dyDescent="0.25">
      <c r="A4005" t="s">
        <v>7910</v>
      </c>
      <c r="E4005" t="str">
        <f>VLOOKUP($A4005,'Extracted Varlist'!$B$1:$O$4857,3,0)</f>
        <v>Tattoo size: Length (mm)</v>
      </c>
      <c r="G4005" t="str">
        <f>IF(ISBLANK(VLOOKUP($A4005,'Extracted Varlist'!$B$1:$O$4857,4,0)),"",VLOOKUP($A4005,'Extracted Varlist'!$B$1:$O$4857,4,0))</f>
        <v>-99="Missing";-88="N/A"</v>
      </c>
      <c r="H4005">
        <v>2</v>
      </c>
      <c r="I4005">
        <f>VLOOKUP($A4005,'Extracted Varlist'!$B$1:$O$4857,12,0)</f>
        <v>2</v>
      </c>
      <c r="J4005">
        <f>VLOOKUP($A4005,'Extracted Varlist'!$B$1:$O$4857,13,0)</f>
        <v>27</v>
      </c>
      <c r="M4005" t="b">
        <f t="shared" si="85"/>
        <v>1</v>
      </c>
    </row>
    <row r="4006" spans="1:13" x14ac:dyDescent="0.25">
      <c r="A4006" t="s">
        <v>7908</v>
      </c>
      <c r="E4006" t="str">
        <f>VLOOKUP($A4006,'Extracted Varlist'!$B$1:$O$4857,3,0)</f>
        <v>Tattoo size: Width (mm)</v>
      </c>
      <c r="G4006" t="str">
        <f>IF(ISBLANK(VLOOKUP($A4006,'Extracted Varlist'!$B$1:$O$4857,4,0)),"",VLOOKUP($A4006,'Extracted Varlist'!$B$1:$O$4857,4,0))</f>
        <v>-99="Missing";-88="N/A"</v>
      </c>
      <c r="H4006">
        <v>2</v>
      </c>
      <c r="I4006">
        <f>VLOOKUP($A4006,'Extracted Varlist'!$B$1:$O$4857,12,0)</f>
        <v>2</v>
      </c>
      <c r="J4006">
        <f>VLOOKUP($A4006,'Extracted Varlist'!$B$1:$O$4857,13,0)</f>
        <v>27</v>
      </c>
      <c r="M4006" t="b">
        <f t="shared" si="85"/>
        <v>1</v>
      </c>
    </row>
    <row r="4007" spans="1:13" x14ac:dyDescent="0.25">
      <c r="A4007" t="s">
        <v>5988</v>
      </c>
      <c r="E4007" t="str">
        <f>VLOOKUP($A4007,'Extracted Varlist'!$B$1:$O$4857,3,0)</f>
        <v>Local date at the start of the test session</v>
      </c>
      <c r="G4007" t="str">
        <f>IF(ISBLANK(VLOOKUP($A4007,'Extracted Varlist'!$B$1:$O$4857,4,0)),"",VLOOKUP($A4007,'Extracted Varlist'!$B$1:$O$4857,4,0))</f>
        <v/>
      </c>
      <c r="H4007">
        <v>2</v>
      </c>
      <c r="I4007">
        <f>VLOOKUP($A4007,'Extracted Varlist'!$B$1:$O$4857,12,0)</f>
        <v>2</v>
      </c>
      <c r="J4007">
        <f>VLOOKUP($A4007,'Extracted Varlist'!$B$1:$O$4857,13,0)</f>
        <v>22</v>
      </c>
      <c r="M4007" t="b">
        <f t="shared" si="85"/>
        <v>0</v>
      </c>
    </row>
    <row r="4008" spans="1:13" x14ac:dyDescent="0.25">
      <c r="A4008" t="s">
        <v>4960</v>
      </c>
      <c r="E4008" t="str">
        <f>VLOOKUP($A4008,'Extracted Varlist'!$B$1:$O$4857,3,0)</f>
        <v>Time since last tea (hours)</v>
      </c>
      <c r="G4008" t="str">
        <f>IF(ISBLANK(VLOOKUP($A4008,'Extracted Varlist'!$B$1:$O$4857,4,0)),"",VLOOKUP($A4008,'Extracted Varlist'!$B$1:$O$4857,4,0))</f>
        <v>-99="Missing";-88="N/A"</v>
      </c>
      <c r="H4008">
        <v>2</v>
      </c>
      <c r="I4008">
        <f>VLOOKUP($A4008,'Extracted Varlist'!$B$1:$O$4857,12,0)</f>
        <v>2</v>
      </c>
      <c r="J4008">
        <f>VLOOKUP($A4008,'Extracted Varlist'!$B$1:$O$4857,13,0)</f>
        <v>22</v>
      </c>
      <c r="M4008" t="b">
        <f t="shared" si="85"/>
        <v>1</v>
      </c>
    </row>
    <row r="4009" spans="1:13" x14ac:dyDescent="0.25">
      <c r="A4009" t="s">
        <v>4963</v>
      </c>
      <c r="E4009" t="str">
        <f>VLOOKUP($A4009,'Extracted Varlist'!$B$1:$O$4857,3,0)</f>
        <v>Tea - none</v>
      </c>
      <c r="G4009" t="str">
        <f>IF(ISBLANK(VLOOKUP($A4009,'Extracted Varlist'!$B$1:$O$4857,4,0)),"",VLOOKUP($A4009,'Extracted Varlist'!$B$1:$O$4857,4,0))</f>
        <v>-99="Missing";-88="N/A";0="No (had tea)";1="Yes (no tea)"</v>
      </c>
      <c r="H4009">
        <v>2</v>
      </c>
      <c r="I4009">
        <f>VLOOKUP($A4009,'Extracted Varlist'!$B$1:$O$4857,12,0)</f>
        <v>2</v>
      </c>
      <c r="J4009">
        <f>VLOOKUP($A4009,'Extracted Varlist'!$B$1:$O$4857,13,0)</f>
        <v>22</v>
      </c>
      <c r="M4009" t="b">
        <f t="shared" si="85"/>
        <v>1</v>
      </c>
    </row>
    <row r="4010" spans="1:13" x14ac:dyDescent="0.25">
      <c r="A4010" t="s">
        <v>9409</v>
      </c>
      <c r="E4010" t="str">
        <f>VLOOKUP($A4010,'Extracted Varlist'!$B$1:$O$4857,3,0)</f>
        <v>Cycling technique</v>
      </c>
      <c r="G4010" t="str">
        <f>IF(ISBLANK(VLOOKUP($A4010,'Extracted Varlist'!$B$1:$O$4857,4,0)),"",VLOOKUP($A4010,'Extracted Varlist'!$B$1:$O$4857,4,0))</f>
        <v>-99="Missing";-88="N/A";1="Good";2="Suspect";3="Poor"</v>
      </c>
      <c r="H4010">
        <v>2</v>
      </c>
      <c r="I4010">
        <f>VLOOKUP($A4010,'Extracted Varlist'!$B$1:$O$4857,12,0)</f>
        <v>2</v>
      </c>
      <c r="J4010">
        <f>VLOOKUP($A4010,'Extracted Varlist'!$B$1:$O$4857,13,0)</f>
        <v>8</v>
      </c>
      <c r="M4010" t="b">
        <f t="shared" si="85"/>
        <v>0</v>
      </c>
    </row>
    <row r="4011" spans="1:13" x14ac:dyDescent="0.25">
      <c r="A4011" t="s">
        <v>1464</v>
      </c>
      <c r="E4011" t="str">
        <f>VLOOKUP($A4011,'Extracted Varlist'!$B$1:$O$4857,3,0)</f>
        <v>Cycling technique</v>
      </c>
      <c r="G4011" t="str">
        <f>IF(ISBLANK(VLOOKUP($A4011,'Extracted Varlist'!$B$1:$O$4857,4,0)),"",VLOOKUP($A4011,'Extracted Varlist'!$B$1:$O$4857,4,0))</f>
        <v>-99="Missing";-88="N/A";1="Good";2="Suspect";3="Poor"</v>
      </c>
      <c r="H4011">
        <v>2</v>
      </c>
      <c r="I4011">
        <f>VLOOKUP($A4011,'Extracted Varlist'!$B$1:$O$4857,12,0)</f>
        <v>2</v>
      </c>
      <c r="J4011">
        <f>VLOOKUP($A4011,'Extracted Varlist'!$B$1:$O$4857,13,0)</f>
        <v>14</v>
      </c>
      <c r="M4011" t="b">
        <f t="shared" si="85"/>
        <v>0</v>
      </c>
    </row>
    <row r="4012" spans="1:13" x14ac:dyDescent="0.25">
      <c r="A4012" t="s">
        <v>2416</v>
      </c>
      <c r="E4012" t="str">
        <f>VLOOKUP($A4012,'Extracted Varlist'!$B$1:$O$4857,3,0)</f>
        <v>Cycling technique</v>
      </c>
      <c r="G4012" t="str">
        <f>IF(ISBLANK(VLOOKUP($A4012,'Extracted Varlist'!$B$1:$O$4857,4,0)),"",VLOOKUP($A4012,'Extracted Varlist'!$B$1:$O$4857,4,0))</f>
        <v>-99="Missing";-88="N/A";1="Good";2="Suspect";3="Poor"</v>
      </c>
      <c r="H4012">
        <v>2</v>
      </c>
      <c r="I4012">
        <f>VLOOKUP($A4012,'Extracted Varlist'!$B$1:$O$4857,12,0)</f>
        <v>2</v>
      </c>
      <c r="J4012">
        <f>VLOOKUP($A4012,'Extracted Varlist'!$B$1:$O$4857,13,0)</f>
        <v>17</v>
      </c>
      <c r="M4012" t="b">
        <f t="shared" si="85"/>
        <v>0</v>
      </c>
    </row>
    <row r="4013" spans="1:13" x14ac:dyDescent="0.25">
      <c r="A4013" t="s">
        <v>2492</v>
      </c>
      <c r="E4013" t="str">
        <f>VLOOKUP($A4013,'Extracted Varlist'!$B$1:$O$4857,3,0)</f>
        <v>GMCT: Total error rate</v>
      </c>
      <c r="G4013" t="str">
        <f>IF(ISBLANK(VLOOKUP($A4013,'Extracted Varlist'!$B$1:$O$4857,4,0)),"",VLOOKUP($A4013,'Extracted Varlist'!$B$1:$O$4857,4,0))</f>
        <v>-99="Missing"</v>
      </c>
      <c r="H4013">
        <v>2</v>
      </c>
      <c r="I4013">
        <f>VLOOKUP($A4013,'Extracted Varlist'!$B$1:$O$4857,12,0)</f>
        <v>2</v>
      </c>
      <c r="J4013">
        <f>VLOOKUP($A4013,'Extracted Varlist'!$B$1:$O$4857,13,0)</f>
        <v>17</v>
      </c>
      <c r="M4013" t="b">
        <f t="shared" si="85"/>
        <v>1</v>
      </c>
    </row>
    <row r="4014" spans="1:13" x14ac:dyDescent="0.25">
      <c r="A4014" t="s">
        <v>6056</v>
      </c>
      <c r="E4014" t="str">
        <f>VLOOKUP($A4014,'Extracted Varlist'!$B$1:$O$4857,3,0)</f>
        <v>GMCT: Total error rate</v>
      </c>
      <c r="G4014" t="str">
        <f>IF(ISBLANK(VLOOKUP($A4014,'Extracted Varlist'!$B$1:$O$4857,4,0)),"",VLOOKUP($A4014,'Extracted Varlist'!$B$1:$O$4857,4,0))</f>
        <v>-99="Missing"</v>
      </c>
      <c r="H4014">
        <v>2</v>
      </c>
      <c r="I4014">
        <f>VLOOKUP($A4014,'Extracted Varlist'!$B$1:$O$4857,12,0)</f>
        <v>2</v>
      </c>
      <c r="J4014">
        <f>VLOOKUP($A4014,'Extracted Varlist'!$B$1:$O$4857,13,0)</f>
        <v>22</v>
      </c>
      <c r="M4014" t="b">
        <f t="shared" si="85"/>
        <v>0</v>
      </c>
    </row>
    <row r="4015" spans="1:13" x14ac:dyDescent="0.25">
      <c r="A4015" t="s">
        <v>6057</v>
      </c>
      <c r="E4015" t="str">
        <f>VLOOKUP($A4015,'Extracted Varlist'!$B$1:$O$4857,3,0)</f>
        <v>GML: Total error rate</v>
      </c>
      <c r="G4015" t="str">
        <f>IF(ISBLANK(VLOOKUP($A4015,'Extracted Varlist'!$B$1:$O$4857,4,0)),"",VLOOKUP($A4015,'Extracted Varlist'!$B$1:$O$4857,4,0))</f>
        <v>-99="Missing"</v>
      </c>
      <c r="H4015">
        <v>2</v>
      </c>
      <c r="I4015">
        <f>VLOOKUP($A4015,'Extracted Varlist'!$B$1:$O$4857,12,0)</f>
        <v>2</v>
      </c>
      <c r="J4015">
        <f>VLOOKUP($A4015,'Extracted Varlist'!$B$1:$O$4857,13,0)</f>
        <v>22</v>
      </c>
      <c r="M4015" t="b">
        <f t="shared" si="85"/>
        <v>1</v>
      </c>
    </row>
    <row r="4016" spans="1:13" x14ac:dyDescent="0.25">
      <c r="A4016" t="s">
        <v>2844</v>
      </c>
      <c r="E4016" t="str">
        <f>VLOOKUP($A4016,'Extracted Varlist'!$B$1:$O$4857,3,0)</f>
        <v>GML1: Total error rate</v>
      </c>
      <c r="G4016" t="str">
        <f>IF(ISBLANK(VLOOKUP($A4016,'Extracted Varlist'!$B$1:$O$4857,4,0)),"",VLOOKUP($A4016,'Extracted Varlist'!$B$1:$O$4857,4,0))</f>
        <v>-99="Missing"</v>
      </c>
      <c r="H4016">
        <v>2</v>
      </c>
      <c r="I4016">
        <f>VLOOKUP($A4016,'Extracted Varlist'!$B$1:$O$4857,12,0)</f>
        <v>2</v>
      </c>
      <c r="J4016">
        <f>VLOOKUP($A4016,'Extracted Varlist'!$B$1:$O$4857,13,0)</f>
        <v>17</v>
      </c>
      <c r="M4016" t="b">
        <f t="shared" si="85"/>
        <v>0</v>
      </c>
    </row>
    <row r="4017" spans="1:13" x14ac:dyDescent="0.25">
      <c r="A4017" t="s">
        <v>6060</v>
      </c>
      <c r="E4017" t="str">
        <f>VLOOKUP($A4017,'Extracted Varlist'!$B$1:$O$4857,3,0)</f>
        <v>GML1: Total error rate</v>
      </c>
      <c r="G4017" t="str">
        <f>IF(ISBLANK(VLOOKUP($A4017,'Extracted Varlist'!$B$1:$O$4857,4,0)),"",VLOOKUP($A4017,'Extracted Varlist'!$B$1:$O$4857,4,0))</f>
        <v>-99="Missing"</v>
      </c>
      <c r="H4017">
        <v>2</v>
      </c>
      <c r="I4017">
        <f>VLOOKUP($A4017,'Extracted Varlist'!$B$1:$O$4857,12,0)</f>
        <v>2</v>
      </c>
      <c r="J4017">
        <f>VLOOKUP($A4017,'Extracted Varlist'!$B$1:$O$4857,13,0)</f>
        <v>22</v>
      </c>
      <c r="M4017" t="b">
        <f t="shared" si="85"/>
        <v>0</v>
      </c>
    </row>
    <row r="4018" spans="1:13" x14ac:dyDescent="0.25">
      <c r="A4018" t="s">
        <v>2867</v>
      </c>
      <c r="E4018" t="str">
        <f>VLOOKUP($A4018,'Extracted Varlist'!$B$1:$O$4857,3,0)</f>
        <v>GML2: Total error rate</v>
      </c>
      <c r="G4018" t="str">
        <f>IF(ISBLANK(VLOOKUP($A4018,'Extracted Varlist'!$B$1:$O$4857,4,0)),"",VLOOKUP($A4018,'Extracted Varlist'!$B$1:$O$4857,4,0))</f>
        <v>-99="Missing"</v>
      </c>
      <c r="H4018">
        <v>2</v>
      </c>
      <c r="I4018">
        <f>VLOOKUP($A4018,'Extracted Varlist'!$B$1:$O$4857,12,0)</f>
        <v>2</v>
      </c>
      <c r="J4018">
        <f>VLOOKUP($A4018,'Extracted Varlist'!$B$1:$O$4857,13,0)</f>
        <v>17</v>
      </c>
      <c r="M4018" t="b">
        <f t="shared" si="85"/>
        <v>0</v>
      </c>
    </row>
    <row r="4019" spans="1:13" x14ac:dyDescent="0.25">
      <c r="A4019" t="s">
        <v>6061</v>
      </c>
      <c r="E4019" t="str">
        <f>VLOOKUP($A4019,'Extracted Varlist'!$B$1:$O$4857,3,0)</f>
        <v>GML2: Total error rate</v>
      </c>
      <c r="G4019" t="str">
        <f>IF(ISBLANK(VLOOKUP($A4019,'Extracted Varlist'!$B$1:$O$4857,4,0)),"",VLOOKUP($A4019,'Extracted Varlist'!$B$1:$O$4857,4,0))</f>
        <v>-99="Missing"</v>
      </c>
      <c r="H4019">
        <v>2</v>
      </c>
      <c r="I4019">
        <f>VLOOKUP($A4019,'Extracted Varlist'!$B$1:$O$4857,12,0)</f>
        <v>2</v>
      </c>
      <c r="J4019">
        <f>VLOOKUP($A4019,'Extracted Varlist'!$B$1:$O$4857,13,0)</f>
        <v>22</v>
      </c>
      <c r="M4019" t="b">
        <f t="shared" si="85"/>
        <v>0</v>
      </c>
    </row>
    <row r="4020" spans="1:13" x14ac:dyDescent="0.25">
      <c r="A4020" t="s">
        <v>2888</v>
      </c>
      <c r="E4020" t="str">
        <f>VLOOKUP($A4020,'Extracted Varlist'!$B$1:$O$4857,3,0)</f>
        <v>GML3: Total error rate</v>
      </c>
      <c r="G4020" t="str">
        <f>IF(ISBLANK(VLOOKUP($A4020,'Extracted Varlist'!$B$1:$O$4857,4,0)),"",VLOOKUP($A4020,'Extracted Varlist'!$B$1:$O$4857,4,0))</f>
        <v>-99="Missing"</v>
      </c>
      <c r="H4020">
        <v>2</v>
      </c>
      <c r="I4020">
        <f>VLOOKUP($A4020,'Extracted Varlist'!$B$1:$O$4857,12,0)</f>
        <v>2</v>
      </c>
      <c r="J4020">
        <f>VLOOKUP($A4020,'Extracted Varlist'!$B$1:$O$4857,13,0)</f>
        <v>17</v>
      </c>
      <c r="M4020" t="b">
        <f t="shared" si="85"/>
        <v>0</v>
      </c>
    </row>
    <row r="4021" spans="1:13" x14ac:dyDescent="0.25">
      <c r="A4021" t="s">
        <v>6062</v>
      </c>
      <c r="E4021" t="str">
        <f>VLOOKUP($A4021,'Extracted Varlist'!$B$1:$O$4857,3,0)</f>
        <v>GML3: Total error rate</v>
      </c>
      <c r="G4021" t="str">
        <f>IF(ISBLANK(VLOOKUP($A4021,'Extracted Varlist'!$B$1:$O$4857,4,0)),"",VLOOKUP($A4021,'Extracted Varlist'!$B$1:$O$4857,4,0))</f>
        <v>-99="Missing"</v>
      </c>
      <c r="H4021">
        <v>2</v>
      </c>
      <c r="I4021">
        <f>VLOOKUP($A4021,'Extracted Varlist'!$B$1:$O$4857,12,0)</f>
        <v>2</v>
      </c>
      <c r="J4021">
        <f>VLOOKUP($A4021,'Extracted Varlist'!$B$1:$O$4857,13,0)</f>
        <v>22</v>
      </c>
      <c r="M4021" t="b">
        <f t="shared" si="85"/>
        <v>0</v>
      </c>
    </row>
    <row r="4022" spans="1:13" x14ac:dyDescent="0.25">
      <c r="A4022" t="s">
        <v>2908</v>
      </c>
      <c r="E4022" t="str">
        <f>VLOOKUP($A4022,'Extracted Varlist'!$B$1:$O$4857,3,0)</f>
        <v>GML4: Total error rate</v>
      </c>
      <c r="G4022" t="str">
        <f>IF(ISBLANK(VLOOKUP($A4022,'Extracted Varlist'!$B$1:$O$4857,4,0)),"",VLOOKUP($A4022,'Extracted Varlist'!$B$1:$O$4857,4,0))</f>
        <v>-99="Missing"</v>
      </c>
      <c r="H4022">
        <v>2</v>
      </c>
      <c r="I4022">
        <f>VLOOKUP($A4022,'Extracted Varlist'!$B$1:$O$4857,12,0)</f>
        <v>2</v>
      </c>
      <c r="J4022">
        <f>VLOOKUP($A4022,'Extracted Varlist'!$B$1:$O$4857,13,0)</f>
        <v>17</v>
      </c>
      <c r="M4022" t="b">
        <f t="shared" si="85"/>
        <v>0</v>
      </c>
    </row>
    <row r="4023" spans="1:13" x14ac:dyDescent="0.25">
      <c r="A4023" t="s">
        <v>6063</v>
      </c>
      <c r="E4023" t="str">
        <f>VLOOKUP($A4023,'Extracted Varlist'!$B$1:$O$4857,3,0)</f>
        <v>GML4: Total error rate</v>
      </c>
      <c r="G4023" t="str">
        <f>IF(ISBLANK(VLOOKUP($A4023,'Extracted Varlist'!$B$1:$O$4857,4,0)),"",VLOOKUP($A4023,'Extracted Varlist'!$B$1:$O$4857,4,0))</f>
        <v>-99="Missing"</v>
      </c>
      <c r="H4023">
        <v>2</v>
      </c>
      <c r="I4023">
        <f>VLOOKUP($A4023,'Extracted Varlist'!$B$1:$O$4857,12,0)</f>
        <v>2</v>
      </c>
      <c r="J4023">
        <f>VLOOKUP($A4023,'Extracted Varlist'!$B$1:$O$4857,13,0)</f>
        <v>22</v>
      </c>
      <c r="M4023" t="b">
        <f t="shared" si="85"/>
        <v>0</v>
      </c>
    </row>
    <row r="4024" spans="1:13" x14ac:dyDescent="0.25">
      <c r="A4024" t="s">
        <v>2927</v>
      </c>
      <c r="E4024" t="str">
        <f>VLOOKUP($A4024,'Extracted Varlist'!$B$1:$O$4857,3,0)</f>
        <v>GML5: Total error rate</v>
      </c>
      <c r="G4024" t="str">
        <f>IF(ISBLANK(VLOOKUP($A4024,'Extracted Varlist'!$B$1:$O$4857,4,0)),"",VLOOKUP($A4024,'Extracted Varlist'!$B$1:$O$4857,4,0))</f>
        <v>-99="Missing"</v>
      </c>
      <c r="H4024">
        <v>2</v>
      </c>
      <c r="I4024">
        <f>VLOOKUP($A4024,'Extracted Varlist'!$B$1:$O$4857,12,0)</f>
        <v>2</v>
      </c>
      <c r="J4024">
        <f>VLOOKUP($A4024,'Extracted Varlist'!$B$1:$O$4857,13,0)</f>
        <v>17</v>
      </c>
      <c r="M4024" t="b">
        <f t="shared" si="85"/>
        <v>0</v>
      </c>
    </row>
    <row r="4025" spans="1:13" x14ac:dyDescent="0.25">
      <c r="A4025" t="s">
        <v>6064</v>
      </c>
      <c r="E4025" t="str">
        <f>VLOOKUP($A4025,'Extracted Varlist'!$B$1:$O$4857,3,0)</f>
        <v>GML5: Total error rate</v>
      </c>
      <c r="G4025" t="str">
        <f>IF(ISBLANK(VLOOKUP($A4025,'Extracted Varlist'!$B$1:$O$4857,4,0)),"",VLOOKUP($A4025,'Extracted Varlist'!$B$1:$O$4857,4,0))</f>
        <v>-99="Missing"</v>
      </c>
      <c r="H4025">
        <v>2</v>
      </c>
      <c r="I4025">
        <f>VLOOKUP($A4025,'Extracted Varlist'!$B$1:$O$4857,12,0)</f>
        <v>2</v>
      </c>
      <c r="J4025">
        <f>VLOOKUP($A4025,'Extracted Varlist'!$B$1:$O$4857,13,0)</f>
        <v>22</v>
      </c>
      <c r="M4025" t="b">
        <f t="shared" si="85"/>
        <v>0</v>
      </c>
    </row>
    <row r="4026" spans="1:13" x14ac:dyDescent="0.25">
      <c r="A4026" t="s">
        <v>2654</v>
      </c>
      <c r="E4026" t="str">
        <f>VLOOKUP($A4026,'Extracted Varlist'!$B$1:$O$4857,3,0)</f>
        <v>GMR: Total error rate</v>
      </c>
      <c r="G4026" t="str">
        <f>IF(ISBLANK(VLOOKUP($A4026,'Extracted Varlist'!$B$1:$O$4857,4,0)),"",VLOOKUP($A4026,'Extracted Varlist'!$B$1:$O$4857,4,0))</f>
        <v>-99="Missing"</v>
      </c>
      <c r="H4026">
        <v>2</v>
      </c>
      <c r="I4026">
        <f>VLOOKUP($A4026,'Extracted Varlist'!$B$1:$O$4857,12,0)</f>
        <v>2</v>
      </c>
      <c r="J4026">
        <f>VLOOKUP($A4026,'Extracted Varlist'!$B$1:$O$4857,13,0)</f>
        <v>17</v>
      </c>
      <c r="M4026" t="b">
        <f t="shared" si="85"/>
        <v>0</v>
      </c>
    </row>
    <row r="4027" spans="1:13" x14ac:dyDescent="0.25">
      <c r="A4027" t="s">
        <v>6065</v>
      </c>
      <c r="E4027" t="str">
        <f>VLOOKUP($A4027,'Extracted Varlist'!$B$1:$O$4857,3,0)</f>
        <v>GMR: Total error rate</v>
      </c>
      <c r="G4027" t="str">
        <f>IF(ISBLANK(VLOOKUP($A4027,'Extracted Varlist'!$B$1:$O$4857,4,0)),"",VLOOKUP($A4027,'Extracted Varlist'!$B$1:$O$4857,4,0))</f>
        <v>-99="Missing"</v>
      </c>
      <c r="H4027">
        <v>2</v>
      </c>
      <c r="I4027">
        <f>VLOOKUP($A4027,'Extracted Varlist'!$B$1:$O$4857,12,0)</f>
        <v>2</v>
      </c>
      <c r="J4027">
        <f>VLOOKUP($A4027,'Extracted Varlist'!$B$1:$O$4857,13,0)</f>
        <v>22</v>
      </c>
      <c r="M4027" t="b">
        <f t="shared" si="85"/>
        <v>0</v>
      </c>
    </row>
    <row r="4028" spans="1:13" x14ac:dyDescent="0.25">
      <c r="A4028" t="s">
        <v>1704</v>
      </c>
      <c r="E4028" t="str">
        <f>VLOOKUP($A4028,'Extracted Varlist'!$B$1:$O$4857,3,0)</f>
        <v>1 Thoracic Flexion</v>
      </c>
      <c r="G4028" t="str">
        <f>IF(ISBLANK(VLOOKUP($A4028,'Extracted Varlist'!$B$1:$O$4857,4,0)),"",VLOOKUP($A4028,'Extracted Varlist'!$B$1:$O$4857,4,0))</f>
        <v>-99="Missing"</v>
      </c>
      <c r="H4028">
        <v>2</v>
      </c>
      <c r="I4028">
        <f>VLOOKUP($A4028,'Extracted Varlist'!$B$1:$O$4857,12,0)</f>
        <v>2</v>
      </c>
      <c r="J4028">
        <f>VLOOKUP($A4028,'Extracted Varlist'!$B$1:$O$4857,13,0)</f>
        <v>14</v>
      </c>
      <c r="M4028" t="b">
        <f t="shared" si="85"/>
        <v>0</v>
      </c>
    </row>
    <row r="4029" spans="1:13" x14ac:dyDescent="0.25">
      <c r="A4029" t="s">
        <v>2971</v>
      </c>
      <c r="E4029" t="str">
        <f>VLOOKUP($A4029,'Extracted Varlist'!$B$1:$O$4857,3,0)</f>
        <v>1 Thoracic Flexion</v>
      </c>
      <c r="G4029" t="str">
        <f>IF(ISBLANK(VLOOKUP($A4029,'Extracted Varlist'!$B$1:$O$4857,4,0)),"",VLOOKUP($A4029,'Extracted Varlist'!$B$1:$O$4857,4,0))</f>
        <v>-99="Missing"</v>
      </c>
      <c r="H4029">
        <v>2</v>
      </c>
      <c r="I4029">
        <f>VLOOKUP($A4029,'Extracted Varlist'!$B$1:$O$4857,12,0)</f>
        <v>2</v>
      </c>
      <c r="J4029">
        <f>VLOOKUP($A4029,'Extracted Varlist'!$B$1:$O$4857,13,0)</f>
        <v>17</v>
      </c>
      <c r="M4029" t="b">
        <f t="shared" si="85"/>
        <v>0</v>
      </c>
    </row>
    <row r="4030" spans="1:13" x14ac:dyDescent="0.25">
      <c r="A4030" t="s">
        <v>1756</v>
      </c>
      <c r="E4030" t="str">
        <f>VLOOKUP($A4030,'Extracted Varlist'!$B$1:$O$4857,3,0)</f>
        <v>2 Thoracic Flexion</v>
      </c>
      <c r="G4030" t="str">
        <f>IF(ISBLANK(VLOOKUP($A4030,'Extracted Varlist'!$B$1:$O$4857,4,0)),"",VLOOKUP($A4030,'Extracted Varlist'!$B$1:$O$4857,4,0))</f>
        <v>-99="Missing"</v>
      </c>
      <c r="H4030">
        <v>2</v>
      </c>
      <c r="I4030">
        <f>VLOOKUP($A4030,'Extracted Varlist'!$B$1:$O$4857,12,0)</f>
        <v>2</v>
      </c>
      <c r="J4030">
        <f>VLOOKUP($A4030,'Extracted Varlist'!$B$1:$O$4857,13,0)</f>
        <v>14</v>
      </c>
      <c r="M4030" t="b">
        <f t="shared" si="85"/>
        <v>0</v>
      </c>
    </row>
    <row r="4031" spans="1:13" x14ac:dyDescent="0.25">
      <c r="A4031" t="s">
        <v>3016</v>
      </c>
      <c r="E4031" t="str">
        <f>VLOOKUP($A4031,'Extracted Varlist'!$B$1:$O$4857,3,0)</f>
        <v>2 Thoracic Flexion</v>
      </c>
      <c r="G4031" t="str">
        <f>IF(ISBLANK(VLOOKUP($A4031,'Extracted Varlist'!$B$1:$O$4857,4,0)),"",VLOOKUP($A4031,'Extracted Varlist'!$B$1:$O$4857,4,0))</f>
        <v>-99="Missing"</v>
      </c>
      <c r="H4031">
        <v>2</v>
      </c>
      <c r="I4031">
        <f>VLOOKUP($A4031,'Extracted Varlist'!$B$1:$O$4857,12,0)</f>
        <v>2</v>
      </c>
      <c r="J4031">
        <f>VLOOKUP($A4031,'Extracted Varlist'!$B$1:$O$4857,13,0)</f>
        <v>17</v>
      </c>
      <c r="M4031" t="b">
        <f t="shared" si="85"/>
        <v>0</v>
      </c>
    </row>
    <row r="4032" spans="1:13" x14ac:dyDescent="0.25">
      <c r="A4032" t="s">
        <v>1811</v>
      </c>
      <c r="E4032" t="str">
        <f>VLOOKUP($A4032,'Extracted Varlist'!$B$1:$O$4857,3,0)</f>
        <v>3 Thoracic Flexion</v>
      </c>
      <c r="G4032" t="str">
        <f>IF(ISBLANK(VLOOKUP($A4032,'Extracted Varlist'!$B$1:$O$4857,4,0)),"",VLOOKUP($A4032,'Extracted Varlist'!$B$1:$O$4857,4,0))</f>
        <v>-99="Missing"</v>
      </c>
      <c r="H4032">
        <v>2</v>
      </c>
      <c r="I4032">
        <f>VLOOKUP($A4032,'Extracted Varlist'!$B$1:$O$4857,12,0)</f>
        <v>2</v>
      </c>
      <c r="J4032">
        <f>VLOOKUP($A4032,'Extracted Varlist'!$B$1:$O$4857,13,0)</f>
        <v>14</v>
      </c>
      <c r="M4032" t="b">
        <f t="shared" si="85"/>
        <v>0</v>
      </c>
    </row>
    <row r="4033" spans="1:13" x14ac:dyDescent="0.25">
      <c r="A4033" t="s">
        <v>3061</v>
      </c>
      <c r="E4033" t="str">
        <f>VLOOKUP($A4033,'Extracted Varlist'!$B$1:$O$4857,3,0)</f>
        <v>3 Thoracic Flexion</v>
      </c>
      <c r="G4033" t="str">
        <f>IF(ISBLANK(VLOOKUP($A4033,'Extracted Varlist'!$B$1:$O$4857,4,0)),"",VLOOKUP($A4033,'Extracted Varlist'!$B$1:$O$4857,4,0))</f>
        <v>-99="Missing"</v>
      </c>
      <c r="H4033">
        <v>2</v>
      </c>
      <c r="I4033">
        <f>VLOOKUP($A4033,'Extracted Varlist'!$B$1:$O$4857,12,0)</f>
        <v>2</v>
      </c>
      <c r="J4033">
        <f>VLOOKUP($A4033,'Extracted Varlist'!$B$1:$O$4857,13,0)</f>
        <v>17</v>
      </c>
      <c r="M4033" t="b">
        <f t="shared" si="85"/>
        <v>0</v>
      </c>
    </row>
    <row r="4034" spans="1:13" x14ac:dyDescent="0.25">
      <c r="A4034" t="s">
        <v>1865</v>
      </c>
      <c r="E4034" t="str">
        <f>VLOOKUP($A4034,'Extracted Varlist'!$B$1:$O$4857,3,0)</f>
        <v>4 Thoracic Flexion</v>
      </c>
      <c r="G4034" t="str">
        <f>IF(ISBLANK(VLOOKUP($A4034,'Extracted Varlist'!$B$1:$O$4857,4,0)),"",VLOOKUP($A4034,'Extracted Varlist'!$B$1:$O$4857,4,0))</f>
        <v>-99="Missing"</v>
      </c>
      <c r="H4034">
        <v>2</v>
      </c>
      <c r="I4034">
        <f>VLOOKUP($A4034,'Extracted Varlist'!$B$1:$O$4857,12,0)</f>
        <v>2</v>
      </c>
      <c r="J4034">
        <f>VLOOKUP($A4034,'Extracted Varlist'!$B$1:$O$4857,13,0)</f>
        <v>14</v>
      </c>
      <c r="M4034" t="b">
        <f t="shared" ref="M4034:M4097" si="86">AND(J4034=J4033)</f>
        <v>0</v>
      </c>
    </row>
    <row r="4035" spans="1:13" x14ac:dyDescent="0.25">
      <c r="A4035" t="s">
        <v>3104</v>
      </c>
      <c r="E4035" t="str">
        <f>VLOOKUP($A4035,'Extracted Varlist'!$B$1:$O$4857,3,0)</f>
        <v>4 Thoracic Flexion</v>
      </c>
      <c r="G4035" t="str">
        <f>IF(ISBLANK(VLOOKUP($A4035,'Extracted Varlist'!$B$1:$O$4857,4,0)),"",VLOOKUP($A4035,'Extracted Varlist'!$B$1:$O$4857,4,0))</f>
        <v>-99="Missing"</v>
      </c>
      <c r="H4035">
        <v>2</v>
      </c>
      <c r="I4035">
        <f>VLOOKUP($A4035,'Extracted Varlist'!$B$1:$O$4857,12,0)</f>
        <v>2</v>
      </c>
      <c r="J4035">
        <f>VLOOKUP($A4035,'Extracted Varlist'!$B$1:$O$4857,13,0)</f>
        <v>17</v>
      </c>
      <c r="M4035" t="b">
        <f t="shared" si="86"/>
        <v>0</v>
      </c>
    </row>
    <row r="4036" spans="1:13" x14ac:dyDescent="0.25">
      <c r="A4036" t="s">
        <v>1919</v>
      </c>
      <c r="E4036" t="str">
        <f>VLOOKUP($A4036,'Extracted Varlist'!$B$1:$O$4857,3,0)</f>
        <v>5 Thoracic Flexion</v>
      </c>
      <c r="G4036" t="str">
        <f>IF(ISBLANK(VLOOKUP($A4036,'Extracted Varlist'!$B$1:$O$4857,4,0)),"",VLOOKUP($A4036,'Extracted Varlist'!$B$1:$O$4857,4,0))</f>
        <v>-99="Missing"</v>
      </c>
      <c r="H4036">
        <v>2</v>
      </c>
      <c r="I4036">
        <f>VLOOKUP($A4036,'Extracted Varlist'!$B$1:$O$4857,12,0)</f>
        <v>2</v>
      </c>
      <c r="J4036">
        <f>VLOOKUP($A4036,'Extracted Varlist'!$B$1:$O$4857,13,0)</f>
        <v>14</v>
      </c>
      <c r="M4036" t="b">
        <f t="shared" si="86"/>
        <v>0</v>
      </c>
    </row>
    <row r="4037" spans="1:13" x14ac:dyDescent="0.25">
      <c r="A4037" t="s">
        <v>3149</v>
      </c>
      <c r="E4037" t="str">
        <f>VLOOKUP($A4037,'Extracted Varlist'!$B$1:$O$4857,3,0)</f>
        <v>5 Thoracic Flexion</v>
      </c>
      <c r="G4037" t="str">
        <f>IF(ISBLANK(VLOOKUP($A4037,'Extracted Varlist'!$B$1:$O$4857,4,0)),"",VLOOKUP($A4037,'Extracted Varlist'!$B$1:$O$4857,4,0))</f>
        <v>-99="Missing"</v>
      </c>
      <c r="H4037">
        <v>2</v>
      </c>
      <c r="I4037">
        <f>VLOOKUP($A4037,'Extracted Varlist'!$B$1:$O$4857,12,0)</f>
        <v>2</v>
      </c>
      <c r="J4037">
        <f>VLOOKUP($A4037,'Extracted Varlist'!$B$1:$O$4857,13,0)</f>
        <v>17</v>
      </c>
      <c r="M4037" t="b">
        <f t="shared" si="86"/>
        <v>0</v>
      </c>
    </row>
    <row r="4038" spans="1:13" x14ac:dyDescent="0.25">
      <c r="A4038" t="s">
        <v>7919</v>
      </c>
      <c r="E4038" t="str">
        <f>VLOOKUP($A4038,'Extracted Varlist'!$B$1:$O$4857,3,0)</f>
        <v>TiBs comments</v>
      </c>
      <c r="G4038" t="str">
        <f>IF(ISBLANK(VLOOKUP($A4038,'Extracted Varlist'!$B$1:$O$4857,4,0)),"",VLOOKUP($A4038,'Extracted Varlist'!$B$1:$O$4857,4,0))</f>
        <v/>
      </c>
      <c r="H4038">
        <v>2</v>
      </c>
      <c r="I4038">
        <f>VLOOKUP($A4038,'Extracted Varlist'!$B$1:$O$4857,12,0)</f>
        <v>2</v>
      </c>
      <c r="J4038">
        <f>VLOOKUP($A4038,'Extracted Varlist'!$B$1:$O$4857,13,0)</f>
        <v>27</v>
      </c>
      <c r="M4038" t="b">
        <f t="shared" si="86"/>
        <v>0</v>
      </c>
    </row>
    <row r="4039" spans="1:13" x14ac:dyDescent="0.25">
      <c r="A4039" t="s">
        <v>8021</v>
      </c>
      <c r="E4039" t="str">
        <f>VLOOKUP($A4039,'Extracted Varlist'!$B$1:$O$4857,3,0)</f>
        <v>Date TiBs done</v>
      </c>
      <c r="G4039" t="str">
        <f>IF(ISBLANK(VLOOKUP($A4039,'Extracted Varlist'!$B$1:$O$4857,4,0)),"",VLOOKUP($A4039,'Extracted Varlist'!$B$1:$O$4857,4,0))</f>
        <v/>
      </c>
      <c r="H4039">
        <v>2</v>
      </c>
      <c r="I4039">
        <f>VLOOKUP($A4039,'Extracted Varlist'!$B$1:$O$4857,12,0)</f>
        <v>2</v>
      </c>
      <c r="J4039">
        <f>VLOOKUP($A4039,'Extracted Varlist'!$B$1:$O$4857,13,0)</f>
        <v>27</v>
      </c>
      <c r="M4039" t="b">
        <f t="shared" si="86"/>
        <v>1</v>
      </c>
    </row>
    <row r="4040" spans="1:13" x14ac:dyDescent="0.25">
      <c r="A4040" t="s">
        <v>8039</v>
      </c>
      <c r="E4040" t="str">
        <f>VLOOKUP($A4040,'Extracted Varlist'!$B$1:$O$4857,3,0)</f>
        <v>TiBs measured</v>
      </c>
      <c r="G4040" t="str">
        <f>IF(ISBLANK(VLOOKUP($A4040,'Extracted Varlist'!$B$1:$O$4857,4,0)),"",VLOOKUP($A4040,'Extracted Varlist'!$B$1:$O$4857,4,0))</f>
        <v>-99="Missing";-88="N/A";0="No";1="Yes"</v>
      </c>
      <c r="H4040">
        <v>2</v>
      </c>
      <c r="I4040">
        <f>VLOOKUP($A4040,'Extracted Varlist'!$B$1:$O$4857,12,0)</f>
        <v>2</v>
      </c>
      <c r="J4040">
        <f>VLOOKUP($A4040,'Extracted Varlist'!$B$1:$O$4857,13,0)</f>
        <v>28</v>
      </c>
      <c r="M4040" t="b">
        <f t="shared" si="86"/>
        <v>0</v>
      </c>
    </row>
    <row r="4041" spans="1:13" x14ac:dyDescent="0.25">
      <c r="A4041" t="s">
        <v>7666</v>
      </c>
      <c r="E4041" t="str">
        <f>VLOOKUP($A4041,'Extracted Varlist'!$B$1:$O$4857,3,0)</f>
        <v>TiBs physical assessment done</v>
      </c>
      <c r="G4041" t="str">
        <f>IF(ISBLANK(VLOOKUP($A4041,'Extracted Varlist'!$B$1:$O$4857,4,0)),"",VLOOKUP($A4041,'Extracted Varlist'!$B$1:$O$4857,4,0))</f>
        <v>-99="Missing";-88="N/A";0="No";1="Yes"</v>
      </c>
      <c r="H4041">
        <v>2</v>
      </c>
      <c r="I4041">
        <f>VLOOKUP($A4041,'Extracted Varlist'!$B$1:$O$4857,12,0)</f>
        <v>2</v>
      </c>
      <c r="J4041">
        <f>VLOOKUP($A4041,'Extracted Varlist'!$B$1:$O$4857,13,0)</f>
        <v>27</v>
      </c>
      <c r="M4041" t="b">
        <f t="shared" si="86"/>
        <v>0</v>
      </c>
    </row>
    <row r="4042" spans="1:13" x14ac:dyDescent="0.25">
      <c r="A4042" t="s">
        <v>8038</v>
      </c>
      <c r="E4042" t="str">
        <f>VLOOKUP($A4042,'Extracted Varlist'!$B$1:$O$4857,3,0)</f>
        <v>TiBs physical assessment done</v>
      </c>
      <c r="G4042" t="str">
        <f>IF(ISBLANK(VLOOKUP($A4042,'Extracted Varlist'!$B$1:$O$4857,4,0)),"",VLOOKUP($A4042,'Extracted Varlist'!$B$1:$O$4857,4,0))</f>
        <v>-99="Missing";-88="N/A";0="No";1="Yes"</v>
      </c>
      <c r="H4042">
        <v>2</v>
      </c>
      <c r="I4042">
        <f>VLOOKUP($A4042,'Extracted Varlist'!$B$1:$O$4857,12,0)</f>
        <v>2</v>
      </c>
      <c r="J4042">
        <f>VLOOKUP($A4042,'Extracted Varlist'!$B$1:$O$4857,13,0)</f>
        <v>28</v>
      </c>
      <c r="M4042" t="b">
        <f t="shared" si="86"/>
        <v>0</v>
      </c>
    </row>
    <row r="4043" spans="1:13" x14ac:dyDescent="0.25">
      <c r="A4043" t="s">
        <v>7741</v>
      </c>
      <c r="E4043" t="str">
        <f>VLOOKUP($A4043,'Extracted Varlist'!$B$1:$O$4857,3,0)</f>
        <v>Contraception - male condoms</v>
      </c>
      <c r="G4043" t="str">
        <f>IF(ISBLANK(VLOOKUP($A4043,'Extracted Varlist'!$B$1:$O$4857,4,0)),"",VLOOKUP($A4043,'Extracted Varlist'!$B$1:$O$4857,4,0))</f>
        <v>0="No";1="Yes";88="N/A";99="Missing"</v>
      </c>
      <c r="H4043">
        <v>2</v>
      </c>
      <c r="I4043">
        <f>VLOOKUP($A4043,'Extracted Varlist'!$B$1:$O$4857,12,0)</f>
        <v>2</v>
      </c>
      <c r="J4043">
        <f>VLOOKUP($A4043,'Extracted Varlist'!$B$1:$O$4857,13,0)</f>
        <v>27</v>
      </c>
      <c r="M4043" t="b">
        <f t="shared" si="86"/>
        <v>0</v>
      </c>
    </row>
    <row r="4044" spans="1:13" x14ac:dyDescent="0.25">
      <c r="A4044" t="s">
        <v>7744</v>
      </c>
      <c r="E4044" t="str">
        <f>VLOOKUP($A4044,'Extracted Varlist'!$B$1:$O$4857,3,0)</f>
        <v>Contraception - female condoms</v>
      </c>
      <c r="G4044" t="str">
        <f>IF(ISBLANK(VLOOKUP($A4044,'Extracted Varlist'!$B$1:$O$4857,4,0)),"",VLOOKUP($A4044,'Extracted Varlist'!$B$1:$O$4857,4,0))</f>
        <v>0="No";1="Yes";88="N/A";99="Missing"</v>
      </c>
      <c r="H4044">
        <v>2</v>
      </c>
      <c r="I4044">
        <f>VLOOKUP($A4044,'Extracted Varlist'!$B$1:$O$4857,12,0)</f>
        <v>2</v>
      </c>
      <c r="J4044">
        <f>VLOOKUP($A4044,'Extracted Varlist'!$B$1:$O$4857,13,0)</f>
        <v>27</v>
      </c>
      <c r="M4044" t="b">
        <f t="shared" si="86"/>
        <v>1</v>
      </c>
    </row>
    <row r="4045" spans="1:13" x14ac:dyDescent="0.25">
      <c r="A4045" t="s">
        <v>7746</v>
      </c>
      <c r="E4045" t="str">
        <f>VLOOKUP($A4045,'Extracted Varlist'!$B$1:$O$4857,3,0)</f>
        <v>Contraception - diaphragm</v>
      </c>
      <c r="G4045" t="str">
        <f>IF(ISBLANK(VLOOKUP($A4045,'Extracted Varlist'!$B$1:$O$4857,4,0)),"",VLOOKUP($A4045,'Extracted Varlist'!$B$1:$O$4857,4,0))</f>
        <v>0="No";1="Yes";88="N/A";99="Missing"</v>
      </c>
      <c r="H4045">
        <v>2</v>
      </c>
      <c r="I4045">
        <f>VLOOKUP($A4045,'Extracted Varlist'!$B$1:$O$4857,12,0)</f>
        <v>2</v>
      </c>
      <c r="J4045">
        <f>VLOOKUP($A4045,'Extracted Varlist'!$B$1:$O$4857,13,0)</f>
        <v>27</v>
      </c>
      <c r="M4045" t="b">
        <f t="shared" si="86"/>
        <v>1</v>
      </c>
    </row>
    <row r="4046" spans="1:13" x14ac:dyDescent="0.25">
      <c r="A4046" t="s">
        <v>7748</v>
      </c>
      <c r="E4046" t="str">
        <f>VLOOKUP($A4046,'Extracted Varlist'!$B$1:$O$4857,3,0)</f>
        <v>Contraception - Oral contraceptive pill (please give the name)</v>
      </c>
      <c r="G4046" t="str">
        <f>IF(ISBLANK(VLOOKUP($A4046,'Extracted Varlist'!$B$1:$O$4857,4,0)),"",VLOOKUP($A4046,'Extracted Varlist'!$B$1:$O$4857,4,0))</f>
        <v>0="No";1="Yes";88="N/A";99="Missing"</v>
      </c>
      <c r="H4046">
        <v>2</v>
      </c>
      <c r="I4046">
        <f>VLOOKUP($A4046,'Extracted Varlist'!$B$1:$O$4857,12,0)</f>
        <v>2</v>
      </c>
      <c r="J4046">
        <f>VLOOKUP($A4046,'Extracted Varlist'!$B$1:$O$4857,13,0)</f>
        <v>27</v>
      </c>
      <c r="M4046" t="b">
        <f t="shared" si="86"/>
        <v>1</v>
      </c>
    </row>
    <row r="4047" spans="1:13" x14ac:dyDescent="0.25">
      <c r="A4047" t="s">
        <v>7764</v>
      </c>
      <c r="E4047" t="str">
        <f>VLOOKUP($A4047,'Extracted Varlist'!$B$1:$O$4857,3,0)</f>
        <v>Name of oral contraceptive pill</v>
      </c>
      <c r="G4047" t="str">
        <f>IF(ISBLANK(VLOOKUP($A4047,'Extracted Varlist'!$B$1:$O$4857,4,0)),"",VLOOKUP($A4047,'Extracted Varlist'!$B$1:$O$4857,4,0))</f>
        <v/>
      </c>
      <c r="H4047">
        <v>2</v>
      </c>
      <c r="I4047">
        <f>VLOOKUP($A4047,'Extracted Varlist'!$B$1:$O$4857,12,0)</f>
        <v>2</v>
      </c>
      <c r="J4047">
        <f>VLOOKUP($A4047,'Extracted Varlist'!$B$1:$O$4857,13,0)</f>
        <v>27</v>
      </c>
      <c r="M4047" t="b">
        <f t="shared" si="86"/>
        <v>1</v>
      </c>
    </row>
    <row r="4048" spans="1:13" x14ac:dyDescent="0.25">
      <c r="A4048" t="s">
        <v>7750</v>
      </c>
      <c r="E4048" t="str">
        <f>VLOOKUP($A4048,'Extracted Varlist'!$B$1:$O$4857,3,0)</f>
        <v>Contraception - coil</v>
      </c>
      <c r="G4048" t="str">
        <f>IF(ISBLANK(VLOOKUP($A4048,'Extracted Varlist'!$B$1:$O$4857,4,0)),"",VLOOKUP($A4048,'Extracted Varlist'!$B$1:$O$4857,4,0))</f>
        <v>0="No";1="Yes";88="N/A";99="Missing"</v>
      </c>
      <c r="H4048">
        <v>2</v>
      </c>
      <c r="I4048">
        <f>VLOOKUP($A4048,'Extracted Varlist'!$B$1:$O$4857,12,0)</f>
        <v>2</v>
      </c>
      <c r="J4048">
        <f>VLOOKUP($A4048,'Extracted Varlist'!$B$1:$O$4857,13,0)</f>
        <v>27</v>
      </c>
      <c r="M4048" t="b">
        <f t="shared" si="86"/>
        <v>1</v>
      </c>
    </row>
    <row r="4049" spans="1:13" x14ac:dyDescent="0.25">
      <c r="A4049" t="s">
        <v>7752</v>
      </c>
      <c r="E4049" t="str">
        <f>VLOOKUP($A4049,'Extracted Varlist'!$B$1:$O$4857,3,0)</f>
        <v>Contraception - Injection (Depo Provera)</v>
      </c>
      <c r="G4049" t="str">
        <f>IF(ISBLANK(VLOOKUP($A4049,'Extracted Varlist'!$B$1:$O$4857,4,0)),"",VLOOKUP($A4049,'Extracted Varlist'!$B$1:$O$4857,4,0))</f>
        <v>0="No";1="Yes";88="N/A";99="Missing"</v>
      </c>
      <c r="H4049">
        <v>2</v>
      </c>
      <c r="I4049">
        <f>VLOOKUP($A4049,'Extracted Varlist'!$B$1:$O$4857,12,0)</f>
        <v>2</v>
      </c>
      <c r="J4049">
        <f>VLOOKUP($A4049,'Extracted Varlist'!$B$1:$O$4857,13,0)</f>
        <v>27</v>
      </c>
      <c r="M4049" t="b">
        <f t="shared" si="86"/>
        <v>1</v>
      </c>
    </row>
    <row r="4050" spans="1:13" x14ac:dyDescent="0.25">
      <c r="A4050" t="s">
        <v>7754</v>
      </c>
      <c r="E4050" t="str">
        <f>VLOOKUP($A4050,'Extracted Varlist'!$B$1:$O$4857,3,0)</f>
        <v>Contraception - Implant (e.g., implanon)</v>
      </c>
      <c r="G4050" t="str">
        <f>IF(ISBLANK(VLOOKUP($A4050,'Extracted Varlist'!$B$1:$O$4857,4,0)),"",VLOOKUP($A4050,'Extracted Varlist'!$B$1:$O$4857,4,0))</f>
        <v>0="No";1="Yes";88="N/A";99="Missing"</v>
      </c>
      <c r="H4050">
        <v>2</v>
      </c>
      <c r="I4050">
        <f>VLOOKUP($A4050,'Extracted Varlist'!$B$1:$O$4857,12,0)</f>
        <v>2</v>
      </c>
      <c r="J4050">
        <f>VLOOKUP($A4050,'Extracted Varlist'!$B$1:$O$4857,13,0)</f>
        <v>27</v>
      </c>
      <c r="M4050" t="b">
        <f t="shared" si="86"/>
        <v>1</v>
      </c>
    </row>
    <row r="4051" spans="1:13" x14ac:dyDescent="0.25">
      <c r="A4051" t="s">
        <v>7756</v>
      </c>
      <c r="E4051" t="str">
        <f>VLOOKUP($A4051,'Extracted Varlist'!$B$1:$O$4857,3,0)</f>
        <v>Contraception - Inter uterine device (IUD, Ring)</v>
      </c>
      <c r="G4051" t="str">
        <f>IF(ISBLANK(VLOOKUP($A4051,'Extracted Varlist'!$B$1:$O$4857,4,0)),"",VLOOKUP($A4051,'Extracted Varlist'!$B$1:$O$4857,4,0))</f>
        <v>0="No";1="Yes";88="N/A";99="Missing"</v>
      </c>
      <c r="H4051">
        <v>2</v>
      </c>
      <c r="I4051">
        <f>VLOOKUP($A4051,'Extracted Varlist'!$B$1:$O$4857,12,0)</f>
        <v>2</v>
      </c>
      <c r="J4051">
        <f>VLOOKUP($A4051,'Extracted Varlist'!$B$1:$O$4857,13,0)</f>
        <v>27</v>
      </c>
      <c r="M4051" t="b">
        <f t="shared" si="86"/>
        <v>1</v>
      </c>
    </row>
    <row r="4052" spans="1:13" x14ac:dyDescent="0.25">
      <c r="A4052" t="s">
        <v>7758</v>
      </c>
      <c r="E4052" t="str">
        <f>VLOOKUP($A4052,'Extracted Varlist'!$B$1:$O$4857,3,0)</f>
        <v>Contraception - Sterilisation (vasectomy, tubal ligation)</v>
      </c>
      <c r="G4052" t="str">
        <f>IF(ISBLANK(VLOOKUP($A4052,'Extracted Varlist'!$B$1:$O$4857,4,0)),"",VLOOKUP($A4052,'Extracted Varlist'!$B$1:$O$4857,4,0))</f>
        <v>0="No";1="Yes";88="N/A";99="Missing"</v>
      </c>
      <c r="H4052">
        <v>2</v>
      </c>
      <c r="I4052">
        <f>VLOOKUP($A4052,'Extracted Varlist'!$B$1:$O$4857,12,0)</f>
        <v>2</v>
      </c>
      <c r="J4052">
        <f>VLOOKUP($A4052,'Extracted Varlist'!$B$1:$O$4857,13,0)</f>
        <v>27</v>
      </c>
      <c r="M4052" t="b">
        <f t="shared" si="86"/>
        <v>1</v>
      </c>
    </row>
    <row r="4053" spans="1:13" x14ac:dyDescent="0.25">
      <c r="A4053" t="s">
        <v>7760</v>
      </c>
      <c r="E4053" t="str">
        <f>VLOOKUP($A4053,'Extracted Varlist'!$B$1:$O$4857,3,0)</f>
        <v>Contraception - contraceptive vaginal ring</v>
      </c>
      <c r="G4053" t="str">
        <f>IF(ISBLANK(VLOOKUP($A4053,'Extracted Varlist'!$B$1:$O$4857,4,0)),"",VLOOKUP($A4053,'Extracted Varlist'!$B$1:$O$4857,4,0))</f>
        <v>0="No";1="Yes";88="N/A";99="Missing"</v>
      </c>
      <c r="H4053">
        <v>2</v>
      </c>
      <c r="I4053">
        <f>VLOOKUP($A4053,'Extracted Varlist'!$B$1:$O$4857,12,0)</f>
        <v>2</v>
      </c>
      <c r="J4053">
        <f>VLOOKUP($A4053,'Extracted Varlist'!$B$1:$O$4857,13,0)</f>
        <v>27</v>
      </c>
      <c r="M4053" t="b">
        <f t="shared" si="86"/>
        <v>1</v>
      </c>
    </row>
    <row r="4054" spans="1:13" x14ac:dyDescent="0.25">
      <c r="A4054" t="s">
        <v>7762</v>
      </c>
      <c r="E4054" t="str">
        <f>VLOOKUP($A4054,'Extracted Varlist'!$B$1:$O$4857,3,0)</f>
        <v>Contraception - other</v>
      </c>
      <c r="G4054" t="str">
        <f>IF(ISBLANK(VLOOKUP($A4054,'Extracted Varlist'!$B$1:$O$4857,4,0)),"",VLOOKUP($A4054,'Extracted Varlist'!$B$1:$O$4857,4,0))</f>
        <v>0="No";1="Yes";88="N/A";99="Missing"</v>
      </c>
      <c r="H4054">
        <v>2</v>
      </c>
      <c r="I4054">
        <f>VLOOKUP($A4054,'Extracted Varlist'!$B$1:$O$4857,12,0)</f>
        <v>2</v>
      </c>
      <c r="J4054">
        <f>VLOOKUP($A4054,'Extracted Varlist'!$B$1:$O$4857,13,0)</f>
        <v>27</v>
      </c>
      <c r="M4054" t="b">
        <f t="shared" si="86"/>
        <v>1</v>
      </c>
    </row>
    <row r="4055" spans="1:13" x14ac:dyDescent="0.25">
      <c r="A4055" t="s">
        <v>7668</v>
      </c>
      <c r="E4055" t="str">
        <f>VLOOKUP($A4055,'Extracted Varlist'!$B$1:$O$4857,3,0)</f>
        <v>Questionnaire completed</v>
      </c>
      <c r="G4055" t="str">
        <f>IF(ISBLANK(VLOOKUP($A4055,'Extracted Varlist'!$B$1:$O$4857,4,0)),"",VLOOKUP($A4055,'Extracted Varlist'!$B$1:$O$4857,4,0))</f>
        <v>-99="Missing";-88="N/A";0="No";1="Yes"</v>
      </c>
      <c r="H4055">
        <v>2</v>
      </c>
      <c r="I4055">
        <f>VLOOKUP($A4055,'Extracted Varlist'!$B$1:$O$4857,12,0)</f>
        <v>2</v>
      </c>
      <c r="J4055">
        <f>VLOOKUP($A4055,'Extracted Varlist'!$B$1:$O$4857,13,0)</f>
        <v>27</v>
      </c>
      <c r="M4055" t="b">
        <f t="shared" si="86"/>
        <v>1</v>
      </c>
    </row>
    <row r="4056" spans="1:13" x14ac:dyDescent="0.25">
      <c r="A4056" t="s">
        <v>7739</v>
      </c>
      <c r="E4056" t="str">
        <f>VLOOKUP($A4056,'Extracted Varlist'!$B$1:$O$4857,3,0)</f>
        <v>Do you currently use contraception?</v>
      </c>
      <c r="G4056" t="str">
        <f>IF(ISBLANK(VLOOKUP($A4056,'Extracted Varlist'!$B$1:$O$4857,4,0)),"",VLOOKUP($A4056,'Extracted Varlist'!$B$1:$O$4857,4,0))</f>
        <v>-99="Missing";-88="N/A";0="No";1="Yes"</v>
      </c>
      <c r="H4056">
        <v>2</v>
      </c>
      <c r="I4056">
        <f>VLOOKUP($A4056,'Extracted Varlist'!$B$1:$O$4857,12,0)</f>
        <v>2</v>
      </c>
      <c r="J4056">
        <f>VLOOKUP($A4056,'Extracted Varlist'!$B$1:$O$4857,13,0)</f>
        <v>27</v>
      </c>
      <c r="M4056" t="b">
        <f t="shared" si="86"/>
        <v>1</v>
      </c>
    </row>
    <row r="4057" spans="1:13" x14ac:dyDescent="0.25">
      <c r="A4057" t="s">
        <v>4611</v>
      </c>
      <c r="E4057" t="str">
        <f>VLOOKUP($A4057,'Extracted Varlist'!$B$1:$O$4857,3,0)</f>
        <v>Titmus arc</v>
      </c>
      <c r="G4057" t="str">
        <f>IF(ISBLANK(VLOOKUP($A4057,'Extracted Varlist'!$B$1:$O$4857,4,0)),"",VLOOKUP($A4057,'Extracted Varlist'!$B$1:$O$4857,4,0))</f>
        <v/>
      </c>
      <c r="H4057">
        <v>2</v>
      </c>
      <c r="I4057">
        <f>VLOOKUP($A4057,'Extracted Varlist'!$B$1:$O$4857,12,0)</f>
        <v>2</v>
      </c>
      <c r="J4057">
        <f>VLOOKUP($A4057,'Extracted Varlist'!$B$1:$O$4857,13,0)</f>
        <v>20</v>
      </c>
      <c r="M4057" t="b">
        <f t="shared" si="86"/>
        <v>0</v>
      </c>
    </row>
    <row r="4058" spans="1:13" x14ac:dyDescent="0.25">
      <c r="A4058" t="s">
        <v>4614</v>
      </c>
      <c r="E4058" t="str">
        <f>VLOOKUP($A4058,'Extracted Varlist'!$B$1:$O$4857,3,0)</f>
        <v>Titmus stereo circles test score (number of circles out of 9)</v>
      </c>
      <c r="G4058" t="str">
        <f>IF(ISBLANK(VLOOKUP($A4058,'Extracted Varlist'!$B$1:$O$4857,4,0)),"",VLOOKUP($A4058,'Extracted Varlist'!$B$1:$O$4857,4,0))</f>
        <v/>
      </c>
      <c r="H4058">
        <v>2</v>
      </c>
      <c r="I4058">
        <f>VLOOKUP($A4058,'Extracted Varlist'!$B$1:$O$4857,12,0)</f>
        <v>2</v>
      </c>
      <c r="J4058">
        <f>VLOOKUP($A4058,'Extracted Varlist'!$B$1:$O$4857,13,0)</f>
        <v>20</v>
      </c>
      <c r="M4058" t="b">
        <f t="shared" si="86"/>
        <v>1</v>
      </c>
    </row>
    <row r="4059" spans="1:13" x14ac:dyDescent="0.25">
      <c r="A4059" t="s">
        <v>4548</v>
      </c>
      <c r="E4059" t="str">
        <f>VLOOKUP($A4059,'Extracted Varlist'!$B$1:$O$4857,3,0)</f>
        <v>Glasses worn for testing</v>
      </c>
      <c r="G4059" t="str">
        <f>IF(ISBLANK(VLOOKUP($A4059,'Extracted Varlist'!$B$1:$O$4857,4,0)),"",VLOOKUP($A4059,'Extracted Varlist'!$B$1:$O$4857,4,0))</f>
        <v>0="No (Without Glasses)";1="Yes (With glasses or (Trial frames))"</v>
      </c>
      <c r="H4059">
        <v>2</v>
      </c>
      <c r="I4059">
        <f>VLOOKUP($A4059,'Extracted Varlist'!$B$1:$O$4857,12,0)</f>
        <v>2</v>
      </c>
      <c r="J4059">
        <f>VLOOKUP($A4059,'Extracted Varlist'!$B$1:$O$4857,13,0)</f>
        <v>20</v>
      </c>
      <c r="M4059" t="b">
        <f t="shared" si="86"/>
        <v>1</v>
      </c>
    </row>
    <row r="4060" spans="1:13" x14ac:dyDescent="0.25">
      <c r="A4060" t="s">
        <v>4568</v>
      </c>
      <c r="E4060" t="str">
        <f>VLOOKUP($A4060,'Extracted Varlist'!$B$1:$O$4857,3,0)</f>
        <v>Titmus Circle 1 - recognised</v>
      </c>
      <c r="G4060" t="str">
        <f>IF(ISBLANK(VLOOKUP($A4060,'Extracted Varlist'!$B$1:$O$4857,4,0)),"",VLOOKUP($A4060,'Extracted Varlist'!$B$1:$O$4857,4,0))</f>
        <v>0="No";1="Yes"</v>
      </c>
      <c r="H4060">
        <v>2</v>
      </c>
      <c r="I4060">
        <f>VLOOKUP($A4060,'Extracted Varlist'!$B$1:$O$4857,12,0)</f>
        <v>2</v>
      </c>
      <c r="J4060">
        <f>VLOOKUP($A4060,'Extracted Varlist'!$B$1:$O$4857,13,0)</f>
        <v>20</v>
      </c>
      <c r="M4060" t="b">
        <f t="shared" si="86"/>
        <v>1</v>
      </c>
    </row>
    <row r="4061" spans="1:13" x14ac:dyDescent="0.25">
      <c r="A4061" t="s">
        <v>4570</v>
      </c>
      <c r="E4061" t="str">
        <f>VLOOKUP($A4061,'Extracted Varlist'!$B$1:$O$4857,3,0)</f>
        <v>Titmus Circle 2 - recognised</v>
      </c>
      <c r="G4061" t="str">
        <f>IF(ISBLANK(VLOOKUP($A4061,'Extracted Varlist'!$B$1:$O$4857,4,0)),"",VLOOKUP($A4061,'Extracted Varlist'!$B$1:$O$4857,4,0))</f>
        <v>0="No";1="Yes"</v>
      </c>
      <c r="H4061">
        <v>2</v>
      </c>
      <c r="I4061">
        <f>VLOOKUP($A4061,'Extracted Varlist'!$B$1:$O$4857,12,0)</f>
        <v>2</v>
      </c>
      <c r="J4061">
        <f>VLOOKUP($A4061,'Extracted Varlist'!$B$1:$O$4857,13,0)</f>
        <v>20</v>
      </c>
      <c r="M4061" t="b">
        <f t="shared" si="86"/>
        <v>1</v>
      </c>
    </row>
    <row r="4062" spans="1:13" x14ac:dyDescent="0.25">
      <c r="A4062" t="s">
        <v>4572</v>
      </c>
      <c r="E4062" t="str">
        <f>VLOOKUP($A4062,'Extracted Varlist'!$B$1:$O$4857,3,0)</f>
        <v>Titmus Circle 3 - recognised</v>
      </c>
      <c r="G4062" t="str">
        <f>IF(ISBLANK(VLOOKUP($A4062,'Extracted Varlist'!$B$1:$O$4857,4,0)),"",VLOOKUP($A4062,'Extracted Varlist'!$B$1:$O$4857,4,0))</f>
        <v>0="No";1="Yes"</v>
      </c>
      <c r="H4062">
        <v>2</v>
      </c>
      <c r="I4062">
        <f>VLOOKUP($A4062,'Extracted Varlist'!$B$1:$O$4857,12,0)</f>
        <v>2</v>
      </c>
      <c r="J4062">
        <f>VLOOKUP($A4062,'Extracted Varlist'!$B$1:$O$4857,13,0)</f>
        <v>20</v>
      </c>
      <c r="M4062" t="b">
        <f t="shared" si="86"/>
        <v>1</v>
      </c>
    </row>
    <row r="4063" spans="1:13" x14ac:dyDescent="0.25">
      <c r="A4063" t="s">
        <v>4574</v>
      </c>
      <c r="E4063" t="str">
        <f>VLOOKUP($A4063,'Extracted Varlist'!$B$1:$O$4857,3,0)</f>
        <v>Titmus Circle 4 - recognised</v>
      </c>
      <c r="G4063" t="str">
        <f>IF(ISBLANK(VLOOKUP($A4063,'Extracted Varlist'!$B$1:$O$4857,4,0)),"",VLOOKUP($A4063,'Extracted Varlist'!$B$1:$O$4857,4,0))</f>
        <v>0="No";1="Yes"</v>
      </c>
      <c r="H4063">
        <v>2</v>
      </c>
      <c r="I4063">
        <f>VLOOKUP($A4063,'Extracted Varlist'!$B$1:$O$4857,12,0)</f>
        <v>2</v>
      </c>
      <c r="J4063">
        <f>VLOOKUP($A4063,'Extracted Varlist'!$B$1:$O$4857,13,0)</f>
        <v>20</v>
      </c>
      <c r="M4063" t="b">
        <f t="shared" si="86"/>
        <v>1</v>
      </c>
    </row>
    <row r="4064" spans="1:13" x14ac:dyDescent="0.25">
      <c r="A4064" t="s">
        <v>4576</v>
      </c>
      <c r="E4064" t="str">
        <f>VLOOKUP($A4064,'Extracted Varlist'!$B$1:$O$4857,3,0)</f>
        <v>Titmus Circle 5 - recognised</v>
      </c>
      <c r="G4064" t="str">
        <f>IF(ISBLANK(VLOOKUP($A4064,'Extracted Varlist'!$B$1:$O$4857,4,0)),"",VLOOKUP($A4064,'Extracted Varlist'!$B$1:$O$4857,4,0))</f>
        <v>0="No";1="Yes"</v>
      </c>
      <c r="H4064">
        <v>2</v>
      </c>
      <c r="I4064">
        <f>VLOOKUP($A4064,'Extracted Varlist'!$B$1:$O$4857,12,0)</f>
        <v>2</v>
      </c>
      <c r="J4064">
        <f>VLOOKUP($A4064,'Extracted Varlist'!$B$1:$O$4857,13,0)</f>
        <v>20</v>
      </c>
      <c r="M4064" t="b">
        <f t="shared" si="86"/>
        <v>1</v>
      </c>
    </row>
    <row r="4065" spans="1:13" x14ac:dyDescent="0.25">
      <c r="A4065" t="s">
        <v>4578</v>
      </c>
      <c r="E4065" t="str">
        <f>VLOOKUP($A4065,'Extracted Varlist'!$B$1:$O$4857,3,0)</f>
        <v>Titmus Circle 6 - recognised</v>
      </c>
      <c r="G4065" t="str">
        <f>IF(ISBLANK(VLOOKUP($A4065,'Extracted Varlist'!$B$1:$O$4857,4,0)),"",VLOOKUP($A4065,'Extracted Varlist'!$B$1:$O$4857,4,0))</f>
        <v>0="No";1="Yes"</v>
      </c>
      <c r="H4065">
        <v>2</v>
      </c>
      <c r="I4065">
        <f>VLOOKUP($A4065,'Extracted Varlist'!$B$1:$O$4857,12,0)</f>
        <v>2</v>
      </c>
      <c r="J4065">
        <f>VLOOKUP($A4065,'Extracted Varlist'!$B$1:$O$4857,13,0)</f>
        <v>20</v>
      </c>
      <c r="M4065" t="b">
        <f t="shared" si="86"/>
        <v>1</v>
      </c>
    </row>
    <row r="4066" spans="1:13" x14ac:dyDescent="0.25">
      <c r="A4066" t="s">
        <v>4580</v>
      </c>
      <c r="E4066" t="str">
        <f>VLOOKUP($A4066,'Extracted Varlist'!$B$1:$O$4857,3,0)</f>
        <v>Titmus Circle 7 - recognised</v>
      </c>
      <c r="G4066" t="str">
        <f>IF(ISBLANK(VLOOKUP($A4066,'Extracted Varlist'!$B$1:$O$4857,4,0)),"",VLOOKUP($A4066,'Extracted Varlist'!$B$1:$O$4857,4,0))</f>
        <v>0="No";1="Yes"</v>
      </c>
      <c r="H4066">
        <v>2</v>
      </c>
      <c r="I4066">
        <f>VLOOKUP($A4066,'Extracted Varlist'!$B$1:$O$4857,12,0)</f>
        <v>2</v>
      </c>
      <c r="J4066">
        <f>VLOOKUP($A4066,'Extracted Varlist'!$B$1:$O$4857,13,0)</f>
        <v>20</v>
      </c>
      <c r="M4066" t="b">
        <f t="shared" si="86"/>
        <v>1</v>
      </c>
    </row>
    <row r="4067" spans="1:13" x14ac:dyDescent="0.25">
      <c r="A4067" t="s">
        <v>4582</v>
      </c>
      <c r="E4067" t="str">
        <f>VLOOKUP($A4067,'Extracted Varlist'!$B$1:$O$4857,3,0)</f>
        <v>Titmus Circle 8 - recognised</v>
      </c>
      <c r="G4067" t="str">
        <f>IF(ISBLANK(VLOOKUP($A4067,'Extracted Varlist'!$B$1:$O$4857,4,0)),"",VLOOKUP($A4067,'Extracted Varlist'!$B$1:$O$4857,4,0))</f>
        <v>0="No";1="Yes"</v>
      </c>
      <c r="H4067">
        <v>2</v>
      </c>
      <c r="I4067">
        <f>VLOOKUP($A4067,'Extracted Varlist'!$B$1:$O$4857,12,0)</f>
        <v>2</v>
      </c>
      <c r="J4067">
        <f>VLOOKUP($A4067,'Extracted Varlist'!$B$1:$O$4857,13,0)</f>
        <v>20</v>
      </c>
      <c r="M4067" t="b">
        <f t="shared" si="86"/>
        <v>1</v>
      </c>
    </row>
    <row r="4068" spans="1:13" x14ac:dyDescent="0.25">
      <c r="A4068" t="s">
        <v>4584</v>
      </c>
      <c r="E4068" t="str">
        <f>VLOOKUP($A4068,'Extracted Varlist'!$B$1:$O$4857,3,0)</f>
        <v>Titmus Circle 9 - recognised</v>
      </c>
      <c r="G4068" t="str">
        <f>IF(ISBLANK(VLOOKUP($A4068,'Extracted Varlist'!$B$1:$O$4857,4,0)),"",VLOOKUP($A4068,'Extracted Varlist'!$B$1:$O$4857,4,0))</f>
        <v>0="No";1="Yes"</v>
      </c>
      <c r="H4068">
        <v>2</v>
      </c>
      <c r="I4068">
        <f>VLOOKUP($A4068,'Extracted Varlist'!$B$1:$O$4857,12,0)</f>
        <v>2</v>
      </c>
      <c r="J4068">
        <f>VLOOKUP($A4068,'Extracted Varlist'!$B$1:$O$4857,13,0)</f>
        <v>20</v>
      </c>
      <c r="M4068" t="b">
        <f t="shared" si="86"/>
        <v>1</v>
      </c>
    </row>
    <row r="4069" spans="1:13" x14ac:dyDescent="0.25">
      <c r="A4069" t="s">
        <v>4586</v>
      </c>
      <c r="E4069" t="str">
        <f>VLOOKUP($A4069,'Extracted Varlist'!$B$1:$O$4857,3,0)</f>
        <v>Titmus Circle 1 - seconds of arc</v>
      </c>
      <c r="G4069" t="str">
        <f>IF(ISBLANK(VLOOKUP($A4069,'Extracted Varlist'!$B$1:$O$4857,4,0)),"",VLOOKUP($A4069,'Extracted Varlist'!$B$1:$O$4857,4,0))</f>
        <v/>
      </c>
      <c r="H4069">
        <v>2</v>
      </c>
      <c r="I4069">
        <f>VLOOKUP($A4069,'Extracted Varlist'!$B$1:$O$4857,12,0)</f>
        <v>2</v>
      </c>
      <c r="J4069">
        <f>VLOOKUP($A4069,'Extracted Varlist'!$B$1:$O$4857,13,0)</f>
        <v>20</v>
      </c>
      <c r="M4069" t="b">
        <f t="shared" si="86"/>
        <v>1</v>
      </c>
    </row>
    <row r="4070" spans="1:13" x14ac:dyDescent="0.25">
      <c r="A4070" t="s">
        <v>4589</v>
      </c>
      <c r="E4070" t="str">
        <f>VLOOKUP($A4070,'Extracted Varlist'!$B$1:$O$4857,3,0)</f>
        <v>Titmus Circle 2 - seconds of arc</v>
      </c>
      <c r="G4070" t="str">
        <f>IF(ISBLANK(VLOOKUP($A4070,'Extracted Varlist'!$B$1:$O$4857,4,0)),"",VLOOKUP($A4070,'Extracted Varlist'!$B$1:$O$4857,4,0))</f>
        <v/>
      </c>
      <c r="H4070">
        <v>2</v>
      </c>
      <c r="I4070">
        <f>VLOOKUP($A4070,'Extracted Varlist'!$B$1:$O$4857,12,0)</f>
        <v>2</v>
      </c>
      <c r="J4070">
        <f>VLOOKUP($A4070,'Extracted Varlist'!$B$1:$O$4857,13,0)</f>
        <v>20</v>
      </c>
      <c r="M4070" t="b">
        <f t="shared" si="86"/>
        <v>1</v>
      </c>
    </row>
    <row r="4071" spans="1:13" x14ac:dyDescent="0.25">
      <c r="A4071" t="s">
        <v>4591</v>
      </c>
      <c r="E4071" t="str">
        <f>VLOOKUP($A4071,'Extracted Varlist'!$B$1:$O$4857,3,0)</f>
        <v>Titmus Circle 3 - seconds of arc</v>
      </c>
      <c r="G4071" t="str">
        <f>IF(ISBLANK(VLOOKUP($A4071,'Extracted Varlist'!$B$1:$O$4857,4,0)),"",VLOOKUP($A4071,'Extracted Varlist'!$B$1:$O$4857,4,0))</f>
        <v/>
      </c>
      <c r="H4071">
        <v>2</v>
      </c>
      <c r="I4071">
        <f>VLOOKUP($A4071,'Extracted Varlist'!$B$1:$O$4857,12,0)</f>
        <v>2</v>
      </c>
      <c r="J4071">
        <f>VLOOKUP($A4071,'Extracted Varlist'!$B$1:$O$4857,13,0)</f>
        <v>20</v>
      </c>
      <c r="M4071" t="b">
        <f t="shared" si="86"/>
        <v>1</v>
      </c>
    </row>
    <row r="4072" spans="1:13" x14ac:dyDescent="0.25">
      <c r="A4072" t="s">
        <v>4593</v>
      </c>
      <c r="E4072" t="str">
        <f>VLOOKUP($A4072,'Extracted Varlist'!$B$1:$O$4857,3,0)</f>
        <v>Titmus Circle 4 - seconds of arc</v>
      </c>
      <c r="G4072" t="str">
        <f>IF(ISBLANK(VLOOKUP($A4072,'Extracted Varlist'!$B$1:$O$4857,4,0)),"",VLOOKUP($A4072,'Extracted Varlist'!$B$1:$O$4857,4,0))</f>
        <v/>
      </c>
      <c r="H4072">
        <v>2</v>
      </c>
      <c r="I4072">
        <f>VLOOKUP($A4072,'Extracted Varlist'!$B$1:$O$4857,12,0)</f>
        <v>2</v>
      </c>
      <c r="J4072">
        <f>VLOOKUP($A4072,'Extracted Varlist'!$B$1:$O$4857,13,0)</f>
        <v>20</v>
      </c>
      <c r="M4072" t="b">
        <f t="shared" si="86"/>
        <v>1</v>
      </c>
    </row>
    <row r="4073" spans="1:13" x14ac:dyDescent="0.25">
      <c r="A4073" t="s">
        <v>4596</v>
      </c>
      <c r="E4073" t="str">
        <f>VLOOKUP($A4073,'Extracted Varlist'!$B$1:$O$4857,3,0)</f>
        <v>Titmus Circle 5 - seconds of arc</v>
      </c>
      <c r="G4073" t="str">
        <f>IF(ISBLANK(VLOOKUP($A4073,'Extracted Varlist'!$B$1:$O$4857,4,0)),"",VLOOKUP($A4073,'Extracted Varlist'!$B$1:$O$4857,4,0))</f>
        <v/>
      </c>
      <c r="H4073">
        <v>2</v>
      </c>
      <c r="I4073">
        <f>VLOOKUP($A4073,'Extracted Varlist'!$B$1:$O$4857,12,0)</f>
        <v>2</v>
      </c>
      <c r="J4073">
        <f>VLOOKUP($A4073,'Extracted Varlist'!$B$1:$O$4857,13,0)</f>
        <v>20</v>
      </c>
      <c r="M4073" t="b">
        <f t="shared" si="86"/>
        <v>1</v>
      </c>
    </row>
    <row r="4074" spans="1:13" x14ac:dyDescent="0.25">
      <c r="A4074" t="s">
        <v>4599</v>
      </c>
      <c r="E4074" t="str">
        <f>VLOOKUP($A4074,'Extracted Varlist'!$B$1:$O$4857,3,0)</f>
        <v>Titmus Circle 6 - seconds of arc</v>
      </c>
      <c r="G4074" t="str">
        <f>IF(ISBLANK(VLOOKUP($A4074,'Extracted Varlist'!$B$1:$O$4857,4,0)),"",VLOOKUP($A4074,'Extracted Varlist'!$B$1:$O$4857,4,0))</f>
        <v/>
      </c>
      <c r="H4074">
        <v>2</v>
      </c>
      <c r="I4074">
        <f>VLOOKUP($A4074,'Extracted Varlist'!$B$1:$O$4857,12,0)</f>
        <v>2</v>
      </c>
      <c r="J4074">
        <f>VLOOKUP($A4074,'Extracted Varlist'!$B$1:$O$4857,13,0)</f>
        <v>20</v>
      </c>
      <c r="M4074" t="b">
        <f t="shared" si="86"/>
        <v>1</v>
      </c>
    </row>
    <row r="4075" spans="1:13" x14ac:dyDescent="0.25">
      <c r="A4075" t="s">
        <v>4602</v>
      </c>
      <c r="E4075" t="str">
        <f>VLOOKUP($A4075,'Extracted Varlist'!$B$1:$O$4857,3,0)</f>
        <v>Titmus Circle 7 - seconds of arc</v>
      </c>
      <c r="G4075" t="str">
        <f>IF(ISBLANK(VLOOKUP($A4075,'Extracted Varlist'!$B$1:$O$4857,4,0)),"",VLOOKUP($A4075,'Extracted Varlist'!$B$1:$O$4857,4,0))</f>
        <v/>
      </c>
      <c r="H4075">
        <v>2</v>
      </c>
      <c r="I4075">
        <f>VLOOKUP($A4075,'Extracted Varlist'!$B$1:$O$4857,12,0)</f>
        <v>2</v>
      </c>
      <c r="J4075">
        <f>VLOOKUP($A4075,'Extracted Varlist'!$B$1:$O$4857,13,0)</f>
        <v>20</v>
      </c>
      <c r="M4075" t="b">
        <f t="shared" si="86"/>
        <v>1</v>
      </c>
    </row>
    <row r="4076" spans="1:13" x14ac:dyDescent="0.25">
      <c r="A4076" t="s">
        <v>4605</v>
      </c>
      <c r="E4076" t="str">
        <f>VLOOKUP($A4076,'Extracted Varlist'!$B$1:$O$4857,3,0)</f>
        <v>Titmus Circle 8 - seconds of arc</v>
      </c>
      <c r="G4076" t="str">
        <f>IF(ISBLANK(VLOOKUP($A4076,'Extracted Varlist'!$B$1:$O$4857,4,0)),"",VLOOKUP($A4076,'Extracted Varlist'!$B$1:$O$4857,4,0))</f>
        <v/>
      </c>
      <c r="H4076">
        <v>2</v>
      </c>
      <c r="I4076">
        <f>VLOOKUP($A4076,'Extracted Varlist'!$B$1:$O$4857,12,0)</f>
        <v>2</v>
      </c>
      <c r="J4076">
        <f>VLOOKUP($A4076,'Extracted Varlist'!$B$1:$O$4857,13,0)</f>
        <v>20</v>
      </c>
      <c r="M4076" t="b">
        <f t="shared" si="86"/>
        <v>1</v>
      </c>
    </row>
    <row r="4077" spans="1:13" x14ac:dyDescent="0.25">
      <c r="A4077" t="s">
        <v>4608</v>
      </c>
      <c r="E4077" t="str">
        <f>VLOOKUP($A4077,'Extracted Varlist'!$B$1:$O$4857,3,0)</f>
        <v>Titmus Circle 9 - seconds of arc</v>
      </c>
      <c r="G4077" t="str">
        <f>IF(ISBLANK(VLOOKUP($A4077,'Extracted Varlist'!$B$1:$O$4857,4,0)),"",VLOOKUP($A4077,'Extracted Varlist'!$B$1:$O$4857,4,0))</f>
        <v/>
      </c>
      <c r="H4077">
        <v>2</v>
      </c>
      <c r="I4077">
        <f>VLOOKUP($A4077,'Extracted Varlist'!$B$1:$O$4857,12,0)</f>
        <v>2</v>
      </c>
      <c r="J4077">
        <f>VLOOKUP($A4077,'Extracted Varlist'!$B$1:$O$4857,13,0)</f>
        <v>20</v>
      </c>
      <c r="M4077" t="b">
        <f t="shared" si="86"/>
        <v>1</v>
      </c>
    </row>
    <row r="4078" spans="1:13" x14ac:dyDescent="0.25">
      <c r="A4078" t="s">
        <v>3874</v>
      </c>
      <c r="E4078" t="str">
        <f>VLOOKUP($A4078,'Extracted Varlist'!$B$1:$O$4857,3,0)</f>
        <v>Trial frames required for testing</v>
      </c>
      <c r="G4078" t="str">
        <f>IF(ISBLANK(VLOOKUP($A4078,'Extracted Varlist'!$B$1:$O$4857,4,0)),"",VLOOKUP($A4078,'Extracted Varlist'!$B$1:$O$4857,4,0))</f>
        <v>-88="N/A";0="No";1="Yes"</v>
      </c>
      <c r="H4078">
        <v>2</v>
      </c>
      <c r="I4078">
        <f>VLOOKUP($A4078,'Extracted Varlist'!$B$1:$O$4857,12,0)</f>
        <v>2</v>
      </c>
      <c r="J4078">
        <f>VLOOKUP($A4078,'Extracted Varlist'!$B$1:$O$4857,13,0)</f>
        <v>20</v>
      </c>
      <c r="M4078" t="b">
        <f t="shared" si="86"/>
        <v>1</v>
      </c>
    </row>
    <row r="4079" spans="1:13" x14ac:dyDescent="0.25">
      <c r="A4079" t="s">
        <v>1707</v>
      </c>
      <c r="E4079" t="str">
        <f>VLOOKUP($A4079,'Extracted Varlist'!$B$1:$O$4857,3,0)</f>
        <v>1 Trunk angle 1</v>
      </c>
      <c r="G4079" t="str">
        <f>IF(ISBLANK(VLOOKUP($A4079,'Extracted Varlist'!$B$1:$O$4857,4,0)),"",VLOOKUP($A4079,'Extracted Varlist'!$B$1:$O$4857,4,0))</f>
        <v>-99="Missing"</v>
      </c>
      <c r="H4079">
        <v>2</v>
      </c>
      <c r="I4079">
        <f>VLOOKUP($A4079,'Extracted Varlist'!$B$1:$O$4857,12,0)</f>
        <v>2</v>
      </c>
      <c r="J4079">
        <f>VLOOKUP($A4079,'Extracted Varlist'!$B$1:$O$4857,13,0)</f>
        <v>14</v>
      </c>
      <c r="M4079" t="b">
        <f t="shared" si="86"/>
        <v>0</v>
      </c>
    </row>
    <row r="4080" spans="1:13" x14ac:dyDescent="0.25">
      <c r="A4080" t="s">
        <v>2976</v>
      </c>
      <c r="E4080" t="str">
        <f>VLOOKUP($A4080,'Extracted Varlist'!$B$1:$O$4857,3,0)</f>
        <v>1 Trunk angle 1</v>
      </c>
      <c r="G4080" t="str">
        <f>IF(ISBLANK(VLOOKUP($A4080,'Extracted Varlist'!$B$1:$O$4857,4,0)),"",VLOOKUP($A4080,'Extracted Varlist'!$B$1:$O$4857,4,0))</f>
        <v>-99="Missing"</v>
      </c>
      <c r="H4080">
        <v>2</v>
      </c>
      <c r="I4080">
        <f>VLOOKUP($A4080,'Extracted Varlist'!$B$1:$O$4857,12,0)</f>
        <v>2</v>
      </c>
      <c r="J4080">
        <f>VLOOKUP($A4080,'Extracted Varlist'!$B$1:$O$4857,13,0)</f>
        <v>17</v>
      </c>
      <c r="M4080" t="b">
        <f t="shared" si="86"/>
        <v>0</v>
      </c>
    </row>
    <row r="4081" spans="1:13" x14ac:dyDescent="0.25">
      <c r="A4081" t="s">
        <v>1762</v>
      </c>
      <c r="E4081" t="str">
        <f>VLOOKUP($A4081,'Extracted Varlist'!$B$1:$O$4857,3,0)</f>
        <v>2 Trunk angle 1</v>
      </c>
      <c r="G4081" t="str">
        <f>IF(ISBLANK(VLOOKUP($A4081,'Extracted Varlist'!$B$1:$O$4857,4,0)),"",VLOOKUP($A4081,'Extracted Varlist'!$B$1:$O$4857,4,0))</f>
        <v>-99="Missing"</v>
      </c>
      <c r="H4081">
        <v>2</v>
      </c>
      <c r="I4081">
        <f>VLOOKUP($A4081,'Extracted Varlist'!$B$1:$O$4857,12,0)</f>
        <v>2</v>
      </c>
      <c r="J4081">
        <f>VLOOKUP($A4081,'Extracted Varlist'!$B$1:$O$4857,13,0)</f>
        <v>14</v>
      </c>
      <c r="M4081" t="b">
        <f t="shared" si="86"/>
        <v>0</v>
      </c>
    </row>
    <row r="4082" spans="1:13" x14ac:dyDescent="0.25">
      <c r="A4082" t="s">
        <v>3023</v>
      </c>
      <c r="E4082" t="str">
        <f>VLOOKUP($A4082,'Extracted Varlist'!$B$1:$O$4857,3,0)</f>
        <v>2 Trunk angle 1</v>
      </c>
      <c r="G4082" t="str">
        <f>IF(ISBLANK(VLOOKUP($A4082,'Extracted Varlist'!$B$1:$O$4857,4,0)),"",VLOOKUP($A4082,'Extracted Varlist'!$B$1:$O$4857,4,0))</f>
        <v>-99="Missing"</v>
      </c>
      <c r="H4082">
        <v>2</v>
      </c>
      <c r="I4082">
        <f>VLOOKUP($A4082,'Extracted Varlist'!$B$1:$O$4857,12,0)</f>
        <v>2</v>
      </c>
      <c r="J4082">
        <f>VLOOKUP($A4082,'Extracted Varlist'!$B$1:$O$4857,13,0)</f>
        <v>17</v>
      </c>
      <c r="M4082" t="b">
        <f t="shared" si="86"/>
        <v>0</v>
      </c>
    </row>
    <row r="4083" spans="1:13" x14ac:dyDescent="0.25">
      <c r="A4083" t="s">
        <v>1814</v>
      </c>
      <c r="E4083" t="str">
        <f>VLOOKUP($A4083,'Extracted Varlist'!$B$1:$O$4857,3,0)</f>
        <v>3 Trunk angle 1</v>
      </c>
      <c r="G4083" t="str">
        <f>IF(ISBLANK(VLOOKUP($A4083,'Extracted Varlist'!$B$1:$O$4857,4,0)),"",VLOOKUP($A4083,'Extracted Varlist'!$B$1:$O$4857,4,0))</f>
        <v>-99="Missing"</v>
      </c>
      <c r="H4083">
        <v>2</v>
      </c>
      <c r="I4083">
        <f>VLOOKUP($A4083,'Extracted Varlist'!$B$1:$O$4857,12,0)</f>
        <v>2</v>
      </c>
      <c r="J4083">
        <f>VLOOKUP($A4083,'Extracted Varlist'!$B$1:$O$4857,13,0)</f>
        <v>14</v>
      </c>
      <c r="M4083" t="b">
        <f t="shared" si="86"/>
        <v>0</v>
      </c>
    </row>
    <row r="4084" spans="1:13" x14ac:dyDescent="0.25">
      <c r="A4084" t="s">
        <v>3066</v>
      </c>
      <c r="E4084" t="str">
        <f>VLOOKUP($A4084,'Extracted Varlist'!$B$1:$O$4857,3,0)</f>
        <v>3 Trunk angle 1</v>
      </c>
      <c r="G4084" t="str">
        <f>IF(ISBLANK(VLOOKUP($A4084,'Extracted Varlist'!$B$1:$O$4857,4,0)),"",VLOOKUP($A4084,'Extracted Varlist'!$B$1:$O$4857,4,0))</f>
        <v>-99="Missing"</v>
      </c>
      <c r="H4084">
        <v>2</v>
      </c>
      <c r="I4084">
        <f>VLOOKUP($A4084,'Extracted Varlist'!$B$1:$O$4857,12,0)</f>
        <v>2</v>
      </c>
      <c r="J4084">
        <f>VLOOKUP($A4084,'Extracted Varlist'!$B$1:$O$4857,13,0)</f>
        <v>17</v>
      </c>
      <c r="M4084" t="b">
        <f t="shared" si="86"/>
        <v>0</v>
      </c>
    </row>
    <row r="4085" spans="1:13" x14ac:dyDescent="0.25">
      <c r="A4085" t="s">
        <v>1868</v>
      </c>
      <c r="E4085" t="str">
        <f>VLOOKUP($A4085,'Extracted Varlist'!$B$1:$O$4857,3,0)</f>
        <v>4 Trunk angle 1</v>
      </c>
      <c r="G4085" t="str">
        <f>IF(ISBLANK(VLOOKUP($A4085,'Extracted Varlist'!$B$1:$O$4857,4,0)),"",VLOOKUP($A4085,'Extracted Varlist'!$B$1:$O$4857,4,0))</f>
        <v>-99="Missing"</v>
      </c>
      <c r="H4085">
        <v>2</v>
      </c>
      <c r="I4085">
        <f>VLOOKUP($A4085,'Extracted Varlist'!$B$1:$O$4857,12,0)</f>
        <v>2</v>
      </c>
      <c r="J4085">
        <f>VLOOKUP($A4085,'Extracted Varlist'!$B$1:$O$4857,13,0)</f>
        <v>14</v>
      </c>
      <c r="M4085" t="b">
        <f t="shared" si="86"/>
        <v>0</v>
      </c>
    </row>
    <row r="4086" spans="1:13" x14ac:dyDescent="0.25">
      <c r="A4086" t="s">
        <v>3109</v>
      </c>
      <c r="E4086" t="str">
        <f>VLOOKUP($A4086,'Extracted Varlist'!$B$1:$O$4857,3,0)</f>
        <v>4 Trunk angle 1</v>
      </c>
      <c r="G4086" t="str">
        <f>IF(ISBLANK(VLOOKUP($A4086,'Extracted Varlist'!$B$1:$O$4857,4,0)),"",VLOOKUP($A4086,'Extracted Varlist'!$B$1:$O$4857,4,0))</f>
        <v>-99="Missing"</v>
      </c>
      <c r="H4086">
        <v>2</v>
      </c>
      <c r="I4086">
        <f>VLOOKUP($A4086,'Extracted Varlist'!$B$1:$O$4857,12,0)</f>
        <v>2</v>
      </c>
      <c r="J4086">
        <f>VLOOKUP($A4086,'Extracted Varlist'!$B$1:$O$4857,13,0)</f>
        <v>17</v>
      </c>
      <c r="M4086" t="b">
        <f t="shared" si="86"/>
        <v>0</v>
      </c>
    </row>
    <row r="4087" spans="1:13" x14ac:dyDescent="0.25">
      <c r="A4087" t="s">
        <v>1922</v>
      </c>
      <c r="E4087" t="str">
        <f>VLOOKUP($A4087,'Extracted Varlist'!$B$1:$O$4857,3,0)</f>
        <v>5 Trunk angle 1</v>
      </c>
      <c r="G4087" t="str">
        <f>IF(ISBLANK(VLOOKUP($A4087,'Extracted Varlist'!$B$1:$O$4857,4,0)),"",VLOOKUP($A4087,'Extracted Varlist'!$B$1:$O$4857,4,0))</f>
        <v>-99="Missing"</v>
      </c>
      <c r="H4087">
        <v>2</v>
      </c>
      <c r="I4087">
        <f>VLOOKUP($A4087,'Extracted Varlist'!$B$1:$O$4857,12,0)</f>
        <v>2</v>
      </c>
      <c r="J4087">
        <f>VLOOKUP($A4087,'Extracted Varlist'!$B$1:$O$4857,13,0)</f>
        <v>14</v>
      </c>
      <c r="M4087" t="b">
        <f t="shared" si="86"/>
        <v>0</v>
      </c>
    </row>
    <row r="4088" spans="1:13" x14ac:dyDescent="0.25">
      <c r="A4088" t="s">
        <v>3154</v>
      </c>
      <c r="E4088" t="str">
        <f>VLOOKUP($A4088,'Extracted Varlist'!$B$1:$O$4857,3,0)</f>
        <v>5 Trunk angle 1</v>
      </c>
      <c r="G4088" t="str">
        <f>IF(ISBLANK(VLOOKUP($A4088,'Extracted Varlist'!$B$1:$O$4857,4,0)),"",VLOOKUP($A4088,'Extracted Varlist'!$B$1:$O$4857,4,0))</f>
        <v>-99="Missing"</v>
      </c>
      <c r="H4088">
        <v>2</v>
      </c>
      <c r="I4088">
        <f>VLOOKUP($A4088,'Extracted Varlist'!$B$1:$O$4857,12,0)</f>
        <v>2</v>
      </c>
      <c r="J4088">
        <f>VLOOKUP($A4088,'Extracted Varlist'!$B$1:$O$4857,13,0)</f>
        <v>17</v>
      </c>
      <c r="M4088" t="b">
        <f t="shared" si="86"/>
        <v>0</v>
      </c>
    </row>
    <row r="4089" spans="1:13" x14ac:dyDescent="0.25">
      <c r="A4089" t="s">
        <v>1710</v>
      </c>
      <c r="E4089" t="str">
        <f>VLOOKUP($A4089,'Extracted Varlist'!$B$1:$O$4857,3,0)</f>
        <v>1 Trunk angle 2</v>
      </c>
      <c r="G4089" t="str">
        <f>IF(ISBLANK(VLOOKUP($A4089,'Extracted Varlist'!$B$1:$O$4857,4,0)),"",VLOOKUP($A4089,'Extracted Varlist'!$B$1:$O$4857,4,0))</f>
        <v>-99="Missing"</v>
      </c>
      <c r="H4089">
        <v>2</v>
      </c>
      <c r="I4089">
        <f>VLOOKUP($A4089,'Extracted Varlist'!$B$1:$O$4857,12,0)</f>
        <v>2</v>
      </c>
      <c r="J4089">
        <f>VLOOKUP($A4089,'Extracted Varlist'!$B$1:$O$4857,13,0)</f>
        <v>14</v>
      </c>
      <c r="M4089" t="b">
        <f t="shared" si="86"/>
        <v>0</v>
      </c>
    </row>
    <row r="4090" spans="1:13" x14ac:dyDescent="0.25">
      <c r="A4090" t="s">
        <v>2978</v>
      </c>
      <c r="E4090" t="str">
        <f>VLOOKUP($A4090,'Extracted Varlist'!$B$1:$O$4857,3,0)</f>
        <v>1 Trunk angle 2</v>
      </c>
      <c r="G4090" t="str">
        <f>IF(ISBLANK(VLOOKUP($A4090,'Extracted Varlist'!$B$1:$O$4857,4,0)),"",VLOOKUP($A4090,'Extracted Varlist'!$B$1:$O$4857,4,0))</f>
        <v>-99="Missing"</v>
      </c>
      <c r="H4090">
        <v>2</v>
      </c>
      <c r="I4090">
        <f>VLOOKUP($A4090,'Extracted Varlist'!$B$1:$O$4857,12,0)</f>
        <v>2</v>
      </c>
      <c r="J4090">
        <f>VLOOKUP($A4090,'Extracted Varlist'!$B$1:$O$4857,13,0)</f>
        <v>17</v>
      </c>
      <c r="M4090" t="b">
        <f t="shared" si="86"/>
        <v>0</v>
      </c>
    </row>
    <row r="4091" spans="1:13" x14ac:dyDescent="0.25">
      <c r="A4091" t="s">
        <v>1765</v>
      </c>
      <c r="E4091" t="str">
        <f>VLOOKUP($A4091,'Extracted Varlist'!$B$1:$O$4857,3,0)</f>
        <v>2 Trunk angle 2</v>
      </c>
      <c r="G4091" t="str">
        <f>IF(ISBLANK(VLOOKUP($A4091,'Extracted Varlist'!$B$1:$O$4857,4,0)),"",VLOOKUP($A4091,'Extracted Varlist'!$B$1:$O$4857,4,0))</f>
        <v>-99="Missing"</v>
      </c>
      <c r="H4091">
        <v>2</v>
      </c>
      <c r="I4091">
        <f>VLOOKUP($A4091,'Extracted Varlist'!$B$1:$O$4857,12,0)</f>
        <v>2</v>
      </c>
      <c r="J4091">
        <f>VLOOKUP($A4091,'Extracted Varlist'!$B$1:$O$4857,13,0)</f>
        <v>14</v>
      </c>
      <c r="M4091" t="b">
        <f t="shared" si="86"/>
        <v>0</v>
      </c>
    </row>
    <row r="4092" spans="1:13" x14ac:dyDescent="0.25">
      <c r="A4092" t="s">
        <v>3025</v>
      </c>
      <c r="E4092" t="str">
        <f>VLOOKUP($A4092,'Extracted Varlist'!$B$1:$O$4857,3,0)</f>
        <v>2 Trunk angle 2</v>
      </c>
      <c r="G4092" t="str">
        <f>IF(ISBLANK(VLOOKUP($A4092,'Extracted Varlist'!$B$1:$O$4857,4,0)),"",VLOOKUP($A4092,'Extracted Varlist'!$B$1:$O$4857,4,0))</f>
        <v>-99="Missing"</v>
      </c>
      <c r="H4092">
        <v>2</v>
      </c>
      <c r="I4092">
        <f>VLOOKUP($A4092,'Extracted Varlist'!$B$1:$O$4857,12,0)</f>
        <v>2</v>
      </c>
      <c r="J4092">
        <f>VLOOKUP($A4092,'Extracted Varlist'!$B$1:$O$4857,13,0)</f>
        <v>17</v>
      </c>
      <c r="M4092" t="b">
        <f t="shared" si="86"/>
        <v>0</v>
      </c>
    </row>
    <row r="4093" spans="1:13" x14ac:dyDescent="0.25">
      <c r="A4093" t="s">
        <v>1817</v>
      </c>
      <c r="E4093" t="str">
        <f>VLOOKUP($A4093,'Extracted Varlist'!$B$1:$O$4857,3,0)</f>
        <v>3 Trunk angle 2</v>
      </c>
      <c r="G4093" t="str">
        <f>IF(ISBLANK(VLOOKUP($A4093,'Extracted Varlist'!$B$1:$O$4857,4,0)),"",VLOOKUP($A4093,'Extracted Varlist'!$B$1:$O$4857,4,0))</f>
        <v>-99="Missing"</v>
      </c>
      <c r="H4093">
        <v>2</v>
      </c>
      <c r="I4093">
        <f>VLOOKUP($A4093,'Extracted Varlist'!$B$1:$O$4857,12,0)</f>
        <v>2</v>
      </c>
      <c r="J4093">
        <f>VLOOKUP($A4093,'Extracted Varlist'!$B$1:$O$4857,13,0)</f>
        <v>14</v>
      </c>
      <c r="M4093" t="b">
        <f t="shared" si="86"/>
        <v>0</v>
      </c>
    </row>
    <row r="4094" spans="1:13" x14ac:dyDescent="0.25">
      <c r="A4094" t="s">
        <v>3068</v>
      </c>
      <c r="E4094" t="str">
        <f>VLOOKUP($A4094,'Extracted Varlist'!$B$1:$O$4857,3,0)</f>
        <v>3 Trunk angle 2</v>
      </c>
      <c r="G4094" t="str">
        <f>IF(ISBLANK(VLOOKUP($A4094,'Extracted Varlist'!$B$1:$O$4857,4,0)),"",VLOOKUP($A4094,'Extracted Varlist'!$B$1:$O$4857,4,0))</f>
        <v>-99="Missing"</v>
      </c>
      <c r="H4094">
        <v>2</v>
      </c>
      <c r="I4094">
        <f>VLOOKUP($A4094,'Extracted Varlist'!$B$1:$O$4857,12,0)</f>
        <v>2</v>
      </c>
      <c r="J4094">
        <f>VLOOKUP($A4094,'Extracted Varlist'!$B$1:$O$4857,13,0)</f>
        <v>17</v>
      </c>
      <c r="M4094" t="b">
        <f t="shared" si="86"/>
        <v>0</v>
      </c>
    </row>
    <row r="4095" spans="1:13" x14ac:dyDescent="0.25">
      <c r="A4095" t="s">
        <v>1871</v>
      </c>
      <c r="E4095" t="str">
        <f>VLOOKUP($A4095,'Extracted Varlist'!$B$1:$O$4857,3,0)</f>
        <v>4 Trunk angle 2</v>
      </c>
      <c r="G4095" t="str">
        <f>IF(ISBLANK(VLOOKUP($A4095,'Extracted Varlist'!$B$1:$O$4857,4,0)),"",VLOOKUP($A4095,'Extracted Varlist'!$B$1:$O$4857,4,0))</f>
        <v>-99="Missing"</v>
      </c>
      <c r="H4095">
        <v>2</v>
      </c>
      <c r="I4095">
        <f>VLOOKUP($A4095,'Extracted Varlist'!$B$1:$O$4857,12,0)</f>
        <v>2</v>
      </c>
      <c r="J4095">
        <f>VLOOKUP($A4095,'Extracted Varlist'!$B$1:$O$4857,13,0)</f>
        <v>14</v>
      </c>
      <c r="M4095" t="b">
        <f t="shared" si="86"/>
        <v>0</v>
      </c>
    </row>
    <row r="4096" spans="1:13" x14ac:dyDescent="0.25">
      <c r="A4096" t="s">
        <v>3111</v>
      </c>
      <c r="E4096" t="str">
        <f>VLOOKUP($A4096,'Extracted Varlist'!$B$1:$O$4857,3,0)</f>
        <v>4 Trunk angle 2</v>
      </c>
      <c r="G4096" t="str">
        <f>IF(ISBLANK(VLOOKUP($A4096,'Extracted Varlist'!$B$1:$O$4857,4,0)),"",VLOOKUP($A4096,'Extracted Varlist'!$B$1:$O$4857,4,0))</f>
        <v>-99="Missing"</v>
      </c>
      <c r="H4096">
        <v>2</v>
      </c>
      <c r="I4096">
        <f>VLOOKUP($A4096,'Extracted Varlist'!$B$1:$O$4857,12,0)</f>
        <v>2</v>
      </c>
      <c r="J4096">
        <f>VLOOKUP($A4096,'Extracted Varlist'!$B$1:$O$4857,13,0)</f>
        <v>17</v>
      </c>
      <c r="M4096" t="b">
        <f t="shared" si="86"/>
        <v>0</v>
      </c>
    </row>
    <row r="4097" spans="1:13" x14ac:dyDescent="0.25">
      <c r="A4097" t="s">
        <v>1925</v>
      </c>
      <c r="E4097" t="str">
        <f>VLOOKUP($A4097,'Extracted Varlist'!$B$1:$O$4857,3,0)</f>
        <v>5 Trunk angle 2</v>
      </c>
      <c r="G4097" t="str">
        <f>IF(ISBLANK(VLOOKUP($A4097,'Extracted Varlist'!$B$1:$O$4857,4,0)),"",VLOOKUP($A4097,'Extracted Varlist'!$B$1:$O$4857,4,0))</f>
        <v>-99="Missing"</v>
      </c>
      <c r="H4097">
        <v>2</v>
      </c>
      <c r="I4097">
        <f>VLOOKUP($A4097,'Extracted Varlist'!$B$1:$O$4857,12,0)</f>
        <v>2</v>
      </c>
      <c r="J4097">
        <f>VLOOKUP($A4097,'Extracted Varlist'!$B$1:$O$4857,13,0)</f>
        <v>14</v>
      </c>
      <c r="M4097" t="b">
        <f t="shared" si="86"/>
        <v>0</v>
      </c>
    </row>
    <row r="4098" spans="1:13" x14ac:dyDescent="0.25">
      <c r="A4098" t="s">
        <v>3156</v>
      </c>
      <c r="E4098" t="str">
        <f>VLOOKUP($A4098,'Extracted Varlist'!$B$1:$O$4857,3,0)</f>
        <v>5 Trunk angle 2</v>
      </c>
      <c r="G4098" t="str">
        <f>IF(ISBLANK(VLOOKUP($A4098,'Extracted Varlist'!$B$1:$O$4857,4,0)),"",VLOOKUP($A4098,'Extracted Varlist'!$B$1:$O$4857,4,0))</f>
        <v>-99="Missing"</v>
      </c>
      <c r="H4098">
        <v>2</v>
      </c>
      <c r="I4098">
        <f>VLOOKUP($A4098,'Extracted Varlist'!$B$1:$O$4857,12,0)</f>
        <v>2</v>
      </c>
      <c r="J4098">
        <f>VLOOKUP($A4098,'Extracted Varlist'!$B$1:$O$4857,13,0)</f>
        <v>17</v>
      </c>
      <c r="M4098" t="b">
        <f t="shared" ref="M4098:M4161" si="87">AND(J4098=J4097)</f>
        <v>0</v>
      </c>
    </row>
    <row r="4099" spans="1:13" x14ac:dyDescent="0.25">
      <c r="A4099" t="s">
        <v>1713</v>
      </c>
      <c r="E4099" t="str">
        <f>VLOOKUP($A4099,'Extracted Varlist'!$B$1:$O$4857,3,0)</f>
        <v>1 Trunk angle 3</v>
      </c>
      <c r="G4099" t="str">
        <f>IF(ISBLANK(VLOOKUP($A4099,'Extracted Varlist'!$B$1:$O$4857,4,0)),"",VLOOKUP($A4099,'Extracted Varlist'!$B$1:$O$4857,4,0))</f>
        <v>-99="Missing"</v>
      </c>
      <c r="H4099">
        <v>2</v>
      </c>
      <c r="I4099">
        <f>VLOOKUP($A4099,'Extracted Varlist'!$B$1:$O$4857,12,0)</f>
        <v>2</v>
      </c>
      <c r="J4099">
        <f>VLOOKUP($A4099,'Extracted Varlist'!$B$1:$O$4857,13,0)</f>
        <v>14</v>
      </c>
      <c r="M4099" t="b">
        <f t="shared" si="87"/>
        <v>0</v>
      </c>
    </row>
    <row r="4100" spans="1:13" x14ac:dyDescent="0.25">
      <c r="A4100" t="s">
        <v>2980</v>
      </c>
      <c r="E4100" t="str">
        <f>VLOOKUP($A4100,'Extracted Varlist'!$B$1:$O$4857,3,0)</f>
        <v>1 Trunk angle 3</v>
      </c>
      <c r="G4100" t="str">
        <f>IF(ISBLANK(VLOOKUP($A4100,'Extracted Varlist'!$B$1:$O$4857,4,0)),"",VLOOKUP($A4100,'Extracted Varlist'!$B$1:$O$4857,4,0))</f>
        <v>-99="Missing"</v>
      </c>
      <c r="H4100">
        <v>2</v>
      </c>
      <c r="I4100">
        <f>VLOOKUP($A4100,'Extracted Varlist'!$B$1:$O$4857,12,0)</f>
        <v>2</v>
      </c>
      <c r="J4100">
        <f>VLOOKUP($A4100,'Extracted Varlist'!$B$1:$O$4857,13,0)</f>
        <v>17</v>
      </c>
      <c r="M4100" t="b">
        <f t="shared" si="87"/>
        <v>0</v>
      </c>
    </row>
    <row r="4101" spans="1:13" x14ac:dyDescent="0.25">
      <c r="A4101" t="s">
        <v>1768</v>
      </c>
      <c r="E4101" t="str">
        <f>VLOOKUP($A4101,'Extracted Varlist'!$B$1:$O$4857,3,0)</f>
        <v>2 Trunk angle 3</v>
      </c>
      <c r="G4101" t="str">
        <f>IF(ISBLANK(VLOOKUP($A4101,'Extracted Varlist'!$B$1:$O$4857,4,0)),"",VLOOKUP($A4101,'Extracted Varlist'!$B$1:$O$4857,4,0))</f>
        <v>-99="Missing"</v>
      </c>
      <c r="H4101">
        <v>2</v>
      </c>
      <c r="I4101">
        <f>VLOOKUP($A4101,'Extracted Varlist'!$B$1:$O$4857,12,0)</f>
        <v>2</v>
      </c>
      <c r="J4101">
        <f>VLOOKUP($A4101,'Extracted Varlist'!$B$1:$O$4857,13,0)</f>
        <v>14</v>
      </c>
      <c r="M4101" t="b">
        <f t="shared" si="87"/>
        <v>0</v>
      </c>
    </row>
    <row r="4102" spans="1:13" x14ac:dyDescent="0.25">
      <c r="A4102" t="s">
        <v>3027</v>
      </c>
      <c r="E4102" t="str">
        <f>VLOOKUP($A4102,'Extracted Varlist'!$B$1:$O$4857,3,0)</f>
        <v>2 Trunk angle 3</v>
      </c>
      <c r="G4102" t="str">
        <f>IF(ISBLANK(VLOOKUP($A4102,'Extracted Varlist'!$B$1:$O$4857,4,0)),"",VLOOKUP($A4102,'Extracted Varlist'!$B$1:$O$4857,4,0))</f>
        <v>-99="Missing"</v>
      </c>
      <c r="H4102">
        <v>2</v>
      </c>
      <c r="I4102">
        <f>VLOOKUP($A4102,'Extracted Varlist'!$B$1:$O$4857,12,0)</f>
        <v>2</v>
      </c>
      <c r="J4102">
        <f>VLOOKUP($A4102,'Extracted Varlist'!$B$1:$O$4857,13,0)</f>
        <v>17</v>
      </c>
      <c r="M4102" t="b">
        <f t="shared" si="87"/>
        <v>0</v>
      </c>
    </row>
    <row r="4103" spans="1:13" x14ac:dyDescent="0.25">
      <c r="A4103" t="s">
        <v>1820</v>
      </c>
      <c r="E4103" t="str">
        <f>VLOOKUP($A4103,'Extracted Varlist'!$B$1:$O$4857,3,0)</f>
        <v>3 Trunk angle 3</v>
      </c>
      <c r="G4103" t="str">
        <f>IF(ISBLANK(VLOOKUP($A4103,'Extracted Varlist'!$B$1:$O$4857,4,0)),"",VLOOKUP($A4103,'Extracted Varlist'!$B$1:$O$4857,4,0))</f>
        <v>-99="Missing"</v>
      </c>
      <c r="H4103">
        <v>2</v>
      </c>
      <c r="I4103">
        <f>VLOOKUP($A4103,'Extracted Varlist'!$B$1:$O$4857,12,0)</f>
        <v>2</v>
      </c>
      <c r="J4103">
        <f>VLOOKUP($A4103,'Extracted Varlist'!$B$1:$O$4857,13,0)</f>
        <v>14</v>
      </c>
      <c r="M4103" t="b">
        <f t="shared" si="87"/>
        <v>0</v>
      </c>
    </row>
    <row r="4104" spans="1:13" x14ac:dyDescent="0.25">
      <c r="A4104" t="s">
        <v>3070</v>
      </c>
      <c r="E4104" t="str">
        <f>VLOOKUP($A4104,'Extracted Varlist'!$B$1:$O$4857,3,0)</f>
        <v>3 Trunk angle 3</v>
      </c>
      <c r="G4104" t="str">
        <f>IF(ISBLANK(VLOOKUP($A4104,'Extracted Varlist'!$B$1:$O$4857,4,0)),"",VLOOKUP($A4104,'Extracted Varlist'!$B$1:$O$4857,4,0))</f>
        <v>-99="Missing"</v>
      </c>
      <c r="H4104">
        <v>2</v>
      </c>
      <c r="I4104">
        <f>VLOOKUP($A4104,'Extracted Varlist'!$B$1:$O$4857,12,0)</f>
        <v>2</v>
      </c>
      <c r="J4104">
        <f>VLOOKUP($A4104,'Extracted Varlist'!$B$1:$O$4857,13,0)</f>
        <v>17</v>
      </c>
      <c r="M4104" t="b">
        <f t="shared" si="87"/>
        <v>0</v>
      </c>
    </row>
    <row r="4105" spans="1:13" x14ac:dyDescent="0.25">
      <c r="A4105" t="s">
        <v>1874</v>
      </c>
      <c r="E4105" t="str">
        <f>VLOOKUP($A4105,'Extracted Varlist'!$B$1:$O$4857,3,0)</f>
        <v>4 Trunk angle 3</v>
      </c>
      <c r="G4105" t="str">
        <f>IF(ISBLANK(VLOOKUP($A4105,'Extracted Varlist'!$B$1:$O$4857,4,0)),"",VLOOKUP($A4105,'Extracted Varlist'!$B$1:$O$4857,4,0))</f>
        <v>-99="Missing"</v>
      </c>
      <c r="H4105">
        <v>2</v>
      </c>
      <c r="I4105">
        <f>VLOOKUP($A4105,'Extracted Varlist'!$B$1:$O$4857,12,0)</f>
        <v>2</v>
      </c>
      <c r="J4105">
        <f>VLOOKUP($A4105,'Extracted Varlist'!$B$1:$O$4857,13,0)</f>
        <v>14</v>
      </c>
      <c r="M4105" t="b">
        <f t="shared" si="87"/>
        <v>0</v>
      </c>
    </row>
    <row r="4106" spans="1:13" x14ac:dyDescent="0.25">
      <c r="A4106" t="s">
        <v>3113</v>
      </c>
      <c r="E4106" t="str">
        <f>VLOOKUP($A4106,'Extracted Varlist'!$B$1:$O$4857,3,0)</f>
        <v>4 Trunk angle 3</v>
      </c>
      <c r="G4106" t="str">
        <f>IF(ISBLANK(VLOOKUP($A4106,'Extracted Varlist'!$B$1:$O$4857,4,0)),"",VLOOKUP($A4106,'Extracted Varlist'!$B$1:$O$4857,4,0))</f>
        <v>-99="Missing"</v>
      </c>
      <c r="H4106">
        <v>2</v>
      </c>
      <c r="I4106">
        <f>VLOOKUP($A4106,'Extracted Varlist'!$B$1:$O$4857,12,0)</f>
        <v>2</v>
      </c>
      <c r="J4106">
        <f>VLOOKUP($A4106,'Extracted Varlist'!$B$1:$O$4857,13,0)</f>
        <v>17</v>
      </c>
      <c r="M4106" t="b">
        <f t="shared" si="87"/>
        <v>0</v>
      </c>
    </row>
    <row r="4107" spans="1:13" x14ac:dyDescent="0.25">
      <c r="A4107" t="s">
        <v>1928</v>
      </c>
      <c r="E4107" t="str">
        <f>VLOOKUP($A4107,'Extracted Varlist'!$B$1:$O$4857,3,0)</f>
        <v>5 Trunk angle 3</v>
      </c>
      <c r="G4107" t="str">
        <f>IF(ISBLANK(VLOOKUP($A4107,'Extracted Varlist'!$B$1:$O$4857,4,0)),"",VLOOKUP($A4107,'Extracted Varlist'!$B$1:$O$4857,4,0))</f>
        <v>-99="Missing"</v>
      </c>
      <c r="H4107">
        <v>2</v>
      </c>
      <c r="I4107">
        <f>VLOOKUP($A4107,'Extracted Varlist'!$B$1:$O$4857,12,0)</f>
        <v>2</v>
      </c>
      <c r="J4107">
        <f>VLOOKUP($A4107,'Extracted Varlist'!$B$1:$O$4857,13,0)</f>
        <v>14</v>
      </c>
      <c r="M4107" t="b">
        <f t="shared" si="87"/>
        <v>0</v>
      </c>
    </row>
    <row r="4108" spans="1:13" x14ac:dyDescent="0.25">
      <c r="A4108" t="s">
        <v>3158</v>
      </c>
      <c r="E4108" t="str">
        <f>VLOOKUP($A4108,'Extracted Varlist'!$B$1:$O$4857,3,0)</f>
        <v>5 Trunk angle 3</v>
      </c>
      <c r="G4108" t="str">
        <f>IF(ISBLANK(VLOOKUP($A4108,'Extracted Varlist'!$B$1:$O$4857,4,0)),"",VLOOKUP($A4108,'Extracted Varlist'!$B$1:$O$4857,4,0))</f>
        <v>-99="Missing"</v>
      </c>
      <c r="H4108">
        <v>2</v>
      </c>
      <c r="I4108">
        <f>VLOOKUP($A4108,'Extracted Varlist'!$B$1:$O$4857,12,0)</f>
        <v>2</v>
      </c>
      <c r="J4108">
        <f>VLOOKUP($A4108,'Extracted Varlist'!$B$1:$O$4857,13,0)</f>
        <v>17</v>
      </c>
      <c r="M4108" t="b">
        <f t="shared" si="87"/>
        <v>0</v>
      </c>
    </row>
    <row r="4109" spans="1:13" x14ac:dyDescent="0.25">
      <c r="A4109" t="s">
        <v>1716</v>
      </c>
      <c r="E4109" t="str">
        <f>VLOOKUP($A4109,'Extracted Varlist'!$B$1:$O$4857,3,0)</f>
        <v>1 Trunk angle 4</v>
      </c>
      <c r="G4109" t="str">
        <f>IF(ISBLANK(VLOOKUP($A4109,'Extracted Varlist'!$B$1:$O$4857,4,0)),"",VLOOKUP($A4109,'Extracted Varlist'!$B$1:$O$4857,4,0))</f>
        <v>-99="Missing"</v>
      </c>
      <c r="H4109">
        <v>2</v>
      </c>
      <c r="I4109">
        <f>VLOOKUP($A4109,'Extracted Varlist'!$B$1:$O$4857,12,0)</f>
        <v>2</v>
      </c>
      <c r="J4109">
        <f>VLOOKUP($A4109,'Extracted Varlist'!$B$1:$O$4857,13,0)</f>
        <v>14</v>
      </c>
      <c r="M4109" t="b">
        <f t="shared" si="87"/>
        <v>0</v>
      </c>
    </row>
    <row r="4110" spans="1:13" x14ac:dyDescent="0.25">
      <c r="A4110" t="s">
        <v>2982</v>
      </c>
      <c r="E4110" t="str">
        <f>VLOOKUP($A4110,'Extracted Varlist'!$B$1:$O$4857,3,0)</f>
        <v>1 Trunk angle 4</v>
      </c>
      <c r="G4110" t="str">
        <f>IF(ISBLANK(VLOOKUP($A4110,'Extracted Varlist'!$B$1:$O$4857,4,0)),"",VLOOKUP($A4110,'Extracted Varlist'!$B$1:$O$4857,4,0))</f>
        <v>-99="Missing"</v>
      </c>
      <c r="H4110">
        <v>2</v>
      </c>
      <c r="I4110">
        <f>VLOOKUP($A4110,'Extracted Varlist'!$B$1:$O$4857,12,0)</f>
        <v>2</v>
      </c>
      <c r="J4110">
        <f>VLOOKUP($A4110,'Extracted Varlist'!$B$1:$O$4857,13,0)</f>
        <v>17</v>
      </c>
      <c r="M4110" t="b">
        <f t="shared" si="87"/>
        <v>0</v>
      </c>
    </row>
    <row r="4111" spans="1:13" x14ac:dyDescent="0.25">
      <c r="A4111" t="s">
        <v>1771</v>
      </c>
      <c r="E4111" t="str">
        <f>VLOOKUP($A4111,'Extracted Varlist'!$B$1:$O$4857,3,0)</f>
        <v>2 Trunk angle 4</v>
      </c>
      <c r="G4111" t="str">
        <f>IF(ISBLANK(VLOOKUP($A4111,'Extracted Varlist'!$B$1:$O$4857,4,0)),"",VLOOKUP($A4111,'Extracted Varlist'!$B$1:$O$4857,4,0))</f>
        <v>-99="Missing"</v>
      </c>
      <c r="H4111">
        <v>2</v>
      </c>
      <c r="I4111">
        <f>VLOOKUP($A4111,'Extracted Varlist'!$B$1:$O$4857,12,0)</f>
        <v>2</v>
      </c>
      <c r="J4111">
        <f>VLOOKUP($A4111,'Extracted Varlist'!$B$1:$O$4857,13,0)</f>
        <v>14</v>
      </c>
      <c r="M4111" t="b">
        <f t="shared" si="87"/>
        <v>0</v>
      </c>
    </row>
    <row r="4112" spans="1:13" x14ac:dyDescent="0.25">
      <c r="A4112" t="s">
        <v>3029</v>
      </c>
      <c r="E4112" t="str">
        <f>VLOOKUP($A4112,'Extracted Varlist'!$B$1:$O$4857,3,0)</f>
        <v>2 Trunk angle 4</v>
      </c>
      <c r="G4112" t="str">
        <f>IF(ISBLANK(VLOOKUP($A4112,'Extracted Varlist'!$B$1:$O$4857,4,0)),"",VLOOKUP($A4112,'Extracted Varlist'!$B$1:$O$4857,4,0))</f>
        <v>-99="Missing"</v>
      </c>
      <c r="H4112">
        <v>2</v>
      </c>
      <c r="I4112">
        <f>VLOOKUP($A4112,'Extracted Varlist'!$B$1:$O$4857,12,0)</f>
        <v>2</v>
      </c>
      <c r="J4112">
        <f>VLOOKUP($A4112,'Extracted Varlist'!$B$1:$O$4857,13,0)</f>
        <v>17</v>
      </c>
      <c r="M4112" t="b">
        <f t="shared" si="87"/>
        <v>0</v>
      </c>
    </row>
    <row r="4113" spans="1:13" x14ac:dyDescent="0.25">
      <c r="A4113" t="s">
        <v>1823</v>
      </c>
      <c r="E4113" t="str">
        <f>VLOOKUP($A4113,'Extracted Varlist'!$B$1:$O$4857,3,0)</f>
        <v>3 Trunk angle 4</v>
      </c>
      <c r="G4113" t="str">
        <f>IF(ISBLANK(VLOOKUP($A4113,'Extracted Varlist'!$B$1:$O$4857,4,0)),"",VLOOKUP($A4113,'Extracted Varlist'!$B$1:$O$4857,4,0))</f>
        <v>-99="Missing"</v>
      </c>
      <c r="H4113">
        <v>2</v>
      </c>
      <c r="I4113">
        <f>VLOOKUP($A4113,'Extracted Varlist'!$B$1:$O$4857,12,0)</f>
        <v>2</v>
      </c>
      <c r="J4113">
        <f>VLOOKUP($A4113,'Extracted Varlist'!$B$1:$O$4857,13,0)</f>
        <v>14</v>
      </c>
      <c r="M4113" t="b">
        <f t="shared" si="87"/>
        <v>0</v>
      </c>
    </row>
    <row r="4114" spans="1:13" x14ac:dyDescent="0.25">
      <c r="A4114" t="s">
        <v>3072</v>
      </c>
      <c r="E4114" t="str">
        <f>VLOOKUP($A4114,'Extracted Varlist'!$B$1:$O$4857,3,0)</f>
        <v>3 Trunk angle 4</v>
      </c>
      <c r="G4114" t="str">
        <f>IF(ISBLANK(VLOOKUP($A4114,'Extracted Varlist'!$B$1:$O$4857,4,0)),"",VLOOKUP($A4114,'Extracted Varlist'!$B$1:$O$4857,4,0))</f>
        <v>-99="Missing"</v>
      </c>
      <c r="H4114">
        <v>2</v>
      </c>
      <c r="I4114">
        <f>VLOOKUP($A4114,'Extracted Varlist'!$B$1:$O$4857,12,0)</f>
        <v>2</v>
      </c>
      <c r="J4114">
        <f>VLOOKUP($A4114,'Extracted Varlist'!$B$1:$O$4857,13,0)</f>
        <v>17</v>
      </c>
      <c r="M4114" t="b">
        <f t="shared" si="87"/>
        <v>0</v>
      </c>
    </row>
    <row r="4115" spans="1:13" x14ac:dyDescent="0.25">
      <c r="A4115" t="s">
        <v>1877</v>
      </c>
      <c r="E4115" t="str">
        <f>VLOOKUP($A4115,'Extracted Varlist'!$B$1:$O$4857,3,0)</f>
        <v>4 Trunk angle 4</v>
      </c>
      <c r="G4115" t="str">
        <f>IF(ISBLANK(VLOOKUP($A4115,'Extracted Varlist'!$B$1:$O$4857,4,0)),"",VLOOKUP($A4115,'Extracted Varlist'!$B$1:$O$4857,4,0))</f>
        <v>-99="Missing"</v>
      </c>
      <c r="H4115">
        <v>2</v>
      </c>
      <c r="I4115">
        <f>VLOOKUP($A4115,'Extracted Varlist'!$B$1:$O$4857,12,0)</f>
        <v>2</v>
      </c>
      <c r="J4115">
        <f>VLOOKUP($A4115,'Extracted Varlist'!$B$1:$O$4857,13,0)</f>
        <v>14</v>
      </c>
      <c r="M4115" t="b">
        <f t="shared" si="87"/>
        <v>0</v>
      </c>
    </row>
    <row r="4116" spans="1:13" x14ac:dyDescent="0.25">
      <c r="A4116" t="s">
        <v>3115</v>
      </c>
      <c r="E4116" t="str">
        <f>VLOOKUP($A4116,'Extracted Varlist'!$B$1:$O$4857,3,0)</f>
        <v>4 Trunk angle 4</v>
      </c>
      <c r="G4116" t="str">
        <f>IF(ISBLANK(VLOOKUP($A4116,'Extracted Varlist'!$B$1:$O$4857,4,0)),"",VLOOKUP($A4116,'Extracted Varlist'!$B$1:$O$4857,4,0))</f>
        <v>-99="Missing"</v>
      </c>
      <c r="H4116">
        <v>2</v>
      </c>
      <c r="I4116">
        <f>VLOOKUP($A4116,'Extracted Varlist'!$B$1:$O$4857,12,0)</f>
        <v>2</v>
      </c>
      <c r="J4116">
        <f>VLOOKUP($A4116,'Extracted Varlist'!$B$1:$O$4857,13,0)</f>
        <v>17</v>
      </c>
      <c r="M4116" t="b">
        <f t="shared" si="87"/>
        <v>0</v>
      </c>
    </row>
    <row r="4117" spans="1:13" x14ac:dyDescent="0.25">
      <c r="A4117" t="s">
        <v>1931</v>
      </c>
      <c r="E4117" t="str">
        <f>VLOOKUP($A4117,'Extracted Varlist'!$B$1:$O$4857,3,0)</f>
        <v>5 Trunk angle 4</v>
      </c>
      <c r="G4117" t="str">
        <f>IF(ISBLANK(VLOOKUP($A4117,'Extracted Varlist'!$B$1:$O$4857,4,0)),"",VLOOKUP($A4117,'Extracted Varlist'!$B$1:$O$4857,4,0))</f>
        <v>-99="Missing"</v>
      </c>
      <c r="H4117">
        <v>2</v>
      </c>
      <c r="I4117">
        <f>VLOOKUP($A4117,'Extracted Varlist'!$B$1:$O$4857,12,0)</f>
        <v>2</v>
      </c>
      <c r="J4117">
        <f>VLOOKUP($A4117,'Extracted Varlist'!$B$1:$O$4857,13,0)</f>
        <v>14</v>
      </c>
      <c r="M4117" t="b">
        <f t="shared" si="87"/>
        <v>0</v>
      </c>
    </row>
    <row r="4118" spans="1:13" x14ac:dyDescent="0.25">
      <c r="A4118" t="s">
        <v>3160</v>
      </c>
      <c r="E4118" t="str">
        <f>VLOOKUP($A4118,'Extracted Varlist'!$B$1:$O$4857,3,0)</f>
        <v>5 Trunk angle 4</v>
      </c>
      <c r="G4118" t="str">
        <f>IF(ISBLANK(VLOOKUP($A4118,'Extracted Varlist'!$B$1:$O$4857,4,0)),"",VLOOKUP($A4118,'Extracted Varlist'!$B$1:$O$4857,4,0))</f>
        <v>-99="Missing"</v>
      </c>
      <c r="H4118">
        <v>2</v>
      </c>
      <c r="I4118">
        <f>VLOOKUP($A4118,'Extracted Varlist'!$B$1:$O$4857,12,0)</f>
        <v>2</v>
      </c>
      <c r="J4118">
        <f>VLOOKUP($A4118,'Extracted Varlist'!$B$1:$O$4857,13,0)</f>
        <v>17</v>
      </c>
      <c r="M4118" t="b">
        <f t="shared" si="87"/>
        <v>0</v>
      </c>
    </row>
    <row r="4119" spans="1:13" x14ac:dyDescent="0.25">
      <c r="A4119" t="s">
        <v>2984</v>
      </c>
      <c r="E4119" t="str">
        <f>VLOOKUP($A4119,'Extracted Varlist'!$B$1:$O$4857,3,0)</f>
        <v>1 Trunk angle 5</v>
      </c>
      <c r="G4119" t="str">
        <f>IF(ISBLANK(VLOOKUP($A4119,'Extracted Varlist'!$B$1:$O$4857,4,0)),"",VLOOKUP($A4119,'Extracted Varlist'!$B$1:$O$4857,4,0))</f>
        <v>-99="Missing"</v>
      </c>
      <c r="H4119">
        <v>2</v>
      </c>
      <c r="I4119">
        <f>VLOOKUP($A4119,'Extracted Varlist'!$B$1:$O$4857,12,0)</f>
        <v>2</v>
      </c>
      <c r="J4119">
        <f>VLOOKUP($A4119,'Extracted Varlist'!$B$1:$O$4857,13,0)</f>
        <v>17</v>
      </c>
      <c r="M4119" t="b">
        <f t="shared" si="87"/>
        <v>1</v>
      </c>
    </row>
    <row r="4120" spans="1:13" x14ac:dyDescent="0.25">
      <c r="A4120" t="s">
        <v>3031</v>
      </c>
      <c r="E4120" t="str">
        <f>VLOOKUP($A4120,'Extracted Varlist'!$B$1:$O$4857,3,0)</f>
        <v>2 Trunk angle 5</v>
      </c>
      <c r="G4120" t="str">
        <f>IF(ISBLANK(VLOOKUP($A4120,'Extracted Varlist'!$B$1:$O$4857,4,0)),"",VLOOKUP($A4120,'Extracted Varlist'!$B$1:$O$4857,4,0))</f>
        <v>-99="Missing"</v>
      </c>
      <c r="H4120">
        <v>2</v>
      </c>
      <c r="I4120">
        <f>VLOOKUP($A4120,'Extracted Varlist'!$B$1:$O$4857,12,0)</f>
        <v>2</v>
      </c>
      <c r="J4120">
        <f>VLOOKUP($A4120,'Extracted Varlist'!$B$1:$O$4857,13,0)</f>
        <v>17</v>
      </c>
      <c r="M4120" t="b">
        <f t="shared" si="87"/>
        <v>1</v>
      </c>
    </row>
    <row r="4121" spans="1:13" x14ac:dyDescent="0.25">
      <c r="A4121" t="s">
        <v>3073</v>
      </c>
      <c r="E4121" t="str">
        <f>VLOOKUP($A4121,'Extracted Varlist'!$B$1:$O$4857,3,0)</f>
        <v>3 Trunk angle 5</v>
      </c>
      <c r="G4121" t="str">
        <f>IF(ISBLANK(VLOOKUP($A4121,'Extracted Varlist'!$B$1:$O$4857,4,0)),"",VLOOKUP($A4121,'Extracted Varlist'!$B$1:$O$4857,4,0))</f>
        <v>-99="Missing"</v>
      </c>
      <c r="H4121">
        <v>2</v>
      </c>
      <c r="I4121">
        <f>VLOOKUP($A4121,'Extracted Varlist'!$B$1:$O$4857,12,0)</f>
        <v>2</v>
      </c>
      <c r="J4121">
        <f>VLOOKUP($A4121,'Extracted Varlist'!$B$1:$O$4857,13,0)</f>
        <v>17</v>
      </c>
      <c r="M4121" t="b">
        <f t="shared" si="87"/>
        <v>1</v>
      </c>
    </row>
    <row r="4122" spans="1:13" x14ac:dyDescent="0.25">
      <c r="A4122" t="s">
        <v>3117</v>
      </c>
      <c r="E4122" t="str">
        <f>VLOOKUP($A4122,'Extracted Varlist'!$B$1:$O$4857,3,0)</f>
        <v>4 Trunk angle 5</v>
      </c>
      <c r="G4122" t="str">
        <f>IF(ISBLANK(VLOOKUP($A4122,'Extracted Varlist'!$B$1:$O$4857,4,0)),"",VLOOKUP($A4122,'Extracted Varlist'!$B$1:$O$4857,4,0))</f>
        <v>-99="Missing"</v>
      </c>
      <c r="H4122">
        <v>2</v>
      </c>
      <c r="I4122">
        <f>VLOOKUP($A4122,'Extracted Varlist'!$B$1:$O$4857,12,0)</f>
        <v>2</v>
      </c>
      <c r="J4122">
        <f>VLOOKUP($A4122,'Extracted Varlist'!$B$1:$O$4857,13,0)</f>
        <v>17</v>
      </c>
      <c r="M4122" t="b">
        <f t="shared" si="87"/>
        <v>1</v>
      </c>
    </row>
    <row r="4123" spans="1:13" x14ac:dyDescent="0.25">
      <c r="A4123" t="s">
        <v>3162</v>
      </c>
      <c r="E4123" t="str">
        <f>VLOOKUP($A4123,'Extracted Varlist'!$B$1:$O$4857,3,0)</f>
        <v>5 Trunk angle 5</v>
      </c>
      <c r="G4123" t="str">
        <f>IF(ISBLANK(VLOOKUP($A4123,'Extracted Varlist'!$B$1:$O$4857,4,0)),"",VLOOKUP($A4123,'Extracted Varlist'!$B$1:$O$4857,4,0))</f>
        <v>-99="Missing"</v>
      </c>
      <c r="H4123">
        <v>2</v>
      </c>
      <c r="I4123">
        <f>VLOOKUP($A4123,'Extracted Varlist'!$B$1:$O$4857,12,0)</f>
        <v>2</v>
      </c>
      <c r="J4123">
        <f>VLOOKUP($A4123,'Extracted Varlist'!$B$1:$O$4857,13,0)</f>
        <v>17</v>
      </c>
      <c r="M4123" t="b">
        <f t="shared" si="87"/>
        <v>1</v>
      </c>
    </row>
    <row r="4124" spans="1:13" x14ac:dyDescent="0.25">
      <c r="A4124" t="s">
        <v>3005</v>
      </c>
      <c r="E4124" t="str">
        <f>VLOOKUP($A4124,'Extracted Varlist'!$B$1:$O$4857,3,0)</f>
        <v>1 Trunk and slump distance</v>
      </c>
      <c r="G4124" t="str">
        <f>IF(ISBLANK(VLOOKUP($A4124,'Extracted Varlist'!$B$1:$O$4857,4,0)),"",VLOOKUP($A4124,'Extracted Varlist'!$B$1:$O$4857,4,0))</f>
        <v>-99="Missing"</v>
      </c>
      <c r="H4124">
        <v>2</v>
      </c>
      <c r="I4124">
        <f>VLOOKUP($A4124,'Extracted Varlist'!$B$1:$O$4857,12,0)</f>
        <v>2</v>
      </c>
      <c r="J4124">
        <f>VLOOKUP($A4124,'Extracted Varlist'!$B$1:$O$4857,13,0)</f>
        <v>17</v>
      </c>
      <c r="M4124" t="b">
        <f t="shared" si="87"/>
        <v>1</v>
      </c>
    </row>
    <row r="4125" spans="1:13" x14ac:dyDescent="0.25">
      <c r="A4125" t="s">
        <v>3051</v>
      </c>
      <c r="E4125" t="str">
        <f>VLOOKUP($A4125,'Extracted Varlist'!$B$1:$O$4857,3,0)</f>
        <v>2 Trunk and slump distance</v>
      </c>
      <c r="G4125" t="str">
        <f>IF(ISBLANK(VLOOKUP($A4125,'Extracted Varlist'!$B$1:$O$4857,4,0)),"",VLOOKUP($A4125,'Extracted Varlist'!$B$1:$O$4857,4,0))</f>
        <v>-99="Missing"</v>
      </c>
      <c r="H4125">
        <v>2</v>
      </c>
      <c r="I4125">
        <f>VLOOKUP($A4125,'Extracted Varlist'!$B$1:$O$4857,12,0)</f>
        <v>2</v>
      </c>
      <c r="J4125">
        <f>VLOOKUP($A4125,'Extracted Varlist'!$B$1:$O$4857,13,0)</f>
        <v>17</v>
      </c>
      <c r="M4125" t="b">
        <f t="shared" si="87"/>
        <v>1</v>
      </c>
    </row>
    <row r="4126" spans="1:13" x14ac:dyDescent="0.25">
      <c r="A4126" t="s">
        <v>3094</v>
      </c>
      <c r="E4126" t="str">
        <f>VLOOKUP($A4126,'Extracted Varlist'!$B$1:$O$4857,3,0)</f>
        <v>3 Trunk and slump distance</v>
      </c>
      <c r="G4126" t="str">
        <f>IF(ISBLANK(VLOOKUP($A4126,'Extracted Varlist'!$B$1:$O$4857,4,0)),"",VLOOKUP($A4126,'Extracted Varlist'!$B$1:$O$4857,4,0))</f>
        <v>-99="Missing"</v>
      </c>
      <c r="H4126">
        <v>2</v>
      </c>
      <c r="I4126">
        <f>VLOOKUP($A4126,'Extracted Varlist'!$B$1:$O$4857,12,0)</f>
        <v>2</v>
      </c>
      <c r="J4126">
        <f>VLOOKUP($A4126,'Extracted Varlist'!$B$1:$O$4857,13,0)</f>
        <v>17</v>
      </c>
      <c r="M4126" t="b">
        <f t="shared" si="87"/>
        <v>1</v>
      </c>
    </row>
    <row r="4127" spans="1:13" x14ac:dyDescent="0.25">
      <c r="A4127" t="s">
        <v>3138</v>
      </c>
      <c r="E4127" t="str">
        <f>VLOOKUP($A4127,'Extracted Varlist'!$B$1:$O$4857,3,0)</f>
        <v>4 Trunk and slump distance</v>
      </c>
      <c r="G4127" t="str">
        <f>IF(ISBLANK(VLOOKUP($A4127,'Extracted Varlist'!$B$1:$O$4857,4,0)),"",VLOOKUP($A4127,'Extracted Varlist'!$B$1:$O$4857,4,0))</f>
        <v>-99="Missing"</v>
      </c>
      <c r="H4127">
        <v>2</v>
      </c>
      <c r="I4127">
        <f>VLOOKUP($A4127,'Extracted Varlist'!$B$1:$O$4857,12,0)</f>
        <v>2</v>
      </c>
      <c r="J4127">
        <f>VLOOKUP($A4127,'Extracted Varlist'!$B$1:$O$4857,13,0)</f>
        <v>17</v>
      </c>
      <c r="M4127" t="b">
        <f t="shared" si="87"/>
        <v>1</v>
      </c>
    </row>
    <row r="4128" spans="1:13" x14ac:dyDescent="0.25">
      <c r="A4128" t="s">
        <v>3183</v>
      </c>
      <c r="E4128" t="str">
        <f>VLOOKUP($A4128,'Extracted Varlist'!$B$1:$O$4857,3,0)</f>
        <v>5 Trunk and slump distance</v>
      </c>
      <c r="G4128" t="str">
        <f>IF(ISBLANK(VLOOKUP($A4128,'Extracted Varlist'!$B$1:$O$4857,4,0)),"",VLOOKUP($A4128,'Extracted Varlist'!$B$1:$O$4857,4,0))</f>
        <v>-99="Missing"</v>
      </c>
      <c r="H4128">
        <v>2</v>
      </c>
      <c r="I4128">
        <f>VLOOKUP($A4128,'Extracted Varlist'!$B$1:$O$4857,12,0)</f>
        <v>2</v>
      </c>
      <c r="J4128">
        <f>VLOOKUP($A4128,'Extracted Varlist'!$B$1:$O$4857,13,0)</f>
        <v>17</v>
      </c>
      <c r="M4128" t="b">
        <f t="shared" si="87"/>
        <v>1</v>
      </c>
    </row>
    <row r="4129" spans="1:13" x14ac:dyDescent="0.25">
      <c r="A4129" t="s">
        <v>2973</v>
      </c>
      <c r="E4129" t="str">
        <f>VLOOKUP($A4129,'Extracted Varlist'!$B$1:$O$4857,3,0)</f>
        <v>1 Trunk Inclination</v>
      </c>
      <c r="G4129" t="str">
        <f>IF(ISBLANK(VLOOKUP($A4129,'Extracted Varlist'!$B$1:$O$4857,4,0)),"",VLOOKUP($A4129,'Extracted Varlist'!$B$1:$O$4857,4,0))</f>
        <v>-99="Missing"</v>
      </c>
      <c r="H4129">
        <v>2</v>
      </c>
      <c r="I4129">
        <f>VLOOKUP($A4129,'Extracted Varlist'!$B$1:$O$4857,12,0)</f>
        <v>2</v>
      </c>
      <c r="J4129">
        <f>VLOOKUP($A4129,'Extracted Varlist'!$B$1:$O$4857,13,0)</f>
        <v>17</v>
      </c>
      <c r="M4129" t="b">
        <f t="shared" si="87"/>
        <v>1</v>
      </c>
    </row>
    <row r="4130" spans="1:13" x14ac:dyDescent="0.25">
      <c r="A4130" t="s">
        <v>3020</v>
      </c>
      <c r="E4130" t="str">
        <f>VLOOKUP($A4130,'Extracted Varlist'!$B$1:$O$4857,3,0)</f>
        <v>2 Trunk Inclination</v>
      </c>
      <c r="G4130" t="str">
        <f>IF(ISBLANK(VLOOKUP($A4130,'Extracted Varlist'!$B$1:$O$4857,4,0)),"",VLOOKUP($A4130,'Extracted Varlist'!$B$1:$O$4857,4,0))</f>
        <v>-99="Missing"</v>
      </c>
      <c r="H4130">
        <v>2</v>
      </c>
      <c r="I4130">
        <f>VLOOKUP($A4130,'Extracted Varlist'!$B$1:$O$4857,12,0)</f>
        <v>2</v>
      </c>
      <c r="J4130">
        <f>VLOOKUP($A4130,'Extracted Varlist'!$B$1:$O$4857,13,0)</f>
        <v>17</v>
      </c>
      <c r="M4130" t="b">
        <f t="shared" si="87"/>
        <v>1</v>
      </c>
    </row>
    <row r="4131" spans="1:13" x14ac:dyDescent="0.25">
      <c r="A4131" t="s">
        <v>3063</v>
      </c>
      <c r="E4131" t="str">
        <f>VLOOKUP($A4131,'Extracted Varlist'!$B$1:$O$4857,3,0)</f>
        <v>3 Trunk Inclination</v>
      </c>
      <c r="G4131" t="str">
        <f>IF(ISBLANK(VLOOKUP($A4131,'Extracted Varlist'!$B$1:$O$4857,4,0)),"",VLOOKUP($A4131,'Extracted Varlist'!$B$1:$O$4857,4,0))</f>
        <v>-99="Missing"</v>
      </c>
      <c r="H4131">
        <v>2</v>
      </c>
      <c r="I4131">
        <f>VLOOKUP($A4131,'Extracted Varlist'!$B$1:$O$4857,12,0)</f>
        <v>2</v>
      </c>
      <c r="J4131">
        <f>VLOOKUP($A4131,'Extracted Varlist'!$B$1:$O$4857,13,0)</f>
        <v>17</v>
      </c>
      <c r="M4131" t="b">
        <f t="shared" si="87"/>
        <v>1</v>
      </c>
    </row>
    <row r="4132" spans="1:13" x14ac:dyDescent="0.25">
      <c r="A4132" t="s">
        <v>3106</v>
      </c>
      <c r="E4132" t="str">
        <f>VLOOKUP($A4132,'Extracted Varlist'!$B$1:$O$4857,3,0)</f>
        <v>4 Trunk Inclination</v>
      </c>
      <c r="G4132" t="str">
        <f>IF(ISBLANK(VLOOKUP($A4132,'Extracted Varlist'!$B$1:$O$4857,4,0)),"",VLOOKUP($A4132,'Extracted Varlist'!$B$1:$O$4857,4,0))</f>
        <v>-99="Missing"</v>
      </c>
      <c r="H4132">
        <v>2</v>
      </c>
      <c r="I4132">
        <f>VLOOKUP($A4132,'Extracted Varlist'!$B$1:$O$4857,12,0)</f>
        <v>2</v>
      </c>
      <c r="J4132">
        <f>VLOOKUP($A4132,'Extracted Varlist'!$B$1:$O$4857,13,0)</f>
        <v>17</v>
      </c>
      <c r="M4132" t="b">
        <f t="shared" si="87"/>
        <v>1</v>
      </c>
    </row>
    <row r="4133" spans="1:13" x14ac:dyDescent="0.25">
      <c r="A4133" t="s">
        <v>3151</v>
      </c>
      <c r="E4133" t="str">
        <f>VLOOKUP($A4133,'Extracted Varlist'!$B$1:$O$4857,3,0)</f>
        <v>5 Trunk Inclination</v>
      </c>
      <c r="G4133" t="str">
        <f>IF(ISBLANK(VLOOKUP($A4133,'Extracted Varlist'!$B$1:$O$4857,4,0)),"",VLOOKUP($A4133,'Extracted Varlist'!$B$1:$O$4857,4,0))</f>
        <v>-99="Missing"</v>
      </c>
      <c r="H4133">
        <v>2</v>
      </c>
      <c r="I4133">
        <f>VLOOKUP($A4133,'Extracted Varlist'!$B$1:$O$4857,12,0)</f>
        <v>2</v>
      </c>
      <c r="J4133">
        <f>VLOOKUP($A4133,'Extracted Varlist'!$B$1:$O$4857,13,0)</f>
        <v>17</v>
      </c>
      <c r="M4133" t="b">
        <f t="shared" si="87"/>
        <v>1</v>
      </c>
    </row>
    <row r="4134" spans="1:13" x14ac:dyDescent="0.25">
      <c r="A4134" t="s">
        <v>8996</v>
      </c>
      <c r="E4134" t="str">
        <f>VLOOKUP($A4134,'Extracted Varlist'!$B$1:$O$4857,3,0)</f>
        <v>Exam Right ear canal volume</v>
      </c>
      <c r="G4134" t="str">
        <f>IF(ISBLANK(VLOOKUP($A4134,'Extracted Varlist'!$B$1:$O$4857,4,0)),"",VLOOKUP($A4134,'Extracted Varlist'!$B$1:$O$4857,4,0))</f>
        <v>-99="Missing";-88="N/A"</v>
      </c>
      <c r="H4134">
        <v>2</v>
      </c>
      <c r="I4134">
        <f>VLOOKUP($A4134,'Extracted Varlist'!$B$1:$O$4857,12,0)</f>
        <v>2</v>
      </c>
      <c r="J4134">
        <f>VLOOKUP($A4134,'Extracted Varlist'!$B$1:$O$4857,13,0)</f>
        <v>5</v>
      </c>
      <c r="M4134" t="b">
        <f t="shared" si="87"/>
        <v>0</v>
      </c>
    </row>
    <row r="4135" spans="1:13" x14ac:dyDescent="0.25">
      <c r="A4135" t="s">
        <v>9020</v>
      </c>
      <c r="E4135" t="str">
        <f>VLOOKUP($A4135,'Extracted Varlist'!$B$1:$O$4857,3,0)</f>
        <v>Exam Left ear normal-code</v>
      </c>
      <c r="G4135" t="str">
        <f>IF(ISBLANK(VLOOKUP($A4135,'Extracted Varlist'!$B$1:$O$4857,4,0)),"",VLOOKUP($A4135,'Extracted Varlist'!$B$1:$O$4857,4,0))</f>
        <v/>
      </c>
      <c r="H4135">
        <v>2</v>
      </c>
      <c r="I4135">
        <f>VLOOKUP($A4135,'Extracted Varlist'!$B$1:$O$4857,12,0)</f>
        <v>2</v>
      </c>
      <c r="J4135">
        <f>VLOOKUP($A4135,'Extracted Varlist'!$B$1:$O$4857,13,0)</f>
        <v>5</v>
      </c>
      <c r="M4135" t="b">
        <f t="shared" si="87"/>
        <v>1</v>
      </c>
    </row>
    <row r="4136" spans="1:13" x14ac:dyDescent="0.25">
      <c r="A4136" t="s">
        <v>9022</v>
      </c>
      <c r="E4136" t="str">
        <f>VLOOKUP($A4136,'Extracted Varlist'!$B$1:$O$4857,3,0)</f>
        <v>Exam Right ear hearing ok</v>
      </c>
      <c r="G4136" t="str">
        <f>IF(ISBLANK(VLOOKUP($A4136,'Extracted Varlist'!$B$1:$O$4857,4,0)),"",VLOOKUP($A4136,'Extracted Varlist'!$B$1:$O$4857,4,0))</f>
        <v>-99="Missing";-88="N/A";0="No";1="Yes"</v>
      </c>
      <c r="H4136">
        <v>2</v>
      </c>
      <c r="I4136">
        <f>VLOOKUP($A4136,'Extracted Varlist'!$B$1:$O$4857,12,0)</f>
        <v>2</v>
      </c>
      <c r="J4136">
        <f>VLOOKUP($A4136,'Extracted Varlist'!$B$1:$O$4857,13,0)</f>
        <v>5</v>
      </c>
      <c r="M4136" t="b">
        <f t="shared" si="87"/>
        <v>1</v>
      </c>
    </row>
    <row r="4137" spans="1:13" x14ac:dyDescent="0.25">
      <c r="A4137" t="s">
        <v>9024</v>
      </c>
      <c r="E4137" t="str">
        <f>VLOOKUP($A4137,'Extracted Varlist'!$B$1:$O$4857,3,0)</f>
        <v>Exam Left ear hearing ok</v>
      </c>
      <c r="G4137" t="str">
        <f>IF(ISBLANK(VLOOKUP($A4137,'Extracted Varlist'!$B$1:$O$4857,4,0)),"",VLOOKUP($A4137,'Extracted Varlist'!$B$1:$O$4857,4,0))</f>
        <v>-99="Missing";-88="N/A";0="No";1="Yes"</v>
      </c>
      <c r="H4137">
        <v>2</v>
      </c>
      <c r="I4137">
        <f>VLOOKUP($A4137,'Extracted Varlist'!$B$1:$O$4857,12,0)</f>
        <v>2</v>
      </c>
      <c r="J4137">
        <f>VLOOKUP($A4137,'Extracted Varlist'!$B$1:$O$4857,13,0)</f>
        <v>5</v>
      </c>
      <c r="M4137" t="b">
        <f t="shared" si="87"/>
        <v>1</v>
      </c>
    </row>
    <row r="4138" spans="1:13" x14ac:dyDescent="0.25">
      <c r="A4138" t="s">
        <v>8999</v>
      </c>
      <c r="E4138" t="str">
        <f>VLOOKUP($A4138,'Extracted Varlist'!$B$1:$O$4857,3,0)</f>
        <v>Exam Left ear canal volume</v>
      </c>
      <c r="G4138" t="str">
        <f>IF(ISBLANK(VLOOKUP($A4138,'Extracted Varlist'!$B$1:$O$4857,4,0)),"",VLOOKUP($A4138,'Extracted Varlist'!$B$1:$O$4857,4,0))</f>
        <v>-99="Missing";-88="N/A"</v>
      </c>
      <c r="H4138">
        <v>2</v>
      </c>
      <c r="I4138">
        <f>VLOOKUP($A4138,'Extracted Varlist'!$B$1:$O$4857,12,0)</f>
        <v>2</v>
      </c>
      <c r="J4138">
        <f>VLOOKUP($A4138,'Extracted Varlist'!$B$1:$O$4857,13,0)</f>
        <v>5</v>
      </c>
      <c r="M4138" t="b">
        <f t="shared" si="87"/>
        <v>1</v>
      </c>
    </row>
    <row r="4139" spans="1:13" x14ac:dyDescent="0.25">
      <c r="A4139" t="s">
        <v>9001</v>
      </c>
      <c r="E4139" t="str">
        <f>VLOOKUP($A4139,'Extracted Varlist'!$B$1:$O$4857,3,0)</f>
        <v>Exam Right ear compliance peak</v>
      </c>
      <c r="G4139" t="str">
        <f>IF(ISBLANK(VLOOKUP($A4139,'Extracted Varlist'!$B$1:$O$4857,4,0)),"",VLOOKUP($A4139,'Extracted Varlist'!$B$1:$O$4857,4,0))</f>
        <v>-99="Missing";-88="N/A"</v>
      </c>
      <c r="H4139">
        <v>2</v>
      </c>
      <c r="I4139">
        <f>VLOOKUP($A4139,'Extracted Varlist'!$B$1:$O$4857,12,0)</f>
        <v>2</v>
      </c>
      <c r="J4139">
        <f>VLOOKUP($A4139,'Extracted Varlist'!$B$1:$O$4857,13,0)</f>
        <v>5</v>
      </c>
      <c r="M4139" t="b">
        <f t="shared" si="87"/>
        <v>1</v>
      </c>
    </row>
    <row r="4140" spans="1:13" x14ac:dyDescent="0.25">
      <c r="A4140" t="s">
        <v>9004</v>
      </c>
      <c r="E4140" t="str">
        <f>VLOOKUP($A4140,'Extracted Varlist'!$B$1:$O$4857,3,0)</f>
        <v>Exam Left ear compliance peak</v>
      </c>
      <c r="G4140" t="str">
        <f>IF(ISBLANK(VLOOKUP($A4140,'Extracted Varlist'!$B$1:$O$4857,4,0)),"",VLOOKUP($A4140,'Extracted Varlist'!$B$1:$O$4857,4,0))</f>
        <v>-99="Missing";-88="N/A"</v>
      </c>
      <c r="H4140">
        <v>2</v>
      </c>
      <c r="I4140">
        <f>VLOOKUP($A4140,'Extracted Varlist'!$B$1:$O$4857,12,0)</f>
        <v>2</v>
      </c>
      <c r="J4140">
        <f>VLOOKUP($A4140,'Extracted Varlist'!$B$1:$O$4857,13,0)</f>
        <v>5</v>
      </c>
      <c r="M4140" t="b">
        <f t="shared" si="87"/>
        <v>1</v>
      </c>
    </row>
    <row r="4141" spans="1:13" x14ac:dyDescent="0.25">
      <c r="A4141" t="s">
        <v>9007</v>
      </c>
      <c r="E4141" t="str">
        <f>VLOOKUP($A4141,'Extracted Varlist'!$B$1:$O$4857,3,0)</f>
        <v>Exam Right ear pressure peak</v>
      </c>
      <c r="G4141" t="str">
        <f>IF(ISBLANK(VLOOKUP($A4141,'Extracted Varlist'!$B$1:$O$4857,4,0)),"",VLOOKUP($A4141,'Extracted Varlist'!$B$1:$O$4857,4,0))</f>
        <v>-99="Missing";-88="N/A"</v>
      </c>
      <c r="H4141">
        <v>2</v>
      </c>
      <c r="I4141">
        <f>VLOOKUP($A4141,'Extracted Varlist'!$B$1:$O$4857,12,0)</f>
        <v>2</v>
      </c>
      <c r="J4141">
        <f>VLOOKUP($A4141,'Extracted Varlist'!$B$1:$O$4857,13,0)</f>
        <v>5</v>
      </c>
      <c r="M4141" t="b">
        <f t="shared" si="87"/>
        <v>1</v>
      </c>
    </row>
    <row r="4142" spans="1:13" x14ac:dyDescent="0.25">
      <c r="A4142" t="s">
        <v>9010</v>
      </c>
      <c r="E4142" t="str">
        <f>VLOOKUP($A4142,'Extracted Varlist'!$B$1:$O$4857,3,0)</f>
        <v>Exam Left ear pressure peak</v>
      </c>
      <c r="G4142" t="str">
        <f>IF(ISBLANK(VLOOKUP($A4142,'Extracted Varlist'!$B$1:$O$4857,4,0)),"",VLOOKUP($A4142,'Extracted Varlist'!$B$1:$O$4857,4,0))</f>
        <v>-99="Missing";-88="N/A"</v>
      </c>
      <c r="H4142">
        <v>2</v>
      </c>
      <c r="I4142">
        <f>VLOOKUP($A4142,'Extracted Varlist'!$B$1:$O$4857,12,0)</f>
        <v>2</v>
      </c>
      <c r="J4142">
        <f>VLOOKUP($A4142,'Extracted Varlist'!$B$1:$O$4857,13,0)</f>
        <v>5</v>
      </c>
      <c r="M4142" t="b">
        <f t="shared" si="87"/>
        <v>1</v>
      </c>
    </row>
    <row r="4143" spans="1:13" x14ac:dyDescent="0.25">
      <c r="A4143" t="s">
        <v>9013</v>
      </c>
      <c r="E4143" t="str">
        <f>VLOOKUP($A4143,'Extracted Varlist'!$B$1:$O$4857,3,0)</f>
        <v>Exam Right ear gradient</v>
      </c>
      <c r="G4143" t="str">
        <f>IF(ISBLANK(VLOOKUP($A4143,'Extracted Varlist'!$B$1:$O$4857,4,0)),"",VLOOKUP($A4143,'Extracted Varlist'!$B$1:$O$4857,4,0))</f>
        <v>-99="Missing";-88="N/A"</v>
      </c>
      <c r="H4143">
        <v>2</v>
      </c>
      <c r="I4143">
        <f>VLOOKUP($A4143,'Extracted Varlist'!$B$1:$O$4857,12,0)</f>
        <v>2</v>
      </c>
      <c r="J4143">
        <f>VLOOKUP($A4143,'Extracted Varlist'!$B$1:$O$4857,13,0)</f>
        <v>5</v>
      </c>
      <c r="M4143" t="b">
        <f t="shared" si="87"/>
        <v>1</v>
      </c>
    </row>
    <row r="4144" spans="1:13" x14ac:dyDescent="0.25">
      <c r="A4144" t="s">
        <v>9015</v>
      </c>
      <c r="E4144" t="str">
        <f>VLOOKUP($A4144,'Extracted Varlist'!$B$1:$O$4857,3,0)</f>
        <v>Exam Left ear gradient</v>
      </c>
      <c r="G4144" t="str">
        <f>IF(ISBLANK(VLOOKUP($A4144,'Extracted Varlist'!$B$1:$O$4857,4,0)),"",VLOOKUP($A4144,'Extracted Varlist'!$B$1:$O$4857,4,0))</f>
        <v>-99="Missing";-88="N/A"</v>
      </c>
      <c r="H4144">
        <v>2</v>
      </c>
      <c r="I4144">
        <f>VLOOKUP($A4144,'Extracted Varlist'!$B$1:$O$4857,12,0)</f>
        <v>2</v>
      </c>
      <c r="J4144">
        <f>VLOOKUP($A4144,'Extracted Varlist'!$B$1:$O$4857,13,0)</f>
        <v>5</v>
      </c>
      <c r="M4144" t="b">
        <f t="shared" si="87"/>
        <v>1</v>
      </c>
    </row>
    <row r="4145" spans="1:13" x14ac:dyDescent="0.25">
      <c r="A4145" t="s">
        <v>9018</v>
      </c>
      <c r="E4145" t="str">
        <f>VLOOKUP($A4145,'Extracted Varlist'!$B$1:$O$4857,3,0)</f>
        <v>Exam Right ear normal-code</v>
      </c>
      <c r="G4145" t="str">
        <f>IF(ISBLANK(VLOOKUP($A4145,'Extracted Varlist'!$B$1:$O$4857,4,0)),"",VLOOKUP($A4145,'Extracted Varlist'!$B$1:$O$4857,4,0))</f>
        <v/>
      </c>
      <c r="H4145">
        <v>2</v>
      </c>
      <c r="I4145">
        <f>VLOOKUP($A4145,'Extracted Varlist'!$B$1:$O$4857,12,0)</f>
        <v>2</v>
      </c>
      <c r="J4145">
        <f>VLOOKUP($A4145,'Extracted Varlist'!$B$1:$O$4857,13,0)</f>
        <v>5</v>
      </c>
      <c r="M4145" t="b">
        <f t="shared" si="87"/>
        <v>1</v>
      </c>
    </row>
    <row r="4146" spans="1:13" x14ac:dyDescent="0.25">
      <c r="A4146" t="s">
        <v>452</v>
      </c>
      <c r="E4146" t="str">
        <f>VLOOKUP($A4146,'Extracted Varlist'!$B$1:$O$4857,3,0)</f>
        <v>Type ofDevelopmental assessmt</v>
      </c>
      <c r="G4146" t="str">
        <f>IF(ISBLANK(VLOOKUP($A4146,'Extracted Varlist'!$B$1:$O$4857,4,0)),"",VLOOKUP($A4146,'Extracted Varlist'!$B$1:$O$4857,4,0))</f>
        <v>1="12 month exam";2="Denver";3="Griffiths";4="12 month exam and Denver";8="Not examined";9="Missing"</v>
      </c>
      <c r="H4146">
        <v>2</v>
      </c>
      <c r="I4146">
        <f>VLOOKUP($A4146,'Extracted Varlist'!$B$1:$O$4857,12,0)</f>
        <v>2</v>
      </c>
      <c r="J4146">
        <f>VLOOKUP($A4146,'Extracted Varlist'!$B$1:$O$4857,13,0)</f>
        <v>1</v>
      </c>
      <c r="M4146" t="b">
        <f t="shared" si="87"/>
        <v>0</v>
      </c>
    </row>
    <row r="4147" spans="1:13" x14ac:dyDescent="0.25">
      <c r="A4147" t="s">
        <v>660</v>
      </c>
      <c r="E4147" t="str">
        <f>VLOOKUP($A4147,'Extracted Varlist'!$B$1:$O$4857,3,0)</f>
        <v>Type of developmental asessmt</v>
      </c>
      <c r="G4147" t="str">
        <f>IF(ISBLANK(VLOOKUP($A4147,'Extracted Varlist'!$B$1:$O$4857,4,0)),"",VLOOKUP($A4147,'Extracted Varlist'!$B$1:$O$4857,4,0))</f>
        <v/>
      </c>
      <c r="H4147">
        <v>2</v>
      </c>
      <c r="I4147">
        <f>VLOOKUP($A4147,'Extracted Varlist'!$B$1:$O$4857,12,0)</f>
        <v>2</v>
      </c>
      <c r="J4147">
        <f>VLOOKUP($A4147,'Extracted Varlist'!$B$1:$O$4857,13,0)</f>
        <v>3</v>
      </c>
      <c r="M4147" t="b">
        <f t="shared" si="87"/>
        <v>0</v>
      </c>
    </row>
    <row r="4148" spans="1:13" x14ac:dyDescent="0.25">
      <c r="A4148" t="s">
        <v>390</v>
      </c>
      <c r="E4148" t="str">
        <f>VLOOKUP($A4148,'Extracted Varlist'!$B$1:$O$4857,3,0)</f>
        <v>Teeth upper L) central incisor</v>
      </c>
      <c r="G4148" t="str">
        <f>IF(ISBLANK(VLOOKUP($A4148,'Extracted Varlist'!$B$1:$O$4857,4,0)),"",VLOOKUP($A4148,'Extracted Varlist'!$B$1:$O$4857,4,0))</f>
        <v>-99="Missing";-88="N/A";1="Absent";2="Carious";3="Not yet erupted";4="Present";5="Restoration"</v>
      </c>
      <c r="H4148">
        <v>2</v>
      </c>
      <c r="I4148">
        <f>VLOOKUP($A4148,'Extracted Varlist'!$B$1:$O$4857,12,0)</f>
        <v>2</v>
      </c>
      <c r="J4148">
        <f>VLOOKUP($A4148,'Extracted Varlist'!$B$1:$O$4857,13,0)</f>
        <v>1</v>
      </c>
      <c r="M4148" t="b">
        <f t="shared" si="87"/>
        <v>0</v>
      </c>
    </row>
    <row r="4149" spans="1:13" x14ac:dyDescent="0.25">
      <c r="A4149" t="s">
        <v>558</v>
      </c>
      <c r="E4149" t="str">
        <f>VLOOKUP($A4149,'Extracted Varlist'!$B$1:$O$4857,3,0)</f>
        <v>Teeth upper L) central incisor</v>
      </c>
      <c r="G4149" t="str">
        <f>IF(ISBLANK(VLOOKUP($A4149,'Extracted Varlist'!$B$1:$O$4857,4,0)),"",VLOOKUP($A4149,'Extracted Varlist'!$B$1:$O$4857,4,0))</f>
        <v>-99="Missing";-88="N/A";1="Absent";2="Carious";3="Not yet erupted";4="Present";5="Restoration"</v>
      </c>
      <c r="H4149">
        <v>2</v>
      </c>
      <c r="I4149">
        <f>VLOOKUP($A4149,'Extracted Varlist'!$B$1:$O$4857,12,0)</f>
        <v>2</v>
      </c>
      <c r="J4149">
        <f>VLOOKUP($A4149,'Extracted Varlist'!$B$1:$O$4857,13,0)</f>
        <v>2</v>
      </c>
      <c r="M4149" t="b">
        <f t="shared" si="87"/>
        <v>0</v>
      </c>
    </row>
    <row r="4150" spans="1:13" x14ac:dyDescent="0.25">
      <c r="A4150" t="s">
        <v>631</v>
      </c>
      <c r="E4150" t="str">
        <f>VLOOKUP($A4150,'Extracted Varlist'!$B$1:$O$4857,3,0)</f>
        <v>Teeth upper L) central incisor</v>
      </c>
      <c r="G4150" t="str">
        <f>IF(ISBLANK(VLOOKUP($A4150,'Extracted Varlist'!$B$1:$O$4857,4,0)),"",VLOOKUP($A4150,'Extracted Varlist'!$B$1:$O$4857,4,0))</f>
        <v>-99="Missing";-88="N/A";1="Absent";2="Carious";3="Not yet erupted";4="Present";5="Restoration"</v>
      </c>
      <c r="H4150">
        <v>2</v>
      </c>
      <c r="I4150">
        <f>VLOOKUP($A4150,'Extracted Varlist'!$B$1:$O$4857,12,0)</f>
        <v>2</v>
      </c>
      <c r="J4150">
        <f>VLOOKUP($A4150,'Extracted Varlist'!$B$1:$O$4857,13,0)</f>
        <v>3</v>
      </c>
      <c r="M4150" t="b">
        <f t="shared" si="87"/>
        <v>0</v>
      </c>
    </row>
    <row r="4151" spans="1:13" x14ac:dyDescent="0.25">
      <c r="A4151" t="s">
        <v>393</v>
      </c>
      <c r="E4151" t="str">
        <f>VLOOKUP($A4151,'Extracted Varlist'!$B$1:$O$4857,3,0)</f>
        <v>Teeth upper L) lateral incisor</v>
      </c>
      <c r="G4151" t="str">
        <f>IF(ISBLANK(VLOOKUP($A4151,'Extracted Varlist'!$B$1:$O$4857,4,0)),"",VLOOKUP($A4151,'Extracted Varlist'!$B$1:$O$4857,4,0))</f>
        <v>-99="Missing";-88="N/A";1="Absent";2="Carious";3="Not yet erupted";4="Present";5="Restoration"</v>
      </c>
      <c r="H4151">
        <v>2</v>
      </c>
      <c r="I4151">
        <f>VLOOKUP($A4151,'Extracted Varlist'!$B$1:$O$4857,12,0)</f>
        <v>2</v>
      </c>
      <c r="J4151">
        <f>VLOOKUP($A4151,'Extracted Varlist'!$B$1:$O$4857,13,0)</f>
        <v>1</v>
      </c>
      <c r="M4151" t="b">
        <f t="shared" si="87"/>
        <v>0</v>
      </c>
    </row>
    <row r="4152" spans="1:13" x14ac:dyDescent="0.25">
      <c r="A4152" t="s">
        <v>559</v>
      </c>
      <c r="E4152" t="str">
        <f>VLOOKUP($A4152,'Extracted Varlist'!$B$1:$O$4857,3,0)</f>
        <v>Teeth upper L) lateral incisor</v>
      </c>
      <c r="G4152" t="str">
        <f>IF(ISBLANK(VLOOKUP($A4152,'Extracted Varlist'!$B$1:$O$4857,4,0)),"",VLOOKUP($A4152,'Extracted Varlist'!$B$1:$O$4857,4,0))</f>
        <v>-99="Missing";-88="N/A";1="Absent";2="Carious";3="Not yet erupted";4="Present";5="Restoration"</v>
      </c>
      <c r="H4152">
        <v>2</v>
      </c>
      <c r="I4152">
        <f>VLOOKUP($A4152,'Extracted Varlist'!$B$1:$O$4857,12,0)</f>
        <v>2</v>
      </c>
      <c r="J4152">
        <f>VLOOKUP($A4152,'Extracted Varlist'!$B$1:$O$4857,13,0)</f>
        <v>2</v>
      </c>
      <c r="M4152" t="b">
        <f t="shared" si="87"/>
        <v>0</v>
      </c>
    </row>
    <row r="4153" spans="1:13" x14ac:dyDescent="0.25">
      <c r="A4153" t="s">
        <v>632</v>
      </c>
      <c r="E4153" t="str">
        <f>VLOOKUP($A4153,'Extracted Varlist'!$B$1:$O$4857,3,0)</f>
        <v>Teeth upper L) lateral incisor</v>
      </c>
      <c r="G4153" t="str">
        <f>IF(ISBLANK(VLOOKUP($A4153,'Extracted Varlist'!$B$1:$O$4857,4,0)),"",VLOOKUP($A4153,'Extracted Varlist'!$B$1:$O$4857,4,0))</f>
        <v>-99="Missing";-88="N/A";1="Absent";2="Carious";3="Not yet erupted";4="Present";5="Restoration"</v>
      </c>
      <c r="H4153">
        <v>2</v>
      </c>
      <c r="I4153">
        <f>VLOOKUP($A4153,'Extracted Varlist'!$B$1:$O$4857,12,0)</f>
        <v>2</v>
      </c>
      <c r="J4153">
        <f>VLOOKUP($A4153,'Extracted Varlist'!$B$1:$O$4857,13,0)</f>
        <v>3</v>
      </c>
      <c r="M4153" t="b">
        <f t="shared" si="87"/>
        <v>0</v>
      </c>
    </row>
    <row r="4154" spans="1:13" x14ac:dyDescent="0.25">
      <c r="A4154" t="s">
        <v>395</v>
      </c>
      <c r="E4154" t="str">
        <f>VLOOKUP($A4154,'Extracted Varlist'!$B$1:$O$4857,3,0)</f>
        <v>Teeth upper L) canine</v>
      </c>
      <c r="G4154" t="str">
        <f>IF(ISBLANK(VLOOKUP($A4154,'Extracted Varlist'!$B$1:$O$4857,4,0)),"",VLOOKUP($A4154,'Extracted Varlist'!$B$1:$O$4857,4,0))</f>
        <v>-99="Missing";-88="N/A";1="Absent";2="Carious";3="Not yet erupted";4="Present";5="Restoration"</v>
      </c>
      <c r="H4154">
        <v>2</v>
      </c>
      <c r="I4154">
        <f>VLOOKUP($A4154,'Extracted Varlist'!$B$1:$O$4857,12,0)</f>
        <v>2</v>
      </c>
      <c r="J4154">
        <f>VLOOKUP($A4154,'Extracted Varlist'!$B$1:$O$4857,13,0)</f>
        <v>1</v>
      </c>
      <c r="M4154" t="b">
        <f t="shared" si="87"/>
        <v>0</v>
      </c>
    </row>
    <row r="4155" spans="1:13" x14ac:dyDescent="0.25">
      <c r="A4155" t="s">
        <v>560</v>
      </c>
      <c r="E4155" t="str">
        <f>VLOOKUP($A4155,'Extracted Varlist'!$B$1:$O$4857,3,0)</f>
        <v>Teeth upper L) canine</v>
      </c>
      <c r="G4155" t="str">
        <f>IF(ISBLANK(VLOOKUP($A4155,'Extracted Varlist'!$B$1:$O$4857,4,0)),"",VLOOKUP($A4155,'Extracted Varlist'!$B$1:$O$4857,4,0))</f>
        <v>-99="Missing";-88="N/A";1="Absent";2="Carious";3="Not yet erupted";4="Present";5="Restoration"</v>
      </c>
      <c r="H4155">
        <v>2</v>
      </c>
      <c r="I4155">
        <f>VLOOKUP($A4155,'Extracted Varlist'!$B$1:$O$4857,12,0)</f>
        <v>2</v>
      </c>
      <c r="J4155">
        <f>VLOOKUP($A4155,'Extracted Varlist'!$B$1:$O$4857,13,0)</f>
        <v>2</v>
      </c>
      <c r="M4155" t="b">
        <f t="shared" si="87"/>
        <v>0</v>
      </c>
    </row>
    <row r="4156" spans="1:13" x14ac:dyDescent="0.25">
      <c r="A4156" t="s">
        <v>633</v>
      </c>
      <c r="E4156" t="str">
        <f>VLOOKUP($A4156,'Extracted Varlist'!$B$1:$O$4857,3,0)</f>
        <v>Teeth upper L) canine</v>
      </c>
      <c r="G4156" t="str">
        <f>IF(ISBLANK(VLOOKUP($A4156,'Extracted Varlist'!$B$1:$O$4857,4,0)),"",VLOOKUP($A4156,'Extracted Varlist'!$B$1:$O$4857,4,0))</f>
        <v>-99="Missing";-88="N/A";1="Absent";2="Carious";3="Not yet erupted";4="Present";5="Restoration"</v>
      </c>
      <c r="H4156">
        <v>2</v>
      </c>
      <c r="I4156">
        <f>VLOOKUP($A4156,'Extracted Varlist'!$B$1:$O$4857,12,0)</f>
        <v>2</v>
      </c>
      <c r="J4156">
        <f>VLOOKUP($A4156,'Extracted Varlist'!$B$1:$O$4857,13,0)</f>
        <v>3</v>
      </c>
      <c r="M4156" t="b">
        <f t="shared" si="87"/>
        <v>0</v>
      </c>
    </row>
    <row r="4157" spans="1:13" x14ac:dyDescent="0.25">
      <c r="A4157" t="s">
        <v>397</v>
      </c>
      <c r="E4157" t="str">
        <f>VLOOKUP($A4157,'Extracted Varlist'!$B$1:$O$4857,3,0)</f>
        <v>Teeth upper L) first molar</v>
      </c>
      <c r="G4157" t="str">
        <f>IF(ISBLANK(VLOOKUP($A4157,'Extracted Varlist'!$B$1:$O$4857,4,0)),"",VLOOKUP($A4157,'Extracted Varlist'!$B$1:$O$4857,4,0))</f>
        <v>-99="Missing";-88="N/A";1="Absent";2="Carious";3="Not yet erupted";4="Present";5="Restoration"</v>
      </c>
      <c r="H4157">
        <v>2</v>
      </c>
      <c r="I4157">
        <f>VLOOKUP($A4157,'Extracted Varlist'!$B$1:$O$4857,12,0)</f>
        <v>2</v>
      </c>
      <c r="J4157">
        <f>VLOOKUP($A4157,'Extracted Varlist'!$B$1:$O$4857,13,0)</f>
        <v>1</v>
      </c>
      <c r="M4157" t="b">
        <f t="shared" si="87"/>
        <v>0</v>
      </c>
    </row>
    <row r="4158" spans="1:13" x14ac:dyDescent="0.25">
      <c r="A4158" t="s">
        <v>561</v>
      </c>
      <c r="E4158" t="str">
        <f>VLOOKUP($A4158,'Extracted Varlist'!$B$1:$O$4857,3,0)</f>
        <v>Teeth upper L) first molar</v>
      </c>
      <c r="G4158" t="str">
        <f>IF(ISBLANK(VLOOKUP($A4158,'Extracted Varlist'!$B$1:$O$4857,4,0)),"",VLOOKUP($A4158,'Extracted Varlist'!$B$1:$O$4857,4,0))</f>
        <v>-99="Missing";-88="N/A";1="Absent";2="Carious";3="Not yet erupted";4="Present";5="Restoration"</v>
      </c>
      <c r="H4158">
        <v>2</v>
      </c>
      <c r="I4158">
        <f>VLOOKUP($A4158,'Extracted Varlist'!$B$1:$O$4857,12,0)</f>
        <v>2</v>
      </c>
      <c r="J4158">
        <f>VLOOKUP($A4158,'Extracted Varlist'!$B$1:$O$4857,13,0)</f>
        <v>2</v>
      </c>
      <c r="M4158" t="b">
        <f t="shared" si="87"/>
        <v>0</v>
      </c>
    </row>
    <row r="4159" spans="1:13" x14ac:dyDescent="0.25">
      <c r="A4159" t="s">
        <v>634</v>
      </c>
      <c r="E4159" t="str">
        <f>VLOOKUP($A4159,'Extracted Varlist'!$B$1:$O$4857,3,0)</f>
        <v>Teeth upper L) first molar</v>
      </c>
      <c r="G4159" t="str">
        <f>IF(ISBLANK(VLOOKUP($A4159,'Extracted Varlist'!$B$1:$O$4857,4,0)),"",VLOOKUP($A4159,'Extracted Varlist'!$B$1:$O$4857,4,0))</f>
        <v>-99="Missing";-88="N/A";1="Absent";2="Carious";3="Not yet erupted";4="Present";5="Restoration"</v>
      </c>
      <c r="H4159">
        <v>2</v>
      </c>
      <c r="I4159">
        <f>VLOOKUP($A4159,'Extracted Varlist'!$B$1:$O$4857,12,0)</f>
        <v>2</v>
      </c>
      <c r="J4159">
        <f>VLOOKUP($A4159,'Extracted Varlist'!$B$1:$O$4857,13,0)</f>
        <v>3</v>
      </c>
      <c r="M4159" t="b">
        <f t="shared" si="87"/>
        <v>0</v>
      </c>
    </row>
    <row r="4160" spans="1:13" x14ac:dyDescent="0.25">
      <c r="A4160" t="s">
        <v>399</v>
      </c>
      <c r="E4160" t="str">
        <f>VLOOKUP($A4160,'Extracted Varlist'!$B$1:$O$4857,3,0)</f>
        <v>Teeth upper L) second molar</v>
      </c>
      <c r="G4160" t="str">
        <f>IF(ISBLANK(VLOOKUP($A4160,'Extracted Varlist'!$B$1:$O$4857,4,0)),"",VLOOKUP($A4160,'Extracted Varlist'!$B$1:$O$4857,4,0))</f>
        <v>-99="Missing";-88="N/A";1="Absent";2="Carious";3="Not yet erupted";4="Present";5="Restoration"</v>
      </c>
      <c r="H4160">
        <v>2</v>
      </c>
      <c r="I4160">
        <f>VLOOKUP($A4160,'Extracted Varlist'!$B$1:$O$4857,12,0)</f>
        <v>2</v>
      </c>
      <c r="J4160">
        <f>VLOOKUP($A4160,'Extracted Varlist'!$B$1:$O$4857,13,0)</f>
        <v>1</v>
      </c>
      <c r="M4160" t="b">
        <f t="shared" si="87"/>
        <v>0</v>
      </c>
    </row>
    <row r="4161" spans="1:13" x14ac:dyDescent="0.25">
      <c r="A4161" t="s">
        <v>562</v>
      </c>
      <c r="E4161" t="str">
        <f>VLOOKUP($A4161,'Extracted Varlist'!$B$1:$O$4857,3,0)</f>
        <v>Teeth upper L) second molar</v>
      </c>
      <c r="G4161" t="str">
        <f>IF(ISBLANK(VLOOKUP($A4161,'Extracted Varlist'!$B$1:$O$4857,4,0)),"",VLOOKUP($A4161,'Extracted Varlist'!$B$1:$O$4857,4,0))</f>
        <v>-99="Missing";-88="N/A";1="Absent";2="Carious";3="Not yet erupted";4="Present";5="Restoration"</v>
      </c>
      <c r="H4161">
        <v>2</v>
      </c>
      <c r="I4161">
        <f>VLOOKUP($A4161,'Extracted Varlist'!$B$1:$O$4857,12,0)</f>
        <v>2</v>
      </c>
      <c r="J4161">
        <f>VLOOKUP($A4161,'Extracted Varlist'!$B$1:$O$4857,13,0)</f>
        <v>2</v>
      </c>
      <c r="M4161" t="b">
        <f t="shared" si="87"/>
        <v>0</v>
      </c>
    </row>
    <row r="4162" spans="1:13" x14ac:dyDescent="0.25">
      <c r="A4162" t="s">
        <v>635</v>
      </c>
      <c r="E4162" t="str">
        <f>VLOOKUP($A4162,'Extracted Varlist'!$B$1:$O$4857,3,0)</f>
        <v>Teeth upper L) second molar</v>
      </c>
      <c r="G4162" t="str">
        <f>IF(ISBLANK(VLOOKUP($A4162,'Extracted Varlist'!$B$1:$O$4857,4,0)),"",VLOOKUP($A4162,'Extracted Varlist'!$B$1:$O$4857,4,0))</f>
        <v>-99="Missing";-88="N/A";1="Absent";2="Carious";3="Not yet erupted";4="Present";5="Restoration"</v>
      </c>
      <c r="H4162">
        <v>2</v>
      </c>
      <c r="I4162">
        <f>VLOOKUP($A4162,'Extracted Varlist'!$B$1:$O$4857,12,0)</f>
        <v>2</v>
      </c>
      <c r="J4162">
        <f>VLOOKUP($A4162,'Extracted Varlist'!$B$1:$O$4857,13,0)</f>
        <v>3</v>
      </c>
      <c r="M4162" t="b">
        <f t="shared" ref="M4162:M4225" si="88">AND(J4162=J4161)</f>
        <v>0</v>
      </c>
    </row>
    <row r="4163" spans="1:13" x14ac:dyDescent="0.25">
      <c r="A4163" t="s">
        <v>401</v>
      </c>
      <c r="E4163" t="str">
        <f>VLOOKUP($A4163,'Extracted Varlist'!$B$1:$O$4857,3,0)</f>
        <v>Teeth upper R) central incisor</v>
      </c>
      <c r="G4163" t="str">
        <f>IF(ISBLANK(VLOOKUP($A4163,'Extracted Varlist'!$B$1:$O$4857,4,0)),"",VLOOKUP($A4163,'Extracted Varlist'!$B$1:$O$4857,4,0))</f>
        <v>-99="Missing";-88="N/A";1="Absent";2="Carious";3="Not yet erupted";4="Present";5="Restoration"</v>
      </c>
      <c r="H4163">
        <v>2</v>
      </c>
      <c r="I4163">
        <f>VLOOKUP($A4163,'Extracted Varlist'!$B$1:$O$4857,12,0)</f>
        <v>2</v>
      </c>
      <c r="J4163">
        <f>VLOOKUP($A4163,'Extracted Varlist'!$B$1:$O$4857,13,0)</f>
        <v>1</v>
      </c>
      <c r="M4163" t="b">
        <f t="shared" si="88"/>
        <v>0</v>
      </c>
    </row>
    <row r="4164" spans="1:13" x14ac:dyDescent="0.25">
      <c r="A4164" t="s">
        <v>553</v>
      </c>
      <c r="E4164" t="str">
        <f>VLOOKUP($A4164,'Extracted Varlist'!$B$1:$O$4857,3,0)</f>
        <v>Teeth upper R) central incisor</v>
      </c>
      <c r="G4164" t="str">
        <f>IF(ISBLANK(VLOOKUP($A4164,'Extracted Varlist'!$B$1:$O$4857,4,0)),"",VLOOKUP($A4164,'Extracted Varlist'!$B$1:$O$4857,4,0))</f>
        <v>-99="Missing";-88="N/A";1="Absent";2="Carious";3="Not yet erupted";4="Present";5="Restoration"</v>
      </c>
      <c r="H4164">
        <v>2</v>
      </c>
      <c r="I4164">
        <f>VLOOKUP($A4164,'Extracted Varlist'!$B$1:$O$4857,12,0)</f>
        <v>2</v>
      </c>
      <c r="J4164">
        <f>VLOOKUP($A4164,'Extracted Varlist'!$B$1:$O$4857,13,0)</f>
        <v>2</v>
      </c>
      <c r="M4164" t="b">
        <f t="shared" si="88"/>
        <v>0</v>
      </c>
    </row>
    <row r="4165" spans="1:13" x14ac:dyDescent="0.25">
      <c r="A4165" t="s">
        <v>626</v>
      </c>
      <c r="E4165" t="str">
        <f>VLOOKUP($A4165,'Extracted Varlist'!$B$1:$O$4857,3,0)</f>
        <v>Teeth upper R) central incisor</v>
      </c>
      <c r="G4165" t="str">
        <f>IF(ISBLANK(VLOOKUP($A4165,'Extracted Varlist'!$B$1:$O$4857,4,0)),"",VLOOKUP($A4165,'Extracted Varlist'!$B$1:$O$4857,4,0))</f>
        <v>-99="Missing";-88="N/A";1="Absent";2="Carious";3="Not yet erupted";4="Present";5="Restoration"</v>
      </c>
      <c r="H4165">
        <v>2</v>
      </c>
      <c r="I4165">
        <f>VLOOKUP($A4165,'Extracted Varlist'!$B$1:$O$4857,12,0)</f>
        <v>2</v>
      </c>
      <c r="J4165">
        <f>VLOOKUP($A4165,'Extracted Varlist'!$B$1:$O$4857,13,0)</f>
        <v>3</v>
      </c>
      <c r="M4165" t="b">
        <f t="shared" si="88"/>
        <v>0</v>
      </c>
    </row>
    <row r="4166" spans="1:13" x14ac:dyDescent="0.25">
      <c r="A4166" t="s">
        <v>403</v>
      </c>
      <c r="E4166" t="str">
        <f>VLOOKUP($A4166,'Extracted Varlist'!$B$1:$O$4857,3,0)</f>
        <v>Teeth upper R) lateral incisor</v>
      </c>
      <c r="G4166" t="str">
        <f>IF(ISBLANK(VLOOKUP($A4166,'Extracted Varlist'!$B$1:$O$4857,4,0)),"",VLOOKUP($A4166,'Extracted Varlist'!$B$1:$O$4857,4,0))</f>
        <v>-99="Missing";-88="N/A";1="Absent";2="Carious";3="Not yet erupted";4="Present";5="Restoration"</v>
      </c>
      <c r="H4166">
        <v>2</v>
      </c>
      <c r="I4166">
        <f>VLOOKUP($A4166,'Extracted Varlist'!$B$1:$O$4857,12,0)</f>
        <v>2</v>
      </c>
      <c r="J4166">
        <f>VLOOKUP($A4166,'Extracted Varlist'!$B$1:$O$4857,13,0)</f>
        <v>1</v>
      </c>
      <c r="M4166" t="b">
        <f t="shared" si="88"/>
        <v>0</v>
      </c>
    </row>
    <row r="4167" spans="1:13" x14ac:dyDescent="0.25">
      <c r="A4167" t="s">
        <v>554</v>
      </c>
      <c r="E4167" t="str">
        <f>VLOOKUP($A4167,'Extracted Varlist'!$B$1:$O$4857,3,0)</f>
        <v>Teeth upper R) lateral incisor</v>
      </c>
      <c r="G4167" t="str">
        <f>IF(ISBLANK(VLOOKUP($A4167,'Extracted Varlist'!$B$1:$O$4857,4,0)),"",VLOOKUP($A4167,'Extracted Varlist'!$B$1:$O$4857,4,0))</f>
        <v>-99="Missing";-88="N/A";1="Absent";2="Carious";3="Not yet erupted";4="Present";5="Restoration"</v>
      </c>
      <c r="H4167">
        <v>2</v>
      </c>
      <c r="I4167">
        <f>VLOOKUP($A4167,'Extracted Varlist'!$B$1:$O$4857,12,0)</f>
        <v>2</v>
      </c>
      <c r="J4167">
        <f>VLOOKUP($A4167,'Extracted Varlist'!$B$1:$O$4857,13,0)</f>
        <v>2</v>
      </c>
      <c r="M4167" t="b">
        <f t="shared" si="88"/>
        <v>0</v>
      </c>
    </row>
    <row r="4168" spans="1:13" x14ac:dyDescent="0.25">
      <c r="A4168" t="s">
        <v>627</v>
      </c>
      <c r="E4168" t="str">
        <f>VLOOKUP($A4168,'Extracted Varlist'!$B$1:$O$4857,3,0)</f>
        <v>Teeth upper R) lateral incisor</v>
      </c>
      <c r="G4168" t="str">
        <f>IF(ISBLANK(VLOOKUP($A4168,'Extracted Varlist'!$B$1:$O$4857,4,0)),"",VLOOKUP($A4168,'Extracted Varlist'!$B$1:$O$4857,4,0))</f>
        <v>-99="Missing";-88="N/A";1="Absent";2="Carious";3="Not yet erupted";4="Present";5="Restoration"</v>
      </c>
      <c r="H4168">
        <v>2</v>
      </c>
      <c r="I4168">
        <f>VLOOKUP($A4168,'Extracted Varlist'!$B$1:$O$4857,12,0)</f>
        <v>2</v>
      </c>
      <c r="J4168">
        <f>VLOOKUP($A4168,'Extracted Varlist'!$B$1:$O$4857,13,0)</f>
        <v>3</v>
      </c>
      <c r="M4168" t="b">
        <f t="shared" si="88"/>
        <v>0</v>
      </c>
    </row>
    <row r="4169" spans="1:13" x14ac:dyDescent="0.25">
      <c r="A4169" t="s">
        <v>405</v>
      </c>
      <c r="E4169" t="str">
        <f>VLOOKUP($A4169,'Extracted Varlist'!$B$1:$O$4857,3,0)</f>
        <v>Teeth upper R) canine</v>
      </c>
      <c r="G4169" t="str">
        <f>IF(ISBLANK(VLOOKUP($A4169,'Extracted Varlist'!$B$1:$O$4857,4,0)),"",VLOOKUP($A4169,'Extracted Varlist'!$B$1:$O$4857,4,0))</f>
        <v>-99="Missing";-88="N/A";1="Absent";2="Carious";3="Not yet erupted";4="Present";5="Restoration"</v>
      </c>
      <c r="H4169">
        <v>2</v>
      </c>
      <c r="I4169">
        <f>VLOOKUP($A4169,'Extracted Varlist'!$B$1:$O$4857,12,0)</f>
        <v>2</v>
      </c>
      <c r="J4169">
        <f>VLOOKUP($A4169,'Extracted Varlist'!$B$1:$O$4857,13,0)</f>
        <v>1</v>
      </c>
      <c r="M4169" t="b">
        <f t="shared" si="88"/>
        <v>0</v>
      </c>
    </row>
    <row r="4170" spans="1:13" x14ac:dyDescent="0.25">
      <c r="A4170" t="s">
        <v>555</v>
      </c>
      <c r="E4170" t="str">
        <f>VLOOKUP($A4170,'Extracted Varlist'!$B$1:$O$4857,3,0)</f>
        <v>Teeth upper R) canine</v>
      </c>
      <c r="G4170" t="str">
        <f>IF(ISBLANK(VLOOKUP($A4170,'Extracted Varlist'!$B$1:$O$4857,4,0)),"",VLOOKUP($A4170,'Extracted Varlist'!$B$1:$O$4857,4,0))</f>
        <v>-99="Missing";-88="N/A";1="Absent";2="Carious";3="Not yet erupted";4="Present";5="Restoration"</v>
      </c>
      <c r="H4170">
        <v>2</v>
      </c>
      <c r="I4170">
        <f>VLOOKUP($A4170,'Extracted Varlist'!$B$1:$O$4857,12,0)</f>
        <v>2</v>
      </c>
      <c r="J4170">
        <f>VLOOKUP($A4170,'Extracted Varlist'!$B$1:$O$4857,13,0)</f>
        <v>2</v>
      </c>
      <c r="M4170" t="b">
        <f t="shared" si="88"/>
        <v>0</v>
      </c>
    </row>
    <row r="4171" spans="1:13" x14ac:dyDescent="0.25">
      <c r="A4171" t="s">
        <v>628</v>
      </c>
      <c r="E4171" t="str">
        <f>VLOOKUP($A4171,'Extracted Varlist'!$B$1:$O$4857,3,0)</f>
        <v>Teeth upper R) canine</v>
      </c>
      <c r="G4171" t="str">
        <f>IF(ISBLANK(VLOOKUP($A4171,'Extracted Varlist'!$B$1:$O$4857,4,0)),"",VLOOKUP($A4171,'Extracted Varlist'!$B$1:$O$4857,4,0))</f>
        <v>-99="Missing";-88="N/A";1="Absent";2="Carious";3="Not yet erupted";4="Present";5="Restoration"</v>
      </c>
      <c r="H4171">
        <v>2</v>
      </c>
      <c r="I4171">
        <f>VLOOKUP($A4171,'Extracted Varlist'!$B$1:$O$4857,12,0)</f>
        <v>2</v>
      </c>
      <c r="J4171">
        <f>VLOOKUP($A4171,'Extracted Varlist'!$B$1:$O$4857,13,0)</f>
        <v>3</v>
      </c>
      <c r="M4171" t="b">
        <f t="shared" si="88"/>
        <v>0</v>
      </c>
    </row>
    <row r="4172" spans="1:13" x14ac:dyDescent="0.25">
      <c r="A4172" t="s">
        <v>407</v>
      </c>
      <c r="E4172" t="str">
        <f>VLOOKUP($A4172,'Extracted Varlist'!$B$1:$O$4857,3,0)</f>
        <v>Teeth upper R) first molar</v>
      </c>
      <c r="G4172" t="str">
        <f>IF(ISBLANK(VLOOKUP($A4172,'Extracted Varlist'!$B$1:$O$4857,4,0)),"",VLOOKUP($A4172,'Extracted Varlist'!$B$1:$O$4857,4,0))</f>
        <v>-99="Missing";-88="N/A";1="Absent";2="Carious";3="Not yet erupted";4="Present";5="Restoration"</v>
      </c>
      <c r="H4172">
        <v>2</v>
      </c>
      <c r="I4172">
        <f>VLOOKUP($A4172,'Extracted Varlist'!$B$1:$O$4857,12,0)</f>
        <v>2</v>
      </c>
      <c r="J4172">
        <f>VLOOKUP($A4172,'Extracted Varlist'!$B$1:$O$4857,13,0)</f>
        <v>1</v>
      </c>
      <c r="M4172" t="b">
        <f t="shared" si="88"/>
        <v>0</v>
      </c>
    </row>
    <row r="4173" spans="1:13" x14ac:dyDescent="0.25">
      <c r="A4173" t="s">
        <v>556</v>
      </c>
      <c r="E4173" t="str">
        <f>VLOOKUP($A4173,'Extracted Varlist'!$B$1:$O$4857,3,0)</f>
        <v>Teeth upper R) first molar</v>
      </c>
      <c r="G4173" t="str">
        <f>IF(ISBLANK(VLOOKUP($A4173,'Extracted Varlist'!$B$1:$O$4857,4,0)),"",VLOOKUP($A4173,'Extracted Varlist'!$B$1:$O$4857,4,0))</f>
        <v>-99="Missing";-88="N/A";1="Absent";2="Carious";3="Not yet erupted";4="Present";5="Restoration"</v>
      </c>
      <c r="H4173">
        <v>2</v>
      </c>
      <c r="I4173">
        <f>VLOOKUP($A4173,'Extracted Varlist'!$B$1:$O$4857,12,0)</f>
        <v>2</v>
      </c>
      <c r="J4173">
        <f>VLOOKUP($A4173,'Extracted Varlist'!$B$1:$O$4857,13,0)</f>
        <v>2</v>
      </c>
      <c r="M4173" t="b">
        <f t="shared" si="88"/>
        <v>0</v>
      </c>
    </row>
    <row r="4174" spans="1:13" x14ac:dyDescent="0.25">
      <c r="A4174" t="s">
        <v>629</v>
      </c>
      <c r="E4174" t="str">
        <f>VLOOKUP($A4174,'Extracted Varlist'!$B$1:$O$4857,3,0)</f>
        <v>Teeth upper R) first molar</v>
      </c>
      <c r="G4174" t="str">
        <f>IF(ISBLANK(VLOOKUP($A4174,'Extracted Varlist'!$B$1:$O$4857,4,0)),"",VLOOKUP($A4174,'Extracted Varlist'!$B$1:$O$4857,4,0))</f>
        <v>-99="Missing";-88="N/A";1="Absent";2="Carious";3="Not yet erupted";4="Present";5="Restoration"</v>
      </c>
      <c r="H4174">
        <v>2</v>
      </c>
      <c r="I4174">
        <f>VLOOKUP($A4174,'Extracted Varlist'!$B$1:$O$4857,12,0)</f>
        <v>2</v>
      </c>
      <c r="J4174">
        <f>VLOOKUP($A4174,'Extracted Varlist'!$B$1:$O$4857,13,0)</f>
        <v>3</v>
      </c>
      <c r="M4174" t="b">
        <f t="shared" si="88"/>
        <v>0</v>
      </c>
    </row>
    <row r="4175" spans="1:13" x14ac:dyDescent="0.25">
      <c r="A4175" t="s">
        <v>409</v>
      </c>
      <c r="E4175" t="str">
        <f>VLOOKUP($A4175,'Extracted Varlist'!$B$1:$O$4857,3,0)</f>
        <v>Teeth upper R) second molar</v>
      </c>
      <c r="G4175" t="str">
        <f>IF(ISBLANK(VLOOKUP($A4175,'Extracted Varlist'!$B$1:$O$4857,4,0)),"",VLOOKUP($A4175,'Extracted Varlist'!$B$1:$O$4857,4,0))</f>
        <v>-99="Missing";-88="N/A";1="Absent";2="Carious";3="Not yet erupted";4="Present";5="Restoration"</v>
      </c>
      <c r="H4175">
        <v>2</v>
      </c>
      <c r="I4175">
        <f>VLOOKUP($A4175,'Extracted Varlist'!$B$1:$O$4857,12,0)</f>
        <v>2</v>
      </c>
      <c r="J4175">
        <f>VLOOKUP($A4175,'Extracted Varlist'!$B$1:$O$4857,13,0)</f>
        <v>1</v>
      </c>
      <c r="M4175" t="b">
        <f t="shared" si="88"/>
        <v>0</v>
      </c>
    </row>
    <row r="4176" spans="1:13" x14ac:dyDescent="0.25">
      <c r="A4176" t="s">
        <v>557</v>
      </c>
      <c r="E4176" t="str">
        <f>VLOOKUP($A4176,'Extracted Varlist'!$B$1:$O$4857,3,0)</f>
        <v>Teeth upper R) second molar</v>
      </c>
      <c r="G4176" t="str">
        <f>IF(ISBLANK(VLOOKUP($A4176,'Extracted Varlist'!$B$1:$O$4857,4,0)),"",VLOOKUP($A4176,'Extracted Varlist'!$B$1:$O$4857,4,0))</f>
        <v>-99="Missing";-88="N/A";1="Absent";2="Carious";3="Not yet erupted";4="Present";5="Restoration"</v>
      </c>
      <c r="H4176">
        <v>2</v>
      </c>
      <c r="I4176">
        <f>VLOOKUP($A4176,'Extracted Varlist'!$B$1:$O$4857,12,0)</f>
        <v>2</v>
      </c>
      <c r="J4176">
        <f>VLOOKUP($A4176,'Extracted Varlist'!$B$1:$O$4857,13,0)</f>
        <v>2</v>
      </c>
      <c r="M4176" t="b">
        <f t="shared" si="88"/>
        <v>0</v>
      </c>
    </row>
    <row r="4177" spans="1:13" x14ac:dyDescent="0.25">
      <c r="A4177" t="s">
        <v>630</v>
      </c>
      <c r="E4177" t="str">
        <f>VLOOKUP($A4177,'Extracted Varlist'!$B$1:$O$4857,3,0)</f>
        <v>Teeth upper R) second molar</v>
      </c>
      <c r="G4177" t="str">
        <f>IF(ISBLANK(VLOOKUP($A4177,'Extracted Varlist'!$B$1:$O$4857,4,0)),"",VLOOKUP($A4177,'Extracted Varlist'!$B$1:$O$4857,4,0))</f>
        <v>-99="Missing";-88="N/A";1="Absent";2="Carious";3="Not yet erupted";4="Present";5="Restoration"</v>
      </c>
      <c r="H4177">
        <v>2</v>
      </c>
      <c r="I4177">
        <f>VLOOKUP($A4177,'Extracted Varlist'!$B$1:$O$4857,12,0)</f>
        <v>2</v>
      </c>
      <c r="J4177">
        <f>VLOOKUP($A4177,'Extracted Varlist'!$B$1:$O$4857,13,0)</f>
        <v>3</v>
      </c>
      <c r="M4177" t="b">
        <f t="shared" si="88"/>
        <v>0</v>
      </c>
    </row>
    <row r="4178" spans="1:13" x14ac:dyDescent="0.25">
      <c r="A4178" t="s">
        <v>8027</v>
      </c>
      <c r="E4178" t="str">
        <f>VLOOKUP($A4178,'Extracted Varlist'!$B$1:$O$4857,3,0)</f>
        <v>Date of urine assessment</v>
      </c>
      <c r="G4178" t="str">
        <f>IF(ISBLANK(VLOOKUP($A4178,'Extracted Varlist'!$B$1:$O$4857,4,0)),"",VLOOKUP($A4178,'Extracted Varlist'!$B$1:$O$4857,4,0))</f>
        <v/>
      </c>
      <c r="H4178">
        <v>2</v>
      </c>
      <c r="I4178">
        <f>VLOOKUP($A4178,'Extracted Varlist'!$B$1:$O$4857,12,0)</f>
        <v>2</v>
      </c>
      <c r="J4178">
        <f>VLOOKUP($A4178,'Extracted Varlist'!$B$1:$O$4857,13,0)</f>
        <v>27</v>
      </c>
      <c r="M4178" t="b">
        <f t="shared" si="88"/>
        <v>0</v>
      </c>
    </row>
    <row r="4179" spans="1:13" x14ac:dyDescent="0.25">
      <c r="A4179" t="s">
        <v>9403</v>
      </c>
      <c r="E4179" t="str">
        <f>VLOOKUP($A4179,'Extracted Varlist'!$B$1:$O$4857,3,0)</f>
        <v>Exercise test - child's HxRTI/Asthma</v>
      </c>
      <c r="G4179" t="str">
        <f>IF(ISBLANK(VLOOKUP($A4179,'Extracted Varlist'!$B$1:$O$4857,4,0)),"",VLOOKUP($A4179,'Extracted Varlist'!$B$1:$O$4857,4,0))</f>
        <v>-99="Missing";-88="N/A";0="No";1="Rti";2="Asthma attack";3="Rti and asthma"</v>
      </c>
      <c r="H4179">
        <v>2</v>
      </c>
      <c r="I4179">
        <f>VLOOKUP($A4179,'Extracted Varlist'!$B$1:$O$4857,12,0)</f>
        <v>2</v>
      </c>
      <c r="J4179">
        <f>VLOOKUP($A4179,'Extracted Varlist'!$B$1:$O$4857,13,0)</f>
        <v>8</v>
      </c>
      <c r="M4179" t="b">
        <f t="shared" si="88"/>
        <v>0</v>
      </c>
    </row>
    <row r="4180" spans="1:13" x14ac:dyDescent="0.25">
      <c r="A4180" t="s">
        <v>3210</v>
      </c>
      <c r="E4180" t="str">
        <f>VLOOKUP($A4180,'Extracted Varlist'!$B$1:$O$4857,3,0)</f>
        <v>Date of liver ultrasound</v>
      </c>
      <c r="G4180" t="str">
        <f>IF(ISBLANK(VLOOKUP($A4180,'Extracted Varlist'!$B$1:$O$4857,4,0)),"",VLOOKUP($A4180,'Extracted Varlist'!$B$1:$O$4857,4,0))</f>
        <v/>
      </c>
      <c r="H4180">
        <v>2</v>
      </c>
      <c r="I4180">
        <f>VLOOKUP($A4180,'Extracted Varlist'!$B$1:$O$4857,12,0)</f>
        <v>2</v>
      </c>
      <c r="J4180">
        <f>VLOOKUP($A4180,'Extracted Varlist'!$B$1:$O$4857,13,0)</f>
        <v>17</v>
      </c>
      <c r="M4180" t="b">
        <f t="shared" si="88"/>
        <v>0</v>
      </c>
    </row>
    <row r="4181" spans="1:13" x14ac:dyDescent="0.25">
      <c r="A4181" t="s">
        <v>4025</v>
      </c>
      <c r="E4181" t="str">
        <f>VLOOKUP($A4181,'Extracted Varlist'!$B$1:$O$4857,3,0)</f>
        <v>Operator - visual acuity</v>
      </c>
      <c r="G4181" t="str">
        <f>IF(ISBLANK(VLOOKUP($A4181,'Extracted Varlist'!$B$1:$O$4857,4,0)),"",VLOOKUP($A4181,'Extracted Varlist'!$B$1:$O$4857,4,0))</f>
        <v/>
      </c>
      <c r="H4181">
        <v>2</v>
      </c>
      <c r="I4181">
        <f>VLOOKUP($A4181,'Extracted Varlist'!$B$1:$O$4857,12,0)</f>
        <v>2</v>
      </c>
      <c r="J4181">
        <f>VLOOKUP($A4181,'Extracted Varlist'!$B$1:$O$4857,13,0)</f>
        <v>20</v>
      </c>
      <c r="M4181" t="b">
        <f t="shared" si="88"/>
        <v>0</v>
      </c>
    </row>
    <row r="4182" spans="1:13" x14ac:dyDescent="0.25">
      <c r="A4182" t="s">
        <v>8169</v>
      </c>
      <c r="E4182" t="str">
        <f>VLOOKUP($A4182,'Extracted Varlist'!$B$1:$O$4857,3,0)</f>
        <v>Operator - visual acuity</v>
      </c>
      <c r="G4182" t="str">
        <f>IF(ISBLANK(VLOOKUP($A4182,'Extracted Varlist'!$B$1:$O$4857,4,0)),"",VLOOKUP($A4182,'Extracted Varlist'!$B$1:$O$4857,4,0))</f>
        <v/>
      </c>
      <c r="H4182">
        <v>2</v>
      </c>
      <c r="I4182">
        <f>VLOOKUP($A4182,'Extracted Varlist'!$B$1:$O$4857,12,0)</f>
        <v>2</v>
      </c>
      <c r="J4182">
        <f>VLOOKUP($A4182,'Extracted Varlist'!$B$1:$O$4857,13,0)</f>
        <v>28</v>
      </c>
      <c r="M4182" t="b">
        <f t="shared" si="88"/>
        <v>0</v>
      </c>
    </row>
    <row r="4183" spans="1:13" x14ac:dyDescent="0.25">
      <c r="A4183" t="s">
        <v>4027</v>
      </c>
      <c r="E4183" t="str">
        <f>VLOOKUP($A4183,'Extracted Varlist'!$B$1:$O$4857,3,0)</f>
        <v>Visual acuity testing performed with or without glasses</v>
      </c>
      <c r="G4183" t="str">
        <f>IF(ISBLANK(VLOOKUP($A4183,'Extracted Varlist'!$B$1:$O$4857,4,0)),"",VLOOKUP($A4183,'Extracted Varlist'!$B$1:$O$4857,4,0))</f>
        <v>-99="Missing";0="No";1="Yes"</v>
      </c>
      <c r="H4183">
        <v>2</v>
      </c>
      <c r="I4183">
        <f>VLOOKUP($A4183,'Extracted Varlist'!$B$1:$O$4857,12,0)</f>
        <v>2</v>
      </c>
      <c r="J4183">
        <f>VLOOKUP($A4183,'Extracted Varlist'!$B$1:$O$4857,13,0)</f>
        <v>20</v>
      </c>
      <c r="M4183" t="b">
        <f t="shared" si="88"/>
        <v>0</v>
      </c>
    </row>
    <row r="4184" spans="1:13" x14ac:dyDescent="0.25">
      <c r="A4184" t="s">
        <v>7130</v>
      </c>
      <c r="E4184" t="str">
        <f>VLOOKUP($A4184,'Extracted Varlist'!$B$1:$O$4857,3,0)</f>
        <v>Visual acuity testing performed with or without glasses</v>
      </c>
      <c r="G4184" t="str">
        <f>IF(ISBLANK(VLOOKUP($A4184,'Extracted Varlist'!$B$1:$O$4857,4,0)),"",VLOOKUP($A4184,'Extracted Varlist'!$B$1:$O$4857,4,0))</f>
        <v>-99="Missing";0="No";1="Yes"</v>
      </c>
      <c r="H4184">
        <v>2</v>
      </c>
      <c r="I4184">
        <f>VLOOKUP($A4184,'Extracted Varlist'!$B$1:$O$4857,12,0)</f>
        <v>2</v>
      </c>
      <c r="J4184">
        <f>VLOOKUP($A4184,'Extracted Varlist'!$B$1:$O$4857,13,0)</f>
        <v>27</v>
      </c>
      <c r="M4184" t="b">
        <f t="shared" si="88"/>
        <v>0</v>
      </c>
    </row>
    <row r="4185" spans="1:13" x14ac:dyDescent="0.25">
      <c r="A4185" t="s">
        <v>8179</v>
      </c>
      <c r="E4185" t="str">
        <f>VLOOKUP($A4185,'Extracted Varlist'!$B$1:$O$4857,3,0)</f>
        <v>Visual acuity testing performed with or without glasses</v>
      </c>
      <c r="G4185" t="str">
        <f>IF(ISBLANK(VLOOKUP($A4185,'Extracted Varlist'!$B$1:$O$4857,4,0)),"",VLOOKUP($A4185,'Extracted Varlist'!$B$1:$O$4857,4,0))</f>
        <v/>
      </c>
      <c r="H4185">
        <v>2</v>
      </c>
      <c r="I4185">
        <f>VLOOKUP($A4185,'Extracted Varlist'!$B$1:$O$4857,12,0)</f>
        <v>2</v>
      </c>
      <c r="J4185">
        <f>VLOOKUP($A4185,'Extracted Varlist'!$B$1:$O$4857,13,0)</f>
        <v>28</v>
      </c>
      <c r="M4185" t="b">
        <f t="shared" si="88"/>
        <v>0</v>
      </c>
    </row>
    <row r="4186" spans="1:13" x14ac:dyDescent="0.25">
      <c r="A4186" t="s">
        <v>3794</v>
      </c>
      <c r="E4186" t="str">
        <f>VLOOKUP($A4186,'Extracted Varlist'!$B$1:$O$4857,3,0)</f>
        <v>LSM recommendation based on manufacturer’s guidelines</v>
      </c>
      <c r="G4186" t="str">
        <f>IF(ISBLANK(VLOOKUP($A4186,'Extracted Varlist'!$B$1:$O$4857,4,0)),"",VLOOKUP($A4186,'Extracted Varlist'!$B$1:$O$4857,4,0))</f>
        <v>0="Not Reliable";1="Reliable"</v>
      </c>
      <c r="H4186">
        <v>2</v>
      </c>
      <c r="I4186">
        <f>VLOOKUP($A4186,'Extracted Varlist'!$B$1:$O$4857,12,0)</f>
        <v>2</v>
      </c>
      <c r="J4186">
        <f>VLOOKUP($A4186,'Extracted Varlist'!$B$1:$O$4857,13,0)</f>
        <v>20</v>
      </c>
      <c r="M4186" t="b">
        <f t="shared" si="88"/>
        <v>0</v>
      </c>
    </row>
    <row r="4187" spans="1:13" x14ac:dyDescent="0.25">
      <c r="A4187" t="s">
        <v>3798</v>
      </c>
      <c r="E4187" t="str">
        <f>VLOOKUP($A4187,'Extracted Varlist'!$B$1:$O$4857,3,0)</f>
        <v>LSM recommendation based on recommendations -ref attached paper</v>
      </c>
      <c r="G4187" t="str">
        <f>IF(ISBLANK(VLOOKUP($A4187,'Extracted Varlist'!$B$1:$O$4857,4,0)),"",VLOOKUP($A4187,'Extracted Varlist'!$B$1:$O$4857,4,0))</f>
        <v>0="Poorly Reliable";1="Reliable";2="Very Reliable";8="NA"</v>
      </c>
      <c r="H4187">
        <v>2</v>
      </c>
      <c r="I4187">
        <f>VLOOKUP($A4187,'Extracted Varlist'!$B$1:$O$4857,12,0)</f>
        <v>2</v>
      </c>
      <c r="J4187">
        <f>VLOOKUP($A4187,'Extracted Varlist'!$B$1:$O$4857,13,0)</f>
        <v>20</v>
      </c>
      <c r="M4187" t="b">
        <f t="shared" si="88"/>
        <v>1</v>
      </c>
    </row>
    <row r="4188" spans="1:13" x14ac:dyDescent="0.25">
      <c r="A4188" t="s">
        <v>4070</v>
      </c>
      <c r="E4188" t="str">
        <f>VLOOKUP($A4188,'Extracted Varlist'!$B$1:$O$4857,3,0)</f>
        <v>Vernier testing performed with or without glasses</v>
      </c>
      <c r="G4188" t="str">
        <f>IF(ISBLANK(VLOOKUP($A4188,'Extracted Varlist'!$B$1:$O$4857,4,0)),"",VLOOKUP($A4188,'Extracted Varlist'!$B$1:$O$4857,4,0))</f>
        <v>0="No";1="Yes"</v>
      </c>
      <c r="H4188">
        <v>2</v>
      </c>
      <c r="I4188">
        <f>VLOOKUP($A4188,'Extracted Varlist'!$B$1:$O$4857,12,0)</f>
        <v>2</v>
      </c>
      <c r="J4188">
        <f>VLOOKUP($A4188,'Extracted Varlist'!$B$1:$O$4857,13,0)</f>
        <v>20</v>
      </c>
      <c r="M4188" t="b">
        <f t="shared" si="88"/>
        <v>1</v>
      </c>
    </row>
    <row r="4189" spans="1:13" x14ac:dyDescent="0.25">
      <c r="A4189" t="s">
        <v>3229</v>
      </c>
      <c r="E4189" t="str">
        <f>VLOOKUP($A4189,'Extracted Varlist'!$B$1:$O$4857,3,0)</f>
        <v>Visceral subcutaneous ratio</v>
      </c>
      <c r="G4189" t="str">
        <f>IF(ISBLANK(VLOOKUP($A4189,'Extracted Varlist'!$B$1:$O$4857,4,0)),"",VLOOKUP($A4189,'Extracted Varlist'!$B$1:$O$4857,4,0))</f>
        <v/>
      </c>
      <c r="H4189">
        <v>2</v>
      </c>
      <c r="I4189">
        <f>VLOOKUP($A4189,'Extracted Varlist'!$B$1:$O$4857,12,0)</f>
        <v>2</v>
      </c>
      <c r="J4189">
        <f>VLOOKUP($A4189,'Extracted Varlist'!$B$1:$O$4857,13,0)</f>
        <v>17</v>
      </c>
      <c r="M4189" t="b">
        <f t="shared" si="88"/>
        <v>0</v>
      </c>
    </row>
    <row r="4190" spans="1:13" x14ac:dyDescent="0.25">
      <c r="A4190" t="s">
        <v>3242</v>
      </c>
      <c r="E4190" t="str">
        <f>VLOOKUP($A4190,'Extracted Varlist'!$B$1:$O$4857,3,0)</f>
        <v>Ultrasound-measured Visceral fat thickness</v>
      </c>
      <c r="G4190" t="str">
        <f>IF(ISBLANK(VLOOKUP($A4190,'Extracted Varlist'!$B$1:$O$4857,4,0)),"",VLOOKUP($A4190,'Extracted Varlist'!$B$1:$O$4857,4,0))</f>
        <v/>
      </c>
      <c r="H4190">
        <v>2</v>
      </c>
      <c r="I4190">
        <f>VLOOKUP($A4190,'Extracted Varlist'!$B$1:$O$4857,12,0)</f>
        <v>2</v>
      </c>
      <c r="J4190">
        <f>VLOOKUP($A4190,'Extracted Varlist'!$B$1:$O$4857,13,0)</f>
        <v>17</v>
      </c>
      <c r="M4190" t="b">
        <f t="shared" si="88"/>
        <v>1</v>
      </c>
    </row>
    <row r="4191" spans="1:13" x14ac:dyDescent="0.25">
      <c r="A4191" t="s">
        <v>3806</v>
      </c>
      <c r="E4191" t="str">
        <f>VLOOKUP($A4191,'Extracted Varlist'!$B$1:$O$4857,3,0)</f>
        <v>Normally wear contact lenses?</v>
      </c>
      <c r="G4191" t="str">
        <f>IF(ISBLANK(VLOOKUP($A4191,'Extracted Varlist'!$B$1:$O$4857,4,0)),"",VLOOKUP($A4191,'Extracted Varlist'!$B$1:$O$4857,4,0))</f>
        <v>-99="Missing";0="No";1="Yes"</v>
      </c>
      <c r="H4191">
        <v>2</v>
      </c>
      <c r="I4191">
        <f>VLOOKUP($A4191,'Extracted Varlist'!$B$1:$O$4857,12,0)</f>
        <v>2</v>
      </c>
      <c r="J4191">
        <f>VLOOKUP($A4191,'Extracted Varlist'!$B$1:$O$4857,13,0)</f>
        <v>20</v>
      </c>
      <c r="M4191" t="b">
        <f t="shared" si="88"/>
        <v>0</v>
      </c>
    </row>
    <row r="4192" spans="1:13" x14ac:dyDescent="0.25">
      <c r="A4192" t="s">
        <v>7113</v>
      </c>
      <c r="E4192" t="str">
        <f>VLOOKUP($A4192,'Extracted Varlist'!$B$1:$O$4857,3,0)</f>
        <v>Normally wear contact lenses?</v>
      </c>
      <c r="G4192" t="str">
        <f>IF(ISBLANK(VLOOKUP($A4192,'Extracted Varlist'!$B$1:$O$4857,4,0)),"",VLOOKUP($A4192,'Extracted Varlist'!$B$1:$O$4857,4,0))</f>
        <v>-99="Missing";0="No";1="Yes"</v>
      </c>
      <c r="H4192">
        <v>2</v>
      </c>
      <c r="I4192">
        <f>VLOOKUP($A4192,'Extracted Varlist'!$B$1:$O$4857,12,0)</f>
        <v>2</v>
      </c>
      <c r="J4192">
        <f>VLOOKUP($A4192,'Extracted Varlist'!$B$1:$O$4857,13,0)</f>
        <v>27</v>
      </c>
      <c r="M4192" t="b">
        <f t="shared" si="88"/>
        <v>0</v>
      </c>
    </row>
    <row r="4193" spans="1:13" x14ac:dyDescent="0.25">
      <c r="A4193" t="s">
        <v>8413</v>
      </c>
      <c r="E4193" t="str">
        <f>VLOOKUP($A4193,'Extracted Varlist'!$B$1:$O$4857,3,0)</f>
        <v>Normally wear contact lenses?</v>
      </c>
      <c r="G4193" t="str">
        <f>IF(ISBLANK(VLOOKUP($A4193,'Extracted Varlist'!$B$1:$O$4857,4,0)),"",VLOOKUP($A4193,'Extracted Varlist'!$B$1:$O$4857,4,0))</f>
        <v>-99="Missing";0="No";1="Yes"</v>
      </c>
      <c r="H4193">
        <v>2</v>
      </c>
      <c r="I4193">
        <f>VLOOKUP($A4193,'Extracted Varlist'!$B$1:$O$4857,12,0)</f>
        <v>2</v>
      </c>
      <c r="J4193">
        <f>VLOOKUP($A4193,'Extracted Varlist'!$B$1:$O$4857,13,0)</f>
        <v>28</v>
      </c>
      <c r="M4193" t="b">
        <f t="shared" si="88"/>
        <v>0</v>
      </c>
    </row>
    <row r="4194" spans="1:13" x14ac:dyDescent="0.25">
      <c r="A4194" t="s">
        <v>3804</v>
      </c>
      <c r="E4194" t="str">
        <f>VLOOKUP($A4194,'Extracted Varlist'!$B$1:$O$4857,3,0)</f>
        <v>Normally wear glasses?</v>
      </c>
      <c r="G4194" t="str">
        <f>IF(ISBLANK(VLOOKUP($A4194,'Extracted Varlist'!$B$1:$O$4857,4,0)),"",VLOOKUP($A4194,'Extracted Varlist'!$B$1:$O$4857,4,0))</f>
        <v>-99="Missing";0="No";1="Yes"</v>
      </c>
      <c r="H4194">
        <v>2</v>
      </c>
      <c r="I4194">
        <f>VLOOKUP($A4194,'Extracted Varlist'!$B$1:$O$4857,12,0)</f>
        <v>2</v>
      </c>
      <c r="J4194">
        <f>VLOOKUP($A4194,'Extracted Varlist'!$B$1:$O$4857,13,0)</f>
        <v>20</v>
      </c>
      <c r="M4194" t="b">
        <f t="shared" si="88"/>
        <v>0</v>
      </c>
    </row>
    <row r="4195" spans="1:13" x14ac:dyDescent="0.25">
      <c r="A4195" t="s">
        <v>7111</v>
      </c>
      <c r="E4195" t="str">
        <f>VLOOKUP($A4195,'Extracted Varlist'!$B$1:$O$4857,3,0)</f>
        <v>Normally wear glasses?</v>
      </c>
      <c r="G4195" t="str">
        <f>IF(ISBLANK(VLOOKUP($A4195,'Extracted Varlist'!$B$1:$O$4857,4,0)),"",VLOOKUP($A4195,'Extracted Varlist'!$B$1:$O$4857,4,0))</f>
        <v>-99="Missing";0="No";1="Yes"</v>
      </c>
      <c r="H4195">
        <v>2</v>
      </c>
      <c r="I4195">
        <f>VLOOKUP($A4195,'Extracted Varlist'!$B$1:$O$4857,12,0)</f>
        <v>2</v>
      </c>
      <c r="J4195">
        <f>VLOOKUP($A4195,'Extracted Varlist'!$B$1:$O$4857,13,0)</f>
        <v>27</v>
      </c>
      <c r="M4195" t="b">
        <f t="shared" si="88"/>
        <v>0</v>
      </c>
    </row>
    <row r="4196" spans="1:13" x14ac:dyDescent="0.25">
      <c r="A4196" t="s">
        <v>8132</v>
      </c>
      <c r="E4196" t="str">
        <f>VLOOKUP($A4196,'Extracted Varlist'!$B$1:$O$4857,3,0)</f>
        <v>Normally wear glasses?</v>
      </c>
      <c r="G4196" t="str">
        <f>IF(ISBLANK(VLOOKUP($A4196,'Extracted Varlist'!$B$1:$O$4857,4,0)),"",VLOOKUP($A4196,'Extracted Varlist'!$B$1:$O$4857,4,0))</f>
        <v>-99="Missing";0="No";1="Yes"</v>
      </c>
      <c r="H4196">
        <v>2</v>
      </c>
      <c r="I4196">
        <f>VLOOKUP($A4196,'Extracted Varlist'!$B$1:$O$4857,12,0)</f>
        <v>2</v>
      </c>
      <c r="J4196">
        <f>VLOOKUP($A4196,'Extracted Varlist'!$B$1:$O$4857,13,0)</f>
        <v>28</v>
      </c>
      <c r="M4196" t="b">
        <f t="shared" si="88"/>
        <v>0</v>
      </c>
    </row>
    <row r="4197" spans="1:13" x14ac:dyDescent="0.25">
      <c r="A4197" t="s">
        <v>8416</v>
      </c>
      <c r="E4197" t="str">
        <f>VLOOKUP($A4197,'Extracted Varlist'!$B$1:$O$4857,3,0)</f>
        <v>Age at Vision test</v>
      </c>
      <c r="G4197" t="str">
        <f>IF(ISBLANK(VLOOKUP($A4197,'Extracted Varlist'!$B$1:$O$4857,4,0)),"",VLOOKUP($A4197,'Extracted Varlist'!$B$1:$O$4857,4,0))</f>
        <v/>
      </c>
      <c r="H4197">
        <v>2</v>
      </c>
      <c r="I4197">
        <f>VLOOKUP($A4197,'Extracted Varlist'!$B$1:$O$4857,12,0)</f>
        <v>2</v>
      </c>
      <c r="J4197">
        <f>VLOOKUP($A4197,'Extracted Varlist'!$B$1:$O$4857,13,0)</f>
        <v>28</v>
      </c>
      <c r="M4197" t="b">
        <f t="shared" si="88"/>
        <v>1</v>
      </c>
    </row>
    <row r="4198" spans="1:13" x14ac:dyDescent="0.25">
      <c r="A4198" t="s">
        <v>8034</v>
      </c>
      <c r="E4198" t="str">
        <f>VLOOKUP($A4198,'Extracted Varlist'!$B$1:$O$4857,3,0)</f>
        <v>Vision Assessments date</v>
      </c>
      <c r="G4198" t="str">
        <f>IF(ISBLANK(VLOOKUP($A4198,'Extracted Varlist'!$B$1:$O$4857,4,0)),"",VLOOKUP($A4198,'Extracted Varlist'!$B$1:$O$4857,4,0))</f>
        <v/>
      </c>
      <c r="H4198">
        <v>2</v>
      </c>
      <c r="I4198">
        <f>VLOOKUP($A4198,'Extracted Varlist'!$B$1:$O$4857,12,0)</f>
        <v>2</v>
      </c>
      <c r="J4198">
        <f>VLOOKUP($A4198,'Extracted Varlist'!$B$1:$O$4857,13,0)</f>
        <v>28</v>
      </c>
      <c r="M4198" t="b">
        <f t="shared" si="88"/>
        <v>1</v>
      </c>
    </row>
    <row r="4199" spans="1:13" x14ac:dyDescent="0.25">
      <c r="A4199" t="s">
        <v>8400</v>
      </c>
      <c r="E4199" t="str">
        <f>VLOOKUP($A4199,'Extracted Varlist'!$B$1:$O$4857,3,0)</f>
        <v>Not participated (=Y)</v>
      </c>
      <c r="G4199" t="str">
        <f>IF(ISBLANK(VLOOKUP($A4199,'Extracted Varlist'!$B$1:$O$4857,4,0)),"",VLOOKUP($A4199,'Extracted Varlist'!$B$1:$O$4857,4,0))</f>
        <v/>
      </c>
      <c r="H4199">
        <v>2</v>
      </c>
      <c r="I4199">
        <f>VLOOKUP($A4199,'Extracted Varlist'!$B$1:$O$4857,12,0)</f>
        <v>2</v>
      </c>
      <c r="J4199">
        <f>VLOOKUP($A4199,'Extracted Varlist'!$B$1:$O$4857,13,0)</f>
        <v>28</v>
      </c>
      <c r="M4199" t="b">
        <f t="shared" si="88"/>
        <v>1</v>
      </c>
    </row>
    <row r="4200" spans="1:13" x14ac:dyDescent="0.25">
      <c r="A4200" t="s">
        <v>8548</v>
      </c>
      <c r="E4200" t="str">
        <f>VLOOKUP($A4200,'Extracted Varlist'!$B$1:$O$4857,3,0)</f>
        <v>VO2 HR max</v>
      </c>
      <c r="G4200" t="str">
        <f>IF(ISBLANK(VLOOKUP($A4200,'Extracted Varlist'!$B$1:$O$4857,4,0)),"",VLOOKUP($A4200,'Extracted Varlist'!$B$1:$O$4857,4,0))</f>
        <v/>
      </c>
      <c r="H4200">
        <v>2</v>
      </c>
      <c r="I4200">
        <f>VLOOKUP($A4200,'Extracted Varlist'!$B$1:$O$4857,12,0)</f>
        <v>2</v>
      </c>
      <c r="J4200">
        <f>VLOOKUP($A4200,'Extracted Varlist'!$B$1:$O$4857,13,0)</f>
        <v>28</v>
      </c>
      <c r="M4200" t="b">
        <f t="shared" si="88"/>
        <v>1</v>
      </c>
    </row>
    <row r="4201" spans="1:13" x14ac:dyDescent="0.25">
      <c r="A4201" t="s">
        <v>8539</v>
      </c>
      <c r="E4201" t="str">
        <f>VLOOKUP($A4201,'Extracted Varlist'!$B$1:$O$4857,3,0)</f>
        <v>VO2 (L/min)</v>
      </c>
      <c r="G4201" t="str">
        <f>IF(ISBLANK(VLOOKUP($A4201,'Extracted Varlist'!$B$1:$O$4857,4,0)),"",VLOOKUP($A4201,'Extracted Varlist'!$B$1:$O$4857,4,0))</f>
        <v/>
      </c>
      <c r="H4201">
        <v>2</v>
      </c>
      <c r="I4201">
        <f>VLOOKUP($A4201,'Extracted Varlist'!$B$1:$O$4857,12,0)</f>
        <v>2</v>
      </c>
      <c r="J4201">
        <f>VLOOKUP($A4201,'Extracted Varlist'!$B$1:$O$4857,13,0)</f>
        <v>28</v>
      </c>
      <c r="M4201" t="b">
        <f t="shared" si="88"/>
        <v>1</v>
      </c>
    </row>
    <row r="4202" spans="1:13" x14ac:dyDescent="0.25">
      <c r="A4202" t="s">
        <v>8551</v>
      </c>
      <c r="E4202" t="str">
        <f>VLOOKUP($A4202,'Extracted Varlist'!$B$1:$O$4857,3,0)</f>
        <v>VO2 METS</v>
      </c>
      <c r="G4202" t="str">
        <f>IF(ISBLANK(VLOOKUP($A4202,'Extracted Varlist'!$B$1:$O$4857,4,0)),"",VLOOKUP($A4202,'Extracted Varlist'!$B$1:$O$4857,4,0))</f>
        <v/>
      </c>
      <c r="H4202">
        <v>2</v>
      </c>
      <c r="I4202">
        <f>VLOOKUP($A4202,'Extracted Varlist'!$B$1:$O$4857,12,0)</f>
        <v>2</v>
      </c>
      <c r="J4202">
        <f>VLOOKUP($A4202,'Extracted Varlist'!$B$1:$O$4857,13,0)</f>
        <v>28</v>
      </c>
      <c r="M4202" t="b">
        <f t="shared" si="88"/>
        <v>1</v>
      </c>
    </row>
    <row r="4203" spans="1:13" x14ac:dyDescent="0.25">
      <c r="A4203" t="s">
        <v>8542</v>
      </c>
      <c r="E4203" t="str">
        <f>VLOOKUP($A4203,'Extracted Varlist'!$B$1:$O$4857,3,0)</f>
        <v>VO2 (ml/kg)</v>
      </c>
      <c r="G4203" t="str">
        <f>IF(ISBLANK(VLOOKUP($A4203,'Extracted Varlist'!$B$1:$O$4857,4,0)),"",VLOOKUP($A4203,'Extracted Varlist'!$B$1:$O$4857,4,0))</f>
        <v/>
      </c>
      <c r="H4203">
        <v>2</v>
      </c>
      <c r="I4203">
        <f>VLOOKUP($A4203,'Extracted Varlist'!$B$1:$O$4857,12,0)</f>
        <v>2</v>
      </c>
      <c r="J4203">
        <f>VLOOKUP($A4203,'Extracted Varlist'!$B$1:$O$4857,13,0)</f>
        <v>28</v>
      </c>
      <c r="M4203" t="b">
        <f t="shared" si="88"/>
        <v>1</v>
      </c>
    </row>
    <row r="4204" spans="1:13" x14ac:dyDescent="0.25">
      <c r="A4204" t="s">
        <v>8545</v>
      </c>
      <c r="E4204" t="str">
        <f>VLOOKUP($A4204,'Extracted Varlist'!$B$1:$O$4857,3,0)</f>
        <v>VO2 Time Peak (min)</v>
      </c>
      <c r="G4204" t="str">
        <f>IF(ISBLANK(VLOOKUP($A4204,'Extracted Varlist'!$B$1:$O$4857,4,0)),"",VLOOKUP($A4204,'Extracted Varlist'!$B$1:$O$4857,4,0))</f>
        <v/>
      </c>
      <c r="H4204">
        <v>2</v>
      </c>
      <c r="I4204">
        <f>VLOOKUP($A4204,'Extracted Varlist'!$B$1:$O$4857,12,0)</f>
        <v>2</v>
      </c>
      <c r="J4204">
        <f>VLOOKUP($A4204,'Extracted Varlist'!$B$1:$O$4857,13,0)</f>
        <v>28</v>
      </c>
      <c r="M4204" t="b">
        <f t="shared" si="88"/>
        <v>1</v>
      </c>
    </row>
    <row r="4205" spans="1:13" x14ac:dyDescent="0.25">
      <c r="A4205" t="s">
        <v>9399</v>
      </c>
      <c r="E4205" t="str">
        <f>VLOOKUP($A4205,'Extracted Varlist'!$B$1:$O$4857,3,0)</f>
        <v>Wisc block design raw score</v>
      </c>
      <c r="G4205" t="str">
        <f>IF(ISBLANK(VLOOKUP($A4205,'Extracted Varlist'!$B$1:$O$4857,4,0)),"",VLOOKUP($A4205,'Extracted Varlist'!$B$1:$O$4857,4,0))</f>
        <v>-99="Missing"</v>
      </c>
      <c r="H4205">
        <v>2</v>
      </c>
      <c r="I4205">
        <f>VLOOKUP($A4205,'Extracted Varlist'!$B$1:$O$4857,12,0)</f>
        <v>2</v>
      </c>
      <c r="J4205">
        <f>VLOOKUP($A4205,'Extracted Varlist'!$B$1:$O$4857,13,0)</f>
        <v>8</v>
      </c>
      <c r="M4205" t="b">
        <f t="shared" si="88"/>
        <v>0</v>
      </c>
    </row>
    <row r="4206" spans="1:13" x14ac:dyDescent="0.25">
      <c r="A4206" t="s">
        <v>9401</v>
      </c>
      <c r="E4206" t="str">
        <f>VLOOKUP($A4206,'Extracted Varlist'!$B$1:$O$4857,3,0)</f>
        <v>Wisc block design scaled score</v>
      </c>
      <c r="G4206" t="str">
        <f>IF(ISBLANK(VLOOKUP($A4206,'Extracted Varlist'!$B$1:$O$4857,4,0)),"",VLOOKUP($A4206,'Extracted Varlist'!$B$1:$O$4857,4,0))</f>
        <v>-99="Missing"</v>
      </c>
      <c r="H4206">
        <v>2</v>
      </c>
      <c r="I4206">
        <f>VLOOKUP($A4206,'Extracted Varlist'!$B$1:$O$4857,12,0)</f>
        <v>2</v>
      </c>
      <c r="J4206">
        <f>VLOOKUP($A4206,'Extracted Varlist'!$B$1:$O$4857,13,0)</f>
        <v>8</v>
      </c>
      <c r="M4206" t="b">
        <f t="shared" si="88"/>
        <v>1</v>
      </c>
    </row>
    <row r="4207" spans="1:13" x14ac:dyDescent="0.25">
      <c r="A4207" t="s">
        <v>5403</v>
      </c>
      <c r="E4207" t="str">
        <f>VLOOKUP($A4207,'Extracted Varlist'!$B$1:$O$4857,3,0)</f>
        <v>Time BP assessment after sleep</v>
      </c>
      <c r="G4207" t="str">
        <f>IF(ISBLANK(VLOOKUP($A4207,'Extracted Varlist'!$B$1:$O$4857,4,0)),"",VLOOKUP($A4207,'Extracted Varlist'!$B$1:$O$4857,4,0))</f>
        <v/>
      </c>
      <c r="H4207">
        <v>2</v>
      </c>
      <c r="I4207">
        <f>VLOOKUP($A4207,'Extracted Varlist'!$B$1:$O$4857,12,0)</f>
        <v>2</v>
      </c>
      <c r="J4207">
        <f>VLOOKUP($A4207,'Extracted Varlist'!$B$1:$O$4857,13,0)</f>
        <v>22</v>
      </c>
      <c r="M4207" t="b">
        <f t="shared" si="88"/>
        <v>0</v>
      </c>
    </row>
    <row r="4208" spans="1:13" x14ac:dyDescent="0.25">
      <c r="A4208" t="s">
        <v>5662</v>
      </c>
      <c r="E4208" t="str">
        <f>VLOOKUP($A4208,'Extracted Varlist'!$B$1:$O$4857,3,0)</f>
        <v>Time woke up</v>
      </c>
      <c r="G4208" t="str">
        <f>IF(ISBLANK(VLOOKUP($A4208,'Extracted Varlist'!$B$1:$O$4857,4,0)),"",VLOOKUP($A4208,'Extracted Varlist'!$B$1:$O$4857,4,0))</f>
        <v/>
      </c>
      <c r="H4208">
        <v>2</v>
      </c>
      <c r="I4208">
        <f>VLOOKUP($A4208,'Extracted Varlist'!$B$1:$O$4857,12,0)</f>
        <v>2</v>
      </c>
      <c r="J4208">
        <f>VLOOKUP($A4208,'Extracted Varlist'!$B$1:$O$4857,13,0)</f>
        <v>22</v>
      </c>
      <c r="M4208" t="b">
        <f t="shared" si="88"/>
        <v>1</v>
      </c>
    </row>
    <row r="4209" spans="1:13" x14ac:dyDescent="0.25">
      <c r="A4209" t="s">
        <v>1482</v>
      </c>
      <c r="E4209" t="str">
        <f>VLOOKUP($A4209,'Extracted Varlist'!$B$1:$O$4857,3,0)</f>
        <v>Australian Fitness Education Award</v>
      </c>
      <c r="G4209" t="str">
        <f>IF(ISBLANK(VLOOKUP($A4209,'Extracted Varlist'!$B$1:$O$4857,4,0)),"",VLOOKUP($A4209,'Extracted Varlist'!$B$1:$O$4857,4,0))</f>
        <v>0="No";1="Yes";9="Missing"</v>
      </c>
      <c r="H4209">
        <v>2</v>
      </c>
      <c r="I4209">
        <f>VLOOKUP($A4209,'Extracted Varlist'!$B$1:$O$4857,12,0)</f>
        <v>2</v>
      </c>
      <c r="J4209">
        <f>VLOOKUP($A4209,'Extracted Varlist'!$B$1:$O$4857,13,0)</f>
        <v>14</v>
      </c>
      <c r="M4209" t="b">
        <f t="shared" si="88"/>
        <v>0</v>
      </c>
    </row>
    <row r="4210" spans="1:13" x14ac:dyDescent="0.25">
      <c r="A4210" t="s">
        <v>2397</v>
      </c>
      <c r="E4210" t="str">
        <f>VLOOKUP($A4210,'Extracted Varlist'!$B$1:$O$4857,3,0)</f>
        <v>Australian Fitness Education Award</v>
      </c>
      <c r="G4210" t="str">
        <f>IF(ISBLANK(VLOOKUP($A4210,'Extracted Varlist'!$B$1:$O$4857,4,0)),"",VLOOKUP($A4210,'Extracted Varlist'!$B$1:$O$4857,4,0))</f>
        <v>0="No";1="Yes"</v>
      </c>
      <c r="H4210">
        <v>2</v>
      </c>
      <c r="I4210">
        <f>VLOOKUP($A4210,'Extracted Varlist'!$B$1:$O$4857,12,0)</f>
        <v>2</v>
      </c>
      <c r="J4210">
        <f>VLOOKUP($A4210,'Extracted Varlist'!$B$1:$O$4857,13,0)</f>
        <v>17</v>
      </c>
      <c r="M4210" t="b">
        <f t="shared" si="88"/>
        <v>0</v>
      </c>
    </row>
    <row r="4211" spans="1:13" x14ac:dyDescent="0.25">
      <c r="A4211" t="s">
        <v>2398</v>
      </c>
      <c r="E4211" t="str">
        <f>VLOOKUP($A4211,'Extracted Varlist'!$B$1:$O$4857,3,0)</f>
        <v>Australian Fitness Education Award- Comments</v>
      </c>
      <c r="G4211" t="str">
        <f>IF(ISBLANK(VLOOKUP($A4211,'Extracted Varlist'!$B$1:$O$4857,4,0)),"",VLOOKUP($A4211,'Extracted Varlist'!$B$1:$O$4857,4,0))</f>
        <v/>
      </c>
      <c r="H4211">
        <v>2</v>
      </c>
      <c r="I4211">
        <f>VLOOKUP($A4211,'Extracted Varlist'!$B$1:$O$4857,12,0)</f>
        <v>2</v>
      </c>
      <c r="J4211">
        <f>VLOOKUP($A4211,'Extracted Varlist'!$B$1:$O$4857,13,0)</f>
        <v>17</v>
      </c>
      <c r="M4211" t="b">
        <f t="shared" si="88"/>
        <v>1</v>
      </c>
    </row>
    <row r="4212" spans="1:13" x14ac:dyDescent="0.25">
      <c r="A4212" t="s">
        <v>2152</v>
      </c>
      <c r="E4212" t="str">
        <f>VLOOKUP($A4212,'Extracted Varlist'!$B$1:$O$4857,3,0)</f>
        <v>Anthropometric measurements- Comments</v>
      </c>
      <c r="G4212" t="str">
        <f>IF(ISBLANK(VLOOKUP($A4212,'Extracted Varlist'!$B$1:$O$4857,4,0)),"",VLOOKUP($A4212,'Extracted Varlist'!$B$1:$O$4857,4,0))</f>
        <v/>
      </c>
      <c r="H4212">
        <v>2</v>
      </c>
      <c r="I4212">
        <f>VLOOKUP($A4212,'Extracted Varlist'!$B$1:$O$4857,12,0)</f>
        <v>2</v>
      </c>
      <c r="J4212">
        <f>VLOOKUP($A4212,'Extracted Varlist'!$B$1:$O$4857,13,0)</f>
        <v>17</v>
      </c>
      <c r="M4212" t="b">
        <f t="shared" si="88"/>
        <v>1</v>
      </c>
    </row>
    <row r="4213" spans="1:13" x14ac:dyDescent="0.25">
      <c r="A4213" t="s">
        <v>1484</v>
      </c>
      <c r="E4213" t="str">
        <f>VLOOKUP($A4213,'Extracted Varlist'!$B$1:$O$4857,3,0)</f>
        <v>Back muscle endurance</v>
      </c>
      <c r="G4213" t="str">
        <f>IF(ISBLANK(VLOOKUP($A4213,'Extracted Varlist'!$B$1:$O$4857,4,0)),"",VLOOKUP($A4213,'Extracted Varlist'!$B$1:$O$4857,4,0))</f>
        <v>-99="Missing";0="No";1="Yes"</v>
      </c>
      <c r="H4213">
        <v>2</v>
      </c>
      <c r="I4213">
        <f>VLOOKUP($A4213,'Extracted Varlist'!$B$1:$O$4857,12,0)</f>
        <v>2</v>
      </c>
      <c r="J4213">
        <f>VLOOKUP($A4213,'Extracted Varlist'!$B$1:$O$4857,13,0)</f>
        <v>14</v>
      </c>
      <c r="M4213" t="b">
        <f t="shared" si="88"/>
        <v>0</v>
      </c>
    </row>
    <row r="4214" spans="1:13" x14ac:dyDescent="0.25">
      <c r="A4214" t="s">
        <v>2320</v>
      </c>
      <c r="E4214" t="str">
        <f>VLOOKUP($A4214,'Extracted Varlist'!$B$1:$O$4857,3,0)</f>
        <v>Back muscle endurance</v>
      </c>
      <c r="G4214" t="str">
        <f>IF(ISBLANK(VLOOKUP($A4214,'Extracted Varlist'!$B$1:$O$4857,4,0)),"",VLOOKUP($A4214,'Extracted Varlist'!$B$1:$O$4857,4,0))</f>
        <v>-99="Missing";0="No";1="Yes"</v>
      </c>
      <c r="H4214">
        <v>2</v>
      </c>
      <c r="I4214">
        <f>VLOOKUP($A4214,'Extracted Varlist'!$B$1:$O$4857,12,0)</f>
        <v>2</v>
      </c>
      <c r="J4214">
        <f>VLOOKUP($A4214,'Extracted Varlist'!$B$1:$O$4857,13,0)</f>
        <v>17</v>
      </c>
      <c r="M4214" t="b">
        <f t="shared" si="88"/>
        <v>0</v>
      </c>
    </row>
    <row r="4215" spans="1:13" x14ac:dyDescent="0.25">
      <c r="A4215" t="s">
        <v>5038</v>
      </c>
      <c r="E4215" t="str">
        <f>VLOOKUP($A4215,'Extracted Varlist'!$B$1:$O$4857,3,0)</f>
        <v>Back muscle endurance - hold duration(seconds)</v>
      </c>
      <c r="G4215" t="str">
        <f>IF(ISBLANK(VLOOKUP($A4215,'Extracted Varlist'!$B$1:$O$4857,4,0)),"",VLOOKUP($A4215,'Extracted Varlist'!$B$1:$O$4857,4,0))</f>
        <v>-99="Missing"</v>
      </c>
      <c r="H4215">
        <v>2</v>
      </c>
      <c r="I4215">
        <f>VLOOKUP($A4215,'Extracted Varlist'!$B$1:$O$4857,12,0)</f>
        <v>2</v>
      </c>
      <c r="J4215">
        <f>VLOOKUP($A4215,'Extracted Varlist'!$B$1:$O$4857,13,0)</f>
        <v>22</v>
      </c>
      <c r="M4215" t="b">
        <f t="shared" si="88"/>
        <v>0</v>
      </c>
    </row>
    <row r="4216" spans="1:13" x14ac:dyDescent="0.25">
      <c r="A4216" t="s">
        <v>2321</v>
      </c>
      <c r="E4216" t="str">
        <f>VLOOKUP($A4216,'Extracted Varlist'!$B$1:$O$4857,3,0)</f>
        <v>Musculoskeletal Evaluation - Back Muscle Endurance- Comments</v>
      </c>
      <c r="G4216" t="str">
        <f>IF(ISBLANK(VLOOKUP($A4216,'Extracted Varlist'!$B$1:$O$4857,4,0)),"",VLOOKUP($A4216,'Extracted Varlist'!$B$1:$O$4857,4,0))</f>
        <v/>
      </c>
      <c r="H4216">
        <v>2</v>
      </c>
      <c r="I4216">
        <f>VLOOKUP($A4216,'Extracted Varlist'!$B$1:$O$4857,12,0)</f>
        <v>2</v>
      </c>
      <c r="J4216">
        <f>VLOOKUP($A4216,'Extracted Varlist'!$B$1:$O$4857,13,0)</f>
        <v>17</v>
      </c>
      <c r="M4216" t="b">
        <f t="shared" si="88"/>
        <v>0</v>
      </c>
    </row>
    <row r="4217" spans="1:13" x14ac:dyDescent="0.25">
      <c r="A4217" t="s">
        <v>1487</v>
      </c>
      <c r="E4217" t="str">
        <f>VLOOKUP($A4217,'Extracted Varlist'!$B$1:$O$4857,3,0)</f>
        <v>Cardiovascular endurance test</v>
      </c>
      <c r="G4217" t="str">
        <f>IF(ISBLANK(VLOOKUP($A4217,'Extracted Varlist'!$B$1:$O$4857,4,0)),"",VLOOKUP($A4217,'Extracted Varlist'!$B$1:$O$4857,4,0))</f>
        <v>0="No";1="Yes";9="Missing"</v>
      </c>
      <c r="H4217">
        <v>2</v>
      </c>
      <c r="I4217">
        <f>VLOOKUP($A4217,'Extracted Varlist'!$B$1:$O$4857,12,0)</f>
        <v>2</v>
      </c>
      <c r="J4217">
        <f>VLOOKUP($A4217,'Extracted Varlist'!$B$1:$O$4857,13,0)</f>
        <v>14</v>
      </c>
      <c r="M4217" t="b">
        <f t="shared" si="88"/>
        <v>0</v>
      </c>
    </row>
    <row r="4218" spans="1:13" x14ac:dyDescent="0.25">
      <c r="A4218" t="s">
        <v>2345</v>
      </c>
      <c r="E4218" t="str">
        <f>VLOOKUP($A4218,'Extracted Varlist'!$B$1:$O$4857,3,0)</f>
        <v>Cardiovascular Endurance Test</v>
      </c>
      <c r="G4218" t="str">
        <f>IF(ISBLANK(VLOOKUP($A4218,'Extracted Varlist'!$B$1:$O$4857,4,0)),"",VLOOKUP($A4218,'Extracted Varlist'!$B$1:$O$4857,4,0))</f>
        <v>0="No";1="Yes"</v>
      </c>
      <c r="H4218">
        <v>2</v>
      </c>
      <c r="I4218">
        <f>VLOOKUP($A4218,'Extracted Varlist'!$B$1:$O$4857,12,0)</f>
        <v>2</v>
      </c>
      <c r="J4218">
        <f>VLOOKUP($A4218,'Extracted Varlist'!$B$1:$O$4857,13,0)</f>
        <v>17</v>
      </c>
      <c r="M4218" t="b">
        <f t="shared" si="88"/>
        <v>0</v>
      </c>
    </row>
    <row r="4219" spans="1:13" x14ac:dyDescent="0.25">
      <c r="A4219" t="s">
        <v>2347</v>
      </c>
      <c r="E4219" t="str">
        <f>VLOOKUP($A4219,'Extracted Varlist'!$B$1:$O$4857,3,0)</f>
        <v>Cardiovascular Endurance Test- Comments</v>
      </c>
      <c r="G4219" t="str">
        <f>IF(ISBLANK(VLOOKUP($A4219,'Extracted Varlist'!$B$1:$O$4857,4,0)),"",VLOOKUP($A4219,'Extracted Varlist'!$B$1:$O$4857,4,0))</f>
        <v/>
      </c>
      <c r="H4219">
        <v>2</v>
      </c>
      <c r="I4219">
        <f>VLOOKUP($A4219,'Extracted Varlist'!$B$1:$O$4857,12,0)</f>
        <v>2</v>
      </c>
      <c r="J4219">
        <f>VLOOKUP($A4219,'Extracted Varlist'!$B$1:$O$4857,13,0)</f>
        <v>17</v>
      </c>
      <c r="M4219" t="b">
        <f t="shared" si="88"/>
        <v>1</v>
      </c>
    </row>
    <row r="4220" spans="1:13" x14ac:dyDescent="0.25">
      <c r="A4220" t="s">
        <v>1489</v>
      </c>
      <c r="E4220" t="str">
        <f>VLOOKUP($A4220,'Extracted Varlist'!$B$1:$O$4857,3,0)</f>
        <v>Contraindications</v>
      </c>
      <c r="G4220" t="str">
        <f>IF(ISBLANK(VLOOKUP($A4220,'Extracted Varlist'!$B$1:$O$4857,4,0)),"",VLOOKUP($A4220,'Extracted Varlist'!$B$1:$O$4857,4,0))</f>
        <v>0="No";1="Yes";9="Missing"</v>
      </c>
      <c r="H4220">
        <v>2</v>
      </c>
      <c r="I4220">
        <f>VLOOKUP($A4220,'Extracted Varlist'!$B$1:$O$4857,12,0)</f>
        <v>2</v>
      </c>
      <c r="J4220">
        <f>VLOOKUP($A4220,'Extracted Varlist'!$B$1:$O$4857,13,0)</f>
        <v>14</v>
      </c>
      <c r="M4220" t="b">
        <f t="shared" si="88"/>
        <v>0</v>
      </c>
    </row>
    <row r="4221" spans="1:13" x14ac:dyDescent="0.25">
      <c r="A4221" t="s">
        <v>2112</v>
      </c>
      <c r="E4221" t="str">
        <f>VLOOKUP($A4221,'Extracted Varlist'!$B$1:$O$4857,3,0)</f>
        <v>Contraindications</v>
      </c>
      <c r="G4221" t="str">
        <f>IF(ISBLANK(VLOOKUP($A4221,'Extracted Varlist'!$B$1:$O$4857,4,0)),"",VLOOKUP($A4221,'Extracted Varlist'!$B$1:$O$4857,4,0))</f>
        <v>0="No";1="Yes";8="N/A"</v>
      </c>
      <c r="H4221">
        <v>2</v>
      </c>
      <c r="I4221">
        <f>VLOOKUP($A4221,'Extracted Varlist'!$B$1:$O$4857,12,0)</f>
        <v>2</v>
      </c>
      <c r="J4221">
        <f>VLOOKUP($A4221,'Extracted Varlist'!$B$1:$O$4857,13,0)</f>
        <v>17</v>
      </c>
      <c r="M4221" t="b">
        <f t="shared" si="88"/>
        <v>0</v>
      </c>
    </row>
    <row r="4222" spans="1:13" x14ac:dyDescent="0.25">
      <c r="A4222" t="s">
        <v>47</v>
      </c>
      <c r="E4222" t="str">
        <f>VLOOKUP($A4222,'Extracted Varlist'!$B$1:$O$4857,3,0)</f>
        <v>Date of assessment</v>
      </c>
      <c r="G4222" t="str">
        <f>IF(ISBLANK(VLOOKUP($A4222,'Extracted Varlist'!$B$1:$O$4857,4,0)),"",VLOOKUP($A4222,'Extracted Varlist'!$B$1:$O$4857,4,0))</f>
        <v/>
      </c>
      <c r="H4222">
        <v>2</v>
      </c>
      <c r="I4222">
        <f>VLOOKUP($A4222,'Extracted Varlist'!$B$1:$O$4857,12,0)</f>
        <v>2</v>
      </c>
      <c r="J4222">
        <f>VLOOKUP($A4222,'Extracted Varlist'!$B$1:$O$4857,13,0)</f>
        <v>1</v>
      </c>
      <c r="M4222" t="b">
        <f t="shared" si="88"/>
        <v>0</v>
      </c>
    </row>
    <row r="4223" spans="1:13" x14ac:dyDescent="0.25">
      <c r="A4223" t="s">
        <v>465</v>
      </c>
      <c r="E4223" t="str">
        <f>VLOOKUP($A4223,'Extracted Varlist'!$B$1:$O$4857,3,0)</f>
        <v>Examination date</v>
      </c>
      <c r="G4223" t="str">
        <f>IF(ISBLANK(VLOOKUP($A4223,'Extracted Varlist'!$B$1:$O$4857,4,0)),"",VLOOKUP($A4223,'Extracted Varlist'!$B$1:$O$4857,4,0))</f>
        <v/>
      </c>
      <c r="H4223">
        <v>2</v>
      </c>
      <c r="I4223">
        <f>VLOOKUP($A4223,'Extracted Varlist'!$B$1:$O$4857,12,0)</f>
        <v>2</v>
      </c>
      <c r="J4223">
        <f>VLOOKUP($A4223,'Extracted Varlist'!$B$1:$O$4857,13,0)</f>
        <v>2</v>
      </c>
      <c r="M4223" t="b">
        <f t="shared" si="88"/>
        <v>0</v>
      </c>
    </row>
    <row r="4224" spans="1:13" x14ac:dyDescent="0.25">
      <c r="A4224" t="s">
        <v>602</v>
      </c>
      <c r="E4224" t="str">
        <f>VLOOKUP($A4224,'Extracted Varlist'!$B$1:$O$4857,3,0)</f>
        <v>Examination date</v>
      </c>
      <c r="G4224" t="str">
        <f>IF(ISBLANK(VLOOKUP($A4224,'Extracted Varlist'!$B$1:$O$4857,4,0)),"",VLOOKUP($A4224,'Extracted Varlist'!$B$1:$O$4857,4,0))</f>
        <v/>
      </c>
      <c r="H4224">
        <v>2</v>
      </c>
      <c r="I4224">
        <f>VLOOKUP($A4224,'Extracted Varlist'!$B$1:$O$4857,12,0)</f>
        <v>2</v>
      </c>
      <c r="J4224">
        <f>VLOOKUP($A4224,'Extracted Varlist'!$B$1:$O$4857,13,0)</f>
        <v>3</v>
      </c>
      <c r="M4224" t="b">
        <f t="shared" si="88"/>
        <v>0</v>
      </c>
    </row>
    <row r="4225" spans="1:13" x14ac:dyDescent="0.25">
      <c r="A4225" t="s">
        <v>8959</v>
      </c>
      <c r="E4225" t="str">
        <f>VLOOKUP($A4225,'Extracted Varlist'!$B$1:$O$4857,3,0)</f>
        <v>Exam Date</v>
      </c>
      <c r="G4225" t="str">
        <f>IF(ISBLANK(VLOOKUP($A4225,'Extracted Varlist'!$B$1:$O$4857,4,0)),"",VLOOKUP($A4225,'Extracted Varlist'!$B$1:$O$4857,4,0))</f>
        <v/>
      </c>
      <c r="H4225">
        <v>2</v>
      </c>
      <c r="I4225">
        <f>VLOOKUP($A4225,'Extracted Varlist'!$B$1:$O$4857,12,0)</f>
        <v>2</v>
      </c>
      <c r="J4225">
        <f>VLOOKUP($A4225,'Extracted Varlist'!$B$1:$O$4857,13,0)</f>
        <v>5</v>
      </c>
      <c r="M4225" t="b">
        <f t="shared" si="88"/>
        <v>0</v>
      </c>
    </row>
    <row r="4226" spans="1:13" x14ac:dyDescent="0.25">
      <c r="A4226" t="s">
        <v>9329</v>
      </c>
      <c r="E4226" t="str">
        <f>VLOOKUP($A4226,'Extracted Varlist'!$B$1:$O$4857,3,0)</f>
        <v>Date of physical examination</v>
      </c>
      <c r="G4226" t="str">
        <f>IF(ISBLANK(VLOOKUP($A4226,'Extracted Varlist'!$B$1:$O$4857,4,0)),"",VLOOKUP($A4226,'Extracted Varlist'!$B$1:$O$4857,4,0))</f>
        <v/>
      </c>
      <c r="H4226">
        <v>2</v>
      </c>
      <c r="I4226">
        <f>VLOOKUP($A4226,'Extracted Varlist'!$B$1:$O$4857,12,0)</f>
        <v>2</v>
      </c>
      <c r="J4226">
        <f>VLOOKUP($A4226,'Extracted Varlist'!$B$1:$O$4857,13,0)</f>
        <v>8</v>
      </c>
      <c r="M4226" t="b">
        <f t="shared" ref="M4226:M4257" si="89">AND(J4226=J4225)</f>
        <v>0</v>
      </c>
    </row>
    <row r="4227" spans="1:13" x14ac:dyDescent="0.25">
      <c r="A4227" t="s">
        <v>746</v>
      </c>
      <c r="E4227" t="str">
        <f>VLOOKUP($A4227,'Extracted Varlist'!$B$1:$O$4857,3,0)</f>
        <v>Exam date of examination</v>
      </c>
      <c r="G4227" t="str">
        <f>IF(ISBLANK(VLOOKUP($A4227,'Extracted Varlist'!$B$1:$O$4857,4,0)),"",VLOOKUP($A4227,'Extracted Varlist'!$B$1:$O$4857,4,0))</f>
        <v/>
      </c>
      <c r="H4227">
        <v>2</v>
      </c>
      <c r="I4227">
        <f>VLOOKUP($A4227,'Extracted Varlist'!$B$1:$O$4857,12,0)</f>
        <v>2</v>
      </c>
      <c r="J4227">
        <f>VLOOKUP($A4227,'Extracted Varlist'!$B$1:$O$4857,13,0)</f>
        <v>10</v>
      </c>
      <c r="M4227" t="b">
        <f t="shared" si="89"/>
        <v>0</v>
      </c>
    </row>
    <row r="4228" spans="1:13" x14ac:dyDescent="0.25">
      <c r="A4228" t="s">
        <v>1467</v>
      </c>
      <c r="E4228" t="str">
        <f>VLOOKUP($A4228,'Extracted Varlist'!$B$1:$O$4857,3,0)</f>
        <v>examination date</v>
      </c>
      <c r="G4228" t="str">
        <f>IF(ISBLANK(VLOOKUP($A4228,'Extracted Varlist'!$B$1:$O$4857,4,0)),"",VLOOKUP($A4228,'Extracted Varlist'!$B$1:$O$4857,4,0))</f>
        <v/>
      </c>
      <c r="H4228">
        <v>2</v>
      </c>
      <c r="I4228">
        <f>VLOOKUP($A4228,'Extracted Varlist'!$B$1:$O$4857,12,0)</f>
        <v>2</v>
      </c>
      <c r="J4228">
        <f>VLOOKUP($A4228,'Extracted Varlist'!$B$1:$O$4857,13,0)</f>
        <v>14</v>
      </c>
      <c r="M4228" t="b">
        <f t="shared" si="89"/>
        <v>0</v>
      </c>
    </row>
    <row r="4229" spans="1:13" x14ac:dyDescent="0.25">
      <c r="A4229" t="s">
        <v>2098</v>
      </c>
      <c r="E4229" t="str">
        <f>VLOOKUP($A4229,'Extracted Varlist'!$B$1:$O$4857,3,0)</f>
        <v>Examination date</v>
      </c>
      <c r="G4229" t="str">
        <f>IF(ISBLANK(VLOOKUP($A4229,'Extracted Varlist'!$B$1:$O$4857,4,0)),"",VLOOKUP($A4229,'Extracted Varlist'!$B$1:$O$4857,4,0))</f>
        <v/>
      </c>
      <c r="H4229">
        <v>2</v>
      </c>
      <c r="I4229">
        <f>VLOOKUP($A4229,'Extracted Varlist'!$B$1:$O$4857,12,0)</f>
        <v>2</v>
      </c>
      <c r="J4229">
        <f>VLOOKUP($A4229,'Extracted Varlist'!$B$1:$O$4857,13,0)</f>
        <v>17</v>
      </c>
      <c r="M4229" t="b">
        <f t="shared" si="89"/>
        <v>0</v>
      </c>
    </row>
    <row r="4230" spans="1:13" x14ac:dyDescent="0.25">
      <c r="A4230" t="s">
        <v>3385</v>
      </c>
      <c r="E4230" t="str">
        <f>VLOOKUP($A4230,'Extracted Varlist'!$B$1:$O$4857,3,0)</f>
        <v>Examination date</v>
      </c>
      <c r="G4230" t="str">
        <f>IF(ISBLANK(VLOOKUP($A4230,'Extracted Varlist'!$B$1:$O$4857,4,0)),"",VLOOKUP($A4230,'Extracted Varlist'!$B$1:$O$4857,4,0))</f>
        <v/>
      </c>
      <c r="H4230">
        <v>2</v>
      </c>
      <c r="I4230">
        <f>VLOOKUP($A4230,'Extracted Varlist'!$B$1:$O$4857,12,0)</f>
        <v>2</v>
      </c>
      <c r="J4230">
        <f>VLOOKUP($A4230,'Extracted Varlist'!$B$1:$O$4857,13,0)</f>
        <v>20</v>
      </c>
      <c r="M4230" t="b">
        <f t="shared" si="89"/>
        <v>0</v>
      </c>
    </row>
    <row r="4231" spans="1:13" x14ac:dyDescent="0.25">
      <c r="A4231" t="s">
        <v>4899</v>
      </c>
      <c r="E4231" t="str">
        <f>VLOOKUP($A4231,'Extracted Varlist'!$B$1:$O$4857,3,0)</f>
        <v>Date of physical assessment</v>
      </c>
      <c r="G4231" t="str">
        <f>IF(ISBLANK(VLOOKUP($A4231,'Extracted Varlist'!$B$1:$O$4857,4,0)),"",VLOOKUP($A4231,'Extracted Varlist'!$B$1:$O$4857,4,0))</f>
        <v/>
      </c>
      <c r="H4231">
        <v>2</v>
      </c>
      <c r="I4231">
        <f>VLOOKUP($A4231,'Extracted Varlist'!$B$1:$O$4857,12,0)</f>
        <v>2</v>
      </c>
      <c r="J4231">
        <f>VLOOKUP($A4231,'Extracted Varlist'!$B$1:$O$4857,13,0)</f>
        <v>22</v>
      </c>
      <c r="M4231" t="b">
        <f t="shared" si="89"/>
        <v>0</v>
      </c>
    </row>
    <row r="4232" spans="1:13" x14ac:dyDescent="0.25">
      <c r="A4232" t="s">
        <v>8036</v>
      </c>
      <c r="E4232" t="str">
        <f>VLOOKUP($A4232,'Extracted Varlist'!$B$1:$O$4857,3,0)</f>
        <v>Physical Assessments date</v>
      </c>
      <c r="G4232" t="str">
        <f>IF(ISBLANK(VLOOKUP($A4232,'Extracted Varlist'!$B$1:$O$4857,4,0)),"",VLOOKUP($A4232,'Extracted Varlist'!$B$1:$O$4857,4,0))</f>
        <v/>
      </c>
      <c r="H4232">
        <v>2</v>
      </c>
      <c r="I4232">
        <f>VLOOKUP($A4232,'Extracted Varlist'!$B$1:$O$4857,12,0)</f>
        <v>2</v>
      </c>
      <c r="J4232">
        <f>VLOOKUP($A4232,'Extracted Varlist'!$B$1:$O$4857,13,0)</f>
        <v>28</v>
      </c>
      <c r="M4232" t="b">
        <f t="shared" si="89"/>
        <v>0</v>
      </c>
    </row>
    <row r="4233" spans="1:13" x14ac:dyDescent="0.25">
      <c r="A4233" t="s">
        <v>1492</v>
      </c>
      <c r="E4233" t="str">
        <f>VLOOKUP($A4233,'Extracted Varlist'!$B$1:$O$4857,3,0)</f>
        <v>Diagnosed condition</v>
      </c>
      <c r="G4233" t="str">
        <f>IF(ISBLANK(VLOOKUP($A4233,'Extracted Varlist'!$B$1:$O$4857,4,0)),"",VLOOKUP($A4233,'Extracted Varlist'!$B$1:$O$4857,4,0))</f>
        <v>0="No";1="Yes";9="Missing"</v>
      </c>
      <c r="H4233">
        <v>2</v>
      </c>
      <c r="I4233">
        <f>VLOOKUP($A4233,'Extracted Varlist'!$B$1:$O$4857,12,0)</f>
        <v>2</v>
      </c>
      <c r="J4233">
        <f>VLOOKUP($A4233,'Extracted Varlist'!$B$1:$O$4857,13,0)</f>
        <v>14</v>
      </c>
      <c r="M4233" t="b">
        <f t="shared" si="89"/>
        <v>0</v>
      </c>
    </row>
    <row r="4234" spans="1:13" x14ac:dyDescent="0.25">
      <c r="A4234" t="s">
        <v>2113</v>
      </c>
      <c r="E4234" t="str">
        <f>VLOOKUP($A4234,'Extracted Varlist'!$B$1:$O$4857,3,0)</f>
        <v>Diagnosed condition</v>
      </c>
      <c r="G4234" t="str">
        <f>IF(ISBLANK(VLOOKUP($A4234,'Extracted Varlist'!$B$1:$O$4857,4,0)),"",VLOOKUP($A4234,'Extracted Varlist'!$B$1:$O$4857,4,0))</f>
        <v>0="No";1="Yes";8="N/A"</v>
      </c>
      <c r="H4234">
        <v>2</v>
      </c>
      <c r="I4234">
        <f>VLOOKUP($A4234,'Extracted Varlist'!$B$1:$O$4857,12,0)</f>
        <v>2</v>
      </c>
      <c r="J4234">
        <f>VLOOKUP($A4234,'Extracted Varlist'!$B$1:$O$4857,13,0)</f>
        <v>17</v>
      </c>
      <c r="M4234" t="b">
        <f t="shared" si="89"/>
        <v>0</v>
      </c>
    </row>
    <row r="4235" spans="1:13" x14ac:dyDescent="0.25">
      <c r="A4235" t="s">
        <v>1494</v>
      </c>
      <c r="E4235" t="str">
        <f>VLOOKUP($A4235,'Extracted Varlist'!$B$1:$O$4857,3,0)</f>
        <v>Physiological Measurement done</v>
      </c>
      <c r="G4235" t="str">
        <f>IF(ISBLANK(VLOOKUP($A4235,'Extracted Varlist'!$B$1:$O$4857,4,0)),"",VLOOKUP($A4235,'Extracted Varlist'!$B$1:$O$4857,4,0))</f>
        <v>0="No";1="Yes";9="Missing"</v>
      </c>
      <c r="H4235">
        <v>2</v>
      </c>
      <c r="I4235">
        <f>VLOOKUP($A4235,'Extracted Varlist'!$B$1:$O$4857,12,0)</f>
        <v>2</v>
      </c>
      <c r="J4235">
        <f>VLOOKUP($A4235,'Extracted Varlist'!$B$1:$O$4857,13,0)</f>
        <v>14</v>
      </c>
      <c r="M4235" t="b">
        <f t="shared" si="89"/>
        <v>0</v>
      </c>
    </row>
    <row r="4236" spans="1:13" x14ac:dyDescent="0.25">
      <c r="A4236" t="s">
        <v>1496</v>
      </c>
      <c r="E4236" t="str">
        <f>VLOOKUP($A4236,'Extracted Varlist'!$B$1:$O$4857,3,0)</f>
        <v>Any illness</v>
      </c>
      <c r="G4236" t="str">
        <f>IF(ISBLANK(VLOOKUP($A4236,'Extracted Varlist'!$B$1:$O$4857,4,0)),"",VLOOKUP($A4236,'Extracted Varlist'!$B$1:$O$4857,4,0))</f>
        <v>0="No";1="Yes";9="Missing"</v>
      </c>
      <c r="H4236">
        <v>2</v>
      </c>
      <c r="I4236">
        <f>VLOOKUP($A4236,'Extracted Varlist'!$B$1:$O$4857,12,0)</f>
        <v>2</v>
      </c>
      <c r="J4236">
        <f>VLOOKUP($A4236,'Extracted Varlist'!$B$1:$O$4857,13,0)</f>
        <v>14</v>
      </c>
      <c r="M4236" t="b">
        <f t="shared" si="89"/>
        <v>1</v>
      </c>
    </row>
    <row r="4237" spans="1:13" x14ac:dyDescent="0.25">
      <c r="A4237" t="s">
        <v>2114</v>
      </c>
      <c r="E4237" t="str">
        <f>VLOOKUP($A4237,'Extracted Varlist'!$B$1:$O$4857,3,0)</f>
        <v>Any illness</v>
      </c>
      <c r="G4237" t="str">
        <f>IF(ISBLANK(VLOOKUP($A4237,'Extracted Varlist'!$B$1:$O$4857,4,0)),"",VLOOKUP($A4237,'Extracted Varlist'!$B$1:$O$4857,4,0))</f>
        <v>0="No";1="Yes";8="N/A"</v>
      </c>
      <c r="H4237">
        <v>2</v>
      </c>
      <c r="I4237">
        <f>VLOOKUP($A4237,'Extracted Varlist'!$B$1:$O$4857,12,0)</f>
        <v>2</v>
      </c>
      <c r="J4237">
        <f>VLOOKUP($A4237,'Extracted Varlist'!$B$1:$O$4857,13,0)</f>
        <v>17</v>
      </c>
      <c r="M4237" t="b">
        <f t="shared" si="89"/>
        <v>0</v>
      </c>
    </row>
    <row r="4238" spans="1:13" x14ac:dyDescent="0.25">
      <c r="A4238" t="s">
        <v>1498</v>
      </c>
      <c r="E4238" t="str">
        <f>VLOOKUP($A4238,'Extracted Varlist'!$B$1:$O$4857,3,0)</f>
        <v>Any injury</v>
      </c>
      <c r="G4238" t="str">
        <f>IF(ISBLANK(VLOOKUP($A4238,'Extracted Varlist'!$B$1:$O$4857,4,0)),"",VLOOKUP($A4238,'Extracted Varlist'!$B$1:$O$4857,4,0))</f>
        <v>0="No";1="Yes";9="Missing"</v>
      </c>
      <c r="H4238">
        <v>2</v>
      </c>
      <c r="I4238">
        <f>VLOOKUP($A4238,'Extracted Varlist'!$B$1:$O$4857,12,0)</f>
        <v>2</v>
      </c>
      <c r="J4238">
        <f>VLOOKUP($A4238,'Extracted Varlist'!$B$1:$O$4857,13,0)</f>
        <v>14</v>
      </c>
      <c r="M4238" t="b">
        <f t="shared" si="89"/>
        <v>0</v>
      </c>
    </row>
    <row r="4239" spans="1:13" x14ac:dyDescent="0.25">
      <c r="A4239" t="s">
        <v>2115</v>
      </c>
      <c r="E4239" t="str">
        <f>VLOOKUP($A4239,'Extracted Varlist'!$B$1:$O$4857,3,0)</f>
        <v>Any injury</v>
      </c>
      <c r="G4239" t="str">
        <f>IF(ISBLANK(VLOOKUP($A4239,'Extracted Varlist'!$B$1:$O$4857,4,0)),"",VLOOKUP($A4239,'Extracted Varlist'!$B$1:$O$4857,4,0))</f>
        <v>0="No";1="Yes";8="N/A"</v>
      </c>
      <c r="H4239">
        <v>2</v>
      </c>
      <c r="I4239">
        <f>VLOOKUP($A4239,'Extracted Varlist'!$B$1:$O$4857,12,0)</f>
        <v>2</v>
      </c>
      <c r="J4239">
        <f>VLOOKUP($A4239,'Extracted Varlist'!$B$1:$O$4857,13,0)</f>
        <v>17</v>
      </c>
      <c r="M4239" t="b">
        <f t="shared" si="89"/>
        <v>0</v>
      </c>
    </row>
    <row r="4240" spans="1:13" x14ac:dyDescent="0.25">
      <c r="A4240" t="s">
        <v>2179</v>
      </c>
      <c r="E4240" t="str">
        <f>VLOOKUP($A4240,'Extracted Varlist'!$B$1:$O$4857,3,0)</f>
        <v>Liver ultrasound done</v>
      </c>
      <c r="G4240" t="str">
        <f>IF(ISBLANK(VLOOKUP($A4240,'Extracted Varlist'!$B$1:$O$4857,4,0)),"",VLOOKUP($A4240,'Extracted Varlist'!$B$1:$O$4857,4,0))</f>
        <v>0="No";1="Yes"</v>
      </c>
      <c r="H4240">
        <v>2</v>
      </c>
      <c r="I4240">
        <f>VLOOKUP($A4240,'Extracted Varlist'!$B$1:$O$4857,12,0)</f>
        <v>2</v>
      </c>
      <c r="J4240">
        <f>VLOOKUP($A4240,'Extracted Varlist'!$B$1:$O$4857,13,0)</f>
        <v>17</v>
      </c>
      <c r="M4240" t="b">
        <f t="shared" si="89"/>
        <v>1</v>
      </c>
    </row>
    <row r="4241" spans="1:13" x14ac:dyDescent="0.25">
      <c r="A4241" t="s">
        <v>2181</v>
      </c>
      <c r="E4241" t="str">
        <f>VLOOKUP($A4241,'Extracted Varlist'!$B$1:$O$4857,3,0)</f>
        <v>Liver ultrasound- Comments</v>
      </c>
      <c r="G4241" t="str">
        <f>IF(ISBLANK(VLOOKUP($A4241,'Extracted Varlist'!$B$1:$O$4857,4,0)),"",VLOOKUP($A4241,'Extracted Varlist'!$B$1:$O$4857,4,0))</f>
        <v/>
      </c>
      <c r="H4241">
        <v>2</v>
      </c>
      <c r="I4241">
        <f>VLOOKUP($A4241,'Extracted Varlist'!$B$1:$O$4857,12,0)</f>
        <v>2</v>
      </c>
      <c r="J4241">
        <f>VLOOKUP($A4241,'Extracted Varlist'!$B$1:$O$4857,13,0)</f>
        <v>17</v>
      </c>
      <c r="M4241" t="b">
        <f t="shared" si="89"/>
        <v>1</v>
      </c>
    </row>
    <row r="4242" spans="1:13" x14ac:dyDescent="0.25">
      <c r="A4242" t="s">
        <v>1305</v>
      </c>
      <c r="E4242" t="str">
        <f>VLOOKUP($A4242,'Extracted Varlist'!$B$1:$O$4857,3,0)</f>
        <v>MAND</v>
      </c>
      <c r="G4242" t="str">
        <f>IF(ISBLANK(VLOOKUP($A4242,'Extracted Varlist'!$B$1:$O$4857,4,0)),"",VLOOKUP($A4242,'Extracted Varlist'!$B$1:$O$4857,4,0))</f>
        <v>0="No";1="Yes";9="Missing"</v>
      </c>
      <c r="H4242">
        <v>2</v>
      </c>
      <c r="I4242">
        <f>VLOOKUP($A4242,'Extracted Varlist'!$B$1:$O$4857,12,0)</f>
        <v>2</v>
      </c>
      <c r="J4242">
        <f>VLOOKUP($A4242,'Extracted Varlist'!$B$1:$O$4857,13,0)</f>
        <v>14</v>
      </c>
      <c r="M4242" t="b">
        <f t="shared" si="89"/>
        <v>0</v>
      </c>
    </row>
    <row r="4243" spans="1:13" x14ac:dyDescent="0.25">
      <c r="A4243" t="s">
        <v>2190</v>
      </c>
      <c r="E4243" t="str">
        <f>VLOOKUP($A4243,'Extracted Varlist'!$B$1:$O$4857,3,0)</f>
        <v>MAND</v>
      </c>
      <c r="G4243" t="str">
        <f>IF(ISBLANK(VLOOKUP($A4243,'Extracted Varlist'!$B$1:$O$4857,4,0)),"",VLOOKUP($A4243,'Extracted Varlist'!$B$1:$O$4857,4,0))</f>
        <v>0="No";1="Yes"</v>
      </c>
      <c r="H4243">
        <v>2</v>
      </c>
      <c r="I4243">
        <f>VLOOKUP($A4243,'Extracted Varlist'!$B$1:$O$4857,12,0)</f>
        <v>2</v>
      </c>
      <c r="J4243">
        <f>VLOOKUP($A4243,'Extracted Varlist'!$B$1:$O$4857,13,0)</f>
        <v>17</v>
      </c>
      <c r="M4243" t="b">
        <f t="shared" si="89"/>
        <v>0</v>
      </c>
    </row>
    <row r="4244" spans="1:13" x14ac:dyDescent="0.25">
      <c r="A4244" t="s">
        <v>2191</v>
      </c>
      <c r="E4244" t="str">
        <f>VLOOKUP($A4244,'Extracted Varlist'!$B$1:$O$4857,3,0)</f>
        <v>MAND- Comments</v>
      </c>
      <c r="G4244" t="str">
        <f>IF(ISBLANK(VLOOKUP($A4244,'Extracted Varlist'!$B$1:$O$4857,4,0)),"",VLOOKUP($A4244,'Extracted Varlist'!$B$1:$O$4857,4,0))</f>
        <v/>
      </c>
      <c r="H4244">
        <v>2</v>
      </c>
      <c r="I4244">
        <f>VLOOKUP($A4244,'Extracted Varlist'!$B$1:$O$4857,12,0)</f>
        <v>2</v>
      </c>
      <c r="J4244">
        <f>VLOOKUP($A4244,'Extracted Varlist'!$B$1:$O$4857,13,0)</f>
        <v>17</v>
      </c>
      <c r="M4244" t="b">
        <f t="shared" si="89"/>
        <v>1</v>
      </c>
    </row>
    <row r="4245" spans="1:13" x14ac:dyDescent="0.25">
      <c r="A4245" t="s">
        <v>1500</v>
      </c>
      <c r="E4245" t="str">
        <f>VLOOKUP($A4245,'Extracted Varlist'!$B$1:$O$4857,3,0)</f>
        <v>Physiological Measurement done</v>
      </c>
      <c r="G4245" t="str">
        <f>IF(ISBLANK(VLOOKUP($A4245,'Extracted Varlist'!$B$1:$O$4857,4,0)),"",VLOOKUP($A4245,'Extracted Varlist'!$B$1:$O$4857,4,0))</f>
        <v>0="No";1="Yes";9="Missing"</v>
      </c>
      <c r="H4245">
        <v>2</v>
      </c>
      <c r="I4245">
        <f>VLOOKUP($A4245,'Extracted Varlist'!$B$1:$O$4857,12,0)</f>
        <v>2</v>
      </c>
      <c r="J4245">
        <f>VLOOKUP($A4245,'Extracted Varlist'!$B$1:$O$4857,13,0)</f>
        <v>14</v>
      </c>
      <c r="M4245" t="b">
        <f t="shared" si="89"/>
        <v>0</v>
      </c>
    </row>
    <row r="4246" spans="1:13" x14ac:dyDescent="0.25">
      <c r="A4246" t="s">
        <v>2116</v>
      </c>
      <c r="E4246" t="str">
        <f>VLOOKUP($A4246,'Extracted Varlist'!$B$1:$O$4857,3,0)</f>
        <v>Physiological Measurement done</v>
      </c>
      <c r="G4246" t="str">
        <f>IF(ISBLANK(VLOOKUP($A4246,'Extracted Varlist'!$B$1:$O$4857,4,0)),"",VLOOKUP($A4246,'Extracted Varlist'!$B$1:$O$4857,4,0))</f>
        <v>0="No";1="Yes"</v>
      </c>
      <c r="H4246">
        <v>2</v>
      </c>
      <c r="I4246">
        <f>VLOOKUP($A4246,'Extracted Varlist'!$B$1:$O$4857,12,0)</f>
        <v>2</v>
      </c>
      <c r="J4246">
        <f>VLOOKUP($A4246,'Extracted Varlist'!$B$1:$O$4857,13,0)</f>
        <v>17</v>
      </c>
      <c r="M4246" t="b">
        <f t="shared" si="89"/>
        <v>0</v>
      </c>
    </row>
    <row r="4247" spans="1:13" x14ac:dyDescent="0.25">
      <c r="A4247" t="s">
        <v>8961</v>
      </c>
      <c r="E4247" t="str">
        <f>VLOOKUP($A4247,'Extracted Varlist'!$B$1:$O$4857,3,0)</f>
        <v>Exam Place of examination</v>
      </c>
      <c r="G4247" t="str">
        <f>IF(ISBLANK(VLOOKUP($A4247,'Extracted Varlist'!$B$1:$O$4857,4,0)),"",VLOOKUP($A4247,'Extracted Varlist'!$B$1:$O$4857,4,0))</f>
        <v>1="ICHR";2="Home visit";3="Elsewhere in Australia";4="Overseas - no examined";5="Overseas - examined";9="Missing/Not stated"</v>
      </c>
      <c r="H4247">
        <v>2</v>
      </c>
      <c r="I4247">
        <f>VLOOKUP($A4247,'Extracted Varlist'!$B$1:$O$4857,12,0)</f>
        <v>2</v>
      </c>
      <c r="J4247">
        <f>VLOOKUP($A4247,'Extracted Varlist'!$B$1:$O$4857,13,0)</f>
        <v>5</v>
      </c>
      <c r="M4247" t="b">
        <f t="shared" si="89"/>
        <v>0</v>
      </c>
    </row>
    <row r="4248" spans="1:13" x14ac:dyDescent="0.25">
      <c r="A4248" t="s">
        <v>9331</v>
      </c>
      <c r="E4248" t="str">
        <f>VLOOKUP($A4248,'Extracted Varlist'!$B$1:$O$4857,3,0)</f>
        <v>Where was child examined</v>
      </c>
      <c r="G4248" t="str">
        <f>IF(ISBLANK(VLOOKUP($A4248,'Extracted Varlist'!$B$1:$O$4857,4,0)),"",VLOOKUP($A4248,'Extracted Varlist'!$B$1:$O$4857,4,0))</f>
        <v>8888="no cardio assessment";A="Elsewhere in Australia";B="B = unknown code";E="Overseas";H="Home";I="ICHR"</v>
      </c>
      <c r="H4248">
        <v>2</v>
      </c>
      <c r="I4248">
        <f>VLOOKUP($A4248,'Extracted Varlist'!$B$1:$O$4857,12,0)</f>
        <v>2</v>
      </c>
      <c r="J4248">
        <f>VLOOKUP($A4248,'Extracted Varlist'!$B$1:$O$4857,13,0)</f>
        <v>8</v>
      </c>
      <c r="M4248" t="b">
        <f t="shared" si="89"/>
        <v>0</v>
      </c>
    </row>
    <row r="4249" spans="1:13" x14ac:dyDescent="0.25">
      <c r="A4249" t="s">
        <v>750</v>
      </c>
      <c r="E4249" t="str">
        <f>VLOOKUP($A4249,'Extracted Varlist'!$B$1:$O$4857,3,0)</f>
        <v>Exam place of examination</v>
      </c>
      <c r="G4249" t="str">
        <f>IF(ISBLANK(VLOOKUP($A4249,'Extracted Varlist'!$B$1:$O$4857,4,0)),"",VLOOKUP($A4249,'Extracted Varlist'!$B$1:$O$4857,4,0))</f>
        <v>1="Elsewhere in Australia";2="Overseas - examined";3="ICHR";8="N/A";9="Missing"</v>
      </c>
      <c r="H4249">
        <v>2</v>
      </c>
      <c r="I4249">
        <f>VLOOKUP($A4249,'Extracted Varlist'!$B$1:$O$4857,12,0)</f>
        <v>2</v>
      </c>
      <c r="J4249">
        <f>VLOOKUP($A4249,'Extracted Varlist'!$B$1:$O$4857,13,0)</f>
        <v>10</v>
      </c>
      <c r="M4249" t="b">
        <f t="shared" si="89"/>
        <v>0</v>
      </c>
    </row>
    <row r="4250" spans="1:13" x14ac:dyDescent="0.25">
      <c r="A4250" t="s">
        <v>1473</v>
      </c>
      <c r="E4250" t="str">
        <f>VLOOKUP($A4250,'Extracted Varlist'!$B$1:$O$4857,3,0)</f>
        <v>examination place</v>
      </c>
      <c r="G4250" t="str">
        <f>IF(ISBLANK(VLOOKUP($A4250,'Extracted Varlist'!$B$1:$O$4857,4,0)),"",VLOOKUP($A4250,'Extracted Varlist'!$B$1:$O$4857,4,0))</f>
        <v>HS="High School";ICHR="Institute Child Health Research";PS="Primary School"</v>
      </c>
      <c r="H4250">
        <v>2</v>
      </c>
      <c r="I4250">
        <f>VLOOKUP($A4250,'Extracted Varlist'!$B$1:$O$4857,12,0)</f>
        <v>2</v>
      </c>
      <c r="J4250">
        <f>VLOOKUP($A4250,'Extracted Varlist'!$B$1:$O$4857,13,0)</f>
        <v>14</v>
      </c>
      <c r="M4250" t="b">
        <f t="shared" si="89"/>
        <v>0</v>
      </c>
    </row>
    <row r="4251" spans="1:13" x14ac:dyDescent="0.25">
      <c r="A4251" t="s">
        <v>2099</v>
      </c>
      <c r="E4251" t="str">
        <f>VLOOKUP($A4251,'Extracted Varlist'!$B$1:$O$4857,3,0)</f>
        <v>Examination place</v>
      </c>
      <c r="G4251" t="str">
        <f>IF(ISBLANK(VLOOKUP($A4251,'Extracted Varlist'!$B$1:$O$4857,4,0)),"",VLOOKUP($A4251,'Extracted Varlist'!$B$1:$O$4857,4,0))</f>
        <v>1="Institute of Child Health Research"</v>
      </c>
      <c r="H4251">
        <v>2</v>
      </c>
      <c r="I4251">
        <f>VLOOKUP($A4251,'Extracted Varlist'!$B$1:$O$4857,12,0)</f>
        <v>2</v>
      </c>
      <c r="J4251">
        <f>VLOOKUP($A4251,'Extracted Varlist'!$B$1:$O$4857,13,0)</f>
        <v>17</v>
      </c>
      <c r="M4251" t="b">
        <f t="shared" si="89"/>
        <v>0</v>
      </c>
    </row>
    <row r="4252" spans="1:13" x14ac:dyDescent="0.25">
      <c r="A4252" t="s">
        <v>2117</v>
      </c>
      <c r="E4252" t="str">
        <f>VLOOKUP($A4252,'Extracted Varlist'!$B$1:$O$4857,3,0)</f>
        <v>Physiological Measurement comments</v>
      </c>
      <c r="G4252" t="str">
        <f>IF(ISBLANK(VLOOKUP($A4252,'Extracted Varlist'!$B$1:$O$4857,4,0)),"",VLOOKUP($A4252,'Extracted Varlist'!$B$1:$O$4857,4,0))</f>
        <v/>
      </c>
      <c r="H4252">
        <v>2</v>
      </c>
      <c r="I4252">
        <f>VLOOKUP($A4252,'Extracted Varlist'!$B$1:$O$4857,12,0)</f>
        <v>2</v>
      </c>
      <c r="J4252">
        <f>VLOOKUP($A4252,'Extracted Varlist'!$B$1:$O$4857,13,0)</f>
        <v>17</v>
      </c>
      <c r="M4252" t="b">
        <f t="shared" si="89"/>
        <v>1</v>
      </c>
    </row>
    <row r="4253" spans="1:13" x14ac:dyDescent="0.25">
      <c r="A4253" t="s">
        <v>2343</v>
      </c>
      <c r="E4253" t="str">
        <f>VLOOKUP($A4253,'Extracted Varlist'!$B$1:$O$4857,3,0)</f>
        <v>Posture assessment- Comments</v>
      </c>
      <c r="G4253" t="str">
        <f>IF(ISBLANK(VLOOKUP($A4253,'Extracted Varlist'!$B$1:$O$4857,4,0)),"",VLOOKUP($A4253,'Extracted Varlist'!$B$1:$O$4857,4,0))</f>
        <v/>
      </c>
      <c r="H4253">
        <v>2</v>
      </c>
      <c r="I4253">
        <f>VLOOKUP($A4253,'Extracted Varlist'!$B$1:$O$4857,12,0)</f>
        <v>2</v>
      </c>
      <c r="J4253">
        <f>VLOOKUP($A4253,'Extracted Varlist'!$B$1:$O$4857,13,0)</f>
        <v>17</v>
      </c>
      <c r="M4253" t="b">
        <f t="shared" si="89"/>
        <v>1</v>
      </c>
    </row>
    <row r="4254" spans="1:13" x14ac:dyDescent="0.25">
      <c r="A4254" t="s">
        <v>1501</v>
      </c>
      <c r="E4254" t="str">
        <f>VLOOKUP($A4254,'Extracted Varlist'!$B$1:$O$4857,3,0)</f>
        <v>Posture assessment done</v>
      </c>
      <c r="G4254" t="str">
        <f>IF(ISBLANK(VLOOKUP($A4254,'Extracted Varlist'!$B$1:$O$4857,4,0)),"",VLOOKUP($A4254,'Extracted Varlist'!$B$1:$O$4857,4,0))</f>
        <v>0="No";1="Yes";9="Missing"</v>
      </c>
      <c r="H4254">
        <v>2</v>
      </c>
      <c r="I4254">
        <f>VLOOKUP($A4254,'Extracted Varlist'!$B$1:$O$4857,12,0)</f>
        <v>2</v>
      </c>
      <c r="J4254">
        <f>VLOOKUP($A4254,'Extracted Varlist'!$B$1:$O$4857,13,0)</f>
        <v>14</v>
      </c>
      <c r="M4254" t="b">
        <f t="shared" si="89"/>
        <v>0</v>
      </c>
    </row>
    <row r="4255" spans="1:13" x14ac:dyDescent="0.25">
      <c r="A4255" t="s">
        <v>2342</v>
      </c>
      <c r="E4255" t="str">
        <f>VLOOKUP($A4255,'Extracted Varlist'!$B$1:$O$4857,3,0)</f>
        <v>Posture assessment done</v>
      </c>
      <c r="G4255" t="str">
        <f>IF(ISBLANK(VLOOKUP($A4255,'Extracted Varlist'!$B$1:$O$4857,4,0)),"",VLOOKUP($A4255,'Extracted Varlist'!$B$1:$O$4857,4,0))</f>
        <v>0="No";1="Yes"</v>
      </c>
      <c r="H4255">
        <v>2</v>
      </c>
      <c r="I4255">
        <f>VLOOKUP($A4255,'Extracted Varlist'!$B$1:$O$4857,12,0)</f>
        <v>2</v>
      </c>
      <c r="J4255">
        <f>VLOOKUP($A4255,'Extracted Varlist'!$B$1:$O$4857,13,0)</f>
        <v>17</v>
      </c>
      <c r="M4255" t="b">
        <f t="shared" si="89"/>
        <v>0</v>
      </c>
    </row>
    <row r="4256" spans="1:13" x14ac:dyDescent="0.25">
      <c r="A4256" t="s">
        <v>5089</v>
      </c>
      <c r="E4256" t="str">
        <f>VLOOKUP($A4256,'Extracted Varlist'!$B$1:$O$4857,3,0)</f>
        <v>Squat endurance - hold duration(seconds)</v>
      </c>
      <c r="G4256" t="str">
        <f>IF(ISBLANK(VLOOKUP($A4256,'Extracted Varlist'!$B$1:$O$4857,4,0)),"",VLOOKUP($A4256,'Extracted Varlist'!$B$1:$O$4857,4,0))</f>
        <v>-99="Missing"</v>
      </c>
      <c r="H4256">
        <v>2</v>
      </c>
      <c r="I4256">
        <f>VLOOKUP($A4256,'Extracted Varlist'!$B$1:$O$4857,12,0)</f>
        <v>2</v>
      </c>
      <c r="J4256">
        <f>VLOOKUP($A4256,'Extracted Varlist'!$B$1:$O$4857,13,0)</f>
        <v>22</v>
      </c>
      <c r="M4256" t="b">
        <f t="shared" si="89"/>
        <v>0</v>
      </c>
    </row>
    <row r="4257" spans="1:13" x14ac:dyDescent="0.25">
      <c r="A4257" t="s">
        <v>2330</v>
      </c>
      <c r="E4257" t="str">
        <f>VLOOKUP($A4257,'Extracted Varlist'!$B$1:$O$4857,3,0)</f>
        <v>Squat endurance</v>
      </c>
      <c r="G4257" t="str">
        <f>IF(ISBLANK(VLOOKUP($A4257,'Extracted Varlist'!$B$1:$O$4857,4,0)),"",VLOOKUP($A4257,'Extracted Varlist'!$B$1:$O$4857,4,0))</f>
        <v>0="No";1="Yes"</v>
      </c>
      <c r="H4257">
        <v>2</v>
      </c>
      <c r="I4257">
        <f>VLOOKUP($A4257,'Extracted Varlist'!$B$1:$O$4857,12,0)</f>
        <v>2</v>
      </c>
      <c r="J4257">
        <f>VLOOKUP($A4257,'Extracted Varlist'!$B$1:$O$4857,13,0)</f>
        <v>17</v>
      </c>
      <c r="M4257" t="b">
        <f t="shared" si="89"/>
        <v>0</v>
      </c>
    </row>
    <row r="4258" spans="1:13" x14ac:dyDescent="0.25">
      <c r="A4258" t="s">
        <v>2332</v>
      </c>
      <c r="E4258" t="str">
        <f>VLOOKUP($A4258,'Extracted Varlist'!$B$1:$O$4857,3,0)</f>
        <v>Squat endurance- Comments</v>
      </c>
      <c r="G4258" t="str">
        <f>IF(ISBLANK(VLOOKUP($A4258,'Extracted Varlist'!$B$1:$O$4857,4,0)),"",VLOOKUP($A4258,'Extracted Varlist'!$B$1:$O$4857,4,0))</f>
        <v/>
      </c>
      <c r="H4258">
        <v>2</v>
      </c>
      <c r="I4258">
        <f>VLOOKUP($A4258,'Extracted Varlist'!$B$1:$O$4857,12,0)</f>
        <v>2</v>
      </c>
      <c r="J4258">
        <f>VLOOKUP($A4258,'Extracted Varlist'!$B$1:$O$4857,13,0)</f>
        <v>17</v>
      </c>
      <c r="M4258" t="b">
        <f t="shared" ref="M4258:M4260" si="90">AND(J4258=J4257)</f>
        <v>1</v>
      </c>
    </row>
    <row r="4259" spans="1:13" x14ac:dyDescent="0.25">
      <c r="A4259" t="s">
        <v>1470</v>
      </c>
      <c r="E4259" t="str">
        <f>VLOOKUP($A4259,'Extracted Varlist'!$B$1:$O$4857,3,0)</f>
        <v>Time of day of assessment</v>
      </c>
      <c r="G4259" t="str">
        <f>IF(ISBLANK(VLOOKUP($A4259,'Extracted Varlist'!$B$1:$O$4857,4,0)),"",VLOOKUP($A4259,'Extracted Varlist'!$B$1:$O$4857,4,0))</f>
        <v/>
      </c>
      <c r="H4259">
        <v>2</v>
      </c>
      <c r="I4259">
        <f>VLOOKUP($A4259,'Extracted Varlist'!$B$1:$O$4857,12,0)</f>
        <v>2</v>
      </c>
      <c r="J4259">
        <f>VLOOKUP($A4259,'Extracted Varlist'!$B$1:$O$4857,13,0)</f>
        <v>14</v>
      </c>
      <c r="M4259" t="b">
        <f t="shared" si="90"/>
        <v>0</v>
      </c>
    </row>
    <row r="4260" spans="1:13" x14ac:dyDescent="0.25">
      <c r="A4260" t="s">
        <v>1477</v>
      </c>
      <c r="E4260" t="str">
        <f>VLOOKUP($A4260,'Extracted Varlist'!$B$1:$O$4857,3,0)</f>
        <v>Temperature of assessment room (C)</v>
      </c>
      <c r="G4260" t="str">
        <f>IF(ISBLANK(VLOOKUP($A4260,'Extracted Varlist'!$B$1:$O$4857,4,0)),"",VLOOKUP($A4260,'Extracted Varlist'!$B$1:$O$4857,4,0))</f>
        <v>999="Missing"</v>
      </c>
      <c r="H4260">
        <v>2</v>
      </c>
      <c r="I4260">
        <f>VLOOKUP($A4260,'Extracted Varlist'!$B$1:$O$4857,12,0)</f>
        <v>2</v>
      </c>
      <c r="J4260">
        <f>VLOOKUP($A4260,'Extracted Varlist'!$B$1:$O$4857,13,0)</f>
        <v>14</v>
      </c>
      <c r="M4260" t="b">
        <f t="shared" si="90"/>
        <v>1</v>
      </c>
    </row>
  </sheetData>
  <autoFilter ref="A1:M4260"/>
  <sortState ref="A2:L4260">
    <sortCondition ref="L2:L4260"/>
    <sortCondition ref="K2:K4260"/>
    <sortCondition ref="J2:J4260"/>
    <sortCondition ref="I2:I4260"/>
  </sortState>
  <conditionalFormatting sqref="A1:L4260">
    <cfRule type="expression" dxfId="1" priority="2">
      <formula>NOT($M2)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6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3" sqref="D23"/>
    </sheetView>
  </sheetViews>
  <sheetFormatPr defaultRowHeight="15" x14ac:dyDescent="0.25"/>
  <cols>
    <col min="1" max="1" width="20.5703125" bestFit="1" customWidth="1"/>
    <col min="2" max="2" width="42.42578125" bestFit="1" customWidth="1"/>
    <col min="3" max="3" width="8.28515625" bestFit="1" customWidth="1"/>
    <col min="4" max="4" width="221.85546875" bestFit="1" customWidth="1"/>
    <col min="5" max="5" width="255.7109375" bestFit="1" customWidth="1"/>
    <col min="6" max="6" width="8.5703125" bestFit="1" customWidth="1"/>
    <col min="7" max="7" width="18.42578125" bestFit="1" customWidth="1"/>
    <col min="8" max="8" width="7.5703125" bestFit="1" customWidth="1"/>
    <col min="9" max="9" width="6.42578125" bestFit="1" customWidth="1"/>
    <col min="10" max="10" width="9" bestFit="1" customWidth="1"/>
    <col min="11" max="11" width="13.140625" bestFit="1" customWidth="1"/>
    <col min="12" max="12" width="10.28515625" bestFit="1" customWidth="1"/>
    <col min="13" max="13" width="10.28515625" customWidth="1"/>
    <col min="15" max="15" width="36.85546875" bestFit="1" customWidth="1"/>
    <col min="16" max="16" width="9.5703125" bestFit="1" customWidth="1"/>
  </cols>
  <sheetData>
    <row r="1" spans="1:16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9553</v>
      </c>
      <c r="N1" s="2" t="s">
        <v>9532</v>
      </c>
      <c r="O1" s="2" t="s">
        <v>9533</v>
      </c>
      <c r="P1" s="2" t="s">
        <v>10992</v>
      </c>
    </row>
    <row r="2" spans="1:16" x14ac:dyDescent="0.25">
      <c r="A2" t="s">
        <v>6</v>
      </c>
      <c r="B2" t="s">
        <v>11019</v>
      </c>
      <c r="C2">
        <v>2</v>
      </c>
      <c r="D2" s="1" t="s">
        <v>11021</v>
      </c>
      <c r="F2" t="s">
        <v>44</v>
      </c>
      <c r="G2" t="s">
        <v>45</v>
      </c>
      <c r="H2" t="s">
        <v>46</v>
      </c>
      <c r="I2">
        <v>8</v>
      </c>
      <c r="J2">
        <v>0</v>
      </c>
      <c r="K2" t="s">
        <v>11023</v>
      </c>
      <c r="L2">
        <v>0</v>
      </c>
      <c r="M2">
        <f>_xlfn.NUMBERVALUE(MID(A2,2,1))</f>
        <v>2</v>
      </c>
      <c r="N2" s="2">
        <f t="shared" ref="N2:N3" si="0">_xlfn.NUMBERVALUE(MID(A2,2,3))-200</f>
        <v>5</v>
      </c>
      <c r="O2" s="2" t="str">
        <f t="shared" ref="O2" si="1">MID(B2,6,LEN(B2)-5)</f>
        <v/>
      </c>
      <c r="P2" t="str">
        <f t="shared" ref="P2:P3" si="2">IFERROR(IF(FIND("PA",A2)&gt;0,"PA","Biological"),"Biological")</f>
        <v>Biological</v>
      </c>
    </row>
    <row r="3" spans="1:16" x14ac:dyDescent="0.25">
      <c r="A3" t="s">
        <v>6</v>
      </c>
      <c r="B3" t="s">
        <v>11020</v>
      </c>
      <c r="C3">
        <v>3</v>
      </c>
      <c r="D3" s="1" t="s">
        <v>11022</v>
      </c>
      <c r="F3" t="s">
        <v>44</v>
      </c>
      <c r="G3" t="s">
        <v>45</v>
      </c>
      <c r="H3" t="s">
        <v>46</v>
      </c>
      <c r="I3">
        <v>8</v>
      </c>
      <c r="J3">
        <v>0</v>
      </c>
      <c r="K3" t="s">
        <v>10049</v>
      </c>
      <c r="L3">
        <v>0</v>
      </c>
      <c r="M3">
        <f t="shared" ref="M3:M66" si="3">_xlfn.NUMBERVALUE(MID(A3,2,1))</f>
        <v>2</v>
      </c>
      <c r="N3" s="2">
        <f t="shared" si="0"/>
        <v>5</v>
      </c>
      <c r="O3" s="2"/>
      <c r="P3" t="str">
        <f t="shared" si="2"/>
        <v>Biological</v>
      </c>
    </row>
    <row r="4" spans="1:16" x14ac:dyDescent="0.25">
      <c r="A4" t="s">
        <v>6</v>
      </c>
      <c r="B4" t="s">
        <v>10921</v>
      </c>
      <c r="C4">
        <v>4</v>
      </c>
      <c r="D4" t="s">
        <v>10922</v>
      </c>
      <c r="E4" t="s">
        <v>10923</v>
      </c>
      <c r="F4" t="s">
        <v>44</v>
      </c>
      <c r="G4" t="s">
        <v>45</v>
      </c>
      <c r="H4" t="s">
        <v>46</v>
      </c>
      <c r="I4">
        <v>8</v>
      </c>
      <c r="J4">
        <v>0</v>
      </c>
      <c r="K4" t="s">
        <v>2926</v>
      </c>
      <c r="L4">
        <v>0</v>
      </c>
      <c r="M4">
        <f t="shared" si="3"/>
        <v>2</v>
      </c>
      <c r="N4" s="2">
        <f t="shared" ref="N4:N66" si="4">_xlfn.NUMBERVALUE(MID(A4,2,3))-200</f>
        <v>5</v>
      </c>
      <c r="O4" s="2" t="str">
        <f t="shared" ref="O4:O66" si="5">MID(B4,6,LEN(B4)-5)</f>
        <v>TOTIGE</v>
      </c>
      <c r="P4" t="str">
        <f t="shared" ref="P4:P66" si="6">IFERROR(IF(FIND("PA",A4)&gt;0,"PA","Biological"),"Biological")</f>
        <v>Biological</v>
      </c>
    </row>
    <row r="5" spans="1:16" x14ac:dyDescent="0.25">
      <c r="A5" t="s">
        <v>6</v>
      </c>
      <c r="B5" t="s">
        <v>10924</v>
      </c>
      <c r="C5">
        <v>5</v>
      </c>
      <c r="D5" t="s">
        <v>10925</v>
      </c>
      <c r="E5" t="s">
        <v>10926</v>
      </c>
      <c r="F5" t="s">
        <v>44</v>
      </c>
      <c r="G5" t="s">
        <v>45</v>
      </c>
      <c r="H5" t="s">
        <v>46</v>
      </c>
      <c r="I5">
        <v>8</v>
      </c>
      <c r="J5">
        <v>0</v>
      </c>
      <c r="K5" t="s">
        <v>2851</v>
      </c>
      <c r="L5">
        <v>0</v>
      </c>
      <c r="M5">
        <f t="shared" si="3"/>
        <v>2</v>
      </c>
      <c r="N5" s="2">
        <f t="shared" si="4"/>
        <v>5</v>
      </c>
      <c r="O5" s="2" t="str">
        <f t="shared" si="5"/>
        <v>HDMIGE</v>
      </c>
      <c r="P5" t="str">
        <f t="shared" si="6"/>
        <v>Biological</v>
      </c>
    </row>
    <row r="6" spans="1:16" x14ac:dyDescent="0.25">
      <c r="A6" t="s">
        <v>6</v>
      </c>
      <c r="B6" t="s">
        <v>10927</v>
      </c>
      <c r="C6">
        <v>6</v>
      </c>
      <c r="D6" t="s">
        <v>10928</v>
      </c>
      <c r="E6" t="s">
        <v>9134</v>
      </c>
      <c r="F6" t="s">
        <v>44</v>
      </c>
      <c r="G6" t="s">
        <v>45</v>
      </c>
      <c r="H6" t="s">
        <v>46</v>
      </c>
      <c r="I6">
        <v>8</v>
      </c>
      <c r="J6">
        <v>0</v>
      </c>
      <c r="K6" t="s">
        <v>451</v>
      </c>
      <c r="L6">
        <v>0</v>
      </c>
      <c r="M6">
        <f t="shared" si="3"/>
        <v>2</v>
      </c>
      <c r="N6" s="2">
        <f t="shared" si="4"/>
        <v>5</v>
      </c>
      <c r="O6" s="2" t="str">
        <f t="shared" si="5"/>
        <v>CATIGE</v>
      </c>
      <c r="P6" t="str">
        <f t="shared" si="6"/>
        <v>Biological</v>
      </c>
    </row>
    <row r="7" spans="1:16" x14ac:dyDescent="0.25">
      <c r="A7" t="s">
        <v>6</v>
      </c>
      <c r="B7" t="s">
        <v>10929</v>
      </c>
      <c r="C7">
        <v>7</v>
      </c>
      <c r="D7" t="s">
        <v>10930</v>
      </c>
      <c r="E7" t="s">
        <v>10926</v>
      </c>
      <c r="F7" t="s">
        <v>44</v>
      </c>
      <c r="G7" t="s">
        <v>45</v>
      </c>
      <c r="H7" t="s">
        <v>46</v>
      </c>
      <c r="I7">
        <v>8</v>
      </c>
      <c r="J7">
        <v>0</v>
      </c>
      <c r="K7" t="s">
        <v>2851</v>
      </c>
      <c r="L7">
        <v>0</v>
      </c>
      <c r="M7">
        <f t="shared" si="3"/>
        <v>2</v>
      </c>
      <c r="N7" s="2">
        <f t="shared" si="4"/>
        <v>5</v>
      </c>
      <c r="O7" s="2" t="str">
        <f t="shared" si="5"/>
        <v>PNTIGE</v>
      </c>
      <c r="P7" t="str">
        <f t="shared" si="6"/>
        <v>Biological</v>
      </c>
    </row>
    <row r="8" spans="1:16" x14ac:dyDescent="0.25">
      <c r="A8" t="s">
        <v>6</v>
      </c>
      <c r="B8" t="s">
        <v>10931</v>
      </c>
      <c r="C8">
        <v>8</v>
      </c>
      <c r="D8" t="s">
        <v>10932</v>
      </c>
      <c r="E8" t="s">
        <v>10926</v>
      </c>
      <c r="F8" t="s">
        <v>44</v>
      </c>
      <c r="G8" t="s">
        <v>45</v>
      </c>
      <c r="H8" t="s">
        <v>46</v>
      </c>
      <c r="I8">
        <v>8</v>
      </c>
      <c r="J8">
        <v>0</v>
      </c>
      <c r="K8" t="s">
        <v>2851</v>
      </c>
      <c r="L8">
        <v>0</v>
      </c>
      <c r="M8">
        <f t="shared" si="3"/>
        <v>2</v>
      </c>
      <c r="N8" s="2">
        <f t="shared" si="4"/>
        <v>5</v>
      </c>
      <c r="O8" s="2" t="str">
        <f t="shared" si="5"/>
        <v>FMXIGE</v>
      </c>
      <c r="P8" t="str">
        <f t="shared" si="6"/>
        <v>Biological</v>
      </c>
    </row>
    <row r="9" spans="1:16" x14ac:dyDescent="0.25">
      <c r="A9" t="s">
        <v>6</v>
      </c>
      <c r="B9" t="s">
        <v>10933</v>
      </c>
      <c r="C9">
        <v>9</v>
      </c>
      <c r="D9" t="s">
        <v>10934</v>
      </c>
      <c r="E9" t="s">
        <v>10926</v>
      </c>
      <c r="F9" t="s">
        <v>44</v>
      </c>
      <c r="G9" t="s">
        <v>45</v>
      </c>
      <c r="H9" t="s">
        <v>46</v>
      </c>
      <c r="I9">
        <v>8</v>
      </c>
      <c r="J9">
        <v>0</v>
      </c>
      <c r="K9" t="s">
        <v>2851</v>
      </c>
      <c r="L9">
        <v>0</v>
      </c>
      <c r="M9">
        <f t="shared" si="3"/>
        <v>2</v>
      </c>
      <c r="N9" s="2">
        <f t="shared" si="4"/>
        <v>5</v>
      </c>
      <c r="O9" s="2" t="str">
        <f t="shared" si="5"/>
        <v>COUIGE</v>
      </c>
      <c r="P9" t="str">
        <f t="shared" si="6"/>
        <v>Biological</v>
      </c>
    </row>
    <row r="10" spans="1:16" x14ac:dyDescent="0.25">
      <c r="A10" t="s">
        <v>6</v>
      </c>
      <c r="B10" t="s">
        <v>10935</v>
      </c>
      <c r="C10">
        <v>10</v>
      </c>
      <c r="D10" t="s">
        <v>10936</v>
      </c>
      <c r="E10" t="s">
        <v>10926</v>
      </c>
      <c r="F10" t="s">
        <v>44</v>
      </c>
      <c r="G10" t="s">
        <v>45</v>
      </c>
      <c r="H10" t="s">
        <v>46</v>
      </c>
      <c r="I10">
        <v>8</v>
      </c>
      <c r="J10">
        <v>0</v>
      </c>
      <c r="K10" t="s">
        <v>2851</v>
      </c>
      <c r="L10">
        <v>0</v>
      </c>
      <c r="M10">
        <f t="shared" si="3"/>
        <v>2</v>
      </c>
      <c r="N10" s="2">
        <f t="shared" si="4"/>
        <v>5</v>
      </c>
      <c r="O10" s="2" t="str">
        <f t="shared" si="5"/>
        <v>RYEIGE</v>
      </c>
      <c r="P10" t="str">
        <f t="shared" si="6"/>
        <v>Biological</v>
      </c>
    </row>
    <row r="11" spans="1:16" x14ac:dyDescent="0.25">
      <c r="A11" t="s">
        <v>6</v>
      </c>
      <c r="B11" t="s">
        <v>10937</v>
      </c>
      <c r="C11">
        <v>11</v>
      </c>
      <c r="D11" t="s">
        <v>10938</v>
      </c>
      <c r="E11" t="s">
        <v>9134</v>
      </c>
      <c r="F11" t="s">
        <v>44</v>
      </c>
      <c r="G11" t="s">
        <v>45</v>
      </c>
      <c r="H11" t="s">
        <v>46</v>
      </c>
      <c r="I11">
        <v>8</v>
      </c>
      <c r="J11">
        <v>0</v>
      </c>
      <c r="K11" t="s">
        <v>451</v>
      </c>
      <c r="L11">
        <v>0</v>
      </c>
      <c r="M11">
        <f t="shared" si="3"/>
        <v>2</v>
      </c>
      <c r="N11" s="2">
        <f t="shared" si="4"/>
        <v>5</v>
      </c>
      <c r="O11" s="2" t="str">
        <f t="shared" si="5"/>
        <v>MOUIGE</v>
      </c>
      <c r="P11" t="str">
        <f t="shared" si="6"/>
        <v>Biological</v>
      </c>
    </row>
    <row r="12" spans="1:16" x14ac:dyDescent="0.25">
      <c r="A12" t="s">
        <v>6</v>
      </c>
      <c r="B12" t="s">
        <v>10939</v>
      </c>
      <c r="C12">
        <v>12</v>
      </c>
      <c r="D12" t="s">
        <v>10940</v>
      </c>
      <c r="E12" t="s">
        <v>10941</v>
      </c>
      <c r="F12" t="s">
        <v>44</v>
      </c>
      <c r="G12" t="s">
        <v>45</v>
      </c>
      <c r="H12" t="s">
        <v>46</v>
      </c>
      <c r="I12">
        <v>8</v>
      </c>
      <c r="J12">
        <v>0</v>
      </c>
      <c r="K12" t="s">
        <v>10942</v>
      </c>
      <c r="L12">
        <v>0</v>
      </c>
      <c r="M12">
        <f t="shared" si="3"/>
        <v>2</v>
      </c>
      <c r="N12" s="2">
        <f t="shared" si="4"/>
        <v>5</v>
      </c>
      <c r="O12" s="2" t="str">
        <f t="shared" si="5"/>
        <v>SCD14</v>
      </c>
      <c r="P12" t="str">
        <f t="shared" si="6"/>
        <v>Biological</v>
      </c>
    </row>
    <row r="13" spans="1:16" x14ac:dyDescent="0.25">
      <c r="A13" t="s">
        <v>6</v>
      </c>
      <c r="B13" t="s">
        <v>10943</v>
      </c>
      <c r="C13">
        <v>13</v>
      </c>
      <c r="D13" t="s">
        <v>10944</v>
      </c>
      <c r="E13" t="s">
        <v>10926</v>
      </c>
      <c r="F13" t="s">
        <v>44</v>
      </c>
      <c r="G13" t="s">
        <v>45</v>
      </c>
      <c r="H13" t="s">
        <v>46</v>
      </c>
      <c r="I13">
        <v>8</v>
      </c>
      <c r="J13">
        <v>0</v>
      </c>
      <c r="K13" t="s">
        <v>10945</v>
      </c>
      <c r="L13">
        <v>0</v>
      </c>
      <c r="M13">
        <f t="shared" si="3"/>
        <v>2</v>
      </c>
      <c r="N13" s="2">
        <f t="shared" si="4"/>
        <v>5</v>
      </c>
      <c r="O13" s="2" t="str">
        <f t="shared" si="5"/>
        <v>VitD</v>
      </c>
      <c r="P13" t="str">
        <f t="shared" si="6"/>
        <v>Biological</v>
      </c>
    </row>
    <row r="14" spans="1:16" x14ac:dyDescent="0.25">
      <c r="A14" t="s">
        <v>6</v>
      </c>
      <c r="B14" t="s">
        <v>10946</v>
      </c>
      <c r="C14">
        <v>14</v>
      </c>
      <c r="D14" t="s">
        <v>10947</v>
      </c>
      <c r="E14" t="s">
        <v>10926</v>
      </c>
      <c r="F14" t="s">
        <v>44</v>
      </c>
      <c r="G14" t="s">
        <v>45</v>
      </c>
      <c r="H14" t="s">
        <v>46</v>
      </c>
      <c r="I14">
        <v>8</v>
      </c>
      <c r="J14">
        <v>0</v>
      </c>
      <c r="K14" t="s">
        <v>10948</v>
      </c>
      <c r="L14">
        <v>0</v>
      </c>
      <c r="M14">
        <f t="shared" si="3"/>
        <v>2</v>
      </c>
      <c r="N14" s="2">
        <f t="shared" si="4"/>
        <v>5</v>
      </c>
      <c r="O14" s="2" t="str">
        <f t="shared" si="5"/>
        <v>VitD_DS</v>
      </c>
      <c r="P14" t="str">
        <f t="shared" si="6"/>
        <v>Biological</v>
      </c>
    </row>
    <row r="15" spans="1:16" x14ac:dyDescent="0.25">
      <c r="A15" t="s">
        <v>6</v>
      </c>
      <c r="B15" t="s">
        <v>10949</v>
      </c>
      <c r="C15">
        <v>15</v>
      </c>
      <c r="D15" t="s">
        <v>10950</v>
      </c>
      <c r="E15" t="s">
        <v>10926</v>
      </c>
      <c r="F15" t="s">
        <v>44</v>
      </c>
      <c r="G15" t="s">
        <v>45</v>
      </c>
      <c r="H15" t="s">
        <v>46</v>
      </c>
      <c r="I15">
        <v>8</v>
      </c>
      <c r="J15">
        <v>0</v>
      </c>
      <c r="K15" t="s">
        <v>10951</v>
      </c>
      <c r="L15">
        <v>0</v>
      </c>
      <c r="M15">
        <f t="shared" si="3"/>
        <v>2</v>
      </c>
      <c r="N15" s="2">
        <f t="shared" si="4"/>
        <v>5</v>
      </c>
      <c r="O15" s="2" t="str">
        <f t="shared" si="5"/>
        <v>VitD_STD</v>
      </c>
      <c r="P15" t="str">
        <f t="shared" si="6"/>
        <v>Biological</v>
      </c>
    </row>
    <row r="16" spans="1:16" x14ac:dyDescent="0.25">
      <c r="A16" t="s">
        <v>6</v>
      </c>
      <c r="B16" t="s">
        <v>10952</v>
      </c>
      <c r="C16">
        <v>16</v>
      </c>
      <c r="D16" t="s">
        <v>10953</v>
      </c>
      <c r="E16" t="s">
        <v>10926</v>
      </c>
      <c r="F16" t="s">
        <v>44</v>
      </c>
      <c r="G16" t="s">
        <v>45</v>
      </c>
      <c r="H16" t="s">
        <v>46</v>
      </c>
      <c r="I16">
        <v>8</v>
      </c>
      <c r="J16">
        <v>0</v>
      </c>
      <c r="K16" t="s">
        <v>10954</v>
      </c>
      <c r="L16">
        <v>0</v>
      </c>
      <c r="M16">
        <f t="shared" si="3"/>
        <v>2</v>
      </c>
      <c r="N16" s="2">
        <f t="shared" si="4"/>
        <v>5</v>
      </c>
      <c r="O16" s="2" t="str">
        <f t="shared" si="5"/>
        <v>VitD_STD_DS</v>
      </c>
      <c r="P16" t="str">
        <f t="shared" si="6"/>
        <v>Biological</v>
      </c>
    </row>
    <row r="17" spans="1:16" x14ac:dyDescent="0.25">
      <c r="A17" t="s">
        <v>6</v>
      </c>
      <c r="B17" t="s">
        <v>10955</v>
      </c>
      <c r="C17">
        <v>17</v>
      </c>
      <c r="D17" t="s">
        <v>10956</v>
      </c>
      <c r="E17" t="s">
        <v>83</v>
      </c>
      <c r="F17" t="s">
        <v>44</v>
      </c>
      <c r="G17" t="s">
        <v>45</v>
      </c>
      <c r="H17" t="s">
        <v>46</v>
      </c>
      <c r="I17">
        <v>8</v>
      </c>
      <c r="J17">
        <v>0</v>
      </c>
      <c r="K17" t="s">
        <v>9156</v>
      </c>
      <c r="L17">
        <v>0</v>
      </c>
      <c r="M17">
        <f t="shared" si="3"/>
        <v>2</v>
      </c>
      <c r="N17" s="2">
        <f t="shared" si="4"/>
        <v>5</v>
      </c>
      <c r="O17" s="2" t="str">
        <f t="shared" si="5"/>
        <v>AL1</v>
      </c>
      <c r="P17" t="str">
        <f t="shared" si="6"/>
        <v>Biological</v>
      </c>
    </row>
    <row r="18" spans="1:16" x14ac:dyDescent="0.25">
      <c r="A18" t="s">
        <v>6</v>
      </c>
      <c r="B18" t="s">
        <v>10957</v>
      </c>
      <c r="C18">
        <v>18</v>
      </c>
      <c r="D18" t="s">
        <v>10958</v>
      </c>
      <c r="E18" t="s">
        <v>10959</v>
      </c>
      <c r="F18" t="s">
        <v>44</v>
      </c>
      <c r="G18" t="s">
        <v>456</v>
      </c>
      <c r="H18" t="s">
        <v>46</v>
      </c>
      <c r="I18">
        <v>8</v>
      </c>
      <c r="J18">
        <v>0</v>
      </c>
      <c r="K18" t="s">
        <v>539</v>
      </c>
      <c r="L18">
        <v>0</v>
      </c>
      <c r="M18">
        <f t="shared" si="3"/>
        <v>2</v>
      </c>
      <c r="N18" s="2">
        <f t="shared" si="4"/>
        <v>5</v>
      </c>
      <c r="O18" s="2" t="str">
        <f t="shared" si="5"/>
        <v>AL2</v>
      </c>
      <c r="P18" t="str">
        <f t="shared" si="6"/>
        <v>Biological</v>
      </c>
    </row>
    <row r="19" spans="1:16" x14ac:dyDescent="0.25">
      <c r="A19" t="s">
        <v>6</v>
      </c>
      <c r="B19" t="s">
        <v>10960</v>
      </c>
      <c r="C19">
        <v>19</v>
      </c>
      <c r="D19" t="s">
        <v>10961</v>
      </c>
      <c r="E19" t="s">
        <v>83</v>
      </c>
      <c r="F19" t="s">
        <v>44</v>
      </c>
      <c r="G19" t="s">
        <v>45</v>
      </c>
      <c r="H19" t="s">
        <v>46</v>
      </c>
      <c r="I19">
        <v>8</v>
      </c>
      <c r="J19">
        <v>0</v>
      </c>
      <c r="K19" t="s">
        <v>10962</v>
      </c>
      <c r="L19">
        <v>0</v>
      </c>
      <c r="M19">
        <f t="shared" si="3"/>
        <v>2</v>
      </c>
      <c r="N19" s="2">
        <f t="shared" si="4"/>
        <v>5</v>
      </c>
      <c r="O19" s="2" t="str">
        <f t="shared" si="5"/>
        <v>AL3</v>
      </c>
      <c r="P19" t="str">
        <f t="shared" si="6"/>
        <v>Biological</v>
      </c>
    </row>
    <row r="20" spans="1:16" x14ac:dyDescent="0.25">
      <c r="A20" t="s">
        <v>6</v>
      </c>
      <c r="B20" t="s">
        <v>10963</v>
      </c>
      <c r="C20">
        <v>20</v>
      </c>
      <c r="D20" t="s">
        <v>1514</v>
      </c>
      <c r="E20" s="26" t="s">
        <v>9541</v>
      </c>
      <c r="F20" t="s">
        <v>44</v>
      </c>
      <c r="G20" t="s">
        <v>45</v>
      </c>
      <c r="H20" t="s">
        <v>2963</v>
      </c>
      <c r="I20">
        <v>12</v>
      </c>
      <c r="J20">
        <v>2</v>
      </c>
      <c r="K20" t="s">
        <v>10964</v>
      </c>
      <c r="L20">
        <v>0</v>
      </c>
      <c r="M20">
        <f t="shared" si="3"/>
        <v>2</v>
      </c>
      <c r="N20" s="2">
        <f t="shared" si="4"/>
        <v>5</v>
      </c>
      <c r="O20" s="2" t="str">
        <f t="shared" si="5"/>
        <v>FVC</v>
      </c>
      <c r="P20" t="str">
        <f t="shared" si="6"/>
        <v>Biological</v>
      </c>
    </row>
    <row r="21" spans="1:16" x14ac:dyDescent="0.25">
      <c r="A21" t="s">
        <v>6</v>
      </c>
      <c r="B21" t="s">
        <v>10965</v>
      </c>
      <c r="C21">
        <v>21</v>
      </c>
      <c r="D21" t="s">
        <v>1508</v>
      </c>
      <c r="E21" s="26" t="s">
        <v>9541</v>
      </c>
      <c r="F21" t="s">
        <v>44</v>
      </c>
      <c r="G21" t="s">
        <v>45</v>
      </c>
      <c r="H21" t="s">
        <v>2963</v>
      </c>
      <c r="I21">
        <v>12</v>
      </c>
      <c r="J21">
        <v>2</v>
      </c>
      <c r="K21" t="s">
        <v>10966</v>
      </c>
      <c r="L21">
        <v>0</v>
      </c>
      <c r="M21">
        <f t="shared" si="3"/>
        <v>2</v>
      </c>
      <c r="N21" s="2">
        <f t="shared" si="4"/>
        <v>5</v>
      </c>
      <c r="O21" s="2" t="str">
        <f t="shared" si="5"/>
        <v>FEV</v>
      </c>
      <c r="P21" t="str">
        <f t="shared" si="6"/>
        <v>Biological</v>
      </c>
    </row>
    <row r="22" spans="1:16" x14ac:dyDescent="0.25">
      <c r="A22" t="s">
        <v>6</v>
      </c>
      <c r="B22" t="s">
        <v>10967</v>
      </c>
      <c r="C22">
        <v>22</v>
      </c>
      <c r="D22" t="s">
        <v>1511</v>
      </c>
      <c r="E22" s="26" t="s">
        <v>9541</v>
      </c>
      <c r="F22" t="s">
        <v>44</v>
      </c>
      <c r="G22" t="s">
        <v>45</v>
      </c>
      <c r="H22" t="s">
        <v>2963</v>
      </c>
      <c r="I22">
        <v>12</v>
      </c>
      <c r="J22">
        <v>2</v>
      </c>
      <c r="K22" t="s">
        <v>10968</v>
      </c>
      <c r="L22">
        <v>0</v>
      </c>
      <c r="M22">
        <f t="shared" si="3"/>
        <v>2</v>
      </c>
      <c r="N22" s="2">
        <f t="shared" si="4"/>
        <v>5</v>
      </c>
      <c r="O22" s="2" t="str">
        <f t="shared" si="5"/>
        <v>FEF</v>
      </c>
      <c r="P22" t="str">
        <f t="shared" si="6"/>
        <v>Biological</v>
      </c>
    </row>
    <row r="23" spans="1:16" x14ac:dyDescent="0.25">
      <c r="A23" t="s">
        <v>6</v>
      </c>
      <c r="B23" t="s">
        <v>10969</v>
      </c>
      <c r="C23">
        <v>23</v>
      </c>
      <c r="D23" t="s">
        <v>10970</v>
      </c>
      <c r="E23" t="s">
        <v>2187</v>
      </c>
      <c r="F23" t="s">
        <v>44</v>
      </c>
      <c r="G23" t="s">
        <v>456</v>
      </c>
      <c r="H23" t="s">
        <v>46</v>
      </c>
      <c r="I23">
        <v>8</v>
      </c>
      <c r="J23">
        <v>0</v>
      </c>
      <c r="K23" t="s">
        <v>1535</v>
      </c>
      <c r="L23">
        <v>0</v>
      </c>
      <c r="M23">
        <f t="shared" si="3"/>
        <v>2</v>
      </c>
      <c r="N23" s="2">
        <f t="shared" si="4"/>
        <v>5</v>
      </c>
      <c r="O23" s="2" t="str">
        <f t="shared" si="5"/>
        <v>ASTSEV</v>
      </c>
      <c r="P23" t="str">
        <f t="shared" si="6"/>
        <v>Biological</v>
      </c>
    </row>
    <row r="24" spans="1:16" x14ac:dyDescent="0.25">
      <c r="A24" t="s">
        <v>6</v>
      </c>
      <c r="B24" t="s">
        <v>10971</v>
      </c>
      <c r="C24">
        <v>24</v>
      </c>
      <c r="D24" t="s">
        <v>9568</v>
      </c>
      <c r="F24" t="s">
        <v>44</v>
      </c>
      <c r="G24" t="s">
        <v>45</v>
      </c>
      <c r="H24" t="s">
        <v>1469</v>
      </c>
      <c r="I24">
        <v>10</v>
      </c>
      <c r="J24">
        <v>0</v>
      </c>
      <c r="M24">
        <f t="shared" si="3"/>
        <v>2</v>
      </c>
      <c r="N24" s="2">
        <f t="shared" si="4"/>
        <v>5</v>
      </c>
      <c r="O24" s="2" t="str">
        <f t="shared" si="5"/>
        <v>BLD_DAT</v>
      </c>
      <c r="P24" t="str">
        <f t="shared" si="6"/>
        <v>Biological</v>
      </c>
    </row>
    <row r="25" spans="1:16" x14ac:dyDescent="0.25">
      <c r="A25" t="s">
        <v>7</v>
      </c>
      <c r="B25" t="s">
        <v>10972</v>
      </c>
      <c r="C25">
        <v>2</v>
      </c>
      <c r="D25" t="s">
        <v>9566</v>
      </c>
      <c r="E25" t="s">
        <v>5971</v>
      </c>
      <c r="F25" t="s">
        <v>44</v>
      </c>
      <c r="G25" t="s">
        <v>456</v>
      </c>
      <c r="H25" t="s">
        <v>753</v>
      </c>
      <c r="I25">
        <v>1</v>
      </c>
      <c r="J25">
        <v>0</v>
      </c>
      <c r="K25" t="s">
        <v>2102</v>
      </c>
      <c r="L25">
        <v>0</v>
      </c>
      <c r="M25">
        <f t="shared" si="3"/>
        <v>2</v>
      </c>
      <c r="N25" s="2">
        <f t="shared" si="4"/>
        <v>8</v>
      </c>
      <c r="O25" s="2" t="str">
        <f t="shared" si="5"/>
        <v>BLOOD_DONE</v>
      </c>
      <c r="P25" t="str">
        <f t="shared" si="6"/>
        <v>Biological</v>
      </c>
    </row>
    <row r="26" spans="1:16" x14ac:dyDescent="0.25">
      <c r="A26" t="s">
        <v>7</v>
      </c>
      <c r="B26" t="s">
        <v>10973</v>
      </c>
      <c r="C26">
        <v>3</v>
      </c>
      <c r="D26" t="s">
        <v>10974</v>
      </c>
      <c r="E26" t="s">
        <v>83</v>
      </c>
      <c r="F26" t="s">
        <v>44</v>
      </c>
      <c r="G26" t="s">
        <v>45</v>
      </c>
      <c r="H26" t="s">
        <v>756</v>
      </c>
      <c r="I26">
        <v>4</v>
      </c>
      <c r="J26">
        <v>0</v>
      </c>
      <c r="K26" t="s">
        <v>2357</v>
      </c>
      <c r="L26">
        <v>0</v>
      </c>
      <c r="M26">
        <f t="shared" si="3"/>
        <v>2</v>
      </c>
      <c r="N26" s="2">
        <f t="shared" si="4"/>
        <v>8</v>
      </c>
      <c r="O26" s="2" t="str">
        <f t="shared" si="5"/>
        <v>B1</v>
      </c>
      <c r="P26" t="str">
        <f t="shared" si="6"/>
        <v>Biological</v>
      </c>
    </row>
    <row r="27" spans="1:16" x14ac:dyDescent="0.25">
      <c r="A27" t="s">
        <v>7</v>
      </c>
      <c r="B27" t="s">
        <v>10975</v>
      </c>
      <c r="C27">
        <v>4</v>
      </c>
      <c r="D27" t="s">
        <v>9592</v>
      </c>
      <c r="E27" t="s">
        <v>83</v>
      </c>
      <c r="F27" t="s">
        <v>44</v>
      </c>
      <c r="G27" t="s">
        <v>45</v>
      </c>
      <c r="H27" t="s">
        <v>476</v>
      </c>
      <c r="I27">
        <v>6</v>
      </c>
      <c r="J27">
        <v>2</v>
      </c>
      <c r="K27" t="s">
        <v>10976</v>
      </c>
      <c r="L27">
        <v>0</v>
      </c>
      <c r="M27">
        <f t="shared" si="3"/>
        <v>2</v>
      </c>
      <c r="N27" s="2">
        <f t="shared" si="4"/>
        <v>8</v>
      </c>
      <c r="O27" s="2" t="str">
        <f t="shared" si="5"/>
        <v>B2</v>
      </c>
      <c r="P27" t="str">
        <f t="shared" si="6"/>
        <v>Biological</v>
      </c>
    </row>
    <row r="28" spans="1:16" x14ac:dyDescent="0.25">
      <c r="A28" t="s">
        <v>7</v>
      </c>
      <c r="B28" t="s">
        <v>10977</v>
      </c>
      <c r="C28">
        <v>5</v>
      </c>
      <c r="D28" t="s">
        <v>9607</v>
      </c>
      <c r="E28" t="s">
        <v>83</v>
      </c>
      <c r="F28" t="s">
        <v>44</v>
      </c>
      <c r="G28" t="s">
        <v>45</v>
      </c>
      <c r="H28" t="s">
        <v>476</v>
      </c>
      <c r="I28">
        <v>6</v>
      </c>
      <c r="J28">
        <v>2</v>
      </c>
      <c r="K28" t="s">
        <v>10978</v>
      </c>
      <c r="L28">
        <v>0</v>
      </c>
      <c r="M28">
        <f t="shared" si="3"/>
        <v>2</v>
      </c>
      <c r="N28" s="2">
        <f t="shared" si="4"/>
        <v>8</v>
      </c>
      <c r="O28" s="2" t="str">
        <f t="shared" si="5"/>
        <v>B3</v>
      </c>
      <c r="P28" t="str">
        <f t="shared" si="6"/>
        <v>Biological</v>
      </c>
    </row>
    <row r="29" spans="1:16" x14ac:dyDescent="0.25">
      <c r="A29" t="s">
        <v>7</v>
      </c>
      <c r="B29" t="s">
        <v>10979</v>
      </c>
      <c r="C29">
        <v>6</v>
      </c>
      <c r="D29" t="s">
        <v>9610</v>
      </c>
      <c r="E29" t="s">
        <v>83</v>
      </c>
      <c r="F29" t="s">
        <v>44</v>
      </c>
      <c r="G29" t="s">
        <v>45</v>
      </c>
      <c r="H29" t="s">
        <v>476</v>
      </c>
      <c r="I29">
        <v>6</v>
      </c>
      <c r="J29">
        <v>2</v>
      </c>
      <c r="K29" t="s">
        <v>10980</v>
      </c>
      <c r="L29">
        <v>0</v>
      </c>
      <c r="M29">
        <f t="shared" si="3"/>
        <v>2</v>
      </c>
      <c r="N29" s="2">
        <f t="shared" si="4"/>
        <v>8</v>
      </c>
      <c r="O29" s="2" t="str">
        <f t="shared" si="5"/>
        <v>B4</v>
      </c>
      <c r="P29" t="str">
        <f t="shared" si="6"/>
        <v>Biological</v>
      </c>
    </row>
    <row r="30" spans="1:16" x14ac:dyDescent="0.25">
      <c r="A30" t="s">
        <v>7</v>
      </c>
      <c r="B30" t="s">
        <v>10981</v>
      </c>
      <c r="C30">
        <v>7</v>
      </c>
      <c r="D30" t="s">
        <v>9613</v>
      </c>
      <c r="E30" t="s">
        <v>83</v>
      </c>
      <c r="F30" t="s">
        <v>44</v>
      </c>
      <c r="G30" t="s">
        <v>45</v>
      </c>
      <c r="H30" t="s">
        <v>476</v>
      </c>
      <c r="I30">
        <v>6</v>
      </c>
      <c r="J30">
        <v>2</v>
      </c>
      <c r="K30" t="s">
        <v>11024</v>
      </c>
      <c r="L30">
        <v>0</v>
      </c>
      <c r="M30">
        <f t="shared" si="3"/>
        <v>2</v>
      </c>
      <c r="N30" s="2">
        <f t="shared" si="4"/>
        <v>8</v>
      </c>
      <c r="O30" s="2" t="str">
        <f t="shared" si="5"/>
        <v>B5</v>
      </c>
      <c r="P30" t="str">
        <f t="shared" si="6"/>
        <v>Biological</v>
      </c>
    </row>
    <row r="31" spans="1:16" x14ac:dyDescent="0.25">
      <c r="A31" t="s">
        <v>7</v>
      </c>
      <c r="B31" t="s">
        <v>10982</v>
      </c>
      <c r="C31">
        <v>8</v>
      </c>
      <c r="D31" t="s">
        <v>9616</v>
      </c>
      <c r="E31" t="s">
        <v>83</v>
      </c>
      <c r="F31" t="s">
        <v>44</v>
      </c>
      <c r="G31" t="s">
        <v>45</v>
      </c>
      <c r="H31" t="s">
        <v>476</v>
      </c>
      <c r="I31">
        <v>6</v>
      </c>
      <c r="J31">
        <v>2</v>
      </c>
      <c r="K31" t="s">
        <v>10983</v>
      </c>
      <c r="L31">
        <v>0</v>
      </c>
      <c r="M31">
        <f t="shared" si="3"/>
        <v>2</v>
      </c>
      <c r="N31" s="2">
        <f t="shared" si="4"/>
        <v>8</v>
      </c>
      <c r="O31" s="2" t="str">
        <f t="shared" si="5"/>
        <v>B6</v>
      </c>
      <c r="P31" t="str">
        <f t="shared" si="6"/>
        <v>Biological</v>
      </c>
    </row>
    <row r="32" spans="1:16" x14ac:dyDescent="0.25">
      <c r="A32" t="s">
        <v>7</v>
      </c>
      <c r="B32" t="s">
        <v>10984</v>
      </c>
      <c r="C32">
        <v>9</v>
      </c>
      <c r="D32" t="s">
        <v>10985</v>
      </c>
      <c r="E32" t="s">
        <v>83</v>
      </c>
      <c r="F32" t="s">
        <v>44</v>
      </c>
      <c r="G32" t="s">
        <v>45</v>
      </c>
      <c r="H32" t="s">
        <v>476</v>
      </c>
      <c r="I32">
        <v>6</v>
      </c>
      <c r="J32">
        <v>2</v>
      </c>
      <c r="K32" t="s">
        <v>10986</v>
      </c>
      <c r="L32">
        <v>0</v>
      </c>
      <c r="M32">
        <f t="shared" si="3"/>
        <v>2</v>
      </c>
      <c r="N32" s="2">
        <f t="shared" si="4"/>
        <v>8</v>
      </c>
      <c r="O32" s="2" t="str">
        <f t="shared" si="5"/>
        <v>B7</v>
      </c>
      <c r="P32" t="str">
        <f t="shared" si="6"/>
        <v>Biological</v>
      </c>
    </row>
    <row r="33" spans="1:16" x14ac:dyDescent="0.25">
      <c r="A33" t="s">
        <v>7</v>
      </c>
      <c r="B33" t="s">
        <v>10987</v>
      </c>
      <c r="C33">
        <v>10</v>
      </c>
      <c r="D33" t="s">
        <v>10109</v>
      </c>
      <c r="E33" t="s">
        <v>83</v>
      </c>
      <c r="F33" t="s">
        <v>44</v>
      </c>
      <c r="G33" t="s">
        <v>45</v>
      </c>
      <c r="H33" t="s">
        <v>91</v>
      </c>
      <c r="I33">
        <v>3</v>
      </c>
      <c r="J33">
        <v>0</v>
      </c>
      <c r="K33" t="s">
        <v>2592</v>
      </c>
      <c r="L33">
        <v>0</v>
      </c>
      <c r="M33">
        <f t="shared" si="3"/>
        <v>2</v>
      </c>
      <c r="N33" s="2">
        <f t="shared" si="4"/>
        <v>8</v>
      </c>
      <c r="O33" s="2" t="str">
        <f t="shared" si="5"/>
        <v>B8</v>
      </c>
      <c r="P33" t="str">
        <f t="shared" si="6"/>
        <v>Biological</v>
      </c>
    </row>
    <row r="34" spans="1:16" x14ac:dyDescent="0.25">
      <c r="A34" t="s">
        <v>7</v>
      </c>
      <c r="B34" t="s">
        <v>10988</v>
      </c>
      <c r="C34">
        <v>11</v>
      </c>
      <c r="D34" t="s">
        <v>10115</v>
      </c>
      <c r="E34" t="s">
        <v>83</v>
      </c>
      <c r="F34" t="s">
        <v>44</v>
      </c>
      <c r="G34" t="s">
        <v>45</v>
      </c>
      <c r="H34" t="s">
        <v>91</v>
      </c>
      <c r="I34">
        <v>3</v>
      </c>
      <c r="J34">
        <v>0</v>
      </c>
      <c r="K34" t="s">
        <v>862</v>
      </c>
      <c r="L34">
        <v>0</v>
      </c>
      <c r="M34">
        <f t="shared" si="3"/>
        <v>2</v>
      </c>
      <c r="N34" s="2">
        <f t="shared" si="4"/>
        <v>8</v>
      </c>
      <c r="O34" s="2" t="str">
        <f t="shared" si="5"/>
        <v>B9</v>
      </c>
      <c r="P34" t="str">
        <f t="shared" si="6"/>
        <v>Biological</v>
      </c>
    </row>
    <row r="35" spans="1:16" x14ac:dyDescent="0.25">
      <c r="A35" t="s">
        <v>7</v>
      </c>
      <c r="B35" t="s">
        <v>10989</v>
      </c>
      <c r="C35">
        <v>12</v>
      </c>
      <c r="D35" t="s">
        <v>10119</v>
      </c>
      <c r="E35" t="s">
        <v>83</v>
      </c>
      <c r="F35" t="s">
        <v>44</v>
      </c>
      <c r="G35" t="s">
        <v>45</v>
      </c>
      <c r="H35" t="s">
        <v>91</v>
      </c>
      <c r="I35">
        <v>3</v>
      </c>
      <c r="J35">
        <v>0</v>
      </c>
      <c r="K35" t="s">
        <v>2572</v>
      </c>
      <c r="L35">
        <v>0</v>
      </c>
      <c r="M35">
        <f t="shared" si="3"/>
        <v>2</v>
      </c>
      <c r="N35" s="2">
        <f t="shared" si="4"/>
        <v>8</v>
      </c>
      <c r="O35" s="2" t="str">
        <f t="shared" si="5"/>
        <v>B10</v>
      </c>
      <c r="P35" t="str">
        <f t="shared" si="6"/>
        <v>Biological</v>
      </c>
    </row>
    <row r="36" spans="1:16" x14ac:dyDescent="0.25">
      <c r="A36" t="s">
        <v>7</v>
      </c>
      <c r="B36" t="s">
        <v>10990</v>
      </c>
      <c r="C36">
        <v>13</v>
      </c>
      <c r="D36" t="s">
        <v>10112</v>
      </c>
      <c r="E36" t="s">
        <v>83</v>
      </c>
      <c r="F36" t="s">
        <v>44</v>
      </c>
      <c r="G36" t="s">
        <v>45</v>
      </c>
      <c r="H36" t="s">
        <v>756</v>
      </c>
      <c r="I36">
        <v>4</v>
      </c>
      <c r="J36">
        <v>0</v>
      </c>
      <c r="K36" t="s">
        <v>10991</v>
      </c>
      <c r="L36">
        <v>0</v>
      </c>
      <c r="M36">
        <f t="shared" si="3"/>
        <v>2</v>
      </c>
      <c r="N36" s="2">
        <f t="shared" si="4"/>
        <v>8</v>
      </c>
      <c r="O36" s="2" t="str">
        <f t="shared" si="5"/>
        <v>B11</v>
      </c>
      <c r="P36" t="str">
        <f t="shared" si="6"/>
        <v>Biological</v>
      </c>
    </row>
    <row r="37" spans="1:16" x14ac:dyDescent="0.25">
      <c r="A37" t="s">
        <v>8</v>
      </c>
      <c r="B37" t="s">
        <v>11025</v>
      </c>
      <c r="C37">
        <v>2</v>
      </c>
      <c r="D37" s="1" t="s">
        <v>11025</v>
      </c>
      <c r="M37">
        <f t="shared" si="3"/>
        <v>2</v>
      </c>
      <c r="N37" s="2"/>
      <c r="O37" s="2"/>
      <c r="P37" t="str">
        <f t="shared" si="6"/>
        <v>Biological</v>
      </c>
    </row>
    <row r="38" spans="1:16" x14ac:dyDescent="0.25">
      <c r="A38" t="s">
        <v>8</v>
      </c>
      <c r="B38" t="s">
        <v>11026</v>
      </c>
      <c r="C38">
        <v>3</v>
      </c>
      <c r="D38" s="1" t="s">
        <v>3785</v>
      </c>
      <c r="M38">
        <f t="shared" si="3"/>
        <v>2</v>
      </c>
      <c r="N38" s="2"/>
      <c r="O38" s="2"/>
      <c r="P38" t="str">
        <f t="shared" si="6"/>
        <v>Biological</v>
      </c>
    </row>
    <row r="39" spans="1:16" x14ac:dyDescent="0.25">
      <c r="A39" t="s">
        <v>8</v>
      </c>
      <c r="B39" t="s">
        <v>9565</v>
      </c>
      <c r="C39">
        <v>4</v>
      </c>
      <c r="D39" t="s">
        <v>9566</v>
      </c>
      <c r="E39" t="s">
        <v>5971</v>
      </c>
      <c r="F39" t="s">
        <v>44</v>
      </c>
      <c r="G39" t="s">
        <v>456</v>
      </c>
      <c r="H39" t="s">
        <v>753</v>
      </c>
      <c r="I39">
        <v>1</v>
      </c>
      <c r="J39">
        <v>0</v>
      </c>
      <c r="K39" t="s">
        <v>2102</v>
      </c>
      <c r="L39">
        <v>0</v>
      </c>
      <c r="M39">
        <f t="shared" si="3"/>
        <v>2</v>
      </c>
      <c r="N39" s="2">
        <f t="shared" si="4"/>
        <v>14</v>
      </c>
      <c r="O39" s="2" t="str">
        <f t="shared" si="5"/>
        <v>BLOOD_DONE</v>
      </c>
      <c r="P39" t="str">
        <f t="shared" si="6"/>
        <v>Biological</v>
      </c>
    </row>
    <row r="40" spans="1:16" x14ac:dyDescent="0.25">
      <c r="A40" t="s">
        <v>8</v>
      </c>
      <c r="B40" t="s">
        <v>9567</v>
      </c>
      <c r="C40">
        <v>5</v>
      </c>
      <c r="D40" t="s">
        <v>9568</v>
      </c>
      <c r="F40" t="s">
        <v>44</v>
      </c>
      <c r="G40" t="s">
        <v>456</v>
      </c>
      <c r="H40" t="s">
        <v>9569</v>
      </c>
      <c r="I40">
        <v>11</v>
      </c>
      <c r="J40">
        <v>0</v>
      </c>
      <c r="M40">
        <f t="shared" si="3"/>
        <v>2</v>
      </c>
      <c r="N40" s="2">
        <f t="shared" si="4"/>
        <v>14</v>
      </c>
      <c r="O40" s="2" t="str">
        <f t="shared" si="5"/>
        <v>BLD_DAT</v>
      </c>
      <c r="P40" t="str">
        <f t="shared" si="6"/>
        <v>Biological</v>
      </c>
    </row>
    <row r="41" spans="1:16" x14ac:dyDescent="0.25">
      <c r="A41" t="s">
        <v>8</v>
      </c>
      <c r="B41" t="s">
        <v>9570</v>
      </c>
      <c r="C41">
        <v>6</v>
      </c>
      <c r="D41" t="s">
        <v>9571</v>
      </c>
      <c r="E41" t="s">
        <v>1579</v>
      </c>
      <c r="F41" t="s">
        <v>44</v>
      </c>
      <c r="G41" t="s">
        <v>456</v>
      </c>
      <c r="H41" t="s">
        <v>753</v>
      </c>
      <c r="I41">
        <v>1</v>
      </c>
      <c r="J41">
        <v>0</v>
      </c>
      <c r="K41" t="s">
        <v>1491</v>
      </c>
      <c r="L41">
        <v>0</v>
      </c>
      <c r="M41">
        <f t="shared" si="3"/>
        <v>2</v>
      </c>
      <c r="N41" s="2">
        <f t="shared" si="4"/>
        <v>14</v>
      </c>
      <c r="O41" s="2" t="str">
        <f t="shared" si="5"/>
        <v>FAST</v>
      </c>
      <c r="P41" t="str">
        <f t="shared" si="6"/>
        <v>Biological</v>
      </c>
    </row>
    <row r="42" spans="1:16" x14ac:dyDescent="0.25">
      <c r="A42" t="s">
        <v>8</v>
      </c>
      <c r="B42" t="s">
        <v>9572</v>
      </c>
      <c r="C42">
        <v>7</v>
      </c>
      <c r="D42" t="s">
        <v>9573</v>
      </c>
      <c r="F42" t="s">
        <v>44</v>
      </c>
      <c r="G42" t="s">
        <v>456</v>
      </c>
      <c r="H42" t="s">
        <v>753</v>
      </c>
      <c r="I42">
        <v>1</v>
      </c>
      <c r="J42">
        <v>0</v>
      </c>
      <c r="K42" t="s">
        <v>1491</v>
      </c>
      <c r="L42">
        <v>0</v>
      </c>
      <c r="M42">
        <f t="shared" si="3"/>
        <v>2</v>
      </c>
      <c r="N42" s="2">
        <f t="shared" si="4"/>
        <v>14</v>
      </c>
      <c r="O42" s="2" t="str">
        <f t="shared" si="5"/>
        <v>DNA</v>
      </c>
      <c r="P42" t="str">
        <f t="shared" si="6"/>
        <v>Biological</v>
      </c>
    </row>
    <row r="43" spans="1:16" x14ac:dyDescent="0.25">
      <c r="A43" t="s">
        <v>8</v>
      </c>
      <c r="B43" t="s">
        <v>9574</v>
      </c>
      <c r="C43">
        <v>8</v>
      </c>
      <c r="D43" t="s">
        <v>9575</v>
      </c>
      <c r="F43" t="s">
        <v>44</v>
      </c>
      <c r="G43" t="s">
        <v>45</v>
      </c>
      <c r="H43" t="s">
        <v>489</v>
      </c>
      <c r="I43">
        <v>5</v>
      </c>
      <c r="J43">
        <v>2</v>
      </c>
      <c r="K43" t="s">
        <v>9576</v>
      </c>
      <c r="L43">
        <v>0</v>
      </c>
      <c r="M43">
        <f t="shared" si="3"/>
        <v>2</v>
      </c>
      <c r="N43" s="2">
        <f t="shared" si="4"/>
        <v>14</v>
      </c>
      <c r="O43" s="2" t="str">
        <f t="shared" si="5"/>
        <v>B12</v>
      </c>
      <c r="P43" t="str">
        <f t="shared" si="6"/>
        <v>Biological</v>
      </c>
    </row>
    <row r="44" spans="1:16" x14ac:dyDescent="0.25">
      <c r="A44" t="s">
        <v>8</v>
      </c>
      <c r="B44" t="s">
        <v>9577</v>
      </c>
      <c r="C44">
        <v>9</v>
      </c>
      <c r="D44" t="s">
        <v>9578</v>
      </c>
      <c r="F44" t="s">
        <v>455</v>
      </c>
      <c r="G44" t="s">
        <v>456</v>
      </c>
      <c r="H44" t="s">
        <v>1472</v>
      </c>
      <c r="I44">
        <v>5</v>
      </c>
      <c r="M44">
        <f t="shared" si="3"/>
        <v>2</v>
      </c>
      <c r="N44" s="2">
        <f t="shared" si="4"/>
        <v>14</v>
      </c>
      <c r="O44" s="2" t="str">
        <f t="shared" si="5"/>
        <v>B13_O</v>
      </c>
      <c r="P44" t="str">
        <f t="shared" si="6"/>
        <v>Biological</v>
      </c>
    </row>
    <row r="45" spans="1:16" x14ac:dyDescent="0.25">
      <c r="A45" t="s">
        <v>8</v>
      </c>
      <c r="B45" t="s">
        <v>9579</v>
      </c>
      <c r="C45">
        <v>10</v>
      </c>
      <c r="D45" t="s">
        <v>9580</v>
      </c>
      <c r="F45" t="s">
        <v>44</v>
      </c>
      <c r="G45" t="s">
        <v>45</v>
      </c>
      <c r="H45" t="s">
        <v>575</v>
      </c>
      <c r="I45">
        <v>4</v>
      </c>
      <c r="J45">
        <v>2</v>
      </c>
      <c r="K45" t="s">
        <v>9581</v>
      </c>
      <c r="L45">
        <v>0</v>
      </c>
      <c r="M45">
        <f t="shared" si="3"/>
        <v>2</v>
      </c>
      <c r="N45" s="2">
        <f t="shared" si="4"/>
        <v>14</v>
      </c>
      <c r="O45" s="2" t="str">
        <f t="shared" si="5"/>
        <v>B13</v>
      </c>
      <c r="P45" t="str">
        <f t="shared" si="6"/>
        <v>Biological</v>
      </c>
    </row>
    <row r="46" spans="1:16" x14ac:dyDescent="0.25">
      <c r="A46" t="s">
        <v>8</v>
      </c>
      <c r="B46" t="s">
        <v>9582</v>
      </c>
      <c r="C46">
        <v>11</v>
      </c>
      <c r="D46" t="s">
        <v>9583</v>
      </c>
      <c r="F46" t="s">
        <v>44</v>
      </c>
      <c r="G46" t="s">
        <v>45</v>
      </c>
      <c r="H46" t="s">
        <v>8057</v>
      </c>
      <c r="I46">
        <v>5</v>
      </c>
      <c r="J46">
        <v>1</v>
      </c>
      <c r="K46" t="s">
        <v>9584</v>
      </c>
      <c r="L46">
        <v>0</v>
      </c>
      <c r="M46">
        <f t="shared" si="3"/>
        <v>2</v>
      </c>
      <c r="N46" s="2">
        <f t="shared" si="4"/>
        <v>14</v>
      </c>
      <c r="O46" s="2" t="str">
        <f t="shared" si="5"/>
        <v>B14</v>
      </c>
      <c r="P46" t="str">
        <f t="shared" si="6"/>
        <v>Biological</v>
      </c>
    </row>
    <row r="47" spans="1:16" x14ac:dyDescent="0.25">
      <c r="A47" t="s">
        <v>8</v>
      </c>
      <c r="B47" t="s">
        <v>9585</v>
      </c>
      <c r="C47">
        <v>12</v>
      </c>
      <c r="D47" t="s">
        <v>9586</v>
      </c>
      <c r="F47" t="s">
        <v>44</v>
      </c>
      <c r="G47" t="s">
        <v>45</v>
      </c>
      <c r="H47" t="s">
        <v>575</v>
      </c>
      <c r="I47">
        <v>4</v>
      </c>
      <c r="J47">
        <v>2</v>
      </c>
      <c r="K47" t="s">
        <v>9587</v>
      </c>
      <c r="L47">
        <v>0</v>
      </c>
      <c r="M47">
        <f t="shared" si="3"/>
        <v>2</v>
      </c>
      <c r="N47" s="2">
        <f t="shared" si="4"/>
        <v>14</v>
      </c>
      <c r="O47" s="2" t="str">
        <f t="shared" si="5"/>
        <v>B15</v>
      </c>
      <c r="P47" t="str">
        <f t="shared" si="6"/>
        <v>Biological</v>
      </c>
    </row>
    <row r="48" spans="1:16" x14ac:dyDescent="0.25">
      <c r="A48" t="s">
        <v>8</v>
      </c>
      <c r="B48" t="s">
        <v>9588</v>
      </c>
      <c r="C48">
        <v>13</v>
      </c>
      <c r="D48" t="s">
        <v>9589</v>
      </c>
      <c r="F48" t="s">
        <v>44</v>
      </c>
      <c r="G48" t="s">
        <v>45</v>
      </c>
      <c r="H48" t="s">
        <v>91</v>
      </c>
      <c r="I48">
        <v>3</v>
      </c>
      <c r="J48">
        <v>0</v>
      </c>
      <c r="K48" t="s">
        <v>9590</v>
      </c>
      <c r="L48">
        <v>0</v>
      </c>
      <c r="M48">
        <f t="shared" si="3"/>
        <v>2</v>
      </c>
      <c r="N48" s="2">
        <f t="shared" si="4"/>
        <v>14</v>
      </c>
      <c r="O48" s="2" t="str">
        <f t="shared" si="5"/>
        <v>B16</v>
      </c>
      <c r="P48" t="str">
        <f t="shared" si="6"/>
        <v>Biological</v>
      </c>
    </row>
    <row r="49" spans="1:16" x14ac:dyDescent="0.25">
      <c r="A49" t="s">
        <v>8</v>
      </c>
      <c r="B49" t="s">
        <v>9591</v>
      </c>
      <c r="C49">
        <v>14</v>
      </c>
      <c r="D49" t="s">
        <v>9592</v>
      </c>
      <c r="E49" t="s">
        <v>83</v>
      </c>
      <c r="F49" t="s">
        <v>44</v>
      </c>
      <c r="G49" t="s">
        <v>45</v>
      </c>
      <c r="H49" t="s">
        <v>3792</v>
      </c>
      <c r="I49">
        <v>4</v>
      </c>
      <c r="J49">
        <v>1</v>
      </c>
      <c r="K49" t="s">
        <v>9593</v>
      </c>
      <c r="L49">
        <v>0</v>
      </c>
      <c r="M49">
        <f t="shared" si="3"/>
        <v>2</v>
      </c>
      <c r="N49" s="2">
        <f t="shared" si="4"/>
        <v>14</v>
      </c>
      <c r="O49" s="2" t="str">
        <f t="shared" si="5"/>
        <v>B2</v>
      </c>
      <c r="P49" t="str">
        <f t="shared" si="6"/>
        <v>Biological</v>
      </c>
    </row>
    <row r="50" spans="1:16" x14ac:dyDescent="0.25">
      <c r="A50" t="s">
        <v>8</v>
      </c>
      <c r="B50" t="s">
        <v>9594</v>
      </c>
      <c r="C50">
        <v>15</v>
      </c>
      <c r="D50" t="s">
        <v>9595</v>
      </c>
      <c r="F50" t="s">
        <v>44</v>
      </c>
      <c r="G50" t="s">
        <v>45</v>
      </c>
      <c r="H50" t="s">
        <v>489</v>
      </c>
      <c r="I50">
        <v>5</v>
      </c>
      <c r="J50">
        <v>2</v>
      </c>
      <c r="K50" t="s">
        <v>9596</v>
      </c>
      <c r="L50">
        <v>0</v>
      </c>
      <c r="M50">
        <f t="shared" si="3"/>
        <v>2</v>
      </c>
      <c r="N50" s="2">
        <f t="shared" si="4"/>
        <v>14</v>
      </c>
      <c r="O50" s="2" t="str">
        <f t="shared" si="5"/>
        <v>B17</v>
      </c>
      <c r="P50" t="str">
        <f t="shared" si="6"/>
        <v>Biological</v>
      </c>
    </row>
    <row r="51" spans="1:16" x14ac:dyDescent="0.25">
      <c r="A51" t="s">
        <v>8</v>
      </c>
      <c r="B51" t="s">
        <v>9597</v>
      </c>
      <c r="C51">
        <v>16</v>
      </c>
      <c r="D51" t="s">
        <v>9598</v>
      </c>
      <c r="F51" t="s">
        <v>44</v>
      </c>
      <c r="G51" t="s">
        <v>45</v>
      </c>
      <c r="H51" t="s">
        <v>91</v>
      </c>
      <c r="I51">
        <v>3</v>
      </c>
      <c r="J51">
        <v>0</v>
      </c>
      <c r="K51" t="s">
        <v>9599</v>
      </c>
      <c r="L51">
        <v>0</v>
      </c>
      <c r="M51">
        <f t="shared" si="3"/>
        <v>2</v>
      </c>
      <c r="N51" s="2">
        <f t="shared" si="4"/>
        <v>14</v>
      </c>
      <c r="O51" s="2" t="str">
        <f t="shared" si="5"/>
        <v>B18</v>
      </c>
      <c r="P51" t="str">
        <f t="shared" si="6"/>
        <v>Biological</v>
      </c>
    </row>
    <row r="52" spans="1:16" x14ac:dyDescent="0.25">
      <c r="A52" t="s">
        <v>8</v>
      </c>
      <c r="B52" t="s">
        <v>9600</v>
      </c>
      <c r="C52">
        <v>17</v>
      </c>
      <c r="D52" t="s">
        <v>9601</v>
      </c>
      <c r="F52" t="s">
        <v>44</v>
      </c>
      <c r="G52" t="s">
        <v>45</v>
      </c>
      <c r="H52" t="s">
        <v>869</v>
      </c>
      <c r="I52">
        <v>2</v>
      </c>
      <c r="J52">
        <v>0</v>
      </c>
      <c r="K52" t="s">
        <v>9602</v>
      </c>
      <c r="L52">
        <v>0</v>
      </c>
      <c r="M52">
        <f t="shared" si="3"/>
        <v>2</v>
      </c>
      <c r="N52" s="2">
        <f t="shared" si="4"/>
        <v>14</v>
      </c>
      <c r="O52" s="2" t="str">
        <f t="shared" si="5"/>
        <v>B19</v>
      </c>
      <c r="P52" t="str">
        <f t="shared" si="6"/>
        <v>Biological</v>
      </c>
    </row>
    <row r="53" spans="1:16" x14ac:dyDescent="0.25">
      <c r="A53" t="s">
        <v>8</v>
      </c>
      <c r="B53" t="s">
        <v>9603</v>
      </c>
      <c r="C53">
        <v>18</v>
      </c>
      <c r="D53" t="s">
        <v>9604</v>
      </c>
      <c r="F53" t="s">
        <v>44</v>
      </c>
      <c r="G53" t="s">
        <v>45</v>
      </c>
      <c r="H53" t="s">
        <v>4066</v>
      </c>
      <c r="I53">
        <v>5</v>
      </c>
      <c r="J53">
        <v>3</v>
      </c>
      <c r="K53" t="s">
        <v>9605</v>
      </c>
      <c r="L53">
        <v>0</v>
      </c>
      <c r="M53">
        <f t="shared" si="3"/>
        <v>2</v>
      </c>
      <c r="N53" s="2">
        <f t="shared" si="4"/>
        <v>14</v>
      </c>
      <c r="O53" s="2" t="str">
        <f t="shared" si="5"/>
        <v>B20</v>
      </c>
      <c r="P53" t="str">
        <f t="shared" si="6"/>
        <v>Biological</v>
      </c>
    </row>
    <row r="54" spans="1:16" x14ac:dyDescent="0.25">
      <c r="A54" t="s">
        <v>8</v>
      </c>
      <c r="B54" t="s">
        <v>9606</v>
      </c>
      <c r="C54">
        <v>19</v>
      </c>
      <c r="D54" t="s">
        <v>9607</v>
      </c>
      <c r="E54" t="s">
        <v>83</v>
      </c>
      <c r="F54" t="s">
        <v>44</v>
      </c>
      <c r="G54" t="s">
        <v>45</v>
      </c>
      <c r="H54" t="s">
        <v>4066</v>
      </c>
      <c r="I54">
        <v>5</v>
      </c>
      <c r="J54">
        <v>3</v>
      </c>
      <c r="K54" t="s">
        <v>9608</v>
      </c>
      <c r="L54">
        <v>0</v>
      </c>
      <c r="M54">
        <f t="shared" si="3"/>
        <v>2</v>
      </c>
      <c r="N54" s="2">
        <f t="shared" si="4"/>
        <v>14</v>
      </c>
      <c r="O54" s="2" t="str">
        <f t="shared" si="5"/>
        <v>B3</v>
      </c>
      <c r="P54" t="str">
        <f t="shared" si="6"/>
        <v>Biological</v>
      </c>
    </row>
    <row r="55" spans="1:16" x14ac:dyDescent="0.25">
      <c r="A55" t="s">
        <v>8</v>
      </c>
      <c r="B55" t="s">
        <v>9609</v>
      </c>
      <c r="C55">
        <v>20</v>
      </c>
      <c r="D55" t="s">
        <v>9610</v>
      </c>
      <c r="E55" t="s">
        <v>83</v>
      </c>
      <c r="F55" t="s">
        <v>44</v>
      </c>
      <c r="G55" t="s">
        <v>45</v>
      </c>
      <c r="H55" t="s">
        <v>489</v>
      </c>
      <c r="I55">
        <v>5</v>
      </c>
      <c r="J55">
        <v>2</v>
      </c>
      <c r="K55" t="s">
        <v>9611</v>
      </c>
      <c r="L55">
        <v>0</v>
      </c>
      <c r="M55">
        <f t="shared" si="3"/>
        <v>2</v>
      </c>
      <c r="N55" s="2">
        <f t="shared" si="4"/>
        <v>14</v>
      </c>
      <c r="O55" s="2" t="str">
        <f t="shared" si="5"/>
        <v>B4</v>
      </c>
      <c r="P55" t="str">
        <f t="shared" si="6"/>
        <v>Biological</v>
      </c>
    </row>
    <row r="56" spans="1:16" x14ac:dyDescent="0.25">
      <c r="A56" t="s">
        <v>8</v>
      </c>
      <c r="B56" t="s">
        <v>9612</v>
      </c>
      <c r="C56">
        <v>21</v>
      </c>
      <c r="D56" t="s">
        <v>9613</v>
      </c>
      <c r="E56" t="s">
        <v>83</v>
      </c>
      <c r="F56" t="s">
        <v>44</v>
      </c>
      <c r="G56" t="s">
        <v>45</v>
      </c>
      <c r="H56" t="s">
        <v>575</v>
      </c>
      <c r="I56">
        <v>4</v>
      </c>
      <c r="J56">
        <v>2</v>
      </c>
      <c r="K56" t="s">
        <v>9614</v>
      </c>
      <c r="L56">
        <v>0</v>
      </c>
      <c r="M56">
        <f t="shared" si="3"/>
        <v>2</v>
      </c>
      <c r="N56" s="2">
        <f t="shared" si="4"/>
        <v>14</v>
      </c>
      <c r="O56" s="2" t="str">
        <f t="shared" si="5"/>
        <v>B5</v>
      </c>
      <c r="P56" t="str">
        <f t="shared" si="6"/>
        <v>Biological</v>
      </c>
    </row>
    <row r="57" spans="1:16" x14ac:dyDescent="0.25">
      <c r="A57" t="s">
        <v>8</v>
      </c>
      <c r="B57" t="s">
        <v>9615</v>
      </c>
      <c r="C57">
        <v>22</v>
      </c>
      <c r="D57" t="s">
        <v>9616</v>
      </c>
      <c r="E57" t="s">
        <v>83</v>
      </c>
      <c r="F57" t="s">
        <v>44</v>
      </c>
      <c r="G57" t="s">
        <v>45</v>
      </c>
      <c r="H57" t="s">
        <v>8051</v>
      </c>
      <c r="I57">
        <v>6</v>
      </c>
      <c r="J57">
        <v>4</v>
      </c>
      <c r="K57" t="s">
        <v>9617</v>
      </c>
      <c r="L57">
        <v>0</v>
      </c>
      <c r="M57">
        <f t="shared" si="3"/>
        <v>2</v>
      </c>
      <c r="N57" s="2">
        <f t="shared" si="4"/>
        <v>14</v>
      </c>
      <c r="O57" s="2" t="str">
        <f t="shared" si="5"/>
        <v>B6</v>
      </c>
      <c r="P57" t="str">
        <f t="shared" si="6"/>
        <v>Biological</v>
      </c>
    </row>
    <row r="58" spans="1:16" x14ac:dyDescent="0.25">
      <c r="A58" t="s">
        <v>8</v>
      </c>
      <c r="B58" t="s">
        <v>9618</v>
      </c>
      <c r="C58">
        <v>23</v>
      </c>
      <c r="D58" t="s">
        <v>9619</v>
      </c>
      <c r="E58" t="s">
        <v>9620</v>
      </c>
      <c r="F58" t="s">
        <v>44</v>
      </c>
      <c r="G58" t="s">
        <v>456</v>
      </c>
      <c r="H58" t="s">
        <v>753</v>
      </c>
      <c r="I58">
        <v>1</v>
      </c>
      <c r="J58">
        <v>0</v>
      </c>
      <c r="K58" t="s">
        <v>4098</v>
      </c>
      <c r="L58">
        <v>0</v>
      </c>
      <c r="M58">
        <f t="shared" si="3"/>
        <v>2</v>
      </c>
      <c r="N58" s="2">
        <f t="shared" si="4"/>
        <v>14</v>
      </c>
      <c r="O58" s="2" t="str">
        <f t="shared" si="5"/>
        <v>MET</v>
      </c>
      <c r="P58" t="str">
        <f t="shared" si="6"/>
        <v>Biological</v>
      </c>
    </row>
    <row r="59" spans="1:16" x14ac:dyDescent="0.25">
      <c r="A59" t="s">
        <v>8</v>
      </c>
      <c r="B59" t="s">
        <v>9621</v>
      </c>
      <c r="C59">
        <v>24</v>
      </c>
      <c r="D59" t="s">
        <v>9622</v>
      </c>
      <c r="F59" t="s">
        <v>44</v>
      </c>
      <c r="G59" t="s">
        <v>45</v>
      </c>
      <c r="H59" t="s">
        <v>575</v>
      </c>
      <c r="I59">
        <v>4</v>
      </c>
      <c r="J59">
        <v>2</v>
      </c>
      <c r="K59" t="s">
        <v>9623</v>
      </c>
      <c r="L59">
        <v>0</v>
      </c>
      <c r="M59">
        <f t="shared" si="3"/>
        <v>2</v>
      </c>
      <c r="N59" s="2">
        <f t="shared" si="4"/>
        <v>14</v>
      </c>
      <c r="O59" s="2" t="str">
        <f t="shared" si="5"/>
        <v>FA140</v>
      </c>
      <c r="P59" t="str">
        <f t="shared" si="6"/>
        <v>Biological</v>
      </c>
    </row>
    <row r="60" spans="1:16" x14ac:dyDescent="0.25">
      <c r="A60" t="s">
        <v>8</v>
      </c>
      <c r="B60" t="s">
        <v>9624</v>
      </c>
      <c r="C60">
        <v>25</v>
      </c>
      <c r="D60" t="s">
        <v>9625</v>
      </c>
      <c r="F60" t="s">
        <v>44</v>
      </c>
      <c r="G60" t="s">
        <v>45</v>
      </c>
      <c r="H60" t="s">
        <v>489</v>
      </c>
      <c r="I60">
        <v>5</v>
      </c>
      <c r="J60">
        <v>2</v>
      </c>
      <c r="K60" t="s">
        <v>9626</v>
      </c>
      <c r="L60">
        <v>0</v>
      </c>
      <c r="M60">
        <f t="shared" si="3"/>
        <v>2</v>
      </c>
      <c r="N60" s="2">
        <f t="shared" si="4"/>
        <v>14</v>
      </c>
      <c r="O60" s="2" t="str">
        <f t="shared" si="5"/>
        <v>FA160</v>
      </c>
      <c r="P60" t="str">
        <f t="shared" si="6"/>
        <v>Biological</v>
      </c>
    </row>
    <row r="61" spans="1:16" x14ac:dyDescent="0.25">
      <c r="A61" t="s">
        <v>8</v>
      </c>
      <c r="B61" t="s">
        <v>9627</v>
      </c>
      <c r="C61">
        <v>26</v>
      </c>
      <c r="D61" t="s">
        <v>9628</v>
      </c>
      <c r="F61" t="s">
        <v>44</v>
      </c>
      <c r="G61" t="s">
        <v>45</v>
      </c>
      <c r="H61" t="s">
        <v>575</v>
      </c>
      <c r="I61">
        <v>4</v>
      </c>
      <c r="J61">
        <v>2</v>
      </c>
      <c r="K61" t="s">
        <v>9629</v>
      </c>
      <c r="L61">
        <v>0</v>
      </c>
      <c r="M61">
        <f t="shared" si="3"/>
        <v>2</v>
      </c>
      <c r="N61" s="2">
        <f t="shared" si="4"/>
        <v>14</v>
      </c>
      <c r="O61" s="2" t="str">
        <f t="shared" si="5"/>
        <v>FA161N7</v>
      </c>
      <c r="P61" t="str">
        <f t="shared" si="6"/>
        <v>Biological</v>
      </c>
    </row>
    <row r="62" spans="1:16" x14ac:dyDescent="0.25">
      <c r="A62" t="s">
        <v>8</v>
      </c>
      <c r="B62" t="s">
        <v>9630</v>
      </c>
      <c r="C62">
        <v>27</v>
      </c>
      <c r="D62" t="s">
        <v>9631</v>
      </c>
      <c r="F62" t="s">
        <v>44</v>
      </c>
      <c r="G62" t="s">
        <v>45</v>
      </c>
      <c r="H62" t="s">
        <v>489</v>
      </c>
      <c r="I62">
        <v>5</v>
      </c>
      <c r="J62">
        <v>2</v>
      </c>
      <c r="K62" t="s">
        <v>9632</v>
      </c>
      <c r="L62">
        <v>0</v>
      </c>
      <c r="M62">
        <f t="shared" si="3"/>
        <v>2</v>
      </c>
      <c r="N62" s="2">
        <f t="shared" si="4"/>
        <v>14</v>
      </c>
      <c r="O62" s="2" t="str">
        <f t="shared" si="5"/>
        <v>FA180</v>
      </c>
      <c r="P62" t="str">
        <f t="shared" si="6"/>
        <v>Biological</v>
      </c>
    </row>
    <row r="63" spans="1:16" x14ac:dyDescent="0.25">
      <c r="A63" t="s">
        <v>8</v>
      </c>
      <c r="B63" t="s">
        <v>9633</v>
      </c>
      <c r="C63">
        <v>28</v>
      </c>
      <c r="D63" t="s">
        <v>9634</v>
      </c>
      <c r="F63" t="s">
        <v>44</v>
      </c>
      <c r="G63" t="s">
        <v>45</v>
      </c>
      <c r="H63" t="s">
        <v>489</v>
      </c>
      <c r="I63">
        <v>5</v>
      </c>
      <c r="J63">
        <v>2</v>
      </c>
      <c r="K63" t="s">
        <v>9635</v>
      </c>
      <c r="L63">
        <v>0</v>
      </c>
      <c r="M63">
        <f t="shared" si="3"/>
        <v>2</v>
      </c>
      <c r="N63" s="2">
        <f t="shared" si="4"/>
        <v>14</v>
      </c>
      <c r="O63" s="2" t="str">
        <f t="shared" si="5"/>
        <v>FA181N9</v>
      </c>
      <c r="P63" t="str">
        <f t="shared" si="6"/>
        <v>Biological</v>
      </c>
    </row>
    <row r="64" spans="1:16" x14ac:dyDescent="0.25">
      <c r="A64" t="s">
        <v>8</v>
      </c>
      <c r="B64" t="s">
        <v>9636</v>
      </c>
      <c r="C64">
        <v>29</v>
      </c>
      <c r="D64" t="s">
        <v>9637</v>
      </c>
      <c r="F64" t="s">
        <v>44</v>
      </c>
      <c r="G64" t="s">
        <v>45</v>
      </c>
      <c r="H64" t="s">
        <v>489</v>
      </c>
      <c r="I64">
        <v>5</v>
      </c>
      <c r="J64">
        <v>2</v>
      </c>
      <c r="K64" t="s">
        <v>9638</v>
      </c>
      <c r="L64">
        <v>0</v>
      </c>
      <c r="M64">
        <f t="shared" si="3"/>
        <v>2</v>
      </c>
      <c r="N64" s="2">
        <f t="shared" si="4"/>
        <v>14</v>
      </c>
      <c r="O64" s="2" t="str">
        <f t="shared" si="5"/>
        <v>FA182N6</v>
      </c>
      <c r="P64" t="str">
        <f t="shared" si="6"/>
        <v>Biological</v>
      </c>
    </row>
    <row r="65" spans="1:16" x14ac:dyDescent="0.25">
      <c r="A65" t="s">
        <v>8</v>
      </c>
      <c r="B65" t="s">
        <v>9639</v>
      </c>
      <c r="C65">
        <v>30</v>
      </c>
      <c r="D65" t="s">
        <v>9640</v>
      </c>
      <c r="F65" t="s">
        <v>44</v>
      </c>
      <c r="G65" t="s">
        <v>45</v>
      </c>
      <c r="H65" t="s">
        <v>575</v>
      </c>
      <c r="I65">
        <v>4</v>
      </c>
      <c r="J65">
        <v>2</v>
      </c>
      <c r="K65" t="s">
        <v>9641</v>
      </c>
      <c r="L65">
        <v>0</v>
      </c>
      <c r="M65">
        <f t="shared" si="3"/>
        <v>2</v>
      </c>
      <c r="N65" s="2">
        <f t="shared" si="4"/>
        <v>14</v>
      </c>
      <c r="O65" s="2" t="str">
        <f t="shared" si="5"/>
        <v>FA183N6</v>
      </c>
      <c r="P65" t="str">
        <f t="shared" si="6"/>
        <v>Biological</v>
      </c>
    </row>
    <row r="66" spans="1:16" x14ac:dyDescent="0.25">
      <c r="A66" t="s">
        <v>8</v>
      </c>
      <c r="B66" t="s">
        <v>9642</v>
      </c>
      <c r="C66">
        <v>31</v>
      </c>
      <c r="D66" t="s">
        <v>9643</v>
      </c>
      <c r="F66" t="s">
        <v>44</v>
      </c>
      <c r="G66" t="s">
        <v>45</v>
      </c>
      <c r="H66" t="s">
        <v>575</v>
      </c>
      <c r="I66">
        <v>4</v>
      </c>
      <c r="J66">
        <v>2</v>
      </c>
      <c r="K66" t="s">
        <v>9644</v>
      </c>
      <c r="L66">
        <v>0</v>
      </c>
      <c r="M66">
        <f t="shared" si="3"/>
        <v>2</v>
      </c>
      <c r="N66" s="2">
        <f t="shared" si="4"/>
        <v>14</v>
      </c>
      <c r="O66" s="2" t="str">
        <f t="shared" si="5"/>
        <v>FA183N3</v>
      </c>
      <c r="P66" t="str">
        <f t="shared" si="6"/>
        <v>Biological</v>
      </c>
    </row>
    <row r="67" spans="1:16" x14ac:dyDescent="0.25">
      <c r="A67" t="s">
        <v>8</v>
      </c>
      <c r="B67" t="s">
        <v>9645</v>
      </c>
      <c r="C67">
        <v>32</v>
      </c>
      <c r="D67" t="s">
        <v>9646</v>
      </c>
      <c r="F67" t="s">
        <v>44</v>
      </c>
      <c r="G67" t="s">
        <v>45</v>
      </c>
      <c r="H67" t="s">
        <v>575</v>
      </c>
      <c r="I67">
        <v>4</v>
      </c>
      <c r="J67">
        <v>2</v>
      </c>
      <c r="K67" t="s">
        <v>9647</v>
      </c>
      <c r="L67">
        <v>0</v>
      </c>
      <c r="M67">
        <f t="shared" ref="M67:M130" si="7">_xlfn.NUMBERVALUE(MID(A67,2,1))</f>
        <v>2</v>
      </c>
      <c r="N67" s="2">
        <f t="shared" ref="N67:N130" si="8">_xlfn.NUMBERVALUE(MID(A67,2,3))-200</f>
        <v>14</v>
      </c>
      <c r="O67" s="2" t="str">
        <f t="shared" ref="O67:O130" si="9">MID(B67,6,LEN(B67)-5)</f>
        <v>FA203N6</v>
      </c>
      <c r="P67" t="str">
        <f t="shared" ref="P67:P130" si="10">IFERROR(IF(FIND("PA",A67)&gt;0,"PA","Biological"),"Biological")</f>
        <v>Biological</v>
      </c>
    </row>
    <row r="68" spans="1:16" x14ac:dyDescent="0.25">
      <c r="A68" t="s">
        <v>8</v>
      </c>
      <c r="B68" t="s">
        <v>9648</v>
      </c>
      <c r="C68">
        <v>33</v>
      </c>
      <c r="D68" t="s">
        <v>9649</v>
      </c>
      <c r="F68" t="s">
        <v>44</v>
      </c>
      <c r="G68" t="s">
        <v>45</v>
      </c>
      <c r="H68" t="s">
        <v>489</v>
      </c>
      <c r="I68">
        <v>5</v>
      </c>
      <c r="J68">
        <v>2</v>
      </c>
      <c r="K68" t="s">
        <v>9650</v>
      </c>
      <c r="L68">
        <v>0</v>
      </c>
      <c r="M68">
        <f t="shared" si="7"/>
        <v>2</v>
      </c>
      <c r="N68" s="2">
        <f t="shared" si="8"/>
        <v>14</v>
      </c>
      <c r="O68" s="2" t="str">
        <f t="shared" si="9"/>
        <v>FA204N6</v>
      </c>
      <c r="P68" t="str">
        <f t="shared" si="10"/>
        <v>Biological</v>
      </c>
    </row>
    <row r="69" spans="1:16" x14ac:dyDescent="0.25">
      <c r="A69" t="s">
        <v>8</v>
      </c>
      <c r="B69" t="s">
        <v>9651</v>
      </c>
      <c r="C69">
        <v>34</v>
      </c>
      <c r="D69" t="s">
        <v>9652</v>
      </c>
      <c r="F69" t="s">
        <v>44</v>
      </c>
      <c r="G69" t="s">
        <v>45</v>
      </c>
      <c r="H69" t="s">
        <v>575</v>
      </c>
      <c r="I69">
        <v>4</v>
      </c>
      <c r="J69">
        <v>2</v>
      </c>
      <c r="K69" t="s">
        <v>9653</v>
      </c>
      <c r="L69">
        <v>0</v>
      </c>
      <c r="M69">
        <f t="shared" si="7"/>
        <v>2</v>
      </c>
      <c r="N69" s="2">
        <f t="shared" si="8"/>
        <v>14</v>
      </c>
      <c r="O69" s="2" t="str">
        <f t="shared" si="9"/>
        <v>FA205N3</v>
      </c>
      <c r="P69" t="str">
        <f t="shared" si="10"/>
        <v>Biological</v>
      </c>
    </row>
    <row r="70" spans="1:16" x14ac:dyDescent="0.25">
      <c r="A70" t="s">
        <v>8</v>
      </c>
      <c r="B70" t="s">
        <v>9654</v>
      </c>
      <c r="C70">
        <v>35</v>
      </c>
      <c r="D70" t="s">
        <v>9655</v>
      </c>
      <c r="F70" t="s">
        <v>44</v>
      </c>
      <c r="G70" t="s">
        <v>45</v>
      </c>
      <c r="H70" t="s">
        <v>575</v>
      </c>
      <c r="I70">
        <v>4</v>
      </c>
      <c r="J70">
        <v>2</v>
      </c>
      <c r="K70" t="s">
        <v>9656</v>
      </c>
      <c r="L70">
        <v>0</v>
      </c>
      <c r="M70">
        <f t="shared" si="7"/>
        <v>2</v>
      </c>
      <c r="N70" s="2">
        <f t="shared" si="8"/>
        <v>14</v>
      </c>
      <c r="O70" s="2" t="str">
        <f t="shared" si="9"/>
        <v>FA223N6</v>
      </c>
      <c r="P70" t="str">
        <f t="shared" si="10"/>
        <v>Biological</v>
      </c>
    </row>
    <row r="71" spans="1:16" x14ac:dyDescent="0.25">
      <c r="A71" t="s">
        <v>8</v>
      </c>
      <c r="B71" t="s">
        <v>9657</v>
      </c>
      <c r="C71">
        <v>36</v>
      </c>
      <c r="D71" t="s">
        <v>9658</v>
      </c>
      <c r="F71" t="s">
        <v>44</v>
      </c>
      <c r="G71" t="s">
        <v>45</v>
      </c>
      <c r="H71" t="s">
        <v>575</v>
      </c>
      <c r="I71">
        <v>4</v>
      </c>
      <c r="J71">
        <v>2</v>
      </c>
      <c r="K71" t="s">
        <v>9659</v>
      </c>
      <c r="L71">
        <v>0</v>
      </c>
      <c r="M71">
        <f t="shared" si="7"/>
        <v>2</v>
      </c>
      <c r="N71" s="2">
        <f t="shared" si="8"/>
        <v>14</v>
      </c>
      <c r="O71" s="2" t="str">
        <f t="shared" si="9"/>
        <v>FA224N6</v>
      </c>
      <c r="P71" t="str">
        <f t="shared" si="10"/>
        <v>Biological</v>
      </c>
    </row>
    <row r="72" spans="1:16" x14ac:dyDescent="0.25">
      <c r="A72" t="s">
        <v>8</v>
      </c>
      <c r="B72" t="s">
        <v>9660</v>
      </c>
      <c r="C72">
        <v>37</v>
      </c>
      <c r="D72" t="s">
        <v>9661</v>
      </c>
      <c r="F72" t="s">
        <v>44</v>
      </c>
      <c r="G72" t="s">
        <v>45</v>
      </c>
      <c r="H72" t="s">
        <v>575</v>
      </c>
      <c r="I72">
        <v>4</v>
      </c>
      <c r="J72">
        <v>2</v>
      </c>
      <c r="K72" t="s">
        <v>9662</v>
      </c>
      <c r="L72">
        <v>0</v>
      </c>
      <c r="M72">
        <f t="shared" si="7"/>
        <v>2</v>
      </c>
      <c r="N72" s="2">
        <f t="shared" si="8"/>
        <v>14</v>
      </c>
      <c r="O72" s="2" t="str">
        <f t="shared" si="9"/>
        <v>FA225N3</v>
      </c>
      <c r="P72" t="str">
        <f t="shared" si="10"/>
        <v>Biological</v>
      </c>
    </row>
    <row r="73" spans="1:16" x14ac:dyDescent="0.25">
      <c r="A73" t="s">
        <v>8</v>
      </c>
      <c r="B73" t="s">
        <v>9663</v>
      </c>
      <c r="C73">
        <v>38</v>
      </c>
      <c r="D73" t="s">
        <v>9664</v>
      </c>
      <c r="F73" t="s">
        <v>44</v>
      </c>
      <c r="G73" t="s">
        <v>45</v>
      </c>
      <c r="H73" t="s">
        <v>575</v>
      </c>
      <c r="I73">
        <v>4</v>
      </c>
      <c r="J73">
        <v>2</v>
      </c>
      <c r="K73" t="s">
        <v>9665</v>
      </c>
      <c r="L73">
        <v>0</v>
      </c>
      <c r="M73">
        <f t="shared" si="7"/>
        <v>2</v>
      </c>
      <c r="N73" s="2">
        <f t="shared" si="8"/>
        <v>14</v>
      </c>
      <c r="O73" s="2" t="str">
        <f t="shared" si="9"/>
        <v>FA226N3</v>
      </c>
      <c r="P73" t="str">
        <f t="shared" si="10"/>
        <v>Biological</v>
      </c>
    </row>
    <row r="74" spans="1:16" x14ac:dyDescent="0.25">
      <c r="A74" t="s">
        <v>8</v>
      </c>
      <c r="B74" t="s">
        <v>9666</v>
      </c>
      <c r="C74">
        <v>39</v>
      </c>
      <c r="D74" t="s">
        <v>9667</v>
      </c>
      <c r="F74" t="s">
        <v>44</v>
      </c>
      <c r="G74" t="s">
        <v>45</v>
      </c>
      <c r="H74" t="s">
        <v>575</v>
      </c>
      <c r="I74">
        <v>4</v>
      </c>
      <c r="J74">
        <v>2</v>
      </c>
      <c r="K74" t="s">
        <v>9668</v>
      </c>
      <c r="L74">
        <v>0</v>
      </c>
      <c r="M74">
        <f t="shared" si="7"/>
        <v>2</v>
      </c>
      <c r="N74" s="2">
        <f t="shared" si="8"/>
        <v>14</v>
      </c>
      <c r="O74" s="2" t="str">
        <f t="shared" si="9"/>
        <v>W3INDEX</v>
      </c>
      <c r="P74" t="str">
        <f t="shared" si="10"/>
        <v>Biological</v>
      </c>
    </row>
    <row r="75" spans="1:16" x14ac:dyDescent="0.25">
      <c r="A75" t="s">
        <v>8</v>
      </c>
      <c r="B75" t="s">
        <v>9669</v>
      </c>
      <c r="C75">
        <v>40</v>
      </c>
      <c r="D75" t="s">
        <v>9670</v>
      </c>
      <c r="F75" t="s">
        <v>44</v>
      </c>
      <c r="G75" t="s">
        <v>45</v>
      </c>
      <c r="H75" t="s">
        <v>476</v>
      </c>
      <c r="I75">
        <v>6</v>
      </c>
      <c r="J75">
        <v>2</v>
      </c>
      <c r="K75" t="s">
        <v>9671</v>
      </c>
      <c r="L75">
        <v>0</v>
      </c>
      <c r="M75">
        <f t="shared" si="7"/>
        <v>2</v>
      </c>
      <c r="N75" s="2">
        <f t="shared" si="8"/>
        <v>14</v>
      </c>
      <c r="O75" s="2" t="str">
        <f t="shared" si="9"/>
        <v>SUMFA</v>
      </c>
      <c r="P75" t="str">
        <f t="shared" si="10"/>
        <v>Biological</v>
      </c>
    </row>
    <row r="76" spans="1:16" x14ac:dyDescent="0.25">
      <c r="A76" t="s">
        <v>8</v>
      </c>
      <c r="B76" t="s">
        <v>9672</v>
      </c>
      <c r="C76">
        <v>41</v>
      </c>
      <c r="D76" t="s">
        <v>9673</v>
      </c>
      <c r="F76" t="s">
        <v>44</v>
      </c>
      <c r="G76" t="s">
        <v>45</v>
      </c>
      <c r="H76" t="s">
        <v>476</v>
      </c>
      <c r="I76">
        <v>6</v>
      </c>
      <c r="J76">
        <v>2</v>
      </c>
      <c r="K76" t="s">
        <v>9674</v>
      </c>
      <c r="L76">
        <v>0</v>
      </c>
      <c r="M76">
        <f t="shared" si="7"/>
        <v>2</v>
      </c>
      <c r="N76" s="2">
        <f t="shared" si="8"/>
        <v>14</v>
      </c>
      <c r="O76" s="2" t="str">
        <f t="shared" si="9"/>
        <v>HDM5</v>
      </c>
      <c r="P76" t="str">
        <f t="shared" si="10"/>
        <v>Biological</v>
      </c>
    </row>
    <row r="77" spans="1:16" x14ac:dyDescent="0.25">
      <c r="A77" t="s">
        <v>8</v>
      </c>
      <c r="B77" t="s">
        <v>9675</v>
      </c>
      <c r="C77">
        <v>42</v>
      </c>
      <c r="D77" t="s">
        <v>9676</v>
      </c>
      <c r="F77" t="s">
        <v>44</v>
      </c>
      <c r="G77" t="s">
        <v>45</v>
      </c>
      <c r="H77" t="s">
        <v>476</v>
      </c>
      <c r="I77">
        <v>6</v>
      </c>
      <c r="J77">
        <v>2</v>
      </c>
      <c r="K77" t="s">
        <v>9677</v>
      </c>
      <c r="L77">
        <v>0</v>
      </c>
      <c r="M77">
        <f t="shared" si="7"/>
        <v>2</v>
      </c>
      <c r="N77" s="2">
        <f t="shared" si="8"/>
        <v>14</v>
      </c>
      <c r="O77" s="2" t="str">
        <f t="shared" si="9"/>
        <v>HDM10</v>
      </c>
      <c r="P77" t="str">
        <f t="shared" si="10"/>
        <v>Biological</v>
      </c>
    </row>
    <row r="78" spans="1:16" x14ac:dyDescent="0.25">
      <c r="A78" t="s">
        <v>8</v>
      </c>
      <c r="B78" t="s">
        <v>9678</v>
      </c>
      <c r="C78">
        <v>43</v>
      </c>
      <c r="D78" t="s">
        <v>9679</v>
      </c>
      <c r="F78" t="s">
        <v>44</v>
      </c>
      <c r="G78" t="s">
        <v>45</v>
      </c>
      <c r="H78" t="s">
        <v>476</v>
      </c>
      <c r="I78">
        <v>6</v>
      </c>
      <c r="J78">
        <v>2</v>
      </c>
      <c r="K78" t="s">
        <v>9680</v>
      </c>
      <c r="L78">
        <v>0</v>
      </c>
      <c r="M78">
        <f t="shared" si="7"/>
        <v>2</v>
      </c>
      <c r="N78" s="2">
        <f t="shared" si="8"/>
        <v>14</v>
      </c>
      <c r="O78" s="2" t="str">
        <f t="shared" si="9"/>
        <v>HDM13</v>
      </c>
      <c r="P78" t="str">
        <f t="shared" si="10"/>
        <v>Biological</v>
      </c>
    </row>
    <row r="79" spans="1:16" x14ac:dyDescent="0.25">
      <c r="A79" t="s">
        <v>8</v>
      </c>
      <c r="B79" t="s">
        <v>9681</v>
      </c>
      <c r="C79">
        <v>44</v>
      </c>
      <c r="D79" t="s">
        <v>9682</v>
      </c>
      <c r="F79" t="s">
        <v>44</v>
      </c>
      <c r="G79" t="s">
        <v>45</v>
      </c>
      <c r="H79" t="s">
        <v>604</v>
      </c>
      <c r="I79">
        <v>7</v>
      </c>
      <c r="J79">
        <v>2</v>
      </c>
      <c r="K79" t="s">
        <v>9683</v>
      </c>
      <c r="L79">
        <v>0</v>
      </c>
      <c r="M79">
        <f t="shared" si="7"/>
        <v>2</v>
      </c>
      <c r="N79" s="2">
        <f t="shared" si="8"/>
        <v>14</v>
      </c>
      <c r="O79" s="2" t="str">
        <f t="shared" si="9"/>
        <v>HDMIFNG</v>
      </c>
      <c r="P79" t="str">
        <f t="shared" si="10"/>
        <v>Biological</v>
      </c>
    </row>
    <row r="80" spans="1:16" x14ac:dyDescent="0.25">
      <c r="A80" t="s">
        <v>8</v>
      </c>
      <c r="B80" t="s">
        <v>9684</v>
      </c>
      <c r="C80">
        <v>45</v>
      </c>
      <c r="D80" t="s">
        <v>9685</v>
      </c>
      <c r="F80" t="s">
        <v>44</v>
      </c>
      <c r="G80" t="s">
        <v>45</v>
      </c>
      <c r="H80" t="s">
        <v>476</v>
      </c>
      <c r="I80">
        <v>6</v>
      </c>
      <c r="J80">
        <v>2</v>
      </c>
      <c r="K80" t="s">
        <v>9686</v>
      </c>
      <c r="L80">
        <v>0</v>
      </c>
      <c r="M80">
        <f t="shared" si="7"/>
        <v>2</v>
      </c>
      <c r="N80" s="2">
        <f t="shared" si="8"/>
        <v>14</v>
      </c>
      <c r="O80" s="2" t="str">
        <f t="shared" si="9"/>
        <v>RYE5</v>
      </c>
      <c r="P80" t="str">
        <f t="shared" si="10"/>
        <v>Biological</v>
      </c>
    </row>
    <row r="81" spans="1:16" x14ac:dyDescent="0.25">
      <c r="A81" t="s">
        <v>8</v>
      </c>
      <c r="B81" t="s">
        <v>9687</v>
      </c>
      <c r="C81">
        <v>46</v>
      </c>
      <c r="D81" t="s">
        <v>9688</v>
      </c>
      <c r="F81" t="s">
        <v>44</v>
      </c>
      <c r="G81" t="s">
        <v>45</v>
      </c>
      <c r="H81" t="s">
        <v>476</v>
      </c>
      <c r="I81">
        <v>6</v>
      </c>
      <c r="J81">
        <v>2</v>
      </c>
      <c r="K81" t="s">
        <v>9689</v>
      </c>
      <c r="L81">
        <v>0</v>
      </c>
      <c r="M81">
        <f t="shared" si="7"/>
        <v>2</v>
      </c>
      <c r="N81" s="2">
        <f t="shared" si="8"/>
        <v>14</v>
      </c>
      <c r="O81" s="2" t="str">
        <f t="shared" si="9"/>
        <v>RYE10</v>
      </c>
      <c r="P81" t="str">
        <f t="shared" si="10"/>
        <v>Biological</v>
      </c>
    </row>
    <row r="82" spans="1:16" x14ac:dyDescent="0.25">
      <c r="A82" t="s">
        <v>8</v>
      </c>
      <c r="B82" t="s">
        <v>9690</v>
      </c>
      <c r="C82">
        <v>47</v>
      </c>
      <c r="D82" t="s">
        <v>9691</v>
      </c>
      <c r="F82" t="s">
        <v>44</v>
      </c>
      <c r="G82" t="s">
        <v>45</v>
      </c>
      <c r="H82" t="s">
        <v>476</v>
      </c>
      <c r="I82">
        <v>6</v>
      </c>
      <c r="J82">
        <v>2</v>
      </c>
      <c r="K82" t="s">
        <v>9692</v>
      </c>
      <c r="L82">
        <v>0</v>
      </c>
      <c r="M82">
        <f t="shared" si="7"/>
        <v>2</v>
      </c>
      <c r="N82" s="2">
        <f t="shared" si="8"/>
        <v>14</v>
      </c>
      <c r="O82" s="2" t="str">
        <f t="shared" si="9"/>
        <v>RYE13</v>
      </c>
      <c r="P82" t="str">
        <f t="shared" si="10"/>
        <v>Biological</v>
      </c>
    </row>
    <row r="83" spans="1:16" x14ac:dyDescent="0.25">
      <c r="A83" t="s">
        <v>8</v>
      </c>
      <c r="B83" t="s">
        <v>9693</v>
      </c>
      <c r="C83">
        <v>48</v>
      </c>
      <c r="D83" t="s">
        <v>9694</v>
      </c>
      <c r="F83" t="s">
        <v>44</v>
      </c>
      <c r="G83" t="s">
        <v>45</v>
      </c>
      <c r="H83" t="s">
        <v>604</v>
      </c>
      <c r="I83">
        <v>7</v>
      </c>
      <c r="J83">
        <v>2</v>
      </c>
      <c r="K83" t="s">
        <v>9695</v>
      </c>
      <c r="L83">
        <v>0</v>
      </c>
      <c r="M83">
        <f t="shared" si="7"/>
        <v>2</v>
      </c>
      <c r="N83" s="2">
        <f t="shared" si="8"/>
        <v>14</v>
      </c>
      <c r="O83" s="2" t="str">
        <f t="shared" si="9"/>
        <v>RYEIFNG</v>
      </c>
      <c r="P83" t="str">
        <f t="shared" si="10"/>
        <v>Biological</v>
      </c>
    </row>
    <row r="84" spans="1:16" x14ac:dyDescent="0.25">
      <c r="A84" t="s">
        <v>8</v>
      </c>
      <c r="B84" t="s">
        <v>9696</v>
      </c>
      <c r="C84">
        <v>49</v>
      </c>
      <c r="D84" t="s">
        <v>9697</v>
      </c>
      <c r="F84" t="s">
        <v>44</v>
      </c>
      <c r="G84" t="s">
        <v>45</v>
      </c>
      <c r="H84" t="s">
        <v>604</v>
      </c>
      <c r="I84">
        <v>7</v>
      </c>
      <c r="J84">
        <v>2</v>
      </c>
      <c r="K84" t="s">
        <v>9698</v>
      </c>
      <c r="L84">
        <v>0</v>
      </c>
      <c r="M84">
        <f t="shared" si="7"/>
        <v>2</v>
      </c>
      <c r="N84" s="2">
        <f t="shared" si="8"/>
        <v>14</v>
      </c>
      <c r="O84" s="2" t="str">
        <f t="shared" si="9"/>
        <v>PHA5</v>
      </c>
      <c r="P84" t="str">
        <f t="shared" si="10"/>
        <v>Biological</v>
      </c>
    </row>
    <row r="85" spans="1:16" x14ac:dyDescent="0.25">
      <c r="A85" t="s">
        <v>8</v>
      </c>
      <c r="B85" t="s">
        <v>9699</v>
      </c>
      <c r="C85">
        <v>50</v>
      </c>
      <c r="D85" t="s">
        <v>9700</v>
      </c>
      <c r="F85" t="s">
        <v>44</v>
      </c>
      <c r="G85" t="s">
        <v>45</v>
      </c>
      <c r="H85" t="s">
        <v>604</v>
      </c>
      <c r="I85">
        <v>7</v>
      </c>
      <c r="J85">
        <v>2</v>
      </c>
      <c r="K85" t="s">
        <v>9701</v>
      </c>
      <c r="L85">
        <v>0</v>
      </c>
      <c r="M85">
        <f t="shared" si="7"/>
        <v>2</v>
      </c>
      <c r="N85" s="2">
        <f t="shared" si="8"/>
        <v>14</v>
      </c>
      <c r="O85" s="2" t="str">
        <f t="shared" si="9"/>
        <v>PHA10</v>
      </c>
      <c r="P85" t="str">
        <f t="shared" si="10"/>
        <v>Biological</v>
      </c>
    </row>
    <row r="86" spans="1:16" x14ac:dyDescent="0.25">
      <c r="A86" t="s">
        <v>8</v>
      </c>
      <c r="B86" t="s">
        <v>9702</v>
      </c>
      <c r="C86">
        <v>51</v>
      </c>
      <c r="D86" t="s">
        <v>9703</v>
      </c>
      <c r="F86" t="s">
        <v>44</v>
      </c>
      <c r="G86" t="s">
        <v>45</v>
      </c>
      <c r="H86" t="s">
        <v>604</v>
      </c>
      <c r="I86">
        <v>7</v>
      </c>
      <c r="J86">
        <v>2</v>
      </c>
      <c r="K86" t="s">
        <v>9704</v>
      </c>
      <c r="L86">
        <v>0</v>
      </c>
      <c r="M86">
        <f t="shared" si="7"/>
        <v>2</v>
      </c>
      <c r="N86" s="2">
        <f t="shared" si="8"/>
        <v>14</v>
      </c>
      <c r="O86" s="2" t="str">
        <f t="shared" si="9"/>
        <v>PHA13</v>
      </c>
      <c r="P86" t="str">
        <f t="shared" si="10"/>
        <v>Biological</v>
      </c>
    </row>
    <row r="87" spans="1:16" x14ac:dyDescent="0.25">
      <c r="A87" t="s">
        <v>8</v>
      </c>
      <c r="B87" t="s">
        <v>9705</v>
      </c>
      <c r="C87">
        <v>52</v>
      </c>
      <c r="D87" t="s">
        <v>9706</v>
      </c>
      <c r="F87" t="s">
        <v>44</v>
      </c>
      <c r="G87" t="s">
        <v>45</v>
      </c>
      <c r="H87" t="s">
        <v>53</v>
      </c>
      <c r="I87">
        <v>8</v>
      </c>
      <c r="J87">
        <v>2</v>
      </c>
      <c r="K87" t="s">
        <v>9707</v>
      </c>
      <c r="L87">
        <v>0</v>
      </c>
      <c r="M87">
        <f t="shared" si="7"/>
        <v>2</v>
      </c>
      <c r="N87" s="2">
        <f t="shared" si="8"/>
        <v>14</v>
      </c>
      <c r="O87" s="2" t="str">
        <f t="shared" si="9"/>
        <v>PHAIFNG</v>
      </c>
      <c r="P87" t="str">
        <f t="shared" si="10"/>
        <v>Biological</v>
      </c>
    </row>
    <row r="88" spans="1:16" x14ac:dyDescent="0.25">
      <c r="A88" t="s">
        <v>8</v>
      </c>
      <c r="B88" t="s">
        <v>9708</v>
      </c>
      <c r="C88">
        <v>53</v>
      </c>
      <c r="D88" t="s">
        <v>9709</v>
      </c>
      <c r="F88" t="s">
        <v>44</v>
      </c>
      <c r="G88" t="s">
        <v>45</v>
      </c>
      <c r="H88" t="s">
        <v>604</v>
      </c>
      <c r="I88">
        <v>7</v>
      </c>
      <c r="J88">
        <v>2</v>
      </c>
      <c r="K88" t="s">
        <v>9710</v>
      </c>
      <c r="L88">
        <v>0</v>
      </c>
      <c r="M88">
        <f t="shared" si="7"/>
        <v>2</v>
      </c>
      <c r="N88" s="2">
        <f t="shared" si="8"/>
        <v>14</v>
      </c>
      <c r="O88" s="2" t="str">
        <f t="shared" si="9"/>
        <v>SEB5</v>
      </c>
      <c r="P88" t="str">
        <f t="shared" si="10"/>
        <v>Biological</v>
      </c>
    </row>
    <row r="89" spans="1:16" x14ac:dyDescent="0.25">
      <c r="A89" t="s">
        <v>8</v>
      </c>
      <c r="B89" t="s">
        <v>9711</v>
      </c>
      <c r="C89">
        <v>54</v>
      </c>
      <c r="D89" t="s">
        <v>9712</v>
      </c>
      <c r="F89" t="s">
        <v>44</v>
      </c>
      <c r="G89" t="s">
        <v>45</v>
      </c>
      <c r="H89" t="s">
        <v>604</v>
      </c>
      <c r="I89">
        <v>7</v>
      </c>
      <c r="J89">
        <v>2</v>
      </c>
      <c r="K89" t="s">
        <v>9713</v>
      </c>
      <c r="L89">
        <v>0</v>
      </c>
      <c r="M89">
        <f t="shared" si="7"/>
        <v>2</v>
      </c>
      <c r="N89" s="2">
        <f t="shared" si="8"/>
        <v>14</v>
      </c>
      <c r="O89" s="2" t="str">
        <f t="shared" si="9"/>
        <v>SEB10</v>
      </c>
      <c r="P89" t="str">
        <f t="shared" si="10"/>
        <v>Biological</v>
      </c>
    </row>
    <row r="90" spans="1:16" x14ac:dyDescent="0.25">
      <c r="A90" t="s">
        <v>8</v>
      </c>
      <c r="B90" t="s">
        <v>9714</v>
      </c>
      <c r="C90">
        <v>55</v>
      </c>
      <c r="D90" t="s">
        <v>9715</v>
      </c>
      <c r="F90" t="s">
        <v>44</v>
      </c>
      <c r="G90" t="s">
        <v>45</v>
      </c>
      <c r="H90" t="s">
        <v>604</v>
      </c>
      <c r="I90">
        <v>7</v>
      </c>
      <c r="J90">
        <v>2</v>
      </c>
      <c r="K90" t="s">
        <v>9716</v>
      </c>
      <c r="L90">
        <v>0</v>
      </c>
      <c r="M90">
        <f t="shared" si="7"/>
        <v>2</v>
      </c>
      <c r="N90" s="2">
        <f t="shared" si="8"/>
        <v>14</v>
      </c>
      <c r="O90" s="2" t="str">
        <f t="shared" si="9"/>
        <v>SEB13</v>
      </c>
      <c r="P90" t="str">
        <f t="shared" si="10"/>
        <v>Biological</v>
      </c>
    </row>
    <row r="91" spans="1:16" x14ac:dyDescent="0.25">
      <c r="A91" t="s">
        <v>8</v>
      </c>
      <c r="B91" t="s">
        <v>9717</v>
      </c>
      <c r="C91">
        <v>56</v>
      </c>
      <c r="D91" t="s">
        <v>9718</v>
      </c>
      <c r="F91" t="s">
        <v>44</v>
      </c>
      <c r="G91" t="s">
        <v>45</v>
      </c>
      <c r="H91" t="s">
        <v>53</v>
      </c>
      <c r="I91">
        <v>8</v>
      </c>
      <c r="J91">
        <v>2</v>
      </c>
      <c r="K91" t="s">
        <v>9719</v>
      </c>
      <c r="L91">
        <v>0</v>
      </c>
      <c r="M91">
        <f t="shared" si="7"/>
        <v>2</v>
      </c>
      <c r="N91" s="2">
        <f t="shared" si="8"/>
        <v>14</v>
      </c>
      <c r="O91" s="2" t="str">
        <f t="shared" si="9"/>
        <v>SEBIFNG</v>
      </c>
      <c r="P91" t="str">
        <f t="shared" si="10"/>
        <v>Biological</v>
      </c>
    </row>
    <row r="92" spans="1:16" x14ac:dyDescent="0.25">
      <c r="A92" t="s">
        <v>8</v>
      </c>
      <c r="B92" t="s">
        <v>9720</v>
      </c>
      <c r="C92">
        <v>57</v>
      </c>
      <c r="D92" t="s">
        <v>9721</v>
      </c>
      <c r="F92" t="s">
        <v>44</v>
      </c>
      <c r="G92" t="s">
        <v>45</v>
      </c>
      <c r="H92" t="s">
        <v>575</v>
      </c>
      <c r="I92">
        <v>4</v>
      </c>
      <c r="J92">
        <v>2</v>
      </c>
      <c r="K92" t="s">
        <v>9722</v>
      </c>
      <c r="L92">
        <v>0</v>
      </c>
      <c r="M92">
        <f t="shared" si="7"/>
        <v>2</v>
      </c>
      <c r="N92" s="2">
        <f t="shared" si="8"/>
        <v>14</v>
      </c>
      <c r="O92" s="2" t="str">
        <f t="shared" si="9"/>
        <v>LGHDM5</v>
      </c>
      <c r="P92" t="str">
        <f t="shared" si="10"/>
        <v>Biological</v>
      </c>
    </row>
    <row r="93" spans="1:16" x14ac:dyDescent="0.25">
      <c r="A93" t="s">
        <v>8</v>
      </c>
      <c r="B93" t="s">
        <v>9723</v>
      </c>
      <c r="C93">
        <v>58</v>
      </c>
      <c r="D93" t="s">
        <v>9724</v>
      </c>
      <c r="F93" t="s">
        <v>44</v>
      </c>
      <c r="G93" t="s">
        <v>45</v>
      </c>
      <c r="H93" t="s">
        <v>575</v>
      </c>
      <c r="I93">
        <v>4</v>
      </c>
      <c r="J93">
        <v>2</v>
      </c>
      <c r="K93" t="s">
        <v>9725</v>
      </c>
      <c r="L93">
        <v>0</v>
      </c>
      <c r="M93">
        <f t="shared" si="7"/>
        <v>2</v>
      </c>
      <c r="N93" s="2">
        <f t="shared" si="8"/>
        <v>14</v>
      </c>
      <c r="O93" s="2" t="str">
        <f t="shared" si="9"/>
        <v>LGHDM10</v>
      </c>
      <c r="P93" t="str">
        <f t="shared" si="10"/>
        <v>Biological</v>
      </c>
    </row>
    <row r="94" spans="1:16" x14ac:dyDescent="0.25">
      <c r="A94" t="s">
        <v>8</v>
      </c>
      <c r="B94" t="s">
        <v>9726</v>
      </c>
      <c r="C94">
        <v>59</v>
      </c>
      <c r="D94" t="s">
        <v>9727</v>
      </c>
      <c r="F94" t="s">
        <v>44</v>
      </c>
      <c r="G94" t="s">
        <v>45</v>
      </c>
      <c r="H94" t="s">
        <v>489</v>
      </c>
      <c r="I94">
        <v>5</v>
      </c>
      <c r="J94">
        <v>2</v>
      </c>
      <c r="K94" t="s">
        <v>9728</v>
      </c>
      <c r="L94">
        <v>0</v>
      </c>
      <c r="M94">
        <f t="shared" si="7"/>
        <v>2</v>
      </c>
      <c r="N94" s="2">
        <f t="shared" si="8"/>
        <v>14</v>
      </c>
      <c r="O94" s="2" t="str">
        <f t="shared" si="9"/>
        <v>LGHDM13</v>
      </c>
      <c r="P94" t="str">
        <f t="shared" si="10"/>
        <v>Biological</v>
      </c>
    </row>
    <row r="95" spans="1:16" x14ac:dyDescent="0.25">
      <c r="A95" t="s">
        <v>8</v>
      </c>
      <c r="B95" t="s">
        <v>9729</v>
      </c>
      <c r="C95">
        <v>60</v>
      </c>
      <c r="D95" t="s">
        <v>9730</v>
      </c>
      <c r="F95" t="s">
        <v>44</v>
      </c>
      <c r="G95" t="s">
        <v>45</v>
      </c>
      <c r="H95" t="s">
        <v>575</v>
      </c>
      <c r="I95">
        <v>4</v>
      </c>
      <c r="J95">
        <v>2</v>
      </c>
      <c r="K95" t="s">
        <v>9731</v>
      </c>
      <c r="L95">
        <v>0</v>
      </c>
      <c r="M95">
        <f t="shared" si="7"/>
        <v>2</v>
      </c>
      <c r="N95" s="2">
        <f t="shared" si="8"/>
        <v>14</v>
      </c>
      <c r="O95" s="2" t="str">
        <f t="shared" si="9"/>
        <v>LGHDMIFNG</v>
      </c>
      <c r="P95" t="str">
        <f t="shared" si="10"/>
        <v>Biological</v>
      </c>
    </row>
    <row r="96" spans="1:16" x14ac:dyDescent="0.25">
      <c r="A96" t="s">
        <v>8</v>
      </c>
      <c r="B96" t="s">
        <v>9732</v>
      </c>
      <c r="C96">
        <v>61</v>
      </c>
      <c r="D96" t="s">
        <v>9733</v>
      </c>
      <c r="F96" t="s">
        <v>44</v>
      </c>
      <c r="G96" t="s">
        <v>45</v>
      </c>
      <c r="H96" t="s">
        <v>575</v>
      </c>
      <c r="I96">
        <v>4</v>
      </c>
      <c r="J96">
        <v>2</v>
      </c>
      <c r="K96" t="s">
        <v>9734</v>
      </c>
      <c r="L96">
        <v>0</v>
      </c>
      <c r="M96">
        <f t="shared" si="7"/>
        <v>2</v>
      </c>
      <c r="N96" s="2">
        <f t="shared" si="8"/>
        <v>14</v>
      </c>
      <c r="O96" s="2" t="str">
        <f t="shared" si="9"/>
        <v>LGRYE5</v>
      </c>
      <c r="P96" t="str">
        <f t="shared" si="10"/>
        <v>Biological</v>
      </c>
    </row>
    <row r="97" spans="1:16" x14ac:dyDescent="0.25">
      <c r="A97" t="s">
        <v>8</v>
      </c>
      <c r="B97" t="s">
        <v>9735</v>
      </c>
      <c r="C97">
        <v>62</v>
      </c>
      <c r="D97" t="s">
        <v>9736</v>
      </c>
      <c r="F97" t="s">
        <v>44</v>
      </c>
      <c r="G97" t="s">
        <v>45</v>
      </c>
      <c r="H97" t="s">
        <v>489</v>
      </c>
      <c r="I97">
        <v>5</v>
      </c>
      <c r="J97">
        <v>2</v>
      </c>
      <c r="K97" t="s">
        <v>9737</v>
      </c>
      <c r="L97">
        <v>0</v>
      </c>
      <c r="M97">
        <f t="shared" si="7"/>
        <v>2</v>
      </c>
      <c r="N97" s="2">
        <f t="shared" si="8"/>
        <v>14</v>
      </c>
      <c r="O97" s="2" t="str">
        <f t="shared" si="9"/>
        <v>LGRYE10</v>
      </c>
      <c r="P97" t="str">
        <f t="shared" si="10"/>
        <v>Biological</v>
      </c>
    </row>
    <row r="98" spans="1:16" x14ac:dyDescent="0.25">
      <c r="A98" t="s">
        <v>8</v>
      </c>
      <c r="B98" t="s">
        <v>9738</v>
      </c>
      <c r="C98">
        <v>63</v>
      </c>
      <c r="D98" t="s">
        <v>9739</v>
      </c>
      <c r="F98" t="s">
        <v>44</v>
      </c>
      <c r="G98" t="s">
        <v>45</v>
      </c>
      <c r="H98" t="s">
        <v>489</v>
      </c>
      <c r="I98">
        <v>5</v>
      </c>
      <c r="J98">
        <v>2</v>
      </c>
      <c r="K98" t="s">
        <v>9740</v>
      </c>
      <c r="L98">
        <v>0</v>
      </c>
      <c r="M98">
        <f t="shared" si="7"/>
        <v>2</v>
      </c>
      <c r="N98" s="2">
        <f t="shared" si="8"/>
        <v>14</v>
      </c>
      <c r="O98" s="2" t="str">
        <f t="shared" si="9"/>
        <v>LGRYE13</v>
      </c>
      <c r="P98" t="str">
        <f t="shared" si="10"/>
        <v>Biological</v>
      </c>
    </row>
    <row r="99" spans="1:16" x14ac:dyDescent="0.25">
      <c r="A99" t="s">
        <v>8</v>
      </c>
      <c r="B99" t="s">
        <v>9741</v>
      </c>
      <c r="C99">
        <v>64</v>
      </c>
      <c r="D99" t="s">
        <v>9742</v>
      </c>
      <c r="F99" t="s">
        <v>44</v>
      </c>
      <c r="G99" t="s">
        <v>45</v>
      </c>
      <c r="H99" t="s">
        <v>575</v>
      </c>
      <c r="I99">
        <v>4</v>
      </c>
      <c r="J99">
        <v>2</v>
      </c>
      <c r="K99" t="s">
        <v>9743</v>
      </c>
      <c r="L99">
        <v>0</v>
      </c>
      <c r="M99">
        <f t="shared" si="7"/>
        <v>2</v>
      </c>
      <c r="N99" s="2">
        <f t="shared" si="8"/>
        <v>14</v>
      </c>
      <c r="O99" s="2" t="str">
        <f t="shared" si="9"/>
        <v>LGRYEIFNG</v>
      </c>
      <c r="P99" t="str">
        <f t="shared" si="10"/>
        <v>Biological</v>
      </c>
    </row>
    <row r="100" spans="1:16" x14ac:dyDescent="0.25">
      <c r="A100" t="s">
        <v>8</v>
      </c>
      <c r="B100" t="s">
        <v>9744</v>
      </c>
      <c r="C100">
        <v>65</v>
      </c>
      <c r="D100" t="s">
        <v>9745</v>
      </c>
      <c r="F100" t="s">
        <v>44</v>
      </c>
      <c r="G100" t="s">
        <v>45</v>
      </c>
      <c r="H100" t="s">
        <v>575</v>
      </c>
      <c r="I100">
        <v>4</v>
      </c>
      <c r="J100">
        <v>2</v>
      </c>
      <c r="K100" t="s">
        <v>9746</v>
      </c>
      <c r="L100">
        <v>0</v>
      </c>
      <c r="M100">
        <f t="shared" si="7"/>
        <v>2</v>
      </c>
      <c r="N100" s="2">
        <f t="shared" si="8"/>
        <v>14</v>
      </c>
      <c r="O100" s="2" t="str">
        <f t="shared" si="9"/>
        <v>LGPHA5</v>
      </c>
      <c r="P100" t="str">
        <f t="shared" si="10"/>
        <v>Biological</v>
      </c>
    </row>
    <row r="101" spans="1:16" x14ac:dyDescent="0.25">
      <c r="A101" t="s">
        <v>8</v>
      </c>
      <c r="B101" t="s">
        <v>9747</v>
      </c>
      <c r="C101">
        <v>66</v>
      </c>
      <c r="D101" t="s">
        <v>9748</v>
      </c>
      <c r="F101" t="s">
        <v>44</v>
      </c>
      <c r="G101" t="s">
        <v>45</v>
      </c>
      <c r="H101" t="s">
        <v>575</v>
      </c>
      <c r="I101">
        <v>4</v>
      </c>
      <c r="J101">
        <v>2</v>
      </c>
      <c r="K101" t="s">
        <v>9749</v>
      </c>
      <c r="L101">
        <v>0</v>
      </c>
      <c r="M101">
        <f t="shared" si="7"/>
        <v>2</v>
      </c>
      <c r="N101" s="2">
        <f t="shared" si="8"/>
        <v>14</v>
      </c>
      <c r="O101" s="2" t="str">
        <f t="shared" si="9"/>
        <v>LGPHA10</v>
      </c>
      <c r="P101" t="str">
        <f t="shared" si="10"/>
        <v>Biological</v>
      </c>
    </row>
    <row r="102" spans="1:16" x14ac:dyDescent="0.25">
      <c r="A102" t="s">
        <v>8</v>
      </c>
      <c r="B102" t="s">
        <v>9750</v>
      </c>
      <c r="C102">
        <v>67</v>
      </c>
      <c r="D102" t="s">
        <v>9751</v>
      </c>
      <c r="F102" t="s">
        <v>44</v>
      </c>
      <c r="G102" t="s">
        <v>45</v>
      </c>
      <c r="H102" t="s">
        <v>575</v>
      </c>
      <c r="I102">
        <v>4</v>
      </c>
      <c r="J102">
        <v>2</v>
      </c>
      <c r="K102" t="s">
        <v>9752</v>
      </c>
      <c r="L102">
        <v>0</v>
      </c>
      <c r="M102">
        <f t="shared" si="7"/>
        <v>2</v>
      </c>
      <c r="N102" s="2">
        <f t="shared" si="8"/>
        <v>14</v>
      </c>
      <c r="O102" s="2" t="str">
        <f t="shared" si="9"/>
        <v>LGPHA13</v>
      </c>
      <c r="P102" t="str">
        <f t="shared" si="10"/>
        <v>Biological</v>
      </c>
    </row>
    <row r="103" spans="1:16" x14ac:dyDescent="0.25">
      <c r="A103" t="s">
        <v>8</v>
      </c>
      <c r="B103" t="s">
        <v>9753</v>
      </c>
      <c r="C103">
        <v>68</v>
      </c>
      <c r="D103" t="s">
        <v>9754</v>
      </c>
      <c r="F103" t="s">
        <v>44</v>
      </c>
      <c r="G103" t="s">
        <v>45</v>
      </c>
      <c r="H103" t="s">
        <v>575</v>
      </c>
      <c r="I103">
        <v>4</v>
      </c>
      <c r="J103">
        <v>2</v>
      </c>
      <c r="K103" t="s">
        <v>9755</v>
      </c>
      <c r="L103">
        <v>0</v>
      </c>
      <c r="M103">
        <f t="shared" si="7"/>
        <v>2</v>
      </c>
      <c r="N103" s="2">
        <f t="shared" si="8"/>
        <v>14</v>
      </c>
      <c r="O103" s="2" t="str">
        <f t="shared" si="9"/>
        <v>LGPHAIFNG</v>
      </c>
      <c r="P103" t="str">
        <f t="shared" si="10"/>
        <v>Biological</v>
      </c>
    </row>
    <row r="104" spans="1:16" x14ac:dyDescent="0.25">
      <c r="A104" t="s">
        <v>8</v>
      </c>
      <c r="B104" t="s">
        <v>9756</v>
      </c>
      <c r="C104">
        <v>69</v>
      </c>
      <c r="D104" t="s">
        <v>9757</v>
      </c>
      <c r="F104" t="s">
        <v>44</v>
      </c>
      <c r="G104" t="s">
        <v>45</v>
      </c>
      <c r="H104" t="s">
        <v>489</v>
      </c>
      <c r="I104">
        <v>5</v>
      </c>
      <c r="J104">
        <v>2</v>
      </c>
      <c r="K104" t="s">
        <v>9758</v>
      </c>
      <c r="L104">
        <v>0</v>
      </c>
      <c r="M104">
        <f t="shared" si="7"/>
        <v>2</v>
      </c>
      <c r="N104" s="2">
        <f t="shared" si="8"/>
        <v>14</v>
      </c>
      <c r="O104" s="2" t="str">
        <f t="shared" si="9"/>
        <v>LGSEB5</v>
      </c>
      <c r="P104" t="str">
        <f t="shared" si="10"/>
        <v>Biological</v>
      </c>
    </row>
    <row r="105" spans="1:16" x14ac:dyDescent="0.25">
      <c r="A105" t="s">
        <v>8</v>
      </c>
      <c r="B105" t="s">
        <v>9759</v>
      </c>
      <c r="C105">
        <v>70</v>
      </c>
      <c r="D105" t="s">
        <v>9760</v>
      </c>
      <c r="F105" t="s">
        <v>44</v>
      </c>
      <c r="G105" t="s">
        <v>45</v>
      </c>
      <c r="H105" t="s">
        <v>575</v>
      </c>
      <c r="I105">
        <v>4</v>
      </c>
      <c r="J105">
        <v>2</v>
      </c>
      <c r="K105" t="s">
        <v>9761</v>
      </c>
      <c r="L105">
        <v>0</v>
      </c>
      <c r="M105">
        <f t="shared" si="7"/>
        <v>2</v>
      </c>
      <c r="N105" s="2">
        <f t="shared" si="8"/>
        <v>14</v>
      </c>
      <c r="O105" s="2" t="str">
        <f t="shared" si="9"/>
        <v>LGSEB10</v>
      </c>
      <c r="P105" t="str">
        <f t="shared" si="10"/>
        <v>Biological</v>
      </c>
    </row>
    <row r="106" spans="1:16" x14ac:dyDescent="0.25">
      <c r="A106" t="s">
        <v>8</v>
      </c>
      <c r="B106" t="s">
        <v>9762</v>
      </c>
      <c r="C106">
        <v>71</v>
      </c>
      <c r="D106" t="s">
        <v>9763</v>
      </c>
      <c r="F106" t="s">
        <v>44</v>
      </c>
      <c r="G106" t="s">
        <v>45</v>
      </c>
      <c r="H106" t="s">
        <v>575</v>
      </c>
      <c r="I106">
        <v>4</v>
      </c>
      <c r="J106">
        <v>2</v>
      </c>
      <c r="K106" t="s">
        <v>9764</v>
      </c>
      <c r="L106">
        <v>0</v>
      </c>
      <c r="M106">
        <f t="shared" si="7"/>
        <v>2</v>
      </c>
      <c r="N106" s="2">
        <f t="shared" si="8"/>
        <v>14</v>
      </c>
      <c r="O106" s="2" t="str">
        <f t="shared" si="9"/>
        <v>LGSEB13</v>
      </c>
      <c r="P106" t="str">
        <f t="shared" si="10"/>
        <v>Biological</v>
      </c>
    </row>
    <row r="107" spans="1:16" x14ac:dyDescent="0.25">
      <c r="A107" t="s">
        <v>8</v>
      </c>
      <c r="B107" t="s">
        <v>9765</v>
      </c>
      <c r="C107">
        <v>72</v>
      </c>
      <c r="D107" t="s">
        <v>9766</v>
      </c>
      <c r="F107" t="s">
        <v>44</v>
      </c>
      <c r="G107" t="s">
        <v>45</v>
      </c>
      <c r="H107" t="s">
        <v>575</v>
      </c>
      <c r="I107">
        <v>4</v>
      </c>
      <c r="J107">
        <v>2</v>
      </c>
      <c r="K107" t="s">
        <v>9767</v>
      </c>
      <c r="L107">
        <v>0</v>
      </c>
      <c r="M107">
        <f t="shared" si="7"/>
        <v>2</v>
      </c>
      <c r="N107" s="2">
        <f t="shared" si="8"/>
        <v>14</v>
      </c>
      <c r="O107" s="2" t="str">
        <f t="shared" si="9"/>
        <v>LGSEBIFNG</v>
      </c>
      <c r="P107" t="str">
        <f t="shared" si="10"/>
        <v>Biological</v>
      </c>
    </row>
    <row r="108" spans="1:16" x14ac:dyDescent="0.25">
      <c r="A108" t="s">
        <v>8</v>
      </c>
      <c r="B108" t="s">
        <v>9768</v>
      </c>
      <c r="C108">
        <v>73</v>
      </c>
      <c r="D108" t="s">
        <v>9769</v>
      </c>
      <c r="F108" t="s">
        <v>44</v>
      </c>
      <c r="G108" t="s">
        <v>45</v>
      </c>
      <c r="H108" t="s">
        <v>604</v>
      </c>
      <c r="I108">
        <v>7</v>
      </c>
      <c r="J108">
        <v>2</v>
      </c>
      <c r="K108" t="s">
        <v>9770</v>
      </c>
      <c r="L108">
        <v>0</v>
      </c>
      <c r="M108">
        <f t="shared" si="7"/>
        <v>2</v>
      </c>
      <c r="N108" s="2">
        <f t="shared" si="8"/>
        <v>14</v>
      </c>
      <c r="O108" s="2" t="str">
        <f t="shared" si="9"/>
        <v>LPS10</v>
      </c>
      <c r="P108" t="str">
        <f t="shared" si="10"/>
        <v>Biological</v>
      </c>
    </row>
    <row r="109" spans="1:16" x14ac:dyDescent="0.25">
      <c r="A109" t="s">
        <v>8</v>
      </c>
      <c r="B109" t="s">
        <v>9771</v>
      </c>
      <c r="C109">
        <v>74</v>
      </c>
      <c r="D109" t="s">
        <v>9772</v>
      </c>
      <c r="F109" t="s">
        <v>44</v>
      </c>
      <c r="G109" t="s">
        <v>45</v>
      </c>
      <c r="H109" t="s">
        <v>604</v>
      </c>
      <c r="I109">
        <v>7</v>
      </c>
      <c r="J109">
        <v>2</v>
      </c>
      <c r="K109" t="s">
        <v>9773</v>
      </c>
      <c r="L109">
        <v>0</v>
      </c>
      <c r="M109">
        <f t="shared" si="7"/>
        <v>2</v>
      </c>
      <c r="N109" s="2">
        <f t="shared" si="8"/>
        <v>14</v>
      </c>
      <c r="O109" s="2" t="str">
        <f t="shared" si="9"/>
        <v>LPSG10</v>
      </c>
      <c r="P109" t="str">
        <f t="shared" si="10"/>
        <v>Biological</v>
      </c>
    </row>
    <row r="110" spans="1:16" x14ac:dyDescent="0.25">
      <c r="A110" t="s">
        <v>8</v>
      </c>
      <c r="B110" t="s">
        <v>9774</v>
      </c>
      <c r="C110">
        <v>75</v>
      </c>
      <c r="D110" t="s">
        <v>9775</v>
      </c>
      <c r="F110" t="s">
        <v>44</v>
      </c>
      <c r="G110" t="s">
        <v>45</v>
      </c>
      <c r="H110" t="s">
        <v>604</v>
      </c>
      <c r="I110">
        <v>7</v>
      </c>
      <c r="J110">
        <v>2</v>
      </c>
      <c r="K110" t="s">
        <v>9776</v>
      </c>
      <c r="L110">
        <v>0</v>
      </c>
      <c r="M110">
        <f t="shared" si="7"/>
        <v>2</v>
      </c>
      <c r="N110" s="2">
        <f t="shared" si="8"/>
        <v>14</v>
      </c>
      <c r="O110" s="2" t="str">
        <f t="shared" si="9"/>
        <v>IC10</v>
      </c>
      <c r="P110" t="str">
        <f t="shared" si="10"/>
        <v>Biological</v>
      </c>
    </row>
    <row r="111" spans="1:16" x14ac:dyDescent="0.25">
      <c r="A111" t="s">
        <v>8</v>
      </c>
      <c r="B111" t="s">
        <v>9777</v>
      </c>
      <c r="C111">
        <v>76</v>
      </c>
      <c r="D111" t="s">
        <v>9778</v>
      </c>
      <c r="F111" t="s">
        <v>44</v>
      </c>
      <c r="G111" t="s">
        <v>45</v>
      </c>
      <c r="H111" t="s">
        <v>9779</v>
      </c>
      <c r="I111">
        <v>10</v>
      </c>
      <c r="J111">
        <v>5</v>
      </c>
      <c r="K111" t="s">
        <v>9780</v>
      </c>
      <c r="L111">
        <v>0</v>
      </c>
      <c r="M111">
        <f t="shared" si="7"/>
        <v>2</v>
      </c>
      <c r="N111" s="2">
        <f t="shared" si="8"/>
        <v>14</v>
      </c>
      <c r="O111" s="2" t="str">
        <f t="shared" si="9"/>
        <v>LPSG12</v>
      </c>
      <c r="P111" t="str">
        <f t="shared" si="10"/>
        <v>Biological</v>
      </c>
    </row>
    <row r="112" spans="1:16" x14ac:dyDescent="0.25">
      <c r="A112" t="s">
        <v>8</v>
      </c>
      <c r="B112" t="s">
        <v>9781</v>
      </c>
      <c r="C112">
        <v>77</v>
      </c>
      <c r="D112" t="s">
        <v>9782</v>
      </c>
      <c r="F112" t="s">
        <v>44</v>
      </c>
      <c r="G112" t="s">
        <v>45</v>
      </c>
      <c r="H112" t="s">
        <v>604</v>
      </c>
      <c r="I112">
        <v>7</v>
      </c>
      <c r="J112">
        <v>2</v>
      </c>
      <c r="K112" t="s">
        <v>9783</v>
      </c>
      <c r="L112">
        <v>0</v>
      </c>
      <c r="M112">
        <f t="shared" si="7"/>
        <v>2</v>
      </c>
      <c r="N112" s="2">
        <f t="shared" si="8"/>
        <v>14</v>
      </c>
      <c r="O112" s="2" t="str">
        <f t="shared" si="9"/>
        <v>LPSIFNG</v>
      </c>
      <c r="P112" t="str">
        <f t="shared" si="10"/>
        <v>Biological</v>
      </c>
    </row>
    <row r="113" spans="1:16" x14ac:dyDescent="0.25">
      <c r="A113" t="s">
        <v>8</v>
      </c>
      <c r="B113" t="s">
        <v>9784</v>
      </c>
      <c r="C113">
        <v>78</v>
      </c>
      <c r="D113" t="s">
        <v>9785</v>
      </c>
      <c r="F113" t="s">
        <v>44</v>
      </c>
      <c r="G113" t="s">
        <v>45</v>
      </c>
      <c r="H113" t="s">
        <v>53</v>
      </c>
      <c r="I113">
        <v>8</v>
      </c>
      <c r="J113">
        <v>2</v>
      </c>
      <c r="K113" t="s">
        <v>9786</v>
      </c>
      <c r="L113">
        <v>0</v>
      </c>
      <c r="M113">
        <f t="shared" si="7"/>
        <v>2</v>
      </c>
      <c r="N113" s="2">
        <f t="shared" si="8"/>
        <v>14</v>
      </c>
      <c r="O113" s="2" t="str">
        <f t="shared" si="9"/>
        <v>ICIFNG</v>
      </c>
      <c r="P113" t="str">
        <f t="shared" si="10"/>
        <v>Biological</v>
      </c>
    </row>
    <row r="114" spans="1:16" x14ac:dyDescent="0.25">
      <c r="A114" t="s">
        <v>8</v>
      </c>
      <c r="B114" t="s">
        <v>9787</v>
      </c>
      <c r="C114">
        <v>79</v>
      </c>
      <c r="D114" t="s">
        <v>9788</v>
      </c>
      <c r="F114" t="s">
        <v>44</v>
      </c>
      <c r="G114" t="s">
        <v>45</v>
      </c>
      <c r="H114" t="s">
        <v>604</v>
      </c>
      <c r="I114">
        <v>7</v>
      </c>
      <c r="J114">
        <v>2</v>
      </c>
      <c r="K114" t="s">
        <v>9789</v>
      </c>
      <c r="L114">
        <v>0</v>
      </c>
      <c r="M114">
        <f t="shared" si="7"/>
        <v>2</v>
      </c>
      <c r="N114" s="2">
        <f t="shared" si="8"/>
        <v>14</v>
      </c>
      <c r="O114" s="2" t="str">
        <f t="shared" si="9"/>
        <v>LPSTNF</v>
      </c>
      <c r="P114" t="str">
        <f t="shared" si="10"/>
        <v>Biological</v>
      </c>
    </row>
    <row r="115" spans="1:16" x14ac:dyDescent="0.25">
      <c r="A115" t="s">
        <v>8</v>
      </c>
      <c r="B115" t="s">
        <v>9790</v>
      </c>
      <c r="C115">
        <v>80</v>
      </c>
      <c r="D115" t="s">
        <v>9791</v>
      </c>
      <c r="F115" t="s">
        <v>44</v>
      </c>
      <c r="G115" t="s">
        <v>45</v>
      </c>
      <c r="H115" t="s">
        <v>604</v>
      </c>
      <c r="I115">
        <v>7</v>
      </c>
      <c r="J115">
        <v>2</v>
      </c>
      <c r="K115" t="s">
        <v>9792</v>
      </c>
      <c r="L115">
        <v>0</v>
      </c>
      <c r="M115">
        <f t="shared" si="7"/>
        <v>2</v>
      </c>
      <c r="N115" s="2">
        <f t="shared" si="8"/>
        <v>14</v>
      </c>
      <c r="O115" s="2" t="str">
        <f t="shared" si="9"/>
        <v>LPSGTNF</v>
      </c>
      <c r="P115" t="str">
        <f t="shared" si="10"/>
        <v>Biological</v>
      </c>
    </row>
    <row r="116" spans="1:16" x14ac:dyDescent="0.25">
      <c r="A116" t="s">
        <v>8</v>
      </c>
      <c r="B116" t="s">
        <v>9793</v>
      </c>
      <c r="C116">
        <v>81</v>
      </c>
      <c r="D116" t="s">
        <v>9794</v>
      </c>
      <c r="F116" t="s">
        <v>44</v>
      </c>
      <c r="G116" t="s">
        <v>45</v>
      </c>
      <c r="H116" t="s">
        <v>604</v>
      </c>
      <c r="I116">
        <v>7</v>
      </c>
      <c r="J116">
        <v>2</v>
      </c>
      <c r="K116" t="s">
        <v>9795</v>
      </c>
      <c r="L116">
        <v>0</v>
      </c>
      <c r="M116">
        <f t="shared" si="7"/>
        <v>2</v>
      </c>
      <c r="N116" s="2">
        <f t="shared" si="8"/>
        <v>14</v>
      </c>
      <c r="O116" s="2" t="str">
        <f t="shared" si="9"/>
        <v>ICTNF</v>
      </c>
      <c r="P116" t="str">
        <f t="shared" si="10"/>
        <v>Biological</v>
      </c>
    </row>
    <row r="117" spans="1:16" x14ac:dyDescent="0.25">
      <c r="A117" t="s">
        <v>8</v>
      </c>
      <c r="B117" t="s">
        <v>9796</v>
      </c>
      <c r="C117">
        <v>82</v>
      </c>
      <c r="D117" t="s">
        <v>9797</v>
      </c>
      <c r="F117" t="s">
        <v>44</v>
      </c>
      <c r="G117" t="s">
        <v>45</v>
      </c>
      <c r="H117" t="s">
        <v>575</v>
      </c>
      <c r="I117">
        <v>4</v>
      </c>
      <c r="J117">
        <v>2</v>
      </c>
      <c r="K117" t="s">
        <v>9798</v>
      </c>
      <c r="L117">
        <v>0</v>
      </c>
      <c r="M117">
        <f t="shared" si="7"/>
        <v>2</v>
      </c>
      <c r="N117" s="2">
        <f t="shared" si="8"/>
        <v>14</v>
      </c>
      <c r="O117" s="2" t="str">
        <f t="shared" si="9"/>
        <v>LGLPS10</v>
      </c>
      <c r="P117" t="str">
        <f t="shared" si="10"/>
        <v>Biological</v>
      </c>
    </row>
    <row r="118" spans="1:16" x14ac:dyDescent="0.25">
      <c r="A118" t="s">
        <v>8</v>
      </c>
      <c r="B118" t="s">
        <v>9799</v>
      </c>
      <c r="C118">
        <v>83</v>
      </c>
      <c r="D118" t="s">
        <v>9800</v>
      </c>
      <c r="F118" t="s">
        <v>44</v>
      </c>
      <c r="G118" t="s">
        <v>45</v>
      </c>
      <c r="H118" t="s">
        <v>575</v>
      </c>
      <c r="I118">
        <v>4</v>
      </c>
      <c r="J118">
        <v>2</v>
      </c>
      <c r="K118" t="s">
        <v>9801</v>
      </c>
      <c r="L118">
        <v>0</v>
      </c>
      <c r="M118">
        <f t="shared" si="7"/>
        <v>2</v>
      </c>
      <c r="N118" s="2">
        <f t="shared" si="8"/>
        <v>14</v>
      </c>
      <c r="O118" s="2" t="str">
        <f t="shared" si="9"/>
        <v>LGLPSG10</v>
      </c>
      <c r="P118" t="str">
        <f t="shared" si="10"/>
        <v>Biological</v>
      </c>
    </row>
    <row r="119" spans="1:16" x14ac:dyDescent="0.25">
      <c r="A119" t="s">
        <v>8</v>
      </c>
      <c r="B119" t="s">
        <v>9802</v>
      </c>
      <c r="C119">
        <v>84</v>
      </c>
      <c r="D119" t="s">
        <v>9803</v>
      </c>
      <c r="F119" t="s">
        <v>44</v>
      </c>
      <c r="G119" t="s">
        <v>45</v>
      </c>
      <c r="H119" t="s">
        <v>575</v>
      </c>
      <c r="I119">
        <v>4</v>
      </c>
      <c r="J119">
        <v>2</v>
      </c>
      <c r="K119" t="s">
        <v>9804</v>
      </c>
      <c r="L119">
        <v>0</v>
      </c>
      <c r="M119">
        <f t="shared" si="7"/>
        <v>2</v>
      </c>
      <c r="N119" s="2">
        <f t="shared" si="8"/>
        <v>14</v>
      </c>
      <c r="O119" s="2" t="str">
        <f t="shared" si="9"/>
        <v>LGIC10</v>
      </c>
      <c r="P119" t="str">
        <f t="shared" si="10"/>
        <v>Biological</v>
      </c>
    </row>
    <row r="120" spans="1:16" x14ac:dyDescent="0.25">
      <c r="A120" t="s">
        <v>8</v>
      </c>
      <c r="B120" t="s">
        <v>9805</v>
      </c>
      <c r="C120">
        <v>85</v>
      </c>
      <c r="D120" t="s">
        <v>9806</v>
      </c>
      <c r="F120" t="s">
        <v>44</v>
      </c>
      <c r="G120" t="s">
        <v>45</v>
      </c>
      <c r="H120" t="s">
        <v>9807</v>
      </c>
      <c r="I120">
        <v>11</v>
      </c>
      <c r="J120">
        <v>9</v>
      </c>
      <c r="K120" t="s">
        <v>9808</v>
      </c>
      <c r="L120">
        <v>0</v>
      </c>
      <c r="M120">
        <f t="shared" si="7"/>
        <v>2</v>
      </c>
      <c r="N120" s="2">
        <f t="shared" si="8"/>
        <v>14</v>
      </c>
      <c r="O120" s="2" t="str">
        <f t="shared" si="9"/>
        <v>LGLPSG12</v>
      </c>
      <c r="P120" t="str">
        <f t="shared" si="10"/>
        <v>Biological</v>
      </c>
    </row>
    <row r="121" spans="1:16" x14ac:dyDescent="0.25">
      <c r="A121" t="s">
        <v>8</v>
      </c>
      <c r="B121" t="s">
        <v>9809</v>
      </c>
      <c r="C121">
        <v>86</v>
      </c>
      <c r="D121" t="s">
        <v>9810</v>
      </c>
      <c r="F121" t="s">
        <v>44</v>
      </c>
      <c r="G121" t="s">
        <v>45</v>
      </c>
      <c r="H121" t="s">
        <v>575</v>
      </c>
      <c r="I121">
        <v>4</v>
      </c>
      <c r="J121">
        <v>2</v>
      </c>
      <c r="K121" t="s">
        <v>9811</v>
      </c>
      <c r="L121">
        <v>0</v>
      </c>
      <c r="M121">
        <f t="shared" si="7"/>
        <v>2</v>
      </c>
      <c r="N121" s="2">
        <f t="shared" si="8"/>
        <v>14</v>
      </c>
      <c r="O121" s="2" t="str">
        <f t="shared" si="9"/>
        <v>LGLPSIFNG</v>
      </c>
      <c r="P121" t="str">
        <f t="shared" si="10"/>
        <v>Biological</v>
      </c>
    </row>
    <row r="122" spans="1:16" x14ac:dyDescent="0.25">
      <c r="A122" t="s">
        <v>8</v>
      </c>
      <c r="B122" t="s">
        <v>9812</v>
      </c>
      <c r="C122">
        <v>87</v>
      </c>
      <c r="D122" t="s">
        <v>9813</v>
      </c>
      <c r="F122" t="s">
        <v>44</v>
      </c>
      <c r="G122" t="s">
        <v>45</v>
      </c>
      <c r="H122" t="s">
        <v>575</v>
      </c>
      <c r="I122">
        <v>4</v>
      </c>
      <c r="J122">
        <v>2</v>
      </c>
      <c r="K122" t="s">
        <v>9814</v>
      </c>
      <c r="L122">
        <v>0</v>
      </c>
      <c r="M122">
        <f t="shared" si="7"/>
        <v>2</v>
      </c>
      <c r="N122" s="2">
        <f t="shared" si="8"/>
        <v>14</v>
      </c>
      <c r="O122" s="2" t="str">
        <f t="shared" si="9"/>
        <v>LGICIFNG</v>
      </c>
      <c r="P122" t="str">
        <f t="shared" si="10"/>
        <v>Biological</v>
      </c>
    </row>
    <row r="123" spans="1:16" x14ac:dyDescent="0.25">
      <c r="A123" t="s">
        <v>8</v>
      </c>
      <c r="B123" t="s">
        <v>9815</v>
      </c>
      <c r="C123">
        <v>88</v>
      </c>
      <c r="D123" t="s">
        <v>9816</v>
      </c>
      <c r="F123" t="s">
        <v>44</v>
      </c>
      <c r="G123" t="s">
        <v>45</v>
      </c>
      <c r="H123" t="s">
        <v>9807</v>
      </c>
      <c r="I123">
        <v>11</v>
      </c>
      <c r="J123">
        <v>9</v>
      </c>
      <c r="K123" t="s">
        <v>9817</v>
      </c>
      <c r="L123">
        <v>0</v>
      </c>
      <c r="M123">
        <f t="shared" si="7"/>
        <v>2</v>
      </c>
      <c r="N123" s="2">
        <f t="shared" si="8"/>
        <v>14</v>
      </c>
      <c r="O123" s="2" t="str">
        <f t="shared" si="9"/>
        <v>LGLPSTNF</v>
      </c>
      <c r="P123" t="str">
        <f t="shared" si="10"/>
        <v>Biological</v>
      </c>
    </row>
    <row r="124" spans="1:16" x14ac:dyDescent="0.25">
      <c r="A124" t="s">
        <v>8</v>
      </c>
      <c r="B124" t="s">
        <v>9818</v>
      </c>
      <c r="C124">
        <v>89</v>
      </c>
      <c r="D124" t="s">
        <v>9819</v>
      </c>
      <c r="F124" t="s">
        <v>44</v>
      </c>
      <c r="G124" t="s">
        <v>45</v>
      </c>
      <c r="H124" t="s">
        <v>9807</v>
      </c>
      <c r="I124">
        <v>11</v>
      </c>
      <c r="J124">
        <v>9</v>
      </c>
      <c r="K124" t="s">
        <v>9820</v>
      </c>
      <c r="L124">
        <v>0</v>
      </c>
      <c r="M124">
        <f t="shared" si="7"/>
        <v>2</v>
      </c>
      <c r="N124" s="2">
        <f t="shared" si="8"/>
        <v>14</v>
      </c>
      <c r="O124" s="2" t="str">
        <f t="shared" si="9"/>
        <v>LGLPSGTNF</v>
      </c>
      <c r="P124" t="str">
        <f t="shared" si="10"/>
        <v>Biological</v>
      </c>
    </row>
    <row r="125" spans="1:16" x14ac:dyDescent="0.25">
      <c r="A125" t="s">
        <v>8</v>
      </c>
      <c r="B125" t="s">
        <v>9821</v>
      </c>
      <c r="C125">
        <v>90</v>
      </c>
      <c r="D125" t="s">
        <v>9822</v>
      </c>
      <c r="F125" t="s">
        <v>44</v>
      </c>
      <c r="G125" t="s">
        <v>45</v>
      </c>
      <c r="H125" t="s">
        <v>9807</v>
      </c>
      <c r="I125">
        <v>11</v>
      </c>
      <c r="J125">
        <v>9</v>
      </c>
      <c r="K125" t="s">
        <v>9823</v>
      </c>
      <c r="L125">
        <v>0</v>
      </c>
      <c r="M125">
        <f t="shared" si="7"/>
        <v>2</v>
      </c>
      <c r="N125" s="2">
        <f t="shared" si="8"/>
        <v>14</v>
      </c>
      <c r="O125" s="2" t="str">
        <f t="shared" si="9"/>
        <v>LGICTNF</v>
      </c>
      <c r="P125" t="str">
        <f t="shared" si="10"/>
        <v>Biological</v>
      </c>
    </row>
    <row r="126" spans="1:16" x14ac:dyDescent="0.25">
      <c r="A126" t="s">
        <v>8</v>
      </c>
      <c r="B126" t="s">
        <v>9824</v>
      </c>
      <c r="C126">
        <v>91</v>
      </c>
      <c r="D126" t="s">
        <v>9825</v>
      </c>
      <c r="F126" t="s">
        <v>44</v>
      </c>
      <c r="G126" t="s">
        <v>45</v>
      </c>
      <c r="H126" t="s">
        <v>9826</v>
      </c>
      <c r="I126">
        <v>13</v>
      </c>
      <c r="J126">
        <v>9</v>
      </c>
      <c r="K126" t="s">
        <v>9827</v>
      </c>
      <c r="L126">
        <v>0</v>
      </c>
      <c r="M126">
        <f t="shared" si="7"/>
        <v>2</v>
      </c>
      <c r="N126" s="2">
        <f t="shared" si="8"/>
        <v>14</v>
      </c>
      <c r="O126" s="2" t="str">
        <f t="shared" si="9"/>
        <v>HDMG4</v>
      </c>
      <c r="P126" t="str">
        <f t="shared" si="10"/>
        <v>Biological</v>
      </c>
    </row>
    <row r="127" spans="1:16" x14ac:dyDescent="0.25">
      <c r="A127" t="s">
        <v>8</v>
      </c>
      <c r="B127" t="s">
        <v>9828</v>
      </c>
      <c r="C127">
        <v>92</v>
      </c>
      <c r="D127" t="s">
        <v>9829</v>
      </c>
      <c r="F127" t="s">
        <v>44</v>
      </c>
      <c r="G127" t="s">
        <v>45</v>
      </c>
      <c r="H127" t="s">
        <v>9826</v>
      </c>
      <c r="I127">
        <v>13</v>
      </c>
      <c r="J127">
        <v>9</v>
      </c>
      <c r="K127" t="s">
        <v>9830</v>
      </c>
      <c r="L127">
        <v>0</v>
      </c>
      <c r="M127">
        <f t="shared" si="7"/>
        <v>2</v>
      </c>
      <c r="N127" s="2">
        <f t="shared" si="8"/>
        <v>14</v>
      </c>
      <c r="O127" s="2" t="str">
        <f t="shared" si="9"/>
        <v>CATG4</v>
      </c>
      <c r="P127" t="str">
        <f t="shared" si="10"/>
        <v>Biological</v>
      </c>
    </row>
    <row r="128" spans="1:16" x14ac:dyDescent="0.25">
      <c r="A128" t="s">
        <v>8</v>
      </c>
      <c r="B128" t="s">
        <v>9831</v>
      </c>
      <c r="C128">
        <v>93</v>
      </c>
      <c r="D128" t="s">
        <v>9832</v>
      </c>
      <c r="F128" t="s">
        <v>44</v>
      </c>
      <c r="G128" t="s">
        <v>45</v>
      </c>
      <c r="H128" t="s">
        <v>9833</v>
      </c>
      <c r="I128">
        <v>14</v>
      </c>
      <c r="J128">
        <v>9</v>
      </c>
      <c r="K128" t="s">
        <v>9834</v>
      </c>
      <c r="L128">
        <v>0</v>
      </c>
      <c r="M128">
        <f t="shared" si="7"/>
        <v>2</v>
      </c>
      <c r="N128" s="2">
        <f t="shared" si="8"/>
        <v>14</v>
      </c>
      <c r="O128" s="2" t="str">
        <f t="shared" si="9"/>
        <v>PNTG4</v>
      </c>
      <c r="P128" t="str">
        <f t="shared" si="10"/>
        <v>Biological</v>
      </c>
    </row>
    <row r="129" spans="1:16" x14ac:dyDescent="0.25">
      <c r="A129" t="s">
        <v>8</v>
      </c>
      <c r="B129" t="s">
        <v>9835</v>
      </c>
      <c r="C129">
        <v>94</v>
      </c>
      <c r="D129" t="s">
        <v>9836</v>
      </c>
      <c r="F129" t="s">
        <v>44</v>
      </c>
      <c r="G129" t="s">
        <v>45</v>
      </c>
      <c r="H129" t="s">
        <v>9837</v>
      </c>
      <c r="I129">
        <v>15</v>
      </c>
      <c r="J129">
        <v>9</v>
      </c>
      <c r="K129" t="s">
        <v>9838</v>
      </c>
      <c r="L129">
        <v>0</v>
      </c>
      <c r="M129">
        <f t="shared" si="7"/>
        <v>2</v>
      </c>
      <c r="N129" s="2">
        <f t="shared" si="8"/>
        <v>14</v>
      </c>
      <c r="O129" s="2" t="str">
        <f t="shared" si="9"/>
        <v>FMXG4</v>
      </c>
      <c r="P129" t="str">
        <f t="shared" si="10"/>
        <v>Biological</v>
      </c>
    </row>
    <row r="130" spans="1:16" x14ac:dyDescent="0.25">
      <c r="A130" t="s">
        <v>8</v>
      </c>
      <c r="B130" t="s">
        <v>9839</v>
      </c>
      <c r="C130">
        <v>95</v>
      </c>
      <c r="D130" t="s">
        <v>9840</v>
      </c>
      <c r="F130" t="s">
        <v>44</v>
      </c>
      <c r="G130" t="s">
        <v>45</v>
      </c>
      <c r="H130" t="s">
        <v>9833</v>
      </c>
      <c r="I130">
        <v>14</v>
      </c>
      <c r="J130">
        <v>9</v>
      </c>
      <c r="K130" t="s">
        <v>9841</v>
      </c>
      <c r="L130">
        <v>0</v>
      </c>
      <c r="M130">
        <f t="shared" si="7"/>
        <v>2</v>
      </c>
      <c r="N130" s="2">
        <f t="shared" si="8"/>
        <v>14</v>
      </c>
      <c r="O130" s="2" t="str">
        <f t="shared" si="9"/>
        <v>COUG4</v>
      </c>
      <c r="P130" t="str">
        <f t="shared" si="10"/>
        <v>Biological</v>
      </c>
    </row>
    <row r="131" spans="1:16" x14ac:dyDescent="0.25">
      <c r="A131" t="s">
        <v>8</v>
      </c>
      <c r="B131" t="s">
        <v>9842</v>
      </c>
      <c r="C131">
        <v>96</v>
      </c>
      <c r="D131" t="s">
        <v>9843</v>
      </c>
      <c r="F131" t="s">
        <v>44</v>
      </c>
      <c r="G131" t="s">
        <v>45</v>
      </c>
      <c r="H131" t="s">
        <v>9833</v>
      </c>
      <c r="I131">
        <v>14</v>
      </c>
      <c r="J131">
        <v>9</v>
      </c>
      <c r="K131" t="s">
        <v>9844</v>
      </c>
      <c r="L131">
        <v>0</v>
      </c>
      <c r="M131">
        <f t="shared" ref="M131:M194" si="11">_xlfn.NUMBERVALUE(MID(A131,2,1))</f>
        <v>2</v>
      </c>
      <c r="N131" s="2">
        <f t="shared" ref="N131:N184" si="12">_xlfn.NUMBERVALUE(MID(A131,2,3))-200</f>
        <v>14</v>
      </c>
      <c r="O131" s="2" t="str">
        <f t="shared" ref="O131:O184" si="13">MID(B131,6,LEN(B131)-5)</f>
        <v>RYEG4</v>
      </c>
      <c r="P131" t="str">
        <f t="shared" ref="P131:P184" si="14">IFERROR(IF(FIND("PA",A131)&gt;0,"PA","Biological"),"Biological")</f>
        <v>Biological</v>
      </c>
    </row>
    <row r="132" spans="1:16" x14ac:dyDescent="0.25">
      <c r="A132" t="s">
        <v>8</v>
      </c>
      <c r="B132" t="s">
        <v>9845</v>
      </c>
      <c r="C132">
        <v>97</v>
      </c>
      <c r="D132" t="s">
        <v>9846</v>
      </c>
      <c r="F132" t="s">
        <v>44</v>
      </c>
      <c r="G132" t="s">
        <v>45</v>
      </c>
      <c r="H132" t="s">
        <v>9826</v>
      </c>
      <c r="I132">
        <v>13</v>
      </c>
      <c r="J132">
        <v>9</v>
      </c>
      <c r="K132" t="s">
        <v>9847</v>
      </c>
      <c r="L132">
        <v>0</v>
      </c>
      <c r="M132">
        <f t="shared" si="11"/>
        <v>2</v>
      </c>
      <c r="N132" s="2">
        <f t="shared" si="12"/>
        <v>14</v>
      </c>
      <c r="O132" s="2" t="str">
        <f t="shared" si="13"/>
        <v>MOUG4</v>
      </c>
      <c r="P132" t="str">
        <f t="shared" si="14"/>
        <v>Biological</v>
      </c>
    </row>
    <row r="133" spans="1:16" x14ac:dyDescent="0.25">
      <c r="A133" t="s">
        <v>8</v>
      </c>
      <c r="B133" t="s">
        <v>9848</v>
      </c>
      <c r="C133">
        <v>98</v>
      </c>
      <c r="D133" t="s">
        <v>9849</v>
      </c>
      <c r="F133" t="s">
        <v>44</v>
      </c>
      <c r="G133" t="s">
        <v>45</v>
      </c>
      <c r="H133" t="s">
        <v>9850</v>
      </c>
      <c r="I133">
        <v>8</v>
      </c>
      <c r="J133">
        <v>6</v>
      </c>
      <c r="K133" t="s">
        <v>9851</v>
      </c>
      <c r="L133">
        <v>0</v>
      </c>
      <c r="M133">
        <f t="shared" si="11"/>
        <v>2</v>
      </c>
      <c r="N133" s="2">
        <f t="shared" si="12"/>
        <v>14</v>
      </c>
      <c r="O133" s="2" t="str">
        <f t="shared" si="13"/>
        <v>SAEIGE_A</v>
      </c>
      <c r="P133" t="str">
        <f t="shared" si="14"/>
        <v>Biological</v>
      </c>
    </row>
    <row r="134" spans="1:16" x14ac:dyDescent="0.25">
      <c r="A134" t="s">
        <v>8</v>
      </c>
      <c r="B134" t="s">
        <v>9852</v>
      </c>
      <c r="C134">
        <v>99</v>
      </c>
      <c r="D134" t="s">
        <v>9853</v>
      </c>
      <c r="F134" t="s">
        <v>44</v>
      </c>
      <c r="G134" t="s">
        <v>45</v>
      </c>
      <c r="H134" t="s">
        <v>9807</v>
      </c>
      <c r="I134">
        <v>11</v>
      </c>
      <c r="J134">
        <v>9</v>
      </c>
      <c r="K134" t="s">
        <v>9854</v>
      </c>
      <c r="L134">
        <v>0</v>
      </c>
      <c r="M134">
        <f t="shared" si="11"/>
        <v>2</v>
      </c>
      <c r="N134" s="2">
        <f t="shared" si="12"/>
        <v>14</v>
      </c>
      <c r="O134" s="2" t="str">
        <f t="shared" si="13"/>
        <v>HDM4</v>
      </c>
      <c r="P134" t="str">
        <f t="shared" si="14"/>
        <v>Biological</v>
      </c>
    </row>
    <row r="135" spans="1:16" x14ac:dyDescent="0.25">
      <c r="A135" t="s">
        <v>8</v>
      </c>
      <c r="B135" t="s">
        <v>9855</v>
      </c>
      <c r="C135">
        <v>100</v>
      </c>
      <c r="D135" t="s">
        <v>9856</v>
      </c>
      <c r="F135" t="s">
        <v>44</v>
      </c>
      <c r="G135" t="s">
        <v>45</v>
      </c>
      <c r="H135" t="s">
        <v>9807</v>
      </c>
      <c r="I135">
        <v>11</v>
      </c>
      <c r="J135">
        <v>9</v>
      </c>
      <c r="K135" t="s">
        <v>9857</v>
      </c>
      <c r="L135">
        <v>0</v>
      </c>
      <c r="M135">
        <f t="shared" si="11"/>
        <v>2</v>
      </c>
      <c r="N135" s="2">
        <f t="shared" si="12"/>
        <v>14</v>
      </c>
      <c r="O135" s="2" t="str">
        <f t="shared" si="13"/>
        <v>RYE4</v>
      </c>
      <c r="P135" t="str">
        <f t="shared" si="14"/>
        <v>Biological</v>
      </c>
    </row>
    <row r="136" spans="1:16" x14ac:dyDescent="0.25">
      <c r="A136" t="s">
        <v>8</v>
      </c>
      <c r="B136" t="s">
        <v>9858</v>
      </c>
      <c r="C136">
        <v>101</v>
      </c>
      <c r="D136" t="s">
        <v>9859</v>
      </c>
      <c r="F136" t="s">
        <v>44</v>
      </c>
      <c r="G136" t="s">
        <v>45</v>
      </c>
      <c r="H136" t="s">
        <v>9807</v>
      </c>
      <c r="I136">
        <v>11</v>
      </c>
      <c r="J136">
        <v>9</v>
      </c>
      <c r="K136" t="s">
        <v>9860</v>
      </c>
      <c r="L136">
        <v>0</v>
      </c>
      <c r="M136">
        <f t="shared" si="11"/>
        <v>2</v>
      </c>
      <c r="N136" s="2">
        <f t="shared" si="12"/>
        <v>14</v>
      </c>
      <c r="O136" s="2" t="str">
        <f t="shared" si="13"/>
        <v>PHA4</v>
      </c>
      <c r="P136" t="str">
        <f t="shared" si="14"/>
        <v>Biological</v>
      </c>
    </row>
    <row r="137" spans="1:16" x14ac:dyDescent="0.25">
      <c r="A137" t="s">
        <v>8</v>
      </c>
      <c r="B137" t="s">
        <v>9861</v>
      </c>
      <c r="C137">
        <v>102</v>
      </c>
      <c r="D137" t="s">
        <v>9862</v>
      </c>
      <c r="F137" t="s">
        <v>44</v>
      </c>
      <c r="G137" t="s">
        <v>45</v>
      </c>
      <c r="H137" t="s">
        <v>9807</v>
      </c>
      <c r="I137">
        <v>11</v>
      </c>
      <c r="J137">
        <v>9</v>
      </c>
      <c r="K137" t="s">
        <v>9863</v>
      </c>
      <c r="L137">
        <v>0</v>
      </c>
      <c r="M137">
        <f t="shared" si="11"/>
        <v>2</v>
      </c>
      <c r="N137" s="2">
        <f t="shared" si="12"/>
        <v>14</v>
      </c>
      <c r="O137" s="2" t="str">
        <f t="shared" si="13"/>
        <v>HDM9</v>
      </c>
      <c r="P137" t="str">
        <f t="shared" si="14"/>
        <v>Biological</v>
      </c>
    </row>
    <row r="138" spans="1:16" x14ac:dyDescent="0.25">
      <c r="A138" t="s">
        <v>8</v>
      </c>
      <c r="B138" t="s">
        <v>9864</v>
      </c>
      <c r="C138">
        <v>103</v>
      </c>
      <c r="D138" t="s">
        <v>9865</v>
      </c>
      <c r="F138" t="s">
        <v>44</v>
      </c>
      <c r="G138" t="s">
        <v>45</v>
      </c>
      <c r="H138" t="s">
        <v>9807</v>
      </c>
      <c r="I138">
        <v>11</v>
      </c>
      <c r="J138">
        <v>9</v>
      </c>
      <c r="K138" t="s">
        <v>9866</v>
      </c>
      <c r="L138">
        <v>0</v>
      </c>
      <c r="M138">
        <f t="shared" si="11"/>
        <v>2</v>
      </c>
      <c r="N138" s="2">
        <f t="shared" si="12"/>
        <v>14</v>
      </c>
      <c r="O138" s="2" t="str">
        <f t="shared" si="13"/>
        <v>RYE9</v>
      </c>
      <c r="P138" t="str">
        <f t="shared" si="14"/>
        <v>Biological</v>
      </c>
    </row>
    <row r="139" spans="1:16" x14ac:dyDescent="0.25">
      <c r="A139" t="s">
        <v>8</v>
      </c>
      <c r="B139" t="s">
        <v>9867</v>
      </c>
      <c r="C139">
        <v>104</v>
      </c>
      <c r="D139" t="s">
        <v>9868</v>
      </c>
      <c r="F139" t="s">
        <v>44</v>
      </c>
      <c r="G139" t="s">
        <v>45</v>
      </c>
      <c r="H139" t="s">
        <v>9807</v>
      </c>
      <c r="I139">
        <v>11</v>
      </c>
      <c r="J139">
        <v>9</v>
      </c>
      <c r="K139" t="s">
        <v>9869</v>
      </c>
      <c r="L139">
        <v>0</v>
      </c>
      <c r="M139">
        <f t="shared" si="11"/>
        <v>2</v>
      </c>
      <c r="N139" s="2">
        <f t="shared" si="12"/>
        <v>14</v>
      </c>
      <c r="O139" s="2" t="str">
        <f t="shared" si="13"/>
        <v>PHA9</v>
      </c>
      <c r="P139" t="str">
        <f t="shared" si="14"/>
        <v>Biological</v>
      </c>
    </row>
    <row r="140" spans="1:16" x14ac:dyDescent="0.25">
      <c r="A140" t="s">
        <v>8</v>
      </c>
      <c r="B140" t="s">
        <v>9870</v>
      </c>
      <c r="C140">
        <v>105</v>
      </c>
      <c r="D140" t="s">
        <v>9871</v>
      </c>
      <c r="F140" t="s">
        <v>44</v>
      </c>
      <c r="G140" t="s">
        <v>45</v>
      </c>
      <c r="H140" t="s">
        <v>9872</v>
      </c>
      <c r="I140">
        <v>12</v>
      </c>
      <c r="J140">
        <v>9</v>
      </c>
      <c r="K140" t="s">
        <v>9873</v>
      </c>
      <c r="L140">
        <v>0</v>
      </c>
      <c r="M140">
        <f t="shared" si="11"/>
        <v>2</v>
      </c>
      <c r="N140" s="2">
        <f t="shared" si="12"/>
        <v>14</v>
      </c>
      <c r="O140" s="2" t="str">
        <f t="shared" si="13"/>
        <v>LGHDM4</v>
      </c>
      <c r="P140" t="str">
        <f t="shared" si="14"/>
        <v>Biological</v>
      </c>
    </row>
    <row r="141" spans="1:16" x14ac:dyDescent="0.25">
      <c r="A141" t="s">
        <v>8</v>
      </c>
      <c r="B141" t="s">
        <v>9874</v>
      </c>
      <c r="C141">
        <v>106</v>
      </c>
      <c r="D141" t="s">
        <v>9875</v>
      </c>
      <c r="F141" t="s">
        <v>44</v>
      </c>
      <c r="G141" t="s">
        <v>45</v>
      </c>
      <c r="H141" t="s">
        <v>9872</v>
      </c>
      <c r="I141">
        <v>12</v>
      </c>
      <c r="J141">
        <v>9</v>
      </c>
      <c r="K141" t="s">
        <v>9876</v>
      </c>
      <c r="L141">
        <v>0</v>
      </c>
      <c r="M141">
        <f t="shared" si="11"/>
        <v>2</v>
      </c>
      <c r="N141" s="2">
        <f t="shared" si="12"/>
        <v>14</v>
      </c>
      <c r="O141" s="2" t="str">
        <f t="shared" si="13"/>
        <v>LGRYE4</v>
      </c>
      <c r="P141" t="str">
        <f t="shared" si="14"/>
        <v>Biological</v>
      </c>
    </row>
    <row r="142" spans="1:16" x14ac:dyDescent="0.25">
      <c r="A142" t="s">
        <v>8</v>
      </c>
      <c r="B142" t="s">
        <v>9877</v>
      </c>
      <c r="C142">
        <v>107</v>
      </c>
      <c r="D142" t="s">
        <v>9878</v>
      </c>
      <c r="F142" t="s">
        <v>44</v>
      </c>
      <c r="G142" t="s">
        <v>45</v>
      </c>
      <c r="H142" t="s">
        <v>9872</v>
      </c>
      <c r="I142">
        <v>12</v>
      </c>
      <c r="J142">
        <v>9</v>
      </c>
      <c r="K142" t="s">
        <v>9879</v>
      </c>
      <c r="L142">
        <v>0</v>
      </c>
      <c r="M142">
        <f t="shared" si="11"/>
        <v>2</v>
      </c>
      <c r="N142" s="2">
        <f t="shared" si="12"/>
        <v>14</v>
      </c>
      <c r="O142" s="2" t="str">
        <f t="shared" si="13"/>
        <v>LGPHA4</v>
      </c>
      <c r="P142" t="str">
        <f t="shared" si="14"/>
        <v>Biological</v>
      </c>
    </row>
    <row r="143" spans="1:16" x14ac:dyDescent="0.25">
      <c r="A143" t="s">
        <v>8</v>
      </c>
      <c r="B143" t="s">
        <v>9880</v>
      </c>
      <c r="C143">
        <v>108</v>
      </c>
      <c r="D143" t="s">
        <v>9881</v>
      </c>
      <c r="F143" t="s">
        <v>44</v>
      </c>
      <c r="G143" t="s">
        <v>45</v>
      </c>
      <c r="H143" t="s">
        <v>9872</v>
      </c>
      <c r="I143">
        <v>12</v>
      </c>
      <c r="J143">
        <v>9</v>
      </c>
      <c r="K143" t="s">
        <v>9882</v>
      </c>
      <c r="L143">
        <v>0</v>
      </c>
      <c r="M143">
        <f t="shared" si="11"/>
        <v>2</v>
      </c>
      <c r="N143" s="2">
        <f t="shared" si="12"/>
        <v>14</v>
      </c>
      <c r="O143" s="2" t="str">
        <f t="shared" si="13"/>
        <v>LGHDM9</v>
      </c>
      <c r="P143" t="str">
        <f t="shared" si="14"/>
        <v>Biological</v>
      </c>
    </row>
    <row r="144" spans="1:16" x14ac:dyDescent="0.25">
      <c r="A144" t="s">
        <v>8</v>
      </c>
      <c r="B144" t="s">
        <v>9883</v>
      </c>
      <c r="C144">
        <v>109</v>
      </c>
      <c r="D144" t="s">
        <v>9884</v>
      </c>
      <c r="F144" t="s">
        <v>44</v>
      </c>
      <c r="G144" t="s">
        <v>45</v>
      </c>
      <c r="H144" t="s">
        <v>9872</v>
      </c>
      <c r="I144">
        <v>12</v>
      </c>
      <c r="J144">
        <v>9</v>
      </c>
      <c r="K144" t="s">
        <v>9885</v>
      </c>
      <c r="L144">
        <v>0</v>
      </c>
      <c r="M144">
        <f t="shared" si="11"/>
        <v>2</v>
      </c>
      <c r="N144" s="2">
        <f t="shared" si="12"/>
        <v>14</v>
      </c>
      <c r="O144" s="2" t="str">
        <f t="shared" si="13"/>
        <v>LGRYE9</v>
      </c>
      <c r="P144" t="str">
        <f t="shared" si="14"/>
        <v>Biological</v>
      </c>
    </row>
    <row r="145" spans="1:16" x14ac:dyDescent="0.25">
      <c r="A145" t="s">
        <v>8</v>
      </c>
      <c r="B145" t="s">
        <v>9886</v>
      </c>
      <c r="C145">
        <v>110</v>
      </c>
      <c r="D145" t="s">
        <v>9887</v>
      </c>
      <c r="F145" t="s">
        <v>44</v>
      </c>
      <c r="G145" t="s">
        <v>45</v>
      </c>
      <c r="H145" t="s">
        <v>9872</v>
      </c>
      <c r="I145">
        <v>12</v>
      </c>
      <c r="J145">
        <v>9</v>
      </c>
      <c r="K145" t="s">
        <v>9888</v>
      </c>
      <c r="L145">
        <v>0</v>
      </c>
      <c r="M145">
        <f t="shared" si="11"/>
        <v>2</v>
      </c>
      <c r="N145" s="2">
        <f t="shared" si="12"/>
        <v>14</v>
      </c>
      <c r="O145" s="2" t="str">
        <f t="shared" si="13"/>
        <v>LGPHA9</v>
      </c>
      <c r="P145" t="str">
        <f t="shared" si="14"/>
        <v>Biological</v>
      </c>
    </row>
    <row r="146" spans="1:16" x14ac:dyDescent="0.25">
      <c r="A146" t="s">
        <v>8</v>
      </c>
      <c r="B146" t="s">
        <v>9889</v>
      </c>
      <c r="C146">
        <v>111</v>
      </c>
      <c r="D146" t="s">
        <v>9890</v>
      </c>
      <c r="F146" t="s">
        <v>44</v>
      </c>
      <c r="G146" t="s">
        <v>456</v>
      </c>
      <c r="H146" t="s">
        <v>753</v>
      </c>
      <c r="I146">
        <v>1</v>
      </c>
      <c r="J146">
        <v>0</v>
      </c>
      <c r="K146" t="s">
        <v>2023</v>
      </c>
      <c r="L146">
        <v>0</v>
      </c>
      <c r="M146">
        <f t="shared" si="11"/>
        <v>2</v>
      </c>
      <c r="N146" s="2">
        <f t="shared" si="12"/>
        <v>14</v>
      </c>
      <c r="O146" s="2" t="str">
        <f t="shared" si="13"/>
        <v>ITEST</v>
      </c>
      <c r="P146" t="str">
        <f t="shared" si="14"/>
        <v>Biological</v>
      </c>
    </row>
    <row r="147" spans="1:16" x14ac:dyDescent="0.25">
      <c r="A147" t="s">
        <v>8</v>
      </c>
      <c r="B147" t="s">
        <v>9891</v>
      </c>
      <c r="C147">
        <v>112</v>
      </c>
      <c r="D147" t="s">
        <v>9892</v>
      </c>
      <c r="F147" t="s">
        <v>44</v>
      </c>
      <c r="G147" t="s">
        <v>45</v>
      </c>
      <c r="H147" t="s">
        <v>604</v>
      </c>
      <c r="I147">
        <v>7</v>
      </c>
      <c r="J147">
        <v>2</v>
      </c>
      <c r="K147" t="s">
        <v>9893</v>
      </c>
      <c r="L147">
        <v>0</v>
      </c>
      <c r="M147">
        <f t="shared" si="11"/>
        <v>2</v>
      </c>
      <c r="N147" s="2">
        <f t="shared" si="12"/>
        <v>14</v>
      </c>
      <c r="O147" s="2" t="str">
        <f t="shared" si="13"/>
        <v>IANTI_TPO</v>
      </c>
      <c r="P147" t="str">
        <f t="shared" si="14"/>
        <v>Biological</v>
      </c>
    </row>
    <row r="148" spans="1:16" x14ac:dyDescent="0.25">
      <c r="A148" t="s">
        <v>8</v>
      </c>
      <c r="B148" t="s">
        <v>9894</v>
      </c>
      <c r="C148">
        <v>113</v>
      </c>
      <c r="D148" t="s">
        <v>9895</v>
      </c>
      <c r="F148" t="s">
        <v>44</v>
      </c>
      <c r="G148" t="s">
        <v>45</v>
      </c>
      <c r="H148" t="s">
        <v>489</v>
      </c>
      <c r="I148">
        <v>5</v>
      </c>
      <c r="J148">
        <v>2</v>
      </c>
      <c r="K148" t="s">
        <v>9896</v>
      </c>
      <c r="L148">
        <v>0</v>
      </c>
      <c r="M148">
        <f t="shared" si="11"/>
        <v>2</v>
      </c>
      <c r="N148" s="2">
        <f t="shared" si="12"/>
        <v>14</v>
      </c>
      <c r="O148" s="2" t="str">
        <f t="shared" si="13"/>
        <v>IFT3</v>
      </c>
      <c r="P148" t="str">
        <f t="shared" si="14"/>
        <v>Biological</v>
      </c>
    </row>
    <row r="149" spans="1:16" x14ac:dyDescent="0.25">
      <c r="A149" t="s">
        <v>8</v>
      </c>
      <c r="B149" t="s">
        <v>9897</v>
      </c>
      <c r="C149">
        <v>114</v>
      </c>
      <c r="D149" t="s">
        <v>9898</v>
      </c>
      <c r="F149" t="s">
        <v>44</v>
      </c>
      <c r="G149" t="s">
        <v>45</v>
      </c>
      <c r="H149" t="s">
        <v>9899</v>
      </c>
      <c r="I149">
        <v>7</v>
      </c>
      <c r="J149">
        <v>4</v>
      </c>
      <c r="K149" t="s">
        <v>9900</v>
      </c>
      <c r="L149">
        <v>0</v>
      </c>
      <c r="M149">
        <f t="shared" si="11"/>
        <v>2</v>
      </c>
      <c r="N149" s="2">
        <f t="shared" si="12"/>
        <v>14</v>
      </c>
      <c r="O149" s="2" t="str">
        <f t="shared" si="13"/>
        <v>IFT4_6</v>
      </c>
      <c r="P149" t="str">
        <f t="shared" si="14"/>
        <v>Biological</v>
      </c>
    </row>
    <row r="150" spans="1:16" x14ac:dyDescent="0.25">
      <c r="A150" t="s">
        <v>8</v>
      </c>
      <c r="B150" t="s">
        <v>9901</v>
      </c>
      <c r="C150">
        <v>115</v>
      </c>
      <c r="D150" t="s">
        <v>9902</v>
      </c>
      <c r="F150" t="s">
        <v>44</v>
      </c>
      <c r="G150" t="s">
        <v>45</v>
      </c>
      <c r="H150" t="s">
        <v>8051</v>
      </c>
      <c r="I150">
        <v>6</v>
      </c>
      <c r="J150">
        <v>4</v>
      </c>
      <c r="K150" t="s">
        <v>9903</v>
      </c>
      <c r="L150">
        <v>0</v>
      </c>
      <c r="M150">
        <f t="shared" si="11"/>
        <v>2</v>
      </c>
      <c r="N150" s="2">
        <f t="shared" si="12"/>
        <v>14</v>
      </c>
      <c r="O150" s="2" t="str">
        <f t="shared" si="13"/>
        <v>ITSH</v>
      </c>
      <c r="P150" t="str">
        <f t="shared" si="14"/>
        <v>Biological</v>
      </c>
    </row>
    <row r="151" spans="1:16" x14ac:dyDescent="0.25">
      <c r="A151" t="s">
        <v>8</v>
      </c>
      <c r="B151" t="s">
        <v>9904</v>
      </c>
      <c r="C151">
        <v>116</v>
      </c>
      <c r="D151" t="s">
        <v>9905</v>
      </c>
      <c r="F151" t="s">
        <v>44</v>
      </c>
      <c r="G151" t="s">
        <v>45</v>
      </c>
      <c r="H151" t="s">
        <v>575</v>
      </c>
      <c r="I151">
        <v>4</v>
      </c>
      <c r="J151">
        <v>2</v>
      </c>
      <c r="K151" t="s">
        <v>9906</v>
      </c>
      <c r="L151">
        <v>0</v>
      </c>
      <c r="M151">
        <f t="shared" si="11"/>
        <v>2</v>
      </c>
      <c r="N151" s="2">
        <f t="shared" si="12"/>
        <v>14</v>
      </c>
      <c r="O151" s="2" t="str">
        <f t="shared" si="13"/>
        <v>IANTI_TPO_2</v>
      </c>
      <c r="P151" t="str">
        <f t="shared" si="14"/>
        <v>Biological</v>
      </c>
    </row>
    <row r="152" spans="1:16" x14ac:dyDescent="0.25">
      <c r="A152" t="s">
        <v>8</v>
      </c>
      <c r="B152" t="s">
        <v>9907</v>
      </c>
      <c r="C152">
        <v>117</v>
      </c>
      <c r="D152" t="s">
        <v>9908</v>
      </c>
      <c r="F152" t="s">
        <v>44</v>
      </c>
      <c r="G152" t="s">
        <v>45</v>
      </c>
      <c r="H152" t="s">
        <v>9909</v>
      </c>
      <c r="I152">
        <v>8</v>
      </c>
      <c r="J152">
        <v>4</v>
      </c>
      <c r="K152" t="s">
        <v>9910</v>
      </c>
      <c r="L152">
        <v>0</v>
      </c>
      <c r="M152">
        <f t="shared" si="11"/>
        <v>2</v>
      </c>
      <c r="N152" s="2">
        <f t="shared" si="12"/>
        <v>14</v>
      </c>
      <c r="O152" s="2" t="str">
        <f t="shared" si="13"/>
        <v>VITD</v>
      </c>
      <c r="P152" t="str">
        <f t="shared" si="14"/>
        <v>Biological</v>
      </c>
    </row>
    <row r="153" spans="1:16" x14ac:dyDescent="0.25">
      <c r="A153" t="s">
        <v>8</v>
      </c>
      <c r="B153" t="s">
        <v>9911</v>
      </c>
      <c r="C153">
        <v>118</v>
      </c>
      <c r="D153" t="s">
        <v>9912</v>
      </c>
      <c r="F153" t="s">
        <v>44</v>
      </c>
      <c r="G153" t="s">
        <v>45</v>
      </c>
      <c r="H153" t="s">
        <v>9913</v>
      </c>
      <c r="I153">
        <v>12</v>
      </c>
      <c r="J153">
        <v>8</v>
      </c>
      <c r="K153" t="s">
        <v>9914</v>
      </c>
      <c r="L153">
        <v>0</v>
      </c>
      <c r="M153">
        <f t="shared" si="11"/>
        <v>2</v>
      </c>
      <c r="N153" s="2">
        <f t="shared" si="12"/>
        <v>14</v>
      </c>
      <c r="O153" s="2" t="str">
        <f t="shared" si="13"/>
        <v>VITD_DS</v>
      </c>
      <c r="P153" t="str">
        <f t="shared" si="14"/>
        <v>Biological</v>
      </c>
    </row>
    <row r="154" spans="1:16" x14ac:dyDescent="0.25">
      <c r="A154" t="s">
        <v>8</v>
      </c>
      <c r="B154" t="s">
        <v>9915</v>
      </c>
      <c r="C154">
        <v>119</v>
      </c>
      <c r="D154" t="s">
        <v>11027</v>
      </c>
      <c r="F154" t="s">
        <v>44</v>
      </c>
      <c r="G154" t="s">
        <v>45</v>
      </c>
      <c r="H154" t="s">
        <v>9913</v>
      </c>
      <c r="I154">
        <v>12</v>
      </c>
      <c r="J154">
        <v>8</v>
      </c>
      <c r="K154" t="s">
        <v>9916</v>
      </c>
      <c r="L154">
        <v>0</v>
      </c>
      <c r="M154">
        <f t="shared" si="11"/>
        <v>2</v>
      </c>
      <c r="N154" s="2">
        <f t="shared" si="12"/>
        <v>14</v>
      </c>
      <c r="O154" s="2" t="str">
        <f t="shared" si="13"/>
        <v>VITD_STD_DS</v>
      </c>
      <c r="P154" t="str">
        <f t="shared" si="14"/>
        <v>Biological</v>
      </c>
    </row>
    <row r="155" spans="1:16" x14ac:dyDescent="0.25">
      <c r="A155" t="s">
        <v>8</v>
      </c>
      <c r="B155" s="40" t="s">
        <v>9917</v>
      </c>
      <c r="C155">
        <v>120</v>
      </c>
      <c r="D155" t="s">
        <v>9918</v>
      </c>
      <c r="F155" t="s">
        <v>44</v>
      </c>
      <c r="G155" t="s">
        <v>45</v>
      </c>
      <c r="H155" t="s">
        <v>53</v>
      </c>
      <c r="I155">
        <v>8</v>
      </c>
      <c r="J155">
        <v>2</v>
      </c>
      <c r="K155" t="s">
        <v>9919</v>
      </c>
      <c r="L155">
        <v>0</v>
      </c>
      <c r="M155">
        <f t="shared" si="11"/>
        <v>2</v>
      </c>
      <c r="N155" s="2">
        <f t="shared" si="12"/>
        <v>14</v>
      </c>
      <c r="O155" s="2" t="str">
        <f t="shared" si="13"/>
        <v>NEUTRO</v>
      </c>
      <c r="P155" t="str">
        <f t="shared" si="14"/>
        <v>Biological</v>
      </c>
    </row>
    <row r="156" spans="1:16" x14ac:dyDescent="0.25">
      <c r="A156" t="s">
        <v>8</v>
      </c>
      <c r="B156" s="40" t="s">
        <v>9920</v>
      </c>
      <c r="C156">
        <v>121</v>
      </c>
      <c r="D156" t="s">
        <v>9921</v>
      </c>
      <c r="F156" t="s">
        <v>44</v>
      </c>
      <c r="G156" t="s">
        <v>45</v>
      </c>
      <c r="H156" t="s">
        <v>53</v>
      </c>
      <c r="I156">
        <v>8</v>
      </c>
      <c r="J156">
        <v>2</v>
      </c>
      <c r="K156" t="s">
        <v>9922</v>
      </c>
      <c r="L156">
        <v>0</v>
      </c>
      <c r="M156">
        <f t="shared" si="11"/>
        <v>2</v>
      </c>
      <c r="N156" s="2">
        <f t="shared" si="12"/>
        <v>14</v>
      </c>
      <c r="O156" s="2" t="str">
        <f t="shared" si="13"/>
        <v>LYMPHO</v>
      </c>
      <c r="P156" t="str">
        <f t="shared" si="14"/>
        <v>Biological</v>
      </c>
    </row>
    <row r="157" spans="1:16" x14ac:dyDescent="0.25">
      <c r="A157" t="s">
        <v>8</v>
      </c>
      <c r="B157" s="40" t="s">
        <v>9923</v>
      </c>
      <c r="C157">
        <v>122</v>
      </c>
      <c r="D157" t="s">
        <v>9924</v>
      </c>
      <c r="F157" t="s">
        <v>44</v>
      </c>
      <c r="G157" t="s">
        <v>45</v>
      </c>
      <c r="H157" t="s">
        <v>53</v>
      </c>
      <c r="I157">
        <v>8</v>
      </c>
      <c r="J157">
        <v>2</v>
      </c>
      <c r="K157" t="s">
        <v>9925</v>
      </c>
      <c r="L157">
        <v>0</v>
      </c>
      <c r="M157">
        <f t="shared" si="11"/>
        <v>2</v>
      </c>
      <c r="N157" s="2">
        <f t="shared" si="12"/>
        <v>14</v>
      </c>
      <c r="O157" s="2" t="str">
        <f t="shared" si="13"/>
        <v>MONO</v>
      </c>
      <c r="P157" t="str">
        <f t="shared" si="14"/>
        <v>Biological</v>
      </c>
    </row>
    <row r="158" spans="1:16" x14ac:dyDescent="0.25">
      <c r="A158" t="s">
        <v>8</v>
      </c>
      <c r="B158" s="40" t="s">
        <v>9926</v>
      </c>
      <c r="C158">
        <v>123</v>
      </c>
      <c r="D158" t="s">
        <v>9927</v>
      </c>
      <c r="F158" t="s">
        <v>44</v>
      </c>
      <c r="G158" t="s">
        <v>45</v>
      </c>
      <c r="H158" t="s">
        <v>53</v>
      </c>
      <c r="I158">
        <v>8</v>
      </c>
      <c r="J158">
        <v>2</v>
      </c>
      <c r="K158" t="s">
        <v>9928</v>
      </c>
      <c r="L158">
        <v>0</v>
      </c>
      <c r="M158">
        <f t="shared" si="11"/>
        <v>2</v>
      </c>
      <c r="N158" s="2">
        <f t="shared" si="12"/>
        <v>14</v>
      </c>
      <c r="O158" s="2" t="str">
        <f t="shared" si="13"/>
        <v>BASO</v>
      </c>
      <c r="P158" t="str">
        <f t="shared" si="14"/>
        <v>Biological</v>
      </c>
    </row>
    <row r="159" spans="1:16" x14ac:dyDescent="0.25">
      <c r="A159" t="s">
        <v>8</v>
      </c>
      <c r="B159" s="40" t="s">
        <v>9929</v>
      </c>
      <c r="C159">
        <v>124</v>
      </c>
      <c r="D159" t="s">
        <v>9930</v>
      </c>
      <c r="F159" t="s">
        <v>44</v>
      </c>
      <c r="G159" t="s">
        <v>45</v>
      </c>
      <c r="H159" t="s">
        <v>53</v>
      </c>
      <c r="I159">
        <v>8</v>
      </c>
      <c r="J159">
        <v>2</v>
      </c>
      <c r="K159" t="s">
        <v>3194</v>
      </c>
      <c r="L159">
        <v>0</v>
      </c>
      <c r="M159">
        <f t="shared" si="11"/>
        <v>2</v>
      </c>
      <c r="N159" s="2">
        <f t="shared" si="12"/>
        <v>14</v>
      </c>
      <c r="O159" s="2" t="str">
        <f t="shared" si="13"/>
        <v>EOSINO</v>
      </c>
      <c r="P159" t="str">
        <f t="shared" si="14"/>
        <v>Biological</v>
      </c>
    </row>
    <row r="160" spans="1:16" x14ac:dyDescent="0.25">
      <c r="A160" t="s">
        <v>8</v>
      </c>
      <c r="B160" t="s">
        <v>9931</v>
      </c>
      <c r="C160">
        <v>125</v>
      </c>
      <c r="D160" t="s">
        <v>9932</v>
      </c>
      <c r="E160" t="s">
        <v>83</v>
      </c>
      <c r="F160" t="s">
        <v>44</v>
      </c>
      <c r="G160" t="s">
        <v>45</v>
      </c>
      <c r="H160" t="s">
        <v>53</v>
      </c>
      <c r="I160">
        <v>8</v>
      </c>
      <c r="J160">
        <v>2</v>
      </c>
      <c r="K160" t="s">
        <v>9934</v>
      </c>
      <c r="L160">
        <v>0</v>
      </c>
      <c r="M160">
        <f t="shared" si="11"/>
        <v>2</v>
      </c>
      <c r="N160" s="2">
        <f t="shared" si="12"/>
        <v>14</v>
      </c>
      <c r="O160" s="2" t="str">
        <f t="shared" si="13"/>
        <v>SEPX</v>
      </c>
      <c r="P160" t="str">
        <f t="shared" si="14"/>
        <v>Biological</v>
      </c>
    </row>
    <row r="161" spans="1:16" x14ac:dyDescent="0.25">
      <c r="A161" t="s">
        <v>9</v>
      </c>
      <c r="B161" t="s">
        <v>10011</v>
      </c>
      <c r="C161">
        <v>2</v>
      </c>
      <c r="D161" t="s">
        <v>9568</v>
      </c>
      <c r="F161" t="s">
        <v>44</v>
      </c>
      <c r="G161" t="s">
        <v>45</v>
      </c>
      <c r="H161" t="s">
        <v>53</v>
      </c>
      <c r="I161">
        <v>8</v>
      </c>
      <c r="J161">
        <v>2</v>
      </c>
      <c r="K161" t="s">
        <v>9936</v>
      </c>
      <c r="L161">
        <v>0</v>
      </c>
      <c r="M161">
        <f t="shared" si="11"/>
        <v>2</v>
      </c>
      <c r="N161" s="2">
        <f t="shared" si="12"/>
        <v>17</v>
      </c>
      <c r="O161" s="2" t="str">
        <f t="shared" si="13"/>
        <v>BLD_DAT</v>
      </c>
      <c r="P161" t="str">
        <f t="shared" si="14"/>
        <v>Biological</v>
      </c>
    </row>
    <row r="162" spans="1:16" x14ac:dyDescent="0.25">
      <c r="A162" t="s">
        <v>9</v>
      </c>
      <c r="B162" t="s">
        <v>9933</v>
      </c>
      <c r="C162">
        <v>3</v>
      </c>
      <c r="D162" t="s">
        <v>9592</v>
      </c>
      <c r="F162" t="s">
        <v>44</v>
      </c>
      <c r="G162" t="s">
        <v>45</v>
      </c>
      <c r="H162" t="s">
        <v>53</v>
      </c>
      <c r="I162">
        <v>8</v>
      </c>
      <c r="J162">
        <v>2</v>
      </c>
      <c r="K162" t="s">
        <v>9938</v>
      </c>
      <c r="L162">
        <v>0</v>
      </c>
      <c r="M162">
        <f t="shared" si="11"/>
        <v>2</v>
      </c>
      <c r="N162" s="2">
        <f t="shared" si="12"/>
        <v>17</v>
      </c>
      <c r="O162" s="2" t="str">
        <f t="shared" si="13"/>
        <v>B2</v>
      </c>
      <c r="P162" t="str">
        <f t="shared" si="14"/>
        <v>Biological</v>
      </c>
    </row>
    <row r="163" spans="1:16" x14ac:dyDescent="0.25">
      <c r="A163" t="s">
        <v>9</v>
      </c>
      <c r="B163" t="s">
        <v>9935</v>
      </c>
      <c r="C163">
        <v>4</v>
      </c>
      <c r="D163" t="s">
        <v>9575</v>
      </c>
      <c r="F163" t="s">
        <v>44</v>
      </c>
      <c r="G163" t="s">
        <v>45</v>
      </c>
      <c r="H163" t="s">
        <v>53</v>
      </c>
      <c r="I163">
        <v>8</v>
      </c>
      <c r="J163">
        <v>2</v>
      </c>
      <c r="K163" t="s">
        <v>9940</v>
      </c>
      <c r="L163">
        <v>0</v>
      </c>
      <c r="M163">
        <f t="shared" si="11"/>
        <v>2</v>
      </c>
      <c r="N163" s="2">
        <f t="shared" si="12"/>
        <v>17</v>
      </c>
      <c r="O163" s="2" t="str">
        <f t="shared" si="13"/>
        <v>B12</v>
      </c>
      <c r="P163" t="str">
        <f t="shared" si="14"/>
        <v>Biological</v>
      </c>
    </row>
    <row r="164" spans="1:16" x14ac:dyDescent="0.25">
      <c r="A164" t="s">
        <v>9</v>
      </c>
      <c r="B164" t="s">
        <v>9937</v>
      </c>
      <c r="C164">
        <v>5</v>
      </c>
      <c r="D164" t="s">
        <v>9580</v>
      </c>
      <c r="F164" t="s">
        <v>44</v>
      </c>
      <c r="G164" t="s">
        <v>45</v>
      </c>
      <c r="H164" t="s">
        <v>53</v>
      </c>
      <c r="I164">
        <v>8</v>
      </c>
      <c r="J164">
        <v>2</v>
      </c>
      <c r="K164" t="s">
        <v>9943</v>
      </c>
      <c r="L164">
        <v>0</v>
      </c>
      <c r="M164">
        <f t="shared" si="11"/>
        <v>2</v>
      </c>
      <c r="N164" s="2">
        <f t="shared" si="12"/>
        <v>17</v>
      </c>
      <c r="O164" s="2" t="str">
        <f t="shared" si="13"/>
        <v>B13</v>
      </c>
      <c r="P164" t="str">
        <f t="shared" si="14"/>
        <v>Biological</v>
      </c>
    </row>
    <row r="165" spans="1:16" x14ac:dyDescent="0.25">
      <c r="A165" t="s">
        <v>9</v>
      </c>
      <c r="B165" t="s">
        <v>9939</v>
      </c>
      <c r="C165">
        <v>6</v>
      </c>
      <c r="D165" t="s">
        <v>9595</v>
      </c>
      <c r="F165" t="s">
        <v>44</v>
      </c>
      <c r="G165" t="s">
        <v>45</v>
      </c>
      <c r="H165" t="s">
        <v>96</v>
      </c>
      <c r="I165">
        <v>3</v>
      </c>
      <c r="J165">
        <v>2</v>
      </c>
      <c r="K165" t="s">
        <v>9946</v>
      </c>
      <c r="L165">
        <v>0</v>
      </c>
      <c r="M165">
        <f t="shared" si="11"/>
        <v>2</v>
      </c>
      <c r="N165" s="2">
        <f t="shared" si="12"/>
        <v>17</v>
      </c>
      <c r="O165" s="2" t="str">
        <f t="shared" si="13"/>
        <v>B17</v>
      </c>
      <c r="P165" t="str">
        <f t="shared" si="14"/>
        <v>Biological</v>
      </c>
    </row>
    <row r="166" spans="1:16" x14ac:dyDescent="0.25">
      <c r="A166" t="s">
        <v>9</v>
      </c>
      <c r="B166" t="s">
        <v>9941</v>
      </c>
      <c r="C166">
        <v>7</v>
      </c>
      <c r="D166" t="s">
        <v>9942</v>
      </c>
      <c r="F166" t="s">
        <v>44</v>
      </c>
      <c r="G166" t="s">
        <v>45</v>
      </c>
      <c r="H166" t="s">
        <v>575</v>
      </c>
      <c r="I166">
        <v>4</v>
      </c>
      <c r="J166">
        <v>2</v>
      </c>
      <c r="K166" t="s">
        <v>9948</v>
      </c>
      <c r="L166">
        <v>0</v>
      </c>
      <c r="M166">
        <f t="shared" si="11"/>
        <v>2</v>
      </c>
      <c r="N166" s="2">
        <f t="shared" si="12"/>
        <v>17</v>
      </c>
      <c r="O166" s="2" t="str">
        <f t="shared" si="13"/>
        <v>B23</v>
      </c>
      <c r="P166" t="str">
        <f t="shared" si="14"/>
        <v>Biological</v>
      </c>
    </row>
    <row r="167" spans="1:16" x14ac:dyDescent="0.25">
      <c r="A167" t="s">
        <v>9</v>
      </c>
      <c r="B167" t="s">
        <v>9944</v>
      </c>
      <c r="C167">
        <v>8</v>
      </c>
      <c r="D167" t="s">
        <v>9945</v>
      </c>
      <c r="F167" t="s">
        <v>44</v>
      </c>
      <c r="G167" t="s">
        <v>45</v>
      </c>
      <c r="H167" t="s">
        <v>575</v>
      </c>
      <c r="I167">
        <v>4</v>
      </c>
      <c r="J167">
        <v>2</v>
      </c>
      <c r="K167" t="s">
        <v>9951</v>
      </c>
      <c r="L167">
        <v>0</v>
      </c>
      <c r="M167">
        <f t="shared" si="11"/>
        <v>2</v>
      </c>
      <c r="N167" s="2">
        <f t="shared" si="12"/>
        <v>17</v>
      </c>
      <c r="O167" s="2" t="str">
        <f t="shared" si="13"/>
        <v>B22</v>
      </c>
      <c r="P167" t="str">
        <f t="shared" si="14"/>
        <v>Biological</v>
      </c>
    </row>
    <row r="168" spans="1:16" x14ac:dyDescent="0.25">
      <c r="A168" t="s">
        <v>9</v>
      </c>
      <c r="B168" t="s">
        <v>9947</v>
      </c>
      <c r="C168">
        <v>9</v>
      </c>
      <c r="D168" t="s">
        <v>9598</v>
      </c>
      <c r="F168" t="s">
        <v>44</v>
      </c>
      <c r="G168" t="s">
        <v>45</v>
      </c>
      <c r="H168" t="s">
        <v>96</v>
      </c>
      <c r="I168">
        <v>3</v>
      </c>
      <c r="J168">
        <v>2</v>
      </c>
      <c r="K168" t="s">
        <v>2199</v>
      </c>
      <c r="L168">
        <v>1</v>
      </c>
      <c r="M168">
        <f t="shared" si="11"/>
        <v>2</v>
      </c>
      <c r="N168" s="2">
        <f t="shared" si="12"/>
        <v>17</v>
      </c>
      <c r="O168" s="2" t="str">
        <f t="shared" si="13"/>
        <v>B18</v>
      </c>
      <c r="P168" t="str">
        <f t="shared" si="14"/>
        <v>Biological</v>
      </c>
    </row>
    <row r="169" spans="1:16" x14ac:dyDescent="0.25">
      <c r="A169" t="s">
        <v>9</v>
      </c>
      <c r="B169" t="s">
        <v>9949</v>
      </c>
      <c r="C169">
        <v>10</v>
      </c>
      <c r="D169" t="s">
        <v>9950</v>
      </c>
      <c r="E169" t="s">
        <v>83</v>
      </c>
      <c r="F169" t="s">
        <v>44</v>
      </c>
      <c r="G169" t="s">
        <v>45</v>
      </c>
      <c r="H169" t="s">
        <v>53</v>
      </c>
      <c r="I169">
        <v>8</v>
      </c>
      <c r="J169">
        <v>2</v>
      </c>
      <c r="K169" t="s">
        <v>9954</v>
      </c>
      <c r="L169">
        <v>0</v>
      </c>
      <c r="M169">
        <f t="shared" si="11"/>
        <v>2</v>
      </c>
      <c r="N169" s="2">
        <f t="shared" si="12"/>
        <v>17</v>
      </c>
      <c r="O169" s="2" t="str">
        <f t="shared" si="13"/>
        <v>B21</v>
      </c>
      <c r="P169" t="str">
        <f t="shared" si="14"/>
        <v>Biological</v>
      </c>
    </row>
    <row r="170" spans="1:16" x14ac:dyDescent="0.25">
      <c r="A170" t="s">
        <v>9</v>
      </c>
      <c r="B170" t="s">
        <v>9952</v>
      </c>
      <c r="C170">
        <v>11</v>
      </c>
      <c r="D170" t="s">
        <v>9601</v>
      </c>
      <c r="E170" t="s">
        <v>83</v>
      </c>
      <c r="F170" t="s">
        <v>44</v>
      </c>
      <c r="G170" t="s">
        <v>45</v>
      </c>
      <c r="H170" t="s">
        <v>53</v>
      </c>
      <c r="I170">
        <v>8</v>
      </c>
      <c r="J170">
        <v>2</v>
      </c>
      <c r="K170" t="s">
        <v>9956</v>
      </c>
      <c r="L170">
        <v>0</v>
      </c>
      <c r="M170">
        <f t="shared" si="11"/>
        <v>2</v>
      </c>
      <c r="N170" s="2">
        <f t="shared" si="12"/>
        <v>17</v>
      </c>
      <c r="O170" s="2" t="str">
        <f t="shared" si="13"/>
        <v>B19</v>
      </c>
      <c r="P170" t="str">
        <f t="shared" si="14"/>
        <v>Biological</v>
      </c>
    </row>
    <row r="171" spans="1:16" x14ac:dyDescent="0.25">
      <c r="A171" t="s">
        <v>9</v>
      </c>
      <c r="B171" t="s">
        <v>9953</v>
      </c>
      <c r="C171">
        <v>12</v>
      </c>
      <c r="D171" t="s">
        <v>9607</v>
      </c>
      <c r="E171" t="s">
        <v>83</v>
      </c>
      <c r="F171" t="s">
        <v>44</v>
      </c>
      <c r="G171" t="s">
        <v>45</v>
      </c>
      <c r="H171" t="s">
        <v>53</v>
      </c>
      <c r="I171">
        <v>8</v>
      </c>
      <c r="J171">
        <v>2</v>
      </c>
      <c r="K171" t="s">
        <v>9958</v>
      </c>
      <c r="L171">
        <v>0</v>
      </c>
      <c r="M171">
        <f t="shared" si="11"/>
        <v>2</v>
      </c>
      <c r="N171" s="2">
        <f t="shared" si="12"/>
        <v>17</v>
      </c>
      <c r="O171" s="2" t="str">
        <f t="shared" si="13"/>
        <v>B3</v>
      </c>
      <c r="P171" t="str">
        <f t="shared" si="14"/>
        <v>Biological</v>
      </c>
    </row>
    <row r="172" spans="1:16" x14ac:dyDescent="0.25">
      <c r="A172" t="s">
        <v>9</v>
      </c>
      <c r="B172" t="s">
        <v>9955</v>
      </c>
      <c r="C172">
        <v>13</v>
      </c>
      <c r="D172" t="s">
        <v>9610</v>
      </c>
      <c r="E172" t="s">
        <v>83</v>
      </c>
      <c r="F172" t="s">
        <v>44</v>
      </c>
      <c r="G172" t="s">
        <v>45</v>
      </c>
      <c r="H172" t="s">
        <v>53</v>
      </c>
      <c r="I172">
        <v>8</v>
      </c>
      <c r="J172">
        <v>2</v>
      </c>
      <c r="K172" t="s">
        <v>9960</v>
      </c>
      <c r="L172">
        <v>0</v>
      </c>
      <c r="M172">
        <f t="shared" si="11"/>
        <v>2</v>
      </c>
      <c r="N172" s="2">
        <f t="shared" si="12"/>
        <v>17</v>
      </c>
      <c r="O172" s="2" t="str">
        <f t="shared" si="13"/>
        <v>B4</v>
      </c>
      <c r="P172" t="str">
        <f t="shared" si="14"/>
        <v>Biological</v>
      </c>
    </row>
    <row r="173" spans="1:16" x14ac:dyDescent="0.25">
      <c r="A173" t="s">
        <v>9</v>
      </c>
      <c r="B173" t="s">
        <v>9957</v>
      </c>
      <c r="C173">
        <v>14</v>
      </c>
      <c r="D173" t="s">
        <v>9613</v>
      </c>
      <c r="E173" t="s">
        <v>1579</v>
      </c>
      <c r="F173" t="s">
        <v>44</v>
      </c>
      <c r="G173" t="s">
        <v>456</v>
      </c>
      <c r="H173" t="s">
        <v>96</v>
      </c>
      <c r="I173">
        <v>3</v>
      </c>
      <c r="J173">
        <v>2</v>
      </c>
      <c r="K173" t="s">
        <v>1491</v>
      </c>
      <c r="L173">
        <v>0</v>
      </c>
      <c r="M173">
        <f t="shared" si="11"/>
        <v>2</v>
      </c>
      <c r="N173" s="2">
        <f t="shared" si="12"/>
        <v>17</v>
      </c>
      <c r="O173" s="2" t="str">
        <f t="shared" si="13"/>
        <v>B5</v>
      </c>
      <c r="P173" t="str">
        <f t="shared" si="14"/>
        <v>Biological</v>
      </c>
    </row>
    <row r="174" spans="1:16" x14ac:dyDescent="0.25">
      <c r="A174" t="s">
        <v>9</v>
      </c>
      <c r="B174" t="s">
        <v>9959</v>
      </c>
      <c r="C174">
        <v>15</v>
      </c>
      <c r="D174" t="s">
        <v>9616</v>
      </c>
      <c r="F174" t="s">
        <v>44</v>
      </c>
      <c r="G174" t="s">
        <v>45</v>
      </c>
      <c r="H174" t="s">
        <v>49</v>
      </c>
      <c r="I174">
        <v>12</v>
      </c>
      <c r="J174">
        <v>0</v>
      </c>
      <c r="M174">
        <f t="shared" si="11"/>
        <v>2</v>
      </c>
      <c r="N174" s="2">
        <f t="shared" si="12"/>
        <v>17</v>
      </c>
      <c r="O174" s="2" t="str">
        <f t="shared" si="13"/>
        <v>B6</v>
      </c>
      <c r="P174" t="str">
        <f t="shared" si="14"/>
        <v>Biological</v>
      </c>
    </row>
    <row r="175" spans="1:16" x14ac:dyDescent="0.25">
      <c r="A175" t="s">
        <v>9</v>
      </c>
      <c r="B175" t="s">
        <v>9961</v>
      </c>
      <c r="C175">
        <v>16</v>
      </c>
      <c r="D175" t="s">
        <v>9571</v>
      </c>
      <c r="F175" t="s">
        <v>44</v>
      </c>
      <c r="G175" t="s">
        <v>45</v>
      </c>
      <c r="H175" t="s">
        <v>46</v>
      </c>
      <c r="I175">
        <v>8</v>
      </c>
      <c r="J175">
        <v>0</v>
      </c>
      <c r="K175" t="s">
        <v>9965</v>
      </c>
      <c r="L175">
        <v>0</v>
      </c>
      <c r="M175">
        <f t="shared" si="11"/>
        <v>2</v>
      </c>
      <c r="N175" s="2">
        <f t="shared" si="12"/>
        <v>17</v>
      </c>
      <c r="O175" s="2" t="str">
        <f t="shared" si="13"/>
        <v>FAST</v>
      </c>
      <c r="P175" t="str">
        <f t="shared" si="14"/>
        <v>Biological</v>
      </c>
    </row>
    <row r="176" spans="1:16" x14ac:dyDescent="0.25">
      <c r="A176" t="s">
        <v>9</v>
      </c>
      <c r="B176" t="s">
        <v>10108</v>
      </c>
      <c r="C176">
        <v>17</v>
      </c>
      <c r="D176" t="s">
        <v>10109</v>
      </c>
      <c r="F176" t="s">
        <v>44</v>
      </c>
      <c r="G176" t="s">
        <v>45</v>
      </c>
      <c r="H176" t="s">
        <v>2963</v>
      </c>
      <c r="I176">
        <v>12</v>
      </c>
      <c r="J176">
        <v>2</v>
      </c>
      <c r="K176" t="s">
        <v>9968</v>
      </c>
      <c r="L176">
        <v>0</v>
      </c>
      <c r="M176">
        <f t="shared" si="11"/>
        <v>2</v>
      </c>
      <c r="N176" s="2">
        <f t="shared" si="12"/>
        <v>17</v>
      </c>
      <c r="O176" s="2" t="str">
        <f t="shared" si="13"/>
        <v>B8</v>
      </c>
      <c r="P176" t="str">
        <f t="shared" si="14"/>
        <v>Biological</v>
      </c>
    </row>
    <row r="177" spans="1:16" x14ac:dyDescent="0.25">
      <c r="A177" t="s">
        <v>9</v>
      </c>
      <c r="B177" t="s">
        <v>10111</v>
      </c>
      <c r="C177">
        <v>18</v>
      </c>
      <c r="D177" t="s">
        <v>10112</v>
      </c>
      <c r="F177" t="s">
        <v>44</v>
      </c>
      <c r="G177" t="s">
        <v>45</v>
      </c>
      <c r="H177" t="s">
        <v>2963</v>
      </c>
      <c r="I177">
        <v>12</v>
      </c>
      <c r="J177">
        <v>2</v>
      </c>
      <c r="K177" t="s">
        <v>9971</v>
      </c>
      <c r="L177">
        <v>0</v>
      </c>
      <c r="M177">
        <f t="shared" si="11"/>
        <v>2</v>
      </c>
      <c r="N177" s="2">
        <f t="shared" si="12"/>
        <v>17</v>
      </c>
      <c r="O177" s="2" t="str">
        <f t="shared" si="13"/>
        <v>B11</v>
      </c>
      <c r="P177" t="str">
        <f t="shared" si="14"/>
        <v>Biological</v>
      </c>
    </row>
    <row r="178" spans="1:16" x14ac:dyDescent="0.25">
      <c r="A178" t="s">
        <v>9</v>
      </c>
      <c r="B178" t="s">
        <v>10114</v>
      </c>
      <c r="C178">
        <v>19</v>
      </c>
      <c r="D178" t="s">
        <v>10115</v>
      </c>
      <c r="F178" t="s">
        <v>44</v>
      </c>
      <c r="G178" t="s">
        <v>45</v>
      </c>
      <c r="H178" t="s">
        <v>46</v>
      </c>
      <c r="I178">
        <v>8</v>
      </c>
      <c r="J178">
        <v>0</v>
      </c>
      <c r="K178" t="s">
        <v>9974</v>
      </c>
      <c r="L178">
        <v>0</v>
      </c>
      <c r="M178">
        <f t="shared" si="11"/>
        <v>2</v>
      </c>
      <c r="N178" s="2">
        <f t="shared" si="12"/>
        <v>17</v>
      </c>
      <c r="O178" s="2" t="str">
        <f t="shared" si="13"/>
        <v>B9</v>
      </c>
      <c r="P178" t="str">
        <f t="shared" si="14"/>
        <v>Biological</v>
      </c>
    </row>
    <row r="179" spans="1:16" x14ac:dyDescent="0.25">
      <c r="A179" t="s">
        <v>9</v>
      </c>
      <c r="B179" t="s">
        <v>10118</v>
      </c>
      <c r="C179">
        <v>20</v>
      </c>
      <c r="D179" t="s">
        <v>10119</v>
      </c>
      <c r="F179" t="s">
        <v>44</v>
      </c>
      <c r="G179" t="s">
        <v>45</v>
      </c>
      <c r="H179" t="s">
        <v>2963</v>
      </c>
      <c r="I179">
        <v>12</v>
      </c>
      <c r="J179">
        <v>2</v>
      </c>
      <c r="K179" t="s">
        <v>9977</v>
      </c>
      <c r="L179">
        <v>0</v>
      </c>
      <c r="M179">
        <f t="shared" si="11"/>
        <v>2</v>
      </c>
      <c r="N179" s="2">
        <f t="shared" si="12"/>
        <v>17</v>
      </c>
      <c r="O179" s="2" t="str">
        <f t="shared" si="13"/>
        <v>B10</v>
      </c>
      <c r="P179" t="str">
        <f t="shared" si="14"/>
        <v>Biological</v>
      </c>
    </row>
    <row r="180" spans="1:16" x14ac:dyDescent="0.25">
      <c r="A180" t="s">
        <v>9</v>
      </c>
      <c r="B180" t="s">
        <v>10140</v>
      </c>
      <c r="C180">
        <v>21</v>
      </c>
      <c r="D180" t="s">
        <v>10141</v>
      </c>
      <c r="F180" t="s">
        <v>44</v>
      </c>
      <c r="G180" t="s">
        <v>45</v>
      </c>
      <c r="H180" t="s">
        <v>46</v>
      </c>
      <c r="I180">
        <v>8</v>
      </c>
      <c r="J180">
        <v>0</v>
      </c>
      <c r="K180" t="s">
        <v>9980</v>
      </c>
      <c r="L180">
        <v>0</v>
      </c>
      <c r="M180">
        <f t="shared" si="11"/>
        <v>2</v>
      </c>
      <c r="N180" s="2">
        <f t="shared" si="12"/>
        <v>17</v>
      </c>
      <c r="O180" s="2" t="str">
        <f t="shared" si="13"/>
        <v>LEPTIN</v>
      </c>
      <c r="P180" t="str">
        <f t="shared" si="14"/>
        <v>Biological</v>
      </c>
    </row>
    <row r="181" spans="1:16" x14ac:dyDescent="0.25">
      <c r="A181" t="s">
        <v>9</v>
      </c>
      <c r="B181" t="s">
        <v>10143</v>
      </c>
      <c r="C181">
        <v>22</v>
      </c>
      <c r="D181" t="s">
        <v>10144</v>
      </c>
      <c r="F181" t="s">
        <v>44</v>
      </c>
      <c r="G181" t="s">
        <v>45</v>
      </c>
      <c r="H181" t="s">
        <v>2963</v>
      </c>
      <c r="I181">
        <v>12</v>
      </c>
      <c r="J181">
        <v>2</v>
      </c>
      <c r="K181" t="s">
        <v>9983</v>
      </c>
      <c r="L181">
        <v>0</v>
      </c>
      <c r="M181">
        <f t="shared" si="11"/>
        <v>2</v>
      </c>
      <c r="N181" s="2">
        <f t="shared" si="12"/>
        <v>17</v>
      </c>
      <c r="O181" s="2" t="str">
        <f t="shared" si="13"/>
        <v>ADIPONECTIN</v>
      </c>
      <c r="P181" t="str">
        <f t="shared" si="14"/>
        <v>Biological</v>
      </c>
    </row>
    <row r="182" spans="1:16" x14ac:dyDescent="0.25">
      <c r="A182" t="s">
        <v>9</v>
      </c>
      <c r="B182" t="s">
        <v>10096</v>
      </c>
      <c r="C182">
        <v>23</v>
      </c>
      <c r="D182" t="s">
        <v>10097</v>
      </c>
      <c r="F182" t="s">
        <v>44</v>
      </c>
      <c r="G182" t="s">
        <v>45</v>
      </c>
      <c r="H182" t="s">
        <v>46</v>
      </c>
      <c r="I182">
        <v>8</v>
      </c>
      <c r="J182">
        <v>0</v>
      </c>
      <c r="K182" t="s">
        <v>9986</v>
      </c>
      <c r="L182">
        <v>0</v>
      </c>
      <c r="M182">
        <f t="shared" si="11"/>
        <v>2</v>
      </c>
      <c r="N182" s="2">
        <f t="shared" si="12"/>
        <v>17</v>
      </c>
      <c r="O182" s="2" t="str">
        <f t="shared" si="13"/>
        <v>VITD3</v>
      </c>
      <c r="P182" t="str">
        <f t="shared" si="14"/>
        <v>Biological</v>
      </c>
    </row>
    <row r="183" spans="1:16" x14ac:dyDescent="0.25">
      <c r="A183" t="s">
        <v>9</v>
      </c>
      <c r="B183" t="s">
        <v>10100</v>
      </c>
      <c r="C183">
        <v>24</v>
      </c>
      <c r="D183" t="s">
        <v>10101</v>
      </c>
      <c r="F183" t="s">
        <v>44</v>
      </c>
      <c r="G183" t="s">
        <v>456</v>
      </c>
      <c r="H183" t="s">
        <v>46</v>
      </c>
      <c r="I183">
        <v>8</v>
      </c>
      <c r="J183">
        <v>0</v>
      </c>
      <c r="K183" t="s">
        <v>9989</v>
      </c>
      <c r="L183">
        <v>0</v>
      </c>
      <c r="M183">
        <f t="shared" si="11"/>
        <v>2</v>
      </c>
      <c r="N183" s="2">
        <f t="shared" si="12"/>
        <v>17</v>
      </c>
      <c r="O183" s="2" t="str">
        <f t="shared" si="13"/>
        <v>VITD2</v>
      </c>
      <c r="P183" t="str">
        <f t="shared" si="14"/>
        <v>Biological</v>
      </c>
    </row>
    <row r="184" spans="1:16" x14ac:dyDescent="0.25">
      <c r="A184" t="s">
        <v>9</v>
      </c>
      <c r="B184" t="s">
        <v>10103</v>
      </c>
      <c r="C184">
        <v>25</v>
      </c>
      <c r="D184" t="s">
        <v>10104</v>
      </c>
      <c r="F184" t="s">
        <v>44</v>
      </c>
      <c r="G184" t="s">
        <v>45</v>
      </c>
      <c r="H184" t="s">
        <v>2963</v>
      </c>
      <c r="I184">
        <v>12</v>
      </c>
      <c r="J184">
        <v>2</v>
      </c>
      <c r="K184" t="s">
        <v>9992</v>
      </c>
      <c r="L184">
        <v>0</v>
      </c>
      <c r="M184">
        <f t="shared" si="11"/>
        <v>2</v>
      </c>
      <c r="N184" s="2">
        <f t="shared" si="12"/>
        <v>17</v>
      </c>
      <c r="O184" s="2" t="str">
        <f t="shared" si="13"/>
        <v>VITD3_DS</v>
      </c>
      <c r="P184" t="str">
        <f t="shared" si="14"/>
        <v>Biological</v>
      </c>
    </row>
    <row r="185" spans="1:16" x14ac:dyDescent="0.25">
      <c r="A185" t="s">
        <v>9</v>
      </c>
      <c r="B185" t="s">
        <v>10106</v>
      </c>
      <c r="C185">
        <v>26</v>
      </c>
      <c r="D185" t="s">
        <v>10107</v>
      </c>
      <c r="F185" t="s">
        <v>44</v>
      </c>
      <c r="G185" t="s">
        <v>45</v>
      </c>
      <c r="H185" t="s">
        <v>2963</v>
      </c>
      <c r="I185">
        <v>12</v>
      </c>
      <c r="J185">
        <v>2</v>
      </c>
      <c r="K185" t="s">
        <v>9994</v>
      </c>
      <c r="L185">
        <v>0</v>
      </c>
      <c r="M185">
        <f t="shared" si="11"/>
        <v>2</v>
      </c>
      <c r="N185" s="2">
        <f t="shared" ref="N185:N248" si="15">_xlfn.NUMBERVALUE(MID(A185,2,3))-200</f>
        <v>17</v>
      </c>
      <c r="O185" s="2" t="str">
        <f t="shared" ref="O185:O248" si="16">MID(B185,6,LEN(B185)-5)</f>
        <v>VITD_TOTAL</v>
      </c>
      <c r="P185" t="str">
        <f t="shared" ref="P185:P248" si="17">IFERROR(IF(FIND("PA",A185)&gt;0,"PA","Biological"),"Biological")</f>
        <v>Biological</v>
      </c>
    </row>
    <row r="186" spans="1:16" x14ac:dyDescent="0.25">
      <c r="A186" t="s">
        <v>9</v>
      </c>
      <c r="B186" t="s">
        <v>9963</v>
      </c>
      <c r="C186">
        <v>27</v>
      </c>
      <c r="D186" t="s">
        <v>9964</v>
      </c>
      <c r="F186" t="s">
        <v>44</v>
      </c>
      <c r="G186" t="s">
        <v>45</v>
      </c>
      <c r="H186" t="s">
        <v>2963</v>
      </c>
      <c r="I186">
        <v>12</v>
      </c>
      <c r="J186">
        <v>2</v>
      </c>
      <c r="K186" t="s">
        <v>9996</v>
      </c>
      <c r="L186">
        <v>0</v>
      </c>
      <c r="M186">
        <f t="shared" si="11"/>
        <v>2</v>
      </c>
      <c r="N186" s="2">
        <f t="shared" si="15"/>
        <v>17</v>
      </c>
      <c r="O186" s="2" t="str">
        <f t="shared" si="16"/>
        <v>HB</v>
      </c>
      <c r="P186" t="str">
        <f t="shared" si="17"/>
        <v>Biological</v>
      </c>
    </row>
    <row r="187" spans="1:16" x14ac:dyDescent="0.25">
      <c r="A187" t="s">
        <v>9</v>
      </c>
      <c r="B187" t="s">
        <v>9966</v>
      </c>
      <c r="C187">
        <v>28</v>
      </c>
      <c r="D187" t="s">
        <v>9967</v>
      </c>
      <c r="F187" t="s">
        <v>44</v>
      </c>
      <c r="G187" t="s">
        <v>45</v>
      </c>
      <c r="H187" t="s">
        <v>2963</v>
      </c>
      <c r="I187">
        <v>12</v>
      </c>
      <c r="J187">
        <v>2</v>
      </c>
      <c r="K187" t="s">
        <v>9998</v>
      </c>
      <c r="L187">
        <v>0</v>
      </c>
      <c r="M187">
        <f t="shared" si="11"/>
        <v>2</v>
      </c>
      <c r="N187" s="2">
        <f t="shared" si="15"/>
        <v>17</v>
      </c>
      <c r="O187" s="2" t="str">
        <f t="shared" si="16"/>
        <v>RCC</v>
      </c>
      <c r="P187" t="str">
        <f t="shared" si="17"/>
        <v>Biological</v>
      </c>
    </row>
    <row r="188" spans="1:16" x14ac:dyDescent="0.25">
      <c r="A188" t="s">
        <v>9</v>
      </c>
      <c r="B188" t="s">
        <v>9969</v>
      </c>
      <c r="C188">
        <v>29</v>
      </c>
      <c r="D188" t="s">
        <v>9970</v>
      </c>
      <c r="F188" t="s">
        <v>44</v>
      </c>
      <c r="G188" t="s">
        <v>45</v>
      </c>
      <c r="H188" t="s">
        <v>2963</v>
      </c>
      <c r="I188">
        <v>12</v>
      </c>
      <c r="J188">
        <v>2</v>
      </c>
      <c r="K188" t="s">
        <v>10000</v>
      </c>
      <c r="L188">
        <v>0</v>
      </c>
      <c r="M188">
        <f t="shared" si="11"/>
        <v>2</v>
      </c>
      <c r="N188" s="2">
        <f t="shared" si="15"/>
        <v>17</v>
      </c>
      <c r="O188" s="2" t="str">
        <f t="shared" si="16"/>
        <v>HCT</v>
      </c>
      <c r="P188" t="str">
        <f t="shared" si="17"/>
        <v>Biological</v>
      </c>
    </row>
    <row r="189" spans="1:16" x14ac:dyDescent="0.25">
      <c r="A189" t="s">
        <v>9</v>
      </c>
      <c r="B189" t="s">
        <v>9972</v>
      </c>
      <c r="C189">
        <v>30</v>
      </c>
      <c r="D189" t="s">
        <v>9973</v>
      </c>
      <c r="F189" t="s">
        <v>44</v>
      </c>
      <c r="G189" t="s">
        <v>45</v>
      </c>
      <c r="H189" t="s">
        <v>2963</v>
      </c>
      <c r="I189">
        <v>12</v>
      </c>
      <c r="J189">
        <v>2</v>
      </c>
      <c r="K189" t="s">
        <v>10002</v>
      </c>
      <c r="L189">
        <v>0</v>
      </c>
      <c r="M189">
        <f t="shared" si="11"/>
        <v>2</v>
      </c>
      <c r="N189" s="2">
        <f t="shared" si="15"/>
        <v>17</v>
      </c>
      <c r="O189" s="2" t="str">
        <f t="shared" si="16"/>
        <v>MCV</v>
      </c>
      <c r="P189" t="str">
        <f t="shared" si="17"/>
        <v>Biological</v>
      </c>
    </row>
    <row r="190" spans="1:16" x14ac:dyDescent="0.25">
      <c r="A190" t="s">
        <v>9</v>
      </c>
      <c r="B190" t="s">
        <v>9975</v>
      </c>
      <c r="C190">
        <v>31</v>
      </c>
      <c r="D190" t="s">
        <v>9976</v>
      </c>
      <c r="F190" t="s">
        <v>44</v>
      </c>
      <c r="G190" t="s">
        <v>45</v>
      </c>
      <c r="H190" t="s">
        <v>2963</v>
      </c>
      <c r="I190">
        <v>12</v>
      </c>
      <c r="J190">
        <v>2</v>
      </c>
      <c r="K190" t="s">
        <v>10005</v>
      </c>
      <c r="L190">
        <v>0</v>
      </c>
      <c r="M190">
        <f t="shared" si="11"/>
        <v>2</v>
      </c>
      <c r="N190" s="2">
        <f t="shared" si="15"/>
        <v>17</v>
      </c>
      <c r="O190" s="2" t="str">
        <f t="shared" si="16"/>
        <v>MCH</v>
      </c>
      <c r="P190" t="str">
        <f t="shared" si="17"/>
        <v>Biological</v>
      </c>
    </row>
    <row r="191" spans="1:16" x14ac:dyDescent="0.25">
      <c r="A191" t="s">
        <v>9</v>
      </c>
      <c r="B191" t="s">
        <v>9978</v>
      </c>
      <c r="C191">
        <v>32</v>
      </c>
      <c r="D191" t="s">
        <v>9979</v>
      </c>
      <c r="F191" t="s">
        <v>455</v>
      </c>
      <c r="G191" t="s">
        <v>456</v>
      </c>
      <c r="H191" t="s">
        <v>10008</v>
      </c>
      <c r="I191">
        <v>201</v>
      </c>
      <c r="M191">
        <f t="shared" si="11"/>
        <v>2</v>
      </c>
      <c r="N191" s="2">
        <f t="shared" si="15"/>
        <v>17</v>
      </c>
      <c r="O191" s="2" t="str">
        <f t="shared" si="16"/>
        <v>MCHC</v>
      </c>
      <c r="P191" t="str">
        <f t="shared" si="17"/>
        <v>Biological</v>
      </c>
    </row>
    <row r="192" spans="1:16" x14ac:dyDescent="0.25">
      <c r="A192" t="s">
        <v>9</v>
      </c>
      <c r="B192" t="s">
        <v>9981</v>
      </c>
      <c r="C192">
        <v>33</v>
      </c>
      <c r="D192" t="s">
        <v>9982</v>
      </c>
      <c r="F192" t="s">
        <v>44</v>
      </c>
      <c r="G192" t="s">
        <v>456</v>
      </c>
      <c r="H192" t="s">
        <v>46</v>
      </c>
      <c r="I192">
        <v>8</v>
      </c>
      <c r="J192">
        <v>0</v>
      </c>
      <c r="K192" t="s">
        <v>1491</v>
      </c>
      <c r="L192">
        <v>0</v>
      </c>
      <c r="M192">
        <f t="shared" si="11"/>
        <v>2</v>
      </c>
      <c r="N192" s="2">
        <f t="shared" si="15"/>
        <v>17</v>
      </c>
      <c r="O192" s="2" t="str">
        <f t="shared" si="16"/>
        <v>RDW</v>
      </c>
      <c r="P192" t="str">
        <f t="shared" si="17"/>
        <v>Biological</v>
      </c>
    </row>
    <row r="193" spans="1:16" x14ac:dyDescent="0.25">
      <c r="A193" t="s">
        <v>9</v>
      </c>
      <c r="B193" t="s">
        <v>9984</v>
      </c>
      <c r="C193">
        <v>34</v>
      </c>
      <c r="D193" t="s">
        <v>9985</v>
      </c>
      <c r="F193" t="s">
        <v>44</v>
      </c>
      <c r="G193" t="s">
        <v>45</v>
      </c>
      <c r="H193" t="s">
        <v>49</v>
      </c>
      <c r="I193">
        <v>12</v>
      </c>
      <c r="J193">
        <v>0</v>
      </c>
      <c r="M193">
        <f t="shared" si="11"/>
        <v>2</v>
      </c>
      <c r="N193" s="2">
        <f t="shared" si="15"/>
        <v>17</v>
      </c>
      <c r="O193" s="2" t="str">
        <f t="shared" si="16"/>
        <v>PLAT</v>
      </c>
      <c r="P193" t="str">
        <f t="shared" si="17"/>
        <v>Biological</v>
      </c>
    </row>
    <row r="194" spans="1:16" x14ac:dyDescent="0.25">
      <c r="A194" t="s">
        <v>9</v>
      </c>
      <c r="B194" t="s">
        <v>9987</v>
      </c>
      <c r="C194">
        <v>35</v>
      </c>
      <c r="D194" t="s">
        <v>9988</v>
      </c>
      <c r="F194" t="s">
        <v>44</v>
      </c>
      <c r="G194" t="s">
        <v>45</v>
      </c>
      <c r="H194" t="s">
        <v>10012</v>
      </c>
      <c r="I194">
        <v>12</v>
      </c>
      <c r="J194">
        <v>0</v>
      </c>
      <c r="M194">
        <f t="shared" si="11"/>
        <v>2</v>
      </c>
      <c r="N194" s="2">
        <f t="shared" si="15"/>
        <v>17</v>
      </c>
      <c r="O194" s="2" t="str">
        <f t="shared" si="16"/>
        <v>MPV</v>
      </c>
      <c r="P194" t="str">
        <f t="shared" si="17"/>
        <v>Biological</v>
      </c>
    </row>
    <row r="195" spans="1:16" x14ac:dyDescent="0.25">
      <c r="A195" t="s">
        <v>9</v>
      </c>
      <c r="B195" t="s">
        <v>9990</v>
      </c>
      <c r="C195">
        <v>36</v>
      </c>
      <c r="D195" t="s">
        <v>9991</v>
      </c>
      <c r="F195" t="s">
        <v>44</v>
      </c>
      <c r="G195" t="s">
        <v>45</v>
      </c>
      <c r="H195" t="s">
        <v>2963</v>
      </c>
      <c r="I195">
        <v>12</v>
      </c>
      <c r="J195">
        <v>2</v>
      </c>
      <c r="K195" t="s">
        <v>10015</v>
      </c>
      <c r="L195">
        <v>0</v>
      </c>
      <c r="M195">
        <f t="shared" ref="M195:M258" si="18">_xlfn.NUMBERVALUE(MID(A195,2,1))</f>
        <v>2</v>
      </c>
      <c r="N195" s="2">
        <f t="shared" si="15"/>
        <v>17</v>
      </c>
      <c r="O195" s="2" t="str">
        <f t="shared" si="16"/>
        <v>WCC</v>
      </c>
      <c r="P195" t="str">
        <f t="shared" si="17"/>
        <v>Biological</v>
      </c>
    </row>
    <row r="196" spans="1:16" x14ac:dyDescent="0.25">
      <c r="A196" t="s">
        <v>9</v>
      </c>
      <c r="B196" t="s">
        <v>9993</v>
      </c>
      <c r="C196">
        <v>37</v>
      </c>
      <c r="D196" t="s">
        <v>9918</v>
      </c>
      <c r="F196" t="s">
        <v>44</v>
      </c>
      <c r="G196" t="s">
        <v>45</v>
      </c>
      <c r="H196" t="s">
        <v>2963</v>
      </c>
      <c r="I196">
        <v>12</v>
      </c>
      <c r="J196">
        <v>2</v>
      </c>
      <c r="K196" t="s">
        <v>10018</v>
      </c>
      <c r="L196">
        <v>0</v>
      </c>
      <c r="M196">
        <f t="shared" si="18"/>
        <v>2</v>
      </c>
      <c r="N196" s="2">
        <f t="shared" si="15"/>
        <v>17</v>
      </c>
      <c r="O196" s="2" t="str">
        <f t="shared" si="16"/>
        <v>NEUTRO</v>
      </c>
      <c r="P196" t="str">
        <f t="shared" si="17"/>
        <v>Biological</v>
      </c>
    </row>
    <row r="197" spans="1:16" x14ac:dyDescent="0.25">
      <c r="A197" t="s">
        <v>9</v>
      </c>
      <c r="B197" t="s">
        <v>9995</v>
      </c>
      <c r="C197">
        <v>38</v>
      </c>
      <c r="D197" t="s">
        <v>9921</v>
      </c>
      <c r="F197" t="s">
        <v>44</v>
      </c>
      <c r="G197" t="s">
        <v>45</v>
      </c>
      <c r="H197" t="s">
        <v>2963</v>
      </c>
      <c r="I197">
        <v>12</v>
      </c>
      <c r="J197">
        <v>2</v>
      </c>
      <c r="K197" t="s">
        <v>10021</v>
      </c>
      <c r="L197">
        <v>0</v>
      </c>
      <c r="M197">
        <f t="shared" si="18"/>
        <v>2</v>
      </c>
      <c r="N197" s="2">
        <f t="shared" si="15"/>
        <v>17</v>
      </c>
      <c r="O197" s="2" t="str">
        <f t="shared" si="16"/>
        <v>LYMPHO</v>
      </c>
      <c r="P197" t="str">
        <f t="shared" si="17"/>
        <v>Biological</v>
      </c>
    </row>
    <row r="198" spans="1:16" x14ac:dyDescent="0.25">
      <c r="A198" t="s">
        <v>9</v>
      </c>
      <c r="B198" t="s">
        <v>9997</v>
      </c>
      <c r="C198">
        <v>39</v>
      </c>
      <c r="D198" t="s">
        <v>9924</v>
      </c>
      <c r="F198" t="s">
        <v>44</v>
      </c>
      <c r="G198" t="s">
        <v>45</v>
      </c>
      <c r="H198" t="s">
        <v>2963</v>
      </c>
      <c r="I198">
        <v>12</v>
      </c>
      <c r="J198">
        <v>2</v>
      </c>
      <c r="K198" t="s">
        <v>10024</v>
      </c>
      <c r="L198">
        <v>0</v>
      </c>
      <c r="M198">
        <f t="shared" si="18"/>
        <v>2</v>
      </c>
      <c r="N198" s="2">
        <f t="shared" si="15"/>
        <v>17</v>
      </c>
      <c r="O198" s="2" t="str">
        <f t="shared" si="16"/>
        <v>MONO</v>
      </c>
      <c r="P198" t="str">
        <f t="shared" si="17"/>
        <v>Biological</v>
      </c>
    </row>
    <row r="199" spans="1:16" x14ac:dyDescent="0.25">
      <c r="A199" t="s">
        <v>9</v>
      </c>
      <c r="B199" t="s">
        <v>9999</v>
      </c>
      <c r="C199">
        <v>40</v>
      </c>
      <c r="D199" t="s">
        <v>9930</v>
      </c>
      <c r="F199" t="s">
        <v>44</v>
      </c>
      <c r="G199" t="s">
        <v>45</v>
      </c>
      <c r="H199" t="s">
        <v>2963</v>
      </c>
      <c r="I199">
        <v>12</v>
      </c>
      <c r="J199">
        <v>2</v>
      </c>
      <c r="K199" t="s">
        <v>10027</v>
      </c>
      <c r="L199">
        <v>0</v>
      </c>
      <c r="M199">
        <f t="shared" si="18"/>
        <v>2</v>
      </c>
      <c r="N199" s="2">
        <f t="shared" si="15"/>
        <v>17</v>
      </c>
      <c r="O199" s="2" t="str">
        <f t="shared" si="16"/>
        <v>EOSINO</v>
      </c>
      <c r="P199" t="str">
        <f t="shared" si="17"/>
        <v>Biological</v>
      </c>
    </row>
    <row r="200" spans="1:16" x14ac:dyDescent="0.25">
      <c r="A200" t="s">
        <v>9</v>
      </c>
      <c r="B200" t="s">
        <v>10001</v>
      </c>
      <c r="C200">
        <v>41</v>
      </c>
      <c r="D200" t="s">
        <v>9927</v>
      </c>
      <c r="F200" t="s">
        <v>44</v>
      </c>
      <c r="G200" t="s">
        <v>45</v>
      </c>
      <c r="H200" t="s">
        <v>49</v>
      </c>
      <c r="I200">
        <v>12</v>
      </c>
      <c r="J200">
        <v>0</v>
      </c>
      <c r="M200">
        <f t="shared" si="18"/>
        <v>2</v>
      </c>
      <c r="N200" s="2">
        <f t="shared" si="15"/>
        <v>17</v>
      </c>
      <c r="O200" s="2" t="str">
        <f t="shared" si="16"/>
        <v>BASO</v>
      </c>
      <c r="P200" t="str">
        <f t="shared" si="17"/>
        <v>Biological</v>
      </c>
    </row>
    <row r="201" spans="1:16" x14ac:dyDescent="0.25">
      <c r="A201" t="s">
        <v>9</v>
      </c>
      <c r="B201" t="s">
        <v>10003</v>
      </c>
      <c r="C201">
        <v>42</v>
      </c>
      <c r="D201" t="s">
        <v>10004</v>
      </c>
      <c r="F201" t="s">
        <v>44</v>
      </c>
      <c r="G201" t="s">
        <v>45</v>
      </c>
      <c r="H201" t="s">
        <v>10012</v>
      </c>
      <c r="I201">
        <v>12</v>
      </c>
      <c r="J201">
        <v>0</v>
      </c>
      <c r="M201">
        <f t="shared" si="18"/>
        <v>2</v>
      </c>
      <c r="N201" s="2">
        <f t="shared" si="15"/>
        <v>17</v>
      </c>
      <c r="O201" s="2" t="str">
        <f t="shared" si="16"/>
        <v>SMEAR</v>
      </c>
      <c r="P201" t="str">
        <f t="shared" si="17"/>
        <v>Biological</v>
      </c>
    </row>
    <row r="202" spans="1:16" x14ac:dyDescent="0.25">
      <c r="A202" t="s">
        <v>9</v>
      </c>
      <c r="B202" t="s">
        <v>10006</v>
      </c>
      <c r="C202">
        <v>43</v>
      </c>
      <c r="D202" t="s">
        <v>10007</v>
      </c>
      <c r="F202" t="s">
        <v>44</v>
      </c>
      <c r="G202" t="s">
        <v>45</v>
      </c>
      <c r="H202" t="s">
        <v>2963</v>
      </c>
      <c r="I202">
        <v>12</v>
      </c>
      <c r="J202">
        <v>2</v>
      </c>
      <c r="K202" t="s">
        <v>10034</v>
      </c>
      <c r="L202">
        <v>0</v>
      </c>
      <c r="M202">
        <f t="shared" si="18"/>
        <v>2</v>
      </c>
      <c r="N202" s="2">
        <f t="shared" si="15"/>
        <v>17</v>
      </c>
      <c r="O202" s="2" t="str">
        <f t="shared" si="16"/>
        <v>COMMENT</v>
      </c>
      <c r="P202" t="str">
        <f t="shared" si="17"/>
        <v>Biological</v>
      </c>
    </row>
    <row r="203" spans="1:16" x14ac:dyDescent="0.25">
      <c r="A203" t="s">
        <v>9</v>
      </c>
      <c r="B203" t="s">
        <v>10053</v>
      </c>
      <c r="C203">
        <v>44</v>
      </c>
      <c r="D203" t="s">
        <v>9622</v>
      </c>
      <c r="F203" t="s">
        <v>44</v>
      </c>
      <c r="G203" t="s">
        <v>45</v>
      </c>
      <c r="H203" t="s">
        <v>49</v>
      </c>
      <c r="I203">
        <v>12</v>
      </c>
      <c r="J203">
        <v>0</v>
      </c>
      <c r="M203">
        <f t="shared" si="18"/>
        <v>2</v>
      </c>
      <c r="N203" s="2">
        <f t="shared" si="15"/>
        <v>17</v>
      </c>
      <c r="O203" s="2" t="str">
        <f t="shared" si="16"/>
        <v>FA140</v>
      </c>
      <c r="P203" t="str">
        <f t="shared" si="17"/>
        <v>Biological</v>
      </c>
    </row>
    <row r="204" spans="1:16" x14ac:dyDescent="0.25">
      <c r="A204" t="s">
        <v>9</v>
      </c>
      <c r="B204" t="s">
        <v>10056</v>
      </c>
      <c r="C204">
        <v>45</v>
      </c>
      <c r="D204" t="s">
        <v>9625</v>
      </c>
      <c r="F204" t="s">
        <v>44</v>
      </c>
      <c r="G204" t="s">
        <v>45</v>
      </c>
      <c r="H204" t="s">
        <v>10012</v>
      </c>
      <c r="I204">
        <v>12</v>
      </c>
      <c r="J204">
        <v>0</v>
      </c>
      <c r="M204">
        <f t="shared" si="18"/>
        <v>2</v>
      </c>
      <c r="N204" s="2">
        <f t="shared" si="15"/>
        <v>17</v>
      </c>
      <c r="O204" s="2" t="str">
        <f t="shared" si="16"/>
        <v>FA160</v>
      </c>
      <c r="P204" t="str">
        <f t="shared" si="17"/>
        <v>Biological</v>
      </c>
    </row>
    <row r="205" spans="1:16" x14ac:dyDescent="0.25">
      <c r="A205" t="s">
        <v>9</v>
      </c>
      <c r="B205" t="s">
        <v>10058</v>
      </c>
      <c r="C205">
        <v>46</v>
      </c>
      <c r="D205" t="s">
        <v>9628</v>
      </c>
      <c r="F205" t="s">
        <v>44</v>
      </c>
      <c r="G205" t="s">
        <v>45</v>
      </c>
      <c r="H205" t="s">
        <v>2963</v>
      </c>
      <c r="I205">
        <v>12</v>
      </c>
      <c r="J205">
        <v>2</v>
      </c>
      <c r="K205" t="s">
        <v>10041</v>
      </c>
      <c r="L205">
        <v>0</v>
      </c>
      <c r="M205">
        <f t="shared" si="18"/>
        <v>2</v>
      </c>
      <c r="N205" s="2">
        <f t="shared" si="15"/>
        <v>17</v>
      </c>
      <c r="O205" s="2" t="str">
        <f t="shared" si="16"/>
        <v>FA161N7</v>
      </c>
      <c r="P205" t="str">
        <f t="shared" si="17"/>
        <v>Biological</v>
      </c>
    </row>
    <row r="206" spans="1:16" x14ac:dyDescent="0.25">
      <c r="A206" t="s">
        <v>9</v>
      </c>
      <c r="B206" t="s">
        <v>10060</v>
      </c>
      <c r="C206">
        <v>47</v>
      </c>
      <c r="D206" t="s">
        <v>9631</v>
      </c>
      <c r="F206" t="s">
        <v>44</v>
      </c>
      <c r="G206" t="s">
        <v>45</v>
      </c>
      <c r="H206" t="s">
        <v>49</v>
      </c>
      <c r="I206">
        <v>12</v>
      </c>
      <c r="J206">
        <v>0</v>
      </c>
      <c r="M206">
        <f t="shared" si="18"/>
        <v>2</v>
      </c>
      <c r="N206" s="2">
        <f t="shared" si="15"/>
        <v>17</v>
      </c>
      <c r="O206" s="2" t="str">
        <f t="shared" si="16"/>
        <v>FA180</v>
      </c>
      <c r="P206" t="str">
        <f t="shared" si="17"/>
        <v>Biological</v>
      </c>
    </row>
    <row r="207" spans="1:16" x14ac:dyDescent="0.25">
      <c r="A207" t="s">
        <v>9</v>
      </c>
      <c r="B207" t="s">
        <v>10062</v>
      </c>
      <c r="C207">
        <v>48</v>
      </c>
      <c r="D207" t="s">
        <v>9634</v>
      </c>
      <c r="F207" t="s">
        <v>44</v>
      </c>
      <c r="G207" t="s">
        <v>45</v>
      </c>
      <c r="H207" t="s">
        <v>10012</v>
      </c>
      <c r="I207">
        <v>12</v>
      </c>
      <c r="J207">
        <v>0</v>
      </c>
      <c r="M207">
        <f t="shared" si="18"/>
        <v>2</v>
      </c>
      <c r="N207" s="2">
        <f t="shared" si="15"/>
        <v>17</v>
      </c>
      <c r="O207" s="2" t="str">
        <f t="shared" si="16"/>
        <v>FA181N9</v>
      </c>
      <c r="P207" t="str">
        <f t="shared" si="17"/>
        <v>Biological</v>
      </c>
    </row>
    <row r="208" spans="1:16" x14ac:dyDescent="0.25">
      <c r="A208" t="s">
        <v>9</v>
      </c>
      <c r="B208" t="s">
        <v>10064</v>
      </c>
      <c r="C208">
        <v>49</v>
      </c>
      <c r="D208" t="s">
        <v>9637</v>
      </c>
      <c r="F208" t="s">
        <v>44</v>
      </c>
      <c r="G208" t="s">
        <v>45</v>
      </c>
      <c r="H208" t="s">
        <v>2963</v>
      </c>
      <c r="I208">
        <v>12</v>
      </c>
      <c r="J208">
        <v>2</v>
      </c>
      <c r="K208" t="s">
        <v>10048</v>
      </c>
      <c r="L208">
        <v>0</v>
      </c>
      <c r="M208">
        <f t="shared" si="18"/>
        <v>2</v>
      </c>
      <c r="N208" s="2">
        <f t="shared" si="15"/>
        <v>17</v>
      </c>
      <c r="O208" s="2" t="str">
        <f t="shared" si="16"/>
        <v>FA182N6</v>
      </c>
      <c r="P208" t="str">
        <f t="shared" si="17"/>
        <v>Biological</v>
      </c>
    </row>
    <row r="209" spans="1:16" x14ac:dyDescent="0.25">
      <c r="A209" t="s">
        <v>9</v>
      </c>
      <c r="B209" t="s">
        <v>10066</v>
      </c>
      <c r="C209">
        <v>50</v>
      </c>
      <c r="D209" t="s">
        <v>9640</v>
      </c>
      <c r="F209" t="s">
        <v>44</v>
      </c>
      <c r="G209" t="s">
        <v>45</v>
      </c>
      <c r="H209" t="s">
        <v>46</v>
      </c>
      <c r="I209">
        <v>8</v>
      </c>
      <c r="J209">
        <v>0</v>
      </c>
      <c r="K209" t="s">
        <v>10049</v>
      </c>
      <c r="L209">
        <v>0</v>
      </c>
      <c r="M209">
        <f t="shared" si="18"/>
        <v>2</v>
      </c>
      <c r="N209" s="2">
        <f t="shared" si="15"/>
        <v>17</v>
      </c>
      <c r="O209" s="2" t="str">
        <f t="shared" si="16"/>
        <v>FA183N6</v>
      </c>
      <c r="P209" t="str">
        <f t="shared" si="17"/>
        <v>Biological</v>
      </c>
    </row>
    <row r="210" spans="1:16" x14ac:dyDescent="0.25">
      <c r="A210" t="s">
        <v>9</v>
      </c>
      <c r="B210" t="s">
        <v>10068</v>
      </c>
      <c r="C210">
        <v>51</v>
      </c>
      <c r="D210" t="s">
        <v>9643</v>
      </c>
      <c r="F210" t="s">
        <v>44</v>
      </c>
      <c r="G210" t="s">
        <v>456</v>
      </c>
      <c r="H210" t="s">
        <v>46</v>
      </c>
      <c r="I210">
        <v>8</v>
      </c>
      <c r="J210">
        <v>0</v>
      </c>
      <c r="K210" t="s">
        <v>1491</v>
      </c>
      <c r="L210">
        <v>0</v>
      </c>
      <c r="M210">
        <f t="shared" si="18"/>
        <v>2</v>
      </c>
      <c r="N210" s="2">
        <f t="shared" si="15"/>
        <v>17</v>
      </c>
      <c r="O210" s="2" t="str">
        <f t="shared" si="16"/>
        <v>FA183N3</v>
      </c>
      <c r="P210" t="str">
        <f t="shared" si="17"/>
        <v>Biological</v>
      </c>
    </row>
    <row r="211" spans="1:16" x14ac:dyDescent="0.25">
      <c r="A211" t="s">
        <v>9</v>
      </c>
      <c r="B211" t="s">
        <v>10070</v>
      </c>
      <c r="C211">
        <v>52</v>
      </c>
      <c r="D211" t="s">
        <v>9646</v>
      </c>
      <c r="F211" t="s">
        <v>44</v>
      </c>
      <c r="G211" t="s">
        <v>456</v>
      </c>
      <c r="H211" t="s">
        <v>46</v>
      </c>
      <c r="I211">
        <v>8</v>
      </c>
      <c r="J211">
        <v>0</v>
      </c>
      <c r="K211" t="s">
        <v>3882</v>
      </c>
      <c r="L211">
        <v>0</v>
      </c>
      <c r="M211">
        <f t="shared" si="18"/>
        <v>2</v>
      </c>
      <c r="N211" s="2">
        <f t="shared" si="15"/>
        <v>17</v>
      </c>
      <c r="O211" s="2" t="str">
        <f t="shared" si="16"/>
        <v>FA203N6</v>
      </c>
      <c r="P211" t="str">
        <f t="shared" si="17"/>
        <v>Biological</v>
      </c>
    </row>
    <row r="212" spans="1:16" x14ac:dyDescent="0.25">
      <c r="A212" t="s">
        <v>9</v>
      </c>
      <c r="B212" t="s">
        <v>10072</v>
      </c>
      <c r="C212">
        <v>53</v>
      </c>
      <c r="D212" t="s">
        <v>9649</v>
      </c>
      <c r="F212" t="s">
        <v>44</v>
      </c>
      <c r="G212" t="s">
        <v>45</v>
      </c>
      <c r="H212" t="s">
        <v>46</v>
      </c>
      <c r="I212">
        <v>8</v>
      </c>
      <c r="J212">
        <v>0</v>
      </c>
      <c r="K212" t="s">
        <v>10050</v>
      </c>
      <c r="L212">
        <v>0</v>
      </c>
      <c r="M212">
        <f t="shared" si="18"/>
        <v>2</v>
      </c>
      <c r="N212" s="2">
        <f t="shared" si="15"/>
        <v>17</v>
      </c>
      <c r="O212" s="2" t="str">
        <f t="shared" si="16"/>
        <v>FA204N6</v>
      </c>
      <c r="P212" t="str">
        <f t="shared" si="17"/>
        <v>Biological</v>
      </c>
    </row>
    <row r="213" spans="1:16" x14ac:dyDescent="0.25">
      <c r="A213" t="s">
        <v>9</v>
      </c>
      <c r="B213" t="s">
        <v>10074</v>
      </c>
      <c r="C213">
        <v>54</v>
      </c>
      <c r="D213" t="s">
        <v>9652</v>
      </c>
      <c r="F213" t="s">
        <v>44</v>
      </c>
      <c r="G213" t="s">
        <v>456</v>
      </c>
      <c r="H213" t="s">
        <v>46</v>
      </c>
      <c r="I213">
        <v>8</v>
      </c>
      <c r="J213">
        <v>0</v>
      </c>
      <c r="K213" t="s">
        <v>1491</v>
      </c>
      <c r="L213">
        <v>0</v>
      </c>
      <c r="M213">
        <f t="shared" si="18"/>
        <v>2</v>
      </c>
      <c r="N213" s="2">
        <f t="shared" si="15"/>
        <v>17</v>
      </c>
      <c r="O213" s="2" t="str">
        <f t="shared" si="16"/>
        <v>FA205N3</v>
      </c>
      <c r="P213" t="str">
        <f t="shared" si="17"/>
        <v>Biological</v>
      </c>
    </row>
    <row r="214" spans="1:16" x14ac:dyDescent="0.25">
      <c r="A214" t="s">
        <v>9</v>
      </c>
      <c r="B214" t="s">
        <v>10076</v>
      </c>
      <c r="C214">
        <v>55</v>
      </c>
      <c r="D214" t="s">
        <v>9655</v>
      </c>
      <c r="F214" t="s">
        <v>44</v>
      </c>
      <c r="G214" t="s">
        <v>45</v>
      </c>
      <c r="H214" t="s">
        <v>10054</v>
      </c>
      <c r="I214">
        <v>13</v>
      </c>
      <c r="J214">
        <v>2</v>
      </c>
      <c r="K214" t="s">
        <v>10055</v>
      </c>
      <c r="L214">
        <v>0</v>
      </c>
      <c r="M214">
        <f t="shared" si="18"/>
        <v>2</v>
      </c>
      <c r="N214" s="2">
        <f t="shared" si="15"/>
        <v>17</v>
      </c>
      <c r="O214" s="2" t="str">
        <f t="shared" si="16"/>
        <v>FA223N6</v>
      </c>
      <c r="P214" t="str">
        <f t="shared" si="17"/>
        <v>Biological</v>
      </c>
    </row>
    <row r="215" spans="1:16" x14ac:dyDescent="0.25">
      <c r="A215" t="s">
        <v>9</v>
      </c>
      <c r="B215" t="s">
        <v>10078</v>
      </c>
      <c r="C215">
        <v>56</v>
      </c>
      <c r="D215" t="s">
        <v>9658</v>
      </c>
      <c r="F215" t="s">
        <v>44</v>
      </c>
      <c r="G215" t="s">
        <v>45</v>
      </c>
      <c r="H215" t="s">
        <v>10054</v>
      </c>
      <c r="I215">
        <v>13</v>
      </c>
      <c r="J215">
        <v>2</v>
      </c>
      <c r="K215" t="s">
        <v>10057</v>
      </c>
      <c r="L215">
        <v>0</v>
      </c>
      <c r="M215">
        <f t="shared" si="18"/>
        <v>2</v>
      </c>
      <c r="N215" s="2">
        <f t="shared" si="15"/>
        <v>17</v>
      </c>
      <c r="O215" s="2" t="str">
        <f t="shared" si="16"/>
        <v>FA224N6</v>
      </c>
      <c r="P215" t="str">
        <f t="shared" si="17"/>
        <v>Biological</v>
      </c>
    </row>
    <row r="216" spans="1:16" x14ac:dyDescent="0.25">
      <c r="A216" t="s">
        <v>9</v>
      </c>
      <c r="B216" t="s">
        <v>10080</v>
      </c>
      <c r="C216">
        <v>57</v>
      </c>
      <c r="D216" t="s">
        <v>9661</v>
      </c>
      <c r="F216" t="s">
        <v>44</v>
      </c>
      <c r="G216" t="s">
        <v>45</v>
      </c>
      <c r="H216" t="s">
        <v>2963</v>
      </c>
      <c r="I216">
        <v>12</v>
      </c>
      <c r="J216">
        <v>2</v>
      </c>
      <c r="K216" t="s">
        <v>10059</v>
      </c>
      <c r="L216">
        <v>0</v>
      </c>
      <c r="M216">
        <f t="shared" si="18"/>
        <v>2</v>
      </c>
      <c r="N216" s="2">
        <f t="shared" si="15"/>
        <v>17</v>
      </c>
      <c r="O216" s="2" t="str">
        <f t="shared" si="16"/>
        <v>FA225N3</v>
      </c>
      <c r="P216" t="str">
        <f t="shared" si="17"/>
        <v>Biological</v>
      </c>
    </row>
    <row r="217" spans="1:16" x14ac:dyDescent="0.25">
      <c r="A217" t="s">
        <v>9</v>
      </c>
      <c r="B217" t="s">
        <v>10082</v>
      </c>
      <c r="C217">
        <v>58</v>
      </c>
      <c r="D217" t="s">
        <v>9664</v>
      </c>
      <c r="F217" t="s">
        <v>44</v>
      </c>
      <c r="G217" t="s">
        <v>45</v>
      </c>
      <c r="H217" t="s">
        <v>10054</v>
      </c>
      <c r="I217">
        <v>13</v>
      </c>
      <c r="J217">
        <v>2</v>
      </c>
      <c r="K217" t="s">
        <v>10061</v>
      </c>
      <c r="L217">
        <v>0</v>
      </c>
      <c r="M217">
        <f t="shared" si="18"/>
        <v>2</v>
      </c>
      <c r="N217" s="2">
        <f t="shared" si="15"/>
        <v>17</v>
      </c>
      <c r="O217" s="2" t="str">
        <f t="shared" si="16"/>
        <v>FA226N3</v>
      </c>
      <c r="P217" t="str">
        <f t="shared" si="17"/>
        <v>Biological</v>
      </c>
    </row>
    <row r="218" spans="1:16" x14ac:dyDescent="0.25">
      <c r="A218" t="s">
        <v>9</v>
      </c>
      <c r="B218" t="s">
        <v>10084</v>
      </c>
      <c r="C218">
        <v>59</v>
      </c>
      <c r="D218" t="s">
        <v>10085</v>
      </c>
      <c r="F218" t="s">
        <v>44</v>
      </c>
      <c r="G218" t="s">
        <v>45</v>
      </c>
      <c r="H218" t="s">
        <v>10054</v>
      </c>
      <c r="I218">
        <v>13</v>
      </c>
      <c r="J218">
        <v>2</v>
      </c>
      <c r="K218" t="s">
        <v>10063</v>
      </c>
      <c r="L218">
        <v>0</v>
      </c>
      <c r="M218">
        <f t="shared" si="18"/>
        <v>2</v>
      </c>
      <c r="N218" s="2">
        <f t="shared" si="15"/>
        <v>17</v>
      </c>
      <c r="O218" s="2" t="str">
        <f t="shared" si="16"/>
        <v>IP10</v>
      </c>
      <c r="P218" t="str">
        <f t="shared" si="17"/>
        <v>Biological</v>
      </c>
    </row>
    <row r="219" spans="1:16" x14ac:dyDescent="0.25">
      <c r="A219" t="s">
        <v>9</v>
      </c>
      <c r="B219" t="s">
        <v>10087</v>
      </c>
      <c r="C219">
        <v>60</v>
      </c>
      <c r="D219" t="s">
        <v>10088</v>
      </c>
      <c r="F219" t="s">
        <v>44</v>
      </c>
      <c r="G219" t="s">
        <v>45</v>
      </c>
      <c r="H219" t="s">
        <v>10054</v>
      </c>
      <c r="I219">
        <v>13</v>
      </c>
      <c r="J219">
        <v>2</v>
      </c>
      <c r="K219" t="s">
        <v>10065</v>
      </c>
      <c r="L219">
        <v>0</v>
      </c>
      <c r="M219">
        <f t="shared" si="18"/>
        <v>2</v>
      </c>
      <c r="N219" s="2">
        <f t="shared" si="15"/>
        <v>17</v>
      </c>
      <c r="O219" s="2" t="str">
        <f t="shared" si="16"/>
        <v>STNFR1</v>
      </c>
      <c r="P219" t="str">
        <f t="shared" si="17"/>
        <v>Biological</v>
      </c>
    </row>
    <row r="220" spans="1:16" x14ac:dyDescent="0.25">
      <c r="A220" t="s">
        <v>9</v>
      </c>
      <c r="B220" t="s">
        <v>10090</v>
      </c>
      <c r="C220">
        <v>61</v>
      </c>
      <c r="D220" t="s">
        <v>10091</v>
      </c>
      <c r="F220" t="s">
        <v>44</v>
      </c>
      <c r="G220" t="s">
        <v>45</v>
      </c>
      <c r="H220" t="s">
        <v>10054</v>
      </c>
      <c r="I220">
        <v>13</v>
      </c>
      <c r="J220">
        <v>2</v>
      </c>
      <c r="K220" t="s">
        <v>10067</v>
      </c>
      <c r="L220">
        <v>0</v>
      </c>
      <c r="M220">
        <f t="shared" si="18"/>
        <v>2</v>
      </c>
      <c r="N220" s="2">
        <f t="shared" si="15"/>
        <v>17</v>
      </c>
      <c r="O220" s="2" t="str">
        <f t="shared" si="16"/>
        <v>STNFR2</v>
      </c>
      <c r="P220" t="str">
        <f t="shared" si="17"/>
        <v>Biological</v>
      </c>
    </row>
    <row r="221" spans="1:16" x14ac:dyDescent="0.25">
      <c r="A221" t="s">
        <v>9</v>
      </c>
      <c r="B221" t="s">
        <v>10093</v>
      </c>
      <c r="C221">
        <v>62</v>
      </c>
      <c r="D221" t="s">
        <v>10094</v>
      </c>
      <c r="F221" t="s">
        <v>44</v>
      </c>
      <c r="G221" t="s">
        <v>45</v>
      </c>
      <c r="H221" t="s">
        <v>10054</v>
      </c>
      <c r="I221">
        <v>13</v>
      </c>
      <c r="J221">
        <v>2</v>
      </c>
      <c r="K221" t="s">
        <v>10069</v>
      </c>
      <c r="L221">
        <v>0</v>
      </c>
      <c r="M221">
        <f t="shared" si="18"/>
        <v>2</v>
      </c>
      <c r="N221" s="2">
        <f t="shared" si="15"/>
        <v>17</v>
      </c>
      <c r="O221" s="2" t="str">
        <f t="shared" si="16"/>
        <v>IL18</v>
      </c>
      <c r="P221" t="str">
        <f t="shared" si="17"/>
        <v>Biological</v>
      </c>
    </row>
    <row r="222" spans="1:16" x14ac:dyDescent="0.25">
      <c r="A222" t="s">
        <v>9</v>
      </c>
      <c r="B222" t="s">
        <v>10013</v>
      </c>
      <c r="C222">
        <v>63</v>
      </c>
      <c r="D222" t="s">
        <v>10014</v>
      </c>
      <c r="F222" t="s">
        <v>44</v>
      </c>
      <c r="G222" t="s">
        <v>45</v>
      </c>
      <c r="H222" t="s">
        <v>10054</v>
      </c>
      <c r="I222">
        <v>13</v>
      </c>
      <c r="J222">
        <v>2</v>
      </c>
      <c r="K222" t="s">
        <v>10071</v>
      </c>
      <c r="L222">
        <v>0</v>
      </c>
      <c r="M222">
        <f t="shared" si="18"/>
        <v>2</v>
      </c>
      <c r="N222" s="2">
        <f t="shared" si="15"/>
        <v>17</v>
      </c>
      <c r="O222" s="2" t="str">
        <f t="shared" si="16"/>
        <v>P_TOT_F_NM</v>
      </c>
      <c r="P222" t="str">
        <f t="shared" si="17"/>
        <v>Biological</v>
      </c>
    </row>
    <row r="223" spans="1:16" x14ac:dyDescent="0.25">
      <c r="A223" t="s">
        <v>9</v>
      </c>
      <c r="B223" t="s">
        <v>10016</v>
      </c>
      <c r="C223">
        <v>64</v>
      </c>
      <c r="D223" t="s">
        <v>10017</v>
      </c>
      <c r="F223" t="s">
        <v>44</v>
      </c>
      <c r="G223" t="s">
        <v>45</v>
      </c>
      <c r="H223" t="s">
        <v>10054</v>
      </c>
      <c r="I223">
        <v>13</v>
      </c>
      <c r="J223">
        <v>2</v>
      </c>
      <c r="K223" t="s">
        <v>10073</v>
      </c>
      <c r="L223">
        <v>0</v>
      </c>
      <c r="M223">
        <f t="shared" si="18"/>
        <v>2</v>
      </c>
      <c r="N223" s="2">
        <f t="shared" si="15"/>
        <v>17</v>
      </c>
      <c r="O223" s="2" t="str">
        <f t="shared" si="16"/>
        <v>P_CBG_UGML</v>
      </c>
      <c r="P223" t="str">
        <f t="shared" si="17"/>
        <v>Biological</v>
      </c>
    </row>
    <row r="224" spans="1:16" x14ac:dyDescent="0.25">
      <c r="A224" t="s">
        <v>9</v>
      </c>
      <c r="B224" t="s">
        <v>10019</v>
      </c>
      <c r="C224">
        <v>65</v>
      </c>
      <c r="D224" t="s">
        <v>10020</v>
      </c>
      <c r="F224" t="s">
        <v>44</v>
      </c>
      <c r="G224" t="s">
        <v>45</v>
      </c>
      <c r="H224" t="s">
        <v>10054</v>
      </c>
      <c r="I224">
        <v>13</v>
      </c>
      <c r="J224">
        <v>2</v>
      </c>
      <c r="K224" t="s">
        <v>10075</v>
      </c>
      <c r="L224">
        <v>0</v>
      </c>
      <c r="M224">
        <f t="shared" si="18"/>
        <v>2</v>
      </c>
      <c r="N224" s="2">
        <f t="shared" si="15"/>
        <v>17</v>
      </c>
      <c r="O224" s="2" t="str">
        <f t="shared" si="16"/>
        <v>P_CFRF_NM</v>
      </c>
      <c r="P224" t="str">
        <f t="shared" si="17"/>
        <v>Biological</v>
      </c>
    </row>
    <row r="225" spans="1:16" x14ac:dyDescent="0.25">
      <c r="A225" t="s">
        <v>9</v>
      </c>
      <c r="B225" t="s">
        <v>10022</v>
      </c>
      <c r="C225">
        <v>66</v>
      </c>
      <c r="D225" t="s">
        <v>10023</v>
      </c>
      <c r="F225" t="s">
        <v>44</v>
      </c>
      <c r="G225" t="s">
        <v>45</v>
      </c>
      <c r="H225" t="s">
        <v>10054</v>
      </c>
      <c r="I225">
        <v>13</v>
      </c>
      <c r="J225">
        <v>2</v>
      </c>
      <c r="K225" t="s">
        <v>10077</v>
      </c>
      <c r="L225">
        <v>0</v>
      </c>
      <c r="M225">
        <f t="shared" si="18"/>
        <v>2</v>
      </c>
      <c r="N225" s="2">
        <f t="shared" si="15"/>
        <v>17</v>
      </c>
      <c r="O225" s="2" t="str">
        <f t="shared" si="16"/>
        <v>P_PCFRF</v>
      </c>
      <c r="P225" t="str">
        <f t="shared" si="17"/>
        <v>Biological</v>
      </c>
    </row>
    <row r="226" spans="1:16" x14ac:dyDescent="0.25">
      <c r="A226" t="s">
        <v>9</v>
      </c>
      <c r="B226" t="s">
        <v>10025</v>
      </c>
      <c r="C226">
        <v>67</v>
      </c>
      <c r="D226" t="s">
        <v>10026</v>
      </c>
      <c r="F226" t="s">
        <v>44</v>
      </c>
      <c r="G226" t="s">
        <v>45</v>
      </c>
      <c r="H226" t="s">
        <v>10054</v>
      </c>
      <c r="I226">
        <v>13</v>
      </c>
      <c r="J226">
        <v>2</v>
      </c>
      <c r="K226" t="s">
        <v>10079</v>
      </c>
      <c r="L226">
        <v>0</v>
      </c>
      <c r="M226">
        <f t="shared" si="18"/>
        <v>2</v>
      </c>
      <c r="N226" s="2">
        <f t="shared" si="15"/>
        <v>17</v>
      </c>
      <c r="O226" s="2" t="str">
        <f t="shared" si="16"/>
        <v>P_ACTH_PGML</v>
      </c>
      <c r="P226" t="str">
        <f t="shared" si="17"/>
        <v>Biological</v>
      </c>
    </row>
    <row r="227" spans="1:16" x14ac:dyDescent="0.25">
      <c r="A227" t="s">
        <v>9</v>
      </c>
      <c r="B227" t="s">
        <v>10028</v>
      </c>
      <c r="C227">
        <v>68</v>
      </c>
      <c r="D227" t="s">
        <v>10029</v>
      </c>
      <c r="F227" t="s">
        <v>44</v>
      </c>
      <c r="G227" t="s">
        <v>45</v>
      </c>
      <c r="H227" t="s">
        <v>10054</v>
      </c>
      <c r="I227">
        <v>13</v>
      </c>
      <c r="J227">
        <v>2</v>
      </c>
      <c r="K227" t="s">
        <v>10081</v>
      </c>
      <c r="L227">
        <v>0</v>
      </c>
      <c r="M227">
        <f t="shared" si="18"/>
        <v>2</v>
      </c>
      <c r="N227" s="2">
        <f t="shared" si="15"/>
        <v>17</v>
      </c>
      <c r="O227" s="2" t="str">
        <f t="shared" si="16"/>
        <v>S1_DATE</v>
      </c>
      <c r="P227" t="str">
        <f t="shared" si="17"/>
        <v>Biological</v>
      </c>
    </row>
    <row r="228" spans="1:16" x14ac:dyDescent="0.25">
      <c r="A228" t="s">
        <v>9</v>
      </c>
      <c r="B228" t="s">
        <v>10030</v>
      </c>
      <c r="C228">
        <v>69</v>
      </c>
      <c r="D228" t="s">
        <v>10031</v>
      </c>
      <c r="F228" t="s">
        <v>44</v>
      </c>
      <c r="G228" t="s">
        <v>45</v>
      </c>
      <c r="H228" t="s">
        <v>10054</v>
      </c>
      <c r="I228">
        <v>13</v>
      </c>
      <c r="J228">
        <v>2</v>
      </c>
      <c r="K228" t="s">
        <v>10083</v>
      </c>
      <c r="L228">
        <v>0</v>
      </c>
      <c r="M228">
        <f t="shared" si="18"/>
        <v>2</v>
      </c>
      <c r="N228" s="2">
        <f t="shared" si="15"/>
        <v>17</v>
      </c>
      <c r="O228" s="2" t="str">
        <f t="shared" si="16"/>
        <v>S1_TIME</v>
      </c>
      <c r="P228" t="str">
        <f t="shared" si="17"/>
        <v>Biological</v>
      </c>
    </row>
    <row r="229" spans="1:16" x14ac:dyDescent="0.25">
      <c r="A229" t="s">
        <v>9</v>
      </c>
      <c r="B229" t="s">
        <v>10032</v>
      </c>
      <c r="C229">
        <v>70</v>
      </c>
      <c r="D229" t="s">
        <v>10033</v>
      </c>
      <c r="F229" t="s">
        <v>44</v>
      </c>
      <c r="G229" t="s">
        <v>45</v>
      </c>
      <c r="H229" t="s">
        <v>53</v>
      </c>
      <c r="I229">
        <v>8</v>
      </c>
      <c r="J229">
        <v>2</v>
      </c>
      <c r="K229" t="s">
        <v>10086</v>
      </c>
      <c r="L229">
        <v>0</v>
      </c>
      <c r="M229">
        <f t="shared" si="18"/>
        <v>2</v>
      </c>
      <c r="N229" s="2">
        <f t="shared" si="15"/>
        <v>17</v>
      </c>
      <c r="O229" s="2" t="str">
        <f t="shared" si="16"/>
        <v>S1_F_NM</v>
      </c>
      <c r="P229" t="str">
        <f t="shared" si="17"/>
        <v>Biological</v>
      </c>
    </row>
    <row r="230" spans="1:16" x14ac:dyDescent="0.25">
      <c r="A230" t="s">
        <v>9</v>
      </c>
      <c r="B230" t="s">
        <v>10035</v>
      </c>
      <c r="C230">
        <v>71</v>
      </c>
      <c r="D230" t="s">
        <v>10036</v>
      </c>
      <c r="F230" t="s">
        <v>44</v>
      </c>
      <c r="G230" t="s">
        <v>45</v>
      </c>
      <c r="H230" t="s">
        <v>53</v>
      </c>
      <c r="I230">
        <v>8</v>
      </c>
      <c r="J230">
        <v>2</v>
      </c>
      <c r="K230" t="s">
        <v>10089</v>
      </c>
      <c r="L230">
        <v>0</v>
      </c>
      <c r="M230">
        <f t="shared" si="18"/>
        <v>2</v>
      </c>
      <c r="N230" s="2">
        <f t="shared" si="15"/>
        <v>17</v>
      </c>
      <c r="O230" s="2" t="str">
        <f t="shared" si="16"/>
        <v>S2_DATE</v>
      </c>
      <c r="P230" t="str">
        <f t="shared" si="17"/>
        <v>Biological</v>
      </c>
    </row>
    <row r="231" spans="1:16" x14ac:dyDescent="0.25">
      <c r="A231" t="s">
        <v>9</v>
      </c>
      <c r="B231" t="s">
        <v>10037</v>
      </c>
      <c r="C231">
        <v>72</v>
      </c>
      <c r="D231" t="s">
        <v>10038</v>
      </c>
      <c r="F231" t="s">
        <v>44</v>
      </c>
      <c r="G231" t="s">
        <v>45</v>
      </c>
      <c r="H231" t="s">
        <v>53</v>
      </c>
      <c r="I231">
        <v>8</v>
      </c>
      <c r="J231">
        <v>2</v>
      </c>
      <c r="K231" t="s">
        <v>10092</v>
      </c>
      <c r="L231">
        <v>0</v>
      </c>
      <c r="M231">
        <f t="shared" si="18"/>
        <v>2</v>
      </c>
      <c r="N231" s="2">
        <f t="shared" si="15"/>
        <v>17</v>
      </c>
      <c r="O231" s="2" t="str">
        <f t="shared" si="16"/>
        <v>S2_TIME</v>
      </c>
      <c r="P231" t="str">
        <f t="shared" si="17"/>
        <v>Biological</v>
      </c>
    </row>
    <row r="232" spans="1:16" x14ac:dyDescent="0.25">
      <c r="A232" t="s">
        <v>9</v>
      </c>
      <c r="B232" t="s">
        <v>10039</v>
      </c>
      <c r="C232">
        <v>73</v>
      </c>
      <c r="D232" t="s">
        <v>10040</v>
      </c>
      <c r="F232" t="s">
        <v>44</v>
      </c>
      <c r="G232" t="s">
        <v>45</v>
      </c>
      <c r="H232" t="s">
        <v>53</v>
      </c>
      <c r="I232">
        <v>8</v>
      </c>
      <c r="J232">
        <v>2</v>
      </c>
      <c r="K232" t="s">
        <v>10095</v>
      </c>
      <c r="L232">
        <v>0</v>
      </c>
      <c r="M232">
        <f t="shared" si="18"/>
        <v>2</v>
      </c>
      <c r="N232" s="2">
        <f t="shared" si="15"/>
        <v>17</v>
      </c>
      <c r="O232" s="2" t="str">
        <f t="shared" si="16"/>
        <v>S2_F_NM</v>
      </c>
      <c r="P232" t="str">
        <f t="shared" si="17"/>
        <v>Biological</v>
      </c>
    </row>
    <row r="233" spans="1:16" x14ac:dyDescent="0.25">
      <c r="A233" t="s">
        <v>9</v>
      </c>
      <c r="B233" t="s">
        <v>10042</v>
      </c>
      <c r="C233">
        <v>74</v>
      </c>
      <c r="D233" t="s">
        <v>10043</v>
      </c>
      <c r="F233" t="s">
        <v>44</v>
      </c>
      <c r="G233" t="s">
        <v>45</v>
      </c>
      <c r="H233" t="s">
        <v>10098</v>
      </c>
      <c r="I233">
        <v>15</v>
      </c>
      <c r="J233">
        <v>2</v>
      </c>
      <c r="K233" t="s">
        <v>10099</v>
      </c>
      <c r="L233">
        <v>0</v>
      </c>
      <c r="M233">
        <f t="shared" si="18"/>
        <v>2</v>
      </c>
      <c r="N233" s="2">
        <f t="shared" si="15"/>
        <v>17</v>
      </c>
      <c r="O233" s="2" t="str">
        <f t="shared" si="16"/>
        <v>S3_DATE</v>
      </c>
      <c r="P233" t="str">
        <f t="shared" si="17"/>
        <v>Biological</v>
      </c>
    </row>
    <row r="234" spans="1:16" x14ac:dyDescent="0.25">
      <c r="A234" t="s">
        <v>9</v>
      </c>
      <c r="B234" t="s">
        <v>10044</v>
      </c>
      <c r="C234">
        <v>75</v>
      </c>
      <c r="D234" t="s">
        <v>10045</v>
      </c>
      <c r="F234" t="s">
        <v>44</v>
      </c>
      <c r="G234" t="s">
        <v>45</v>
      </c>
      <c r="H234" t="s">
        <v>8986</v>
      </c>
      <c r="I234">
        <v>10</v>
      </c>
      <c r="J234">
        <v>2</v>
      </c>
      <c r="K234" t="s">
        <v>10102</v>
      </c>
      <c r="L234">
        <v>0</v>
      </c>
      <c r="M234">
        <f t="shared" si="18"/>
        <v>2</v>
      </c>
      <c r="N234" s="2">
        <f t="shared" si="15"/>
        <v>17</v>
      </c>
      <c r="O234" s="2" t="str">
        <f t="shared" si="16"/>
        <v>S3_TIME</v>
      </c>
      <c r="P234" t="str">
        <f t="shared" si="17"/>
        <v>Biological</v>
      </c>
    </row>
    <row r="235" spans="1:16" x14ac:dyDescent="0.25">
      <c r="A235" t="s">
        <v>9</v>
      </c>
      <c r="B235" t="s">
        <v>10046</v>
      </c>
      <c r="C235">
        <v>76</v>
      </c>
      <c r="D235" t="s">
        <v>10047</v>
      </c>
      <c r="F235" t="s">
        <v>44</v>
      </c>
      <c r="G235" t="s">
        <v>45</v>
      </c>
      <c r="H235" t="s">
        <v>53</v>
      </c>
      <c r="I235">
        <v>8</v>
      </c>
      <c r="J235">
        <v>2</v>
      </c>
      <c r="K235" t="s">
        <v>10105</v>
      </c>
      <c r="L235">
        <v>0</v>
      </c>
      <c r="M235">
        <f t="shared" si="18"/>
        <v>2</v>
      </c>
      <c r="N235" s="2">
        <f t="shared" si="15"/>
        <v>17</v>
      </c>
      <c r="O235" s="2" t="str">
        <f t="shared" si="16"/>
        <v>S3_F_NM</v>
      </c>
      <c r="P235" t="str">
        <f t="shared" si="17"/>
        <v>Biological</v>
      </c>
    </row>
    <row r="236" spans="1:16" x14ac:dyDescent="0.25">
      <c r="A236" t="s">
        <v>9</v>
      </c>
      <c r="B236" t="s">
        <v>10009</v>
      </c>
      <c r="C236">
        <v>77</v>
      </c>
      <c r="D236" t="s">
        <v>10010</v>
      </c>
      <c r="F236" t="s">
        <v>44</v>
      </c>
      <c r="G236" t="s">
        <v>45</v>
      </c>
      <c r="H236" t="s">
        <v>53</v>
      </c>
      <c r="I236">
        <v>8</v>
      </c>
      <c r="J236">
        <v>2</v>
      </c>
      <c r="K236" t="s">
        <v>10105</v>
      </c>
      <c r="L236">
        <v>0</v>
      </c>
      <c r="M236">
        <f t="shared" si="18"/>
        <v>2</v>
      </c>
      <c r="N236" s="2">
        <f t="shared" si="15"/>
        <v>17</v>
      </c>
      <c r="O236" s="2" t="str">
        <f t="shared" si="16"/>
        <v>OCP_FINAL</v>
      </c>
      <c r="P236" t="str">
        <f t="shared" si="17"/>
        <v>Biological</v>
      </c>
    </row>
    <row r="237" spans="1:16" x14ac:dyDescent="0.25">
      <c r="A237" t="s">
        <v>9</v>
      </c>
      <c r="B237" t="s">
        <v>10051</v>
      </c>
      <c r="C237">
        <v>78</v>
      </c>
      <c r="D237" t="s">
        <v>10052</v>
      </c>
      <c r="E237" t="s">
        <v>83</v>
      </c>
      <c r="F237" t="s">
        <v>44</v>
      </c>
      <c r="G237" t="s">
        <v>45</v>
      </c>
      <c r="H237" t="s">
        <v>10054</v>
      </c>
      <c r="I237">
        <v>13</v>
      </c>
      <c r="J237">
        <v>2</v>
      </c>
      <c r="K237" t="s">
        <v>10110</v>
      </c>
      <c r="L237">
        <v>0</v>
      </c>
      <c r="M237">
        <f t="shared" si="18"/>
        <v>2</v>
      </c>
      <c r="N237" s="2">
        <f t="shared" si="15"/>
        <v>17</v>
      </c>
      <c r="O237" s="2" t="str">
        <f t="shared" si="16"/>
        <v>PREGTEEN</v>
      </c>
      <c r="P237" t="str">
        <f t="shared" si="17"/>
        <v>Biological</v>
      </c>
    </row>
    <row r="238" spans="1:16" x14ac:dyDescent="0.25">
      <c r="A238" t="s">
        <v>9</v>
      </c>
      <c r="B238" t="s">
        <v>10122</v>
      </c>
      <c r="C238">
        <v>79</v>
      </c>
      <c r="D238" t="s">
        <v>10123</v>
      </c>
      <c r="E238" t="s">
        <v>83</v>
      </c>
      <c r="F238" t="s">
        <v>44</v>
      </c>
      <c r="G238" t="s">
        <v>45</v>
      </c>
      <c r="H238" t="s">
        <v>10098</v>
      </c>
      <c r="I238">
        <v>15</v>
      </c>
      <c r="J238">
        <v>2</v>
      </c>
      <c r="K238" t="s">
        <v>10113</v>
      </c>
      <c r="L238">
        <v>0</v>
      </c>
      <c r="M238">
        <f t="shared" si="18"/>
        <v>2</v>
      </c>
      <c r="N238" s="2">
        <f t="shared" si="15"/>
        <v>17</v>
      </c>
      <c r="O238" s="2" t="str">
        <f t="shared" si="16"/>
        <v>CU1</v>
      </c>
      <c r="P238" t="str">
        <f t="shared" si="17"/>
        <v>Biological</v>
      </c>
    </row>
    <row r="239" spans="1:16" x14ac:dyDescent="0.25">
      <c r="A239" t="s">
        <v>9</v>
      </c>
      <c r="B239" t="s">
        <v>10125</v>
      </c>
      <c r="C239">
        <v>80</v>
      </c>
      <c r="D239" t="s">
        <v>10126</v>
      </c>
      <c r="E239" t="s">
        <v>83</v>
      </c>
      <c r="F239" t="s">
        <v>44</v>
      </c>
      <c r="G239" t="s">
        <v>45</v>
      </c>
      <c r="H239" t="s">
        <v>10116</v>
      </c>
      <c r="I239">
        <v>20</v>
      </c>
      <c r="J239">
        <v>2</v>
      </c>
      <c r="K239" t="s">
        <v>10117</v>
      </c>
      <c r="L239">
        <v>0</v>
      </c>
      <c r="M239">
        <f t="shared" si="18"/>
        <v>2</v>
      </c>
      <c r="N239" s="2">
        <f t="shared" si="15"/>
        <v>17</v>
      </c>
      <c r="O239" s="2" t="str">
        <f t="shared" si="16"/>
        <v>CU2</v>
      </c>
      <c r="P239" t="str">
        <f t="shared" si="17"/>
        <v>Biological</v>
      </c>
    </row>
    <row r="240" spans="1:16" x14ac:dyDescent="0.25">
      <c r="A240" t="s">
        <v>9</v>
      </c>
      <c r="B240" t="s">
        <v>10128</v>
      </c>
      <c r="C240">
        <v>81</v>
      </c>
      <c r="D240" t="s">
        <v>10129</v>
      </c>
      <c r="E240" t="s">
        <v>83</v>
      </c>
      <c r="F240" t="s">
        <v>44</v>
      </c>
      <c r="G240" t="s">
        <v>45</v>
      </c>
      <c r="H240" t="s">
        <v>10120</v>
      </c>
      <c r="I240">
        <v>26</v>
      </c>
      <c r="J240">
        <v>2</v>
      </c>
      <c r="K240" t="s">
        <v>10121</v>
      </c>
      <c r="L240">
        <v>0</v>
      </c>
      <c r="M240">
        <f t="shared" si="18"/>
        <v>2</v>
      </c>
      <c r="N240" s="2">
        <f t="shared" si="15"/>
        <v>17</v>
      </c>
      <c r="O240" s="2" t="str">
        <f t="shared" si="16"/>
        <v>CU3</v>
      </c>
      <c r="P240" t="str">
        <f t="shared" si="17"/>
        <v>Biological</v>
      </c>
    </row>
    <row r="241" spans="1:16" x14ac:dyDescent="0.25">
      <c r="A241" t="s">
        <v>9</v>
      </c>
      <c r="B241" t="s">
        <v>10131</v>
      </c>
      <c r="C241">
        <v>82</v>
      </c>
      <c r="D241" t="s">
        <v>10132</v>
      </c>
      <c r="F241" t="s">
        <v>44</v>
      </c>
      <c r="G241" t="s">
        <v>456</v>
      </c>
      <c r="H241" t="s">
        <v>53</v>
      </c>
      <c r="I241">
        <v>8</v>
      </c>
      <c r="J241">
        <v>2</v>
      </c>
      <c r="K241" t="s">
        <v>10124</v>
      </c>
      <c r="L241">
        <v>0</v>
      </c>
      <c r="M241">
        <f t="shared" si="18"/>
        <v>2</v>
      </c>
      <c r="N241" s="2">
        <f t="shared" si="15"/>
        <v>17</v>
      </c>
      <c r="O241" s="2" t="str">
        <f t="shared" si="16"/>
        <v>CU4</v>
      </c>
      <c r="P241" t="str">
        <f t="shared" si="17"/>
        <v>Biological</v>
      </c>
    </row>
    <row r="242" spans="1:16" x14ac:dyDescent="0.25">
      <c r="A242" t="s">
        <v>9</v>
      </c>
      <c r="B242" t="s">
        <v>10134</v>
      </c>
      <c r="C242">
        <v>83</v>
      </c>
      <c r="D242" t="s">
        <v>10135</v>
      </c>
      <c r="F242" t="s">
        <v>44</v>
      </c>
      <c r="G242" t="s">
        <v>456</v>
      </c>
      <c r="H242" t="s">
        <v>53</v>
      </c>
      <c r="I242">
        <v>8</v>
      </c>
      <c r="J242">
        <v>2</v>
      </c>
      <c r="K242" t="s">
        <v>10127</v>
      </c>
      <c r="L242">
        <v>0</v>
      </c>
      <c r="M242">
        <f t="shared" si="18"/>
        <v>2</v>
      </c>
      <c r="N242" s="2">
        <f t="shared" si="15"/>
        <v>17</v>
      </c>
      <c r="O242" s="2" t="str">
        <f t="shared" si="16"/>
        <v>CU5</v>
      </c>
      <c r="P242" t="str">
        <f t="shared" si="17"/>
        <v>Biological</v>
      </c>
    </row>
    <row r="243" spans="1:16" x14ac:dyDescent="0.25">
      <c r="A243" t="s">
        <v>9</v>
      </c>
      <c r="B243" t="s">
        <v>10137</v>
      </c>
      <c r="C243">
        <v>84</v>
      </c>
      <c r="D243" t="s">
        <v>10138</v>
      </c>
      <c r="F243" t="s">
        <v>44</v>
      </c>
      <c r="G243" t="s">
        <v>456</v>
      </c>
      <c r="H243" t="s">
        <v>53</v>
      </c>
      <c r="I243">
        <v>8</v>
      </c>
      <c r="J243">
        <v>2</v>
      </c>
      <c r="K243" t="s">
        <v>10130</v>
      </c>
      <c r="L243">
        <v>0</v>
      </c>
      <c r="M243">
        <f t="shared" si="18"/>
        <v>2</v>
      </c>
      <c r="N243" s="2">
        <f t="shared" si="15"/>
        <v>17</v>
      </c>
      <c r="O243" s="2" t="str">
        <f t="shared" si="16"/>
        <v>CU6</v>
      </c>
      <c r="P243" t="str">
        <f t="shared" si="17"/>
        <v>Biological</v>
      </c>
    </row>
    <row r="244" spans="1:16" x14ac:dyDescent="0.25">
      <c r="A244" t="s">
        <v>9</v>
      </c>
      <c r="B244" t="s">
        <v>10154</v>
      </c>
      <c r="C244">
        <v>85</v>
      </c>
      <c r="D244" t="s">
        <v>10155</v>
      </c>
      <c r="F244" t="s">
        <v>44</v>
      </c>
      <c r="G244" t="s">
        <v>456</v>
      </c>
      <c r="H244" t="s">
        <v>53</v>
      </c>
      <c r="I244">
        <v>8</v>
      </c>
      <c r="J244">
        <v>2</v>
      </c>
      <c r="K244" t="s">
        <v>10133</v>
      </c>
      <c r="L244">
        <v>0</v>
      </c>
      <c r="M244">
        <f t="shared" si="18"/>
        <v>2</v>
      </c>
      <c r="N244" s="2">
        <f t="shared" si="15"/>
        <v>17</v>
      </c>
      <c r="O244" s="2" t="str">
        <f t="shared" si="16"/>
        <v>WELLNO</v>
      </c>
      <c r="P244" t="str">
        <f t="shared" si="17"/>
        <v>Biological</v>
      </c>
    </row>
    <row r="245" spans="1:16" x14ac:dyDescent="0.25">
      <c r="A245" t="s">
        <v>9</v>
      </c>
      <c r="B245" t="s">
        <v>10156</v>
      </c>
      <c r="C245">
        <v>86</v>
      </c>
      <c r="D245" t="s">
        <v>10157</v>
      </c>
      <c r="F245" t="s">
        <v>44</v>
      </c>
      <c r="G245" t="s">
        <v>456</v>
      </c>
      <c r="H245" t="s">
        <v>53</v>
      </c>
      <c r="I245">
        <v>8</v>
      </c>
      <c r="J245">
        <v>2</v>
      </c>
      <c r="K245" t="s">
        <v>10136</v>
      </c>
      <c r="L245">
        <v>0</v>
      </c>
      <c r="M245">
        <f t="shared" si="18"/>
        <v>2</v>
      </c>
      <c r="N245" s="2">
        <f t="shared" si="15"/>
        <v>17</v>
      </c>
      <c r="O245" s="2" t="str">
        <f t="shared" si="16"/>
        <v>PLATENO</v>
      </c>
      <c r="P245" t="str">
        <f t="shared" si="17"/>
        <v>Biological</v>
      </c>
    </row>
    <row r="246" spans="1:16" x14ac:dyDescent="0.25">
      <c r="A246" t="s">
        <v>9</v>
      </c>
      <c r="B246" t="s">
        <v>10158</v>
      </c>
      <c r="C246">
        <v>87</v>
      </c>
      <c r="D246" t="s">
        <v>10159</v>
      </c>
      <c r="F246" t="s">
        <v>44</v>
      </c>
      <c r="G246" t="s">
        <v>456</v>
      </c>
      <c r="H246" t="s">
        <v>53</v>
      </c>
      <c r="I246">
        <v>8</v>
      </c>
      <c r="J246">
        <v>2</v>
      </c>
      <c r="K246" t="s">
        <v>10139</v>
      </c>
      <c r="L246">
        <v>0</v>
      </c>
      <c r="M246">
        <f t="shared" si="18"/>
        <v>2</v>
      </c>
      <c r="N246" s="2">
        <f t="shared" si="15"/>
        <v>17</v>
      </c>
      <c r="O246" s="2" t="str">
        <f t="shared" si="16"/>
        <v>POOLID</v>
      </c>
      <c r="P246" t="str">
        <f t="shared" si="17"/>
        <v>Biological</v>
      </c>
    </row>
    <row r="247" spans="1:16" x14ac:dyDescent="0.25">
      <c r="A247" t="s">
        <v>9</v>
      </c>
      <c r="B247" t="s">
        <v>10160</v>
      </c>
      <c r="C247">
        <v>88</v>
      </c>
      <c r="D247" t="s">
        <v>10161</v>
      </c>
      <c r="F247" t="s">
        <v>44</v>
      </c>
      <c r="G247" t="s">
        <v>45</v>
      </c>
      <c r="H247" t="s">
        <v>53</v>
      </c>
      <c r="I247">
        <v>8</v>
      </c>
      <c r="J247">
        <v>2</v>
      </c>
      <c r="K247" t="s">
        <v>10142</v>
      </c>
      <c r="L247">
        <v>0</v>
      </c>
      <c r="M247">
        <f t="shared" si="18"/>
        <v>2</v>
      </c>
      <c r="N247" s="2">
        <f t="shared" si="15"/>
        <v>17</v>
      </c>
      <c r="O247" s="2" t="str">
        <f t="shared" si="16"/>
        <v>CD8T</v>
      </c>
      <c r="P247" t="str">
        <f t="shared" si="17"/>
        <v>Biological</v>
      </c>
    </row>
    <row r="248" spans="1:16" x14ac:dyDescent="0.25">
      <c r="A248" t="s">
        <v>9</v>
      </c>
      <c r="B248" t="s">
        <v>10164</v>
      </c>
      <c r="C248">
        <v>89</v>
      </c>
      <c r="D248" t="s">
        <v>10165</v>
      </c>
      <c r="F248" t="s">
        <v>44</v>
      </c>
      <c r="G248" t="s">
        <v>45</v>
      </c>
      <c r="H248" t="s">
        <v>53</v>
      </c>
      <c r="I248">
        <v>8</v>
      </c>
      <c r="J248">
        <v>2</v>
      </c>
      <c r="K248" t="s">
        <v>10145</v>
      </c>
      <c r="L248">
        <v>0</v>
      </c>
      <c r="M248">
        <f t="shared" si="18"/>
        <v>2</v>
      </c>
      <c r="N248" s="2">
        <f t="shared" si="15"/>
        <v>17</v>
      </c>
      <c r="O248" s="2" t="str">
        <f t="shared" si="16"/>
        <v>CD4T</v>
      </c>
      <c r="P248" t="str">
        <f t="shared" si="17"/>
        <v>Biological</v>
      </c>
    </row>
    <row r="249" spans="1:16" x14ac:dyDescent="0.25">
      <c r="A249" t="s">
        <v>9</v>
      </c>
      <c r="B249" t="s">
        <v>10167</v>
      </c>
      <c r="C249">
        <v>90</v>
      </c>
      <c r="D249" t="s">
        <v>10168</v>
      </c>
      <c r="F249" t="s">
        <v>44</v>
      </c>
      <c r="G249" t="s">
        <v>45</v>
      </c>
      <c r="H249" t="s">
        <v>10147</v>
      </c>
      <c r="I249">
        <v>6</v>
      </c>
      <c r="J249">
        <v>3</v>
      </c>
      <c r="K249" t="s">
        <v>10148</v>
      </c>
      <c r="L249">
        <v>0</v>
      </c>
      <c r="M249">
        <f t="shared" si="18"/>
        <v>2</v>
      </c>
      <c r="N249" s="2">
        <f t="shared" ref="N249:N312" si="19">_xlfn.NUMBERVALUE(MID(A249,2,3))-200</f>
        <v>17</v>
      </c>
      <c r="O249" s="2" t="str">
        <f t="shared" ref="O249:O312" si="20">MID(B249,6,LEN(B249)-5)</f>
        <v>NK</v>
      </c>
      <c r="P249" t="str">
        <f t="shared" ref="P249:P312" si="21">IFERROR(IF(FIND("PA",A249)&gt;0,"PA","Biological"),"Biological")</f>
        <v>Biological</v>
      </c>
    </row>
    <row r="250" spans="1:16" x14ac:dyDescent="0.25">
      <c r="A250" t="s">
        <v>9</v>
      </c>
      <c r="B250" t="s">
        <v>10170</v>
      </c>
      <c r="C250">
        <v>91</v>
      </c>
      <c r="D250" t="s">
        <v>10171</v>
      </c>
      <c r="F250" t="s">
        <v>44</v>
      </c>
      <c r="G250" t="s">
        <v>45</v>
      </c>
      <c r="H250" t="s">
        <v>10147</v>
      </c>
      <c r="I250">
        <v>6</v>
      </c>
      <c r="J250">
        <v>3</v>
      </c>
      <c r="K250" t="s">
        <v>10150</v>
      </c>
      <c r="L250">
        <v>0</v>
      </c>
      <c r="M250">
        <f t="shared" si="18"/>
        <v>2</v>
      </c>
      <c r="N250" s="2">
        <f t="shared" si="19"/>
        <v>17</v>
      </c>
      <c r="O250" s="2" t="str">
        <f t="shared" si="20"/>
        <v>BCELL</v>
      </c>
      <c r="P250" t="str">
        <f t="shared" si="21"/>
        <v>Biological</v>
      </c>
    </row>
    <row r="251" spans="1:16" x14ac:dyDescent="0.25">
      <c r="A251" t="s">
        <v>9</v>
      </c>
      <c r="B251" t="s">
        <v>10173</v>
      </c>
      <c r="C251">
        <v>92</v>
      </c>
      <c r="D251" t="s">
        <v>10174</v>
      </c>
      <c r="F251" t="s">
        <v>44</v>
      </c>
      <c r="G251" t="s">
        <v>45</v>
      </c>
      <c r="H251" t="s">
        <v>10147</v>
      </c>
      <c r="I251">
        <v>6</v>
      </c>
      <c r="J251">
        <v>3</v>
      </c>
      <c r="K251" t="s">
        <v>10153</v>
      </c>
      <c r="L251">
        <v>0</v>
      </c>
      <c r="M251">
        <f t="shared" si="18"/>
        <v>2</v>
      </c>
      <c r="N251" s="2">
        <f t="shared" si="19"/>
        <v>17</v>
      </c>
      <c r="O251" s="2" t="str">
        <f t="shared" si="20"/>
        <v>MONOP</v>
      </c>
      <c r="P251" t="str">
        <f t="shared" si="21"/>
        <v>Biological</v>
      </c>
    </row>
    <row r="252" spans="1:16" x14ac:dyDescent="0.25">
      <c r="A252" t="s">
        <v>9</v>
      </c>
      <c r="B252" t="s">
        <v>10176</v>
      </c>
      <c r="C252">
        <v>93</v>
      </c>
      <c r="D252" t="s">
        <v>10177</v>
      </c>
      <c r="F252" t="s">
        <v>455</v>
      </c>
      <c r="G252" t="s">
        <v>456</v>
      </c>
      <c r="H252" t="s">
        <v>3376</v>
      </c>
      <c r="I252">
        <v>3</v>
      </c>
      <c r="M252">
        <f t="shared" si="18"/>
        <v>2</v>
      </c>
      <c r="N252" s="2">
        <f t="shared" si="19"/>
        <v>17</v>
      </c>
      <c r="O252" s="2" t="str">
        <f t="shared" si="20"/>
        <v>GRAN</v>
      </c>
      <c r="P252" t="str">
        <f t="shared" si="21"/>
        <v>Biological</v>
      </c>
    </row>
    <row r="253" spans="1:16" x14ac:dyDescent="0.25">
      <c r="A253" t="s">
        <v>9</v>
      </c>
      <c r="B253" t="s">
        <v>10179</v>
      </c>
      <c r="C253">
        <v>94</v>
      </c>
      <c r="D253" t="s">
        <v>10180</v>
      </c>
      <c r="F253" t="s">
        <v>455</v>
      </c>
      <c r="G253" t="s">
        <v>456</v>
      </c>
      <c r="H253" t="s">
        <v>2351</v>
      </c>
      <c r="I253">
        <v>9</v>
      </c>
      <c r="M253">
        <f t="shared" si="18"/>
        <v>2</v>
      </c>
      <c r="N253" s="2">
        <f t="shared" si="19"/>
        <v>17</v>
      </c>
      <c r="O253" s="2" t="str">
        <f t="shared" si="20"/>
        <v>H_CD8T</v>
      </c>
      <c r="P253" t="str">
        <f t="shared" si="21"/>
        <v>Biological</v>
      </c>
    </row>
    <row r="254" spans="1:16" x14ac:dyDescent="0.25">
      <c r="A254" t="s">
        <v>9</v>
      </c>
      <c r="B254" t="s">
        <v>10181</v>
      </c>
      <c r="C254">
        <v>95</v>
      </c>
      <c r="D254" t="s">
        <v>10182</v>
      </c>
      <c r="F254" t="s">
        <v>455</v>
      </c>
      <c r="G254" t="s">
        <v>456</v>
      </c>
      <c r="H254" t="s">
        <v>693</v>
      </c>
      <c r="I254">
        <v>2</v>
      </c>
      <c r="M254">
        <f t="shared" si="18"/>
        <v>2</v>
      </c>
      <c r="N254" s="2">
        <f t="shared" si="19"/>
        <v>17</v>
      </c>
      <c r="O254" s="2" t="str">
        <f t="shared" si="20"/>
        <v>H_CD4T</v>
      </c>
      <c r="P254" t="str">
        <f t="shared" si="21"/>
        <v>Biological</v>
      </c>
    </row>
    <row r="255" spans="1:16" x14ac:dyDescent="0.25">
      <c r="A255" t="s">
        <v>9</v>
      </c>
      <c r="B255" t="s">
        <v>10184</v>
      </c>
      <c r="C255">
        <v>96</v>
      </c>
      <c r="D255" t="s">
        <v>10185</v>
      </c>
      <c r="F255" t="s">
        <v>44</v>
      </c>
      <c r="G255" t="s">
        <v>45</v>
      </c>
      <c r="H255" t="s">
        <v>10162</v>
      </c>
      <c r="I255">
        <v>11</v>
      </c>
      <c r="J255">
        <v>5</v>
      </c>
      <c r="K255" t="s">
        <v>10163</v>
      </c>
      <c r="L255">
        <v>0</v>
      </c>
      <c r="M255">
        <f t="shared" si="18"/>
        <v>2</v>
      </c>
      <c r="N255" s="2">
        <f t="shared" si="19"/>
        <v>17</v>
      </c>
      <c r="O255" s="2" t="str">
        <f t="shared" si="20"/>
        <v>H_NK</v>
      </c>
      <c r="P255" t="str">
        <f t="shared" si="21"/>
        <v>Biological</v>
      </c>
    </row>
    <row r="256" spans="1:16" x14ac:dyDescent="0.25">
      <c r="A256" t="s">
        <v>9</v>
      </c>
      <c r="B256" t="s">
        <v>10186</v>
      </c>
      <c r="C256">
        <v>97</v>
      </c>
      <c r="D256" t="s">
        <v>10187</v>
      </c>
      <c r="F256" t="s">
        <v>44</v>
      </c>
      <c r="G256" t="s">
        <v>45</v>
      </c>
      <c r="H256" t="s">
        <v>10162</v>
      </c>
      <c r="I256">
        <v>11</v>
      </c>
      <c r="J256">
        <v>5</v>
      </c>
      <c r="K256" t="s">
        <v>10166</v>
      </c>
      <c r="L256">
        <v>0</v>
      </c>
      <c r="M256">
        <f t="shared" si="18"/>
        <v>2</v>
      </c>
      <c r="N256" s="2">
        <f t="shared" si="19"/>
        <v>17</v>
      </c>
      <c r="O256" s="2" t="str">
        <f t="shared" si="20"/>
        <v>H_BCELL</v>
      </c>
      <c r="P256" t="str">
        <f t="shared" si="21"/>
        <v>Biological</v>
      </c>
    </row>
    <row r="257" spans="1:16" x14ac:dyDescent="0.25">
      <c r="A257" t="s">
        <v>9</v>
      </c>
      <c r="B257" t="s">
        <v>10188</v>
      </c>
      <c r="C257">
        <v>98</v>
      </c>
      <c r="D257" t="s">
        <v>10189</v>
      </c>
      <c r="F257" t="s">
        <v>44</v>
      </c>
      <c r="G257" t="s">
        <v>45</v>
      </c>
      <c r="H257" t="s">
        <v>10162</v>
      </c>
      <c r="I257">
        <v>11</v>
      </c>
      <c r="J257">
        <v>5</v>
      </c>
      <c r="K257" t="s">
        <v>10169</v>
      </c>
      <c r="L257">
        <v>0</v>
      </c>
      <c r="M257">
        <f t="shared" si="18"/>
        <v>2</v>
      </c>
      <c r="N257" s="2">
        <f t="shared" si="19"/>
        <v>17</v>
      </c>
      <c r="O257" s="2" t="str">
        <f t="shared" si="20"/>
        <v>H_MONO</v>
      </c>
      <c r="P257" t="str">
        <f t="shared" si="21"/>
        <v>Biological</v>
      </c>
    </row>
    <row r="258" spans="1:16" x14ac:dyDescent="0.25">
      <c r="A258" t="s">
        <v>9</v>
      </c>
      <c r="B258" t="s">
        <v>10191</v>
      </c>
      <c r="C258">
        <v>99</v>
      </c>
      <c r="D258" t="s">
        <v>10192</v>
      </c>
      <c r="F258" t="s">
        <v>44</v>
      </c>
      <c r="G258" t="s">
        <v>45</v>
      </c>
      <c r="H258" t="s">
        <v>10162</v>
      </c>
      <c r="I258">
        <v>11</v>
      </c>
      <c r="J258">
        <v>5</v>
      </c>
      <c r="K258" t="s">
        <v>10172</v>
      </c>
      <c r="L258">
        <v>0</v>
      </c>
      <c r="M258">
        <f t="shared" si="18"/>
        <v>2</v>
      </c>
      <c r="N258" s="2">
        <f t="shared" si="19"/>
        <v>17</v>
      </c>
      <c r="O258" s="2" t="str">
        <f t="shared" si="20"/>
        <v>H_GRAN</v>
      </c>
      <c r="P258" t="str">
        <f t="shared" si="21"/>
        <v>Biological</v>
      </c>
    </row>
    <row r="259" spans="1:16" x14ac:dyDescent="0.25">
      <c r="A259" t="s">
        <v>9</v>
      </c>
      <c r="B259" t="s">
        <v>10193</v>
      </c>
      <c r="C259">
        <v>100</v>
      </c>
      <c r="D259" t="s">
        <v>10194</v>
      </c>
      <c r="F259" t="s">
        <v>44</v>
      </c>
      <c r="G259" t="s">
        <v>45</v>
      </c>
      <c r="H259" t="s">
        <v>10162</v>
      </c>
      <c r="I259">
        <v>11</v>
      </c>
      <c r="J259">
        <v>5</v>
      </c>
      <c r="K259" t="s">
        <v>10175</v>
      </c>
      <c r="L259">
        <v>0</v>
      </c>
      <c r="M259">
        <f t="shared" ref="M259:M322" si="22">_xlfn.NUMBERVALUE(MID(A259,2,1))</f>
        <v>2</v>
      </c>
      <c r="N259" s="2">
        <f t="shared" si="19"/>
        <v>17</v>
      </c>
      <c r="O259" s="2" t="str">
        <f t="shared" si="20"/>
        <v>CPG1_CDK</v>
      </c>
      <c r="P259" t="str">
        <f t="shared" si="21"/>
        <v>Biological</v>
      </c>
    </row>
    <row r="260" spans="1:16" x14ac:dyDescent="0.25">
      <c r="A260" t="s">
        <v>9</v>
      </c>
      <c r="B260" t="s">
        <v>10196</v>
      </c>
      <c r="C260">
        <v>101</v>
      </c>
      <c r="D260" t="s">
        <v>10197</v>
      </c>
      <c r="F260" t="s">
        <v>44</v>
      </c>
      <c r="G260" t="s">
        <v>45</v>
      </c>
      <c r="H260" t="s">
        <v>10162</v>
      </c>
      <c r="I260">
        <v>11</v>
      </c>
      <c r="J260">
        <v>5</v>
      </c>
      <c r="K260" t="s">
        <v>10178</v>
      </c>
      <c r="L260">
        <v>0</v>
      </c>
      <c r="M260">
        <f t="shared" si="22"/>
        <v>2</v>
      </c>
      <c r="N260" s="2">
        <f t="shared" si="19"/>
        <v>17</v>
      </c>
      <c r="O260" s="2" t="str">
        <f t="shared" si="20"/>
        <v>CPG2_CDK</v>
      </c>
      <c r="P260" t="str">
        <f t="shared" si="21"/>
        <v>Biological</v>
      </c>
    </row>
    <row r="261" spans="1:16" x14ac:dyDescent="0.25">
      <c r="A261" t="s">
        <v>9</v>
      </c>
      <c r="B261" t="s">
        <v>10199</v>
      </c>
      <c r="C261">
        <v>102</v>
      </c>
      <c r="D261" t="s">
        <v>10200</v>
      </c>
      <c r="F261" t="s">
        <v>44</v>
      </c>
      <c r="G261" t="s">
        <v>45</v>
      </c>
      <c r="H261" t="s">
        <v>9807</v>
      </c>
      <c r="I261">
        <v>11</v>
      </c>
      <c r="J261">
        <v>9</v>
      </c>
      <c r="K261" t="s">
        <v>10163</v>
      </c>
      <c r="L261">
        <v>0</v>
      </c>
      <c r="M261">
        <f t="shared" si="22"/>
        <v>2</v>
      </c>
      <c r="N261" s="2">
        <f t="shared" si="19"/>
        <v>17</v>
      </c>
      <c r="O261" s="2" t="str">
        <f t="shared" si="20"/>
        <v>CPG3_CDK</v>
      </c>
      <c r="P261" t="str">
        <f t="shared" si="21"/>
        <v>Biological</v>
      </c>
    </row>
    <row r="262" spans="1:16" x14ac:dyDescent="0.25">
      <c r="A262" t="s">
        <v>9</v>
      </c>
      <c r="B262" t="s">
        <v>10202</v>
      </c>
      <c r="C262">
        <v>103</v>
      </c>
      <c r="D262" t="s">
        <v>10203</v>
      </c>
      <c r="F262" t="s">
        <v>44</v>
      </c>
      <c r="G262" t="s">
        <v>45</v>
      </c>
      <c r="H262" t="s">
        <v>9807</v>
      </c>
      <c r="I262">
        <v>11</v>
      </c>
      <c r="J262">
        <v>9</v>
      </c>
      <c r="K262" t="s">
        <v>10183</v>
      </c>
      <c r="L262">
        <v>0</v>
      </c>
      <c r="M262">
        <f t="shared" si="22"/>
        <v>2</v>
      </c>
      <c r="N262" s="2">
        <f t="shared" si="19"/>
        <v>17</v>
      </c>
      <c r="O262" s="2" t="str">
        <f t="shared" si="20"/>
        <v>CPG4_CDK</v>
      </c>
      <c r="P262" t="str">
        <f t="shared" si="21"/>
        <v>Biological</v>
      </c>
    </row>
    <row r="263" spans="1:16" x14ac:dyDescent="0.25">
      <c r="A263" t="s">
        <v>9</v>
      </c>
      <c r="B263" t="s">
        <v>10205</v>
      </c>
      <c r="C263">
        <v>104</v>
      </c>
      <c r="D263" t="s">
        <v>10206</v>
      </c>
      <c r="F263" t="s">
        <v>44</v>
      </c>
      <c r="G263" t="s">
        <v>45</v>
      </c>
      <c r="H263" t="s">
        <v>9807</v>
      </c>
      <c r="I263">
        <v>11</v>
      </c>
      <c r="J263">
        <v>9</v>
      </c>
      <c r="K263" t="s">
        <v>10169</v>
      </c>
      <c r="L263">
        <v>0</v>
      </c>
      <c r="M263">
        <f t="shared" si="22"/>
        <v>2</v>
      </c>
      <c r="N263" s="2">
        <f t="shared" si="19"/>
        <v>17</v>
      </c>
      <c r="O263" s="2" t="str">
        <f t="shared" si="20"/>
        <v>CPG5_CDK</v>
      </c>
      <c r="P263" t="str">
        <f t="shared" si="21"/>
        <v>Biological</v>
      </c>
    </row>
    <row r="264" spans="1:16" x14ac:dyDescent="0.25">
      <c r="A264" t="s">
        <v>9</v>
      </c>
      <c r="B264" t="s">
        <v>10208</v>
      </c>
      <c r="C264">
        <v>105</v>
      </c>
      <c r="D264" t="s">
        <v>10209</v>
      </c>
      <c r="F264" t="s">
        <v>44</v>
      </c>
      <c r="G264" t="s">
        <v>45</v>
      </c>
      <c r="H264" t="s">
        <v>9807</v>
      </c>
      <c r="I264">
        <v>11</v>
      </c>
      <c r="J264">
        <v>9</v>
      </c>
      <c r="K264" t="s">
        <v>10172</v>
      </c>
      <c r="L264">
        <v>0</v>
      </c>
      <c r="M264">
        <f t="shared" si="22"/>
        <v>2</v>
      </c>
      <c r="N264" s="2">
        <f t="shared" si="19"/>
        <v>17</v>
      </c>
      <c r="O264" s="2" t="str">
        <f t="shared" si="20"/>
        <v>CPG6_CDK</v>
      </c>
      <c r="P264" t="str">
        <f t="shared" si="21"/>
        <v>Biological</v>
      </c>
    </row>
    <row r="265" spans="1:16" x14ac:dyDescent="0.25">
      <c r="A265" t="s">
        <v>9</v>
      </c>
      <c r="B265" t="s">
        <v>10211</v>
      </c>
      <c r="C265">
        <v>106</v>
      </c>
      <c r="D265" t="s">
        <v>10212</v>
      </c>
      <c r="F265" t="s">
        <v>44</v>
      </c>
      <c r="G265" t="s">
        <v>45</v>
      </c>
      <c r="H265" t="s">
        <v>9807</v>
      </c>
      <c r="I265">
        <v>11</v>
      </c>
      <c r="J265">
        <v>9</v>
      </c>
      <c r="K265" t="s">
        <v>10190</v>
      </c>
      <c r="L265">
        <v>0</v>
      </c>
      <c r="M265">
        <f t="shared" si="22"/>
        <v>2</v>
      </c>
      <c r="N265" s="2">
        <f t="shared" si="19"/>
        <v>17</v>
      </c>
      <c r="O265" s="2" t="str">
        <f t="shared" si="20"/>
        <v>CPG7_CDK</v>
      </c>
      <c r="P265" t="str">
        <f t="shared" si="21"/>
        <v>Biological</v>
      </c>
    </row>
    <row r="266" spans="1:16" x14ac:dyDescent="0.25">
      <c r="A266" t="s">
        <v>9</v>
      </c>
      <c r="B266" t="s">
        <v>10214</v>
      </c>
      <c r="C266">
        <v>107</v>
      </c>
      <c r="D266" t="s">
        <v>10215</v>
      </c>
      <c r="F266" t="s">
        <v>44</v>
      </c>
      <c r="G266" t="s">
        <v>45</v>
      </c>
      <c r="H266" t="s">
        <v>9807</v>
      </c>
      <c r="I266">
        <v>11</v>
      </c>
      <c r="J266">
        <v>9</v>
      </c>
      <c r="K266" t="s">
        <v>10178</v>
      </c>
      <c r="L266">
        <v>0</v>
      </c>
      <c r="M266">
        <f t="shared" si="22"/>
        <v>2</v>
      </c>
      <c r="N266" s="2">
        <f t="shared" si="19"/>
        <v>17</v>
      </c>
      <c r="O266" s="2" t="str">
        <f t="shared" si="20"/>
        <v>CPG8_CDK</v>
      </c>
      <c r="P266" t="str">
        <f t="shared" si="21"/>
        <v>Biological</v>
      </c>
    </row>
    <row r="267" spans="1:16" x14ac:dyDescent="0.25">
      <c r="A267" t="s">
        <v>9</v>
      </c>
      <c r="B267" t="s">
        <v>10217</v>
      </c>
      <c r="C267">
        <v>108</v>
      </c>
      <c r="D267" t="s">
        <v>10218</v>
      </c>
      <c r="F267" t="s">
        <v>44</v>
      </c>
      <c r="G267" t="s">
        <v>456</v>
      </c>
      <c r="H267" t="s">
        <v>1586</v>
      </c>
      <c r="I267">
        <v>5</v>
      </c>
      <c r="J267">
        <v>0</v>
      </c>
      <c r="K267" t="s">
        <v>10195</v>
      </c>
      <c r="L267">
        <v>0</v>
      </c>
      <c r="M267">
        <f t="shared" si="22"/>
        <v>2</v>
      </c>
      <c r="N267" s="2">
        <f t="shared" si="19"/>
        <v>17</v>
      </c>
      <c r="O267" s="2" t="str">
        <f t="shared" si="20"/>
        <v>CPG9_CDK</v>
      </c>
      <c r="P267" t="str">
        <f t="shared" si="21"/>
        <v>Biological</v>
      </c>
    </row>
    <row r="268" spans="1:16" x14ac:dyDescent="0.25">
      <c r="A268" t="s">
        <v>9</v>
      </c>
      <c r="B268" t="s">
        <v>10146</v>
      </c>
      <c r="C268">
        <v>109</v>
      </c>
      <c r="D268" t="s">
        <v>11028</v>
      </c>
      <c r="F268" t="s">
        <v>44</v>
      </c>
      <c r="G268" t="s">
        <v>456</v>
      </c>
      <c r="H268" t="s">
        <v>1586</v>
      </c>
      <c r="I268">
        <v>5</v>
      </c>
      <c r="J268">
        <v>0</v>
      </c>
      <c r="K268" t="s">
        <v>10198</v>
      </c>
      <c r="L268">
        <v>0</v>
      </c>
      <c r="M268">
        <f t="shared" si="22"/>
        <v>2</v>
      </c>
      <c r="N268" s="2">
        <f t="shared" si="19"/>
        <v>17</v>
      </c>
      <c r="O268" s="2" t="str">
        <f t="shared" si="20"/>
        <v>BIOAGE4HO</v>
      </c>
      <c r="P268" t="str">
        <f t="shared" si="21"/>
        <v>Biological</v>
      </c>
    </row>
    <row r="269" spans="1:16" x14ac:dyDescent="0.25">
      <c r="A269" t="s">
        <v>9</v>
      </c>
      <c r="B269" t="s">
        <v>10149</v>
      </c>
      <c r="C269">
        <v>110</v>
      </c>
      <c r="D269" t="s">
        <v>11029</v>
      </c>
      <c r="F269" t="s">
        <v>44</v>
      </c>
      <c r="G269" t="s">
        <v>456</v>
      </c>
      <c r="H269" t="s">
        <v>1586</v>
      </c>
      <c r="I269">
        <v>5</v>
      </c>
      <c r="J269">
        <v>0</v>
      </c>
      <c r="K269" t="s">
        <v>10201</v>
      </c>
      <c r="L269">
        <v>0</v>
      </c>
      <c r="M269">
        <f t="shared" si="22"/>
        <v>2</v>
      </c>
      <c r="N269" s="2">
        <f t="shared" si="19"/>
        <v>17</v>
      </c>
      <c r="O269" s="2" t="str">
        <f t="shared" si="20"/>
        <v>BIOAGE4HA</v>
      </c>
      <c r="P269" t="str">
        <f t="shared" si="21"/>
        <v>Biological</v>
      </c>
    </row>
    <row r="270" spans="1:16" x14ac:dyDescent="0.25">
      <c r="A270" t="s">
        <v>9</v>
      </c>
      <c r="B270" t="s">
        <v>10151</v>
      </c>
      <c r="C270">
        <v>111</v>
      </c>
      <c r="D270" t="s">
        <v>10152</v>
      </c>
      <c r="F270" t="s">
        <v>44</v>
      </c>
      <c r="G270" t="s">
        <v>456</v>
      </c>
      <c r="H270" t="s">
        <v>1586</v>
      </c>
      <c r="I270">
        <v>5</v>
      </c>
      <c r="J270">
        <v>0</v>
      </c>
      <c r="K270" t="s">
        <v>10204</v>
      </c>
      <c r="L270">
        <v>0</v>
      </c>
      <c r="M270">
        <f t="shared" si="22"/>
        <v>2</v>
      </c>
      <c r="N270" s="2">
        <f t="shared" si="19"/>
        <v>17</v>
      </c>
      <c r="O270" s="2" t="str">
        <f t="shared" si="20"/>
        <v>DNAMAGE</v>
      </c>
      <c r="P270" t="str">
        <f t="shared" si="21"/>
        <v>Biological</v>
      </c>
    </row>
    <row r="271" spans="1:16" x14ac:dyDescent="0.25">
      <c r="A271" t="s">
        <v>9</v>
      </c>
      <c r="B271" t="s">
        <v>10310</v>
      </c>
      <c r="C271">
        <v>112</v>
      </c>
      <c r="D271" t="s">
        <v>10311</v>
      </c>
      <c r="F271" t="s">
        <v>44</v>
      </c>
      <c r="G271" t="s">
        <v>456</v>
      </c>
      <c r="H271" t="s">
        <v>1586</v>
      </c>
      <c r="I271">
        <v>5</v>
      </c>
      <c r="J271">
        <v>0</v>
      </c>
      <c r="K271" t="s">
        <v>10207</v>
      </c>
      <c r="L271">
        <v>0</v>
      </c>
      <c r="M271">
        <f t="shared" si="22"/>
        <v>2</v>
      </c>
      <c r="N271" s="2">
        <f t="shared" si="19"/>
        <v>17</v>
      </c>
      <c r="O271" s="2" t="str">
        <f t="shared" si="20"/>
        <v>TL_REL</v>
      </c>
      <c r="P271" t="str">
        <f t="shared" si="21"/>
        <v>Biological</v>
      </c>
    </row>
    <row r="272" spans="1:16" x14ac:dyDescent="0.25">
      <c r="A272" t="s">
        <v>9</v>
      </c>
      <c r="B272" t="s">
        <v>10312</v>
      </c>
      <c r="C272">
        <v>113</v>
      </c>
      <c r="D272" t="s">
        <v>10313</v>
      </c>
      <c r="F272" t="s">
        <v>44</v>
      </c>
      <c r="G272" t="s">
        <v>456</v>
      </c>
      <c r="H272" t="s">
        <v>1586</v>
      </c>
      <c r="I272">
        <v>5</v>
      </c>
      <c r="J272">
        <v>0</v>
      </c>
      <c r="K272" t="s">
        <v>10210</v>
      </c>
      <c r="L272">
        <v>0</v>
      </c>
      <c r="M272">
        <f t="shared" si="22"/>
        <v>2</v>
      </c>
      <c r="N272" s="2">
        <f t="shared" si="19"/>
        <v>17</v>
      </c>
      <c r="O272" s="2" t="str">
        <f t="shared" si="20"/>
        <v>TL_NORM</v>
      </c>
      <c r="P272" t="str">
        <f t="shared" si="21"/>
        <v>Biological</v>
      </c>
    </row>
    <row r="273" spans="1:16" x14ac:dyDescent="0.25">
      <c r="A273" t="s">
        <v>9</v>
      </c>
      <c r="B273" t="s">
        <v>10308</v>
      </c>
      <c r="C273">
        <v>114</v>
      </c>
      <c r="D273" t="s">
        <v>9619</v>
      </c>
      <c r="F273" t="s">
        <v>44</v>
      </c>
      <c r="G273" t="s">
        <v>456</v>
      </c>
      <c r="H273" t="s">
        <v>1586</v>
      </c>
      <c r="I273">
        <v>5</v>
      </c>
      <c r="J273">
        <v>0</v>
      </c>
      <c r="K273" t="s">
        <v>10213</v>
      </c>
      <c r="L273">
        <v>0</v>
      </c>
      <c r="M273">
        <f t="shared" si="22"/>
        <v>2</v>
      </c>
      <c r="N273" s="2">
        <f t="shared" si="19"/>
        <v>17</v>
      </c>
      <c r="O273" s="2" t="str">
        <f t="shared" si="20"/>
        <v>MET</v>
      </c>
      <c r="P273" t="str">
        <f t="shared" si="21"/>
        <v>Biological</v>
      </c>
    </row>
    <row r="274" spans="1:16" x14ac:dyDescent="0.25">
      <c r="A274" t="s">
        <v>9</v>
      </c>
      <c r="B274" t="s">
        <v>10220</v>
      </c>
      <c r="C274">
        <v>115</v>
      </c>
      <c r="D274" t="s">
        <v>11030</v>
      </c>
      <c r="F274" t="s">
        <v>44</v>
      </c>
      <c r="G274" t="s">
        <v>456</v>
      </c>
      <c r="H274" t="s">
        <v>1586</v>
      </c>
      <c r="I274">
        <v>5</v>
      </c>
      <c r="J274">
        <v>0</v>
      </c>
      <c r="K274" t="s">
        <v>10216</v>
      </c>
      <c r="L274">
        <v>0</v>
      </c>
      <c r="M274">
        <f t="shared" si="22"/>
        <v>2</v>
      </c>
      <c r="N274" s="2">
        <f t="shared" si="19"/>
        <v>17</v>
      </c>
      <c r="O274" s="2" t="str">
        <f t="shared" si="20"/>
        <v>CHOL</v>
      </c>
      <c r="P274" t="str">
        <f t="shared" si="21"/>
        <v>Biological</v>
      </c>
    </row>
    <row r="275" spans="1:16" x14ac:dyDescent="0.25">
      <c r="A275" t="s">
        <v>9</v>
      </c>
      <c r="B275" t="s">
        <v>10221</v>
      </c>
      <c r="C275">
        <v>116</v>
      </c>
      <c r="D275" t="s">
        <v>11031</v>
      </c>
      <c r="F275" t="s">
        <v>44</v>
      </c>
      <c r="G275" t="s">
        <v>456</v>
      </c>
      <c r="H275" t="s">
        <v>1586</v>
      </c>
      <c r="I275">
        <v>5</v>
      </c>
      <c r="J275">
        <v>0</v>
      </c>
      <c r="K275" t="s">
        <v>10219</v>
      </c>
      <c r="L275">
        <v>0</v>
      </c>
      <c r="M275">
        <f t="shared" si="22"/>
        <v>2</v>
      </c>
      <c r="N275" s="2">
        <f t="shared" si="19"/>
        <v>17</v>
      </c>
      <c r="O275" s="2" t="str">
        <f t="shared" si="20"/>
        <v>MEDS</v>
      </c>
      <c r="P275" t="str">
        <f t="shared" si="21"/>
        <v>Biological</v>
      </c>
    </row>
    <row r="276" spans="1:16" x14ac:dyDescent="0.25">
      <c r="A276" t="s">
        <v>9</v>
      </c>
      <c r="B276" t="s">
        <v>10222</v>
      </c>
      <c r="C276">
        <v>117</v>
      </c>
      <c r="D276" t="s">
        <v>11032</v>
      </c>
      <c r="F276" t="s">
        <v>44</v>
      </c>
      <c r="G276" t="s">
        <v>456</v>
      </c>
      <c r="H276" t="s">
        <v>96</v>
      </c>
      <c r="I276">
        <v>3</v>
      </c>
      <c r="J276">
        <v>2</v>
      </c>
      <c r="K276" t="s">
        <v>781</v>
      </c>
      <c r="L276">
        <v>1</v>
      </c>
      <c r="M276">
        <f t="shared" si="22"/>
        <v>2</v>
      </c>
      <c r="N276" s="2">
        <f t="shared" si="19"/>
        <v>17</v>
      </c>
      <c r="O276" s="2" t="str">
        <f t="shared" si="20"/>
        <v>MED1</v>
      </c>
      <c r="P276" t="str">
        <f t="shared" si="21"/>
        <v>Biological</v>
      </c>
    </row>
    <row r="277" spans="1:16" x14ac:dyDescent="0.25">
      <c r="A277" t="s">
        <v>9</v>
      </c>
      <c r="B277" t="s">
        <v>10223</v>
      </c>
      <c r="C277">
        <v>118</v>
      </c>
      <c r="D277" t="s">
        <v>11033</v>
      </c>
      <c r="F277" t="s">
        <v>455</v>
      </c>
      <c r="G277" t="s">
        <v>456</v>
      </c>
      <c r="H277" t="s">
        <v>693</v>
      </c>
      <c r="I277">
        <v>2</v>
      </c>
      <c r="M277">
        <f t="shared" si="22"/>
        <v>2</v>
      </c>
      <c r="N277" s="2">
        <f t="shared" si="19"/>
        <v>17</v>
      </c>
      <c r="O277" s="2" t="str">
        <f t="shared" si="20"/>
        <v>MD1A</v>
      </c>
      <c r="P277" t="str">
        <f t="shared" si="21"/>
        <v>Biological</v>
      </c>
    </row>
    <row r="278" spans="1:16" x14ac:dyDescent="0.25">
      <c r="A278" t="s">
        <v>9</v>
      </c>
      <c r="B278" t="s">
        <v>10224</v>
      </c>
      <c r="C278">
        <v>119</v>
      </c>
      <c r="D278" t="s">
        <v>11034</v>
      </c>
      <c r="F278" t="s">
        <v>44</v>
      </c>
      <c r="G278" t="s">
        <v>45</v>
      </c>
      <c r="H278" t="s">
        <v>49</v>
      </c>
      <c r="I278">
        <v>12</v>
      </c>
      <c r="J278">
        <v>0</v>
      </c>
      <c r="M278">
        <f t="shared" si="22"/>
        <v>2</v>
      </c>
      <c r="N278" s="2">
        <f t="shared" si="19"/>
        <v>17</v>
      </c>
      <c r="O278" s="2" t="str">
        <f t="shared" si="20"/>
        <v>MD1B</v>
      </c>
      <c r="P278" t="str">
        <f t="shared" si="21"/>
        <v>Biological</v>
      </c>
    </row>
    <row r="279" spans="1:16" x14ac:dyDescent="0.25">
      <c r="A279" t="s">
        <v>9</v>
      </c>
      <c r="B279" t="s">
        <v>10225</v>
      </c>
      <c r="C279">
        <v>120</v>
      </c>
      <c r="D279" t="s">
        <v>11035</v>
      </c>
      <c r="F279" t="s">
        <v>455</v>
      </c>
      <c r="G279" t="s">
        <v>456</v>
      </c>
      <c r="H279" t="s">
        <v>693</v>
      </c>
      <c r="I279">
        <v>2</v>
      </c>
      <c r="M279">
        <f t="shared" si="22"/>
        <v>2</v>
      </c>
      <c r="N279" s="2">
        <f t="shared" si="19"/>
        <v>17</v>
      </c>
      <c r="O279" s="2" t="str">
        <f t="shared" si="20"/>
        <v>MD1C</v>
      </c>
      <c r="P279" t="str">
        <f t="shared" si="21"/>
        <v>Biological</v>
      </c>
    </row>
    <row r="280" spans="1:16" x14ac:dyDescent="0.25">
      <c r="A280" t="s">
        <v>9</v>
      </c>
      <c r="B280" t="s">
        <v>10226</v>
      </c>
      <c r="C280">
        <v>121</v>
      </c>
      <c r="D280" t="s">
        <v>11036</v>
      </c>
      <c r="F280" t="s">
        <v>44</v>
      </c>
      <c r="G280" t="s">
        <v>45</v>
      </c>
      <c r="H280" t="s">
        <v>49</v>
      </c>
      <c r="I280">
        <v>12</v>
      </c>
      <c r="J280">
        <v>0</v>
      </c>
      <c r="M280">
        <f t="shared" si="22"/>
        <v>2</v>
      </c>
      <c r="N280" s="2">
        <f t="shared" si="19"/>
        <v>17</v>
      </c>
      <c r="O280" s="2" t="str">
        <f t="shared" si="20"/>
        <v>MD1D</v>
      </c>
      <c r="P280" t="str">
        <f t="shared" si="21"/>
        <v>Biological</v>
      </c>
    </row>
    <row r="281" spans="1:16" x14ac:dyDescent="0.25">
      <c r="A281" t="s">
        <v>9</v>
      </c>
      <c r="B281" t="s">
        <v>10227</v>
      </c>
      <c r="C281">
        <v>122</v>
      </c>
      <c r="D281" t="s">
        <v>11037</v>
      </c>
      <c r="E281" t="s">
        <v>3810</v>
      </c>
      <c r="F281" t="s">
        <v>44</v>
      </c>
      <c r="G281" t="s">
        <v>456</v>
      </c>
      <c r="H281" t="s">
        <v>96</v>
      </c>
      <c r="I281">
        <v>3</v>
      </c>
      <c r="J281">
        <v>2</v>
      </c>
      <c r="K281" t="s">
        <v>539</v>
      </c>
      <c r="L281">
        <v>0</v>
      </c>
      <c r="M281">
        <f t="shared" si="22"/>
        <v>2</v>
      </c>
      <c r="N281" s="2">
        <f t="shared" si="19"/>
        <v>17</v>
      </c>
      <c r="O281" s="2" t="str">
        <f t="shared" si="20"/>
        <v>MD1E</v>
      </c>
      <c r="P281" t="str">
        <f t="shared" si="21"/>
        <v>Biological</v>
      </c>
    </row>
    <row r="282" spans="1:16" x14ac:dyDescent="0.25">
      <c r="A282" t="s">
        <v>9</v>
      </c>
      <c r="B282" t="s">
        <v>10228</v>
      </c>
      <c r="C282">
        <v>123</v>
      </c>
      <c r="D282" t="s">
        <v>11038</v>
      </c>
      <c r="E282" t="s">
        <v>3810</v>
      </c>
      <c r="F282" t="s">
        <v>44</v>
      </c>
      <c r="G282" t="s">
        <v>456</v>
      </c>
      <c r="H282" t="s">
        <v>91</v>
      </c>
      <c r="I282">
        <v>3</v>
      </c>
      <c r="J282">
        <v>0</v>
      </c>
      <c r="K282" t="s">
        <v>539</v>
      </c>
      <c r="L282">
        <v>0</v>
      </c>
      <c r="M282">
        <f t="shared" si="22"/>
        <v>2</v>
      </c>
      <c r="N282" s="2">
        <f t="shared" si="19"/>
        <v>17</v>
      </c>
      <c r="O282" s="2" t="str">
        <f t="shared" si="20"/>
        <v>MD1F</v>
      </c>
      <c r="P282" t="str">
        <f t="shared" si="21"/>
        <v>Biological</v>
      </c>
    </row>
    <row r="283" spans="1:16" x14ac:dyDescent="0.25">
      <c r="A283" t="s">
        <v>9</v>
      </c>
      <c r="B283" t="s">
        <v>10229</v>
      </c>
      <c r="C283">
        <v>124</v>
      </c>
      <c r="D283" t="s">
        <v>11039</v>
      </c>
      <c r="E283" t="s">
        <v>3810</v>
      </c>
      <c r="F283" t="s">
        <v>44</v>
      </c>
      <c r="G283" t="s">
        <v>456</v>
      </c>
      <c r="H283" t="s">
        <v>91</v>
      </c>
      <c r="I283">
        <v>3</v>
      </c>
      <c r="J283">
        <v>0</v>
      </c>
      <c r="K283" t="s">
        <v>539</v>
      </c>
      <c r="L283">
        <v>0</v>
      </c>
      <c r="M283">
        <f t="shared" si="22"/>
        <v>2</v>
      </c>
      <c r="N283" s="2">
        <f t="shared" si="19"/>
        <v>17</v>
      </c>
      <c r="O283" s="2" t="str">
        <f t="shared" si="20"/>
        <v>MED2</v>
      </c>
      <c r="P283" t="str">
        <f t="shared" si="21"/>
        <v>Biological</v>
      </c>
    </row>
    <row r="284" spans="1:16" x14ac:dyDescent="0.25">
      <c r="A284" t="s">
        <v>9</v>
      </c>
      <c r="B284" t="s">
        <v>10230</v>
      </c>
      <c r="C284">
        <v>125</v>
      </c>
      <c r="D284" t="s">
        <v>11040</v>
      </c>
      <c r="E284" t="s">
        <v>3810</v>
      </c>
      <c r="F284" t="s">
        <v>44</v>
      </c>
      <c r="G284" t="s">
        <v>456</v>
      </c>
      <c r="H284" t="s">
        <v>91</v>
      </c>
      <c r="I284">
        <v>3</v>
      </c>
      <c r="J284">
        <v>0</v>
      </c>
      <c r="K284" t="s">
        <v>6085</v>
      </c>
      <c r="L284">
        <v>0</v>
      </c>
      <c r="M284">
        <f t="shared" si="22"/>
        <v>2</v>
      </c>
      <c r="N284" s="2">
        <f t="shared" si="19"/>
        <v>17</v>
      </c>
      <c r="O284" s="2" t="str">
        <f t="shared" si="20"/>
        <v>MD2A</v>
      </c>
      <c r="P284" t="str">
        <f t="shared" si="21"/>
        <v>Biological</v>
      </c>
    </row>
    <row r="285" spans="1:16" x14ac:dyDescent="0.25">
      <c r="A285" t="s">
        <v>9</v>
      </c>
      <c r="B285" t="s">
        <v>10231</v>
      </c>
      <c r="C285">
        <v>126</v>
      </c>
      <c r="D285" t="s">
        <v>11041</v>
      </c>
      <c r="E285" t="s">
        <v>3810</v>
      </c>
      <c r="F285" t="s">
        <v>44</v>
      </c>
      <c r="G285" t="s">
        <v>456</v>
      </c>
      <c r="H285" t="s">
        <v>91</v>
      </c>
      <c r="I285">
        <v>3</v>
      </c>
      <c r="J285">
        <v>0</v>
      </c>
      <c r="K285" t="s">
        <v>6085</v>
      </c>
      <c r="L285">
        <v>0</v>
      </c>
      <c r="M285">
        <f t="shared" si="22"/>
        <v>2</v>
      </c>
      <c r="N285" s="2">
        <f t="shared" si="19"/>
        <v>17</v>
      </c>
      <c r="O285" s="2" t="str">
        <f t="shared" si="20"/>
        <v>MD2B</v>
      </c>
      <c r="P285" t="str">
        <f t="shared" si="21"/>
        <v>Biological</v>
      </c>
    </row>
    <row r="286" spans="1:16" x14ac:dyDescent="0.25">
      <c r="A286" t="s">
        <v>9</v>
      </c>
      <c r="B286" t="s">
        <v>10232</v>
      </c>
      <c r="C286">
        <v>127</v>
      </c>
      <c r="D286" t="s">
        <v>11042</v>
      </c>
      <c r="E286" t="s">
        <v>3810</v>
      </c>
      <c r="F286" t="s">
        <v>44</v>
      </c>
      <c r="G286" t="s">
        <v>456</v>
      </c>
      <c r="H286" t="s">
        <v>91</v>
      </c>
      <c r="I286">
        <v>3</v>
      </c>
      <c r="J286">
        <v>0</v>
      </c>
      <c r="K286" t="s">
        <v>539</v>
      </c>
      <c r="L286">
        <v>0</v>
      </c>
      <c r="M286">
        <f t="shared" si="22"/>
        <v>2</v>
      </c>
      <c r="N286" s="2">
        <f t="shared" si="19"/>
        <v>17</v>
      </c>
      <c r="O286" s="2" t="str">
        <f t="shared" si="20"/>
        <v>MD2C</v>
      </c>
      <c r="P286" t="str">
        <f t="shared" si="21"/>
        <v>Biological</v>
      </c>
    </row>
    <row r="287" spans="1:16" x14ac:dyDescent="0.25">
      <c r="A287" t="s">
        <v>9</v>
      </c>
      <c r="B287" t="s">
        <v>10233</v>
      </c>
      <c r="C287">
        <v>128</v>
      </c>
      <c r="D287" t="s">
        <v>11043</v>
      </c>
      <c r="E287" t="s">
        <v>3810</v>
      </c>
      <c r="F287" t="s">
        <v>44</v>
      </c>
      <c r="G287" t="s">
        <v>456</v>
      </c>
      <c r="H287" t="s">
        <v>91</v>
      </c>
      <c r="I287">
        <v>3</v>
      </c>
      <c r="J287">
        <v>0</v>
      </c>
      <c r="K287" t="s">
        <v>6085</v>
      </c>
      <c r="L287">
        <v>0</v>
      </c>
      <c r="M287">
        <f t="shared" si="22"/>
        <v>2</v>
      </c>
      <c r="N287" s="2">
        <f t="shared" si="19"/>
        <v>17</v>
      </c>
      <c r="O287" s="2" t="str">
        <f t="shared" si="20"/>
        <v>MED3</v>
      </c>
      <c r="P287" t="str">
        <f t="shared" si="21"/>
        <v>Biological</v>
      </c>
    </row>
    <row r="288" spans="1:16" x14ac:dyDescent="0.25">
      <c r="A288" t="s">
        <v>9</v>
      </c>
      <c r="B288" t="s">
        <v>10234</v>
      </c>
      <c r="C288">
        <v>129</v>
      </c>
      <c r="D288" t="s">
        <v>11044</v>
      </c>
      <c r="E288" t="s">
        <v>3810</v>
      </c>
      <c r="F288" t="s">
        <v>44</v>
      </c>
      <c r="G288" t="s">
        <v>456</v>
      </c>
      <c r="H288" t="s">
        <v>91</v>
      </c>
      <c r="I288">
        <v>3</v>
      </c>
      <c r="J288">
        <v>0</v>
      </c>
      <c r="K288" t="s">
        <v>539</v>
      </c>
      <c r="L288">
        <v>0</v>
      </c>
      <c r="M288">
        <f t="shared" si="22"/>
        <v>2</v>
      </c>
      <c r="N288" s="2">
        <f t="shared" si="19"/>
        <v>17</v>
      </c>
      <c r="O288" s="2" t="str">
        <f t="shared" si="20"/>
        <v>MD3A</v>
      </c>
      <c r="P288" t="str">
        <f t="shared" si="21"/>
        <v>Biological</v>
      </c>
    </row>
    <row r="289" spans="1:16" x14ac:dyDescent="0.25">
      <c r="A289" t="s">
        <v>9</v>
      </c>
      <c r="B289" t="s">
        <v>10235</v>
      </c>
      <c r="C289">
        <v>130</v>
      </c>
      <c r="D289" t="s">
        <v>11045</v>
      </c>
      <c r="E289" t="s">
        <v>3810</v>
      </c>
      <c r="F289" t="s">
        <v>44</v>
      </c>
      <c r="G289" t="s">
        <v>456</v>
      </c>
      <c r="H289" t="s">
        <v>91</v>
      </c>
      <c r="I289">
        <v>3</v>
      </c>
      <c r="J289">
        <v>0</v>
      </c>
      <c r="K289" t="s">
        <v>539</v>
      </c>
      <c r="L289">
        <v>0</v>
      </c>
      <c r="M289">
        <f t="shared" si="22"/>
        <v>2</v>
      </c>
      <c r="N289" s="2">
        <f t="shared" si="19"/>
        <v>17</v>
      </c>
      <c r="O289" s="2" t="str">
        <f t="shared" si="20"/>
        <v>MD3B</v>
      </c>
      <c r="P289" t="str">
        <f t="shared" si="21"/>
        <v>Biological</v>
      </c>
    </row>
    <row r="290" spans="1:16" x14ac:dyDescent="0.25">
      <c r="A290" t="s">
        <v>9</v>
      </c>
      <c r="B290" t="s">
        <v>10236</v>
      </c>
      <c r="C290">
        <v>131</v>
      </c>
      <c r="D290" t="s">
        <v>11046</v>
      </c>
      <c r="E290" t="s">
        <v>3810</v>
      </c>
      <c r="F290" t="s">
        <v>44</v>
      </c>
      <c r="G290" t="s">
        <v>456</v>
      </c>
      <c r="H290" t="s">
        <v>91</v>
      </c>
      <c r="I290">
        <v>3</v>
      </c>
      <c r="J290">
        <v>0</v>
      </c>
      <c r="K290" t="s">
        <v>539</v>
      </c>
      <c r="L290">
        <v>0</v>
      </c>
      <c r="M290">
        <f t="shared" si="22"/>
        <v>2</v>
      </c>
      <c r="N290" s="2">
        <f t="shared" si="19"/>
        <v>17</v>
      </c>
      <c r="O290" s="2" t="str">
        <f t="shared" si="20"/>
        <v>MD3C</v>
      </c>
      <c r="P290" t="str">
        <f t="shared" si="21"/>
        <v>Biological</v>
      </c>
    </row>
    <row r="291" spans="1:16" x14ac:dyDescent="0.25">
      <c r="A291" t="s">
        <v>9</v>
      </c>
      <c r="B291" t="s">
        <v>10237</v>
      </c>
      <c r="C291">
        <v>132</v>
      </c>
      <c r="D291" t="s">
        <v>11047</v>
      </c>
      <c r="E291" t="s">
        <v>3810</v>
      </c>
      <c r="F291" t="s">
        <v>44</v>
      </c>
      <c r="G291" t="s">
        <v>456</v>
      </c>
      <c r="H291" t="s">
        <v>91</v>
      </c>
      <c r="I291">
        <v>3</v>
      </c>
      <c r="J291">
        <v>0</v>
      </c>
      <c r="K291" t="s">
        <v>6085</v>
      </c>
      <c r="L291">
        <v>0</v>
      </c>
      <c r="M291">
        <f t="shared" si="22"/>
        <v>2</v>
      </c>
      <c r="N291" s="2">
        <f t="shared" si="19"/>
        <v>17</v>
      </c>
      <c r="O291" s="2" t="str">
        <f t="shared" si="20"/>
        <v>MD3D</v>
      </c>
      <c r="P291" t="str">
        <f t="shared" si="21"/>
        <v>Biological</v>
      </c>
    </row>
    <row r="292" spans="1:16" x14ac:dyDescent="0.25">
      <c r="A292" t="s">
        <v>9</v>
      </c>
      <c r="B292" t="s">
        <v>10238</v>
      </c>
      <c r="C292">
        <v>133</v>
      </c>
      <c r="D292" t="s">
        <v>11048</v>
      </c>
      <c r="E292" t="s">
        <v>3810</v>
      </c>
      <c r="F292" t="s">
        <v>44</v>
      </c>
      <c r="G292" t="s">
        <v>456</v>
      </c>
      <c r="H292" t="s">
        <v>91</v>
      </c>
      <c r="I292">
        <v>3</v>
      </c>
      <c r="J292">
        <v>0</v>
      </c>
      <c r="K292" t="s">
        <v>539</v>
      </c>
      <c r="L292">
        <v>0</v>
      </c>
      <c r="M292">
        <f t="shared" si="22"/>
        <v>2</v>
      </c>
      <c r="N292" s="2">
        <f t="shared" si="19"/>
        <v>17</v>
      </c>
      <c r="O292" s="2" t="str">
        <f t="shared" si="20"/>
        <v>MED4</v>
      </c>
      <c r="P292" t="str">
        <f t="shared" si="21"/>
        <v>Biological</v>
      </c>
    </row>
    <row r="293" spans="1:16" x14ac:dyDescent="0.25">
      <c r="A293" t="s">
        <v>9</v>
      </c>
      <c r="B293" t="s">
        <v>10239</v>
      </c>
      <c r="C293">
        <v>134</v>
      </c>
      <c r="D293" t="s">
        <v>10240</v>
      </c>
      <c r="E293" t="s">
        <v>3810</v>
      </c>
      <c r="F293" t="s">
        <v>44</v>
      </c>
      <c r="G293" t="s">
        <v>456</v>
      </c>
      <c r="H293" t="s">
        <v>91</v>
      </c>
      <c r="I293">
        <v>3</v>
      </c>
      <c r="J293">
        <v>0</v>
      </c>
      <c r="K293" t="s">
        <v>539</v>
      </c>
      <c r="L293">
        <v>0</v>
      </c>
      <c r="M293">
        <f t="shared" si="22"/>
        <v>2</v>
      </c>
      <c r="N293" s="2">
        <f t="shared" si="19"/>
        <v>17</v>
      </c>
      <c r="O293" s="2" t="str">
        <f t="shared" si="20"/>
        <v>MD4A</v>
      </c>
      <c r="P293" t="str">
        <f t="shared" si="21"/>
        <v>Biological</v>
      </c>
    </row>
    <row r="294" spans="1:16" x14ac:dyDescent="0.25">
      <c r="A294" t="s">
        <v>9</v>
      </c>
      <c r="B294" t="s">
        <v>10241</v>
      </c>
      <c r="C294">
        <v>135</v>
      </c>
      <c r="D294" t="s">
        <v>11049</v>
      </c>
      <c r="E294" t="s">
        <v>3810</v>
      </c>
      <c r="F294" t="s">
        <v>44</v>
      </c>
      <c r="G294" t="s">
        <v>456</v>
      </c>
      <c r="H294" t="s">
        <v>91</v>
      </c>
      <c r="I294">
        <v>3</v>
      </c>
      <c r="J294">
        <v>0</v>
      </c>
      <c r="K294" t="s">
        <v>6085</v>
      </c>
      <c r="L294">
        <v>0</v>
      </c>
      <c r="M294">
        <f t="shared" si="22"/>
        <v>2</v>
      </c>
      <c r="N294" s="2">
        <f t="shared" si="19"/>
        <v>17</v>
      </c>
      <c r="O294" s="2" t="str">
        <f t="shared" si="20"/>
        <v>MED5</v>
      </c>
      <c r="P294" t="str">
        <f t="shared" si="21"/>
        <v>Biological</v>
      </c>
    </row>
    <row r="295" spans="1:16" x14ac:dyDescent="0.25">
      <c r="A295" t="s">
        <v>9</v>
      </c>
      <c r="B295" t="s">
        <v>10242</v>
      </c>
      <c r="C295">
        <v>136</v>
      </c>
      <c r="D295" t="s">
        <v>10243</v>
      </c>
      <c r="E295" t="s">
        <v>3810</v>
      </c>
      <c r="F295" t="s">
        <v>44</v>
      </c>
      <c r="G295" t="s">
        <v>456</v>
      </c>
      <c r="H295" t="s">
        <v>91</v>
      </c>
      <c r="I295">
        <v>3</v>
      </c>
      <c r="J295">
        <v>0</v>
      </c>
      <c r="K295" t="s">
        <v>6085</v>
      </c>
      <c r="L295">
        <v>0</v>
      </c>
      <c r="M295">
        <f t="shared" si="22"/>
        <v>2</v>
      </c>
      <c r="N295" s="2">
        <f t="shared" si="19"/>
        <v>17</v>
      </c>
      <c r="O295" s="2" t="str">
        <f t="shared" si="20"/>
        <v>MD5A</v>
      </c>
      <c r="P295" t="str">
        <f t="shared" si="21"/>
        <v>Biological</v>
      </c>
    </row>
    <row r="296" spans="1:16" x14ac:dyDescent="0.25">
      <c r="A296" t="s">
        <v>9</v>
      </c>
      <c r="B296" t="s">
        <v>10244</v>
      </c>
      <c r="C296">
        <v>137</v>
      </c>
      <c r="D296" t="s">
        <v>11050</v>
      </c>
      <c r="E296" t="s">
        <v>3810</v>
      </c>
      <c r="F296" t="s">
        <v>44</v>
      </c>
      <c r="G296" t="s">
        <v>456</v>
      </c>
      <c r="H296" t="s">
        <v>91</v>
      </c>
      <c r="I296">
        <v>3</v>
      </c>
      <c r="J296">
        <v>0</v>
      </c>
      <c r="K296" t="s">
        <v>539</v>
      </c>
      <c r="L296">
        <v>0</v>
      </c>
      <c r="M296">
        <f t="shared" si="22"/>
        <v>2</v>
      </c>
      <c r="N296" s="2">
        <f t="shared" si="19"/>
        <v>17</v>
      </c>
      <c r="O296" s="2" t="str">
        <f t="shared" si="20"/>
        <v>MED6</v>
      </c>
      <c r="P296" t="str">
        <f t="shared" si="21"/>
        <v>Biological</v>
      </c>
    </row>
    <row r="297" spans="1:16" x14ac:dyDescent="0.25">
      <c r="A297" t="s">
        <v>9</v>
      </c>
      <c r="B297" t="s">
        <v>10245</v>
      </c>
      <c r="C297">
        <v>138</v>
      </c>
      <c r="D297" t="s">
        <v>10246</v>
      </c>
      <c r="E297" t="s">
        <v>3810</v>
      </c>
      <c r="F297" t="s">
        <v>44</v>
      </c>
      <c r="G297" t="s">
        <v>456</v>
      </c>
      <c r="H297" t="s">
        <v>91</v>
      </c>
      <c r="I297">
        <v>3</v>
      </c>
      <c r="J297">
        <v>0</v>
      </c>
      <c r="K297" t="s">
        <v>539</v>
      </c>
      <c r="L297">
        <v>0</v>
      </c>
      <c r="M297">
        <f t="shared" si="22"/>
        <v>2</v>
      </c>
      <c r="N297" s="2">
        <f t="shared" si="19"/>
        <v>17</v>
      </c>
      <c r="O297" s="2" t="str">
        <f t="shared" si="20"/>
        <v>MD6A</v>
      </c>
      <c r="P297" t="str">
        <f t="shared" si="21"/>
        <v>Biological</v>
      </c>
    </row>
    <row r="298" spans="1:16" x14ac:dyDescent="0.25">
      <c r="A298" t="s">
        <v>9</v>
      </c>
      <c r="B298" t="s">
        <v>10247</v>
      </c>
      <c r="C298">
        <v>139</v>
      </c>
      <c r="D298" t="s">
        <v>10248</v>
      </c>
      <c r="E298" t="s">
        <v>3810</v>
      </c>
      <c r="F298" t="s">
        <v>44</v>
      </c>
      <c r="G298" t="s">
        <v>456</v>
      </c>
      <c r="H298" t="s">
        <v>91</v>
      </c>
      <c r="I298">
        <v>3</v>
      </c>
      <c r="J298">
        <v>0</v>
      </c>
      <c r="K298" t="s">
        <v>539</v>
      </c>
      <c r="L298">
        <v>0</v>
      </c>
      <c r="M298">
        <f t="shared" si="22"/>
        <v>2</v>
      </c>
      <c r="N298" s="2">
        <f t="shared" si="19"/>
        <v>17</v>
      </c>
      <c r="O298" s="2" t="str">
        <f t="shared" si="20"/>
        <v>MD6B</v>
      </c>
      <c r="P298" t="str">
        <f t="shared" si="21"/>
        <v>Biological</v>
      </c>
    </row>
    <row r="299" spans="1:16" x14ac:dyDescent="0.25">
      <c r="A299" t="s">
        <v>9</v>
      </c>
      <c r="B299" t="s">
        <v>10249</v>
      </c>
      <c r="C299">
        <v>140</v>
      </c>
      <c r="D299" t="s">
        <v>10250</v>
      </c>
      <c r="F299" t="s">
        <v>44</v>
      </c>
      <c r="G299" t="s">
        <v>456</v>
      </c>
      <c r="H299" t="s">
        <v>96</v>
      </c>
      <c r="I299">
        <v>3</v>
      </c>
      <c r="J299">
        <v>2</v>
      </c>
      <c r="K299" t="s">
        <v>781</v>
      </c>
      <c r="L299">
        <v>1</v>
      </c>
      <c r="M299">
        <f t="shared" si="22"/>
        <v>2</v>
      </c>
      <c r="N299" s="2">
        <f t="shared" si="19"/>
        <v>17</v>
      </c>
      <c r="O299" s="2" t="str">
        <f t="shared" si="20"/>
        <v>MD6C</v>
      </c>
      <c r="P299" t="str">
        <f t="shared" si="21"/>
        <v>Biological</v>
      </c>
    </row>
    <row r="300" spans="1:16" x14ac:dyDescent="0.25">
      <c r="A300" t="s">
        <v>9</v>
      </c>
      <c r="B300" t="s">
        <v>10251</v>
      </c>
      <c r="C300">
        <v>141</v>
      </c>
      <c r="D300" t="s">
        <v>11051</v>
      </c>
      <c r="E300" t="s">
        <v>3810</v>
      </c>
      <c r="F300" t="s">
        <v>44</v>
      </c>
      <c r="G300" t="s">
        <v>456</v>
      </c>
      <c r="H300" t="s">
        <v>91</v>
      </c>
      <c r="I300">
        <v>3</v>
      </c>
      <c r="J300">
        <v>0</v>
      </c>
      <c r="K300" t="s">
        <v>539</v>
      </c>
      <c r="L300">
        <v>0</v>
      </c>
      <c r="M300">
        <f t="shared" si="22"/>
        <v>2</v>
      </c>
      <c r="N300" s="2">
        <f t="shared" si="19"/>
        <v>17</v>
      </c>
      <c r="O300" s="2" t="str">
        <f t="shared" si="20"/>
        <v>MED7</v>
      </c>
      <c r="P300" t="str">
        <f t="shared" si="21"/>
        <v>Biological</v>
      </c>
    </row>
    <row r="301" spans="1:16" x14ac:dyDescent="0.25">
      <c r="A301" t="s">
        <v>9</v>
      </c>
      <c r="B301" t="s">
        <v>10252</v>
      </c>
      <c r="C301">
        <v>142</v>
      </c>
      <c r="D301" t="s">
        <v>10253</v>
      </c>
      <c r="F301" t="s">
        <v>44</v>
      </c>
      <c r="G301" t="s">
        <v>456</v>
      </c>
      <c r="H301" t="s">
        <v>96</v>
      </c>
      <c r="I301">
        <v>3</v>
      </c>
      <c r="J301">
        <v>2</v>
      </c>
      <c r="K301" t="s">
        <v>754</v>
      </c>
      <c r="L301">
        <v>1</v>
      </c>
      <c r="M301">
        <f t="shared" si="22"/>
        <v>2</v>
      </c>
      <c r="N301" s="2">
        <f t="shared" si="19"/>
        <v>17</v>
      </c>
      <c r="O301" s="2" t="str">
        <f t="shared" si="20"/>
        <v>MD7A</v>
      </c>
      <c r="P301" t="str">
        <f t="shared" si="21"/>
        <v>Biological</v>
      </c>
    </row>
    <row r="302" spans="1:16" x14ac:dyDescent="0.25">
      <c r="A302" t="s">
        <v>9</v>
      </c>
      <c r="B302" t="s">
        <v>10254</v>
      </c>
      <c r="C302">
        <v>143</v>
      </c>
      <c r="D302" t="s">
        <v>11052</v>
      </c>
      <c r="E302" t="s">
        <v>3810</v>
      </c>
      <c r="F302" t="s">
        <v>44</v>
      </c>
      <c r="G302" t="s">
        <v>456</v>
      </c>
      <c r="H302" t="s">
        <v>91</v>
      </c>
      <c r="I302">
        <v>3</v>
      </c>
      <c r="J302">
        <v>0</v>
      </c>
      <c r="K302" t="s">
        <v>539</v>
      </c>
      <c r="L302">
        <v>0</v>
      </c>
      <c r="M302">
        <f t="shared" si="22"/>
        <v>2</v>
      </c>
      <c r="N302" s="2">
        <f t="shared" si="19"/>
        <v>17</v>
      </c>
      <c r="O302" s="2" t="str">
        <f t="shared" si="20"/>
        <v>MED8</v>
      </c>
      <c r="P302" t="str">
        <f t="shared" si="21"/>
        <v>Biological</v>
      </c>
    </row>
    <row r="303" spans="1:16" x14ac:dyDescent="0.25">
      <c r="A303" t="s">
        <v>9</v>
      </c>
      <c r="B303" t="s">
        <v>10255</v>
      </c>
      <c r="C303">
        <v>144</v>
      </c>
      <c r="D303" t="s">
        <v>10256</v>
      </c>
      <c r="F303" t="s">
        <v>44</v>
      </c>
      <c r="G303" t="s">
        <v>456</v>
      </c>
      <c r="H303" t="s">
        <v>96</v>
      </c>
      <c r="I303">
        <v>3</v>
      </c>
      <c r="J303">
        <v>2</v>
      </c>
      <c r="K303" t="s">
        <v>781</v>
      </c>
      <c r="L303">
        <v>1</v>
      </c>
      <c r="M303">
        <f t="shared" si="22"/>
        <v>2</v>
      </c>
      <c r="N303" s="2">
        <f t="shared" si="19"/>
        <v>17</v>
      </c>
      <c r="O303" s="2" t="str">
        <f t="shared" si="20"/>
        <v>MD8A</v>
      </c>
      <c r="P303" t="str">
        <f t="shared" si="21"/>
        <v>Biological</v>
      </c>
    </row>
    <row r="304" spans="1:16" x14ac:dyDescent="0.25">
      <c r="A304" t="s">
        <v>9</v>
      </c>
      <c r="B304" t="s">
        <v>10257</v>
      </c>
      <c r="C304">
        <v>145</v>
      </c>
      <c r="D304" t="s">
        <v>11053</v>
      </c>
      <c r="F304" t="s">
        <v>44</v>
      </c>
      <c r="G304" t="s">
        <v>456</v>
      </c>
      <c r="H304" t="s">
        <v>96</v>
      </c>
      <c r="I304">
        <v>3</v>
      </c>
      <c r="J304">
        <v>2</v>
      </c>
      <c r="K304" t="s">
        <v>781</v>
      </c>
      <c r="L304">
        <v>1</v>
      </c>
      <c r="M304">
        <f t="shared" si="22"/>
        <v>2</v>
      </c>
      <c r="N304" s="2">
        <f t="shared" si="19"/>
        <v>17</v>
      </c>
      <c r="O304" s="2" t="str">
        <f t="shared" si="20"/>
        <v>MED9</v>
      </c>
      <c r="P304" t="str">
        <f t="shared" si="21"/>
        <v>Biological</v>
      </c>
    </row>
    <row r="305" spans="1:16" x14ac:dyDescent="0.25">
      <c r="A305" t="s">
        <v>9</v>
      </c>
      <c r="B305" t="s">
        <v>10258</v>
      </c>
      <c r="C305">
        <v>146</v>
      </c>
      <c r="D305" t="s">
        <v>11054</v>
      </c>
      <c r="F305" t="s">
        <v>44</v>
      </c>
      <c r="G305" t="s">
        <v>456</v>
      </c>
      <c r="H305" t="s">
        <v>96</v>
      </c>
      <c r="I305">
        <v>3</v>
      </c>
      <c r="J305">
        <v>2</v>
      </c>
      <c r="K305" t="s">
        <v>781</v>
      </c>
      <c r="L305">
        <v>1</v>
      </c>
      <c r="M305">
        <f t="shared" si="22"/>
        <v>2</v>
      </c>
      <c r="N305" s="2">
        <f t="shared" si="19"/>
        <v>17</v>
      </c>
      <c r="O305" s="2" t="str">
        <f t="shared" si="20"/>
        <v>MD9A</v>
      </c>
      <c r="P305" t="str">
        <f t="shared" si="21"/>
        <v>Biological</v>
      </c>
    </row>
    <row r="306" spans="1:16" x14ac:dyDescent="0.25">
      <c r="A306" t="s">
        <v>9</v>
      </c>
      <c r="B306" t="s">
        <v>10259</v>
      </c>
      <c r="C306">
        <v>147</v>
      </c>
      <c r="D306" t="s">
        <v>11055</v>
      </c>
      <c r="E306" t="s">
        <v>3810</v>
      </c>
      <c r="F306" t="s">
        <v>44</v>
      </c>
      <c r="G306" t="s">
        <v>456</v>
      </c>
      <c r="H306" t="s">
        <v>91</v>
      </c>
      <c r="I306">
        <v>3</v>
      </c>
      <c r="J306">
        <v>0</v>
      </c>
      <c r="K306" t="s">
        <v>539</v>
      </c>
      <c r="L306">
        <v>0</v>
      </c>
      <c r="M306">
        <f t="shared" si="22"/>
        <v>2</v>
      </c>
      <c r="N306" s="2">
        <f t="shared" si="19"/>
        <v>17</v>
      </c>
      <c r="O306" s="2" t="str">
        <f t="shared" si="20"/>
        <v>MD9B</v>
      </c>
      <c r="P306" t="str">
        <f t="shared" si="21"/>
        <v>Biological</v>
      </c>
    </row>
    <row r="307" spans="1:16" x14ac:dyDescent="0.25">
      <c r="A307" t="s">
        <v>9</v>
      </c>
      <c r="B307" t="s">
        <v>10260</v>
      </c>
      <c r="C307">
        <v>148</v>
      </c>
      <c r="D307" t="s">
        <v>11056</v>
      </c>
      <c r="F307" t="s">
        <v>44</v>
      </c>
      <c r="G307" t="s">
        <v>456</v>
      </c>
      <c r="H307" t="s">
        <v>96</v>
      </c>
      <c r="I307">
        <v>3</v>
      </c>
      <c r="J307">
        <v>2</v>
      </c>
      <c r="K307" t="s">
        <v>781</v>
      </c>
      <c r="L307">
        <v>1</v>
      </c>
      <c r="M307">
        <f t="shared" si="22"/>
        <v>2</v>
      </c>
      <c r="N307" s="2">
        <f t="shared" si="19"/>
        <v>17</v>
      </c>
      <c r="O307" s="2" t="str">
        <f t="shared" si="20"/>
        <v>MED10</v>
      </c>
      <c r="P307" t="str">
        <f t="shared" si="21"/>
        <v>Biological</v>
      </c>
    </row>
    <row r="308" spans="1:16" x14ac:dyDescent="0.25">
      <c r="A308" t="s">
        <v>9</v>
      </c>
      <c r="B308" t="s">
        <v>10261</v>
      </c>
      <c r="C308">
        <v>149</v>
      </c>
      <c r="D308" t="s">
        <v>11057</v>
      </c>
      <c r="E308" t="s">
        <v>3810</v>
      </c>
      <c r="F308" t="s">
        <v>44</v>
      </c>
      <c r="G308" t="s">
        <v>456</v>
      </c>
      <c r="H308" t="s">
        <v>91</v>
      </c>
      <c r="I308">
        <v>3</v>
      </c>
      <c r="J308">
        <v>0</v>
      </c>
      <c r="K308" t="s">
        <v>539</v>
      </c>
      <c r="L308">
        <v>0</v>
      </c>
      <c r="M308">
        <f t="shared" si="22"/>
        <v>2</v>
      </c>
      <c r="N308" s="2">
        <f t="shared" si="19"/>
        <v>17</v>
      </c>
      <c r="O308" s="2" t="str">
        <f t="shared" si="20"/>
        <v>MD10A</v>
      </c>
      <c r="P308" t="str">
        <f t="shared" si="21"/>
        <v>Biological</v>
      </c>
    </row>
    <row r="309" spans="1:16" x14ac:dyDescent="0.25">
      <c r="A309" t="s">
        <v>9</v>
      </c>
      <c r="B309" t="s">
        <v>10262</v>
      </c>
      <c r="C309">
        <v>150</v>
      </c>
      <c r="D309" t="s">
        <v>11058</v>
      </c>
      <c r="F309" t="s">
        <v>44</v>
      </c>
      <c r="G309" t="s">
        <v>456</v>
      </c>
      <c r="H309" t="s">
        <v>96</v>
      </c>
      <c r="I309">
        <v>3</v>
      </c>
      <c r="J309">
        <v>2</v>
      </c>
      <c r="K309" t="s">
        <v>754</v>
      </c>
      <c r="L309">
        <v>1</v>
      </c>
      <c r="M309">
        <f t="shared" si="22"/>
        <v>2</v>
      </c>
      <c r="N309" s="2">
        <f t="shared" si="19"/>
        <v>17</v>
      </c>
      <c r="O309" s="2" t="str">
        <f t="shared" si="20"/>
        <v>MD10B</v>
      </c>
      <c r="P309" t="str">
        <f t="shared" si="21"/>
        <v>Biological</v>
      </c>
    </row>
    <row r="310" spans="1:16" x14ac:dyDescent="0.25">
      <c r="A310" t="s">
        <v>9</v>
      </c>
      <c r="B310" t="s">
        <v>10263</v>
      </c>
      <c r="C310">
        <v>151</v>
      </c>
      <c r="D310" t="s">
        <v>11059</v>
      </c>
      <c r="E310" t="s">
        <v>3810</v>
      </c>
      <c r="F310" t="s">
        <v>44</v>
      </c>
      <c r="G310" t="s">
        <v>456</v>
      </c>
      <c r="H310" t="s">
        <v>91</v>
      </c>
      <c r="I310">
        <v>3</v>
      </c>
      <c r="J310">
        <v>0</v>
      </c>
      <c r="K310" t="s">
        <v>539</v>
      </c>
      <c r="L310">
        <v>0</v>
      </c>
      <c r="M310">
        <f t="shared" si="22"/>
        <v>2</v>
      </c>
      <c r="N310" s="2">
        <f t="shared" si="19"/>
        <v>17</v>
      </c>
      <c r="O310" s="2" t="str">
        <f t="shared" si="20"/>
        <v>MD10C</v>
      </c>
      <c r="P310" t="str">
        <f t="shared" si="21"/>
        <v>Biological</v>
      </c>
    </row>
    <row r="311" spans="1:16" x14ac:dyDescent="0.25">
      <c r="A311" t="s">
        <v>9</v>
      </c>
      <c r="B311" t="s">
        <v>10264</v>
      </c>
      <c r="C311">
        <v>152</v>
      </c>
      <c r="D311" t="s">
        <v>11060</v>
      </c>
      <c r="F311" t="s">
        <v>44</v>
      </c>
      <c r="G311" t="s">
        <v>456</v>
      </c>
      <c r="H311" t="s">
        <v>96</v>
      </c>
      <c r="I311">
        <v>3</v>
      </c>
      <c r="J311">
        <v>2</v>
      </c>
      <c r="K311" t="s">
        <v>781</v>
      </c>
      <c r="L311">
        <v>1</v>
      </c>
      <c r="M311">
        <f t="shared" si="22"/>
        <v>2</v>
      </c>
      <c r="N311" s="2">
        <f t="shared" si="19"/>
        <v>17</v>
      </c>
      <c r="O311" s="2" t="str">
        <f t="shared" si="20"/>
        <v>MD10D</v>
      </c>
      <c r="P311" t="str">
        <f t="shared" si="21"/>
        <v>Biological</v>
      </c>
    </row>
    <row r="312" spans="1:16" x14ac:dyDescent="0.25">
      <c r="A312" t="s">
        <v>9</v>
      </c>
      <c r="B312" t="s">
        <v>10265</v>
      </c>
      <c r="C312">
        <v>153</v>
      </c>
      <c r="D312" t="s">
        <v>11061</v>
      </c>
      <c r="F312" t="s">
        <v>44</v>
      </c>
      <c r="G312" t="s">
        <v>456</v>
      </c>
      <c r="H312" t="s">
        <v>96</v>
      </c>
      <c r="I312">
        <v>3</v>
      </c>
      <c r="J312">
        <v>2</v>
      </c>
      <c r="K312" t="s">
        <v>754</v>
      </c>
      <c r="L312">
        <v>1</v>
      </c>
      <c r="M312">
        <f t="shared" si="22"/>
        <v>2</v>
      </c>
      <c r="N312" s="2">
        <f t="shared" si="19"/>
        <v>17</v>
      </c>
      <c r="O312" s="2" t="str">
        <f t="shared" si="20"/>
        <v>MED11</v>
      </c>
      <c r="P312" t="str">
        <f t="shared" si="21"/>
        <v>Biological</v>
      </c>
    </row>
    <row r="313" spans="1:16" x14ac:dyDescent="0.25">
      <c r="A313" t="s">
        <v>9</v>
      </c>
      <c r="B313" t="s">
        <v>10266</v>
      </c>
      <c r="C313">
        <v>154</v>
      </c>
      <c r="D313" t="s">
        <v>10267</v>
      </c>
      <c r="E313" t="s">
        <v>3810</v>
      </c>
      <c r="F313" t="s">
        <v>44</v>
      </c>
      <c r="G313" t="s">
        <v>456</v>
      </c>
      <c r="H313" t="s">
        <v>91</v>
      </c>
      <c r="I313">
        <v>3</v>
      </c>
      <c r="J313">
        <v>0</v>
      </c>
      <c r="K313" t="s">
        <v>539</v>
      </c>
      <c r="L313">
        <v>0</v>
      </c>
      <c r="M313">
        <f t="shared" si="22"/>
        <v>2</v>
      </c>
      <c r="N313" s="2">
        <f t="shared" ref="N313:N365" si="23">_xlfn.NUMBERVALUE(MID(A313,2,3))-200</f>
        <v>17</v>
      </c>
      <c r="O313" s="2" t="str">
        <f t="shared" ref="O313:O365" si="24">MID(B313,6,LEN(B313)-5)</f>
        <v>MD11A</v>
      </c>
      <c r="P313" t="str">
        <f t="shared" ref="P313:P365" si="25">IFERROR(IF(FIND("PA",A313)&gt;0,"PA","Biological"),"Biological")</f>
        <v>Biological</v>
      </c>
    </row>
    <row r="314" spans="1:16" x14ac:dyDescent="0.25">
      <c r="A314" t="s">
        <v>9</v>
      </c>
      <c r="B314" t="s">
        <v>10268</v>
      </c>
      <c r="C314">
        <v>155</v>
      </c>
      <c r="D314" t="s">
        <v>11062</v>
      </c>
      <c r="E314" t="s">
        <v>3810</v>
      </c>
      <c r="F314" t="s">
        <v>44</v>
      </c>
      <c r="G314" t="s">
        <v>456</v>
      </c>
      <c r="H314" t="s">
        <v>91</v>
      </c>
      <c r="I314">
        <v>3</v>
      </c>
      <c r="J314">
        <v>0</v>
      </c>
      <c r="K314" t="s">
        <v>539</v>
      </c>
      <c r="L314">
        <v>0</v>
      </c>
      <c r="M314">
        <f t="shared" si="22"/>
        <v>2</v>
      </c>
      <c r="N314" s="2">
        <f t="shared" si="23"/>
        <v>17</v>
      </c>
      <c r="O314" s="2" t="str">
        <f t="shared" si="24"/>
        <v>MED12</v>
      </c>
      <c r="P314" t="str">
        <f t="shared" si="25"/>
        <v>Biological</v>
      </c>
    </row>
    <row r="315" spans="1:16" x14ac:dyDescent="0.25">
      <c r="A315" t="s">
        <v>9</v>
      </c>
      <c r="B315" t="s">
        <v>10269</v>
      </c>
      <c r="C315">
        <v>156</v>
      </c>
      <c r="D315" t="s">
        <v>10270</v>
      </c>
      <c r="E315" t="s">
        <v>3810</v>
      </c>
      <c r="F315" t="s">
        <v>44</v>
      </c>
      <c r="G315" t="s">
        <v>456</v>
      </c>
      <c r="H315" t="s">
        <v>91</v>
      </c>
      <c r="I315">
        <v>3</v>
      </c>
      <c r="J315">
        <v>0</v>
      </c>
      <c r="K315" t="s">
        <v>539</v>
      </c>
      <c r="L315">
        <v>0</v>
      </c>
      <c r="M315">
        <f t="shared" si="22"/>
        <v>2</v>
      </c>
      <c r="N315" s="2">
        <f t="shared" si="23"/>
        <v>17</v>
      </c>
      <c r="O315" s="2" t="str">
        <f t="shared" si="24"/>
        <v>MD12A</v>
      </c>
      <c r="P315" t="str">
        <f t="shared" si="25"/>
        <v>Biological</v>
      </c>
    </row>
    <row r="316" spans="1:16" x14ac:dyDescent="0.25">
      <c r="A316" t="s">
        <v>9</v>
      </c>
      <c r="B316" t="s">
        <v>10272</v>
      </c>
      <c r="C316">
        <v>157</v>
      </c>
      <c r="D316" t="s">
        <v>11063</v>
      </c>
      <c r="E316" t="s">
        <v>3810</v>
      </c>
      <c r="F316" t="s">
        <v>44</v>
      </c>
      <c r="G316" t="s">
        <v>456</v>
      </c>
      <c r="H316" t="s">
        <v>91</v>
      </c>
      <c r="I316">
        <v>3</v>
      </c>
      <c r="J316">
        <v>0</v>
      </c>
      <c r="K316" t="s">
        <v>539</v>
      </c>
      <c r="L316">
        <v>0</v>
      </c>
      <c r="M316">
        <f t="shared" si="22"/>
        <v>2</v>
      </c>
      <c r="N316" s="2">
        <f t="shared" si="23"/>
        <v>17</v>
      </c>
      <c r="O316" s="2" t="str">
        <f t="shared" si="24"/>
        <v>MED13</v>
      </c>
      <c r="P316" t="str">
        <f t="shared" si="25"/>
        <v>Biological</v>
      </c>
    </row>
    <row r="317" spans="1:16" x14ac:dyDescent="0.25">
      <c r="A317" t="s">
        <v>9</v>
      </c>
      <c r="B317" t="s">
        <v>10273</v>
      </c>
      <c r="C317">
        <v>158</v>
      </c>
      <c r="D317" t="s">
        <v>10274</v>
      </c>
      <c r="E317" t="s">
        <v>3810</v>
      </c>
      <c r="F317" t="s">
        <v>44</v>
      </c>
      <c r="G317" t="s">
        <v>456</v>
      </c>
      <c r="H317" t="s">
        <v>91</v>
      </c>
      <c r="I317">
        <v>3</v>
      </c>
      <c r="J317">
        <v>0</v>
      </c>
      <c r="K317" t="s">
        <v>539</v>
      </c>
      <c r="L317">
        <v>0</v>
      </c>
      <c r="M317">
        <f t="shared" si="22"/>
        <v>2</v>
      </c>
      <c r="N317" s="2">
        <f t="shared" si="23"/>
        <v>17</v>
      </c>
      <c r="O317" s="2" t="str">
        <f t="shared" si="24"/>
        <v>MD13A</v>
      </c>
      <c r="P317" t="str">
        <f t="shared" si="25"/>
        <v>Biological</v>
      </c>
    </row>
    <row r="318" spans="1:16" x14ac:dyDescent="0.25">
      <c r="A318" t="s">
        <v>9</v>
      </c>
      <c r="B318" t="s">
        <v>10275</v>
      </c>
      <c r="C318">
        <v>159</v>
      </c>
      <c r="D318" t="s">
        <v>11064</v>
      </c>
      <c r="E318" t="s">
        <v>3810</v>
      </c>
      <c r="F318" t="s">
        <v>44</v>
      </c>
      <c r="G318" t="s">
        <v>456</v>
      </c>
      <c r="H318" t="s">
        <v>91</v>
      </c>
      <c r="I318">
        <v>3</v>
      </c>
      <c r="J318">
        <v>0</v>
      </c>
      <c r="K318" t="s">
        <v>539</v>
      </c>
      <c r="L318">
        <v>0</v>
      </c>
      <c r="M318">
        <f t="shared" si="22"/>
        <v>2</v>
      </c>
      <c r="N318" s="2">
        <f t="shared" si="23"/>
        <v>17</v>
      </c>
      <c r="O318" s="2" t="str">
        <f t="shared" si="24"/>
        <v>MED14</v>
      </c>
      <c r="P318" t="str">
        <f t="shared" si="25"/>
        <v>Biological</v>
      </c>
    </row>
    <row r="319" spans="1:16" x14ac:dyDescent="0.25">
      <c r="A319" t="s">
        <v>9</v>
      </c>
      <c r="B319" t="s">
        <v>10276</v>
      </c>
      <c r="C319">
        <v>160</v>
      </c>
      <c r="D319" t="s">
        <v>10277</v>
      </c>
      <c r="F319" t="s">
        <v>44</v>
      </c>
      <c r="G319" t="s">
        <v>456</v>
      </c>
      <c r="H319" t="s">
        <v>96</v>
      </c>
      <c r="I319">
        <v>3</v>
      </c>
      <c r="J319">
        <v>2</v>
      </c>
      <c r="K319" t="s">
        <v>754</v>
      </c>
      <c r="L319">
        <v>1</v>
      </c>
      <c r="M319">
        <f t="shared" si="22"/>
        <v>2</v>
      </c>
      <c r="N319" s="2">
        <f t="shared" si="23"/>
        <v>17</v>
      </c>
      <c r="O319" s="2" t="str">
        <f t="shared" si="24"/>
        <v>MD14A</v>
      </c>
      <c r="P319" t="str">
        <f t="shared" si="25"/>
        <v>Biological</v>
      </c>
    </row>
    <row r="320" spans="1:16" x14ac:dyDescent="0.25">
      <c r="A320" t="s">
        <v>9</v>
      </c>
      <c r="B320" t="s">
        <v>10278</v>
      </c>
      <c r="C320">
        <v>161</v>
      </c>
      <c r="D320" t="s">
        <v>10279</v>
      </c>
      <c r="E320" t="s">
        <v>3810</v>
      </c>
      <c r="F320" t="s">
        <v>44</v>
      </c>
      <c r="G320" t="s">
        <v>456</v>
      </c>
      <c r="H320" t="s">
        <v>96</v>
      </c>
      <c r="I320">
        <v>3</v>
      </c>
      <c r="J320">
        <v>2</v>
      </c>
      <c r="K320" t="s">
        <v>6085</v>
      </c>
      <c r="L320">
        <v>0</v>
      </c>
      <c r="M320">
        <f t="shared" si="22"/>
        <v>2</v>
      </c>
      <c r="N320" s="2">
        <f t="shared" si="23"/>
        <v>17</v>
      </c>
      <c r="O320" s="2" t="str">
        <f t="shared" si="24"/>
        <v>MD14B</v>
      </c>
      <c r="P320" t="str">
        <f t="shared" si="25"/>
        <v>Biological</v>
      </c>
    </row>
    <row r="321" spans="1:16" x14ac:dyDescent="0.25">
      <c r="A321" t="s">
        <v>9</v>
      </c>
      <c r="B321" t="s">
        <v>10280</v>
      </c>
      <c r="C321">
        <v>162</v>
      </c>
      <c r="D321" t="s">
        <v>11065</v>
      </c>
      <c r="F321" t="s">
        <v>44</v>
      </c>
      <c r="G321" t="s">
        <v>456</v>
      </c>
      <c r="H321" t="s">
        <v>96</v>
      </c>
      <c r="I321">
        <v>3</v>
      </c>
      <c r="J321">
        <v>2</v>
      </c>
      <c r="K321" t="s">
        <v>10271</v>
      </c>
      <c r="L321">
        <v>1</v>
      </c>
      <c r="M321">
        <f t="shared" si="22"/>
        <v>2</v>
      </c>
      <c r="N321" s="2">
        <f t="shared" si="23"/>
        <v>17</v>
      </c>
      <c r="O321" s="2" t="str">
        <f t="shared" si="24"/>
        <v>MED15</v>
      </c>
      <c r="P321" t="str">
        <f t="shared" si="25"/>
        <v>Biological</v>
      </c>
    </row>
    <row r="322" spans="1:16" x14ac:dyDescent="0.25">
      <c r="A322" t="s">
        <v>9</v>
      </c>
      <c r="B322" t="s">
        <v>10281</v>
      </c>
      <c r="C322">
        <v>163</v>
      </c>
      <c r="D322" t="s">
        <v>11066</v>
      </c>
      <c r="E322" t="s">
        <v>3810</v>
      </c>
      <c r="F322" t="s">
        <v>44</v>
      </c>
      <c r="G322" t="s">
        <v>456</v>
      </c>
      <c r="H322" t="s">
        <v>91</v>
      </c>
      <c r="I322">
        <v>3</v>
      </c>
      <c r="J322">
        <v>0</v>
      </c>
      <c r="K322" t="s">
        <v>539</v>
      </c>
      <c r="L322">
        <v>0</v>
      </c>
      <c r="M322">
        <f t="shared" si="22"/>
        <v>2</v>
      </c>
      <c r="N322" s="2">
        <f t="shared" si="23"/>
        <v>17</v>
      </c>
      <c r="O322" s="2" t="str">
        <f t="shared" si="24"/>
        <v>MD15A</v>
      </c>
      <c r="P322" t="str">
        <f t="shared" si="25"/>
        <v>Biological</v>
      </c>
    </row>
    <row r="323" spans="1:16" x14ac:dyDescent="0.25">
      <c r="A323" t="s">
        <v>9</v>
      </c>
      <c r="B323" t="s">
        <v>10282</v>
      </c>
      <c r="C323">
        <v>164</v>
      </c>
      <c r="D323" t="s">
        <v>11067</v>
      </c>
      <c r="F323" t="s">
        <v>44</v>
      </c>
      <c r="G323" t="s">
        <v>456</v>
      </c>
      <c r="H323" t="s">
        <v>96</v>
      </c>
      <c r="I323">
        <v>3</v>
      </c>
      <c r="J323">
        <v>2</v>
      </c>
      <c r="K323" t="s">
        <v>754</v>
      </c>
      <c r="L323">
        <v>1</v>
      </c>
      <c r="M323">
        <f t="shared" ref="M323:M386" si="26">_xlfn.NUMBERVALUE(MID(A323,2,1))</f>
        <v>2</v>
      </c>
      <c r="N323" s="2">
        <f t="shared" si="23"/>
        <v>17</v>
      </c>
      <c r="O323" s="2" t="str">
        <f t="shared" si="24"/>
        <v>MED16</v>
      </c>
      <c r="P323" t="str">
        <f t="shared" si="25"/>
        <v>Biological</v>
      </c>
    </row>
    <row r="324" spans="1:16" x14ac:dyDescent="0.25">
      <c r="A324" t="s">
        <v>9</v>
      </c>
      <c r="B324" t="s">
        <v>10283</v>
      </c>
      <c r="C324">
        <v>165</v>
      </c>
      <c r="D324" t="s">
        <v>10284</v>
      </c>
      <c r="E324" t="s">
        <v>3810</v>
      </c>
      <c r="F324" t="s">
        <v>44</v>
      </c>
      <c r="G324" t="s">
        <v>456</v>
      </c>
      <c r="H324" t="s">
        <v>91</v>
      </c>
      <c r="I324">
        <v>3</v>
      </c>
      <c r="J324">
        <v>0</v>
      </c>
      <c r="K324" t="s">
        <v>539</v>
      </c>
      <c r="L324">
        <v>0</v>
      </c>
      <c r="M324">
        <f t="shared" si="26"/>
        <v>2</v>
      </c>
      <c r="N324" s="2">
        <f t="shared" si="23"/>
        <v>17</v>
      </c>
      <c r="O324" s="2" t="str">
        <f t="shared" si="24"/>
        <v>MD16A</v>
      </c>
      <c r="P324" t="str">
        <f t="shared" si="25"/>
        <v>Biological</v>
      </c>
    </row>
    <row r="325" spans="1:16" x14ac:dyDescent="0.25">
      <c r="A325" t="s">
        <v>9</v>
      </c>
      <c r="B325" t="s">
        <v>10286</v>
      </c>
      <c r="C325">
        <v>166</v>
      </c>
      <c r="D325" t="s">
        <v>10287</v>
      </c>
      <c r="F325" t="s">
        <v>44</v>
      </c>
      <c r="G325" t="s">
        <v>456</v>
      </c>
      <c r="H325" t="s">
        <v>96</v>
      </c>
      <c r="I325">
        <v>3</v>
      </c>
      <c r="J325">
        <v>2</v>
      </c>
      <c r="K325" t="s">
        <v>781</v>
      </c>
      <c r="L325">
        <v>1</v>
      </c>
      <c r="M325">
        <f t="shared" si="26"/>
        <v>2</v>
      </c>
      <c r="N325" s="2">
        <f t="shared" si="23"/>
        <v>17</v>
      </c>
      <c r="O325" s="2" t="str">
        <f t="shared" si="24"/>
        <v>MD16B</v>
      </c>
      <c r="P325" t="str">
        <f t="shared" si="25"/>
        <v>Biological</v>
      </c>
    </row>
    <row r="326" spans="1:16" x14ac:dyDescent="0.25">
      <c r="A326" t="s">
        <v>9</v>
      </c>
      <c r="B326" t="s">
        <v>10288</v>
      </c>
      <c r="C326">
        <v>167</v>
      </c>
      <c r="D326" t="s">
        <v>10289</v>
      </c>
      <c r="E326" t="s">
        <v>3810</v>
      </c>
      <c r="F326" t="s">
        <v>44</v>
      </c>
      <c r="G326" t="s">
        <v>456</v>
      </c>
      <c r="H326" t="s">
        <v>96</v>
      </c>
      <c r="I326">
        <v>3</v>
      </c>
      <c r="J326">
        <v>2</v>
      </c>
      <c r="K326" t="s">
        <v>92</v>
      </c>
      <c r="L326">
        <v>0</v>
      </c>
      <c r="M326">
        <f t="shared" si="26"/>
        <v>2</v>
      </c>
      <c r="N326" s="2">
        <f t="shared" si="23"/>
        <v>17</v>
      </c>
      <c r="O326" s="2" t="str">
        <f t="shared" si="24"/>
        <v>MD17A</v>
      </c>
      <c r="P326" t="str">
        <f t="shared" si="25"/>
        <v>Biological</v>
      </c>
    </row>
    <row r="327" spans="1:16" x14ac:dyDescent="0.25">
      <c r="A327" t="s">
        <v>9</v>
      </c>
      <c r="B327" t="s">
        <v>10290</v>
      </c>
      <c r="C327">
        <v>168</v>
      </c>
      <c r="D327" t="s">
        <v>10291</v>
      </c>
      <c r="F327" t="s">
        <v>44</v>
      </c>
      <c r="G327" t="s">
        <v>456</v>
      </c>
      <c r="H327" t="s">
        <v>91</v>
      </c>
      <c r="I327">
        <v>3</v>
      </c>
      <c r="J327">
        <v>0</v>
      </c>
      <c r="K327" t="s">
        <v>781</v>
      </c>
      <c r="L327">
        <v>1</v>
      </c>
      <c r="M327">
        <f t="shared" si="26"/>
        <v>2</v>
      </c>
      <c r="N327" s="2">
        <f t="shared" si="23"/>
        <v>17</v>
      </c>
      <c r="O327" s="2" t="str">
        <f t="shared" si="24"/>
        <v>MD17B</v>
      </c>
      <c r="P327" t="str">
        <f t="shared" si="25"/>
        <v>Biological</v>
      </c>
    </row>
    <row r="328" spans="1:16" x14ac:dyDescent="0.25">
      <c r="A328" t="s">
        <v>9</v>
      </c>
      <c r="B328" t="s">
        <v>10292</v>
      </c>
      <c r="C328">
        <v>169</v>
      </c>
      <c r="D328" t="s">
        <v>10293</v>
      </c>
      <c r="F328" t="s">
        <v>44</v>
      </c>
      <c r="G328" t="s">
        <v>456</v>
      </c>
      <c r="H328" t="s">
        <v>96</v>
      </c>
      <c r="I328">
        <v>3</v>
      </c>
      <c r="J328">
        <v>2</v>
      </c>
      <c r="K328" t="s">
        <v>781</v>
      </c>
      <c r="L328">
        <v>1</v>
      </c>
      <c r="M328">
        <f t="shared" si="26"/>
        <v>2</v>
      </c>
      <c r="N328" s="2">
        <f t="shared" si="23"/>
        <v>17</v>
      </c>
      <c r="O328" s="2" t="str">
        <f t="shared" si="24"/>
        <v>MD18A</v>
      </c>
      <c r="P328" t="str">
        <f t="shared" si="25"/>
        <v>Biological</v>
      </c>
    </row>
    <row r="329" spans="1:16" x14ac:dyDescent="0.25">
      <c r="A329" t="s">
        <v>9</v>
      </c>
      <c r="B329" t="s">
        <v>10294</v>
      </c>
      <c r="C329">
        <v>170</v>
      </c>
      <c r="D329" t="s">
        <v>10295</v>
      </c>
      <c r="E329" t="s">
        <v>3810</v>
      </c>
      <c r="F329" t="s">
        <v>44</v>
      </c>
      <c r="G329" t="s">
        <v>456</v>
      </c>
      <c r="H329" t="s">
        <v>91</v>
      </c>
      <c r="I329">
        <v>3</v>
      </c>
      <c r="J329">
        <v>0</v>
      </c>
      <c r="K329" t="s">
        <v>539</v>
      </c>
      <c r="L329">
        <v>0</v>
      </c>
      <c r="M329">
        <f t="shared" si="26"/>
        <v>2</v>
      </c>
      <c r="N329" s="2">
        <f t="shared" si="23"/>
        <v>17</v>
      </c>
      <c r="O329" s="2" t="str">
        <f t="shared" si="24"/>
        <v>MD18B</v>
      </c>
      <c r="P329" t="str">
        <f t="shared" si="25"/>
        <v>Biological</v>
      </c>
    </row>
    <row r="330" spans="1:16" x14ac:dyDescent="0.25">
      <c r="A330" t="s">
        <v>9</v>
      </c>
      <c r="B330" t="s">
        <v>10296</v>
      </c>
      <c r="C330">
        <v>171</v>
      </c>
      <c r="D330" t="s">
        <v>10297</v>
      </c>
      <c r="F330" t="s">
        <v>455</v>
      </c>
      <c r="G330" t="s">
        <v>456</v>
      </c>
      <c r="H330" t="s">
        <v>10285</v>
      </c>
      <c r="I330">
        <v>41</v>
      </c>
      <c r="M330">
        <f t="shared" si="26"/>
        <v>2</v>
      </c>
      <c r="N330" s="2">
        <f t="shared" si="23"/>
        <v>17</v>
      </c>
      <c r="O330" s="2" t="str">
        <f t="shared" si="24"/>
        <v>MD19A</v>
      </c>
      <c r="P330" t="str">
        <f t="shared" si="25"/>
        <v>Biological</v>
      </c>
    </row>
    <row r="331" spans="1:16" x14ac:dyDescent="0.25">
      <c r="A331" t="s">
        <v>9</v>
      </c>
      <c r="B331" t="s">
        <v>10298</v>
      </c>
      <c r="C331">
        <v>172</v>
      </c>
      <c r="D331" t="s">
        <v>10299</v>
      </c>
      <c r="F331" t="s">
        <v>44</v>
      </c>
      <c r="G331" t="s">
        <v>456</v>
      </c>
      <c r="H331" t="s">
        <v>96</v>
      </c>
      <c r="I331">
        <v>3</v>
      </c>
      <c r="J331">
        <v>2</v>
      </c>
      <c r="K331" t="s">
        <v>781</v>
      </c>
      <c r="L331">
        <v>1</v>
      </c>
      <c r="M331">
        <f t="shared" si="26"/>
        <v>2</v>
      </c>
      <c r="N331" s="2">
        <f t="shared" si="23"/>
        <v>17</v>
      </c>
      <c r="O331" s="2" t="str">
        <f t="shared" si="24"/>
        <v>MD19B</v>
      </c>
      <c r="P331" t="str">
        <f t="shared" si="25"/>
        <v>Biological</v>
      </c>
    </row>
    <row r="332" spans="1:16" x14ac:dyDescent="0.25">
      <c r="A332" t="s">
        <v>9</v>
      </c>
      <c r="B332" t="s">
        <v>10300</v>
      </c>
      <c r="C332">
        <v>173</v>
      </c>
      <c r="D332" t="s">
        <v>10301</v>
      </c>
      <c r="F332" t="s">
        <v>455</v>
      </c>
      <c r="G332" t="s">
        <v>456</v>
      </c>
      <c r="H332" t="s">
        <v>460</v>
      </c>
      <c r="I332">
        <v>30</v>
      </c>
      <c r="M332">
        <f t="shared" si="26"/>
        <v>2</v>
      </c>
      <c r="N332" s="2">
        <f t="shared" si="23"/>
        <v>17</v>
      </c>
      <c r="O332" s="2" t="str">
        <f t="shared" si="24"/>
        <v>MD20A</v>
      </c>
      <c r="P332" t="str">
        <f t="shared" si="25"/>
        <v>Biological</v>
      </c>
    </row>
    <row r="333" spans="1:16" x14ac:dyDescent="0.25">
      <c r="A333" t="s">
        <v>9</v>
      </c>
      <c r="B333" t="s">
        <v>10302</v>
      </c>
      <c r="C333">
        <v>174</v>
      </c>
      <c r="D333" t="s">
        <v>10303</v>
      </c>
      <c r="F333" t="s">
        <v>44</v>
      </c>
      <c r="G333" t="s">
        <v>456</v>
      </c>
      <c r="H333" t="s">
        <v>96</v>
      </c>
      <c r="I333">
        <v>3</v>
      </c>
      <c r="J333">
        <v>2</v>
      </c>
      <c r="K333" t="s">
        <v>781</v>
      </c>
      <c r="L333">
        <v>1</v>
      </c>
      <c r="M333">
        <f t="shared" si="26"/>
        <v>2</v>
      </c>
      <c r="N333" s="2">
        <f t="shared" si="23"/>
        <v>17</v>
      </c>
      <c r="O333" s="2" t="str">
        <f t="shared" si="24"/>
        <v>MD20B</v>
      </c>
      <c r="P333" t="str">
        <f t="shared" si="25"/>
        <v>Biological</v>
      </c>
    </row>
    <row r="334" spans="1:16" x14ac:dyDescent="0.25">
      <c r="A334" t="s">
        <v>9</v>
      </c>
      <c r="B334" t="s">
        <v>10304</v>
      </c>
      <c r="C334">
        <v>175</v>
      </c>
      <c r="D334" t="s">
        <v>10305</v>
      </c>
      <c r="F334" t="s">
        <v>455</v>
      </c>
      <c r="G334" t="s">
        <v>456</v>
      </c>
      <c r="H334" t="s">
        <v>460</v>
      </c>
      <c r="I334">
        <v>30</v>
      </c>
      <c r="M334">
        <f t="shared" si="26"/>
        <v>2</v>
      </c>
      <c r="N334" s="2">
        <f t="shared" si="23"/>
        <v>17</v>
      </c>
      <c r="O334" s="2" t="str">
        <f t="shared" si="24"/>
        <v>MD21A</v>
      </c>
      <c r="P334" t="str">
        <f t="shared" si="25"/>
        <v>Biological</v>
      </c>
    </row>
    <row r="335" spans="1:16" x14ac:dyDescent="0.25">
      <c r="A335" t="s">
        <v>9</v>
      </c>
      <c r="B335" t="s">
        <v>10306</v>
      </c>
      <c r="C335">
        <v>176</v>
      </c>
      <c r="D335" t="s">
        <v>10307</v>
      </c>
      <c r="F335" t="s">
        <v>44</v>
      </c>
      <c r="G335" t="s">
        <v>456</v>
      </c>
      <c r="H335" t="s">
        <v>96</v>
      </c>
      <c r="I335">
        <v>3</v>
      </c>
      <c r="J335">
        <v>2</v>
      </c>
      <c r="K335" t="s">
        <v>781</v>
      </c>
      <c r="L335">
        <v>1</v>
      </c>
      <c r="M335">
        <f t="shared" si="26"/>
        <v>2</v>
      </c>
      <c r="N335" s="2">
        <f t="shared" si="23"/>
        <v>17</v>
      </c>
      <c r="O335" s="2" t="str">
        <f t="shared" si="24"/>
        <v>MD21B</v>
      </c>
      <c r="P335" t="str">
        <f t="shared" si="25"/>
        <v>Biological</v>
      </c>
    </row>
    <row r="336" spans="1:16" x14ac:dyDescent="0.25">
      <c r="A336" t="s">
        <v>10</v>
      </c>
      <c r="B336" t="s">
        <v>10314</v>
      </c>
      <c r="C336">
        <v>2</v>
      </c>
      <c r="D336" t="s">
        <v>10315</v>
      </c>
      <c r="F336" t="s">
        <v>44</v>
      </c>
      <c r="G336" t="s">
        <v>45</v>
      </c>
      <c r="H336" t="s">
        <v>1469</v>
      </c>
      <c r="I336">
        <v>10</v>
      </c>
      <c r="J336">
        <v>0</v>
      </c>
      <c r="M336">
        <f t="shared" si="26"/>
        <v>2</v>
      </c>
      <c r="N336" s="2">
        <f t="shared" si="23"/>
        <v>20</v>
      </c>
      <c r="O336" s="2" t="str">
        <f t="shared" si="24"/>
        <v>BLD_DAT</v>
      </c>
      <c r="P336" t="str">
        <f t="shared" si="25"/>
        <v>Biological</v>
      </c>
    </row>
    <row r="337" spans="1:16" x14ac:dyDescent="0.25">
      <c r="A337" t="s">
        <v>10</v>
      </c>
      <c r="B337" t="s">
        <v>10316</v>
      </c>
      <c r="C337">
        <v>3</v>
      </c>
      <c r="D337" t="s">
        <v>10317</v>
      </c>
      <c r="F337" t="s">
        <v>44</v>
      </c>
      <c r="G337" t="s">
        <v>45</v>
      </c>
      <c r="H337" t="s">
        <v>756</v>
      </c>
      <c r="I337">
        <v>4</v>
      </c>
      <c r="J337">
        <v>0</v>
      </c>
      <c r="K337" t="s">
        <v>10318</v>
      </c>
      <c r="L337">
        <v>0</v>
      </c>
      <c r="M337">
        <f t="shared" si="26"/>
        <v>2</v>
      </c>
      <c r="N337" s="2">
        <f t="shared" si="23"/>
        <v>20</v>
      </c>
      <c r="O337" s="2" t="str">
        <f t="shared" si="24"/>
        <v>BLD_N</v>
      </c>
      <c r="P337" t="str">
        <f t="shared" si="25"/>
        <v>Biological</v>
      </c>
    </row>
    <row r="338" spans="1:16" x14ac:dyDescent="0.25">
      <c r="A338" t="s">
        <v>10</v>
      </c>
      <c r="B338" t="s">
        <v>10319</v>
      </c>
      <c r="C338">
        <v>4</v>
      </c>
      <c r="D338" t="s">
        <v>10320</v>
      </c>
      <c r="F338" t="s">
        <v>44</v>
      </c>
      <c r="G338" t="s">
        <v>45</v>
      </c>
      <c r="H338" t="s">
        <v>10054</v>
      </c>
      <c r="I338">
        <v>13</v>
      </c>
      <c r="J338">
        <v>2</v>
      </c>
      <c r="K338" t="s">
        <v>3398</v>
      </c>
      <c r="L338">
        <v>0</v>
      </c>
      <c r="M338">
        <f t="shared" si="26"/>
        <v>2</v>
      </c>
      <c r="N338" s="2">
        <f t="shared" si="23"/>
        <v>20</v>
      </c>
      <c r="O338" s="2" t="str">
        <f t="shared" si="24"/>
        <v>BLD_BOXNO</v>
      </c>
      <c r="P338" t="str">
        <f t="shared" si="25"/>
        <v>Biological</v>
      </c>
    </row>
    <row r="339" spans="1:16" x14ac:dyDescent="0.25">
      <c r="A339" t="s">
        <v>10</v>
      </c>
      <c r="B339" t="s">
        <v>10321</v>
      </c>
      <c r="C339">
        <v>5</v>
      </c>
      <c r="D339" t="s">
        <v>34</v>
      </c>
      <c r="F339" t="s">
        <v>455</v>
      </c>
      <c r="G339" t="s">
        <v>456</v>
      </c>
      <c r="H339" t="s">
        <v>3376</v>
      </c>
      <c r="I339">
        <v>3</v>
      </c>
      <c r="M339">
        <f t="shared" si="26"/>
        <v>2</v>
      </c>
      <c r="N339" s="2">
        <f t="shared" si="23"/>
        <v>20</v>
      </c>
      <c r="O339" s="2" t="str">
        <f t="shared" si="24"/>
        <v>BLD_POSITION</v>
      </c>
      <c r="P339" t="str">
        <f t="shared" si="25"/>
        <v>Biological</v>
      </c>
    </row>
    <row r="340" spans="1:16" x14ac:dyDescent="0.25">
      <c r="A340" t="s">
        <v>10</v>
      </c>
      <c r="B340" t="s">
        <v>10322</v>
      </c>
      <c r="C340">
        <v>6</v>
      </c>
      <c r="D340" t="s">
        <v>9592</v>
      </c>
      <c r="E340" t="s">
        <v>83</v>
      </c>
      <c r="F340" t="s">
        <v>44</v>
      </c>
      <c r="G340" t="s">
        <v>45</v>
      </c>
      <c r="H340" t="s">
        <v>53</v>
      </c>
      <c r="I340">
        <v>8</v>
      </c>
      <c r="J340">
        <v>2</v>
      </c>
      <c r="K340" t="s">
        <v>10323</v>
      </c>
      <c r="L340">
        <v>0</v>
      </c>
      <c r="M340">
        <f t="shared" si="26"/>
        <v>2</v>
      </c>
      <c r="N340" s="2">
        <f t="shared" si="23"/>
        <v>20</v>
      </c>
      <c r="O340" s="2" t="str">
        <f t="shared" si="24"/>
        <v>B2</v>
      </c>
      <c r="P340" t="str">
        <f t="shared" si="25"/>
        <v>Biological</v>
      </c>
    </row>
    <row r="341" spans="1:16" x14ac:dyDescent="0.25">
      <c r="A341" t="s">
        <v>10</v>
      </c>
      <c r="B341" t="s">
        <v>10324</v>
      </c>
      <c r="C341">
        <v>7</v>
      </c>
      <c r="D341" t="s">
        <v>9583</v>
      </c>
      <c r="F341" t="s">
        <v>44</v>
      </c>
      <c r="G341" t="s">
        <v>45</v>
      </c>
      <c r="H341" t="s">
        <v>575</v>
      </c>
      <c r="I341">
        <v>4</v>
      </c>
      <c r="J341">
        <v>2</v>
      </c>
      <c r="K341" t="s">
        <v>10325</v>
      </c>
      <c r="L341">
        <v>0</v>
      </c>
      <c r="M341">
        <f t="shared" si="26"/>
        <v>2</v>
      </c>
      <c r="N341" s="2">
        <f t="shared" si="23"/>
        <v>20</v>
      </c>
      <c r="O341" s="2" t="str">
        <f t="shared" si="24"/>
        <v>B14</v>
      </c>
      <c r="P341" t="str">
        <f t="shared" si="25"/>
        <v>Biological</v>
      </c>
    </row>
    <row r="342" spans="1:16" x14ac:dyDescent="0.25">
      <c r="A342" t="s">
        <v>10</v>
      </c>
      <c r="B342" t="s">
        <v>10326</v>
      </c>
      <c r="C342">
        <v>8</v>
      </c>
      <c r="D342" t="s">
        <v>9586</v>
      </c>
      <c r="F342" t="s">
        <v>44</v>
      </c>
      <c r="G342" t="s">
        <v>45</v>
      </c>
      <c r="H342" t="s">
        <v>8435</v>
      </c>
      <c r="I342">
        <v>8</v>
      </c>
      <c r="J342">
        <v>3</v>
      </c>
      <c r="K342" t="s">
        <v>10327</v>
      </c>
      <c r="L342">
        <v>0</v>
      </c>
      <c r="M342">
        <f t="shared" si="26"/>
        <v>2</v>
      </c>
      <c r="N342" s="2">
        <f t="shared" si="23"/>
        <v>20</v>
      </c>
      <c r="O342" s="2" t="str">
        <f t="shared" si="24"/>
        <v>B15</v>
      </c>
      <c r="P342" t="str">
        <f t="shared" si="25"/>
        <v>Biological</v>
      </c>
    </row>
    <row r="343" spans="1:16" x14ac:dyDescent="0.25">
      <c r="A343" t="s">
        <v>10</v>
      </c>
      <c r="B343" t="s">
        <v>10328</v>
      </c>
      <c r="C343">
        <v>9</v>
      </c>
      <c r="D343" t="s">
        <v>9589</v>
      </c>
      <c r="F343" t="s">
        <v>44</v>
      </c>
      <c r="G343" t="s">
        <v>45</v>
      </c>
      <c r="H343" t="s">
        <v>53</v>
      </c>
      <c r="I343">
        <v>8</v>
      </c>
      <c r="J343">
        <v>2</v>
      </c>
      <c r="K343" t="s">
        <v>10329</v>
      </c>
      <c r="L343">
        <v>0</v>
      </c>
      <c r="M343">
        <f t="shared" si="26"/>
        <v>2</v>
      </c>
      <c r="N343" s="2">
        <f t="shared" si="23"/>
        <v>20</v>
      </c>
      <c r="O343" s="2" t="str">
        <f t="shared" si="24"/>
        <v>B16</v>
      </c>
      <c r="P343" t="str">
        <f t="shared" si="25"/>
        <v>Biological</v>
      </c>
    </row>
    <row r="344" spans="1:16" x14ac:dyDescent="0.25">
      <c r="A344" t="s">
        <v>10</v>
      </c>
      <c r="B344" t="s">
        <v>10330</v>
      </c>
      <c r="C344">
        <v>10</v>
      </c>
      <c r="D344" t="s">
        <v>9595</v>
      </c>
      <c r="F344" t="s">
        <v>44</v>
      </c>
      <c r="G344" t="s">
        <v>45</v>
      </c>
      <c r="H344" t="s">
        <v>53</v>
      </c>
      <c r="I344">
        <v>8</v>
      </c>
      <c r="J344">
        <v>2</v>
      </c>
      <c r="K344" t="s">
        <v>10331</v>
      </c>
      <c r="L344">
        <v>0</v>
      </c>
      <c r="M344">
        <f t="shared" si="26"/>
        <v>2</v>
      </c>
      <c r="N344" s="2">
        <f t="shared" si="23"/>
        <v>20</v>
      </c>
      <c r="O344" s="2" t="str">
        <f t="shared" si="24"/>
        <v>B17</v>
      </c>
      <c r="P344" t="str">
        <f t="shared" si="25"/>
        <v>Biological</v>
      </c>
    </row>
    <row r="345" spans="1:16" x14ac:dyDescent="0.25">
      <c r="A345" t="s">
        <v>10</v>
      </c>
      <c r="B345" t="s">
        <v>10332</v>
      </c>
      <c r="C345">
        <v>11</v>
      </c>
      <c r="D345" t="s">
        <v>9942</v>
      </c>
      <c r="F345" t="s">
        <v>44</v>
      </c>
      <c r="G345" t="s">
        <v>45</v>
      </c>
      <c r="H345" t="s">
        <v>53</v>
      </c>
      <c r="I345">
        <v>8</v>
      </c>
      <c r="J345">
        <v>2</v>
      </c>
      <c r="K345" t="s">
        <v>10333</v>
      </c>
      <c r="L345">
        <v>0</v>
      </c>
      <c r="M345">
        <f t="shared" si="26"/>
        <v>2</v>
      </c>
      <c r="N345" s="2">
        <f t="shared" si="23"/>
        <v>20</v>
      </c>
      <c r="O345" s="2" t="str">
        <f t="shared" si="24"/>
        <v>B23</v>
      </c>
      <c r="P345" t="str">
        <f t="shared" si="25"/>
        <v>Biological</v>
      </c>
    </row>
    <row r="346" spans="1:16" x14ac:dyDescent="0.25">
      <c r="A346" t="s">
        <v>10</v>
      </c>
      <c r="B346" t="s">
        <v>10334</v>
      </c>
      <c r="C346">
        <v>12</v>
      </c>
      <c r="D346" t="s">
        <v>9945</v>
      </c>
      <c r="F346" t="s">
        <v>44</v>
      </c>
      <c r="G346" t="s">
        <v>45</v>
      </c>
      <c r="H346" t="s">
        <v>575</v>
      </c>
      <c r="I346">
        <v>4</v>
      </c>
      <c r="J346">
        <v>2</v>
      </c>
      <c r="K346" t="s">
        <v>10335</v>
      </c>
      <c r="L346">
        <v>0</v>
      </c>
      <c r="M346">
        <f t="shared" si="26"/>
        <v>2</v>
      </c>
      <c r="N346" s="2">
        <f t="shared" si="23"/>
        <v>20</v>
      </c>
      <c r="O346" s="2" t="str">
        <f t="shared" si="24"/>
        <v>B22</v>
      </c>
      <c r="P346" t="str">
        <f t="shared" si="25"/>
        <v>Biological</v>
      </c>
    </row>
    <row r="347" spans="1:16" x14ac:dyDescent="0.25">
      <c r="A347" t="s">
        <v>10</v>
      </c>
      <c r="B347" t="s">
        <v>10336</v>
      </c>
      <c r="C347">
        <v>13</v>
      </c>
      <c r="D347" t="s">
        <v>9598</v>
      </c>
      <c r="F347" t="s">
        <v>44</v>
      </c>
      <c r="G347" t="s">
        <v>45</v>
      </c>
      <c r="H347" t="s">
        <v>575</v>
      </c>
      <c r="I347">
        <v>4</v>
      </c>
      <c r="J347">
        <v>2</v>
      </c>
      <c r="K347" t="s">
        <v>10337</v>
      </c>
      <c r="L347">
        <v>0</v>
      </c>
      <c r="M347">
        <f t="shared" si="26"/>
        <v>2</v>
      </c>
      <c r="N347" s="2">
        <f t="shared" si="23"/>
        <v>20</v>
      </c>
      <c r="O347" s="2" t="str">
        <f t="shared" si="24"/>
        <v>B18</v>
      </c>
      <c r="P347" t="str">
        <f t="shared" si="25"/>
        <v>Biological</v>
      </c>
    </row>
    <row r="348" spans="1:16" x14ac:dyDescent="0.25">
      <c r="A348" t="s">
        <v>10</v>
      </c>
      <c r="B348" t="s">
        <v>10338</v>
      </c>
      <c r="C348">
        <v>14</v>
      </c>
      <c r="D348" t="s">
        <v>9950</v>
      </c>
      <c r="F348" t="s">
        <v>44</v>
      </c>
      <c r="G348" t="s">
        <v>45</v>
      </c>
      <c r="H348" t="s">
        <v>575</v>
      </c>
      <c r="I348">
        <v>4</v>
      </c>
      <c r="J348">
        <v>2</v>
      </c>
      <c r="K348" t="s">
        <v>10339</v>
      </c>
      <c r="L348">
        <v>0</v>
      </c>
      <c r="M348">
        <f t="shared" si="26"/>
        <v>2</v>
      </c>
      <c r="N348" s="2">
        <f t="shared" si="23"/>
        <v>20</v>
      </c>
      <c r="O348" s="2" t="str">
        <f t="shared" si="24"/>
        <v>B21</v>
      </c>
      <c r="P348" t="str">
        <f t="shared" si="25"/>
        <v>Biological</v>
      </c>
    </row>
    <row r="349" spans="1:16" x14ac:dyDescent="0.25">
      <c r="A349" t="s">
        <v>10</v>
      </c>
      <c r="B349" t="s">
        <v>10340</v>
      </c>
      <c r="C349">
        <v>15</v>
      </c>
      <c r="D349" t="s">
        <v>9601</v>
      </c>
      <c r="F349" t="s">
        <v>44</v>
      </c>
      <c r="G349" t="s">
        <v>45</v>
      </c>
      <c r="H349" t="s">
        <v>575</v>
      </c>
      <c r="I349">
        <v>4</v>
      </c>
      <c r="J349">
        <v>2</v>
      </c>
      <c r="K349" t="s">
        <v>10341</v>
      </c>
      <c r="L349">
        <v>0</v>
      </c>
      <c r="M349">
        <f t="shared" si="26"/>
        <v>2</v>
      </c>
      <c r="N349" s="2">
        <f t="shared" si="23"/>
        <v>20</v>
      </c>
      <c r="O349" s="2" t="str">
        <f t="shared" si="24"/>
        <v>B19</v>
      </c>
      <c r="P349" t="str">
        <f t="shared" si="25"/>
        <v>Biological</v>
      </c>
    </row>
    <row r="350" spans="1:16" x14ac:dyDescent="0.25">
      <c r="A350" t="s">
        <v>10</v>
      </c>
      <c r="B350" t="s">
        <v>10342</v>
      </c>
      <c r="C350">
        <v>16</v>
      </c>
      <c r="D350" t="s">
        <v>9604</v>
      </c>
      <c r="F350" t="s">
        <v>44</v>
      </c>
      <c r="G350" t="s">
        <v>45</v>
      </c>
      <c r="H350" t="s">
        <v>53</v>
      </c>
      <c r="I350">
        <v>8</v>
      </c>
      <c r="J350">
        <v>2</v>
      </c>
      <c r="K350" t="s">
        <v>10343</v>
      </c>
      <c r="L350">
        <v>0</v>
      </c>
      <c r="M350">
        <f t="shared" si="26"/>
        <v>2</v>
      </c>
      <c r="N350" s="2">
        <f t="shared" si="23"/>
        <v>20</v>
      </c>
      <c r="O350" s="2" t="str">
        <f t="shared" si="24"/>
        <v>B20</v>
      </c>
      <c r="P350" t="str">
        <f t="shared" si="25"/>
        <v>Biological</v>
      </c>
    </row>
    <row r="351" spans="1:16" x14ac:dyDescent="0.25">
      <c r="A351" t="s">
        <v>10</v>
      </c>
      <c r="B351" t="s">
        <v>10344</v>
      </c>
      <c r="C351">
        <v>17</v>
      </c>
      <c r="D351" t="s">
        <v>10345</v>
      </c>
      <c r="F351" t="s">
        <v>44</v>
      </c>
      <c r="G351" t="s">
        <v>45</v>
      </c>
      <c r="H351" t="s">
        <v>53</v>
      </c>
      <c r="I351">
        <v>8</v>
      </c>
      <c r="J351">
        <v>2</v>
      </c>
      <c r="K351" t="s">
        <v>10346</v>
      </c>
      <c r="L351">
        <v>0</v>
      </c>
      <c r="M351">
        <f t="shared" si="26"/>
        <v>2</v>
      </c>
      <c r="N351" s="2">
        <f t="shared" si="23"/>
        <v>20</v>
      </c>
      <c r="O351" s="2" t="str">
        <f t="shared" si="24"/>
        <v>B24</v>
      </c>
      <c r="P351" t="str">
        <f t="shared" si="25"/>
        <v>Biological</v>
      </c>
    </row>
    <row r="352" spans="1:16" x14ac:dyDescent="0.25">
      <c r="A352" t="s">
        <v>10</v>
      </c>
      <c r="B352" t="s">
        <v>10347</v>
      </c>
      <c r="C352">
        <v>18</v>
      </c>
      <c r="D352" t="s">
        <v>9607</v>
      </c>
      <c r="E352" t="s">
        <v>83</v>
      </c>
      <c r="F352" t="s">
        <v>44</v>
      </c>
      <c r="G352" t="s">
        <v>45</v>
      </c>
      <c r="H352" t="s">
        <v>53</v>
      </c>
      <c r="I352">
        <v>8</v>
      </c>
      <c r="J352">
        <v>2</v>
      </c>
      <c r="K352" t="s">
        <v>10348</v>
      </c>
      <c r="L352">
        <v>0</v>
      </c>
      <c r="M352">
        <f t="shared" si="26"/>
        <v>2</v>
      </c>
      <c r="N352" s="2">
        <f t="shared" si="23"/>
        <v>20</v>
      </c>
      <c r="O352" s="2" t="str">
        <f t="shared" si="24"/>
        <v>B3</v>
      </c>
      <c r="P352" t="str">
        <f t="shared" si="25"/>
        <v>Biological</v>
      </c>
    </row>
    <row r="353" spans="1:16" x14ac:dyDescent="0.25">
      <c r="A353" t="s">
        <v>10</v>
      </c>
      <c r="B353" t="s">
        <v>10349</v>
      </c>
      <c r="C353">
        <v>19</v>
      </c>
      <c r="D353" t="s">
        <v>9610</v>
      </c>
      <c r="E353" t="s">
        <v>83</v>
      </c>
      <c r="F353" t="s">
        <v>44</v>
      </c>
      <c r="G353" t="s">
        <v>45</v>
      </c>
      <c r="H353" t="s">
        <v>53</v>
      </c>
      <c r="I353">
        <v>8</v>
      </c>
      <c r="J353">
        <v>2</v>
      </c>
      <c r="K353" t="s">
        <v>10350</v>
      </c>
      <c r="L353">
        <v>0</v>
      </c>
      <c r="M353">
        <f t="shared" si="26"/>
        <v>2</v>
      </c>
      <c r="N353" s="2">
        <f t="shared" si="23"/>
        <v>20</v>
      </c>
      <c r="O353" s="2" t="str">
        <f t="shared" si="24"/>
        <v>B4</v>
      </c>
      <c r="P353" t="str">
        <f t="shared" si="25"/>
        <v>Biological</v>
      </c>
    </row>
    <row r="354" spans="1:16" x14ac:dyDescent="0.25">
      <c r="A354" t="s">
        <v>10</v>
      </c>
      <c r="B354" t="s">
        <v>10351</v>
      </c>
      <c r="C354">
        <v>20</v>
      </c>
      <c r="D354" t="s">
        <v>9613</v>
      </c>
      <c r="E354" t="s">
        <v>83</v>
      </c>
      <c r="F354" t="s">
        <v>44</v>
      </c>
      <c r="G354" t="s">
        <v>45</v>
      </c>
      <c r="H354" t="s">
        <v>53</v>
      </c>
      <c r="I354">
        <v>8</v>
      </c>
      <c r="J354">
        <v>2</v>
      </c>
      <c r="K354" t="s">
        <v>10352</v>
      </c>
      <c r="L354">
        <v>0</v>
      </c>
      <c r="M354">
        <f t="shared" si="26"/>
        <v>2</v>
      </c>
      <c r="N354" s="2">
        <f t="shared" si="23"/>
        <v>20</v>
      </c>
      <c r="O354" s="2" t="str">
        <f t="shared" si="24"/>
        <v>B5</v>
      </c>
      <c r="P354" t="str">
        <f t="shared" si="25"/>
        <v>Biological</v>
      </c>
    </row>
    <row r="355" spans="1:16" x14ac:dyDescent="0.25">
      <c r="A355" t="s">
        <v>10</v>
      </c>
      <c r="B355" t="s">
        <v>10353</v>
      </c>
      <c r="C355">
        <v>21</v>
      </c>
      <c r="D355" t="s">
        <v>9616</v>
      </c>
      <c r="E355" t="s">
        <v>83</v>
      </c>
      <c r="F355" t="s">
        <v>44</v>
      </c>
      <c r="G355" t="s">
        <v>45</v>
      </c>
      <c r="H355" t="s">
        <v>53</v>
      </c>
      <c r="I355">
        <v>8</v>
      </c>
      <c r="J355">
        <v>2</v>
      </c>
      <c r="K355" t="s">
        <v>10354</v>
      </c>
      <c r="L355">
        <v>0</v>
      </c>
      <c r="M355">
        <f t="shared" si="26"/>
        <v>2</v>
      </c>
      <c r="N355" s="2">
        <f t="shared" si="23"/>
        <v>20</v>
      </c>
      <c r="O355" s="2" t="str">
        <f t="shared" si="24"/>
        <v>B6</v>
      </c>
      <c r="P355" t="str">
        <f t="shared" si="25"/>
        <v>Biological</v>
      </c>
    </row>
    <row r="356" spans="1:16" x14ac:dyDescent="0.25">
      <c r="A356" t="s">
        <v>10</v>
      </c>
      <c r="B356" t="s">
        <v>10355</v>
      </c>
      <c r="C356">
        <v>22</v>
      </c>
      <c r="D356" t="s">
        <v>10356</v>
      </c>
      <c r="F356" t="s">
        <v>44</v>
      </c>
      <c r="G356" t="s">
        <v>45</v>
      </c>
      <c r="H356" t="s">
        <v>53</v>
      </c>
      <c r="I356">
        <v>8</v>
      </c>
      <c r="J356">
        <v>2</v>
      </c>
      <c r="K356" t="s">
        <v>10357</v>
      </c>
      <c r="L356">
        <v>0</v>
      </c>
      <c r="M356">
        <f t="shared" si="26"/>
        <v>2</v>
      </c>
      <c r="N356" s="2">
        <f t="shared" si="23"/>
        <v>20</v>
      </c>
      <c r="O356" s="2" t="str">
        <f t="shared" si="24"/>
        <v>B12_1</v>
      </c>
      <c r="P356" t="str">
        <f t="shared" si="25"/>
        <v>Biological</v>
      </c>
    </row>
    <row r="357" spans="1:16" x14ac:dyDescent="0.25">
      <c r="A357" t="s">
        <v>10</v>
      </c>
      <c r="B357" t="s">
        <v>10358</v>
      </c>
      <c r="C357">
        <v>23</v>
      </c>
      <c r="D357" t="s">
        <v>10359</v>
      </c>
      <c r="F357" t="s">
        <v>455</v>
      </c>
      <c r="G357" t="s">
        <v>456</v>
      </c>
      <c r="H357" t="s">
        <v>3388</v>
      </c>
      <c r="I357">
        <v>18</v>
      </c>
      <c r="M357">
        <f t="shared" si="26"/>
        <v>2</v>
      </c>
      <c r="N357" s="2">
        <f t="shared" si="23"/>
        <v>20</v>
      </c>
      <c r="O357" s="2" t="str">
        <f t="shared" si="24"/>
        <v>B12_0</v>
      </c>
      <c r="P357" t="str">
        <f t="shared" si="25"/>
        <v>Biological</v>
      </c>
    </row>
    <row r="358" spans="1:16" x14ac:dyDescent="0.25">
      <c r="A358" t="s">
        <v>10</v>
      </c>
      <c r="B358" t="s">
        <v>10360</v>
      </c>
      <c r="C358">
        <v>24</v>
      </c>
      <c r="D358" t="s">
        <v>10361</v>
      </c>
      <c r="F358" t="s">
        <v>44</v>
      </c>
      <c r="G358" t="s">
        <v>45</v>
      </c>
      <c r="H358" t="s">
        <v>53</v>
      </c>
      <c r="I358">
        <v>8</v>
      </c>
      <c r="J358">
        <v>2</v>
      </c>
      <c r="K358" t="s">
        <v>10362</v>
      </c>
      <c r="L358">
        <v>0</v>
      </c>
      <c r="M358">
        <f t="shared" si="26"/>
        <v>2</v>
      </c>
      <c r="N358" s="2">
        <f t="shared" si="23"/>
        <v>20</v>
      </c>
      <c r="O358" s="2" t="str">
        <f t="shared" si="24"/>
        <v>B13_1</v>
      </c>
      <c r="P358" t="str">
        <f t="shared" si="25"/>
        <v>Biological</v>
      </c>
    </row>
    <row r="359" spans="1:16" x14ac:dyDescent="0.25">
      <c r="A359" t="s">
        <v>10</v>
      </c>
      <c r="B359" t="s">
        <v>10363</v>
      </c>
      <c r="C359">
        <v>25</v>
      </c>
      <c r="D359" t="s">
        <v>10364</v>
      </c>
      <c r="F359" t="s">
        <v>455</v>
      </c>
      <c r="G359" t="s">
        <v>456</v>
      </c>
      <c r="H359" t="s">
        <v>10365</v>
      </c>
      <c r="I359">
        <v>15</v>
      </c>
      <c r="M359">
        <f t="shared" si="26"/>
        <v>2</v>
      </c>
      <c r="N359" s="2">
        <f t="shared" si="23"/>
        <v>20</v>
      </c>
      <c r="O359" s="2" t="str">
        <f t="shared" si="24"/>
        <v>B13_0</v>
      </c>
      <c r="P359" t="str">
        <f t="shared" si="25"/>
        <v>Biological</v>
      </c>
    </row>
    <row r="360" spans="1:16" x14ac:dyDescent="0.25">
      <c r="A360" t="s">
        <v>10</v>
      </c>
      <c r="B360" t="s">
        <v>10366</v>
      </c>
      <c r="C360">
        <v>26</v>
      </c>
      <c r="D360" t="s">
        <v>9571</v>
      </c>
      <c r="E360" t="s">
        <v>1579</v>
      </c>
      <c r="F360" t="s">
        <v>44</v>
      </c>
      <c r="G360" t="s">
        <v>45</v>
      </c>
      <c r="H360" t="s">
        <v>91</v>
      </c>
      <c r="I360">
        <v>3</v>
      </c>
      <c r="J360">
        <v>0</v>
      </c>
      <c r="K360" t="s">
        <v>1491</v>
      </c>
      <c r="L360">
        <v>0</v>
      </c>
      <c r="M360">
        <f t="shared" si="26"/>
        <v>2</v>
      </c>
      <c r="N360" s="2">
        <f t="shared" si="23"/>
        <v>20</v>
      </c>
      <c r="O360" s="2" t="str">
        <f t="shared" si="24"/>
        <v>FAST</v>
      </c>
      <c r="P360" t="str">
        <f t="shared" si="25"/>
        <v>Biological</v>
      </c>
    </row>
    <row r="361" spans="1:16" x14ac:dyDescent="0.25">
      <c r="A361" t="s">
        <v>10</v>
      </c>
      <c r="B361" t="s">
        <v>10367</v>
      </c>
      <c r="C361">
        <v>27</v>
      </c>
      <c r="D361" t="s">
        <v>10109</v>
      </c>
      <c r="E361" t="s">
        <v>83</v>
      </c>
      <c r="F361" t="s">
        <v>44</v>
      </c>
      <c r="G361" t="s">
        <v>45</v>
      </c>
      <c r="H361" t="s">
        <v>2963</v>
      </c>
      <c r="I361">
        <v>12</v>
      </c>
      <c r="J361">
        <v>2</v>
      </c>
      <c r="K361" t="s">
        <v>10368</v>
      </c>
      <c r="L361">
        <v>0</v>
      </c>
      <c r="M361">
        <f t="shared" si="26"/>
        <v>2</v>
      </c>
      <c r="N361" s="2">
        <f t="shared" si="23"/>
        <v>20</v>
      </c>
      <c r="O361" s="2" t="str">
        <f t="shared" si="24"/>
        <v>B8</v>
      </c>
      <c r="P361" t="str">
        <f t="shared" si="25"/>
        <v>Biological</v>
      </c>
    </row>
    <row r="362" spans="1:16" x14ac:dyDescent="0.25">
      <c r="A362" t="s">
        <v>10</v>
      </c>
      <c r="B362" t="s">
        <v>10369</v>
      </c>
      <c r="C362">
        <v>28</v>
      </c>
      <c r="D362" t="s">
        <v>10112</v>
      </c>
      <c r="E362" t="s">
        <v>83</v>
      </c>
      <c r="F362" t="s">
        <v>44</v>
      </c>
      <c r="G362" t="s">
        <v>45</v>
      </c>
      <c r="H362" t="s">
        <v>10054</v>
      </c>
      <c r="I362">
        <v>13</v>
      </c>
      <c r="J362">
        <v>2</v>
      </c>
      <c r="K362" t="s">
        <v>10370</v>
      </c>
      <c r="L362">
        <v>0</v>
      </c>
      <c r="M362">
        <f t="shared" si="26"/>
        <v>2</v>
      </c>
      <c r="N362" s="2">
        <f t="shared" si="23"/>
        <v>20</v>
      </c>
      <c r="O362" s="2" t="str">
        <f t="shared" si="24"/>
        <v>B11</v>
      </c>
      <c r="P362" t="str">
        <f t="shared" si="25"/>
        <v>Biological</v>
      </c>
    </row>
    <row r="363" spans="1:16" x14ac:dyDescent="0.25">
      <c r="A363" t="s">
        <v>10</v>
      </c>
      <c r="B363" t="s">
        <v>10371</v>
      </c>
      <c r="C363">
        <v>29</v>
      </c>
      <c r="D363" t="s">
        <v>10115</v>
      </c>
      <c r="E363" t="s">
        <v>83</v>
      </c>
      <c r="F363" t="s">
        <v>44</v>
      </c>
      <c r="G363" t="s">
        <v>45</v>
      </c>
      <c r="H363" t="s">
        <v>2963</v>
      </c>
      <c r="I363">
        <v>12</v>
      </c>
      <c r="J363">
        <v>2</v>
      </c>
      <c r="K363" t="s">
        <v>10372</v>
      </c>
      <c r="L363">
        <v>0</v>
      </c>
      <c r="M363">
        <f t="shared" si="26"/>
        <v>2</v>
      </c>
      <c r="N363" s="2">
        <f t="shared" si="23"/>
        <v>20</v>
      </c>
      <c r="O363" s="2" t="str">
        <f t="shared" si="24"/>
        <v>B9</v>
      </c>
      <c r="P363" t="str">
        <f t="shared" si="25"/>
        <v>Biological</v>
      </c>
    </row>
    <row r="364" spans="1:16" x14ac:dyDescent="0.25">
      <c r="A364" t="s">
        <v>10</v>
      </c>
      <c r="B364" t="s">
        <v>10373</v>
      </c>
      <c r="C364">
        <v>30</v>
      </c>
      <c r="D364" t="s">
        <v>10119</v>
      </c>
      <c r="E364" t="s">
        <v>83</v>
      </c>
      <c r="F364" t="s">
        <v>44</v>
      </c>
      <c r="G364" t="s">
        <v>45</v>
      </c>
      <c r="H364" t="s">
        <v>10374</v>
      </c>
      <c r="I364">
        <v>14</v>
      </c>
      <c r="J364">
        <v>2</v>
      </c>
      <c r="K364" t="s">
        <v>10375</v>
      </c>
      <c r="L364">
        <v>0</v>
      </c>
      <c r="M364">
        <f t="shared" si="26"/>
        <v>2</v>
      </c>
      <c r="N364" s="2">
        <f t="shared" si="23"/>
        <v>20</v>
      </c>
      <c r="O364" s="2" t="str">
        <f t="shared" si="24"/>
        <v>B10</v>
      </c>
      <c r="P364" t="str">
        <f t="shared" si="25"/>
        <v>Biological</v>
      </c>
    </row>
    <row r="365" spans="1:16" x14ac:dyDescent="0.25">
      <c r="A365" t="s">
        <v>10</v>
      </c>
      <c r="B365" t="s">
        <v>10376</v>
      </c>
      <c r="C365">
        <v>31</v>
      </c>
      <c r="D365" t="s">
        <v>9622</v>
      </c>
      <c r="F365" t="s">
        <v>44</v>
      </c>
      <c r="G365" t="s">
        <v>45</v>
      </c>
      <c r="H365" t="s">
        <v>10054</v>
      </c>
      <c r="I365">
        <v>13</v>
      </c>
      <c r="J365">
        <v>2</v>
      </c>
      <c r="K365" t="s">
        <v>10377</v>
      </c>
      <c r="L365">
        <v>0</v>
      </c>
      <c r="M365">
        <f t="shared" si="26"/>
        <v>2</v>
      </c>
      <c r="N365" s="2">
        <f t="shared" si="23"/>
        <v>20</v>
      </c>
      <c r="O365" s="2" t="str">
        <f t="shared" si="24"/>
        <v>FA140</v>
      </c>
      <c r="P365" t="str">
        <f t="shared" si="25"/>
        <v>Biological</v>
      </c>
    </row>
    <row r="366" spans="1:16" x14ac:dyDescent="0.25">
      <c r="A366" t="s">
        <v>10</v>
      </c>
      <c r="B366" t="s">
        <v>10378</v>
      </c>
      <c r="C366">
        <v>32</v>
      </c>
      <c r="D366" t="s">
        <v>9625</v>
      </c>
      <c r="F366" t="s">
        <v>44</v>
      </c>
      <c r="G366" t="s">
        <v>45</v>
      </c>
      <c r="H366" t="s">
        <v>10054</v>
      </c>
      <c r="I366">
        <v>13</v>
      </c>
      <c r="J366">
        <v>2</v>
      </c>
      <c r="K366" t="s">
        <v>10379</v>
      </c>
      <c r="L366">
        <v>0</v>
      </c>
      <c r="M366">
        <f t="shared" si="26"/>
        <v>2</v>
      </c>
      <c r="N366" s="2">
        <f t="shared" ref="N366:N429" si="27">_xlfn.NUMBERVALUE(MID(A366,2,3))-200</f>
        <v>20</v>
      </c>
      <c r="O366" s="2" t="str">
        <f t="shared" ref="O366:O429" si="28">MID(B366,6,LEN(B366)-5)</f>
        <v>FA160</v>
      </c>
      <c r="P366" t="str">
        <f t="shared" ref="P366:P429" si="29">IFERROR(IF(FIND("PA",A366)&gt;0,"PA","Biological"),"Biological")</f>
        <v>Biological</v>
      </c>
    </row>
    <row r="367" spans="1:16" x14ac:dyDescent="0.25">
      <c r="A367" t="s">
        <v>10</v>
      </c>
      <c r="B367" t="s">
        <v>10380</v>
      </c>
      <c r="C367">
        <v>33</v>
      </c>
      <c r="D367" t="s">
        <v>9628</v>
      </c>
      <c r="F367" t="s">
        <v>44</v>
      </c>
      <c r="G367" t="s">
        <v>45</v>
      </c>
      <c r="H367" t="s">
        <v>2963</v>
      </c>
      <c r="I367">
        <v>12</v>
      </c>
      <c r="J367">
        <v>2</v>
      </c>
      <c r="K367" t="s">
        <v>10381</v>
      </c>
      <c r="L367">
        <v>0</v>
      </c>
      <c r="M367">
        <f t="shared" si="26"/>
        <v>2</v>
      </c>
      <c r="N367" s="2">
        <f t="shared" si="27"/>
        <v>20</v>
      </c>
      <c r="O367" s="2" t="str">
        <f t="shared" si="28"/>
        <v>FA161N7</v>
      </c>
      <c r="P367" t="str">
        <f t="shared" si="29"/>
        <v>Biological</v>
      </c>
    </row>
    <row r="368" spans="1:16" x14ac:dyDescent="0.25">
      <c r="A368" t="s">
        <v>10</v>
      </c>
      <c r="B368" t="s">
        <v>10382</v>
      </c>
      <c r="C368">
        <v>34</v>
      </c>
      <c r="D368" t="s">
        <v>9631</v>
      </c>
      <c r="F368" t="s">
        <v>44</v>
      </c>
      <c r="G368" t="s">
        <v>45</v>
      </c>
      <c r="H368" t="s">
        <v>10054</v>
      </c>
      <c r="I368">
        <v>13</v>
      </c>
      <c r="J368">
        <v>2</v>
      </c>
      <c r="K368" t="s">
        <v>10383</v>
      </c>
      <c r="L368">
        <v>0</v>
      </c>
      <c r="M368">
        <f t="shared" si="26"/>
        <v>2</v>
      </c>
      <c r="N368" s="2">
        <f t="shared" si="27"/>
        <v>20</v>
      </c>
      <c r="O368" s="2" t="str">
        <f t="shared" si="28"/>
        <v>FA180</v>
      </c>
      <c r="P368" t="str">
        <f t="shared" si="29"/>
        <v>Biological</v>
      </c>
    </row>
    <row r="369" spans="1:16" x14ac:dyDescent="0.25">
      <c r="A369" t="s">
        <v>10</v>
      </c>
      <c r="B369" t="s">
        <v>10384</v>
      </c>
      <c r="C369">
        <v>35</v>
      </c>
      <c r="D369" t="s">
        <v>9634</v>
      </c>
      <c r="F369" t="s">
        <v>44</v>
      </c>
      <c r="G369" t="s">
        <v>45</v>
      </c>
      <c r="H369" t="s">
        <v>10054</v>
      </c>
      <c r="I369">
        <v>13</v>
      </c>
      <c r="J369">
        <v>2</v>
      </c>
      <c r="K369" t="s">
        <v>10385</v>
      </c>
      <c r="L369">
        <v>0</v>
      </c>
      <c r="M369">
        <f t="shared" si="26"/>
        <v>2</v>
      </c>
      <c r="N369" s="2">
        <f t="shared" si="27"/>
        <v>20</v>
      </c>
      <c r="O369" s="2" t="str">
        <f t="shared" si="28"/>
        <v>FA181N9</v>
      </c>
      <c r="P369" t="str">
        <f t="shared" si="29"/>
        <v>Biological</v>
      </c>
    </row>
    <row r="370" spans="1:16" x14ac:dyDescent="0.25">
      <c r="A370" t="s">
        <v>10</v>
      </c>
      <c r="B370" t="s">
        <v>10386</v>
      </c>
      <c r="C370">
        <v>36</v>
      </c>
      <c r="D370" t="s">
        <v>9637</v>
      </c>
      <c r="F370" t="s">
        <v>44</v>
      </c>
      <c r="G370" t="s">
        <v>45</v>
      </c>
      <c r="H370" t="s">
        <v>10054</v>
      </c>
      <c r="I370">
        <v>13</v>
      </c>
      <c r="J370">
        <v>2</v>
      </c>
      <c r="K370" t="s">
        <v>10387</v>
      </c>
      <c r="L370">
        <v>0</v>
      </c>
      <c r="M370">
        <f t="shared" si="26"/>
        <v>2</v>
      </c>
      <c r="N370" s="2">
        <f t="shared" si="27"/>
        <v>20</v>
      </c>
      <c r="O370" s="2" t="str">
        <f t="shared" si="28"/>
        <v>FA182N6</v>
      </c>
      <c r="P370" t="str">
        <f t="shared" si="29"/>
        <v>Biological</v>
      </c>
    </row>
    <row r="371" spans="1:16" x14ac:dyDescent="0.25">
      <c r="A371" t="s">
        <v>10</v>
      </c>
      <c r="B371" t="s">
        <v>10388</v>
      </c>
      <c r="C371">
        <v>37</v>
      </c>
      <c r="D371" t="s">
        <v>9640</v>
      </c>
      <c r="F371" t="s">
        <v>44</v>
      </c>
      <c r="G371" t="s">
        <v>45</v>
      </c>
      <c r="H371" t="s">
        <v>10054</v>
      </c>
      <c r="I371">
        <v>13</v>
      </c>
      <c r="J371">
        <v>2</v>
      </c>
      <c r="K371" t="s">
        <v>10389</v>
      </c>
      <c r="L371">
        <v>0</v>
      </c>
      <c r="M371">
        <f t="shared" si="26"/>
        <v>2</v>
      </c>
      <c r="N371" s="2">
        <f t="shared" si="27"/>
        <v>20</v>
      </c>
      <c r="O371" s="2" t="str">
        <f t="shared" si="28"/>
        <v>FA183N6</v>
      </c>
      <c r="P371" t="str">
        <f t="shared" si="29"/>
        <v>Biological</v>
      </c>
    </row>
    <row r="372" spans="1:16" x14ac:dyDescent="0.25">
      <c r="A372" t="s">
        <v>10</v>
      </c>
      <c r="B372" t="s">
        <v>10390</v>
      </c>
      <c r="C372">
        <v>38</v>
      </c>
      <c r="D372" t="s">
        <v>9643</v>
      </c>
      <c r="F372" t="s">
        <v>44</v>
      </c>
      <c r="G372" t="s">
        <v>45</v>
      </c>
      <c r="H372" t="s">
        <v>10054</v>
      </c>
      <c r="I372">
        <v>13</v>
      </c>
      <c r="J372">
        <v>2</v>
      </c>
      <c r="K372" t="s">
        <v>10391</v>
      </c>
      <c r="L372">
        <v>0</v>
      </c>
      <c r="M372">
        <f t="shared" si="26"/>
        <v>2</v>
      </c>
      <c r="N372" s="2">
        <f t="shared" si="27"/>
        <v>20</v>
      </c>
      <c r="O372" s="2" t="str">
        <f t="shared" si="28"/>
        <v>FA183N3</v>
      </c>
      <c r="P372" t="str">
        <f t="shared" si="29"/>
        <v>Biological</v>
      </c>
    </row>
    <row r="373" spans="1:16" x14ac:dyDescent="0.25">
      <c r="A373" t="s">
        <v>10</v>
      </c>
      <c r="B373" t="s">
        <v>10392</v>
      </c>
      <c r="C373">
        <v>39</v>
      </c>
      <c r="D373" t="s">
        <v>10393</v>
      </c>
      <c r="F373" t="s">
        <v>44</v>
      </c>
      <c r="G373" t="s">
        <v>45</v>
      </c>
      <c r="H373" t="s">
        <v>10054</v>
      </c>
      <c r="I373">
        <v>13</v>
      </c>
      <c r="J373">
        <v>2</v>
      </c>
      <c r="K373" t="s">
        <v>10394</v>
      </c>
      <c r="L373">
        <v>0</v>
      </c>
      <c r="M373">
        <f t="shared" si="26"/>
        <v>2</v>
      </c>
      <c r="N373" s="2">
        <f t="shared" si="27"/>
        <v>20</v>
      </c>
      <c r="O373" s="2" t="str">
        <f t="shared" si="28"/>
        <v>FA202N6</v>
      </c>
      <c r="P373" t="str">
        <f t="shared" si="29"/>
        <v>Biological</v>
      </c>
    </row>
    <row r="374" spans="1:16" x14ac:dyDescent="0.25">
      <c r="A374" t="s">
        <v>10</v>
      </c>
      <c r="B374" t="s">
        <v>10395</v>
      </c>
      <c r="C374">
        <v>40</v>
      </c>
      <c r="D374" t="s">
        <v>9646</v>
      </c>
      <c r="F374" t="s">
        <v>44</v>
      </c>
      <c r="G374" t="s">
        <v>45</v>
      </c>
      <c r="H374" t="s">
        <v>10054</v>
      </c>
      <c r="I374">
        <v>13</v>
      </c>
      <c r="J374">
        <v>2</v>
      </c>
      <c r="K374" t="s">
        <v>10396</v>
      </c>
      <c r="L374">
        <v>0</v>
      </c>
      <c r="M374">
        <f t="shared" si="26"/>
        <v>2</v>
      </c>
      <c r="N374" s="2">
        <f t="shared" si="27"/>
        <v>20</v>
      </c>
      <c r="O374" s="2" t="str">
        <f t="shared" si="28"/>
        <v>FA203N6</v>
      </c>
      <c r="P374" t="str">
        <f t="shared" si="29"/>
        <v>Biological</v>
      </c>
    </row>
    <row r="375" spans="1:16" x14ac:dyDescent="0.25">
      <c r="A375" t="s">
        <v>10</v>
      </c>
      <c r="B375" t="s">
        <v>10397</v>
      </c>
      <c r="C375">
        <v>41</v>
      </c>
      <c r="D375" t="s">
        <v>9649</v>
      </c>
      <c r="F375" t="s">
        <v>44</v>
      </c>
      <c r="G375" t="s">
        <v>45</v>
      </c>
      <c r="H375" t="s">
        <v>10054</v>
      </c>
      <c r="I375">
        <v>13</v>
      </c>
      <c r="J375">
        <v>2</v>
      </c>
      <c r="K375" t="s">
        <v>10398</v>
      </c>
      <c r="L375">
        <v>0</v>
      </c>
      <c r="M375">
        <f t="shared" si="26"/>
        <v>2</v>
      </c>
      <c r="N375" s="2">
        <f t="shared" si="27"/>
        <v>20</v>
      </c>
      <c r="O375" s="2" t="str">
        <f t="shared" si="28"/>
        <v>FA204N6</v>
      </c>
      <c r="P375" t="str">
        <f t="shared" si="29"/>
        <v>Biological</v>
      </c>
    </row>
    <row r="376" spans="1:16" x14ac:dyDescent="0.25">
      <c r="A376" t="s">
        <v>10</v>
      </c>
      <c r="B376" t="s">
        <v>10399</v>
      </c>
      <c r="C376">
        <v>42</v>
      </c>
      <c r="D376" t="s">
        <v>9652</v>
      </c>
      <c r="F376" t="s">
        <v>44</v>
      </c>
      <c r="G376" t="s">
        <v>45</v>
      </c>
      <c r="H376" t="s">
        <v>10054</v>
      </c>
      <c r="I376">
        <v>13</v>
      </c>
      <c r="J376">
        <v>2</v>
      </c>
      <c r="K376" t="s">
        <v>10400</v>
      </c>
      <c r="L376">
        <v>0</v>
      </c>
      <c r="M376">
        <f t="shared" si="26"/>
        <v>2</v>
      </c>
      <c r="N376" s="2">
        <f t="shared" si="27"/>
        <v>20</v>
      </c>
      <c r="O376" s="2" t="str">
        <f t="shared" si="28"/>
        <v>FA205N3</v>
      </c>
      <c r="P376" t="str">
        <f t="shared" si="29"/>
        <v>Biological</v>
      </c>
    </row>
    <row r="377" spans="1:16" x14ac:dyDescent="0.25">
      <c r="A377" t="s">
        <v>10</v>
      </c>
      <c r="B377" t="s">
        <v>10401</v>
      </c>
      <c r="C377">
        <v>43</v>
      </c>
      <c r="D377" t="s">
        <v>9658</v>
      </c>
      <c r="F377" t="s">
        <v>44</v>
      </c>
      <c r="G377" t="s">
        <v>45</v>
      </c>
      <c r="H377" t="s">
        <v>10054</v>
      </c>
      <c r="I377">
        <v>13</v>
      </c>
      <c r="J377">
        <v>2</v>
      </c>
      <c r="K377" t="s">
        <v>10402</v>
      </c>
      <c r="L377">
        <v>0</v>
      </c>
      <c r="M377">
        <f t="shared" si="26"/>
        <v>2</v>
      </c>
      <c r="N377" s="2">
        <f t="shared" si="27"/>
        <v>20</v>
      </c>
      <c r="O377" s="2" t="str">
        <f t="shared" si="28"/>
        <v>FA224N6</v>
      </c>
      <c r="P377" t="str">
        <f t="shared" si="29"/>
        <v>Biological</v>
      </c>
    </row>
    <row r="378" spans="1:16" x14ac:dyDescent="0.25">
      <c r="A378" t="s">
        <v>10</v>
      </c>
      <c r="B378" t="s">
        <v>10403</v>
      </c>
      <c r="C378">
        <v>44</v>
      </c>
      <c r="D378" t="s">
        <v>10404</v>
      </c>
      <c r="F378" t="s">
        <v>44</v>
      </c>
      <c r="G378" t="s">
        <v>45</v>
      </c>
      <c r="H378" t="s">
        <v>10054</v>
      </c>
      <c r="I378">
        <v>13</v>
      </c>
      <c r="J378">
        <v>2</v>
      </c>
      <c r="K378" t="s">
        <v>10405</v>
      </c>
      <c r="L378">
        <v>0</v>
      </c>
      <c r="M378">
        <f t="shared" si="26"/>
        <v>2</v>
      </c>
      <c r="N378" s="2">
        <f t="shared" si="27"/>
        <v>20</v>
      </c>
      <c r="O378" s="2" t="str">
        <f t="shared" si="28"/>
        <v>FA225N6</v>
      </c>
      <c r="P378" t="str">
        <f t="shared" si="29"/>
        <v>Biological</v>
      </c>
    </row>
    <row r="379" spans="1:16" x14ac:dyDescent="0.25">
      <c r="A379" t="s">
        <v>10</v>
      </c>
      <c r="B379" t="s">
        <v>10406</v>
      </c>
      <c r="C379">
        <v>45</v>
      </c>
      <c r="D379" t="s">
        <v>9661</v>
      </c>
      <c r="F379" t="s">
        <v>44</v>
      </c>
      <c r="G379" t="s">
        <v>45</v>
      </c>
      <c r="H379" t="s">
        <v>10054</v>
      </c>
      <c r="I379">
        <v>13</v>
      </c>
      <c r="J379">
        <v>2</v>
      </c>
      <c r="K379" t="s">
        <v>10407</v>
      </c>
      <c r="L379">
        <v>0</v>
      </c>
      <c r="M379">
        <f t="shared" si="26"/>
        <v>2</v>
      </c>
      <c r="N379" s="2">
        <f t="shared" si="27"/>
        <v>20</v>
      </c>
      <c r="O379" s="2" t="str">
        <f t="shared" si="28"/>
        <v>FA225N3</v>
      </c>
      <c r="P379" t="str">
        <f t="shared" si="29"/>
        <v>Biological</v>
      </c>
    </row>
    <row r="380" spans="1:16" x14ac:dyDescent="0.25">
      <c r="A380" t="s">
        <v>10</v>
      </c>
      <c r="B380" t="s">
        <v>10408</v>
      </c>
      <c r="C380">
        <v>46</v>
      </c>
      <c r="D380" t="s">
        <v>9664</v>
      </c>
      <c r="F380" t="s">
        <v>44</v>
      </c>
      <c r="G380" t="s">
        <v>45</v>
      </c>
      <c r="H380" t="s">
        <v>10054</v>
      </c>
      <c r="I380">
        <v>13</v>
      </c>
      <c r="J380">
        <v>2</v>
      </c>
      <c r="K380" t="s">
        <v>10409</v>
      </c>
      <c r="L380">
        <v>0</v>
      </c>
      <c r="M380">
        <f t="shared" si="26"/>
        <v>2</v>
      </c>
      <c r="N380" s="2">
        <f t="shared" si="27"/>
        <v>20</v>
      </c>
      <c r="O380" s="2" t="str">
        <f t="shared" si="28"/>
        <v>FA226N3</v>
      </c>
      <c r="P380" t="str">
        <f t="shared" si="29"/>
        <v>Biological</v>
      </c>
    </row>
    <row r="381" spans="1:16" x14ac:dyDescent="0.25">
      <c r="A381" t="s">
        <v>10</v>
      </c>
      <c r="B381" t="s">
        <v>10410</v>
      </c>
      <c r="C381">
        <v>47</v>
      </c>
      <c r="D381" t="s">
        <v>10411</v>
      </c>
      <c r="F381" t="s">
        <v>44</v>
      </c>
      <c r="G381" t="s">
        <v>45</v>
      </c>
      <c r="H381" t="s">
        <v>7687</v>
      </c>
      <c r="I381">
        <v>16</v>
      </c>
      <c r="J381">
        <v>0</v>
      </c>
      <c r="K381" t="s">
        <v>10412</v>
      </c>
      <c r="L381">
        <v>0</v>
      </c>
      <c r="M381">
        <f t="shared" si="26"/>
        <v>2</v>
      </c>
      <c r="N381" s="2">
        <f t="shared" si="27"/>
        <v>20</v>
      </c>
      <c r="O381" s="2" t="str">
        <f t="shared" si="28"/>
        <v>SerumVitE</v>
      </c>
      <c r="P381" t="str">
        <f t="shared" si="29"/>
        <v>Biological</v>
      </c>
    </row>
    <row r="382" spans="1:16" x14ac:dyDescent="0.25">
      <c r="A382" t="s">
        <v>10</v>
      </c>
      <c r="B382" t="s">
        <v>10413</v>
      </c>
      <c r="C382">
        <v>48</v>
      </c>
      <c r="D382" t="s">
        <v>10414</v>
      </c>
      <c r="F382" t="s">
        <v>44</v>
      </c>
      <c r="G382" t="s">
        <v>45</v>
      </c>
      <c r="H382" t="s">
        <v>10098</v>
      </c>
      <c r="I382">
        <v>15</v>
      </c>
      <c r="J382">
        <v>2</v>
      </c>
      <c r="K382" t="s">
        <v>10415</v>
      </c>
      <c r="L382">
        <v>0</v>
      </c>
      <c r="M382">
        <f t="shared" si="26"/>
        <v>2</v>
      </c>
      <c r="N382" s="2">
        <f t="shared" si="27"/>
        <v>20</v>
      </c>
      <c r="O382" s="2" t="str">
        <f t="shared" si="28"/>
        <v>VitD3</v>
      </c>
      <c r="P382" t="str">
        <f t="shared" si="29"/>
        <v>Biological</v>
      </c>
    </row>
    <row r="383" spans="1:16" x14ac:dyDescent="0.25">
      <c r="A383" t="s">
        <v>10</v>
      </c>
      <c r="B383" t="s">
        <v>10416</v>
      </c>
      <c r="C383">
        <v>49</v>
      </c>
      <c r="D383" t="s">
        <v>10417</v>
      </c>
      <c r="F383" t="s">
        <v>44</v>
      </c>
      <c r="G383" t="s">
        <v>45</v>
      </c>
      <c r="H383" t="s">
        <v>53</v>
      </c>
      <c r="I383">
        <v>8</v>
      </c>
      <c r="J383">
        <v>2</v>
      </c>
      <c r="K383" t="s">
        <v>10418</v>
      </c>
      <c r="L383">
        <v>0</v>
      </c>
      <c r="M383">
        <f t="shared" si="26"/>
        <v>2</v>
      </c>
      <c r="N383" s="2">
        <f t="shared" si="27"/>
        <v>20</v>
      </c>
      <c r="O383" s="2" t="str">
        <f t="shared" si="28"/>
        <v>VitD3_DS</v>
      </c>
      <c r="P383" t="str">
        <f t="shared" si="29"/>
        <v>Biological</v>
      </c>
    </row>
    <row r="384" spans="1:16" x14ac:dyDescent="0.25">
      <c r="A384" t="s">
        <v>10</v>
      </c>
      <c r="B384" t="s">
        <v>10419</v>
      </c>
      <c r="C384">
        <v>50</v>
      </c>
      <c r="D384" t="s">
        <v>10420</v>
      </c>
      <c r="F384" t="s">
        <v>44</v>
      </c>
      <c r="G384" t="s">
        <v>45</v>
      </c>
      <c r="H384" t="s">
        <v>10116</v>
      </c>
      <c r="I384">
        <v>20</v>
      </c>
      <c r="J384">
        <v>2</v>
      </c>
      <c r="K384" t="s">
        <v>10421</v>
      </c>
      <c r="L384">
        <v>0</v>
      </c>
      <c r="M384">
        <f t="shared" si="26"/>
        <v>2</v>
      </c>
      <c r="N384" s="2">
        <f t="shared" si="27"/>
        <v>20</v>
      </c>
      <c r="O384" s="2" t="str">
        <f t="shared" si="28"/>
        <v>VitD2</v>
      </c>
      <c r="P384" t="str">
        <f t="shared" si="29"/>
        <v>Biological</v>
      </c>
    </row>
    <row r="385" spans="1:16" x14ac:dyDescent="0.25">
      <c r="A385" t="s">
        <v>10</v>
      </c>
      <c r="B385" t="s">
        <v>10422</v>
      </c>
      <c r="C385">
        <v>51</v>
      </c>
      <c r="D385" t="s">
        <v>10423</v>
      </c>
      <c r="F385" t="s">
        <v>44</v>
      </c>
      <c r="G385" t="s">
        <v>45</v>
      </c>
      <c r="H385" t="s">
        <v>53</v>
      </c>
      <c r="I385">
        <v>8</v>
      </c>
      <c r="J385">
        <v>2</v>
      </c>
      <c r="K385" t="s">
        <v>10418</v>
      </c>
      <c r="L385">
        <v>0</v>
      </c>
      <c r="M385">
        <f t="shared" si="26"/>
        <v>2</v>
      </c>
      <c r="N385" s="2">
        <f t="shared" si="27"/>
        <v>20</v>
      </c>
      <c r="O385" s="2" t="str">
        <f t="shared" si="28"/>
        <v>VitD_TOT</v>
      </c>
      <c r="P385" t="str">
        <f t="shared" si="29"/>
        <v>Biological</v>
      </c>
    </row>
    <row r="386" spans="1:16" x14ac:dyDescent="0.25">
      <c r="A386" t="s">
        <v>10</v>
      </c>
      <c r="B386" t="s">
        <v>10424</v>
      </c>
      <c r="C386">
        <v>52</v>
      </c>
      <c r="D386" t="s">
        <v>10425</v>
      </c>
      <c r="F386" t="s">
        <v>44</v>
      </c>
      <c r="G386" t="s">
        <v>45</v>
      </c>
      <c r="H386" t="s">
        <v>1058</v>
      </c>
      <c r="I386">
        <v>8</v>
      </c>
      <c r="J386">
        <v>1</v>
      </c>
      <c r="K386" t="s">
        <v>10426</v>
      </c>
      <c r="L386">
        <v>0</v>
      </c>
      <c r="M386">
        <f t="shared" si="26"/>
        <v>2</v>
      </c>
      <c r="N386" s="2">
        <f t="shared" si="27"/>
        <v>20</v>
      </c>
      <c r="O386" s="2" t="str">
        <f t="shared" si="28"/>
        <v>Leptin</v>
      </c>
      <c r="P386" t="str">
        <f t="shared" si="29"/>
        <v>Biological</v>
      </c>
    </row>
    <row r="387" spans="1:16" x14ac:dyDescent="0.25">
      <c r="A387" t="s">
        <v>10</v>
      </c>
      <c r="B387" t="s">
        <v>10427</v>
      </c>
      <c r="C387">
        <v>53</v>
      </c>
      <c r="D387" t="s">
        <v>10428</v>
      </c>
      <c r="F387" t="s">
        <v>44</v>
      </c>
      <c r="G387" t="s">
        <v>45</v>
      </c>
      <c r="H387" t="s">
        <v>1058</v>
      </c>
      <c r="I387">
        <v>8</v>
      </c>
      <c r="J387">
        <v>1</v>
      </c>
      <c r="K387" t="s">
        <v>10429</v>
      </c>
      <c r="L387">
        <v>0</v>
      </c>
      <c r="M387">
        <f t="shared" ref="M387:M450" si="30">_xlfn.NUMBERVALUE(MID(A387,2,1))</f>
        <v>2</v>
      </c>
      <c r="N387" s="2">
        <f t="shared" si="27"/>
        <v>20</v>
      </c>
      <c r="O387" s="2" t="str">
        <f t="shared" si="28"/>
        <v>Adiponectin</v>
      </c>
      <c r="P387" t="str">
        <f t="shared" si="29"/>
        <v>Biological</v>
      </c>
    </row>
    <row r="388" spans="1:16" x14ac:dyDescent="0.25">
      <c r="A388" t="s">
        <v>10</v>
      </c>
      <c r="B388" t="s">
        <v>10430</v>
      </c>
      <c r="C388">
        <v>54</v>
      </c>
      <c r="D388" t="s">
        <v>10431</v>
      </c>
      <c r="E388" t="s">
        <v>10309</v>
      </c>
      <c r="F388" t="s">
        <v>44</v>
      </c>
      <c r="G388" t="s">
        <v>45</v>
      </c>
      <c r="H388" t="s">
        <v>4029</v>
      </c>
      <c r="I388">
        <v>9</v>
      </c>
      <c r="J388">
        <v>0</v>
      </c>
      <c r="K388" t="s">
        <v>2869</v>
      </c>
      <c r="L388">
        <v>0</v>
      </c>
      <c r="M388">
        <f t="shared" si="30"/>
        <v>2</v>
      </c>
      <c r="N388" s="2">
        <f t="shared" si="27"/>
        <v>20</v>
      </c>
      <c r="O388" s="2" t="str">
        <f t="shared" si="28"/>
        <v>MET</v>
      </c>
      <c r="P388" t="str">
        <f t="shared" si="29"/>
        <v>Biological</v>
      </c>
    </row>
    <row r="389" spans="1:16" x14ac:dyDescent="0.25">
      <c r="A389" t="s">
        <v>10</v>
      </c>
      <c r="B389" t="s">
        <v>10432</v>
      </c>
      <c r="C389">
        <v>55</v>
      </c>
      <c r="D389" t="s">
        <v>10433</v>
      </c>
      <c r="E389" t="s">
        <v>5971</v>
      </c>
      <c r="F389" t="s">
        <v>44</v>
      </c>
      <c r="G389" t="s">
        <v>45</v>
      </c>
      <c r="H389" t="s">
        <v>46</v>
      </c>
      <c r="I389">
        <v>8</v>
      </c>
      <c r="J389">
        <v>0</v>
      </c>
      <c r="K389" t="s">
        <v>2102</v>
      </c>
      <c r="L389">
        <v>0</v>
      </c>
      <c r="M389">
        <f t="shared" si="30"/>
        <v>2</v>
      </c>
      <c r="N389" s="2">
        <f t="shared" si="27"/>
        <v>20</v>
      </c>
      <c r="O389" s="2" t="str">
        <f t="shared" si="28"/>
        <v>BLOOD_DONE</v>
      </c>
      <c r="P389" t="str">
        <f t="shared" si="29"/>
        <v>Biological</v>
      </c>
    </row>
    <row r="390" spans="1:16" x14ac:dyDescent="0.25">
      <c r="A390" t="s">
        <v>11</v>
      </c>
      <c r="B390" t="s">
        <v>10434</v>
      </c>
      <c r="C390">
        <v>2</v>
      </c>
      <c r="D390" t="s">
        <v>10435</v>
      </c>
      <c r="F390" t="s">
        <v>44</v>
      </c>
      <c r="G390" t="s">
        <v>45</v>
      </c>
      <c r="H390" t="s">
        <v>1469</v>
      </c>
      <c r="I390">
        <v>10</v>
      </c>
      <c r="J390">
        <v>0</v>
      </c>
      <c r="M390">
        <f t="shared" si="30"/>
        <v>2</v>
      </c>
      <c r="N390" s="2">
        <f t="shared" si="27"/>
        <v>22</v>
      </c>
      <c r="O390" s="2" t="str">
        <f t="shared" si="28"/>
        <v>BLD_DAT</v>
      </c>
      <c r="P390" t="str">
        <f t="shared" si="29"/>
        <v>Biological</v>
      </c>
    </row>
    <row r="391" spans="1:16" x14ac:dyDescent="0.25">
      <c r="A391" t="s">
        <v>11</v>
      </c>
      <c r="B391" t="s">
        <v>10436</v>
      </c>
      <c r="C391">
        <v>3</v>
      </c>
      <c r="D391" t="s">
        <v>9571</v>
      </c>
      <c r="E391" t="s">
        <v>1579</v>
      </c>
      <c r="F391" t="s">
        <v>44</v>
      </c>
      <c r="G391" t="s">
        <v>456</v>
      </c>
      <c r="H391" t="s">
        <v>91</v>
      </c>
      <c r="I391">
        <v>3</v>
      </c>
      <c r="J391">
        <v>0</v>
      </c>
      <c r="K391" t="s">
        <v>1491</v>
      </c>
      <c r="L391">
        <v>0</v>
      </c>
      <c r="M391">
        <f t="shared" si="30"/>
        <v>2</v>
      </c>
      <c r="N391" s="2">
        <f t="shared" si="27"/>
        <v>22</v>
      </c>
      <c r="O391" s="2" t="str">
        <f t="shared" si="28"/>
        <v>FAST</v>
      </c>
      <c r="P391" t="str">
        <f t="shared" si="29"/>
        <v>Biological</v>
      </c>
    </row>
    <row r="392" spans="1:16" x14ac:dyDescent="0.25">
      <c r="A392" t="s">
        <v>11</v>
      </c>
      <c r="B392" t="s">
        <v>10437</v>
      </c>
      <c r="C392">
        <v>4</v>
      </c>
      <c r="D392" t="s">
        <v>9592</v>
      </c>
      <c r="E392" t="s">
        <v>83</v>
      </c>
      <c r="F392" t="s">
        <v>44</v>
      </c>
      <c r="G392" t="s">
        <v>45</v>
      </c>
      <c r="H392" t="s">
        <v>53</v>
      </c>
      <c r="I392">
        <v>8</v>
      </c>
      <c r="J392">
        <v>2</v>
      </c>
      <c r="K392" t="s">
        <v>10438</v>
      </c>
      <c r="L392">
        <v>0</v>
      </c>
      <c r="M392">
        <f t="shared" si="30"/>
        <v>2</v>
      </c>
      <c r="N392" s="2">
        <f t="shared" si="27"/>
        <v>22</v>
      </c>
      <c r="O392" s="2" t="str">
        <f t="shared" si="28"/>
        <v>B2</v>
      </c>
      <c r="P392" t="str">
        <f t="shared" si="29"/>
        <v>Biological</v>
      </c>
    </row>
    <row r="393" spans="1:16" x14ac:dyDescent="0.25">
      <c r="A393" t="s">
        <v>11</v>
      </c>
      <c r="B393" t="s">
        <v>10439</v>
      </c>
      <c r="C393">
        <v>5</v>
      </c>
      <c r="D393" t="s">
        <v>9583</v>
      </c>
      <c r="F393" t="s">
        <v>44</v>
      </c>
      <c r="G393" t="s">
        <v>45</v>
      </c>
      <c r="H393" t="s">
        <v>53</v>
      </c>
      <c r="I393">
        <v>8</v>
      </c>
      <c r="J393">
        <v>2</v>
      </c>
      <c r="K393" t="s">
        <v>10440</v>
      </c>
      <c r="L393">
        <v>0</v>
      </c>
      <c r="M393">
        <f t="shared" si="30"/>
        <v>2</v>
      </c>
      <c r="N393" s="2">
        <f t="shared" si="27"/>
        <v>22</v>
      </c>
      <c r="O393" s="2" t="str">
        <f t="shared" si="28"/>
        <v>B14</v>
      </c>
      <c r="P393" t="str">
        <f t="shared" si="29"/>
        <v>Biological</v>
      </c>
    </row>
    <row r="394" spans="1:16" x14ac:dyDescent="0.25">
      <c r="A394" t="s">
        <v>11</v>
      </c>
      <c r="B394" t="s">
        <v>10441</v>
      </c>
      <c r="C394">
        <v>6</v>
      </c>
      <c r="D394" t="s">
        <v>9586</v>
      </c>
      <c r="F394" t="s">
        <v>44</v>
      </c>
      <c r="G394" t="s">
        <v>45</v>
      </c>
      <c r="H394" t="s">
        <v>53</v>
      </c>
      <c r="I394">
        <v>8</v>
      </c>
      <c r="J394">
        <v>2</v>
      </c>
      <c r="K394" t="s">
        <v>10442</v>
      </c>
      <c r="L394">
        <v>0</v>
      </c>
      <c r="M394">
        <f t="shared" si="30"/>
        <v>2</v>
      </c>
      <c r="N394" s="2">
        <f t="shared" si="27"/>
        <v>22</v>
      </c>
      <c r="O394" s="2" t="str">
        <f t="shared" si="28"/>
        <v>B15</v>
      </c>
      <c r="P394" t="str">
        <f t="shared" si="29"/>
        <v>Biological</v>
      </c>
    </row>
    <row r="395" spans="1:16" x14ac:dyDescent="0.25">
      <c r="A395" t="s">
        <v>11</v>
      </c>
      <c r="B395" t="s">
        <v>10443</v>
      </c>
      <c r="C395">
        <v>7</v>
      </c>
      <c r="D395" t="s">
        <v>9589</v>
      </c>
      <c r="F395" t="s">
        <v>44</v>
      </c>
      <c r="G395" t="s">
        <v>45</v>
      </c>
      <c r="H395" t="s">
        <v>53</v>
      </c>
      <c r="I395">
        <v>8</v>
      </c>
      <c r="J395">
        <v>2</v>
      </c>
      <c r="K395" t="s">
        <v>10444</v>
      </c>
      <c r="L395">
        <v>0</v>
      </c>
      <c r="M395">
        <f t="shared" si="30"/>
        <v>2</v>
      </c>
      <c r="N395" s="2">
        <f t="shared" si="27"/>
        <v>22</v>
      </c>
      <c r="O395" s="2" t="str">
        <f t="shared" si="28"/>
        <v>B16</v>
      </c>
      <c r="P395" t="str">
        <f t="shared" si="29"/>
        <v>Biological</v>
      </c>
    </row>
    <row r="396" spans="1:16" x14ac:dyDescent="0.25">
      <c r="A396" t="s">
        <v>11</v>
      </c>
      <c r="B396" t="s">
        <v>10445</v>
      </c>
      <c r="C396">
        <v>8</v>
      </c>
      <c r="D396" t="s">
        <v>9595</v>
      </c>
      <c r="F396" t="s">
        <v>44</v>
      </c>
      <c r="G396" t="s">
        <v>45</v>
      </c>
      <c r="H396" t="s">
        <v>53</v>
      </c>
      <c r="I396">
        <v>8</v>
      </c>
      <c r="J396">
        <v>2</v>
      </c>
      <c r="K396" t="s">
        <v>10446</v>
      </c>
      <c r="L396">
        <v>0</v>
      </c>
      <c r="M396">
        <f t="shared" si="30"/>
        <v>2</v>
      </c>
      <c r="N396" s="2">
        <f t="shared" si="27"/>
        <v>22</v>
      </c>
      <c r="O396" s="2" t="str">
        <f t="shared" si="28"/>
        <v>B17</v>
      </c>
      <c r="P396" t="str">
        <f t="shared" si="29"/>
        <v>Biological</v>
      </c>
    </row>
    <row r="397" spans="1:16" x14ac:dyDescent="0.25">
      <c r="A397" t="s">
        <v>11</v>
      </c>
      <c r="B397" t="s">
        <v>10447</v>
      </c>
      <c r="C397">
        <v>9</v>
      </c>
      <c r="D397" t="s">
        <v>9942</v>
      </c>
      <c r="F397" t="s">
        <v>44</v>
      </c>
      <c r="G397" t="s">
        <v>45</v>
      </c>
      <c r="H397" t="s">
        <v>53</v>
      </c>
      <c r="I397">
        <v>8</v>
      </c>
      <c r="J397">
        <v>2</v>
      </c>
      <c r="K397" t="s">
        <v>10448</v>
      </c>
      <c r="L397">
        <v>0</v>
      </c>
      <c r="M397">
        <f t="shared" si="30"/>
        <v>2</v>
      </c>
      <c r="N397" s="2">
        <f t="shared" si="27"/>
        <v>22</v>
      </c>
      <c r="O397" s="2" t="str">
        <f t="shared" si="28"/>
        <v>B23</v>
      </c>
      <c r="P397" t="str">
        <f t="shared" si="29"/>
        <v>Biological</v>
      </c>
    </row>
    <row r="398" spans="1:16" x14ac:dyDescent="0.25">
      <c r="A398" t="s">
        <v>11</v>
      </c>
      <c r="B398" t="s">
        <v>10449</v>
      </c>
      <c r="C398">
        <v>10</v>
      </c>
      <c r="D398" t="s">
        <v>9945</v>
      </c>
      <c r="F398" t="s">
        <v>44</v>
      </c>
      <c r="G398" t="s">
        <v>45</v>
      </c>
      <c r="H398" t="s">
        <v>53</v>
      </c>
      <c r="I398">
        <v>8</v>
      </c>
      <c r="J398">
        <v>2</v>
      </c>
      <c r="K398" t="s">
        <v>10450</v>
      </c>
      <c r="L398">
        <v>0</v>
      </c>
      <c r="M398">
        <f t="shared" si="30"/>
        <v>2</v>
      </c>
      <c r="N398" s="2">
        <f t="shared" si="27"/>
        <v>22</v>
      </c>
      <c r="O398" s="2" t="str">
        <f t="shared" si="28"/>
        <v>B22</v>
      </c>
      <c r="P398" t="str">
        <f t="shared" si="29"/>
        <v>Biological</v>
      </c>
    </row>
    <row r="399" spans="1:16" x14ac:dyDescent="0.25">
      <c r="A399" t="s">
        <v>11</v>
      </c>
      <c r="B399" t="s">
        <v>10451</v>
      </c>
      <c r="C399">
        <v>11</v>
      </c>
      <c r="D399" t="s">
        <v>9598</v>
      </c>
      <c r="F399" t="s">
        <v>44</v>
      </c>
      <c r="G399" t="s">
        <v>45</v>
      </c>
      <c r="H399" t="s">
        <v>53</v>
      </c>
      <c r="I399">
        <v>8</v>
      </c>
      <c r="J399">
        <v>2</v>
      </c>
      <c r="K399" t="s">
        <v>10452</v>
      </c>
      <c r="L399">
        <v>0</v>
      </c>
      <c r="M399">
        <f t="shared" si="30"/>
        <v>2</v>
      </c>
      <c r="N399" s="2">
        <f t="shared" si="27"/>
        <v>22</v>
      </c>
      <c r="O399" s="2" t="str">
        <f t="shared" si="28"/>
        <v>B18</v>
      </c>
      <c r="P399" t="str">
        <f t="shared" si="29"/>
        <v>Biological</v>
      </c>
    </row>
    <row r="400" spans="1:16" x14ac:dyDescent="0.25">
      <c r="A400" t="s">
        <v>11</v>
      </c>
      <c r="B400" t="s">
        <v>10453</v>
      </c>
      <c r="C400">
        <v>12</v>
      </c>
      <c r="D400" t="s">
        <v>9950</v>
      </c>
      <c r="F400" t="s">
        <v>44</v>
      </c>
      <c r="G400" t="s">
        <v>45</v>
      </c>
      <c r="H400" t="s">
        <v>53</v>
      </c>
      <c r="I400">
        <v>8</v>
      </c>
      <c r="J400">
        <v>2</v>
      </c>
      <c r="K400" t="s">
        <v>10454</v>
      </c>
      <c r="L400">
        <v>0</v>
      </c>
      <c r="M400">
        <f t="shared" si="30"/>
        <v>2</v>
      </c>
      <c r="N400" s="2">
        <f t="shared" si="27"/>
        <v>22</v>
      </c>
      <c r="O400" s="2" t="str">
        <f t="shared" si="28"/>
        <v>B21</v>
      </c>
      <c r="P400" t="str">
        <f t="shared" si="29"/>
        <v>Biological</v>
      </c>
    </row>
    <row r="401" spans="1:16" x14ac:dyDescent="0.25">
      <c r="A401" t="s">
        <v>11</v>
      </c>
      <c r="B401" t="s">
        <v>10455</v>
      </c>
      <c r="C401">
        <v>13</v>
      </c>
      <c r="D401" t="s">
        <v>9601</v>
      </c>
      <c r="F401" t="s">
        <v>44</v>
      </c>
      <c r="G401" t="s">
        <v>45</v>
      </c>
      <c r="H401" t="s">
        <v>53</v>
      </c>
      <c r="I401">
        <v>8</v>
      </c>
      <c r="J401">
        <v>2</v>
      </c>
      <c r="K401" t="s">
        <v>10456</v>
      </c>
      <c r="L401">
        <v>0</v>
      </c>
      <c r="M401">
        <f t="shared" si="30"/>
        <v>2</v>
      </c>
      <c r="N401" s="2">
        <f t="shared" si="27"/>
        <v>22</v>
      </c>
      <c r="O401" s="2" t="str">
        <f t="shared" si="28"/>
        <v>B19</v>
      </c>
      <c r="P401" t="str">
        <f t="shared" si="29"/>
        <v>Biological</v>
      </c>
    </row>
    <row r="402" spans="1:16" x14ac:dyDescent="0.25">
      <c r="A402" t="s">
        <v>11</v>
      </c>
      <c r="B402" t="s">
        <v>10457</v>
      </c>
      <c r="C402">
        <v>14</v>
      </c>
      <c r="D402" t="s">
        <v>9604</v>
      </c>
      <c r="F402" t="s">
        <v>44</v>
      </c>
      <c r="G402" t="s">
        <v>45</v>
      </c>
      <c r="H402" t="s">
        <v>53</v>
      </c>
      <c r="I402">
        <v>8</v>
      </c>
      <c r="J402">
        <v>2</v>
      </c>
      <c r="K402" t="s">
        <v>10458</v>
      </c>
      <c r="L402">
        <v>0</v>
      </c>
      <c r="M402">
        <f t="shared" si="30"/>
        <v>2</v>
      </c>
      <c r="N402" s="2">
        <f t="shared" si="27"/>
        <v>22</v>
      </c>
      <c r="O402" s="2" t="str">
        <f t="shared" si="28"/>
        <v>B20</v>
      </c>
      <c r="P402" t="str">
        <f t="shared" si="29"/>
        <v>Biological</v>
      </c>
    </row>
    <row r="403" spans="1:16" x14ac:dyDescent="0.25">
      <c r="A403" t="s">
        <v>11</v>
      </c>
      <c r="B403" t="s">
        <v>10459</v>
      </c>
      <c r="C403">
        <v>15</v>
      </c>
      <c r="D403" t="s">
        <v>10345</v>
      </c>
      <c r="F403" t="s">
        <v>44</v>
      </c>
      <c r="G403" t="s">
        <v>45</v>
      </c>
      <c r="H403" t="s">
        <v>53</v>
      </c>
      <c r="I403">
        <v>8</v>
      </c>
      <c r="J403">
        <v>2</v>
      </c>
      <c r="K403" t="s">
        <v>10460</v>
      </c>
      <c r="L403">
        <v>0</v>
      </c>
      <c r="M403">
        <f t="shared" si="30"/>
        <v>2</v>
      </c>
      <c r="N403" s="2">
        <f t="shared" si="27"/>
        <v>22</v>
      </c>
      <c r="O403" s="2" t="str">
        <f t="shared" si="28"/>
        <v>B24</v>
      </c>
      <c r="P403" t="str">
        <f t="shared" si="29"/>
        <v>Biological</v>
      </c>
    </row>
    <row r="404" spans="1:16" x14ac:dyDescent="0.25">
      <c r="A404" t="s">
        <v>11</v>
      </c>
      <c r="B404" t="s">
        <v>10461</v>
      </c>
      <c r="C404">
        <v>16</v>
      </c>
      <c r="D404" t="s">
        <v>9607</v>
      </c>
      <c r="E404" t="s">
        <v>83</v>
      </c>
      <c r="F404" t="s">
        <v>44</v>
      </c>
      <c r="G404" t="s">
        <v>45</v>
      </c>
      <c r="H404" t="s">
        <v>53</v>
      </c>
      <c r="I404">
        <v>8</v>
      </c>
      <c r="J404">
        <v>2</v>
      </c>
      <c r="K404" t="s">
        <v>10462</v>
      </c>
      <c r="L404">
        <v>0</v>
      </c>
      <c r="M404">
        <f t="shared" si="30"/>
        <v>2</v>
      </c>
      <c r="N404" s="2">
        <f t="shared" si="27"/>
        <v>22</v>
      </c>
      <c r="O404" s="2" t="str">
        <f t="shared" si="28"/>
        <v>B3</v>
      </c>
      <c r="P404" t="str">
        <f t="shared" si="29"/>
        <v>Biological</v>
      </c>
    </row>
    <row r="405" spans="1:16" x14ac:dyDescent="0.25">
      <c r="A405" t="s">
        <v>11</v>
      </c>
      <c r="B405" t="s">
        <v>10463</v>
      </c>
      <c r="C405">
        <v>17</v>
      </c>
      <c r="D405" t="s">
        <v>9610</v>
      </c>
      <c r="E405" t="s">
        <v>83</v>
      </c>
      <c r="F405" t="s">
        <v>44</v>
      </c>
      <c r="G405" t="s">
        <v>45</v>
      </c>
      <c r="H405" t="s">
        <v>53</v>
      </c>
      <c r="I405">
        <v>8</v>
      </c>
      <c r="J405">
        <v>2</v>
      </c>
      <c r="K405" t="s">
        <v>10464</v>
      </c>
      <c r="L405">
        <v>0</v>
      </c>
      <c r="M405">
        <f t="shared" si="30"/>
        <v>2</v>
      </c>
      <c r="N405" s="2">
        <f t="shared" si="27"/>
        <v>22</v>
      </c>
      <c r="O405" s="2" t="str">
        <f t="shared" si="28"/>
        <v>B4</v>
      </c>
      <c r="P405" t="str">
        <f t="shared" si="29"/>
        <v>Biological</v>
      </c>
    </row>
    <row r="406" spans="1:16" x14ac:dyDescent="0.25">
      <c r="A406" t="s">
        <v>11</v>
      </c>
      <c r="B406" t="s">
        <v>10465</v>
      </c>
      <c r="C406">
        <v>18</v>
      </c>
      <c r="D406" t="s">
        <v>9613</v>
      </c>
      <c r="E406" t="s">
        <v>83</v>
      </c>
      <c r="F406" t="s">
        <v>44</v>
      </c>
      <c r="G406" t="s">
        <v>45</v>
      </c>
      <c r="H406" t="s">
        <v>53</v>
      </c>
      <c r="I406">
        <v>8</v>
      </c>
      <c r="J406">
        <v>2</v>
      </c>
      <c r="K406" t="s">
        <v>10466</v>
      </c>
      <c r="L406">
        <v>0</v>
      </c>
      <c r="M406">
        <f t="shared" si="30"/>
        <v>2</v>
      </c>
      <c r="N406" s="2">
        <f t="shared" si="27"/>
        <v>22</v>
      </c>
      <c r="O406" s="2" t="str">
        <f t="shared" si="28"/>
        <v>B5</v>
      </c>
      <c r="P406" t="str">
        <f t="shared" si="29"/>
        <v>Biological</v>
      </c>
    </row>
    <row r="407" spans="1:16" x14ac:dyDescent="0.25">
      <c r="A407" t="s">
        <v>11</v>
      </c>
      <c r="B407" t="s">
        <v>10467</v>
      </c>
      <c r="C407">
        <v>19</v>
      </c>
      <c r="D407" t="s">
        <v>9616</v>
      </c>
      <c r="E407" t="s">
        <v>83</v>
      </c>
      <c r="F407" t="s">
        <v>44</v>
      </c>
      <c r="G407" t="s">
        <v>45</v>
      </c>
      <c r="H407" t="s">
        <v>53</v>
      </c>
      <c r="I407">
        <v>8</v>
      </c>
      <c r="J407">
        <v>2</v>
      </c>
      <c r="K407" t="s">
        <v>10468</v>
      </c>
      <c r="L407">
        <v>0</v>
      </c>
      <c r="M407">
        <f t="shared" si="30"/>
        <v>2</v>
      </c>
      <c r="N407" s="2">
        <f t="shared" si="27"/>
        <v>22</v>
      </c>
      <c r="O407" s="2" t="str">
        <f t="shared" si="28"/>
        <v>B6</v>
      </c>
      <c r="P407" t="str">
        <f t="shared" si="29"/>
        <v>Biological</v>
      </c>
    </row>
    <row r="408" spans="1:16" x14ac:dyDescent="0.25">
      <c r="A408" t="s">
        <v>11</v>
      </c>
      <c r="B408" t="s">
        <v>10469</v>
      </c>
      <c r="C408">
        <v>20</v>
      </c>
      <c r="D408" t="s">
        <v>9575</v>
      </c>
      <c r="F408" t="s">
        <v>44</v>
      </c>
      <c r="G408" t="s">
        <v>45</v>
      </c>
      <c r="H408" t="s">
        <v>53</v>
      </c>
      <c r="I408">
        <v>8</v>
      </c>
      <c r="J408">
        <v>2</v>
      </c>
      <c r="K408" t="s">
        <v>10470</v>
      </c>
      <c r="L408">
        <v>0</v>
      </c>
      <c r="M408">
        <f t="shared" si="30"/>
        <v>2</v>
      </c>
      <c r="N408" s="2">
        <f t="shared" si="27"/>
        <v>22</v>
      </c>
      <c r="O408" s="2" t="str">
        <f t="shared" si="28"/>
        <v>B12</v>
      </c>
      <c r="P408" t="str">
        <f t="shared" si="29"/>
        <v>Biological</v>
      </c>
    </row>
    <row r="409" spans="1:16" x14ac:dyDescent="0.25">
      <c r="A409" t="s">
        <v>11</v>
      </c>
      <c r="B409" t="s">
        <v>10471</v>
      </c>
      <c r="C409">
        <v>21</v>
      </c>
      <c r="D409" t="s">
        <v>9580</v>
      </c>
      <c r="F409" t="s">
        <v>44</v>
      </c>
      <c r="G409" t="s">
        <v>45</v>
      </c>
      <c r="H409" t="s">
        <v>53</v>
      </c>
      <c r="I409">
        <v>8</v>
      </c>
      <c r="J409">
        <v>2</v>
      </c>
      <c r="K409" t="s">
        <v>10472</v>
      </c>
      <c r="L409">
        <v>0</v>
      </c>
      <c r="M409">
        <f t="shared" si="30"/>
        <v>2</v>
      </c>
      <c r="N409" s="2">
        <f t="shared" si="27"/>
        <v>22</v>
      </c>
      <c r="O409" s="2" t="str">
        <f t="shared" si="28"/>
        <v>B13</v>
      </c>
      <c r="P409" t="str">
        <f t="shared" si="29"/>
        <v>Biological</v>
      </c>
    </row>
    <row r="410" spans="1:16" x14ac:dyDescent="0.25">
      <c r="A410" t="s">
        <v>11</v>
      </c>
      <c r="B410" t="s">
        <v>10473</v>
      </c>
      <c r="C410">
        <v>22</v>
      </c>
      <c r="D410" t="s">
        <v>10109</v>
      </c>
      <c r="E410" t="s">
        <v>83</v>
      </c>
      <c r="F410" t="s">
        <v>44</v>
      </c>
      <c r="G410" t="s">
        <v>45</v>
      </c>
      <c r="H410" t="s">
        <v>53</v>
      </c>
      <c r="I410">
        <v>8</v>
      </c>
      <c r="J410">
        <v>2</v>
      </c>
      <c r="K410" t="s">
        <v>10474</v>
      </c>
      <c r="L410">
        <v>0</v>
      </c>
      <c r="M410">
        <f t="shared" si="30"/>
        <v>2</v>
      </c>
      <c r="N410" s="2">
        <f t="shared" si="27"/>
        <v>22</v>
      </c>
      <c r="O410" s="2" t="str">
        <f t="shared" si="28"/>
        <v>B8</v>
      </c>
      <c r="P410" t="str">
        <f t="shared" si="29"/>
        <v>Biological</v>
      </c>
    </row>
    <row r="411" spans="1:16" x14ac:dyDescent="0.25">
      <c r="A411" t="s">
        <v>11</v>
      </c>
      <c r="B411" t="s">
        <v>10475</v>
      </c>
      <c r="C411">
        <v>23</v>
      </c>
      <c r="D411" t="s">
        <v>10112</v>
      </c>
      <c r="E411" t="s">
        <v>83</v>
      </c>
      <c r="F411" t="s">
        <v>44</v>
      </c>
      <c r="G411" t="s">
        <v>45</v>
      </c>
      <c r="H411" t="s">
        <v>53</v>
      </c>
      <c r="I411">
        <v>8</v>
      </c>
      <c r="J411">
        <v>2</v>
      </c>
      <c r="K411" t="s">
        <v>10476</v>
      </c>
      <c r="L411">
        <v>0</v>
      </c>
      <c r="M411">
        <f t="shared" si="30"/>
        <v>2</v>
      </c>
      <c r="N411" s="2">
        <f t="shared" si="27"/>
        <v>22</v>
      </c>
      <c r="O411" s="2" t="str">
        <f t="shared" si="28"/>
        <v>B11</v>
      </c>
      <c r="P411" t="str">
        <f t="shared" si="29"/>
        <v>Biological</v>
      </c>
    </row>
    <row r="412" spans="1:16" x14ac:dyDescent="0.25">
      <c r="A412" t="s">
        <v>11</v>
      </c>
      <c r="B412" t="s">
        <v>10477</v>
      </c>
      <c r="C412">
        <v>24</v>
      </c>
      <c r="D412" t="s">
        <v>10115</v>
      </c>
      <c r="E412" t="s">
        <v>83</v>
      </c>
      <c r="F412" t="s">
        <v>44</v>
      </c>
      <c r="G412" t="s">
        <v>45</v>
      </c>
      <c r="H412" t="s">
        <v>53</v>
      </c>
      <c r="I412">
        <v>8</v>
      </c>
      <c r="J412">
        <v>2</v>
      </c>
      <c r="K412" t="s">
        <v>10478</v>
      </c>
      <c r="L412">
        <v>0</v>
      </c>
      <c r="M412">
        <f t="shared" si="30"/>
        <v>2</v>
      </c>
      <c r="N412" s="2">
        <f t="shared" si="27"/>
        <v>22</v>
      </c>
      <c r="O412" s="2" t="str">
        <f t="shared" si="28"/>
        <v>B9</v>
      </c>
      <c r="P412" t="str">
        <f t="shared" si="29"/>
        <v>Biological</v>
      </c>
    </row>
    <row r="413" spans="1:16" x14ac:dyDescent="0.25">
      <c r="A413" t="s">
        <v>11</v>
      </c>
      <c r="B413" t="s">
        <v>10479</v>
      </c>
      <c r="C413">
        <v>25</v>
      </c>
      <c r="D413" t="s">
        <v>10119</v>
      </c>
      <c r="E413" t="s">
        <v>83</v>
      </c>
      <c r="F413" t="s">
        <v>44</v>
      </c>
      <c r="G413" t="s">
        <v>45</v>
      </c>
      <c r="H413" t="s">
        <v>53</v>
      </c>
      <c r="I413">
        <v>8</v>
      </c>
      <c r="J413">
        <v>2</v>
      </c>
      <c r="K413" t="s">
        <v>10480</v>
      </c>
      <c r="L413">
        <v>0</v>
      </c>
      <c r="M413">
        <f t="shared" si="30"/>
        <v>2</v>
      </c>
      <c r="N413" s="2">
        <f t="shared" si="27"/>
        <v>22</v>
      </c>
      <c r="O413" s="2" t="str">
        <f t="shared" si="28"/>
        <v>B10</v>
      </c>
      <c r="P413" t="str">
        <f t="shared" si="29"/>
        <v>Biological</v>
      </c>
    </row>
    <row r="414" spans="1:16" x14ac:dyDescent="0.25">
      <c r="A414" t="s">
        <v>11</v>
      </c>
      <c r="B414" t="s">
        <v>10481</v>
      </c>
      <c r="C414">
        <v>26</v>
      </c>
      <c r="D414" t="s">
        <v>10482</v>
      </c>
      <c r="E414" t="s">
        <v>52</v>
      </c>
      <c r="F414" t="s">
        <v>44</v>
      </c>
      <c r="G414" t="s">
        <v>45</v>
      </c>
      <c r="H414" t="s">
        <v>7903</v>
      </c>
      <c r="I414">
        <v>11</v>
      </c>
      <c r="J414">
        <v>2</v>
      </c>
      <c r="K414" t="s">
        <v>10483</v>
      </c>
      <c r="L414">
        <v>0</v>
      </c>
      <c r="M414">
        <f t="shared" si="30"/>
        <v>2</v>
      </c>
      <c r="N414" s="2">
        <f t="shared" si="27"/>
        <v>22</v>
      </c>
      <c r="O414" s="2" t="str">
        <f t="shared" si="28"/>
        <v>hb</v>
      </c>
      <c r="P414" t="str">
        <f t="shared" si="29"/>
        <v>Biological</v>
      </c>
    </row>
    <row r="415" spans="1:16" x14ac:dyDescent="0.25">
      <c r="A415" t="s">
        <v>11</v>
      </c>
      <c r="B415" t="s">
        <v>10484</v>
      </c>
      <c r="C415">
        <v>27</v>
      </c>
      <c r="D415" t="s">
        <v>10485</v>
      </c>
      <c r="E415" t="s">
        <v>5976</v>
      </c>
      <c r="F415" t="s">
        <v>44</v>
      </c>
      <c r="G415" t="s">
        <v>45</v>
      </c>
      <c r="H415" t="s">
        <v>1693</v>
      </c>
      <c r="I415">
        <v>9</v>
      </c>
      <c r="J415">
        <v>2</v>
      </c>
      <c r="K415" t="s">
        <v>10486</v>
      </c>
      <c r="L415">
        <v>0</v>
      </c>
      <c r="M415">
        <f t="shared" si="30"/>
        <v>2</v>
      </c>
      <c r="N415" s="2">
        <f t="shared" si="27"/>
        <v>22</v>
      </c>
      <c r="O415" s="2" t="str">
        <f t="shared" si="28"/>
        <v>rcc</v>
      </c>
      <c r="P415" t="str">
        <f t="shared" si="29"/>
        <v>Biological</v>
      </c>
    </row>
    <row r="416" spans="1:16" x14ac:dyDescent="0.25">
      <c r="A416" t="s">
        <v>11</v>
      </c>
      <c r="B416" t="s">
        <v>10487</v>
      </c>
      <c r="C416">
        <v>28</v>
      </c>
      <c r="D416" t="s">
        <v>10488</v>
      </c>
      <c r="E416" t="s">
        <v>5984</v>
      </c>
      <c r="F416" t="s">
        <v>44</v>
      </c>
      <c r="G416" t="s">
        <v>45</v>
      </c>
      <c r="H416" t="s">
        <v>7903</v>
      </c>
      <c r="I416">
        <v>11</v>
      </c>
      <c r="J416">
        <v>2</v>
      </c>
      <c r="K416" t="s">
        <v>10489</v>
      </c>
      <c r="L416">
        <v>0</v>
      </c>
      <c r="M416">
        <f t="shared" si="30"/>
        <v>2</v>
      </c>
      <c r="N416" s="2">
        <f t="shared" si="27"/>
        <v>22</v>
      </c>
      <c r="O416" s="2" t="str">
        <f t="shared" si="28"/>
        <v>hct</v>
      </c>
      <c r="P416" t="str">
        <f t="shared" si="29"/>
        <v>Biological</v>
      </c>
    </row>
    <row r="417" spans="1:16" x14ac:dyDescent="0.25">
      <c r="A417" t="s">
        <v>11</v>
      </c>
      <c r="B417" t="s">
        <v>10490</v>
      </c>
      <c r="C417">
        <v>29</v>
      </c>
      <c r="D417" t="s">
        <v>10491</v>
      </c>
      <c r="E417" t="s">
        <v>52</v>
      </c>
      <c r="F417" t="s">
        <v>44</v>
      </c>
      <c r="G417" t="s">
        <v>45</v>
      </c>
      <c r="H417" t="s">
        <v>96</v>
      </c>
      <c r="I417">
        <v>3</v>
      </c>
      <c r="J417">
        <v>2</v>
      </c>
      <c r="K417" t="s">
        <v>10492</v>
      </c>
      <c r="L417">
        <v>0</v>
      </c>
      <c r="M417">
        <f t="shared" si="30"/>
        <v>2</v>
      </c>
      <c r="N417" s="2">
        <f t="shared" si="27"/>
        <v>22</v>
      </c>
      <c r="O417" s="2" t="str">
        <f t="shared" si="28"/>
        <v>mcv</v>
      </c>
      <c r="P417" t="str">
        <f t="shared" si="29"/>
        <v>Biological</v>
      </c>
    </row>
    <row r="418" spans="1:16" x14ac:dyDescent="0.25">
      <c r="A418" t="s">
        <v>11</v>
      </c>
      <c r="B418" t="s">
        <v>10493</v>
      </c>
      <c r="C418">
        <v>30</v>
      </c>
      <c r="D418" t="s">
        <v>10494</v>
      </c>
      <c r="E418" t="s">
        <v>52</v>
      </c>
      <c r="F418" t="s">
        <v>44</v>
      </c>
      <c r="G418" t="s">
        <v>45</v>
      </c>
      <c r="H418" t="s">
        <v>575</v>
      </c>
      <c r="I418">
        <v>4</v>
      </c>
      <c r="J418">
        <v>2</v>
      </c>
      <c r="K418" t="s">
        <v>10495</v>
      </c>
      <c r="L418">
        <v>0</v>
      </c>
      <c r="M418">
        <f t="shared" si="30"/>
        <v>2</v>
      </c>
      <c r="N418" s="2">
        <f t="shared" si="27"/>
        <v>22</v>
      </c>
      <c r="O418" s="2" t="str">
        <f t="shared" si="28"/>
        <v>mch</v>
      </c>
      <c r="P418" t="str">
        <f t="shared" si="29"/>
        <v>Biological</v>
      </c>
    </row>
    <row r="419" spans="1:16" x14ac:dyDescent="0.25">
      <c r="A419" t="s">
        <v>11</v>
      </c>
      <c r="B419" t="s">
        <v>10496</v>
      </c>
      <c r="C419">
        <v>31</v>
      </c>
      <c r="D419" t="s">
        <v>10497</v>
      </c>
      <c r="E419" t="s">
        <v>52</v>
      </c>
      <c r="F419" t="s">
        <v>44</v>
      </c>
      <c r="G419" t="s">
        <v>45</v>
      </c>
      <c r="H419" t="s">
        <v>575</v>
      </c>
      <c r="I419">
        <v>4</v>
      </c>
      <c r="J419">
        <v>2</v>
      </c>
      <c r="K419" t="s">
        <v>10498</v>
      </c>
      <c r="L419">
        <v>0</v>
      </c>
      <c r="M419">
        <f t="shared" si="30"/>
        <v>2</v>
      </c>
      <c r="N419" s="2">
        <f t="shared" si="27"/>
        <v>22</v>
      </c>
      <c r="O419" s="2" t="str">
        <f t="shared" si="28"/>
        <v>mchc</v>
      </c>
      <c r="P419" t="str">
        <f t="shared" si="29"/>
        <v>Biological</v>
      </c>
    </row>
    <row r="420" spans="1:16" x14ac:dyDescent="0.25">
      <c r="A420" t="s">
        <v>11</v>
      </c>
      <c r="B420" t="s">
        <v>10499</v>
      </c>
      <c r="C420">
        <v>32</v>
      </c>
      <c r="D420" t="s">
        <v>10500</v>
      </c>
      <c r="E420" t="s">
        <v>5976</v>
      </c>
      <c r="F420" t="s">
        <v>44</v>
      </c>
      <c r="G420" t="s">
        <v>45</v>
      </c>
      <c r="H420" t="s">
        <v>575</v>
      </c>
      <c r="I420">
        <v>4</v>
      </c>
      <c r="J420">
        <v>2</v>
      </c>
      <c r="K420" t="s">
        <v>10501</v>
      </c>
      <c r="L420">
        <v>0</v>
      </c>
      <c r="M420">
        <f t="shared" si="30"/>
        <v>2</v>
      </c>
      <c r="N420" s="2">
        <f t="shared" si="27"/>
        <v>22</v>
      </c>
      <c r="O420" s="2" t="str">
        <f t="shared" si="28"/>
        <v>rdw</v>
      </c>
      <c r="P420" t="str">
        <f t="shared" si="29"/>
        <v>Biological</v>
      </c>
    </row>
    <row r="421" spans="1:16" x14ac:dyDescent="0.25">
      <c r="A421" t="s">
        <v>11</v>
      </c>
      <c r="B421" t="s">
        <v>10502</v>
      </c>
      <c r="C421">
        <v>33</v>
      </c>
      <c r="D421" t="s">
        <v>10503</v>
      </c>
      <c r="E421" t="s">
        <v>52</v>
      </c>
      <c r="F421" t="s">
        <v>44</v>
      </c>
      <c r="G421" t="s">
        <v>45</v>
      </c>
      <c r="H421" t="s">
        <v>7903</v>
      </c>
      <c r="I421">
        <v>11</v>
      </c>
      <c r="J421">
        <v>2</v>
      </c>
      <c r="K421" t="s">
        <v>10504</v>
      </c>
      <c r="L421">
        <v>0</v>
      </c>
      <c r="M421">
        <f t="shared" si="30"/>
        <v>2</v>
      </c>
      <c r="N421" s="2">
        <f t="shared" si="27"/>
        <v>22</v>
      </c>
      <c r="O421" s="2" t="str">
        <f t="shared" si="28"/>
        <v>plat</v>
      </c>
      <c r="P421" t="str">
        <f t="shared" si="29"/>
        <v>Biological</v>
      </c>
    </row>
    <row r="422" spans="1:16" x14ac:dyDescent="0.25">
      <c r="A422" t="s">
        <v>11</v>
      </c>
      <c r="B422" t="s">
        <v>10505</v>
      </c>
      <c r="C422">
        <v>34</v>
      </c>
      <c r="D422" t="s">
        <v>10506</v>
      </c>
      <c r="E422" t="s">
        <v>5976</v>
      </c>
      <c r="F422" t="s">
        <v>44</v>
      </c>
      <c r="G422" t="s">
        <v>456</v>
      </c>
      <c r="H422" t="s">
        <v>489</v>
      </c>
      <c r="I422">
        <v>5</v>
      </c>
      <c r="J422">
        <v>2</v>
      </c>
      <c r="K422" t="s">
        <v>10507</v>
      </c>
      <c r="L422">
        <v>0</v>
      </c>
      <c r="M422">
        <f t="shared" si="30"/>
        <v>2</v>
      </c>
      <c r="N422" s="2">
        <f t="shared" si="27"/>
        <v>22</v>
      </c>
      <c r="O422" s="2" t="str">
        <f t="shared" si="28"/>
        <v>mpv</v>
      </c>
      <c r="P422" t="str">
        <f t="shared" si="29"/>
        <v>Biological</v>
      </c>
    </row>
    <row r="423" spans="1:16" x14ac:dyDescent="0.25">
      <c r="A423" t="s">
        <v>11</v>
      </c>
      <c r="B423" t="s">
        <v>10508</v>
      </c>
      <c r="C423">
        <v>35</v>
      </c>
      <c r="D423" t="s">
        <v>10509</v>
      </c>
      <c r="E423" t="s">
        <v>5976</v>
      </c>
      <c r="F423" t="s">
        <v>44</v>
      </c>
      <c r="G423" t="s">
        <v>45</v>
      </c>
      <c r="H423" t="s">
        <v>7903</v>
      </c>
      <c r="I423">
        <v>11</v>
      </c>
      <c r="J423">
        <v>2</v>
      </c>
      <c r="K423" t="s">
        <v>10510</v>
      </c>
      <c r="L423">
        <v>0</v>
      </c>
      <c r="M423">
        <f t="shared" si="30"/>
        <v>2</v>
      </c>
      <c r="N423" s="2">
        <f t="shared" si="27"/>
        <v>22</v>
      </c>
      <c r="O423" s="2" t="str">
        <f t="shared" si="28"/>
        <v>wcc</v>
      </c>
      <c r="P423" t="str">
        <f t="shared" si="29"/>
        <v>Biological</v>
      </c>
    </row>
    <row r="424" spans="1:16" x14ac:dyDescent="0.25">
      <c r="A424" t="s">
        <v>11</v>
      </c>
      <c r="B424" t="s">
        <v>10511</v>
      </c>
      <c r="C424">
        <v>36</v>
      </c>
      <c r="D424" t="s">
        <v>10512</v>
      </c>
      <c r="E424" t="s">
        <v>52</v>
      </c>
      <c r="F424" t="s">
        <v>44</v>
      </c>
      <c r="G424" t="s">
        <v>45</v>
      </c>
      <c r="H424" t="s">
        <v>10054</v>
      </c>
      <c r="I424">
        <v>13</v>
      </c>
      <c r="J424">
        <v>2</v>
      </c>
      <c r="K424" t="s">
        <v>10513</v>
      </c>
      <c r="L424">
        <v>0</v>
      </c>
      <c r="M424">
        <f t="shared" si="30"/>
        <v>2</v>
      </c>
      <c r="N424" s="2">
        <f t="shared" si="27"/>
        <v>22</v>
      </c>
      <c r="O424" s="2" t="str">
        <f t="shared" si="28"/>
        <v>neutro_per</v>
      </c>
      <c r="P424" t="str">
        <f t="shared" si="29"/>
        <v>Biological</v>
      </c>
    </row>
    <row r="425" spans="1:16" x14ac:dyDescent="0.25">
      <c r="A425" t="s">
        <v>11</v>
      </c>
      <c r="B425" t="s">
        <v>10514</v>
      </c>
      <c r="C425">
        <v>37</v>
      </c>
      <c r="D425" t="s">
        <v>10515</v>
      </c>
      <c r="E425" t="s">
        <v>52</v>
      </c>
      <c r="F425" t="s">
        <v>44</v>
      </c>
      <c r="G425" t="s">
        <v>45</v>
      </c>
      <c r="H425" t="s">
        <v>7903</v>
      </c>
      <c r="I425">
        <v>11</v>
      </c>
      <c r="J425">
        <v>2</v>
      </c>
      <c r="K425" t="s">
        <v>10516</v>
      </c>
      <c r="L425">
        <v>0</v>
      </c>
      <c r="M425">
        <f t="shared" si="30"/>
        <v>2</v>
      </c>
      <c r="N425" s="2">
        <f t="shared" si="27"/>
        <v>22</v>
      </c>
      <c r="O425" s="2" t="str">
        <f t="shared" si="28"/>
        <v>neutro</v>
      </c>
      <c r="P425" t="str">
        <f t="shared" si="29"/>
        <v>Biological</v>
      </c>
    </row>
    <row r="426" spans="1:16" x14ac:dyDescent="0.25">
      <c r="A426" t="s">
        <v>11</v>
      </c>
      <c r="B426" t="s">
        <v>10517</v>
      </c>
      <c r="C426">
        <v>38</v>
      </c>
      <c r="D426" t="s">
        <v>10518</v>
      </c>
      <c r="E426" t="s">
        <v>52</v>
      </c>
      <c r="F426" t="s">
        <v>44</v>
      </c>
      <c r="G426" t="s">
        <v>45</v>
      </c>
      <c r="H426" t="s">
        <v>10054</v>
      </c>
      <c r="I426">
        <v>13</v>
      </c>
      <c r="J426">
        <v>2</v>
      </c>
      <c r="K426" t="s">
        <v>10519</v>
      </c>
      <c r="L426">
        <v>0</v>
      </c>
      <c r="M426">
        <f t="shared" si="30"/>
        <v>2</v>
      </c>
      <c r="N426" s="2">
        <f t="shared" si="27"/>
        <v>22</v>
      </c>
      <c r="O426" s="2" t="str">
        <f t="shared" si="28"/>
        <v>lympho_perc</v>
      </c>
      <c r="P426" t="str">
        <f t="shared" si="29"/>
        <v>Biological</v>
      </c>
    </row>
    <row r="427" spans="1:16" x14ac:dyDescent="0.25">
      <c r="A427" t="s">
        <v>11</v>
      </c>
      <c r="B427" t="s">
        <v>10520</v>
      </c>
      <c r="C427">
        <v>39</v>
      </c>
      <c r="D427" t="s">
        <v>10521</v>
      </c>
      <c r="E427" t="s">
        <v>5976</v>
      </c>
      <c r="F427" t="s">
        <v>44</v>
      </c>
      <c r="G427" t="s">
        <v>45</v>
      </c>
      <c r="H427" t="s">
        <v>7903</v>
      </c>
      <c r="I427">
        <v>11</v>
      </c>
      <c r="J427">
        <v>2</v>
      </c>
      <c r="K427" t="s">
        <v>10522</v>
      </c>
      <c r="L427">
        <v>0</v>
      </c>
      <c r="M427">
        <f t="shared" si="30"/>
        <v>2</v>
      </c>
      <c r="N427" s="2">
        <f t="shared" si="27"/>
        <v>22</v>
      </c>
      <c r="O427" s="2" t="str">
        <f t="shared" si="28"/>
        <v>lympho</v>
      </c>
      <c r="P427" t="str">
        <f t="shared" si="29"/>
        <v>Biological</v>
      </c>
    </row>
    <row r="428" spans="1:16" x14ac:dyDescent="0.25">
      <c r="A428" t="s">
        <v>11</v>
      </c>
      <c r="B428" t="s">
        <v>10523</v>
      </c>
      <c r="C428">
        <v>40</v>
      </c>
      <c r="D428" t="s">
        <v>10524</v>
      </c>
      <c r="E428" t="s">
        <v>5976</v>
      </c>
      <c r="F428" t="s">
        <v>44</v>
      </c>
      <c r="G428" t="s">
        <v>45</v>
      </c>
      <c r="H428" t="s">
        <v>7903</v>
      </c>
      <c r="I428">
        <v>11</v>
      </c>
      <c r="J428">
        <v>2</v>
      </c>
      <c r="K428" t="s">
        <v>1328</v>
      </c>
      <c r="L428">
        <v>0</v>
      </c>
      <c r="M428">
        <f t="shared" si="30"/>
        <v>2</v>
      </c>
      <c r="N428" s="2">
        <f t="shared" si="27"/>
        <v>22</v>
      </c>
      <c r="O428" s="2" t="str">
        <f t="shared" si="28"/>
        <v>mono_perc</v>
      </c>
      <c r="P428" t="str">
        <f t="shared" si="29"/>
        <v>Biological</v>
      </c>
    </row>
    <row r="429" spans="1:16" x14ac:dyDescent="0.25">
      <c r="A429" t="s">
        <v>11</v>
      </c>
      <c r="B429" t="s">
        <v>10525</v>
      </c>
      <c r="C429">
        <v>41</v>
      </c>
      <c r="D429" t="s">
        <v>10526</v>
      </c>
      <c r="E429" t="s">
        <v>5984</v>
      </c>
      <c r="F429" t="s">
        <v>44</v>
      </c>
      <c r="G429" t="s">
        <v>45</v>
      </c>
      <c r="H429" t="s">
        <v>1693</v>
      </c>
      <c r="I429">
        <v>9</v>
      </c>
      <c r="J429">
        <v>2</v>
      </c>
      <c r="K429" t="s">
        <v>10527</v>
      </c>
      <c r="L429">
        <v>0</v>
      </c>
      <c r="M429">
        <f t="shared" si="30"/>
        <v>2</v>
      </c>
      <c r="N429" s="2">
        <f t="shared" si="27"/>
        <v>22</v>
      </c>
      <c r="O429" s="2" t="str">
        <f t="shared" si="28"/>
        <v>mono</v>
      </c>
      <c r="P429" t="str">
        <f t="shared" si="29"/>
        <v>Biological</v>
      </c>
    </row>
    <row r="430" spans="1:16" x14ac:dyDescent="0.25">
      <c r="A430" t="s">
        <v>11</v>
      </c>
      <c r="B430" t="s">
        <v>10528</v>
      </c>
      <c r="C430">
        <v>42</v>
      </c>
      <c r="D430" t="s">
        <v>10529</v>
      </c>
      <c r="E430" t="s">
        <v>5976</v>
      </c>
      <c r="F430" t="s">
        <v>44</v>
      </c>
      <c r="G430" t="s">
        <v>45</v>
      </c>
      <c r="H430" t="s">
        <v>10054</v>
      </c>
      <c r="I430">
        <v>13</v>
      </c>
      <c r="J430">
        <v>2</v>
      </c>
      <c r="K430" t="s">
        <v>10530</v>
      </c>
      <c r="L430">
        <v>0</v>
      </c>
      <c r="M430">
        <f t="shared" si="30"/>
        <v>2</v>
      </c>
      <c r="N430" s="2">
        <f t="shared" ref="N430:N493" si="31">_xlfn.NUMBERVALUE(MID(A430,2,3))-200</f>
        <v>22</v>
      </c>
      <c r="O430" s="2" t="str">
        <f t="shared" ref="O430:O493" si="32">MID(B430,6,LEN(B430)-5)</f>
        <v>eosino_perc</v>
      </c>
      <c r="P430" t="str">
        <f t="shared" ref="P430:P493" si="33">IFERROR(IF(FIND("PA",A430)&gt;0,"PA","Biological"),"Biological")</f>
        <v>Biological</v>
      </c>
    </row>
    <row r="431" spans="1:16" x14ac:dyDescent="0.25">
      <c r="A431" t="s">
        <v>11</v>
      </c>
      <c r="B431" t="s">
        <v>10531</v>
      </c>
      <c r="C431">
        <v>43</v>
      </c>
      <c r="D431" t="s">
        <v>10532</v>
      </c>
      <c r="E431" t="s">
        <v>5976</v>
      </c>
      <c r="F431" t="s">
        <v>44</v>
      </c>
      <c r="G431" t="s">
        <v>45</v>
      </c>
      <c r="H431" t="s">
        <v>7903</v>
      </c>
      <c r="I431">
        <v>11</v>
      </c>
      <c r="J431">
        <v>2</v>
      </c>
      <c r="K431" t="s">
        <v>10533</v>
      </c>
      <c r="L431">
        <v>0</v>
      </c>
      <c r="M431">
        <f t="shared" si="30"/>
        <v>2</v>
      </c>
      <c r="N431" s="2">
        <f t="shared" si="31"/>
        <v>22</v>
      </c>
      <c r="O431" s="2" t="str">
        <f t="shared" si="32"/>
        <v>eosin</v>
      </c>
      <c r="P431" t="str">
        <f t="shared" si="33"/>
        <v>Biological</v>
      </c>
    </row>
    <row r="432" spans="1:16" x14ac:dyDescent="0.25">
      <c r="A432" t="s">
        <v>11</v>
      </c>
      <c r="B432" t="s">
        <v>10534</v>
      </c>
      <c r="C432">
        <v>44</v>
      </c>
      <c r="D432" t="s">
        <v>10535</v>
      </c>
      <c r="E432" t="s">
        <v>5976</v>
      </c>
      <c r="F432" t="s">
        <v>44</v>
      </c>
      <c r="G432" t="s">
        <v>45</v>
      </c>
      <c r="H432" t="s">
        <v>7903</v>
      </c>
      <c r="I432">
        <v>11</v>
      </c>
      <c r="J432">
        <v>2</v>
      </c>
      <c r="K432" t="s">
        <v>10536</v>
      </c>
      <c r="L432">
        <v>0</v>
      </c>
      <c r="M432">
        <f t="shared" si="30"/>
        <v>2</v>
      </c>
      <c r="N432" s="2">
        <f t="shared" si="31"/>
        <v>22</v>
      </c>
      <c r="O432" s="2" t="str">
        <f t="shared" si="32"/>
        <v>baso_perc</v>
      </c>
      <c r="P432" t="str">
        <f t="shared" si="33"/>
        <v>Biological</v>
      </c>
    </row>
    <row r="433" spans="1:16" x14ac:dyDescent="0.25">
      <c r="A433" t="s">
        <v>11</v>
      </c>
      <c r="B433" t="s">
        <v>10537</v>
      </c>
      <c r="C433">
        <v>45</v>
      </c>
      <c r="D433" t="s">
        <v>10538</v>
      </c>
      <c r="E433" t="s">
        <v>5984</v>
      </c>
      <c r="F433" t="s">
        <v>44</v>
      </c>
      <c r="G433" t="s">
        <v>45</v>
      </c>
      <c r="H433" t="s">
        <v>1693</v>
      </c>
      <c r="I433">
        <v>9</v>
      </c>
      <c r="J433">
        <v>2</v>
      </c>
      <c r="K433" t="s">
        <v>10539</v>
      </c>
      <c r="L433">
        <v>0</v>
      </c>
      <c r="M433">
        <f t="shared" si="30"/>
        <v>2</v>
      </c>
      <c r="N433" s="2">
        <f t="shared" si="31"/>
        <v>22</v>
      </c>
      <c r="O433" s="2" t="str">
        <f t="shared" si="32"/>
        <v>baso</v>
      </c>
      <c r="P433" t="str">
        <f t="shared" si="33"/>
        <v>Biological</v>
      </c>
    </row>
    <row r="434" spans="1:16" x14ac:dyDescent="0.25">
      <c r="A434" t="s">
        <v>11</v>
      </c>
      <c r="B434" t="s">
        <v>10540</v>
      </c>
      <c r="C434">
        <v>46</v>
      </c>
      <c r="D434" t="s">
        <v>10541</v>
      </c>
      <c r="F434" t="s">
        <v>455</v>
      </c>
      <c r="G434" t="s">
        <v>456</v>
      </c>
      <c r="H434" t="s">
        <v>10542</v>
      </c>
      <c r="I434">
        <v>534</v>
      </c>
      <c r="M434">
        <f t="shared" si="30"/>
        <v>2</v>
      </c>
      <c r="N434" s="2">
        <f t="shared" si="31"/>
        <v>22</v>
      </c>
      <c r="O434" s="2" t="str">
        <f t="shared" si="32"/>
        <v>Comments</v>
      </c>
      <c r="P434" t="str">
        <f t="shared" si="33"/>
        <v>Biological</v>
      </c>
    </row>
    <row r="435" spans="1:16" x14ac:dyDescent="0.25">
      <c r="A435" t="s">
        <v>11</v>
      </c>
      <c r="B435" t="s">
        <v>10543</v>
      </c>
      <c r="C435">
        <v>47</v>
      </c>
      <c r="D435" t="s">
        <v>10544</v>
      </c>
      <c r="E435" t="s">
        <v>52</v>
      </c>
      <c r="F435" t="s">
        <v>44</v>
      </c>
      <c r="G435" t="s">
        <v>45</v>
      </c>
      <c r="H435" t="s">
        <v>2963</v>
      </c>
      <c r="I435">
        <v>12</v>
      </c>
      <c r="J435">
        <v>2</v>
      </c>
      <c r="K435" t="s">
        <v>10545</v>
      </c>
      <c r="L435">
        <v>0</v>
      </c>
      <c r="M435">
        <f t="shared" si="30"/>
        <v>2</v>
      </c>
      <c r="N435" s="2">
        <f t="shared" si="31"/>
        <v>22</v>
      </c>
      <c r="O435" s="2" t="str">
        <f t="shared" si="32"/>
        <v>EDN</v>
      </c>
      <c r="P435" t="str">
        <f t="shared" si="33"/>
        <v>Biological</v>
      </c>
    </row>
    <row r="436" spans="1:16" x14ac:dyDescent="0.25">
      <c r="A436" t="s">
        <v>11</v>
      </c>
      <c r="B436" t="s">
        <v>10546</v>
      </c>
      <c r="C436">
        <v>48</v>
      </c>
      <c r="D436" t="s">
        <v>10547</v>
      </c>
      <c r="E436" t="s">
        <v>5984</v>
      </c>
      <c r="F436" t="s">
        <v>44</v>
      </c>
      <c r="G436" t="s">
        <v>45</v>
      </c>
      <c r="H436" t="s">
        <v>2963</v>
      </c>
      <c r="I436">
        <v>12</v>
      </c>
      <c r="J436">
        <v>2</v>
      </c>
      <c r="K436" t="s">
        <v>10548</v>
      </c>
      <c r="L436">
        <v>0</v>
      </c>
      <c r="M436">
        <f t="shared" si="30"/>
        <v>2</v>
      </c>
      <c r="N436" s="2">
        <f t="shared" si="31"/>
        <v>22</v>
      </c>
      <c r="O436" s="2" t="str">
        <f t="shared" si="32"/>
        <v>LEDN</v>
      </c>
      <c r="P436" t="str">
        <f t="shared" si="33"/>
        <v>Biological</v>
      </c>
    </row>
    <row r="437" spans="1:16" x14ac:dyDescent="0.25">
      <c r="A437" t="s">
        <v>11</v>
      </c>
      <c r="B437" t="s">
        <v>10549</v>
      </c>
      <c r="C437">
        <v>49</v>
      </c>
      <c r="D437" t="s">
        <v>10550</v>
      </c>
      <c r="E437" t="s">
        <v>10551</v>
      </c>
      <c r="F437" t="s">
        <v>44</v>
      </c>
      <c r="G437" t="s">
        <v>456</v>
      </c>
      <c r="H437" t="s">
        <v>2471</v>
      </c>
      <c r="I437">
        <v>12</v>
      </c>
      <c r="J437">
        <v>0</v>
      </c>
      <c r="K437" t="s">
        <v>1491</v>
      </c>
      <c r="L437">
        <v>0</v>
      </c>
      <c r="M437">
        <f t="shared" si="30"/>
        <v>2</v>
      </c>
      <c r="N437" s="2">
        <f t="shared" si="31"/>
        <v>22</v>
      </c>
      <c r="O437" s="2" t="str">
        <f t="shared" si="32"/>
        <v>ATOPY</v>
      </c>
      <c r="P437" t="str">
        <f t="shared" si="33"/>
        <v>Biological</v>
      </c>
    </row>
    <row r="438" spans="1:16" x14ac:dyDescent="0.25">
      <c r="A438" t="s">
        <v>11</v>
      </c>
      <c r="B438" t="s">
        <v>10552</v>
      </c>
      <c r="C438">
        <v>50</v>
      </c>
      <c r="D438" t="s">
        <v>10553</v>
      </c>
      <c r="E438" t="s">
        <v>52</v>
      </c>
      <c r="F438" t="s">
        <v>44</v>
      </c>
      <c r="G438" t="s">
        <v>45</v>
      </c>
      <c r="H438" t="s">
        <v>2963</v>
      </c>
      <c r="I438">
        <v>12</v>
      </c>
      <c r="J438">
        <v>2</v>
      </c>
      <c r="K438" t="s">
        <v>10554</v>
      </c>
      <c r="L438">
        <v>0</v>
      </c>
      <c r="M438">
        <f t="shared" si="30"/>
        <v>2</v>
      </c>
      <c r="N438" s="2">
        <f t="shared" si="31"/>
        <v>22</v>
      </c>
      <c r="O438" s="2" t="str">
        <f t="shared" si="32"/>
        <v>HDMIGE</v>
      </c>
      <c r="P438" t="str">
        <f t="shared" si="33"/>
        <v>Biological</v>
      </c>
    </row>
    <row r="439" spans="1:16" x14ac:dyDescent="0.25">
      <c r="A439" t="s">
        <v>11</v>
      </c>
      <c r="B439" t="s">
        <v>10555</v>
      </c>
      <c r="C439">
        <v>51</v>
      </c>
      <c r="D439" t="s">
        <v>10556</v>
      </c>
      <c r="E439" t="s">
        <v>52</v>
      </c>
      <c r="F439" t="s">
        <v>44</v>
      </c>
      <c r="G439" t="s">
        <v>45</v>
      </c>
      <c r="H439" t="s">
        <v>2963</v>
      </c>
      <c r="I439">
        <v>12</v>
      </c>
      <c r="J439">
        <v>2</v>
      </c>
      <c r="K439" t="s">
        <v>10557</v>
      </c>
      <c r="L439">
        <v>0</v>
      </c>
      <c r="M439">
        <f t="shared" si="30"/>
        <v>2</v>
      </c>
      <c r="N439" s="2">
        <f t="shared" si="31"/>
        <v>22</v>
      </c>
      <c r="O439" s="2" t="str">
        <f t="shared" si="32"/>
        <v>RYEIGE</v>
      </c>
      <c r="P439" t="str">
        <f t="shared" si="33"/>
        <v>Biological</v>
      </c>
    </row>
    <row r="440" spans="1:16" x14ac:dyDescent="0.25">
      <c r="A440" t="s">
        <v>11</v>
      </c>
      <c r="B440" t="s">
        <v>10558</v>
      </c>
      <c r="C440">
        <v>52</v>
      </c>
      <c r="D440" t="s">
        <v>10559</v>
      </c>
      <c r="E440" t="s">
        <v>52</v>
      </c>
      <c r="F440" t="s">
        <v>44</v>
      </c>
      <c r="G440" t="s">
        <v>45</v>
      </c>
      <c r="H440" t="s">
        <v>2963</v>
      </c>
      <c r="I440">
        <v>12</v>
      </c>
      <c r="J440">
        <v>2</v>
      </c>
      <c r="K440" t="s">
        <v>10557</v>
      </c>
      <c r="L440">
        <v>0</v>
      </c>
      <c r="M440">
        <f t="shared" si="30"/>
        <v>2</v>
      </c>
      <c r="N440" s="2">
        <f t="shared" si="31"/>
        <v>22</v>
      </c>
      <c r="O440" s="2" t="str">
        <f t="shared" si="32"/>
        <v>COUIGE</v>
      </c>
      <c r="P440" t="str">
        <f t="shared" si="33"/>
        <v>Biological</v>
      </c>
    </row>
    <row r="441" spans="1:16" x14ac:dyDescent="0.25">
      <c r="A441" t="s">
        <v>11</v>
      </c>
      <c r="B441" t="s">
        <v>10560</v>
      </c>
      <c r="C441">
        <v>53</v>
      </c>
      <c r="D441" t="s">
        <v>10561</v>
      </c>
      <c r="E441" t="s">
        <v>52</v>
      </c>
      <c r="F441" t="s">
        <v>44</v>
      </c>
      <c r="G441" t="s">
        <v>45</v>
      </c>
      <c r="H441" t="s">
        <v>2963</v>
      </c>
      <c r="I441">
        <v>12</v>
      </c>
      <c r="J441">
        <v>2</v>
      </c>
      <c r="K441" t="s">
        <v>10562</v>
      </c>
      <c r="L441">
        <v>0</v>
      </c>
      <c r="M441">
        <f t="shared" si="30"/>
        <v>2</v>
      </c>
      <c r="N441" s="2">
        <f t="shared" si="31"/>
        <v>22</v>
      </c>
      <c r="O441" s="2" t="str">
        <f t="shared" si="32"/>
        <v>CATIGE</v>
      </c>
      <c r="P441" t="str">
        <f t="shared" si="33"/>
        <v>Biological</v>
      </c>
    </row>
    <row r="442" spans="1:16" x14ac:dyDescent="0.25">
      <c r="A442" t="s">
        <v>11</v>
      </c>
      <c r="B442" t="s">
        <v>10563</v>
      </c>
      <c r="C442">
        <v>54</v>
      </c>
      <c r="D442" t="s">
        <v>10564</v>
      </c>
      <c r="E442" t="s">
        <v>52</v>
      </c>
      <c r="F442" t="s">
        <v>44</v>
      </c>
      <c r="G442" t="s">
        <v>45</v>
      </c>
      <c r="H442" t="s">
        <v>2963</v>
      </c>
      <c r="I442">
        <v>12</v>
      </c>
      <c r="J442">
        <v>2</v>
      </c>
      <c r="K442" t="s">
        <v>10565</v>
      </c>
      <c r="L442">
        <v>0</v>
      </c>
      <c r="M442">
        <f t="shared" si="30"/>
        <v>2</v>
      </c>
      <c r="N442" s="2">
        <f t="shared" si="31"/>
        <v>22</v>
      </c>
      <c r="O442" s="2" t="str">
        <f t="shared" si="32"/>
        <v>DERP1IGE</v>
      </c>
      <c r="P442" t="str">
        <f t="shared" si="33"/>
        <v>Biological</v>
      </c>
    </row>
    <row r="443" spans="1:16" x14ac:dyDescent="0.25">
      <c r="A443" t="s">
        <v>11</v>
      </c>
      <c r="B443" t="s">
        <v>10566</v>
      </c>
      <c r="C443">
        <v>55</v>
      </c>
      <c r="D443" t="s">
        <v>10567</v>
      </c>
      <c r="E443" t="s">
        <v>52</v>
      </c>
      <c r="F443" t="s">
        <v>44</v>
      </c>
      <c r="G443" t="s">
        <v>45</v>
      </c>
      <c r="H443" t="s">
        <v>2963</v>
      </c>
      <c r="I443">
        <v>12</v>
      </c>
      <c r="J443">
        <v>2</v>
      </c>
      <c r="K443" t="s">
        <v>10568</v>
      </c>
      <c r="L443">
        <v>0</v>
      </c>
      <c r="M443">
        <f t="shared" si="30"/>
        <v>2</v>
      </c>
      <c r="N443" s="2">
        <f t="shared" si="31"/>
        <v>22</v>
      </c>
      <c r="O443" s="2" t="str">
        <f t="shared" si="32"/>
        <v>FELD1IGE</v>
      </c>
      <c r="P443" t="str">
        <f t="shared" si="33"/>
        <v>Biological</v>
      </c>
    </row>
    <row r="444" spans="1:16" x14ac:dyDescent="0.25">
      <c r="A444" t="s">
        <v>11</v>
      </c>
      <c r="B444" t="s">
        <v>10569</v>
      </c>
      <c r="C444">
        <v>56</v>
      </c>
      <c r="D444" t="s">
        <v>10570</v>
      </c>
      <c r="E444" t="s">
        <v>52</v>
      </c>
      <c r="F444" t="s">
        <v>44</v>
      </c>
      <c r="G444" t="s">
        <v>45</v>
      </c>
      <c r="H444" t="s">
        <v>2963</v>
      </c>
      <c r="I444">
        <v>12</v>
      </c>
      <c r="J444">
        <v>2</v>
      </c>
      <c r="K444" t="s">
        <v>10557</v>
      </c>
      <c r="L444">
        <v>0</v>
      </c>
      <c r="M444">
        <f t="shared" si="30"/>
        <v>2</v>
      </c>
      <c r="N444" s="2">
        <f t="shared" si="31"/>
        <v>22</v>
      </c>
      <c r="O444" s="2" t="str">
        <f t="shared" si="32"/>
        <v>PHLP1IGE</v>
      </c>
      <c r="P444" t="str">
        <f t="shared" si="33"/>
        <v>Biological</v>
      </c>
    </row>
    <row r="445" spans="1:16" x14ac:dyDescent="0.25">
      <c r="A445" t="s">
        <v>11</v>
      </c>
      <c r="B445" t="s">
        <v>10571</v>
      </c>
      <c r="C445">
        <v>57</v>
      </c>
      <c r="D445" t="s">
        <v>10572</v>
      </c>
      <c r="E445" t="s">
        <v>52</v>
      </c>
      <c r="F445" t="s">
        <v>44</v>
      </c>
      <c r="G445" t="s">
        <v>45</v>
      </c>
      <c r="H445" t="s">
        <v>2963</v>
      </c>
      <c r="I445">
        <v>12</v>
      </c>
      <c r="J445">
        <v>2</v>
      </c>
      <c r="K445" t="s">
        <v>10557</v>
      </c>
      <c r="L445">
        <v>0</v>
      </c>
      <c r="M445">
        <f t="shared" si="30"/>
        <v>2</v>
      </c>
      <c r="N445" s="2">
        <f t="shared" si="31"/>
        <v>22</v>
      </c>
      <c r="O445" s="2" t="str">
        <f t="shared" si="32"/>
        <v>PHADIGE</v>
      </c>
      <c r="P445" t="str">
        <f t="shared" si="33"/>
        <v>Biological</v>
      </c>
    </row>
    <row r="446" spans="1:16" x14ac:dyDescent="0.25">
      <c r="A446" t="s">
        <v>11</v>
      </c>
      <c r="B446" t="s">
        <v>10573</v>
      </c>
      <c r="C446">
        <v>58</v>
      </c>
      <c r="D446" t="s">
        <v>10574</v>
      </c>
      <c r="E446" t="s">
        <v>52</v>
      </c>
      <c r="F446" t="s">
        <v>44</v>
      </c>
      <c r="G446" t="s">
        <v>45</v>
      </c>
      <c r="H446" t="s">
        <v>2963</v>
      </c>
      <c r="I446">
        <v>12</v>
      </c>
      <c r="J446">
        <v>2</v>
      </c>
      <c r="K446" t="s">
        <v>10557</v>
      </c>
      <c r="L446">
        <v>0</v>
      </c>
      <c r="M446">
        <f t="shared" si="30"/>
        <v>2</v>
      </c>
      <c r="N446" s="2">
        <f t="shared" si="31"/>
        <v>22</v>
      </c>
      <c r="O446" s="2" t="str">
        <f t="shared" si="32"/>
        <v>FMXIGE</v>
      </c>
      <c r="P446" t="str">
        <f t="shared" si="33"/>
        <v>Biological</v>
      </c>
    </row>
    <row r="447" spans="1:16" x14ac:dyDescent="0.25">
      <c r="A447" t="s">
        <v>11</v>
      </c>
      <c r="B447" t="s">
        <v>10575</v>
      </c>
      <c r="C447">
        <v>59</v>
      </c>
      <c r="D447" t="s">
        <v>10576</v>
      </c>
      <c r="E447" t="s">
        <v>52</v>
      </c>
      <c r="F447" t="s">
        <v>44</v>
      </c>
      <c r="G447" t="s">
        <v>45</v>
      </c>
      <c r="H447" t="s">
        <v>2963</v>
      </c>
      <c r="I447">
        <v>12</v>
      </c>
      <c r="J447">
        <v>2</v>
      </c>
      <c r="K447" t="s">
        <v>10557</v>
      </c>
      <c r="L447">
        <v>0</v>
      </c>
      <c r="M447">
        <f t="shared" si="30"/>
        <v>2</v>
      </c>
      <c r="N447" s="2">
        <f t="shared" si="31"/>
        <v>22</v>
      </c>
      <c r="O447" s="2" t="str">
        <f t="shared" si="32"/>
        <v>PNTIGE</v>
      </c>
      <c r="P447" t="str">
        <f t="shared" si="33"/>
        <v>Biological</v>
      </c>
    </row>
    <row r="448" spans="1:16" x14ac:dyDescent="0.25">
      <c r="A448" t="s">
        <v>11</v>
      </c>
      <c r="B448" t="s">
        <v>10577</v>
      </c>
      <c r="C448">
        <v>60</v>
      </c>
      <c r="D448" t="s">
        <v>10578</v>
      </c>
      <c r="E448" t="s">
        <v>5976</v>
      </c>
      <c r="F448" t="s">
        <v>44</v>
      </c>
      <c r="G448" t="s">
        <v>45</v>
      </c>
      <c r="H448" t="s">
        <v>2963</v>
      </c>
      <c r="I448">
        <v>12</v>
      </c>
      <c r="J448">
        <v>2</v>
      </c>
      <c r="K448" t="s">
        <v>10579</v>
      </c>
      <c r="L448">
        <v>0</v>
      </c>
      <c r="M448">
        <f t="shared" si="30"/>
        <v>2</v>
      </c>
      <c r="N448" s="2">
        <f t="shared" si="31"/>
        <v>22</v>
      </c>
      <c r="O448" s="2" t="str">
        <f t="shared" si="32"/>
        <v>MOUIGE</v>
      </c>
      <c r="P448" t="str">
        <f t="shared" si="33"/>
        <v>Biological</v>
      </c>
    </row>
    <row r="449" spans="1:16" x14ac:dyDescent="0.25">
      <c r="A449" t="s">
        <v>11</v>
      </c>
      <c r="B449" t="s">
        <v>10580</v>
      </c>
      <c r="C449">
        <v>61</v>
      </c>
      <c r="D449" t="s">
        <v>10581</v>
      </c>
      <c r="E449" t="s">
        <v>10582</v>
      </c>
      <c r="F449" t="s">
        <v>44</v>
      </c>
      <c r="G449" t="s">
        <v>45</v>
      </c>
      <c r="H449" t="s">
        <v>2963</v>
      </c>
      <c r="I449">
        <v>12</v>
      </c>
      <c r="J449">
        <v>2</v>
      </c>
      <c r="K449" t="s">
        <v>10583</v>
      </c>
      <c r="L449">
        <v>0</v>
      </c>
      <c r="M449">
        <f t="shared" si="30"/>
        <v>2</v>
      </c>
      <c r="N449" s="2">
        <f t="shared" si="31"/>
        <v>22</v>
      </c>
      <c r="O449" s="2" t="str">
        <f t="shared" si="32"/>
        <v>TOTIGE</v>
      </c>
      <c r="P449" t="str">
        <f t="shared" si="33"/>
        <v>Biological</v>
      </c>
    </row>
    <row r="450" spans="1:16" x14ac:dyDescent="0.25">
      <c r="A450" t="s">
        <v>11</v>
      </c>
      <c r="B450" t="s">
        <v>10584</v>
      </c>
      <c r="C450">
        <v>62</v>
      </c>
      <c r="D450" t="s">
        <v>10585</v>
      </c>
      <c r="E450" t="s">
        <v>10551</v>
      </c>
      <c r="F450" t="s">
        <v>44</v>
      </c>
      <c r="G450" t="s">
        <v>456</v>
      </c>
      <c r="H450" t="s">
        <v>2471</v>
      </c>
      <c r="I450">
        <v>12</v>
      </c>
      <c r="J450">
        <v>0</v>
      </c>
      <c r="K450" t="s">
        <v>1491</v>
      </c>
      <c r="L450">
        <v>0</v>
      </c>
      <c r="M450">
        <f t="shared" si="30"/>
        <v>2</v>
      </c>
      <c r="N450" s="2">
        <f t="shared" si="31"/>
        <v>22</v>
      </c>
      <c r="O450" s="2" t="str">
        <f t="shared" si="32"/>
        <v>HDMIGE23B</v>
      </c>
      <c r="P450" t="str">
        <f t="shared" si="33"/>
        <v>Biological</v>
      </c>
    </row>
    <row r="451" spans="1:16" x14ac:dyDescent="0.25">
      <c r="A451" t="s">
        <v>11</v>
      </c>
      <c r="B451" t="s">
        <v>10586</v>
      </c>
      <c r="C451">
        <v>63</v>
      </c>
      <c r="D451" t="s">
        <v>10587</v>
      </c>
      <c r="E451" t="s">
        <v>10551</v>
      </c>
      <c r="F451" t="s">
        <v>44</v>
      </c>
      <c r="G451" t="s">
        <v>456</v>
      </c>
      <c r="H451" t="s">
        <v>2471</v>
      </c>
      <c r="I451">
        <v>12</v>
      </c>
      <c r="J451">
        <v>0</v>
      </c>
      <c r="K451" t="s">
        <v>781</v>
      </c>
      <c r="L451">
        <v>0</v>
      </c>
      <c r="M451">
        <f t="shared" ref="M451:M514" si="34">_xlfn.NUMBERVALUE(MID(A451,2,1))</f>
        <v>2</v>
      </c>
      <c r="N451" s="2">
        <f t="shared" si="31"/>
        <v>22</v>
      </c>
      <c r="O451" s="2" t="str">
        <f t="shared" si="32"/>
        <v>RYEIGE23B</v>
      </c>
      <c r="P451" t="str">
        <f t="shared" si="33"/>
        <v>Biological</v>
      </c>
    </row>
    <row r="452" spans="1:16" x14ac:dyDescent="0.25">
      <c r="A452" t="s">
        <v>11</v>
      </c>
      <c r="B452" t="s">
        <v>10588</v>
      </c>
      <c r="C452">
        <v>64</v>
      </c>
      <c r="D452" t="s">
        <v>10589</v>
      </c>
      <c r="E452" t="s">
        <v>10551</v>
      </c>
      <c r="F452" t="s">
        <v>44</v>
      </c>
      <c r="G452" t="s">
        <v>456</v>
      </c>
      <c r="H452" t="s">
        <v>2471</v>
      </c>
      <c r="I452">
        <v>12</v>
      </c>
      <c r="J452">
        <v>0</v>
      </c>
      <c r="K452" t="s">
        <v>781</v>
      </c>
      <c r="L452">
        <v>0</v>
      </c>
      <c r="M452">
        <f t="shared" si="34"/>
        <v>2</v>
      </c>
      <c r="N452" s="2">
        <f t="shared" si="31"/>
        <v>22</v>
      </c>
      <c r="O452" s="2" t="str">
        <f t="shared" si="32"/>
        <v>COUIGE23B</v>
      </c>
      <c r="P452" t="str">
        <f t="shared" si="33"/>
        <v>Biological</v>
      </c>
    </row>
    <row r="453" spans="1:16" x14ac:dyDescent="0.25">
      <c r="A453" t="s">
        <v>11</v>
      </c>
      <c r="B453" t="s">
        <v>10590</v>
      </c>
      <c r="C453">
        <v>65</v>
      </c>
      <c r="D453" t="s">
        <v>10591</v>
      </c>
      <c r="E453" t="s">
        <v>10551</v>
      </c>
      <c r="F453" t="s">
        <v>44</v>
      </c>
      <c r="G453" t="s">
        <v>456</v>
      </c>
      <c r="H453" t="s">
        <v>2471</v>
      </c>
      <c r="I453">
        <v>12</v>
      </c>
      <c r="J453">
        <v>0</v>
      </c>
      <c r="K453" t="s">
        <v>1491</v>
      </c>
      <c r="L453">
        <v>0</v>
      </c>
      <c r="M453">
        <f t="shared" si="34"/>
        <v>2</v>
      </c>
      <c r="N453" s="2">
        <f t="shared" si="31"/>
        <v>22</v>
      </c>
      <c r="O453" s="2" t="str">
        <f t="shared" si="32"/>
        <v>CATIGE23B</v>
      </c>
      <c r="P453" t="str">
        <f t="shared" si="33"/>
        <v>Biological</v>
      </c>
    </row>
    <row r="454" spans="1:16" x14ac:dyDescent="0.25">
      <c r="A454" t="s">
        <v>11</v>
      </c>
      <c r="B454" t="s">
        <v>10592</v>
      </c>
      <c r="C454">
        <v>66</v>
      </c>
      <c r="D454" t="s">
        <v>10593</v>
      </c>
      <c r="E454" t="s">
        <v>10551</v>
      </c>
      <c r="F454" t="s">
        <v>44</v>
      </c>
      <c r="G454" t="s">
        <v>456</v>
      </c>
      <c r="H454" t="s">
        <v>2471</v>
      </c>
      <c r="I454">
        <v>12</v>
      </c>
      <c r="J454">
        <v>0</v>
      </c>
      <c r="K454" t="s">
        <v>1491</v>
      </c>
      <c r="L454">
        <v>0</v>
      </c>
      <c r="M454">
        <f t="shared" si="34"/>
        <v>2</v>
      </c>
      <c r="N454" s="2">
        <f t="shared" si="31"/>
        <v>22</v>
      </c>
      <c r="O454" s="2" t="str">
        <f t="shared" si="32"/>
        <v>DERP1IGE23B</v>
      </c>
      <c r="P454" t="str">
        <f t="shared" si="33"/>
        <v>Biological</v>
      </c>
    </row>
    <row r="455" spans="1:16" x14ac:dyDescent="0.25">
      <c r="A455" t="s">
        <v>11</v>
      </c>
      <c r="B455" t="s">
        <v>10594</v>
      </c>
      <c r="C455">
        <v>67</v>
      </c>
      <c r="D455" t="s">
        <v>10595</v>
      </c>
      <c r="E455" t="s">
        <v>10551</v>
      </c>
      <c r="F455" t="s">
        <v>44</v>
      </c>
      <c r="G455" t="s">
        <v>456</v>
      </c>
      <c r="H455" t="s">
        <v>2471</v>
      </c>
      <c r="I455">
        <v>12</v>
      </c>
      <c r="J455">
        <v>0</v>
      </c>
      <c r="K455" t="s">
        <v>1491</v>
      </c>
      <c r="L455">
        <v>0</v>
      </c>
      <c r="M455">
        <f t="shared" si="34"/>
        <v>2</v>
      </c>
      <c r="N455" s="2">
        <f t="shared" si="31"/>
        <v>22</v>
      </c>
      <c r="O455" s="2" t="str">
        <f t="shared" si="32"/>
        <v>FELD1IGE23B</v>
      </c>
      <c r="P455" t="str">
        <f t="shared" si="33"/>
        <v>Biological</v>
      </c>
    </row>
    <row r="456" spans="1:16" x14ac:dyDescent="0.25">
      <c r="A456" t="s">
        <v>11</v>
      </c>
      <c r="B456" t="s">
        <v>10596</v>
      </c>
      <c r="C456">
        <v>68</v>
      </c>
      <c r="D456" t="s">
        <v>10597</v>
      </c>
      <c r="E456" t="s">
        <v>10551</v>
      </c>
      <c r="F456" t="s">
        <v>44</v>
      </c>
      <c r="G456" t="s">
        <v>456</v>
      </c>
      <c r="H456" t="s">
        <v>2471</v>
      </c>
      <c r="I456">
        <v>12</v>
      </c>
      <c r="J456">
        <v>0</v>
      </c>
      <c r="K456" t="s">
        <v>781</v>
      </c>
      <c r="L456">
        <v>0</v>
      </c>
      <c r="M456">
        <f t="shared" si="34"/>
        <v>2</v>
      </c>
      <c r="N456" s="2">
        <f t="shared" si="31"/>
        <v>22</v>
      </c>
      <c r="O456" s="2" t="str">
        <f t="shared" si="32"/>
        <v>PHLP1IGE23B</v>
      </c>
      <c r="P456" t="str">
        <f t="shared" si="33"/>
        <v>Biological</v>
      </c>
    </row>
    <row r="457" spans="1:16" x14ac:dyDescent="0.25">
      <c r="A457" t="s">
        <v>11</v>
      </c>
      <c r="B457" t="s">
        <v>10598</v>
      </c>
      <c r="C457">
        <v>69</v>
      </c>
      <c r="D457" t="s">
        <v>10599</v>
      </c>
      <c r="E457" t="s">
        <v>10551</v>
      </c>
      <c r="F457" t="s">
        <v>44</v>
      </c>
      <c r="G457" t="s">
        <v>456</v>
      </c>
      <c r="H457" t="s">
        <v>2471</v>
      </c>
      <c r="I457">
        <v>12</v>
      </c>
      <c r="J457">
        <v>0</v>
      </c>
      <c r="K457" t="s">
        <v>781</v>
      </c>
      <c r="L457">
        <v>0</v>
      </c>
      <c r="M457">
        <f t="shared" si="34"/>
        <v>2</v>
      </c>
      <c r="N457" s="2">
        <f t="shared" si="31"/>
        <v>22</v>
      </c>
      <c r="O457" s="2" t="str">
        <f t="shared" si="32"/>
        <v>PHADIGE23B</v>
      </c>
      <c r="P457" t="str">
        <f t="shared" si="33"/>
        <v>Biological</v>
      </c>
    </row>
    <row r="458" spans="1:16" x14ac:dyDescent="0.25">
      <c r="A458" t="s">
        <v>11</v>
      </c>
      <c r="B458" t="s">
        <v>10600</v>
      </c>
      <c r="C458">
        <v>70</v>
      </c>
      <c r="D458" t="s">
        <v>10601</v>
      </c>
      <c r="E458" t="s">
        <v>10551</v>
      </c>
      <c r="F458" t="s">
        <v>44</v>
      </c>
      <c r="G458" t="s">
        <v>456</v>
      </c>
      <c r="H458" t="s">
        <v>2471</v>
      </c>
      <c r="I458">
        <v>12</v>
      </c>
      <c r="J458">
        <v>0</v>
      </c>
      <c r="K458" t="s">
        <v>781</v>
      </c>
      <c r="L458">
        <v>0</v>
      </c>
      <c r="M458">
        <f t="shared" si="34"/>
        <v>2</v>
      </c>
      <c r="N458" s="2">
        <f t="shared" si="31"/>
        <v>22</v>
      </c>
      <c r="O458" s="2" t="str">
        <f t="shared" si="32"/>
        <v>FX5IGE23B</v>
      </c>
      <c r="P458" t="str">
        <f t="shared" si="33"/>
        <v>Biological</v>
      </c>
    </row>
    <row r="459" spans="1:16" x14ac:dyDescent="0.25">
      <c r="A459" t="s">
        <v>11</v>
      </c>
      <c r="B459" t="s">
        <v>10602</v>
      </c>
      <c r="C459">
        <v>71</v>
      </c>
      <c r="D459" t="s">
        <v>10603</v>
      </c>
      <c r="E459" t="s">
        <v>10551</v>
      </c>
      <c r="F459" t="s">
        <v>44</v>
      </c>
      <c r="G459" t="s">
        <v>456</v>
      </c>
      <c r="H459" t="s">
        <v>2471</v>
      </c>
      <c r="I459">
        <v>12</v>
      </c>
      <c r="J459">
        <v>0</v>
      </c>
      <c r="K459" t="s">
        <v>781</v>
      </c>
      <c r="L459">
        <v>0</v>
      </c>
      <c r="M459">
        <f t="shared" si="34"/>
        <v>2</v>
      </c>
      <c r="N459" s="2">
        <f t="shared" si="31"/>
        <v>22</v>
      </c>
      <c r="O459" s="2" t="str">
        <f t="shared" si="32"/>
        <v>PNTIGE23B</v>
      </c>
      <c r="P459" t="str">
        <f t="shared" si="33"/>
        <v>Biological</v>
      </c>
    </row>
    <row r="460" spans="1:16" x14ac:dyDescent="0.25">
      <c r="A460" t="s">
        <v>11</v>
      </c>
      <c r="B460" t="s">
        <v>10604</v>
      </c>
      <c r="C460">
        <v>72</v>
      </c>
      <c r="D460" t="s">
        <v>10605</v>
      </c>
      <c r="E460" t="s">
        <v>10551</v>
      </c>
      <c r="F460" t="s">
        <v>44</v>
      </c>
      <c r="G460" t="s">
        <v>456</v>
      </c>
      <c r="H460" t="s">
        <v>2471</v>
      </c>
      <c r="I460">
        <v>12</v>
      </c>
      <c r="J460">
        <v>0</v>
      </c>
      <c r="K460" t="s">
        <v>781</v>
      </c>
      <c r="L460">
        <v>0</v>
      </c>
      <c r="M460">
        <f t="shared" si="34"/>
        <v>2</v>
      </c>
      <c r="N460" s="2">
        <f t="shared" si="31"/>
        <v>22</v>
      </c>
      <c r="O460" s="2" t="str">
        <f t="shared" si="32"/>
        <v>MOUIGE23B</v>
      </c>
      <c r="P460" t="str">
        <f t="shared" si="33"/>
        <v>Biological</v>
      </c>
    </row>
    <row r="461" spans="1:16" x14ac:dyDescent="0.25">
      <c r="A461" t="s">
        <v>11</v>
      </c>
      <c r="B461" t="s">
        <v>10606</v>
      </c>
      <c r="C461">
        <v>73</v>
      </c>
      <c r="D461" t="s">
        <v>10607</v>
      </c>
      <c r="E461" t="s">
        <v>5976</v>
      </c>
      <c r="F461" t="s">
        <v>44</v>
      </c>
      <c r="G461" t="s">
        <v>45</v>
      </c>
      <c r="H461" t="s">
        <v>2963</v>
      </c>
      <c r="I461">
        <v>12</v>
      </c>
      <c r="J461">
        <v>2</v>
      </c>
      <c r="K461" t="s">
        <v>10608</v>
      </c>
      <c r="L461">
        <v>0</v>
      </c>
      <c r="M461">
        <f t="shared" si="34"/>
        <v>2</v>
      </c>
      <c r="N461" s="2">
        <f t="shared" si="31"/>
        <v>22</v>
      </c>
      <c r="O461" s="2" t="str">
        <f t="shared" si="32"/>
        <v>HDMG4</v>
      </c>
      <c r="P461" t="str">
        <f t="shared" si="33"/>
        <v>Biological</v>
      </c>
    </row>
    <row r="462" spans="1:16" x14ac:dyDescent="0.25">
      <c r="A462" t="s">
        <v>11</v>
      </c>
      <c r="B462" t="s">
        <v>10609</v>
      </c>
      <c r="C462">
        <v>74</v>
      </c>
      <c r="D462" t="s">
        <v>10610</v>
      </c>
      <c r="E462" t="s">
        <v>5984</v>
      </c>
      <c r="F462" t="s">
        <v>44</v>
      </c>
      <c r="G462" t="s">
        <v>45</v>
      </c>
      <c r="H462" t="s">
        <v>2963</v>
      </c>
      <c r="I462">
        <v>12</v>
      </c>
      <c r="J462">
        <v>2</v>
      </c>
      <c r="K462" t="s">
        <v>10611</v>
      </c>
      <c r="L462">
        <v>0</v>
      </c>
      <c r="M462">
        <f t="shared" si="34"/>
        <v>2</v>
      </c>
      <c r="N462" s="2">
        <f t="shared" si="31"/>
        <v>22</v>
      </c>
      <c r="O462" s="2" t="str">
        <f t="shared" si="32"/>
        <v>RYEG4</v>
      </c>
      <c r="P462" t="str">
        <f t="shared" si="33"/>
        <v>Biological</v>
      </c>
    </row>
    <row r="463" spans="1:16" x14ac:dyDescent="0.25">
      <c r="A463" t="s">
        <v>11</v>
      </c>
      <c r="B463" t="s">
        <v>10612</v>
      </c>
      <c r="C463">
        <v>75</v>
      </c>
      <c r="D463" t="s">
        <v>10613</v>
      </c>
      <c r="E463" t="s">
        <v>5984</v>
      </c>
      <c r="F463" t="s">
        <v>44</v>
      </c>
      <c r="G463" t="s">
        <v>45</v>
      </c>
      <c r="H463" t="s">
        <v>2963</v>
      </c>
      <c r="I463">
        <v>12</v>
      </c>
      <c r="J463">
        <v>2</v>
      </c>
      <c r="K463" t="s">
        <v>10614</v>
      </c>
      <c r="L463">
        <v>0</v>
      </c>
      <c r="M463">
        <f t="shared" si="34"/>
        <v>2</v>
      </c>
      <c r="N463" s="2">
        <f t="shared" si="31"/>
        <v>22</v>
      </c>
      <c r="O463" s="2" t="str">
        <f t="shared" si="32"/>
        <v>COUG4</v>
      </c>
      <c r="P463" t="str">
        <f t="shared" si="33"/>
        <v>Biological</v>
      </c>
    </row>
    <row r="464" spans="1:16" x14ac:dyDescent="0.25">
      <c r="A464" t="s">
        <v>11</v>
      </c>
      <c r="B464" t="s">
        <v>10615</v>
      </c>
      <c r="C464">
        <v>76</v>
      </c>
      <c r="D464" t="s">
        <v>10616</v>
      </c>
      <c r="E464" t="s">
        <v>5984</v>
      </c>
      <c r="F464" t="s">
        <v>44</v>
      </c>
      <c r="G464" t="s">
        <v>45</v>
      </c>
      <c r="H464" t="s">
        <v>2963</v>
      </c>
      <c r="I464">
        <v>12</v>
      </c>
      <c r="J464">
        <v>2</v>
      </c>
      <c r="K464" t="s">
        <v>10617</v>
      </c>
      <c r="L464">
        <v>0</v>
      </c>
      <c r="M464">
        <f t="shared" si="34"/>
        <v>2</v>
      </c>
      <c r="N464" s="2">
        <f t="shared" si="31"/>
        <v>22</v>
      </c>
      <c r="O464" s="2" t="str">
        <f t="shared" si="32"/>
        <v>CATG4</v>
      </c>
      <c r="P464" t="str">
        <f t="shared" si="33"/>
        <v>Biological</v>
      </c>
    </row>
    <row r="465" spans="1:16" x14ac:dyDescent="0.25">
      <c r="A465" t="s">
        <v>11</v>
      </c>
      <c r="B465" t="s">
        <v>10618</v>
      </c>
      <c r="C465">
        <v>77</v>
      </c>
      <c r="D465" t="s">
        <v>10619</v>
      </c>
      <c r="E465" t="s">
        <v>52</v>
      </c>
      <c r="F465" t="s">
        <v>44</v>
      </c>
      <c r="G465" t="s">
        <v>45</v>
      </c>
      <c r="H465" t="s">
        <v>2963</v>
      </c>
      <c r="I465">
        <v>12</v>
      </c>
      <c r="J465">
        <v>2</v>
      </c>
      <c r="K465" t="s">
        <v>10620</v>
      </c>
      <c r="L465">
        <v>0</v>
      </c>
      <c r="M465">
        <f t="shared" si="34"/>
        <v>2</v>
      </c>
      <c r="N465" s="2">
        <f t="shared" si="31"/>
        <v>22</v>
      </c>
      <c r="O465" s="2" t="str">
        <f t="shared" si="32"/>
        <v>DERP1G4</v>
      </c>
      <c r="P465" t="str">
        <f t="shared" si="33"/>
        <v>Biological</v>
      </c>
    </row>
    <row r="466" spans="1:16" x14ac:dyDescent="0.25">
      <c r="A466" t="s">
        <v>11</v>
      </c>
      <c r="B466" t="s">
        <v>10621</v>
      </c>
      <c r="C466">
        <v>78</v>
      </c>
      <c r="D466" t="s">
        <v>10622</v>
      </c>
      <c r="E466" t="s">
        <v>5984</v>
      </c>
      <c r="F466" t="s">
        <v>44</v>
      </c>
      <c r="G466" t="s">
        <v>45</v>
      </c>
      <c r="H466" t="s">
        <v>2963</v>
      </c>
      <c r="I466">
        <v>12</v>
      </c>
      <c r="J466">
        <v>2</v>
      </c>
      <c r="K466" t="s">
        <v>10623</v>
      </c>
      <c r="L466">
        <v>0</v>
      </c>
      <c r="M466">
        <f t="shared" si="34"/>
        <v>2</v>
      </c>
      <c r="N466" s="2">
        <f t="shared" si="31"/>
        <v>22</v>
      </c>
      <c r="O466" s="2" t="str">
        <f t="shared" si="32"/>
        <v>FELD1G4</v>
      </c>
      <c r="P466" t="str">
        <f t="shared" si="33"/>
        <v>Biological</v>
      </c>
    </row>
    <row r="467" spans="1:16" x14ac:dyDescent="0.25">
      <c r="A467" t="s">
        <v>11</v>
      </c>
      <c r="B467" t="s">
        <v>10624</v>
      </c>
      <c r="C467">
        <v>79</v>
      </c>
      <c r="D467" t="s">
        <v>10625</v>
      </c>
      <c r="E467" t="s">
        <v>5984</v>
      </c>
      <c r="F467" t="s">
        <v>44</v>
      </c>
      <c r="G467" t="s">
        <v>45</v>
      </c>
      <c r="H467" t="s">
        <v>2963</v>
      </c>
      <c r="I467">
        <v>12</v>
      </c>
      <c r="J467">
        <v>2</v>
      </c>
      <c r="K467" t="s">
        <v>10623</v>
      </c>
      <c r="L467">
        <v>0</v>
      </c>
      <c r="M467">
        <f t="shared" si="34"/>
        <v>2</v>
      </c>
      <c r="N467" s="2">
        <f t="shared" si="31"/>
        <v>22</v>
      </c>
      <c r="O467" s="2" t="str">
        <f t="shared" si="32"/>
        <v>PHLP1G4</v>
      </c>
      <c r="P467" t="str">
        <f t="shared" si="33"/>
        <v>Biological</v>
      </c>
    </row>
    <row r="468" spans="1:16" x14ac:dyDescent="0.25">
      <c r="A468" t="s">
        <v>11</v>
      </c>
      <c r="B468" t="s">
        <v>10626</v>
      </c>
      <c r="C468">
        <v>80</v>
      </c>
      <c r="D468" t="s">
        <v>10627</v>
      </c>
      <c r="E468" t="s">
        <v>5976</v>
      </c>
      <c r="F468" t="s">
        <v>44</v>
      </c>
      <c r="G468" t="s">
        <v>45</v>
      </c>
      <c r="H468" t="s">
        <v>2963</v>
      </c>
      <c r="I468">
        <v>12</v>
      </c>
      <c r="J468">
        <v>2</v>
      </c>
      <c r="K468" t="s">
        <v>10628</v>
      </c>
      <c r="L468">
        <v>0</v>
      </c>
      <c r="M468">
        <f t="shared" si="34"/>
        <v>2</v>
      </c>
      <c r="N468" s="2">
        <f t="shared" si="31"/>
        <v>22</v>
      </c>
      <c r="O468" s="2" t="str">
        <f t="shared" si="32"/>
        <v>PHADG4</v>
      </c>
      <c r="P468" t="str">
        <f t="shared" si="33"/>
        <v>Biological</v>
      </c>
    </row>
    <row r="469" spans="1:16" x14ac:dyDescent="0.25">
      <c r="A469" t="s">
        <v>11</v>
      </c>
      <c r="B469" t="s">
        <v>10629</v>
      </c>
      <c r="C469">
        <v>81</v>
      </c>
      <c r="D469" t="s">
        <v>10630</v>
      </c>
      <c r="E469" t="s">
        <v>52</v>
      </c>
      <c r="F469" t="s">
        <v>44</v>
      </c>
      <c r="G469" t="s">
        <v>45</v>
      </c>
      <c r="H469" t="s">
        <v>2963</v>
      </c>
      <c r="I469">
        <v>12</v>
      </c>
      <c r="J469">
        <v>2</v>
      </c>
      <c r="K469" t="s">
        <v>10631</v>
      </c>
      <c r="L469">
        <v>0</v>
      </c>
      <c r="M469">
        <f t="shared" si="34"/>
        <v>2</v>
      </c>
      <c r="N469" s="2">
        <f t="shared" si="31"/>
        <v>22</v>
      </c>
      <c r="O469" s="2" t="str">
        <f t="shared" si="32"/>
        <v>PNTG4</v>
      </c>
      <c r="P469" t="str">
        <f t="shared" si="33"/>
        <v>Biological</v>
      </c>
    </row>
    <row r="470" spans="1:16" x14ac:dyDescent="0.25">
      <c r="A470" t="s">
        <v>11</v>
      </c>
      <c r="B470" t="s">
        <v>10632</v>
      </c>
      <c r="C470">
        <v>82</v>
      </c>
      <c r="D470" t="s">
        <v>10633</v>
      </c>
      <c r="E470" t="s">
        <v>5976</v>
      </c>
      <c r="F470" t="s">
        <v>44</v>
      </c>
      <c r="G470" t="s">
        <v>45</v>
      </c>
      <c r="H470" t="s">
        <v>2963</v>
      </c>
      <c r="I470">
        <v>12</v>
      </c>
      <c r="J470">
        <v>2</v>
      </c>
      <c r="K470" t="s">
        <v>10634</v>
      </c>
      <c r="L470">
        <v>0</v>
      </c>
      <c r="M470">
        <f t="shared" si="34"/>
        <v>2</v>
      </c>
      <c r="N470" s="2">
        <f t="shared" si="31"/>
        <v>22</v>
      </c>
      <c r="O470" s="2" t="str">
        <f t="shared" si="32"/>
        <v>MOUG4</v>
      </c>
      <c r="P470" t="str">
        <f t="shared" si="33"/>
        <v>Biological</v>
      </c>
    </row>
    <row r="471" spans="1:16" x14ac:dyDescent="0.25">
      <c r="A471" t="s">
        <v>11</v>
      </c>
      <c r="B471" t="s">
        <v>10635</v>
      </c>
      <c r="C471">
        <v>83</v>
      </c>
      <c r="D471" t="s">
        <v>10636</v>
      </c>
      <c r="E471" t="s">
        <v>5976</v>
      </c>
      <c r="F471" t="s">
        <v>44</v>
      </c>
      <c r="G471" t="s">
        <v>45</v>
      </c>
      <c r="H471" t="s">
        <v>2963</v>
      </c>
      <c r="I471">
        <v>12</v>
      </c>
      <c r="J471">
        <v>2</v>
      </c>
      <c r="K471" t="s">
        <v>10637</v>
      </c>
      <c r="L471">
        <v>0</v>
      </c>
      <c r="M471">
        <f t="shared" si="34"/>
        <v>2</v>
      </c>
      <c r="N471" s="2">
        <f t="shared" si="31"/>
        <v>22</v>
      </c>
      <c r="O471" s="2" t="str">
        <f t="shared" si="32"/>
        <v>HDMIGG</v>
      </c>
      <c r="P471" t="str">
        <f t="shared" si="33"/>
        <v>Biological</v>
      </c>
    </row>
    <row r="472" spans="1:16" x14ac:dyDescent="0.25">
      <c r="A472" t="s">
        <v>11</v>
      </c>
      <c r="B472" t="s">
        <v>10638</v>
      </c>
      <c r="C472">
        <v>84</v>
      </c>
      <c r="D472" t="s">
        <v>10639</v>
      </c>
      <c r="E472" t="s">
        <v>5976</v>
      </c>
      <c r="F472" t="s">
        <v>44</v>
      </c>
      <c r="G472" t="s">
        <v>45</v>
      </c>
      <c r="H472" t="s">
        <v>2963</v>
      </c>
      <c r="I472">
        <v>12</v>
      </c>
      <c r="J472">
        <v>2</v>
      </c>
      <c r="K472" t="s">
        <v>10637</v>
      </c>
      <c r="L472">
        <v>0</v>
      </c>
      <c r="M472">
        <f t="shared" si="34"/>
        <v>2</v>
      </c>
      <c r="N472" s="2">
        <f t="shared" si="31"/>
        <v>22</v>
      </c>
      <c r="O472" s="2" t="str">
        <f t="shared" si="32"/>
        <v>CATIGG</v>
      </c>
      <c r="P472" t="str">
        <f t="shared" si="33"/>
        <v>Biological</v>
      </c>
    </row>
    <row r="473" spans="1:16" x14ac:dyDescent="0.25">
      <c r="A473" t="s">
        <v>11</v>
      </c>
      <c r="B473" t="s">
        <v>10640</v>
      </c>
      <c r="C473">
        <v>85</v>
      </c>
      <c r="D473" t="s">
        <v>10641</v>
      </c>
      <c r="E473" t="s">
        <v>5976</v>
      </c>
      <c r="F473" t="s">
        <v>44</v>
      </c>
      <c r="G473" t="s">
        <v>45</v>
      </c>
      <c r="H473" t="s">
        <v>2963</v>
      </c>
      <c r="I473">
        <v>12</v>
      </c>
      <c r="J473">
        <v>2</v>
      </c>
      <c r="K473" t="s">
        <v>10637</v>
      </c>
      <c r="L473">
        <v>0</v>
      </c>
      <c r="M473">
        <f t="shared" si="34"/>
        <v>2</v>
      </c>
      <c r="N473" s="2">
        <f t="shared" si="31"/>
        <v>22</v>
      </c>
      <c r="O473" s="2" t="str">
        <f t="shared" si="32"/>
        <v>GRASSIGG</v>
      </c>
      <c r="P473" t="str">
        <f t="shared" si="33"/>
        <v>Biological</v>
      </c>
    </row>
    <row r="474" spans="1:16" x14ac:dyDescent="0.25">
      <c r="A474" t="s">
        <v>11</v>
      </c>
      <c r="B474" t="s">
        <v>10642</v>
      </c>
      <c r="C474">
        <v>86</v>
      </c>
      <c r="D474" t="s">
        <v>10643</v>
      </c>
      <c r="E474" t="s">
        <v>5984</v>
      </c>
      <c r="F474" t="s">
        <v>44</v>
      </c>
      <c r="G474" t="s">
        <v>45</v>
      </c>
      <c r="H474" t="s">
        <v>2963</v>
      </c>
      <c r="I474">
        <v>12</v>
      </c>
      <c r="J474">
        <v>2</v>
      </c>
      <c r="K474" t="s">
        <v>10644</v>
      </c>
      <c r="L474">
        <v>0</v>
      </c>
      <c r="M474">
        <f t="shared" si="34"/>
        <v>2</v>
      </c>
      <c r="N474" s="2">
        <f t="shared" si="31"/>
        <v>22</v>
      </c>
      <c r="O474" s="2" t="str">
        <f t="shared" si="32"/>
        <v>LHDMIGE</v>
      </c>
      <c r="P474" t="str">
        <f t="shared" si="33"/>
        <v>Biological</v>
      </c>
    </row>
    <row r="475" spans="1:16" x14ac:dyDescent="0.25">
      <c r="A475" t="s">
        <v>11</v>
      </c>
      <c r="B475" t="s">
        <v>10645</v>
      </c>
      <c r="C475">
        <v>87</v>
      </c>
      <c r="D475" t="s">
        <v>10646</v>
      </c>
      <c r="E475" t="s">
        <v>5984</v>
      </c>
      <c r="F475" t="s">
        <v>44</v>
      </c>
      <c r="G475" t="s">
        <v>45</v>
      </c>
      <c r="H475" t="s">
        <v>2963</v>
      </c>
      <c r="I475">
        <v>12</v>
      </c>
      <c r="J475">
        <v>2</v>
      </c>
      <c r="K475" t="s">
        <v>10647</v>
      </c>
      <c r="L475">
        <v>0</v>
      </c>
      <c r="M475">
        <f t="shared" si="34"/>
        <v>2</v>
      </c>
      <c r="N475" s="2">
        <f t="shared" si="31"/>
        <v>22</v>
      </c>
      <c r="O475" s="2" t="str">
        <f t="shared" si="32"/>
        <v>LRYEIGE</v>
      </c>
      <c r="P475" t="str">
        <f t="shared" si="33"/>
        <v>Biological</v>
      </c>
    </row>
    <row r="476" spans="1:16" x14ac:dyDescent="0.25">
      <c r="A476" t="s">
        <v>11</v>
      </c>
      <c r="B476" t="s">
        <v>10648</v>
      </c>
      <c r="C476">
        <v>88</v>
      </c>
      <c r="D476" t="s">
        <v>10649</v>
      </c>
      <c r="E476" t="s">
        <v>5984</v>
      </c>
      <c r="F476" t="s">
        <v>44</v>
      </c>
      <c r="G476" t="s">
        <v>45</v>
      </c>
      <c r="H476" t="s">
        <v>2963</v>
      </c>
      <c r="I476">
        <v>12</v>
      </c>
      <c r="J476">
        <v>2</v>
      </c>
      <c r="K476" t="s">
        <v>10647</v>
      </c>
      <c r="L476">
        <v>0</v>
      </c>
      <c r="M476">
        <f t="shared" si="34"/>
        <v>2</v>
      </c>
      <c r="N476" s="2">
        <f t="shared" si="31"/>
        <v>22</v>
      </c>
      <c r="O476" s="2" t="str">
        <f t="shared" si="32"/>
        <v>LCOUIGE</v>
      </c>
      <c r="P476" t="str">
        <f t="shared" si="33"/>
        <v>Biological</v>
      </c>
    </row>
    <row r="477" spans="1:16" x14ac:dyDescent="0.25">
      <c r="A477" t="s">
        <v>11</v>
      </c>
      <c r="B477" t="s">
        <v>10650</v>
      </c>
      <c r="C477">
        <v>89</v>
      </c>
      <c r="D477" t="s">
        <v>10651</v>
      </c>
      <c r="E477" t="s">
        <v>5984</v>
      </c>
      <c r="F477" t="s">
        <v>44</v>
      </c>
      <c r="G477" t="s">
        <v>45</v>
      </c>
      <c r="H477" t="s">
        <v>2963</v>
      </c>
      <c r="I477">
        <v>12</v>
      </c>
      <c r="J477">
        <v>2</v>
      </c>
      <c r="K477" t="s">
        <v>10652</v>
      </c>
      <c r="L477">
        <v>0</v>
      </c>
      <c r="M477">
        <f t="shared" si="34"/>
        <v>2</v>
      </c>
      <c r="N477" s="2">
        <f t="shared" si="31"/>
        <v>22</v>
      </c>
      <c r="O477" s="2" t="str">
        <f t="shared" si="32"/>
        <v>LCATIGE</v>
      </c>
      <c r="P477" t="str">
        <f t="shared" si="33"/>
        <v>Biological</v>
      </c>
    </row>
    <row r="478" spans="1:16" x14ac:dyDescent="0.25">
      <c r="A478" t="s">
        <v>11</v>
      </c>
      <c r="B478" t="s">
        <v>10653</v>
      </c>
      <c r="C478">
        <v>90</v>
      </c>
      <c r="D478" t="s">
        <v>10654</v>
      </c>
      <c r="E478" t="s">
        <v>5984</v>
      </c>
      <c r="F478" t="s">
        <v>44</v>
      </c>
      <c r="G478" t="s">
        <v>45</v>
      </c>
      <c r="H478" t="s">
        <v>2963</v>
      </c>
      <c r="I478">
        <v>12</v>
      </c>
      <c r="J478">
        <v>2</v>
      </c>
      <c r="K478" t="s">
        <v>10655</v>
      </c>
      <c r="L478">
        <v>0</v>
      </c>
      <c r="M478">
        <f t="shared" si="34"/>
        <v>2</v>
      </c>
      <c r="N478" s="2">
        <f t="shared" si="31"/>
        <v>22</v>
      </c>
      <c r="O478" s="2" t="str">
        <f t="shared" si="32"/>
        <v>LDERP1IGE</v>
      </c>
      <c r="P478" t="str">
        <f t="shared" si="33"/>
        <v>Biological</v>
      </c>
    </row>
    <row r="479" spans="1:16" x14ac:dyDescent="0.25">
      <c r="A479" t="s">
        <v>11</v>
      </c>
      <c r="B479" t="s">
        <v>10656</v>
      </c>
      <c r="C479">
        <v>91</v>
      </c>
      <c r="D479" t="s">
        <v>10657</v>
      </c>
      <c r="E479" t="s">
        <v>5984</v>
      </c>
      <c r="F479" t="s">
        <v>44</v>
      </c>
      <c r="G479" t="s">
        <v>45</v>
      </c>
      <c r="H479" t="s">
        <v>2963</v>
      </c>
      <c r="I479">
        <v>12</v>
      </c>
      <c r="J479">
        <v>2</v>
      </c>
      <c r="K479" t="s">
        <v>10658</v>
      </c>
      <c r="L479">
        <v>0</v>
      </c>
      <c r="M479">
        <f t="shared" si="34"/>
        <v>2</v>
      </c>
      <c r="N479" s="2">
        <f t="shared" si="31"/>
        <v>22</v>
      </c>
      <c r="O479" s="2" t="str">
        <f t="shared" si="32"/>
        <v>LFELD1IGE</v>
      </c>
      <c r="P479" t="str">
        <f t="shared" si="33"/>
        <v>Biological</v>
      </c>
    </row>
    <row r="480" spans="1:16" x14ac:dyDescent="0.25">
      <c r="A480" t="s">
        <v>11</v>
      </c>
      <c r="B480" t="s">
        <v>10659</v>
      </c>
      <c r="C480">
        <v>92</v>
      </c>
      <c r="D480" t="s">
        <v>10660</v>
      </c>
      <c r="E480" t="s">
        <v>5984</v>
      </c>
      <c r="F480" t="s">
        <v>44</v>
      </c>
      <c r="G480" t="s">
        <v>45</v>
      </c>
      <c r="H480" t="s">
        <v>2963</v>
      </c>
      <c r="I480">
        <v>12</v>
      </c>
      <c r="J480">
        <v>2</v>
      </c>
      <c r="K480" t="s">
        <v>10647</v>
      </c>
      <c r="L480">
        <v>0</v>
      </c>
      <c r="M480">
        <f t="shared" si="34"/>
        <v>2</v>
      </c>
      <c r="N480" s="2">
        <f t="shared" si="31"/>
        <v>22</v>
      </c>
      <c r="O480" s="2" t="str">
        <f t="shared" si="32"/>
        <v>LPHLP1IGE</v>
      </c>
      <c r="P480" t="str">
        <f t="shared" si="33"/>
        <v>Biological</v>
      </c>
    </row>
    <row r="481" spans="1:16" x14ac:dyDescent="0.25">
      <c r="A481" t="s">
        <v>11</v>
      </c>
      <c r="B481" t="s">
        <v>10661</v>
      </c>
      <c r="C481">
        <v>93</v>
      </c>
      <c r="D481" t="s">
        <v>10662</v>
      </c>
      <c r="E481" t="s">
        <v>5984</v>
      </c>
      <c r="F481" t="s">
        <v>44</v>
      </c>
      <c r="G481" t="s">
        <v>45</v>
      </c>
      <c r="H481" t="s">
        <v>2963</v>
      </c>
      <c r="I481">
        <v>12</v>
      </c>
      <c r="J481">
        <v>2</v>
      </c>
      <c r="K481" t="s">
        <v>10647</v>
      </c>
      <c r="L481">
        <v>0</v>
      </c>
      <c r="M481">
        <f t="shared" si="34"/>
        <v>2</v>
      </c>
      <c r="N481" s="2">
        <f t="shared" si="31"/>
        <v>22</v>
      </c>
      <c r="O481" s="2" t="str">
        <f t="shared" si="32"/>
        <v>LPHADIGE</v>
      </c>
      <c r="P481" t="str">
        <f t="shared" si="33"/>
        <v>Biological</v>
      </c>
    </row>
    <row r="482" spans="1:16" x14ac:dyDescent="0.25">
      <c r="A482" t="s">
        <v>11</v>
      </c>
      <c r="B482" t="s">
        <v>10663</v>
      </c>
      <c r="C482">
        <v>94</v>
      </c>
      <c r="D482" t="s">
        <v>10664</v>
      </c>
      <c r="E482" t="s">
        <v>5984</v>
      </c>
      <c r="F482" t="s">
        <v>44</v>
      </c>
      <c r="G482" t="s">
        <v>45</v>
      </c>
      <c r="H482" t="s">
        <v>2963</v>
      </c>
      <c r="I482">
        <v>12</v>
      </c>
      <c r="J482">
        <v>2</v>
      </c>
      <c r="K482" t="s">
        <v>10647</v>
      </c>
      <c r="L482">
        <v>0</v>
      </c>
      <c r="M482">
        <f t="shared" si="34"/>
        <v>2</v>
      </c>
      <c r="N482" s="2">
        <f t="shared" si="31"/>
        <v>22</v>
      </c>
      <c r="O482" s="2" t="str">
        <f t="shared" si="32"/>
        <v>LFX5IGE</v>
      </c>
      <c r="P482" t="str">
        <f t="shared" si="33"/>
        <v>Biological</v>
      </c>
    </row>
    <row r="483" spans="1:16" x14ac:dyDescent="0.25">
      <c r="A483" t="s">
        <v>11</v>
      </c>
      <c r="B483" t="s">
        <v>10665</v>
      </c>
      <c r="C483">
        <v>95</v>
      </c>
      <c r="D483" t="s">
        <v>10666</v>
      </c>
      <c r="E483" t="s">
        <v>5984</v>
      </c>
      <c r="F483" t="s">
        <v>44</v>
      </c>
      <c r="G483" t="s">
        <v>45</v>
      </c>
      <c r="H483" t="s">
        <v>2963</v>
      </c>
      <c r="I483">
        <v>12</v>
      </c>
      <c r="J483">
        <v>2</v>
      </c>
      <c r="K483" t="s">
        <v>10647</v>
      </c>
      <c r="L483">
        <v>0</v>
      </c>
      <c r="M483">
        <f t="shared" si="34"/>
        <v>2</v>
      </c>
      <c r="N483" s="2">
        <f t="shared" si="31"/>
        <v>22</v>
      </c>
      <c r="O483" s="2" t="str">
        <f t="shared" si="32"/>
        <v>LPNTIGE</v>
      </c>
      <c r="P483" t="str">
        <f t="shared" si="33"/>
        <v>Biological</v>
      </c>
    </row>
    <row r="484" spans="1:16" x14ac:dyDescent="0.25">
      <c r="A484" t="s">
        <v>11</v>
      </c>
      <c r="B484" t="s">
        <v>10667</v>
      </c>
      <c r="C484">
        <v>96</v>
      </c>
      <c r="D484" t="s">
        <v>10668</v>
      </c>
      <c r="E484" t="s">
        <v>5984</v>
      </c>
      <c r="F484" t="s">
        <v>44</v>
      </c>
      <c r="G484" t="s">
        <v>45</v>
      </c>
      <c r="H484" t="s">
        <v>2963</v>
      </c>
      <c r="I484">
        <v>12</v>
      </c>
      <c r="J484">
        <v>2</v>
      </c>
      <c r="K484" t="s">
        <v>10647</v>
      </c>
      <c r="L484">
        <v>0</v>
      </c>
      <c r="M484">
        <f t="shared" si="34"/>
        <v>2</v>
      </c>
      <c r="N484" s="2">
        <f t="shared" si="31"/>
        <v>22</v>
      </c>
      <c r="O484" s="2" t="str">
        <f t="shared" si="32"/>
        <v>LMOUIGE</v>
      </c>
      <c r="P484" t="str">
        <f t="shared" si="33"/>
        <v>Biological</v>
      </c>
    </row>
    <row r="485" spans="1:16" x14ac:dyDescent="0.25">
      <c r="A485" t="s">
        <v>11</v>
      </c>
      <c r="B485" t="s">
        <v>10669</v>
      </c>
      <c r="C485">
        <v>97</v>
      </c>
      <c r="D485" t="s">
        <v>10670</v>
      </c>
      <c r="E485" t="s">
        <v>5984</v>
      </c>
      <c r="F485" t="s">
        <v>44</v>
      </c>
      <c r="G485" t="s">
        <v>45</v>
      </c>
      <c r="H485" t="s">
        <v>2963</v>
      </c>
      <c r="I485">
        <v>12</v>
      </c>
      <c r="J485">
        <v>2</v>
      </c>
      <c r="K485" t="s">
        <v>10647</v>
      </c>
      <c r="L485">
        <v>0</v>
      </c>
      <c r="M485">
        <f t="shared" si="34"/>
        <v>2</v>
      </c>
      <c r="N485" s="2">
        <f t="shared" si="31"/>
        <v>22</v>
      </c>
      <c r="O485" s="2" t="str">
        <f t="shared" si="32"/>
        <v>LTOTIGE</v>
      </c>
      <c r="P485" t="str">
        <f t="shared" si="33"/>
        <v>Biological</v>
      </c>
    </row>
    <row r="486" spans="1:16" x14ac:dyDescent="0.25">
      <c r="A486" t="s">
        <v>11</v>
      </c>
      <c r="B486" t="s">
        <v>10671</v>
      </c>
      <c r="C486">
        <v>98</v>
      </c>
      <c r="D486" t="s">
        <v>10672</v>
      </c>
      <c r="E486" t="s">
        <v>5984</v>
      </c>
      <c r="F486" t="s">
        <v>44</v>
      </c>
      <c r="G486" t="s">
        <v>45</v>
      </c>
      <c r="H486" t="s">
        <v>2963</v>
      </c>
      <c r="I486">
        <v>12</v>
      </c>
      <c r="J486">
        <v>2</v>
      </c>
      <c r="K486" t="s">
        <v>10673</v>
      </c>
      <c r="L486">
        <v>0</v>
      </c>
      <c r="M486">
        <f t="shared" si="34"/>
        <v>2</v>
      </c>
      <c r="N486" s="2">
        <f t="shared" si="31"/>
        <v>22</v>
      </c>
      <c r="O486" s="2" t="str">
        <f t="shared" si="32"/>
        <v>LHDMG4</v>
      </c>
      <c r="P486" t="str">
        <f t="shared" si="33"/>
        <v>Biological</v>
      </c>
    </row>
    <row r="487" spans="1:16" x14ac:dyDescent="0.25">
      <c r="A487" t="s">
        <v>11</v>
      </c>
      <c r="B487" t="s">
        <v>10674</v>
      </c>
      <c r="C487">
        <v>99</v>
      </c>
      <c r="D487" t="s">
        <v>10675</v>
      </c>
      <c r="E487" t="s">
        <v>5984</v>
      </c>
      <c r="F487" t="s">
        <v>44</v>
      </c>
      <c r="G487" t="s">
        <v>45</v>
      </c>
      <c r="H487" t="s">
        <v>2963</v>
      </c>
      <c r="I487">
        <v>12</v>
      </c>
      <c r="J487">
        <v>2</v>
      </c>
      <c r="K487" t="s">
        <v>10676</v>
      </c>
      <c r="L487">
        <v>0</v>
      </c>
      <c r="M487">
        <f t="shared" si="34"/>
        <v>2</v>
      </c>
      <c r="N487" s="2">
        <f t="shared" si="31"/>
        <v>22</v>
      </c>
      <c r="O487" s="2" t="str">
        <f t="shared" si="32"/>
        <v>LRYEG4</v>
      </c>
      <c r="P487" t="str">
        <f t="shared" si="33"/>
        <v>Biological</v>
      </c>
    </row>
    <row r="488" spans="1:16" x14ac:dyDescent="0.25">
      <c r="A488" t="s">
        <v>11</v>
      </c>
      <c r="B488" t="s">
        <v>10677</v>
      </c>
      <c r="C488">
        <v>100</v>
      </c>
      <c r="D488" t="s">
        <v>10678</v>
      </c>
      <c r="E488" t="s">
        <v>5984</v>
      </c>
      <c r="F488" t="s">
        <v>44</v>
      </c>
      <c r="G488" t="s">
        <v>45</v>
      </c>
      <c r="H488" t="s">
        <v>2963</v>
      </c>
      <c r="I488">
        <v>12</v>
      </c>
      <c r="J488">
        <v>2</v>
      </c>
      <c r="K488" t="s">
        <v>10679</v>
      </c>
      <c r="L488">
        <v>0</v>
      </c>
      <c r="M488">
        <f t="shared" si="34"/>
        <v>2</v>
      </c>
      <c r="N488" s="2">
        <f t="shared" si="31"/>
        <v>22</v>
      </c>
      <c r="O488" s="2" t="str">
        <f t="shared" si="32"/>
        <v>LCOUG4</v>
      </c>
      <c r="P488" t="str">
        <f t="shared" si="33"/>
        <v>Biological</v>
      </c>
    </row>
    <row r="489" spans="1:16" x14ac:dyDescent="0.25">
      <c r="A489" t="s">
        <v>11</v>
      </c>
      <c r="B489" t="s">
        <v>10680</v>
      </c>
      <c r="C489">
        <v>101</v>
      </c>
      <c r="D489" t="s">
        <v>10681</v>
      </c>
      <c r="E489" t="s">
        <v>5984</v>
      </c>
      <c r="F489" t="s">
        <v>44</v>
      </c>
      <c r="G489" t="s">
        <v>45</v>
      </c>
      <c r="H489" t="s">
        <v>2963</v>
      </c>
      <c r="I489">
        <v>12</v>
      </c>
      <c r="J489">
        <v>2</v>
      </c>
      <c r="K489" t="s">
        <v>10682</v>
      </c>
      <c r="L489">
        <v>0</v>
      </c>
      <c r="M489">
        <f t="shared" si="34"/>
        <v>2</v>
      </c>
      <c r="N489" s="2">
        <f t="shared" si="31"/>
        <v>22</v>
      </c>
      <c r="O489" s="2" t="str">
        <f t="shared" si="32"/>
        <v>LCATG4</v>
      </c>
      <c r="P489" t="str">
        <f t="shared" si="33"/>
        <v>Biological</v>
      </c>
    </row>
    <row r="490" spans="1:16" x14ac:dyDescent="0.25">
      <c r="A490" t="s">
        <v>11</v>
      </c>
      <c r="B490" t="s">
        <v>10683</v>
      </c>
      <c r="C490">
        <v>102</v>
      </c>
      <c r="D490" t="s">
        <v>10684</v>
      </c>
      <c r="E490" t="s">
        <v>5984</v>
      </c>
      <c r="F490" t="s">
        <v>44</v>
      </c>
      <c r="G490" t="s">
        <v>45</v>
      </c>
      <c r="H490" t="s">
        <v>2963</v>
      </c>
      <c r="I490">
        <v>12</v>
      </c>
      <c r="J490">
        <v>2</v>
      </c>
      <c r="K490" t="s">
        <v>10685</v>
      </c>
      <c r="L490">
        <v>0</v>
      </c>
      <c r="M490">
        <f t="shared" si="34"/>
        <v>2</v>
      </c>
      <c r="N490" s="2">
        <f t="shared" si="31"/>
        <v>22</v>
      </c>
      <c r="O490" s="2" t="str">
        <f t="shared" si="32"/>
        <v>LDERP1G4</v>
      </c>
      <c r="P490" t="str">
        <f t="shared" si="33"/>
        <v>Biological</v>
      </c>
    </row>
    <row r="491" spans="1:16" x14ac:dyDescent="0.25">
      <c r="A491" t="s">
        <v>11</v>
      </c>
      <c r="B491" t="s">
        <v>10686</v>
      </c>
      <c r="C491">
        <v>103</v>
      </c>
      <c r="D491" t="s">
        <v>10687</v>
      </c>
      <c r="E491" t="s">
        <v>5984</v>
      </c>
      <c r="F491" t="s">
        <v>44</v>
      </c>
      <c r="G491" t="s">
        <v>45</v>
      </c>
      <c r="H491" t="s">
        <v>2963</v>
      </c>
      <c r="I491">
        <v>12</v>
      </c>
      <c r="J491">
        <v>2</v>
      </c>
      <c r="K491" t="s">
        <v>10688</v>
      </c>
      <c r="L491">
        <v>0</v>
      </c>
      <c r="M491">
        <f t="shared" si="34"/>
        <v>2</v>
      </c>
      <c r="N491" s="2">
        <f t="shared" si="31"/>
        <v>22</v>
      </c>
      <c r="O491" s="2" t="str">
        <f t="shared" si="32"/>
        <v>LFELD1G4</v>
      </c>
      <c r="P491" t="str">
        <f t="shared" si="33"/>
        <v>Biological</v>
      </c>
    </row>
    <row r="492" spans="1:16" x14ac:dyDescent="0.25">
      <c r="A492" t="s">
        <v>11</v>
      </c>
      <c r="B492" t="s">
        <v>10689</v>
      </c>
      <c r="C492">
        <v>104</v>
      </c>
      <c r="D492" t="s">
        <v>10690</v>
      </c>
      <c r="E492" t="s">
        <v>5984</v>
      </c>
      <c r="F492" t="s">
        <v>44</v>
      </c>
      <c r="G492" t="s">
        <v>45</v>
      </c>
      <c r="H492" t="s">
        <v>2963</v>
      </c>
      <c r="I492">
        <v>12</v>
      </c>
      <c r="J492">
        <v>2</v>
      </c>
      <c r="K492" t="s">
        <v>10688</v>
      </c>
      <c r="L492">
        <v>0</v>
      </c>
      <c r="M492">
        <f t="shared" si="34"/>
        <v>2</v>
      </c>
      <c r="N492" s="2">
        <f t="shared" si="31"/>
        <v>22</v>
      </c>
      <c r="O492" s="2" t="str">
        <f t="shared" si="32"/>
        <v>LPHLP1G4</v>
      </c>
      <c r="P492" t="str">
        <f t="shared" si="33"/>
        <v>Biological</v>
      </c>
    </row>
    <row r="493" spans="1:16" x14ac:dyDescent="0.25">
      <c r="A493" t="s">
        <v>11</v>
      </c>
      <c r="B493" t="s">
        <v>10691</v>
      </c>
      <c r="C493">
        <v>105</v>
      </c>
      <c r="D493" t="s">
        <v>10692</v>
      </c>
      <c r="E493" t="s">
        <v>5984</v>
      </c>
      <c r="F493" t="s">
        <v>44</v>
      </c>
      <c r="G493" t="s">
        <v>45</v>
      </c>
      <c r="H493" t="s">
        <v>2963</v>
      </c>
      <c r="I493">
        <v>12</v>
      </c>
      <c r="J493">
        <v>2</v>
      </c>
      <c r="K493" t="s">
        <v>10693</v>
      </c>
      <c r="L493">
        <v>0</v>
      </c>
      <c r="M493">
        <f t="shared" si="34"/>
        <v>2</v>
      </c>
      <c r="N493" s="2">
        <f t="shared" si="31"/>
        <v>22</v>
      </c>
      <c r="O493" s="2" t="str">
        <f t="shared" si="32"/>
        <v>LPHADG4</v>
      </c>
      <c r="P493" t="str">
        <f t="shared" si="33"/>
        <v>Biological</v>
      </c>
    </row>
    <row r="494" spans="1:16" x14ac:dyDescent="0.25">
      <c r="A494" t="s">
        <v>11</v>
      </c>
      <c r="B494" t="s">
        <v>10694</v>
      </c>
      <c r="C494">
        <v>106</v>
      </c>
      <c r="D494" t="s">
        <v>10695</v>
      </c>
      <c r="E494" t="s">
        <v>5984</v>
      </c>
      <c r="F494" t="s">
        <v>44</v>
      </c>
      <c r="G494" t="s">
        <v>45</v>
      </c>
      <c r="H494" t="s">
        <v>2963</v>
      </c>
      <c r="I494">
        <v>12</v>
      </c>
      <c r="J494">
        <v>2</v>
      </c>
      <c r="K494" t="s">
        <v>10688</v>
      </c>
      <c r="L494">
        <v>0</v>
      </c>
      <c r="M494">
        <f t="shared" si="34"/>
        <v>2</v>
      </c>
      <c r="N494" s="2">
        <f t="shared" ref="N494:N557" si="35">_xlfn.NUMBERVALUE(MID(A494,2,3))-200</f>
        <v>22</v>
      </c>
      <c r="O494" s="2" t="str">
        <f t="shared" ref="O494:O557" si="36">MID(B494,6,LEN(B494)-5)</f>
        <v>LPNTG4</v>
      </c>
      <c r="P494" t="str">
        <f t="shared" ref="P494:P557" si="37">IFERROR(IF(FIND("PA",A494)&gt;0,"PA","Biological"),"Biological")</f>
        <v>Biological</v>
      </c>
    </row>
    <row r="495" spans="1:16" x14ac:dyDescent="0.25">
      <c r="A495" t="s">
        <v>11</v>
      </c>
      <c r="B495" t="s">
        <v>10696</v>
      </c>
      <c r="C495">
        <v>107</v>
      </c>
      <c r="D495" t="s">
        <v>10697</v>
      </c>
      <c r="E495" t="s">
        <v>5984</v>
      </c>
      <c r="F495" t="s">
        <v>44</v>
      </c>
      <c r="G495" t="s">
        <v>45</v>
      </c>
      <c r="H495" t="s">
        <v>2963</v>
      </c>
      <c r="I495">
        <v>12</v>
      </c>
      <c r="J495">
        <v>2</v>
      </c>
      <c r="K495" t="s">
        <v>10698</v>
      </c>
      <c r="L495">
        <v>0</v>
      </c>
      <c r="M495">
        <f t="shared" si="34"/>
        <v>2</v>
      </c>
      <c r="N495" s="2">
        <f t="shared" si="35"/>
        <v>22</v>
      </c>
      <c r="O495" s="2" t="str">
        <f t="shared" si="36"/>
        <v>LMOUG4</v>
      </c>
      <c r="P495" t="str">
        <f t="shared" si="37"/>
        <v>Biological</v>
      </c>
    </row>
    <row r="496" spans="1:16" x14ac:dyDescent="0.25">
      <c r="A496" t="s">
        <v>11</v>
      </c>
      <c r="B496" t="s">
        <v>10699</v>
      </c>
      <c r="C496">
        <v>108</v>
      </c>
      <c r="D496" t="s">
        <v>10700</v>
      </c>
      <c r="E496" t="s">
        <v>5984</v>
      </c>
      <c r="F496" t="s">
        <v>44</v>
      </c>
      <c r="G496" t="s">
        <v>45</v>
      </c>
      <c r="H496" t="s">
        <v>2963</v>
      </c>
      <c r="I496">
        <v>12</v>
      </c>
      <c r="J496">
        <v>2</v>
      </c>
      <c r="K496" t="s">
        <v>10701</v>
      </c>
      <c r="L496">
        <v>0</v>
      </c>
      <c r="M496">
        <f t="shared" si="34"/>
        <v>2</v>
      </c>
      <c r="N496" s="2">
        <f t="shared" si="35"/>
        <v>22</v>
      </c>
      <c r="O496" s="2" t="str">
        <f t="shared" si="36"/>
        <v>LHDMIGG</v>
      </c>
      <c r="P496" t="str">
        <f t="shared" si="37"/>
        <v>Biological</v>
      </c>
    </row>
    <row r="497" spans="1:16" x14ac:dyDescent="0.25">
      <c r="A497" t="s">
        <v>11</v>
      </c>
      <c r="B497" t="s">
        <v>10702</v>
      </c>
      <c r="C497">
        <v>109</v>
      </c>
      <c r="D497" t="s">
        <v>10703</v>
      </c>
      <c r="E497" t="s">
        <v>5984</v>
      </c>
      <c r="F497" t="s">
        <v>44</v>
      </c>
      <c r="G497" t="s">
        <v>45</v>
      </c>
      <c r="H497" t="s">
        <v>2963</v>
      </c>
      <c r="I497">
        <v>12</v>
      </c>
      <c r="J497">
        <v>2</v>
      </c>
      <c r="K497" t="s">
        <v>10701</v>
      </c>
      <c r="L497">
        <v>0</v>
      </c>
      <c r="M497">
        <f t="shared" si="34"/>
        <v>2</v>
      </c>
      <c r="N497" s="2">
        <f t="shared" si="35"/>
        <v>22</v>
      </c>
      <c r="O497" s="2" t="str">
        <f t="shared" si="36"/>
        <v>LCATIGG</v>
      </c>
      <c r="P497" t="str">
        <f t="shared" si="37"/>
        <v>Biological</v>
      </c>
    </row>
    <row r="498" spans="1:16" x14ac:dyDescent="0.25">
      <c r="A498" t="s">
        <v>11</v>
      </c>
      <c r="B498" t="s">
        <v>10704</v>
      </c>
      <c r="C498">
        <v>110</v>
      </c>
      <c r="D498" t="s">
        <v>10705</v>
      </c>
      <c r="E498" t="s">
        <v>5984</v>
      </c>
      <c r="F498" t="s">
        <v>44</v>
      </c>
      <c r="G498" t="s">
        <v>45</v>
      </c>
      <c r="H498" t="s">
        <v>2963</v>
      </c>
      <c r="I498">
        <v>12</v>
      </c>
      <c r="J498">
        <v>2</v>
      </c>
      <c r="K498" t="s">
        <v>10701</v>
      </c>
      <c r="L498">
        <v>0</v>
      </c>
      <c r="M498">
        <f t="shared" si="34"/>
        <v>2</v>
      </c>
      <c r="N498" s="2">
        <f t="shared" si="35"/>
        <v>22</v>
      </c>
      <c r="O498" s="2" t="str">
        <f t="shared" si="36"/>
        <v>LGRASSIGG</v>
      </c>
      <c r="P498" t="str">
        <f t="shared" si="37"/>
        <v>Biological</v>
      </c>
    </row>
    <row r="499" spans="1:16" x14ac:dyDescent="0.25">
      <c r="A499" t="s">
        <v>11</v>
      </c>
      <c r="B499" t="s">
        <v>10706</v>
      </c>
      <c r="C499">
        <v>111</v>
      </c>
      <c r="D499" t="s">
        <v>464</v>
      </c>
      <c r="F499" t="s">
        <v>44</v>
      </c>
      <c r="G499" t="s">
        <v>456</v>
      </c>
      <c r="H499" t="s">
        <v>1693</v>
      </c>
      <c r="I499">
        <v>9</v>
      </c>
      <c r="J499">
        <v>2</v>
      </c>
      <c r="K499" t="s">
        <v>2102</v>
      </c>
      <c r="L499">
        <v>0</v>
      </c>
      <c r="M499">
        <f t="shared" si="34"/>
        <v>2</v>
      </c>
      <c r="N499" s="2">
        <f t="shared" si="35"/>
        <v>22</v>
      </c>
      <c r="O499" s="2" t="str">
        <f t="shared" si="36"/>
        <v>BLOOD_DONE</v>
      </c>
      <c r="P499" t="str">
        <f t="shared" si="37"/>
        <v>Biological</v>
      </c>
    </row>
    <row r="500" spans="1:16" x14ac:dyDescent="0.25">
      <c r="A500" t="s">
        <v>12</v>
      </c>
      <c r="B500" t="s">
        <v>10707</v>
      </c>
      <c r="C500">
        <v>6</v>
      </c>
      <c r="D500" t="s">
        <v>10708</v>
      </c>
      <c r="E500" t="s">
        <v>5971</v>
      </c>
      <c r="F500" t="s">
        <v>44</v>
      </c>
      <c r="G500" t="s">
        <v>456</v>
      </c>
      <c r="H500" t="s">
        <v>46</v>
      </c>
      <c r="I500">
        <v>8</v>
      </c>
      <c r="J500">
        <v>0</v>
      </c>
      <c r="K500" t="s">
        <v>2102</v>
      </c>
      <c r="L500">
        <v>0</v>
      </c>
      <c r="M500">
        <f t="shared" si="34"/>
        <v>2</v>
      </c>
      <c r="N500" s="2">
        <f t="shared" si="35"/>
        <v>27</v>
      </c>
      <c r="O500" s="2" t="str">
        <f t="shared" si="36"/>
        <v>BLOOD_DONE</v>
      </c>
      <c r="P500" t="str">
        <f t="shared" si="37"/>
        <v>Biological</v>
      </c>
    </row>
    <row r="501" spans="1:16" x14ac:dyDescent="0.25">
      <c r="A501" t="s">
        <v>12</v>
      </c>
      <c r="B501" t="s">
        <v>10709</v>
      </c>
      <c r="C501">
        <v>7</v>
      </c>
      <c r="D501" t="s">
        <v>10710</v>
      </c>
      <c r="E501" t="s">
        <v>5971</v>
      </c>
      <c r="F501" t="s">
        <v>44</v>
      </c>
      <c r="G501" t="s">
        <v>456</v>
      </c>
      <c r="H501" t="s">
        <v>46</v>
      </c>
      <c r="I501">
        <v>8</v>
      </c>
      <c r="J501">
        <v>0</v>
      </c>
      <c r="K501" t="s">
        <v>2102</v>
      </c>
      <c r="L501">
        <v>0</v>
      </c>
      <c r="M501">
        <f t="shared" si="34"/>
        <v>2</v>
      </c>
      <c r="N501" s="2">
        <f t="shared" si="35"/>
        <v>27</v>
      </c>
      <c r="O501" s="2" t="str">
        <f t="shared" si="36"/>
        <v>Urine_DONE</v>
      </c>
      <c r="P501" t="str">
        <f t="shared" si="37"/>
        <v>Biological</v>
      </c>
    </row>
    <row r="502" spans="1:16" x14ac:dyDescent="0.25">
      <c r="A502" t="s">
        <v>12</v>
      </c>
      <c r="B502" t="s">
        <v>10711</v>
      </c>
      <c r="C502">
        <v>8</v>
      </c>
      <c r="D502" t="s">
        <v>9962</v>
      </c>
      <c r="F502" t="s">
        <v>44</v>
      </c>
      <c r="G502" t="s">
        <v>45</v>
      </c>
      <c r="H502" t="s">
        <v>1469</v>
      </c>
      <c r="I502">
        <v>10</v>
      </c>
      <c r="J502">
        <v>0</v>
      </c>
      <c r="M502">
        <f t="shared" si="34"/>
        <v>2</v>
      </c>
      <c r="N502" s="2">
        <f t="shared" si="35"/>
        <v>27</v>
      </c>
      <c r="O502" s="2" t="str">
        <f t="shared" si="36"/>
        <v>BLD_DAT</v>
      </c>
      <c r="P502" t="str">
        <f t="shared" si="37"/>
        <v>Biological</v>
      </c>
    </row>
    <row r="503" spans="1:16" x14ac:dyDescent="0.25">
      <c r="A503" t="s">
        <v>12</v>
      </c>
      <c r="B503" t="s">
        <v>10712</v>
      </c>
      <c r="C503">
        <v>9</v>
      </c>
      <c r="D503" t="s">
        <v>9571</v>
      </c>
      <c r="E503" t="s">
        <v>1579</v>
      </c>
      <c r="F503" t="s">
        <v>44</v>
      </c>
      <c r="G503" t="s">
        <v>456</v>
      </c>
      <c r="H503" t="s">
        <v>46</v>
      </c>
      <c r="I503">
        <v>8</v>
      </c>
      <c r="J503">
        <v>0</v>
      </c>
      <c r="K503" t="s">
        <v>1491</v>
      </c>
      <c r="L503">
        <v>0</v>
      </c>
      <c r="M503">
        <f t="shared" si="34"/>
        <v>2</v>
      </c>
      <c r="N503" s="2">
        <f t="shared" si="35"/>
        <v>27</v>
      </c>
      <c r="O503" s="2" t="str">
        <f t="shared" si="36"/>
        <v>FAST</v>
      </c>
      <c r="P503" t="str">
        <f t="shared" si="37"/>
        <v>Biological</v>
      </c>
    </row>
    <row r="504" spans="1:16" x14ac:dyDescent="0.25">
      <c r="A504" t="s">
        <v>12</v>
      </c>
      <c r="B504" t="s">
        <v>10713</v>
      </c>
      <c r="C504">
        <v>10</v>
      </c>
      <c r="D504" t="s">
        <v>9607</v>
      </c>
      <c r="E504" t="s">
        <v>83</v>
      </c>
      <c r="F504" t="s">
        <v>44</v>
      </c>
      <c r="G504" t="s">
        <v>45</v>
      </c>
      <c r="H504" t="s">
        <v>1058</v>
      </c>
      <c r="I504">
        <v>8</v>
      </c>
      <c r="J504">
        <v>1</v>
      </c>
      <c r="K504" t="s">
        <v>10714</v>
      </c>
      <c r="L504">
        <v>0</v>
      </c>
      <c r="M504">
        <f t="shared" si="34"/>
        <v>2</v>
      </c>
      <c r="N504" s="2">
        <f t="shared" si="35"/>
        <v>27</v>
      </c>
      <c r="O504" s="2" t="str">
        <f t="shared" si="36"/>
        <v>B3</v>
      </c>
      <c r="P504" t="str">
        <f t="shared" si="37"/>
        <v>Biological</v>
      </c>
    </row>
    <row r="505" spans="1:16" x14ac:dyDescent="0.25">
      <c r="A505" t="s">
        <v>12</v>
      </c>
      <c r="B505" t="s">
        <v>10715</v>
      </c>
      <c r="C505">
        <v>11</v>
      </c>
      <c r="D505" t="s">
        <v>9610</v>
      </c>
      <c r="E505" t="s">
        <v>83</v>
      </c>
      <c r="F505" t="s">
        <v>44</v>
      </c>
      <c r="G505" t="s">
        <v>45</v>
      </c>
      <c r="H505" t="s">
        <v>1058</v>
      </c>
      <c r="I505">
        <v>8</v>
      </c>
      <c r="J505">
        <v>1</v>
      </c>
      <c r="K505" t="s">
        <v>10716</v>
      </c>
      <c r="L505">
        <v>0</v>
      </c>
      <c r="M505">
        <f t="shared" si="34"/>
        <v>2</v>
      </c>
      <c r="N505" s="2">
        <f t="shared" si="35"/>
        <v>27</v>
      </c>
      <c r="O505" s="2" t="str">
        <f t="shared" si="36"/>
        <v>B4</v>
      </c>
      <c r="P505" t="str">
        <f t="shared" si="37"/>
        <v>Biological</v>
      </c>
    </row>
    <row r="506" spans="1:16" x14ac:dyDescent="0.25">
      <c r="A506" t="s">
        <v>12</v>
      </c>
      <c r="B506" t="s">
        <v>10717</v>
      </c>
      <c r="C506">
        <v>12</v>
      </c>
      <c r="D506" t="s">
        <v>9616</v>
      </c>
      <c r="E506" t="s">
        <v>83</v>
      </c>
      <c r="F506" t="s">
        <v>44</v>
      </c>
      <c r="G506" t="s">
        <v>45</v>
      </c>
      <c r="H506" t="s">
        <v>1058</v>
      </c>
      <c r="I506">
        <v>8</v>
      </c>
      <c r="J506">
        <v>1</v>
      </c>
      <c r="K506" t="s">
        <v>3292</v>
      </c>
      <c r="L506">
        <v>0</v>
      </c>
      <c r="M506">
        <f t="shared" si="34"/>
        <v>2</v>
      </c>
      <c r="N506" s="2">
        <f t="shared" si="35"/>
        <v>27</v>
      </c>
      <c r="O506" s="2" t="str">
        <f t="shared" si="36"/>
        <v>B6</v>
      </c>
      <c r="P506" t="str">
        <f t="shared" si="37"/>
        <v>Biological</v>
      </c>
    </row>
    <row r="507" spans="1:16" x14ac:dyDescent="0.25">
      <c r="A507" t="s">
        <v>12</v>
      </c>
      <c r="B507" t="s">
        <v>10718</v>
      </c>
      <c r="C507">
        <v>13</v>
      </c>
      <c r="D507" t="s">
        <v>9613</v>
      </c>
      <c r="E507" t="s">
        <v>83</v>
      </c>
      <c r="F507" t="s">
        <v>44</v>
      </c>
      <c r="G507" t="s">
        <v>45</v>
      </c>
      <c r="H507" t="s">
        <v>1058</v>
      </c>
      <c r="I507">
        <v>8</v>
      </c>
      <c r="J507">
        <v>1</v>
      </c>
      <c r="K507" t="s">
        <v>10719</v>
      </c>
      <c r="L507">
        <v>0</v>
      </c>
      <c r="M507">
        <f t="shared" si="34"/>
        <v>2</v>
      </c>
      <c r="N507" s="2">
        <f t="shared" si="35"/>
        <v>27</v>
      </c>
      <c r="O507" s="2" t="str">
        <f t="shared" si="36"/>
        <v>B5</v>
      </c>
      <c r="P507" t="str">
        <f t="shared" si="37"/>
        <v>Biological</v>
      </c>
    </row>
    <row r="508" spans="1:16" x14ac:dyDescent="0.25">
      <c r="A508" t="s">
        <v>12</v>
      </c>
      <c r="B508" t="s">
        <v>10720</v>
      </c>
      <c r="C508">
        <v>14</v>
      </c>
      <c r="D508" t="s">
        <v>9580</v>
      </c>
      <c r="F508" t="s">
        <v>44</v>
      </c>
      <c r="G508" t="s">
        <v>45</v>
      </c>
      <c r="H508" t="s">
        <v>1058</v>
      </c>
      <c r="I508">
        <v>8</v>
      </c>
      <c r="J508">
        <v>1</v>
      </c>
      <c r="K508" t="s">
        <v>10721</v>
      </c>
      <c r="L508">
        <v>0</v>
      </c>
      <c r="M508">
        <f t="shared" si="34"/>
        <v>2</v>
      </c>
      <c r="N508" s="2">
        <f t="shared" si="35"/>
        <v>27</v>
      </c>
      <c r="O508" s="2" t="str">
        <f t="shared" si="36"/>
        <v>B13</v>
      </c>
      <c r="P508" t="str">
        <f t="shared" si="37"/>
        <v>Biological</v>
      </c>
    </row>
    <row r="509" spans="1:16" x14ac:dyDescent="0.25">
      <c r="A509" t="s">
        <v>12</v>
      </c>
      <c r="B509" t="s">
        <v>10722</v>
      </c>
      <c r="C509">
        <v>15</v>
      </c>
      <c r="D509" t="s">
        <v>9583</v>
      </c>
      <c r="F509" t="s">
        <v>44</v>
      </c>
      <c r="G509" t="s">
        <v>45</v>
      </c>
      <c r="H509" t="s">
        <v>46</v>
      </c>
      <c r="I509">
        <v>8</v>
      </c>
      <c r="J509">
        <v>0</v>
      </c>
      <c r="K509" t="s">
        <v>10723</v>
      </c>
      <c r="L509">
        <v>0</v>
      </c>
      <c r="M509">
        <f t="shared" si="34"/>
        <v>2</v>
      </c>
      <c r="N509" s="2">
        <f t="shared" si="35"/>
        <v>27</v>
      </c>
      <c r="O509" s="2" t="str">
        <f t="shared" si="36"/>
        <v>B14</v>
      </c>
      <c r="P509" t="str">
        <f t="shared" si="37"/>
        <v>Biological</v>
      </c>
    </row>
    <row r="510" spans="1:16" x14ac:dyDescent="0.25">
      <c r="A510" t="s">
        <v>12</v>
      </c>
      <c r="B510" t="s">
        <v>10724</v>
      </c>
      <c r="C510">
        <v>16</v>
      </c>
      <c r="D510" t="s">
        <v>9586</v>
      </c>
      <c r="F510" t="s">
        <v>44</v>
      </c>
      <c r="G510" t="s">
        <v>45</v>
      </c>
      <c r="H510" t="s">
        <v>1058</v>
      </c>
      <c r="I510">
        <v>8</v>
      </c>
      <c r="J510">
        <v>1</v>
      </c>
      <c r="K510" t="s">
        <v>10725</v>
      </c>
      <c r="L510">
        <v>0</v>
      </c>
      <c r="M510">
        <f t="shared" si="34"/>
        <v>2</v>
      </c>
      <c r="N510" s="2">
        <f t="shared" si="35"/>
        <v>27</v>
      </c>
      <c r="O510" s="2" t="str">
        <f t="shared" si="36"/>
        <v>B15</v>
      </c>
      <c r="P510" t="str">
        <f t="shared" si="37"/>
        <v>Biological</v>
      </c>
    </row>
    <row r="511" spans="1:16" x14ac:dyDescent="0.25">
      <c r="A511" t="s">
        <v>12</v>
      </c>
      <c r="B511" t="s">
        <v>10726</v>
      </c>
      <c r="C511">
        <v>17</v>
      </c>
      <c r="D511" t="s">
        <v>10727</v>
      </c>
      <c r="F511" t="s">
        <v>44</v>
      </c>
      <c r="G511" t="s">
        <v>45</v>
      </c>
      <c r="H511" t="s">
        <v>46</v>
      </c>
      <c r="I511">
        <v>8</v>
      </c>
      <c r="J511">
        <v>0</v>
      </c>
      <c r="K511" t="s">
        <v>10728</v>
      </c>
      <c r="L511">
        <v>0</v>
      </c>
      <c r="M511">
        <f t="shared" si="34"/>
        <v>2</v>
      </c>
      <c r="N511" s="2">
        <f t="shared" si="35"/>
        <v>27</v>
      </c>
      <c r="O511" s="2" t="str">
        <f t="shared" si="36"/>
        <v>B25</v>
      </c>
      <c r="P511" t="str">
        <f t="shared" si="37"/>
        <v>Biological</v>
      </c>
    </row>
    <row r="512" spans="1:16" x14ac:dyDescent="0.25">
      <c r="A512" t="s">
        <v>12</v>
      </c>
      <c r="B512" t="s">
        <v>10729</v>
      </c>
      <c r="C512">
        <v>18</v>
      </c>
      <c r="D512" t="s">
        <v>10345</v>
      </c>
      <c r="F512" t="s">
        <v>44</v>
      </c>
      <c r="G512" t="s">
        <v>45</v>
      </c>
      <c r="H512" t="s">
        <v>1058</v>
      </c>
      <c r="I512">
        <v>8</v>
      </c>
      <c r="J512">
        <v>1</v>
      </c>
      <c r="K512" t="s">
        <v>10730</v>
      </c>
      <c r="L512">
        <v>0</v>
      </c>
      <c r="M512">
        <f t="shared" si="34"/>
        <v>2</v>
      </c>
      <c r="N512" s="2">
        <f t="shared" si="35"/>
        <v>27</v>
      </c>
      <c r="O512" s="2" t="str">
        <f t="shared" si="36"/>
        <v>B24</v>
      </c>
      <c r="P512" t="str">
        <f t="shared" si="37"/>
        <v>Biological</v>
      </c>
    </row>
    <row r="513" spans="1:16" x14ac:dyDescent="0.25">
      <c r="A513" t="s">
        <v>12</v>
      </c>
      <c r="B513" t="s">
        <v>10731</v>
      </c>
      <c r="C513">
        <v>19</v>
      </c>
      <c r="D513" t="s">
        <v>9589</v>
      </c>
      <c r="F513" t="s">
        <v>44</v>
      </c>
      <c r="G513" t="s">
        <v>45</v>
      </c>
      <c r="H513" t="s">
        <v>46</v>
      </c>
      <c r="I513">
        <v>8</v>
      </c>
      <c r="J513">
        <v>0</v>
      </c>
      <c r="K513" t="s">
        <v>10732</v>
      </c>
      <c r="L513">
        <v>0</v>
      </c>
      <c r="M513">
        <f t="shared" si="34"/>
        <v>2</v>
      </c>
      <c r="N513" s="2">
        <f t="shared" si="35"/>
        <v>27</v>
      </c>
      <c r="O513" s="2" t="str">
        <f t="shared" si="36"/>
        <v>B16</v>
      </c>
      <c r="P513" t="str">
        <f t="shared" si="37"/>
        <v>Biological</v>
      </c>
    </row>
    <row r="514" spans="1:16" x14ac:dyDescent="0.25">
      <c r="A514" t="s">
        <v>12</v>
      </c>
      <c r="B514" t="s">
        <v>10733</v>
      </c>
      <c r="C514">
        <v>20</v>
      </c>
      <c r="D514" t="s">
        <v>10734</v>
      </c>
      <c r="F514" t="s">
        <v>44</v>
      </c>
      <c r="G514" t="s">
        <v>45</v>
      </c>
      <c r="H514" t="s">
        <v>46</v>
      </c>
      <c r="I514">
        <v>8</v>
      </c>
      <c r="J514">
        <v>0</v>
      </c>
      <c r="K514" t="s">
        <v>10735</v>
      </c>
      <c r="L514">
        <v>0</v>
      </c>
      <c r="M514">
        <f t="shared" si="34"/>
        <v>2</v>
      </c>
      <c r="N514" s="2">
        <f t="shared" si="35"/>
        <v>27</v>
      </c>
      <c r="O514" s="2" t="str">
        <f t="shared" si="36"/>
        <v>B26</v>
      </c>
      <c r="P514" t="str">
        <f t="shared" si="37"/>
        <v>Biological</v>
      </c>
    </row>
    <row r="515" spans="1:16" x14ac:dyDescent="0.25">
      <c r="A515" t="s">
        <v>12</v>
      </c>
      <c r="B515" t="s">
        <v>10736</v>
      </c>
      <c r="C515">
        <v>21</v>
      </c>
      <c r="D515" t="s">
        <v>10737</v>
      </c>
      <c r="F515" t="s">
        <v>44</v>
      </c>
      <c r="G515" t="s">
        <v>45</v>
      </c>
      <c r="H515" t="s">
        <v>46</v>
      </c>
      <c r="I515">
        <v>8</v>
      </c>
      <c r="J515">
        <v>0</v>
      </c>
      <c r="K515" t="s">
        <v>10738</v>
      </c>
      <c r="L515">
        <v>0</v>
      </c>
      <c r="M515">
        <f t="shared" ref="M515:M578" si="38">_xlfn.NUMBERVALUE(MID(A515,2,1))</f>
        <v>2</v>
      </c>
      <c r="N515" s="2">
        <f t="shared" si="35"/>
        <v>27</v>
      </c>
      <c r="O515" s="2" t="str">
        <f t="shared" si="36"/>
        <v>B27</v>
      </c>
      <c r="P515" t="str">
        <f t="shared" si="37"/>
        <v>Biological</v>
      </c>
    </row>
    <row r="516" spans="1:16" x14ac:dyDescent="0.25">
      <c r="A516" t="s">
        <v>12</v>
      </c>
      <c r="B516" t="s">
        <v>10739</v>
      </c>
      <c r="C516">
        <v>22</v>
      </c>
      <c r="D516" t="s">
        <v>9595</v>
      </c>
      <c r="F516" t="s">
        <v>44</v>
      </c>
      <c r="G516" t="s">
        <v>45</v>
      </c>
      <c r="H516" t="s">
        <v>46</v>
      </c>
      <c r="I516">
        <v>8</v>
      </c>
      <c r="J516">
        <v>0</v>
      </c>
      <c r="K516" t="s">
        <v>10740</v>
      </c>
      <c r="L516">
        <v>0</v>
      </c>
      <c r="M516">
        <f t="shared" si="38"/>
        <v>2</v>
      </c>
      <c r="N516" s="2">
        <f t="shared" si="35"/>
        <v>27</v>
      </c>
      <c r="O516" s="2" t="str">
        <f t="shared" si="36"/>
        <v>B17</v>
      </c>
      <c r="P516" t="str">
        <f t="shared" si="37"/>
        <v>Biological</v>
      </c>
    </row>
    <row r="517" spans="1:16" x14ac:dyDescent="0.25">
      <c r="A517" t="s">
        <v>12</v>
      </c>
      <c r="B517" t="s">
        <v>10741</v>
      </c>
      <c r="C517">
        <v>23</v>
      </c>
      <c r="D517" t="s">
        <v>10742</v>
      </c>
      <c r="F517" t="s">
        <v>44</v>
      </c>
      <c r="G517" t="s">
        <v>45</v>
      </c>
      <c r="H517" t="s">
        <v>46</v>
      </c>
      <c r="I517">
        <v>8</v>
      </c>
      <c r="J517">
        <v>0</v>
      </c>
      <c r="K517" t="s">
        <v>10743</v>
      </c>
      <c r="L517">
        <v>0</v>
      </c>
      <c r="M517">
        <f t="shared" si="38"/>
        <v>2</v>
      </c>
      <c r="N517" s="2">
        <f t="shared" si="35"/>
        <v>27</v>
      </c>
      <c r="O517" s="2" t="str">
        <f t="shared" si="36"/>
        <v>B28</v>
      </c>
      <c r="P517" t="str">
        <f t="shared" si="37"/>
        <v>Biological</v>
      </c>
    </row>
    <row r="518" spans="1:16" x14ac:dyDescent="0.25">
      <c r="A518" t="s">
        <v>12</v>
      </c>
      <c r="B518" t="s">
        <v>10744</v>
      </c>
      <c r="C518">
        <v>24</v>
      </c>
      <c r="D518" t="s">
        <v>9942</v>
      </c>
      <c r="F518" t="s">
        <v>44</v>
      </c>
      <c r="G518" t="s">
        <v>45</v>
      </c>
      <c r="H518" t="s">
        <v>46</v>
      </c>
      <c r="I518">
        <v>8</v>
      </c>
      <c r="J518">
        <v>0</v>
      </c>
      <c r="K518" t="s">
        <v>10745</v>
      </c>
      <c r="L518">
        <v>0</v>
      </c>
      <c r="M518">
        <f t="shared" si="38"/>
        <v>2</v>
      </c>
      <c r="N518" s="2">
        <f t="shared" si="35"/>
        <v>27</v>
      </c>
      <c r="O518" s="2" t="str">
        <f t="shared" si="36"/>
        <v>B23</v>
      </c>
      <c r="P518" t="str">
        <f t="shared" si="37"/>
        <v>Biological</v>
      </c>
    </row>
    <row r="519" spans="1:16" x14ac:dyDescent="0.25">
      <c r="A519" t="s">
        <v>12</v>
      </c>
      <c r="B519" t="s">
        <v>10746</v>
      </c>
      <c r="C519">
        <v>25</v>
      </c>
      <c r="D519" t="s">
        <v>9598</v>
      </c>
      <c r="F519" t="s">
        <v>44</v>
      </c>
      <c r="G519" t="s">
        <v>45</v>
      </c>
      <c r="H519" t="s">
        <v>46</v>
      </c>
      <c r="I519">
        <v>8</v>
      </c>
      <c r="J519">
        <v>0</v>
      </c>
      <c r="K519" t="s">
        <v>10747</v>
      </c>
      <c r="L519">
        <v>0</v>
      </c>
      <c r="M519">
        <f t="shared" si="38"/>
        <v>2</v>
      </c>
      <c r="N519" s="2">
        <f t="shared" si="35"/>
        <v>27</v>
      </c>
      <c r="O519" s="2" t="str">
        <f t="shared" si="36"/>
        <v>B18</v>
      </c>
      <c r="P519" t="str">
        <f t="shared" si="37"/>
        <v>Biological</v>
      </c>
    </row>
    <row r="520" spans="1:16" x14ac:dyDescent="0.25">
      <c r="A520" t="s">
        <v>12</v>
      </c>
      <c r="B520" t="s">
        <v>10748</v>
      </c>
      <c r="C520">
        <v>26</v>
      </c>
      <c r="D520" t="s">
        <v>9950</v>
      </c>
      <c r="F520" t="s">
        <v>44</v>
      </c>
      <c r="G520" t="s">
        <v>45</v>
      </c>
      <c r="H520" t="s">
        <v>46</v>
      </c>
      <c r="I520">
        <v>8</v>
      </c>
      <c r="J520">
        <v>0</v>
      </c>
      <c r="K520" t="s">
        <v>10749</v>
      </c>
      <c r="L520">
        <v>0</v>
      </c>
      <c r="M520">
        <f t="shared" si="38"/>
        <v>2</v>
      </c>
      <c r="N520" s="2">
        <f t="shared" si="35"/>
        <v>27</v>
      </c>
      <c r="O520" s="2" t="str">
        <f t="shared" si="36"/>
        <v>B21</v>
      </c>
      <c r="P520" t="str">
        <f t="shared" si="37"/>
        <v>Biological</v>
      </c>
    </row>
    <row r="521" spans="1:16" x14ac:dyDescent="0.25">
      <c r="A521" t="s">
        <v>12</v>
      </c>
      <c r="B521" t="s">
        <v>10750</v>
      </c>
      <c r="C521">
        <v>27</v>
      </c>
      <c r="D521" t="s">
        <v>9945</v>
      </c>
      <c r="F521" t="s">
        <v>44</v>
      </c>
      <c r="G521" t="s">
        <v>45</v>
      </c>
      <c r="H521" t="s">
        <v>46</v>
      </c>
      <c r="I521">
        <v>8</v>
      </c>
      <c r="J521">
        <v>0</v>
      </c>
      <c r="K521" t="s">
        <v>10751</v>
      </c>
      <c r="L521">
        <v>0</v>
      </c>
      <c r="M521">
        <f t="shared" si="38"/>
        <v>2</v>
      </c>
      <c r="N521" s="2">
        <f t="shared" si="35"/>
        <v>27</v>
      </c>
      <c r="O521" s="2" t="str">
        <f t="shared" si="36"/>
        <v>B22</v>
      </c>
      <c r="P521" t="str">
        <f t="shared" si="37"/>
        <v>Biological</v>
      </c>
    </row>
    <row r="522" spans="1:16" x14ac:dyDescent="0.25">
      <c r="A522" t="s">
        <v>12</v>
      </c>
      <c r="B522" t="s">
        <v>10752</v>
      </c>
      <c r="C522">
        <v>28</v>
      </c>
      <c r="D522" t="s">
        <v>9601</v>
      </c>
      <c r="F522" t="s">
        <v>44</v>
      </c>
      <c r="G522" t="s">
        <v>45</v>
      </c>
      <c r="H522" t="s">
        <v>46</v>
      </c>
      <c r="I522">
        <v>8</v>
      </c>
      <c r="J522">
        <v>0</v>
      </c>
      <c r="K522" t="s">
        <v>10753</v>
      </c>
      <c r="L522">
        <v>0</v>
      </c>
      <c r="M522">
        <f t="shared" si="38"/>
        <v>2</v>
      </c>
      <c r="N522" s="2">
        <f t="shared" si="35"/>
        <v>27</v>
      </c>
      <c r="O522" s="2" t="str">
        <f t="shared" si="36"/>
        <v>B19</v>
      </c>
      <c r="P522" t="str">
        <f t="shared" si="37"/>
        <v>Biological</v>
      </c>
    </row>
    <row r="523" spans="1:16" x14ac:dyDescent="0.25">
      <c r="A523" t="s">
        <v>12</v>
      </c>
      <c r="B523" t="s">
        <v>10754</v>
      </c>
      <c r="C523">
        <v>29</v>
      </c>
      <c r="D523" t="s">
        <v>9604</v>
      </c>
      <c r="F523" t="s">
        <v>44</v>
      </c>
      <c r="G523" t="s">
        <v>45</v>
      </c>
      <c r="H523" t="s">
        <v>53</v>
      </c>
      <c r="I523">
        <v>8</v>
      </c>
      <c r="J523">
        <v>2</v>
      </c>
      <c r="K523" t="s">
        <v>10755</v>
      </c>
      <c r="L523">
        <v>0</v>
      </c>
      <c r="M523">
        <f t="shared" si="38"/>
        <v>2</v>
      </c>
      <c r="N523" s="2">
        <f t="shared" si="35"/>
        <v>27</v>
      </c>
      <c r="O523" s="2" t="str">
        <f t="shared" si="36"/>
        <v>B20</v>
      </c>
      <c r="P523" t="str">
        <f t="shared" si="37"/>
        <v>Biological</v>
      </c>
    </row>
    <row r="524" spans="1:16" x14ac:dyDescent="0.25">
      <c r="A524" t="s">
        <v>12</v>
      </c>
      <c r="B524" t="s">
        <v>10756</v>
      </c>
      <c r="C524">
        <v>30</v>
      </c>
      <c r="D524" t="s">
        <v>9575</v>
      </c>
      <c r="F524" t="s">
        <v>44</v>
      </c>
      <c r="G524" t="s">
        <v>45</v>
      </c>
      <c r="H524" t="s">
        <v>46</v>
      </c>
      <c r="I524">
        <v>8</v>
      </c>
      <c r="J524">
        <v>0</v>
      </c>
      <c r="K524" t="s">
        <v>10757</v>
      </c>
      <c r="L524">
        <v>0</v>
      </c>
      <c r="M524">
        <f t="shared" si="38"/>
        <v>2</v>
      </c>
      <c r="N524" s="2">
        <f t="shared" si="35"/>
        <v>27</v>
      </c>
      <c r="O524" s="2" t="str">
        <f t="shared" si="36"/>
        <v>B12</v>
      </c>
      <c r="P524" t="str">
        <f t="shared" si="37"/>
        <v>Biological</v>
      </c>
    </row>
    <row r="525" spans="1:16" x14ac:dyDescent="0.25">
      <c r="A525" t="s">
        <v>12</v>
      </c>
      <c r="B525" t="s">
        <v>10758</v>
      </c>
      <c r="C525">
        <v>31</v>
      </c>
      <c r="D525" t="s">
        <v>9592</v>
      </c>
      <c r="E525" t="s">
        <v>83</v>
      </c>
      <c r="F525" t="s">
        <v>44</v>
      </c>
      <c r="G525" t="s">
        <v>45</v>
      </c>
      <c r="H525" t="s">
        <v>53</v>
      </c>
      <c r="I525">
        <v>8</v>
      </c>
      <c r="J525">
        <v>2</v>
      </c>
      <c r="K525" t="s">
        <v>10759</v>
      </c>
      <c r="L525">
        <v>0</v>
      </c>
      <c r="M525">
        <f t="shared" si="38"/>
        <v>2</v>
      </c>
      <c r="N525" s="2">
        <f t="shared" si="35"/>
        <v>27</v>
      </c>
      <c r="O525" s="2" t="str">
        <f t="shared" si="36"/>
        <v>B2</v>
      </c>
      <c r="P525" t="str">
        <f t="shared" si="37"/>
        <v>Biological</v>
      </c>
    </row>
    <row r="526" spans="1:16" x14ac:dyDescent="0.25">
      <c r="A526" t="s">
        <v>12</v>
      </c>
      <c r="B526" t="s">
        <v>10760</v>
      </c>
      <c r="C526">
        <v>32</v>
      </c>
      <c r="D526" t="s">
        <v>10112</v>
      </c>
      <c r="E526" t="s">
        <v>83</v>
      </c>
      <c r="F526" t="s">
        <v>44</v>
      </c>
      <c r="G526" t="s">
        <v>45</v>
      </c>
      <c r="H526" t="s">
        <v>46</v>
      </c>
      <c r="I526">
        <v>8</v>
      </c>
      <c r="J526">
        <v>0</v>
      </c>
      <c r="K526" t="s">
        <v>10761</v>
      </c>
      <c r="L526">
        <v>0</v>
      </c>
      <c r="M526">
        <f t="shared" si="38"/>
        <v>2</v>
      </c>
      <c r="N526" s="2">
        <f t="shared" si="35"/>
        <v>27</v>
      </c>
      <c r="O526" s="2" t="str">
        <f t="shared" si="36"/>
        <v>B11</v>
      </c>
      <c r="P526" t="str">
        <f t="shared" si="37"/>
        <v>Biological</v>
      </c>
    </row>
    <row r="527" spans="1:16" x14ac:dyDescent="0.25">
      <c r="A527" t="s">
        <v>12</v>
      </c>
      <c r="B527" t="s">
        <v>10762</v>
      </c>
      <c r="C527">
        <v>33</v>
      </c>
      <c r="D527" t="s">
        <v>10109</v>
      </c>
      <c r="E527" t="s">
        <v>83</v>
      </c>
      <c r="F527" t="s">
        <v>44</v>
      </c>
      <c r="G527" t="s">
        <v>45</v>
      </c>
      <c r="H527" t="s">
        <v>46</v>
      </c>
      <c r="I527">
        <v>8</v>
      </c>
      <c r="J527">
        <v>0</v>
      </c>
      <c r="K527" t="s">
        <v>10763</v>
      </c>
      <c r="L527">
        <v>0</v>
      </c>
      <c r="M527">
        <f t="shared" si="38"/>
        <v>2</v>
      </c>
      <c r="N527" s="2">
        <f t="shared" si="35"/>
        <v>27</v>
      </c>
      <c r="O527" s="2" t="str">
        <f t="shared" si="36"/>
        <v>B8</v>
      </c>
      <c r="P527" t="str">
        <f t="shared" si="37"/>
        <v>Biological</v>
      </c>
    </row>
    <row r="528" spans="1:16" x14ac:dyDescent="0.25">
      <c r="A528" t="s">
        <v>12</v>
      </c>
      <c r="B528" t="s">
        <v>10764</v>
      </c>
      <c r="C528">
        <v>34</v>
      </c>
      <c r="D528" t="s">
        <v>10115</v>
      </c>
      <c r="E528" t="s">
        <v>83</v>
      </c>
      <c r="F528" t="s">
        <v>44</v>
      </c>
      <c r="G528" t="s">
        <v>45</v>
      </c>
      <c r="H528" t="s">
        <v>46</v>
      </c>
      <c r="I528">
        <v>8</v>
      </c>
      <c r="J528">
        <v>0</v>
      </c>
      <c r="K528" t="s">
        <v>10765</v>
      </c>
      <c r="L528">
        <v>0</v>
      </c>
      <c r="M528">
        <f t="shared" si="38"/>
        <v>2</v>
      </c>
      <c r="N528" s="2">
        <f t="shared" si="35"/>
        <v>27</v>
      </c>
      <c r="O528" s="2" t="str">
        <f t="shared" si="36"/>
        <v>B9</v>
      </c>
      <c r="P528" t="str">
        <f t="shared" si="37"/>
        <v>Biological</v>
      </c>
    </row>
    <row r="529" spans="1:16" x14ac:dyDescent="0.25">
      <c r="A529" t="s">
        <v>12</v>
      </c>
      <c r="B529" t="s">
        <v>10766</v>
      </c>
      <c r="C529">
        <v>35</v>
      </c>
      <c r="D529" t="s">
        <v>10119</v>
      </c>
      <c r="E529" t="s">
        <v>83</v>
      </c>
      <c r="F529" t="s">
        <v>44</v>
      </c>
      <c r="G529" t="s">
        <v>45</v>
      </c>
      <c r="H529" t="s">
        <v>46</v>
      </c>
      <c r="I529">
        <v>8</v>
      </c>
      <c r="J529">
        <v>0</v>
      </c>
      <c r="K529" t="s">
        <v>10767</v>
      </c>
      <c r="L529">
        <v>0</v>
      </c>
      <c r="M529">
        <f t="shared" si="38"/>
        <v>2</v>
      </c>
      <c r="N529" s="2">
        <f t="shared" si="35"/>
        <v>27</v>
      </c>
      <c r="O529" s="2" t="str">
        <f t="shared" si="36"/>
        <v>B10</v>
      </c>
      <c r="P529" t="str">
        <f t="shared" si="37"/>
        <v>Biological</v>
      </c>
    </row>
    <row r="530" spans="1:16" x14ac:dyDescent="0.25">
      <c r="A530" t="s">
        <v>12</v>
      </c>
      <c r="B530" t="s">
        <v>10768</v>
      </c>
      <c r="C530">
        <v>36</v>
      </c>
      <c r="D530" t="s">
        <v>10769</v>
      </c>
      <c r="F530" t="s">
        <v>44</v>
      </c>
      <c r="G530" t="s">
        <v>45</v>
      </c>
      <c r="H530" t="s">
        <v>46</v>
      </c>
      <c r="I530">
        <v>8</v>
      </c>
      <c r="J530">
        <v>0</v>
      </c>
      <c r="K530" t="s">
        <v>10770</v>
      </c>
      <c r="L530">
        <v>0</v>
      </c>
      <c r="M530">
        <f t="shared" si="38"/>
        <v>2</v>
      </c>
      <c r="N530" s="2">
        <f t="shared" si="35"/>
        <v>27</v>
      </c>
      <c r="O530" s="2" t="str">
        <f t="shared" si="36"/>
        <v>HB</v>
      </c>
      <c r="P530" t="str">
        <f t="shared" si="37"/>
        <v>Biological</v>
      </c>
    </row>
    <row r="531" spans="1:16" x14ac:dyDescent="0.25">
      <c r="A531" t="s">
        <v>12</v>
      </c>
      <c r="B531" t="s">
        <v>10771</v>
      </c>
      <c r="C531">
        <v>37</v>
      </c>
      <c r="D531" t="s">
        <v>10772</v>
      </c>
      <c r="F531" t="s">
        <v>44</v>
      </c>
      <c r="G531" t="s">
        <v>45</v>
      </c>
      <c r="H531" t="s">
        <v>53</v>
      </c>
      <c r="I531">
        <v>8</v>
      </c>
      <c r="J531">
        <v>2</v>
      </c>
      <c r="K531" t="s">
        <v>10773</v>
      </c>
      <c r="L531">
        <v>0</v>
      </c>
      <c r="M531">
        <f t="shared" si="38"/>
        <v>2</v>
      </c>
      <c r="N531" s="2">
        <f t="shared" si="35"/>
        <v>27</v>
      </c>
      <c r="O531" s="2" t="str">
        <f t="shared" si="36"/>
        <v>RCC</v>
      </c>
      <c r="P531" t="str">
        <f t="shared" si="37"/>
        <v>Biological</v>
      </c>
    </row>
    <row r="532" spans="1:16" x14ac:dyDescent="0.25">
      <c r="A532" t="s">
        <v>12</v>
      </c>
      <c r="B532" t="s">
        <v>10774</v>
      </c>
      <c r="C532">
        <v>38</v>
      </c>
      <c r="D532" t="s">
        <v>10775</v>
      </c>
      <c r="F532" t="s">
        <v>44</v>
      </c>
      <c r="G532" t="s">
        <v>45</v>
      </c>
      <c r="H532" t="s">
        <v>53</v>
      </c>
      <c r="I532">
        <v>8</v>
      </c>
      <c r="J532">
        <v>2</v>
      </c>
      <c r="K532" t="s">
        <v>10776</v>
      </c>
      <c r="L532">
        <v>0</v>
      </c>
      <c r="M532">
        <f t="shared" si="38"/>
        <v>2</v>
      </c>
      <c r="N532" s="2">
        <f t="shared" si="35"/>
        <v>27</v>
      </c>
      <c r="O532" s="2" t="str">
        <f t="shared" si="36"/>
        <v>HCT</v>
      </c>
      <c r="P532" t="str">
        <f t="shared" si="37"/>
        <v>Biological</v>
      </c>
    </row>
    <row r="533" spans="1:16" x14ac:dyDescent="0.25">
      <c r="A533" t="s">
        <v>12</v>
      </c>
      <c r="B533" t="s">
        <v>10777</v>
      </c>
      <c r="C533">
        <v>39</v>
      </c>
      <c r="D533" t="s">
        <v>10778</v>
      </c>
      <c r="F533" t="s">
        <v>44</v>
      </c>
      <c r="G533" t="s">
        <v>45</v>
      </c>
      <c r="H533" t="s">
        <v>46</v>
      </c>
      <c r="I533">
        <v>8</v>
      </c>
      <c r="J533">
        <v>0</v>
      </c>
      <c r="K533" t="s">
        <v>10779</v>
      </c>
      <c r="L533">
        <v>0</v>
      </c>
      <c r="M533">
        <f t="shared" si="38"/>
        <v>2</v>
      </c>
      <c r="N533" s="2">
        <f t="shared" si="35"/>
        <v>27</v>
      </c>
      <c r="O533" s="2" t="str">
        <f t="shared" si="36"/>
        <v>MCV</v>
      </c>
      <c r="P533" t="str">
        <f t="shared" si="37"/>
        <v>Biological</v>
      </c>
    </row>
    <row r="534" spans="1:16" x14ac:dyDescent="0.25">
      <c r="A534" t="s">
        <v>12</v>
      </c>
      <c r="B534" t="s">
        <v>10780</v>
      </c>
      <c r="C534">
        <v>40</v>
      </c>
      <c r="D534" t="s">
        <v>10781</v>
      </c>
      <c r="F534" t="s">
        <v>44</v>
      </c>
      <c r="G534" t="s">
        <v>45</v>
      </c>
      <c r="H534" t="s">
        <v>1058</v>
      </c>
      <c r="I534">
        <v>8</v>
      </c>
      <c r="J534">
        <v>1</v>
      </c>
      <c r="K534" t="s">
        <v>10782</v>
      </c>
      <c r="L534">
        <v>0</v>
      </c>
      <c r="M534">
        <f t="shared" si="38"/>
        <v>2</v>
      </c>
      <c r="N534" s="2">
        <f t="shared" si="35"/>
        <v>27</v>
      </c>
      <c r="O534" s="2" t="str">
        <f t="shared" si="36"/>
        <v>MCH</v>
      </c>
      <c r="P534" t="str">
        <f t="shared" si="37"/>
        <v>Biological</v>
      </c>
    </row>
    <row r="535" spans="1:16" x14ac:dyDescent="0.25">
      <c r="A535" t="s">
        <v>12</v>
      </c>
      <c r="B535" t="s">
        <v>10783</v>
      </c>
      <c r="C535">
        <v>41</v>
      </c>
      <c r="D535" t="s">
        <v>10784</v>
      </c>
      <c r="F535" t="s">
        <v>44</v>
      </c>
      <c r="G535" t="s">
        <v>45</v>
      </c>
      <c r="H535" t="s">
        <v>46</v>
      </c>
      <c r="I535">
        <v>8</v>
      </c>
      <c r="J535">
        <v>0</v>
      </c>
      <c r="K535" t="s">
        <v>10785</v>
      </c>
      <c r="L535">
        <v>0</v>
      </c>
      <c r="M535">
        <f t="shared" si="38"/>
        <v>2</v>
      </c>
      <c r="N535" s="2">
        <f t="shared" si="35"/>
        <v>27</v>
      </c>
      <c r="O535" s="2" t="str">
        <f t="shared" si="36"/>
        <v>MCHC</v>
      </c>
      <c r="P535" t="str">
        <f t="shared" si="37"/>
        <v>Biological</v>
      </c>
    </row>
    <row r="536" spans="1:16" x14ac:dyDescent="0.25">
      <c r="A536" t="s">
        <v>12</v>
      </c>
      <c r="B536" t="s">
        <v>10786</v>
      </c>
      <c r="C536">
        <v>42</v>
      </c>
      <c r="D536" t="s">
        <v>10787</v>
      </c>
      <c r="F536" t="s">
        <v>44</v>
      </c>
      <c r="G536" t="s">
        <v>45</v>
      </c>
      <c r="H536" t="s">
        <v>1058</v>
      </c>
      <c r="I536">
        <v>8</v>
      </c>
      <c r="J536">
        <v>1</v>
      </c>
      <c r="K536" t="s">
        <v>10788</v>
      </c>
      <c r="L536">
        <v>0</v>
      </c>
      <c r="M536">
        <f t="shared" si="38"/>
        <v>2</v>
      </c>
      <c r="N536" s="2">
        <f t="shared" si="35"/>
        <v>27</v>
      </c>
      <c r="O536" s="2" t="str">
        <f t="shared" si="36"/>
        <v>RDW</v>
      </c>
      <c r="P536" t="str">
        <f t="shared" si="37"/>
        <v>Biological</v>
      </c>
    </row>
    <row r="537" spans="1:16" x14ac:dyDescent="0.25">
      <c r="A537" t="s">
        <v>12</v>
      </c>
      <c r="B537" t="s">
        <v>10789</v>
      </c>
      <c r="C537">
        <v>43</v>
      </c>
      <c r="D537" t="s">
        <v>9985</v>
      </c>
      <c r="F537" t="s">
        <v>44</v>
      </c>
      <c r="G537" t="s">
        <v>45</v>
      </c>
      <c r="H537" t="s">
        <v>46</v>
      </c>
      <c r="I537">
        <v>8</v>
      </c>
      <c r="J537">
        <v>0</v>
      </c>
      <c r="K537" t="s">
        <v>10790</v>
      </c>
      <c r="L537">
        <v>0</v>
      </c>
      <c r="M537">
        <f t="shared" si="38"/>
        <v>2</v>
      </c>
      <c r="N537" s="2">
        <f t="shared" si="35"/>
        <v>27</v>
      </c>
      <c r="O537" s="2" t="str">
        <f t="shared" si="36"/>
        <v>PLAT</v>
      </c>
      <c r="P537" t="str">
        <f t="shared" si="37"/>
        <v>Biological</v>
      </c>
    </row>
    <row r="538" spans="1:16" x14ac:dyDescent="0.25">
      <c r="A538" t="s">
        <v>12</v>
      </c>
      <c r="B538" t="s">
        <v>10791</v>
      </c>
      <c r="C538">
        <v>44</v>
      </c>
      <c r="D538" t="s">
        <v>10792</v>
      </c>
      <c r="F538" t="s">
        <v>44</v>
      </c>
      <c r="G538" t="s">
        <v>45</v>
      </c>
      <c r="H538" t="s">
        <v>46</v>
      </c>
      <c r="I538">
        <v>8</v>
      </c>
      <c r="J538">
        <v>0</v>
      </c>
      <c r="K538" t="s">
        <v>10793</v>
      </c>
      <c r="L538">
        <v>0</v>
      </c>
      <c r="M538">
        <f t="shared" si="38"/>
        <v>2</v>
      </c>
      <c r="N538" s="2">
        <f t="shared" si="35"/>
        <v>27</v>
      </c>
      <c r="O538" s="2" t="str">
        <f t="shared" si="36"/>
        <v>MPV</v>
      </c>
      <c r="P538" t="str">
        <f t="shared" si="37"/>
        <v>Biological</v>
      </c>
    </row>
    <row r="539" spans="1:16" x14ac:dyDescent="0.25">
      <c r="A539" t="s">
        <v>12</v>
      </c>
      <c r="B539" t="s">
        <v>10794</v>
      </c>
      <c r="C539">
        <v>45</v>
      </c>
      <c r="D539" t="s">
        <v>10795</v>
      </c>
      <c r="F539" t="s">
        <v>44</v>
      </c>
      <c r="G539" t="s">
        <v>45</v>
      </c>
      <c r="H539" t="s">
        <v>53</v>
      </c>
      <c r="I539">
        <v>8</v>
      </c>
      <c r="J539">
        <v>2</v>
      </c>
      <c r="K539" t="s">
        <v>10796</v>
      </c>
      <c r="L539">
        <v>0</v>
      </c>
      <c r="M539">
        <f t="shared" si="38"/>
        <v>2</v>
      </c>
      <c r="N539" s="2">
        <f t="shared" si="35"/>
        <v>27</v>
      </c>
      <c r="O539" s="2" t="str">
        <f t="shared" si="36"/>
        <v>WCC</v>
      </c>
      <c r="P539" t="str">
        <f t="shared" si="37"/>
        <v>Biological</v>
      </c>
    </row>
    <row r="540" spans="1:16" x14ac:dyDescent="0.25">
      <c r="A540" t="s">
        <v>12</v>
      </c>
      <c r="B540" t="s">
        <v>10797</v>
      </c>
      <c r="C540">
        <v>46</v>
      </c>
      <c r="D540" t="s">
        <v>9918</v>
      </c>
      <c r="F540" t="s">
        <v>44</v>
      </c>
      <c r="G540" t="s">
        <v>45</v>
      </c>
      <c r="H540" t="s">
        <v>53</v>
      </c>
      <c r="I540">
        <v>8</v>
      </c>
      <c r="J540">
        <v>2</v>
      </c>
      <c r="K540" t="s">
        <v>10798</v>
      </c>
      <c r="L540">
        <v>0</v>
      </c>
      <c r="M540">
        <f t="shared" si="38"/>
        <v>2</v>
      </c>
      <c r="N540" s="2">
        <f t="shared" si="35"/>
        <v>27</v>
      </c>
      <c r="O540" s="2" t="str">
        <f t="shared" si="36"/>
        <v>NEUTRO</v>
      </c>
      <c r="P540" t="str">
        <f t="shared" si="37"/>
        <v>Biological</v>
      </c>
    </row>
    <row r="541" spans="1:16" x14ac:dyDescent="0.25">
      <c r="A541" t="s">
        <v>12</v>
      </c>
      <c r="B541" t="s">
        <v>10799</v>
      </c>
      <c r="C541">
        <v>47</v>
      </c>
      <c r="D541" t="s">
        <v>9921</v>
      </c>
      <c r="F541" t="s">
        <v>44</v>
      </c>
      <c r="G541" t="s">
        <v>45</v>
      </c>
      <c r="H541" t="s">
        <v>53</v>
      </c>
      <c r="I541">
        <v>8</v>
      </c>
      <c r="J541">
        <v>2</v>
      </c>
      <c r="K541" t="s">
        <v>10800</v>
      </c>
      <c r="L541">
        <v>0</v>
      </c>
      <c r="M541">
        <f t="shared" si="38"/>
        <v>2</v>
      </c>
      <c r="N541" s="2">
        <f t="shared" si="35"/>
        <v>27</v>
      </c>
      <c r="O541" s="2" t="str">
        <f t="shared" si="36"/>
        <v>LYMPHO</v>
      </c>
      <c r="P541" t="str">
        <f t="shared" si="37"/>
        <v>Biological</v>
      </c>
    </row>
    <row r="542" spans="1:16" x14ac:dyDescent="0.25">
      <c r="A542" t="s">
        <v>12</v>
      </c>
      <c r="B542" t="s">
        <v>10801</v>
      </c>
      <c r="C542">
        <v>48</v>
      </c>
      <c r="D542" t="s">
        <v>9924</v>
      </c>
      <c r="F542" t="s">
        <v>44</v>
      </c>
      <c r="G542" t="s">
        <v>45</v>
      </c>
      <c r="H542" t="s">
        <v>53</v>
      </c>
      <c r="I542">
        <v>8</v>
      </c>
      <c r="J542">
        <v>2</v>
      </c>
      <c r="K542" t="s">
        <v>10802</v>
      </c>
      <c r="L542">
        <v>0</v>
      </c>
      <c r="M542">
        <f t="shared" si="38"/>
        <v>2</v>
      </c>
      <c r="N542" s="2">
        <f t="shared" si="35"/>
        <v>27</v>
      </c>
      <c r="O542" s="2" t="str">
        <f t="shared" si="36"/>
        <v>MONO</v>
      </c>
      <c r="P542" t="str">
        <f t="shared" si="37"/>
        <v>Biological</v>
      </c>
    </row>
    <row r="543" spans="1:16" x14ac:dyDescent="0.25">
      <c r="A543" t="s">
        <v>12</v>
      </c>
      <c r="B543" t="s">
        <v>10803</v>
      </c>
      <c r="C543">
        <v>49</v>
      </c>
      <c r="D543" t="s">
        <v>9930</v>
      </c>
      <c r="F543" t="s">
        <v>44</v>
      </c>
      <c r="G543" t="s">
        <v>45</v>
      </c>
      <c r="H543" t="s">
        <v>53</v>
      </c>
      <c r="I543">
        <v>8</v>
      </c>
      <c r="J543">
        <v>2</v>
      </c>
      <c r="K543" t="s">
        <v>10804</v>
      </c>
      <c r="L543">
        <v>0</v>
      </c>
      <c r="M543">
        <f t="shared" si="38"/>
        <v>2</v>
      </c>
      <c r="N543" s="2">
        <f t="shared" si="35"/>
        <v>27</v>
      </c>
      <c r="O543" s="2" t="str">
        <f t="shared" si="36"/>
        <v>EOSINO</v>
      </c>
      <c r="P543" t="str">
        <f t="shared" si="37"/>
        <v>Biological</v>
      </c>
    </row>
    <row r="544" spans="1:16" x14ac:dyDescent="0.25">
      <c r="A544" t="s">
        <v>12</v>
      </c>
      <c r="B544" t="s">
        <v>10805</v>
      </c>
      <c r="C544">
        <v>50</v>
      </c>
      <c r="D544" t="s">
        <v>9927</v>
      </c>
      <c r="F544" t="s">
        <v>44</v>
      </c>
      <c r="G544" t="s">
        <v>45</v>
      </c>
      <c r="H544" t="s">
        <v>53</v>
      </c>
      <c r="I544">
        <v>8</v>
      </c>
      <c r="J544">
        <v>2</v>
      </c>
      <c r="K544" t="s">
        <v>10806</v>
      </c>
      <c r="L544">
        <v>0</v>
      </c>
      <c r="M544">
        <f t="shared" si="38"/>
        <v>2</v>
      </c>
      <c r="N544" s="2">
        <f t="shared" si="35"/>
        <v>27</v>
      </c>
      <c r="O544" s="2" t="str">
        <f t="shared" si="36"/>
        <v>BASO</v>
      </c>
      <c r="P544" t="str">
        <f t="shared" si="37"/>
        <v>Biological</v>
      </c>
    </row>
    <row r="545" spans="1:16" x14ac:dyDescent="0.25">
      <c r="A545" t="s">
        <v>12</v>
      </c>
      <c r="B545" t="s">
        <v>10807</v>
      </c>
      <c r="C545">
        <v>51</v>
      </c>
      <c r="D545" t="s">
        <v>10123</v>
      </c>
      <c r="F545" t="s">
        <v>44</v>
      </c>
      <c r="G545" t="s">
        <v>45</v>
      </c>
      <c r="H545" t="s">
        <v>46</v>
      </c>
      <c r="I545">
        <v>8</v>
      </c>
      <c r="J545">
        <v>0</v>
      </c>
      <c r="K545" t="s">
        <v>10808</v>
      </c>
      <c r="L545">
        <v>0</v>
      </c>
      <c r="M545">
        <f t="shared" si="38"/>
        <v>2</v>
      </c>
      <c r="N545" s="2">
        <f t="shared" si="35"/>
        <v>27</v>
      </c>
      <c r="O545" s="2" t="str">
        <f t="shared" si="36"/>
        <v>CU1</v>
      </c>
      <c r="P545" t="str">
        <f t="shared" si="37"/>
        <v>Biological</v>
      </c>
    </row>
    <row r="546" spans="1:16" x14ac:dyDescent="0.25">
      <c r="A546" t="s">
        <v>12</v>
      </c>
      <c r="B546" t="s">
        <v>10809</v>
      </c>
      <c r="C546">
        <v>52</v>
      </c>
      <c r="D546" t="s">
        <v>10126</v>
      </c>
      <c r="F546" t="s">
        <v>44</v>
      </c>
      <c r="G546" t="s">
        <v>45</v>
      </c>
      <c r="H546" t="s">
        <v>46</v>
      </c>
      <c r="I546">
        <v>8</v>
      </c>
      <c r="J546">
        <v>0</v>
      </c>
      <c r="K546" t="s">
        <v>10810</v>
      </c>
      <c r="L546">
        <v>0</v>
      </c>
      <c r="M546">
        <f t="shared" si="38"/>
        <v>2</v>
      </c>
      <c r="N546" s="2">
        <f t="shared" si="35"/>
        <v>27</v>
      </c>
      <c r="O546" s="2" t="str">
        <f t="shared" si="36"/>
        <v>CU2</v>
      </c>
      <c r="P546" t="str">
        <f t="shared" si="37"/>
        <v>Biological</v>
      </c>
    </row>
    <row r="547" spans="1:16" x14ac:dyDescent="0.25">
      <c r="A547" t="s">
        <v>12</v>
      </c>
      <c r="B547" t="s">
        <v>10811</v>
      </c>
      <c r="C547">
        <v>53</v>
      </c>
      <c r="D547" t="s">
        <v>10129</v>
      </c>
      <c r="F547" t="s">
        <v>44</v>
      </c>
      <c r="G547" t="s">
        <v>45</v>
      </c>
      <c r="H547" t="s">
        <v>1058</v>
      </c>
      <c r="I547">
        <v>8</v>
      </c>
      <c r="J547">
        <v>1</v>
      </c>
      <c r="K547" t="s">
        <v>10812</v>
      </c>
      <c r="L547">
        <v>0</v>
      </c>
      <c r="M547">
        <f t="shared" si="38"/>
        <v>2</v>
      </c>
      <c r="N547" s="2">
        <f t="shared" si="35"/>
        <v>27</v>
      </c>
      <c r="O547" s="2" t="str">
        <f t="shared" si="36"/>
        <v>CU3</v>
      </c>
      <c r="P547" t="str">
        <f t="shared" si="37"/>
        <v>Biological</v>
      </c>
    </row>
    <row r="548" spans="1:16" x14ac:dyDescent="0.25">
      <c r="A548" t="s">
        <v>12</v>
      </c>
      <c r="B548" t="s">
        <v>10813</v>
      </c>
      <c r="C548">
        <v>54</v>
      </c>
      <c r="D548" t="s">
        <v>10814</v>
      </c>
      <c r="F548" t="s">
        <v>44</v>
      </c>
      <c r="G548" t="s">
        <v>45</v>
      </c>
      <c r="H548" t="s">
        <v>3792</v>
      </c>
      <c r="I548">
        <v>4</v>
      </c>
      <c r="J548">
        <v>1</v>
      </c>
      <c r="K548" t="s">
        <v>10815</v>
      </c>
      <c r="L548">
        <v>0</v>
      </c>
      <c r="M548">
        <f t="shared" si="38"/>
        <v>2</v>
      </c>
      <c r="N548" s="2">
        <f t="shared" si="35"/>
        <v>27</v>
      </c>
      <c r="O548" s="2" t="str">
        <f t="shared" si="36"/>
        <v>NEUTRO_PERC</v>
      </c>
      <c r="P548" t="str">
        <f t="shared" si="37"/>
        <v>Biological</v>
      </c>
    </row>
    <row r="549" spans="1:16" x14ac:dyDescent="0.25">
      <c r="A549" t="s">
        <v>12</v>
      </c>
      <c r="B549" t="s">
        <v>10816</v>
      </c>
      <c r="C549">
        <v>55</v>
      </c>
      <c r="D549" t="s">
        <v>10817</v>
      </c>
      <c r="F549" t="s">
        <v>44</v>
      </c>
      <c r="G549" t="s">
        <v>45</v>
      </c>
      <c r="H549" t="s">
        <v>3792</v>
      </c>
      <c r="I549">
        <v>4</v>
      </c>
      <c r="J549">
        <v>1</v>
      </c>
      <c r="K549" t="s">
        <v>10818</v>
      </c>
      <c r="L549">
        <v>0</v>
      </c>
      <c r="M549">
        <f t="shared" si="38"/>
        <v>2</v>
      </c>
      <c r="N549" s="2">
        <f t="shared" si="35"/>
        <v>27</v>
      </c>
      <c r="O549" s="2" t="str">
        <f t="shared" si="36"/>
        <v>LYMPHO_PERC</v>
      </c>
      <c r="P549" t="str">
        <f t="shared" si="37"/>
        <v>Biological</v>
      </c>
    </row>
    <row r="550" spans="1:16" x14ac:dyDescent="0.25">
      <c r="A550" t="s">
        <v>12</v>
      </c>
      <c r="B550" t="s">
        <v>10819</v>
      </c>
      <c r="C550">
        <v>56</v>
      </c>
      <c r="D550" t="s">
        <v>10820</v>
      </c>
      <c r="F550" t="s">
        <v>44</v>
      </c>
      <c r="G550" t="s">
        <v>45</v>
      </c>
      <c r="H550" t="s">
        <v>3792</v>
      </c>
      <c r="I550">
        <v>4</v>
      </c>
      <c r="J550">
        <v>1</v>
      </c>
      <c r="K550" t="s">
        <v>10821</v>
      </c>
      <c r="L550">
        <v>0</v>
      </c>
      <c r="M550">
        <f t="shared" si="38"/>
        <v>2</v>
      </c>
      <c r="N550" s="2">
        <f t="shared" si="35"/>
        <v>27</v>
      </c>
      <c r="O550" s="2" t="str">
        <f t="shared" si="36"/>
        <v>MONO_PERC</v>
      </c>
      <c r="P550" t="str">
        <f t="shared" si="37"/>
        <v>Biological</v>
      </c>
    </row>
    <row r="551" spans="1:16" x14ac:dyDescent="0.25">
      <c r="A551" t="s">
        <v>12</v>
      </c>
      <c r="B551" t="s">
        <v>10822</v>
      </c>
      <c r="C551">
        <v>57</v>
      </c>
      <c r="D551" t="s">
        <v>10823</v>
      </c>
      <c r="F551" t="s">
        <v>44</v>
      </c>
      <c r="G551" t="s">
        <v>45</v>
      </c>
      <c r="H551" t="s">
        <v>3792</v>
      </c>
      <c r="I551">
        <v>4</v>
      </c>
      <c r="J551">
        <v>1</v>
      </c>
      <c r="K551" t="s">
        <v>10824</v>
      </c>
      <c r="L551">
        <v>0</v>
      </c>
      <c r="M551">
        <f t="shared" si="38"/>
        <v>2</v>
      </c>
      <c r="N551" s="2">
        <f t="shared" si="35"/>
        <v>27</v>
      </c>
      <c r="O551" s="2" t="str">
        <f t="shared" si="36"/>
        <v>EOSINO_PERC</v>
      </c>
      <c r="P551" t="str">
        <f t="shared" si="37"/>
        <v>Biological</v>
      </c>
    </row>
    <row r="552" spans="1:16" x14ac:dyDescent="0.25">
      <c r="A552" t="s">
        <v>12</v>
      </c>
      <c r="B552" t="s">
        <v>10825</v>
      </c>
      <c r="C552">
        <v>58</v>
      </c>
      <c r="D552" t="s">
        <v>10826</v>
      </c>
      <c r="F552" t="s">
        <v>44</v>
      </c>
      <c r="G552" t="s">
        <v>45</v>
      </c>
      <c r="H552" t="s">
        <v>3792</v>
      </c>
      <c r="I552">
        <v>4</v>
      </c>
      <c r="J552">
        <v>1</v>
      </c>
      <c r="K552" t="s">
        <v>10827</v>
      </c>
      <c r="L552">
        <v>0</v>
      </c>
      <c r="M552">
        <f t="shared" si="38"/>
        <v>2</v>
      </c>
      <c r="N552" s="2">
        <f t="shared" si="35"/>
        <v>27</v>
      </c>
      <c r="O552" s="2" t="str">
        <f t="shared" si="36"/>
        <v>BASO_PERC</v>
      </c>
      <c r="P552" t="str">
        <f t="shared" si="37"/>
        <v>Biological</v>
      </c>
    </row>
    <row r="553" spans="1:16" x14ac:dyDescent="0.25">
      <c r="A553" t="s">
        <v>13</v>
      </c>
      <c r="B553" t="s">
        <v>10828</v>
      </c>
      <c r="C553">
        <v>2</v>
      </c>
      <c r="D553" t="s">
        <v>9571</v>
      </c>
      <c r="E553" t="s">
        <v>1579</v>
      </c>
      <c r="F553" t="s">
        <v>44</v>
      </c>
      <c r="G553" t="s">
        <v>45</v>
      </c>
      <c r="H553" t="s">
        <v>756</v>
      </c>
      <c r="I553">
        <v>4</v>
      </c>
      <c r="J553">
        <v>0</v>
      </c>
      <c r="K553" t="s">
        <v>1491</v>
      </c>
      <c r="L553">
        <v>0</v>
      </c>
      <c r="M553">
        <f t="shared" si="38"/>
        <v>2</v>
      </c>
      <c r="N553" s="2">
        <f t="shared" si="35"/>
        <v>28</v>
      </c>
      <c r="O553" s="2" t="str">
        <f t="shared" si="36"/>
        <v>FAST</v>
      </c>
      <c r="P553" t="str">
        <f t="shared" si="37"/>
        <v>Biological</v>
      </c>
    </row>
    <row r="554" spans="1:16" x14ac:dyDescent="0.25">
      <c r="A554" t="s">
        <v>13</v>
      </c>
      <c r="B554" t="s">
        <v>10829</v>
      </c>
      <c r="C554">
        <v>3</v>
      </c>
      <c r="D554" t="s">
        <v>10315</v>
      </c>
      <c r="F554" t="s">
        <v>44</v>
      </c>
      <c r="G554" t="s">
        <v>45</v>
      </c>
      <c r="H554" t="s">
        <v>49</v>
      </c>
      <c r="I554">
        <v>12</v>
      </c>
      <c r="J554">
        <v>0</v>
      </c>
      <c r="M554">
        <f t="shared" si="38"/>
        <v>2</v>
      </c>
      <c r="N554" s="2">
        <f t="shared" si="35"/>
        <v>28</v>
      </c>
      <c r="O554" s="2" t="str">
        <f t="shared" si="36"/>
        <v>BLD_DAT</v>
      </c>
      <c r="P554" t="str">
        <f t="shared" si="37"/>
        <v>Biological</v>
      </c>
    </row>
    <row r="555" spans="1:16" x14ac:dyDescent="0.25">
      <c r="A555" t="s">
        <v>13</v>
      </c>
      <c r="B555" t="s">
        <v>10830</v>
      </c>
      <c r="C555">
        <v>4</v>
      </c>
      <c r="D555" t="s">
        <v>9607</v>
      </c>
      <c r="E555" t="s">
        <v>83</v>
      </c>
      <c r="F555" t="s">
        <v>44</v>
      </c>
      <c r="G555" t="s">
        <v>45</v>
      </c>
      <c r="H555" t="s">
        <v>2963</v>
      </c>
      <c r="I555">
        <v>12</v>
      </c>
      <c r="J555">
        <v>2</v>
      </c>
      <c r="K555" t="s">
        <v>10831</v>
      </c>
      <c r="L555">
        <v>0</v>
      </c>
      <c r="M555">
        <f t="shared" si="38"/>
        <v>2</v>
      </c>
      <c r="N555" s="2">
        <f t="shared" si="35"/>
        <v>28</v>
      </c>
      <c r="O555" s="2" t="str">
        <f t="shared" si="36"/>
        <v>B3</v>
      </c>
      <c r="P555" t="str">
        <f t="shared" si="37"/>
        <v>Biological</v>
      </c>
    </row>
    <row r="556" spans="1:16" x14ac:dyDescent="0.25">
      <c r="A556" t="s">
        <v>13</v>
      </c>
      <c r="B556" t="s">
        <v>10832</v>
      </c>
      <c r="C556">
        <v>5</v>
      </c>
      <c r="D556" t="s">
        <v>9610</v>
      </c>
      <c r="E556" t="s">
        <v>83</v>
      </c>
      <c r="F556" t="s">
        <v>44</v>
      </c>
      <c r="G556" t="s">
        <v>45</v>
      </c>
      <c r="H556" t="s">
        <v>2963</v>
      </c>
      <c r="I556">
        <v>12</v>
      </c>
      <c r="J556">
        <v>2</v>
      </c>
      <c r="K556" t="s">
        <v>10833</v>
      </c>
      <c r="L556">
        <v>0</v>
      </c>
      <c r="M556">
        <f t="shared" si="38"/>
        <v>2</v>
      </c>
      <c r="N556" s="2">
        <f t="shared" si="35"/>
        <v>28</v>
      </c>
      <c r="O556" s="2" t="str">
        <f t="shared" si="36"/>
        <v>B4</v>
      </c>
      <c r="P556" t="str">
        <f t="shared" si="37"/>
        <v>Biological</v>
      </c>
    </row>
    <row r="557" spans="1:16" x14ac:dyDescent="0.25">
      <c r="A557" t="s">
        <v>13</v>
      </c>
      <c r="B557" t="s">
        <v>10834</v>
      </c>
      <c r="C557">
        <v>6</v>
      </c>
      <c r="D557" t="s">
        <v>9616</v>
      </c>
      <c r="E557" t="s">
        <v>83</v>
      </c>
      <c r="F557" t="s">
        <v>44</v>
      </c>
      <c r="G557" t="s">
        <v>45</v>
      </c>
      <c r="H557" t="s">
        <v>2963</v>
      </c>
      <c r="I557">
        <v>12</v>
      </c>
      <c r="J557">
        <v>2</v>
      </c>
      <c r="K557" t="s">
        <v>10835</v>
      </c>
      <c r="L557">
        <v>0</v>
      </c>
      <c r="M557">
        <f t="shared" si="38"/>
        <v>2</v>
      </c>
      <c r="N557" s="2">
        <f t="shared" si="35"/>
        <v>28</v>
      </c>
      <c r="O557" s="2" t="str">
        <f t="shared" si="36"/>
        <v>B6</v>
      </c>
      <c r="P557" t="str">
        <f t="shared" si="37"/>
        <v>Biological</v>
      </c>
    </row>
    <row r="558" spans="1:16" x14ac:dyDescent="0.25">
      <c r="A558" t="s">
        <v>13</v>
      </c>
      <c r="B558" t="s">
        <v>10836</v>
      </c>
      <c r="C558">
        <v>7</v>
      </c>
      <c r="D558" t="s">
        <v>9613</v>
      </c>
      <c r="E558" t="s">
        <v>83</v>
      </c>
      <c r="F558" t="s">
        <v>44</v>
      </c>
      <c r="G558" t="s">
        <v>45</v>
      </c>
      <c r="H558" t="s">
        <v>2963</v>
      </c>
      <c r="I558">
        <v>12</v>
      </c>
      <c r="J558">
        <v>2</v>
      </c>
      <c r="K558" t="s">
        <v>10837</v>
      </c>
      <c r="L558">
        <v>0</v>
      </c>
      <c r="M558">
        <f t="shared" si="38"/>
        <v>2</v>
      </c>
      <c r="N558" s="2">
        <f t="shared" ref="N558:N621" si="39">_xlfn.NUMBERVALUE(MID(A558,2,3))-200</f>
        <v>28</v>
      </c>
      <c r="O558" s="2" t="str">
        <f t="shared" ref="O558:O621" si="40">MID(B558,6,LEN(B558)-5)</f>
        <v>B5</v>
      </c>
      <c r="P558" t="str">
        <f t="shared" ref="P558:P621" si="41">IFERROR(IF(FIND("PA",A558)&gt;0,"PA","Biological"),"Biological")</f>
        <v>Biological</v>
      </c>
    </row>
    <row r="559" spans="1:16" x14ac:dyDescent="0.25">
      <c r="A559" t="s">
        <v>13</v>
      </c>
      <c r="B559" t="s">
        <v>10838</v>
      </c>
      <c r="C559">
        <v>8</v>
      </c>
      <c r="D559" t="s">
        <v>9580</v>
      </c>
      <c r="F559" t="s">
        <v>44</v>
      </c>
      <c r="G559" t="s">
        <v>45</v>
      </c>
      <c r="H559" t="s">
        <v>2963</v>
      </c>
      <c r="I559">
        <v>12</v>
      </c>
      <c r="J559">
        <v>2</v>
      </c>
      <c r="K559" t="s">
        <v>10839</v>
      </c>
      <c r="L559">
        <v>0</v>
      </c>
      <c r="M559">
        <f t="shared" si="38"/>
        <v>2</v>
      </c>
      <c r="N559" s="2">
        <f t="shared" si="39"/>
        <v>28</v>
      </c>
      <c r="O559" s="2" t="str">
        <f t="shared" si="40"/>
        <v>B13</v>
      </c>
      <c r="P559" t="str">
        <f t="shared" si="41"/>
        <v>Biological</v>
      </c>
    </row>
    <row r="560" spans="1:16" x14ac:dyDescent="0.25">
      <c r="A560" t="s">
        <v>13</v>
      </c>
      <c r="B560" t="s">
        <v>10840</v>
      </c>
      <c r="C560">
        <v>9</v>
      </c>
      <c r="D560" t="s">
        <v>9583</v>
      </c>
      <c r="F560" t="s">
        <v>44</v>
      </c>
      <c r="G560" t="s">
        <v>45</v>
      </c>
      <c r="H560" t="s">
        <v>46</v>
      </c>
      <c r="I560">
        <v>8</v>
      </c>
      <c r="J560">
        <v>0</v>
      </c>
      <c r="K560" t="s">
        <v>10841</v>
      </c>
      <c r="L560">
        <v>0</v>
      </c>
      <c r="M560">
        <f t="shared" si="38"/>
        <v>2</v>
      </c>
      <c r="N560" s="2">
        <f t="shared" si="39"/>
        <v>28</v>
      </c>
      <c r="O560" s="2" t="str">
        <f t="shared" si="40"/>
        <v>B14</v>
      </c>
      <c r="P560" t="str">
        <f t="shared" si="41"/>
        <v>Biological</v>
      </c>
    </row>
    <row r="561" spans="1:16" x14ac:dyDescent="0.25">
      <c r="A561" t="s">
        <v>13</v>
      </c>
      <c r="B561" t="s">
        <v>10842</v>
      </c>
      <c r="C561">
        <v>10</v>
      </c>
      <c r="D561" t="s">
        <v>9586</v>
      </c>
      <c r="F561" t="s">
        <v>44</v>
      </c>
      <c r="G561" t="s">
        <v>45</v>
      </c>
      <c r="H561" t="s">
        <v>2963</v>
      </c>
      <c r="I561">
        <v>12</v>
      </c>
      <c r="J561">
        <v>2</v>
      </c>
      <c r="K561" t="s">
        <v>10843</v>
      </c>
      <c r="L561">
        <v>0</v>
      </c>
      <c r="M561">
        <f t="shared" si="38"/>
        <v>2</v>
      </c>
      <c r="N561" s="2">
        <f t="shared" si="39"/>
        <v>28</v>
      </c>
      <c r="O561" s="2" t="str">
        <f t="shared" si="40"/>
        <v>B15</v>
      </c>
      <c r="P561" t="str">
        <f t="shared" si="41"/>
        <v>Biological</v>
      </c>
    </row>
    <row r="562" spans="1:16" x14ac:dyDescent="0.25">
      <c r="A562" t="s">
        <v>13</v>
      </c>
      <c r="B562" t="s">
        <v>10844</v>
      </c>
      <c r="C562">
        <v>11</v>
      </c>
      <c r="D562" t="s">
        <v>10727</v>
      </c>
      <c r="F562" t="s">
        <v>44</v>
      </c>
      <c r="G562" t="s">
        <v>45</v>
      </c>
      <c r="H562" t="s">
        <v>46</v>
      </c>
      <c r="I562">
        <v>8</v>
      </c>
      <c r="J562">
        <v>0</v>
      </c>
      <c r="K562" t="s">
        <v>10845</v>
      </c>
      <c r="L562">
        <v>0</v>
      </c>
      <c r="M562">
        <f t="shared" si="38"/>
        <v>2</v>
      </c>
      <c r="N562" s="2">
        <f t="shared" si="39"/>
        <v>28</v>
      </c>
      <c r="O562" s="2" t="str">
        <f t="shared" si="40"/>
        <v>B25</v>
      </c>
      <c r="P562" t="str">
        <f t="shared" si="41"/>
        <v>Biological</v>
      </c>
    </row>
    <row r="563" spans="1:16" x14ac:dyDescent="0.25">
      <c r="A563" t="s">
        <v>13</v>
      </c>
      <c r="B563" t="s">
        <v>10846</v>
      </c>
      <c r="C563">
        <v>12</v>
      </c>
      <c r="D563" t="s">
        <v>10345</v>
      </c>
      <c r="F563" t="s">
        <v>44</v>
      </c>
      <c r="G563" t="s">
        <v>45</v>
      </c>
      <c r="H563" t="s">
        <v>2963</v>
      </c>
      <c r="I563">
        <v>12</v>
      </c>
      <c r="J563">
        <v>2</v>
      </c>
      <c r="K563" t="s">
        <v>10847</v>
      </c>
      <c r="L563">
        <v>0</v>
      </c>
      <c r="M563">
        <f t="shared" si="38"/>
        <v>2</v>
      </c>
      <c r="N563" s="2">
        <f t="shared" si="39"/>
        <v>28</v>
      </c>
      <c r="O563" s="2" t="str">
        <f t="shared" si="40"/>
        <v>B24</v>
      </c>
      <c r="P563" t="str">
        <f t="shared" si="41"/>
        <v>Biological</v>
      </c>
    </row>
    <row r="564" spans="1:16" x14ac:dyDescent="0.25">
      <c r="A564" t="s">
        <v>13</v>
      </c>
      <c r="B564" t="s">
        <v>10848</v>
      </c>
      <c r="C564">
        <v>13</v>
      </c>
      <c r="D564" t="s">
        <v>9589</v>
      </c>
      <c r="F564" t="s">
        <v>44</v>
      </c>
      <c r="G564" t="s">
        <v>45</v>
      </c>
      <c r="H564" t="s">
        <v>46</v>
      </c>
      <c r="I564">
        <v>8</v>
      </c>
      <c r="J564">
        <v>0</v>
      </c>
      <c r="K564" t="s">
        <v>10849</v>
      </c>
      <c r="L564">
        <v>0</v>
      </c>
      <c r="M564">
        <f t="shared" si="38"/>
        <v>2</v>
      </c>
      <c r="N564" s="2">
        <f t="shared" si="39"/>
        <v>28</v>
      </c>
      <c r="O564" s="2" t="str">
        <f t="shared" si="40"/>
        <v>B16</v>
      </c>
      <c r="P564" t="str">
        <f t="shared" si="41"/>
        <v>Biological</v>
      </c>
    </row>
    <row r="565" spans="1:16" x14ac:dyDescent="0.25">
      <c r="A565" t="s">
        <v>13</v>
      </c>
      <c r="B565" t="s">
        <v>10850</v>
      </c>
      <c r="C565">
        <v>14</v>
      </c>
      <c r="D565" t="s">
        <v>10734</v>
      </c>
      <c r="F565" t="s">
        <v>44</v>
      </c>
      <c r="G565" t="s">
        <v>45</v>
      </c>
      <c r="H565" t="s">
        <v>46</v>
      </c>
      <c r="I565">
        <v>8</v>
      </c>
      <c r="J565">
        <v>0</v>
      </c>
      <c r="K565" t="s">
        <v>10851</v>
      </c>
      <c r="L565">
        <v>0</v>
      </c>
      <c r="M565">
        <f t="shared" si="38"/>
        <v>2</v>
      </c>
      <c r="N565" s="2">
        <f t="shared" si="39"/>
        <v>28</v>
      </c>
      <c r="O565" s="2" t="str">
        <f t="shared" si="40"/>
        <v>B26</v>
      </c>
      <c r="P565" t="str">
        <f t="shared" si="41"/>
        <v>Biological</v>
      </c>
    </row>
    <row r="566" spans="1:16" x14ac:dyDescent="0.25">
      <c r="A566" t="s">
        <v>13</v>
      </c>
      <c r="B566" t="s">
        <v>10852</v>
      </c>
      <c r="C566">
        <v>15</v>
      </c>
      <c r="D566" t="s">
        <v>10737</v>
      </c>
      <c r="F566" t="s">
        <v>44</v>
      </c>
      <c r="G566" t="s">
        <v>45</v>
      </c>
      <c r="H566" t="s">
        <v>46</v>
      </c>
      <c r="I566">
        <v>8</v>
      </c>
      <c r="J566">
        <v>0</v>
      </c>
      <c r="K566" t="s">
        <v>10853</v>
      </c>
      <c r="L566">
        <v>1</v>
      </c>
      <c r="M566">
        <f t="shared" si="38"/>
        <v>2</v>
      </c>
      <c r="N566" s="2">
        <f t="shared" si="39"/>
        <v>28</v>
      </c>
      <c r="O566" s="2" t="str">
        <f t="shared" si="40"/>
        <v>B27</v>
      </c>
      <c r="P566" t="str">
        <f t="shared" si="41"/>
        <v>Biological</v>
      </c>
    </row>
    <row r="567" spans="1:16" x14ac:dyDescent="0.25">
      <c r="A567" t="s">
        <v>13</v>
      </c>
      <c r="B567" t="s">
        <v>10854</v>
      </c>
      <c r="C567">
        <v>16</v>
      </c>
      <c r="D567" t="s">
        <v>9595</v>
      </c>
      <c r="F567" t="s">
        <v>44</v>
      </c>
      <c r="G567" t="s">
        <v>45</v>
      </c>
      <c r="H567" t="s">
        <v>46</v>
      </c>
      <c r="I567">
        <v>8</v>
      </c>
      <c r="J567">
        <v>0</v>
      </c>
      <c r="K567" t="s">
        <v>10855</v>
      </c>
      <c r="L567">
        <v>0</v>
      </c>
      <c r="M567">
        <f t="shared" si="38"/>
        <v>2</v>
      </c>
      <c r="N567" s="2">
        <f t="shared" si="39"/>
        <v>28</v>
      </c>
      <c r="O567" s="2" t="str">
        <f t="shared" si="40"/>
        <v>B17</v>
      </c>
      <c r="P567" t="str">
        <f t="shared" si="41"/>
        <v>Biological</v>
      </c>
    </row>
    <row r="568" spans="1:16" x14ac:dyDescent="0.25">
      <c r="A568" t="s">
        <v>13</v>
      </c>
      <c r="B568" t="s">
        <v>10856</v>
      </c>
      <c r="C568">
        <v>17</v>
      </c>
      <c r="D568" t="s">
        <v>10742</v>
      </c>
      <c r="F568" t="s">
        <v>44</v>
      </c>
      <c r="G568" t="s">
        <v>45</v>
      </c>
      <c r="H568" t="s">
        <v>46</v>
      </c>
      <c r="I568">
        <v>8</v>
      </c>
      <c r="J568">
        <v>0</v>
      </c>
      <c r="K568" t="s">
        <v>10857</v>
      </c>
      <c r="L568">
        <v>0</v>
      </c>
      <c r="M568">
        <f t="shared" si="38"/>
        <v>2</v>
      </c>
      <c r="N568" s="2">
        <f t="shared" si="39"/>
        <v>28</v>
      </c>
      <c r="O568" s="2" t="str">
        <f t="shared" si="40"/>
        <v>B28</v>
      </c>
      <c r="P568" t="str">
        <f t="shared" si="41"/>
        <v>Biological</v>
      </c>
    </row>
    <row r="569" spans="1:16" x14ac:dyDescent="0.25">
      <c r="A569" t="s">
        <v>13</v>
      </c>
      <c r="B569" t="s">
        <v>10858</v>
      </c>
      <c r="C569">
        <v>18</v>
      </c>
      <c r="D569" t="s">
        <v>9942</v>
      </c>
      <c r="F569" t="s">
        <v>44</v>
      </c>
      <c r="G569" t="s">
        <v>45</v>
      </c>
      <c r="H569" t="s">
        <v>46</v>
      </c>
      <c r="I569">
        <v>8</v>
      </c>
      <c r="J569">
        <v>0</v>
      </c>
      <c r="K569" t="s">
        <v>10859</v>
      </c>
      <c r="L569">
        <v>0</v>
      </c>
      <c r="M569">
        <f t="shared" si="38"/>
        <v>2</v>
      </c>
      <c r="N569" s="2">
        <f t="shared" si="39"/>
        <v>28</v>
      </c>
      <c r="O569" s="2" t="str">
        <f t="shared" si="40"/>
        <v>B23</v>
      </c>
      <c r="P569" t="str">
        <f t="shared" si="41"/>
        <v>Biological</v>
      </c>
    </row>
    <row r="570" spans="1:16" x14ac:dyDescent="0.25">
      <c r="A570" t="s">
        <v>13</v>
      </c>
      <c r="B570" t="s">
        <v>10860</v>
      </c>
      <c r="C570">
        <v>19</v>
      </c>
      <c r="D570" t="s">
        <v>9598</v>
      </c>
      <c r="F570" t="s">
        <v>44</v>
      </c>
      <c r="G570" t="s">
        <v>45</v>
      </c>
      <c r="H570" t="s">
        <v>46</v>
      </c>
      <c r="I570">
        <v>8</v>
      </c>
      <c r="J570">
        <v>0</v>
      </c>
      <c r="K570" t="s">
        <v>10861</v>
      </c>
      <c r="L570">
        <v>0</v>
      </c>
      <c r="M570">
        <f t="shared" si="38"/>
        <v>2</v>
      </c>
      <c r="N570" s="2">
        <f t="shared" si="39"/>
        <v>28</v>
      </c>
      <c r="O570" s="2" t="str">
        <f t="shared" si="40"/>
        <v>B18</v>
      </c>
      <c r="P570" t="str">
        <f t="shared" si="41"/>
        <v>Biological</v>
      </c>
    </row>
    <row r="571" spans="1:16" x14ac:dyDescent="0.25">
      <c r="A571" t="s">
        <v>13</v>
      </c>
      <c r="B571" t="s">
        <v>10862</v>
      </c>
      <c r="C571">
        <v>20</v>
      </c>
      <c r="D571" t="s">
        <v>9950</v>
      </c>
      <c r="F571" t="s">
        <v>44</v>
      </c>
      <c r="G571" t="s">
        <v>45</v>
      </c>
      <c r="H571" t="s">
        <v>46</v>
      </c>
      <c r="I571">
        <v>8</v>
      </c>
      <c r="J571">
        <v>0</v>
      </c>
      <c r="K571" t="s">
        <v>10863</v>
      </c>
      <c r="L571">
        <v>0</v>
      </c>
      <c r="M571">
        <f t="shared" si="38"/>
        <v>2</v>
      </c>
      <c r="N571" s="2">
        <f t="shared" si="39"/>
        <v>28</v>
      </c>
      <c r="O571" s="2" t="str">
        <f t="shared" si="40"/>
        <v>B21</v>
      </c>
      <c r="P571" t="str">
        <f t="shared" si="41"/>
        <v>Biological</v>
      </c>
    </row>
    <row r="572" spans="1:16" x14ac:dyDescent="0.25">
      <c r="A572" t="s">
        <v>13</v>
      </c>
      <c r="B572" t="s">
        <v>10864</v>
      </c>
      <c r="C572">
        <v>21</v>
      </c>
      <c r="D572" t="s">
        <v>9945</v>
      </c>
      <c r="F572" t="s">
        <v>44</v>
      </c>
      <c r="G572" t="s">
        <v>45</v>
      </c>
      <c r="H572" t="s">
        <v>46</v>
      </c>
      <c r="I572">
        <v>8</v>
      </c>
      <c r="J572">
        <v>0</v>
      </c>
      <c r="K572" t="s">
        <v>10865</v>
      </c>
      <c r="L572">
        <v>0</v>
      </c>
      <c r="M572">
        <f t="shared" si="38"/>
        <v>2</v>
      </c>
      <c r="N572" s="2">
        <f t="shared" si="39"/>
        <v>28</v>
      </c>
      <c r="O572" s="2" t="str">
        <f t="shared" si="40"/>
        <v>B22</v>
      </c>
      <c r="P572" t="str">
        <f t="shared" si="41"/>
        <v>Biological</v>
      </c>
    </row>
    <row r="573" spans="1:16" x14ac:dyDescent="0.25">
      <c r="A573" t="s">
        <v>13</v>
      </c>
      <c r="B573" t="s">
        <v>10866</v>
      </c>
      <c r="C573">
        <v>22</v>
      </c>
      <c r="D573" t="s">
        <v>9601</v>
      </c>
      <c r="F573" t="s">
        <v>44</v>
      </c>
      <c r="G573" t="s">
        <v>45</v>
      </c>
      <c r="H573" t="s">
        <v>46</v>
      </c>
      <c r="I573">
        <v>8</v>
      </c>
      <c r="J573">
        <v>0</v>
      </c>
      <c r="K573" t="s">
        <v>10867</v>
      </c>
      <c r="L573">
        <v>0</v>
      </c>
      <c r="M573">
        <f t="shared" si="38"/>
        <v>2</v>
      </c>
      <c r="N573" s="2">
        <f t="shared" si="39"/>
        <v>28</v>
      </c>
      <c r="O573" s="2" t="str">
        <f t="shared" si="40"/>
        <v>B19</v>
      </c>
      <c r="P573" t="str">
        <f t="shared" si="41"/>
        <v>Biological</v>
      </c>
    </row>
    <row r="574" spans="1:16" x14ac:dyDescent="0.25">
      <c r="A574" t="s">
        <v>13</v>
      </c>
      <c r="B574" t="s">
        <v>10868</v>
      </c>
      <c r="C574">
        <v>23</v>
      </c>
      <c r="D574" t="s">
        <v>9604</v>
      </c>
      <c r="F574" t="s">
        <v>44</v>
      </c>
      <c r="G574" t="s">
        <v>45</v>
      </c>
      <c r="H574" t="s">
        <v>2963</v>
      </c>
      <c r="I574">
        <v>12</v>
      </c>
      <c r="J574">
        <v>2</v>
      </c>
      <c r="K574" t="s">
        <v>10869</v>
      </c>
      <c r="L574">
        <v>0</v>
      </c>
      <c r="M574">
        <f t="shared" si="38"/>
        <v>2</v>
      </c>
      <c r="N574" s="2">
        <f t="shared" si="39"/>
        <v>28</v>
      </c>
      <c r="O574" s="2" t="str">
        <f t="shared" si="40"/>
        <v>B20</v>
      </c>
      <c r="P574" t="str">
        <f t="shared" si="41"/>
        <v>Biological</v>
      </c>
    </row>
    <row r="575" spans="1:16" x14ac:dyDescent="0.25">
      <c r="A575" t="s">
        <v>13</v>
      </c>
      <c r="B575" t="s">
        <v>10870</v>
      </c>
      <c r="C575">
        <v>24</v>
      </c>
      <c r="D575" t="s">
        <v>9575</v>
      </c>
      <c r="F575" t="s">
        <v>44</v>
      </c>
      <c r="G575" t="s">
        <v>45</v>
      </c>
      <c r="H575" t="s">
        <v>2963</v>
      </c>
      <c r="I575">
        <v>12</v>
      </c>
      <c r="J575">
        <v>2</v>
      </c>
      <c r="K575" t="s">
        <v>10871</v>
      </c>
      <c r="L575">
        <v>0</v>
      </c>
      <c r="M575">
        <f t="shared" si="38"/>
        <v>2</v>
      </c>
      <c r="N575" s="2">
        <f t="shared" si="39"/>
        <v>28</v>
      </c>
      <c r="O575" s="2" t="str">
        <f t="shared" si="40"/>
        <v>B12</v>
      </c>
      <c r="P575" t="str">
        <f t="shared" si="41"/>
        <v>Biological</v>
      </c>
    </row>
    <row r="576" spans="1:16" x14ac:dyDescent="0.25">
      <c r="A576" t="s">
        <v>13</v>
      </c>
      <c r="B576" t="s">
        <v>10872</v>
      </c>
      <c r="C576">
        <v>25</v>
      </c>
      <c r="D576" t="s">
        <v>9592</v>
      </c>
      <c r="E576" t="s">
        <v>83</v>
      </c>
      <c r="F576" t="s">
        <v>44</v>
      </c>
      <c r="G576" t="s">
        <v>45</v>
      </c>
      <c r="H576" t="s">
        <v>2963</v>
      </c>
      <c r="I576">
        <v>12</v>
      </c>
      <c r="J576">
        <v>2</v>
      </c>
      <c r="K576" t="s">
        <v>10873</v>
      </c>
      <c r="L576">
        <v>0</v>
      </c>
      <c r="M576">
        <f t="shared" si="38"/>
        <v>2</v>
      </c>
      <c r="N576" s="2">
        <f t="shared" si="39"/>
        <v>28</v>
      </c>
      <c r="O576" s="2" t="str">
        <f t="shared" si="40"/>
        <v>B2</v>
      </c>
      <c r="P576" t="str">
        <f t="shared" si="41"/>
        <v>Biological</v>
      </c>
    </row>
    <row r="577" spans="1:16" x14ac:dyDescent="0.25">
      <c r="A577" t="s">
        <v>13</v>
      </c>
      <c r="B577" t="s">
        <v>10874</v>
      </c>
      <c r="C577">
        <v>26</v>
      </c>
      <c r="D577" t="s">
        <v>10769</v>
      </c>
      <c r="F577" t="s">
        <v>44</v>
      </c>
      <c r="G577" t="s">
        <v>45</v>
      </c>
      <c r="H577" t="s">
        <v>46</v>
      </c>
      <c r="I577">
        <v>8</v>
      </c>
      <c r="J577">
        <v>0</v>
      </c>
      <c r="K577" t="s">
        <v>10875</v>
      </c>
      <c r="L577">
        <v>0</v>
      </c>
      <c r="M577">
        <f t="shared" si="38"/>
        <v>2</v>
      </c>
      <c r="N577" s="2">
        <f t="shared" si="39"/>
        <v>28</v>
      </c>
      <c r="O577" s="2" t="str">
        <f t="shared" si="40"/>
        <v>HB</v>
      </c>
      <c r="P577" t="str">
        <f t="shared" si="41"/>
        <v>Biological</v>
      </c>
    </row>
    <row r="578" spans="1:16" x14ac:dyDescent="0.25">
      <c r="A578" t="s">
        <v>13</v>
      </c>
      <c r="B578" t="s">
        <v>10876</v>
      </c>
      <c r="C578">
        <v>27</v>
      </c>
      <c r="D578" t="s">
        <v>10772</v>
      </c>
      <c r="F578" t="s">
        <v>44</v>
      </c>
      <c r="G578" t="s">
        <v>45</v>
      </c>
      <c r="H578" t="s">
        <v>2963</v>
      </c>
      <c r="I578">
        <v>12</v>
      </c>
      <c r="J578">
        <v>2</v>
      </c>
      <c r="K578" t="s">
        <v>10877</v>
      </c>
      <c r="L578">
        <v>0</v>
      </c>
      <c r="M578">
        <f t="shared" si="38"/>
        <v>2</v>
      </c>
      <c r="N578" s="2">
        <f t="shared" si="39"/>
        <v>28</v>
      </c>
      <c r="O578" s="2" t="str">
        <f t="shared" si="40"/>
        <v>RCC</v>
      </c>
      <c r="P578" t="str">
        <f t="shared" si="41"/>
        <v>Biological</v>
      </c>
    </row>
    <row r="579" spans="1:16" x14ac:dyDescent="0.25">
      <c r="A579" t="s">
        <v>13</v>
      </c>
      <c r="B579" t="s">
        <v>10878</v>
      </c>
      <c r="C579">
        <v>28</v>
      </c>
      <c r="D579" t="s">
        <v>10775</v>
      </c>
      <c r="F579" t="s">
        <v>44</v>
      </c>
      <c r="G579" t="s">
        <v>45</v>
      </c>
      <c r="H579" t="s">
        <v>2963</v>
      </c>
      <c r="I579">
        <v>12</v>
      </c>
      <c r="J579">
        <v>2</v>
      </c>
      <c r="K579" t="s">
        <v>10879</v>
      </c>
      <c r="L579">
        <v>0</v>
      </c>
      <c r="M579">
        <f t="shared" ref="M579:M642" si="42">_xlfn.NUMBERVALUE(MID(A579,2,1))</f>
        <v>2</v>
      </c>
      <c r="N579" s="2">
        <f t="shared" si="39"/>
        <v>28</v>
      </c>
      <c r="O579" s="2" t="str">
        <f t="shared" si="40"/>
        <v>HCT</v>
      </c>
      <c r="P579" t="str">
        <f t="shared" si="41"/>
        <v>Biological</v>
      </c>
    </row>
    <row r="580" spans="1:16" x14ac:dyDescent="0.25">
      <c r="A580" t="s">
        <v>13</v>
      </c>
      <c r="B580" t="s">
        <v>10880</v>
      </c>
      <c r="C580">
        <v>29</v>
      </c>
      <c r="D580" t="s">
        <v>10778</v>
      </c>
      <c r="F580" t="s">
        <v>44</v>
      </c>
      <c r="G580" t="s">
        <v>45</v>
      </c>
      <c r="H580" t="s">
        <v>46</v>
      </c>
      <c r="I580">
        <v>8</v>
      </c>
      <c r="J580">
        <v>0</v>
      </c>
      <c r="K580" t="s">
        <v>10881</v>
      </c>
      <c r="L580">
        <v>0</v>
      </c>
      <c r="M580">
        <f t="shared" si="42"/>
        <v>2</v>
      </c>
      <c r="N580" s="2">
        <f t="shared" si="39"/>
        <v>28</v>
      </c>
      <c r="O580" s="2" t="str">
        <f t="shared" si="40"/>
        <v>MCV</v>
      </c>
      <c r="P580" t="str">
        <f t="shared" si="41"/>
        <v>Biological</v>
      </c>
    </row>
    <row r="581" spans="1:16" x14ac:dyDescent="0.25">
      <c r="A581" t="s">
        <v>13</v>
      </c>
      <c r="B581" t="s">
        <v>10882</v>
      </c>
      <c r="C581">
        <v>30</v>
      </c>
      <c r="D581" t="s">
        <v>10781</v>
      </c>
      <c r="F581" t="s">
        <v>44</v>
      </c>
      <c r="G581" t="s">
        <v>45</v>
      </c>
      <c r="H581" t="s">
        <v>2963</v>
      </c>
      <c r="I581">
        <v>12</v>
      </c>
      <c r="J581">
        <v>2</v>
      </c>
      <c r="K581" t="s">
        <v>10883</v>
      </c>
      <c r="L581">
        <v>0</v>
      </c>
      <c r="M581">
        <f t="shared" si="42"/>
        <v>2</v>
      </c>
      <c r="N581" s="2">
        <f t="shared" si="39"/>
        <v>28</v>
      </c>
      <c r="O581" s="2" t="str">
        <f t="shared" si="40"/>
        <v>MCH</v>
      </c>
      <c r="P581" t="str">
        <f t="shared" si="41"/>
        <v>Biological</v>
      </c>
    </row>
    <row r="582" spans="1:16" x14ac:dyDescent="0.25">
      <c r="A582" t="s">
        <v>13</v>
      </c>
      <c r="B582" t="s">
        <v>10884</v>
      </c>
      <c r="C582">
        <v>31</v>
      </c>
      <c r="D582" t="s">
        <v>10784</v>
      </c>
      <c r="F582" t="s">
        <v>44</v>
      </c>
      <c r="G582" t="s">
        <v>45</v>
      </c>
      <c r="H582" t="s">
        <v>46</v>
      </c>
      <c r="I582">
        <v>8</v>
      </c>
      <c r="J582">
        <v>0</v>
      </c>
      <c r="K582" t="s">
        <v>10885</v>
      </c>
      <c r="L582">
        <v>0</v>
      </c>
      <c r="M582">
        <f t="shared" si="42"/>
        <v>2</v>
      </c>
      <c r="N582" s="2">
        <f t="shared" si="39"/>
        <v>28</v>
      </c>
      <c r="O582" s="2" t="str">
        <f t="shared" si="40"/>
        <v>MCHC</v>
      </c>
      <c r="P582" t="str">
        <f t="shared" si="41"/>
        <v>Biological</v>
      </c>
    </row>
    <row r="583" spans="1:16" x14ac:dyDescent="0.25">
      <c r="A583" t="s">
        <v>13</v>
      </c>
      <c r="B583" t="s">
        <v>10886</v>
      </c>
      <c r="C583">
        <v>32</v>
      </c>
      <c r="D583" t="s">
        <v>10787</v>
      </c>
      <c r="F583" t="s">
        <v>44</v>
      </c>
      <c r="G583" t="s">
        <v>45</v>
      </c>
      <c r="H583" t="s">
        <v>2963</v>
      </c>
      <c r="I583">
        <v>12</v>
      </c>
      <c r="J583">
        <v>2</v>
      </c>
      <c r="K583" t="s">
        <v>10887</v>
      </c>
      <c r="L583">
        <v>0</v>
      </c>
      <c r="M583">
        <f t="shared" si="42"/>
        <v>2</v>
      </c>
      <c r="N583" s="2">
        <f t="shared" si="39"/>
        <v>28</v>
      </c>
      <c r="O583" s="2" t="str">
        <f t="shared" si="40"/>
        <v>RDW</v>
      </c>
      <c r="P583" t="str">
        <f t="shared" si="41"/>
        <v>Biological</v>
      </c>
    </row>
    <row r="584" spans="1:16" x14ac:dyDescent="0.25">
      <c r="A584" t="s">
        <v>13</v>
      </c>
      <c r="B584" t="s">
        <v>10888</v>
      </c>
      <c r="C584">
        <v>33</v>
      </c>
      <c r="D584" t="s">
        <v>9985</v>
      </c>
      <c r="F584" t="s">
        <v>44</v>
      </c>
      <c r="G584" t="s">
        <v>45</v>
      </c>
      <c r="H584" t="s">
        <v>2963</v>
      </c>
      <c r="I584">
        <v>12</v>
      </c>
      <c r="J584">
        <v>2</v>
      </c>
      <c r="K584" t="s">
        <v>10889</v>
      </c>
      <c r="L584">
        <v>0</v>
      </c>
      <c r="M584">
        <f t="shared" si="42"/>
        <v>2</v>
      </c>
      <c r="N584" s="2">
        <f t="shared" si="39"/>
        <v>28</v>
      </c>
      <c r="O584" s="2" t="str">
        <f t="shared" si="40"/>
        <v>PLAT</v>
      </c>
      <c r="P584" t="str">
        <f t="shared" si="41"/>
        <v>Biological</v>
      </c>
    </row>
    <row r="585" spans="1:16" x14ac:dyDescent="0.25">
      <c r="A585" t="s">
        <v>13</v>
      </c>
      <c r="B585" t="s">
        <v>10890</v>
      </c>
      <c r="C585">
        <v>34</v>
      </c>
      <c r="D585" t="s">
        <v>10792</v>
      </c>
      <c r="F585" t="s">
        <v>44</v>
      </c>
      <c r="G585" t="s">
        <v>45</v>
      </c>
      <c r="H585" t="s">
        <v>46</v>
      </c>
      <c r="I585">
        <v>8</v>
      </c>
      <c r="J585">
        <v>0</v>
      </c>
      <c r="K585" t="s">
        <v>10891</v>
      </c>
      <c r="L585">
        <v>0</v>
      </c>
      <c r="M585">
        <f t="shared" si="42"/>
        <v>2</v>
      </c>
      <c r="N585" s="2">
        <f t="shared" si="39"/>
        <v>28</v>
      </c>
      <c r="O585" s="2" t="str">
        <f t="shared" si="40"/>
        <v>MPV</v>
      </c>
      <c r="P585" t="str">
        <f t="shared" si="41"/>
        <v>Biological</v>
      </c>
    </row>
    <row r="586" spans="1:16" x14ac:dyDescent="0.25">
      <c r="A586" t="s">
        <v>13</v>
      </c>
      <c r="B586" t="s">
        <v>10892</v>
      </c>
      <c r="C586">
        <v>35</v>
      </c>
      <c r="D586" t="s">
        <v>10795</v>
      </c>
      <c r="F586" t="s">
        <v>44</v>
      </c>
      <c r="G586" t="s">
        <v>45</v>
      </c>
      <c r="H586" t="s">
        <v>2963</v>
      </c>
      <c r="I586">
        <v>12</v>
      </c>
      <c r="J586">
        <v>2</v>
      </c>
      <c r="K586" t="s">
        <v>10893</v>
      </c>
      <c r="L586">
        <v>0</v>
      </c>
      <c r="M586">
        <f t="shared" si="42"/>
        <v>2</v>
      </c>
      <c r="N586" s="2">
        <f t="shared" si="39"/>
        <v>28</v>
      </c>
      <c r="O586" s="2" t="str">
        <f t="shared" si="40"/>
        <v>WCC</v>
      </c>
      <c r="P586" t="str">
        <f t="shared" si="41"/>
        <v>Biological</v>
      </c>
    </row>
    <row r="587" spans="1:16" x14ac:dyDescent="0.25">
      <c r="A587" t="s">
        <v>13</v>
      </c>
      <c r="B587" t="s">
        <v>10894</v>
      </c>
      <c r="C587">
        <v>36</v>
      </c>
      <c r="D587" t="s">
        <v>9918</v>
      </c>
      <c r="F587" t="s">
        <v>44</v>
      </c>
      <c r="G587" t="s">
        <v>45</v>
      </c>
      <c r="H587" t="s">
        <v>2963</v>
      </c>
      <c r="I587">
        <v>12</v>
      </c>
      <c r="J587">
        <v>2</v>
      </c>
      <c r="K587" t="s">
        <v>10895</v>
      </c>
      <c r="L587">
        <v>0</v>
      </c>
      <c r="M587">
        <f t="shared" si="42"/>
        <v>2</v>
      </c>
      <c r="N587" s="2">
        <f t="shared" si="39"/>
        <v>28</v>
      </c>
      <c r="O587" s="2" t="str">
        <f t="shared" si="40"/>
        <v>NEUTRO</v>
      </c>
      <c r="P587" t="str">
        <f t="shared" si="41"/>
        <v>Biological</v>
      </c>
    </row>
    <row r="588" spans="1:16" x14ac:dyDescent="0.25">
      <c r="A588" t="s">
        <v>13</v>
      </c>
      <c r="B588" t="s">
        <v>10896</v>
      </c>
      <c r="C588">
        <v>37</v>
      </c>
      <c r="D588" t="s">
        <v>9921</v>
      </c>
      <c r="F588" t="s">
        <v>44</v>
      </c>
      <c r="G588" t="s">
        <v>45</v>
      </c>
      <c r="H588" t="s">
        <v>2963</v>
      </c>
      <c r="I588">
        <v>12</v>
      </c>
      <c r="J588">
        <v>2</v>
      </c>
      <c r="K588" t="s">
        <v>10897</v>
      </c>
      <c r="L588">
        <v>0</v>
      </c>
      <c r="M588">
        <f t="shared" si="42"/>
        <v>2</v>
      </c>
      <c r="N588" s="2">
        <f t="shared" si="39"/>
        <v>28</v>
      </c>
      <c r="O588" s="2" t="str">
        <f t="shared" si="40"/>
        <v>LYMPHO</v>
      </c>
      <c r="P588" t="str">
        <f t="shared" si="41"/>
        <v>Biological</v>
      </c>
    </row>
    <row r="589" spans="1:16" x14ac:dyDescent="0.25">
      <c r="A589" t="s">
        <v>13</v>
      </c>
      <c r="B589" t="s">
        <v>10898</v>
      </c>
      <c r="C589">
        <v>38</v>
      </c>
      <c r="D589" t="s">
        <v>9924</v>
      </c>
      <c r="F589" t="s">
        <v>44</v>
      </c>
      <c r="G589" t="s">
        <v>45</v>
      </c>
      <c r="H589" t="s">
        <v>2963</v>
      </c>
      <c r="I589">
        <v>12</v>
      </c>
      <c r="J589">
        <v>2</v>
      </c>
      <c r="K589" t="s">
        <v>10899</v>
      </c>
      <c r="L589">
        <v>0</v>
      </c>
      <c r="M589">
        <f t="shared" si="42"/>
        <v>2</v>
      </c>
      <c r="N589" s="2">
        <f t="shared" si="39"/>
        <v>28</v>
      </c>
      <c r="O589" s="2" t="str">
        <f t="shared" si="40"/>
        <v>MONO</v>
      </c>
      <c r="P589" t="str">
        <f t="shared" si="41"/>
        <v>Biological</v>
      </c>
    </row>
    <row r="590" spans="1:16" x14ac:dyDescent="0.25">
      <c r="A590" t="s">
        <v>13</v>
      </c>
      <c r="B590" t="s">
        <v>10900</v>
      </c>
      <c r="C590">
        <v>39</v>
      </c>
      <c r="D590" t="s">
        <v>9930</v>
      </c>
      <c r="F590" t="s">
        <v>44</v>
      </c>
      <c r="G590" t="s">
        <v>45</v>
      </c>
      <c r="H590" t="s">
        <v>2963</v>
      </c>
      <c r="I590">
        <v>12</v>
      </c>
      <c r="J590">
        <v>2</v>
      </c>
      <c r="K590" t="s">
        <v>10901</v>
      </c>
      <c r="L590">
        <v>0</v>
      </c>
      <c r="M590">
        <f t="shared" si="42"/>
        <v>2</v>
      </c>
      <c r="N590" s="2">
        <f t="shared" si="39"/>
        <v>28</v>
      </c>
      <c r="O590" s="2" t="str">
        <f t="shared" si="40"/>
        <v>EOSINO</v>
      </c>
      <c r="P590" t="str">
        <f t="shared" si="41"/>
        <v>Biological</v>
      </c>
    </row>
    <row r="591" spans="1:16" x14ac:dyDescent="0.25">
      <c r="A591" t="s">
        <v>13</v>
      </c>
      <c r="B591" t="s">
        <v>10902</v>
      </c>
      <c r="C591">
        <v>40</v>
      </c>
      <c r="D591" t="s">
        <v>9927</v>
      </c>
      <c r="F591" t="s">
        <v>44</v>
      </c>
      <c r="G591" t="s">
        <v>45</v>
      </c>
      <c r="H591" t="s">
        <v>2963</v>
      </c>
      <c r="I591">
        <v>12</v>
      </c>
      <c r="J591">
        <v>2</v>
      </c>
      <c r="K591" t="s">
        <v>1491</v>
      </c>
      <c r="L591">
        <v>0</v>
      </c>
      <c r="M591">
        <f t="shared" si="42"/>
        <v>2</v>
      </c>
      <c r="N591" s="2">
        <f t="shared" si="39"/>
        <v>28</v>
      </c>
      <c r="O591" s="2" t="str">
        <f t="shared" si="40"/>
        <v>BASO</v>
      </c>
      <c r="P591" t="str">
        <f t="shared" si="41"/>
        <v>Biological</v>
      </c>
    </row>
    <row r="592" spans="1:16" x14ac:dyDescent="0.25">
      <c r="A592" t="s">
        <v>13</v>
      </c>
      <c r="B592" t="s">
        <v>10903</v>
      </c>
      <c r="C592">
        <v>41</v>
      </c>
      <c r="D592" t="s">
        <v>10904</v>
      </c>
      <c r="F592" t="s">
        <v>44</v>
      </c>
      <c r="G592" t="s">
        <v>45</v>
      </c>
      <c r="H592" t="s">
        <v>46</v>
      </c>
      <c r="I592">
        <v>8</v>
      </c>
      <c r="J592">
        <v>0</v>
      </c>
      <c r="K592" t="s">
        <v>10905</v>
      </c>
      <c r="L592">
        <v>0</v>
      </c>
      <c r="M592">
        <f t="shared" si="42"/>
        <v>2</v>
      </c>
      <c r="N592" s="2">
        <f t="shared" si="39"/>
        <v>28</v>
      </c>
      <c r="O592" s="2" t="str">
        <f t="shared" si="40"/>
        <v>BIO_BATCH</v>
      </c>
      <c r="P592" t="str">
        <f t="shared" si="41"/>
        <v>Biological</v>
      </c>
    </row>
    <row r="593" spans="1:16" x14ac:dyDescent="0.25">
      <c r="A593" t="s">
        <v>13</v>
      </c>
      <c r="B593" t="s">
        <v>10906</v>
      </c>
      <c r="C593">
        <v>42</v>
      </c>
      <c r="D593" t="s">
        <v>10907</v>
      </c>
      <c r="F593" t="s">
        <v>44</v>
      </c>
      <c r="G593" t="s">
        <v>45</v>
      </c>
      <c r="H593" t="s">
        <v>46</v>
      </c>
      <c r="I593">
        <v>8</v>
      </c>
      <c r="J593">
        <v>0</v>
      </c>
      <c r="K593" t="s">
        <v>2242</v>
      </c>
      <c r="L593">
        <v>1</v>
      </c>
      <c r="M593">
        <f t="shared" si="42"/>
        <v>2</v>
      </c>
      <c r="N593" s="2">
        <f t="shared" si="39"/>
        <v>28</v>
      </c>
      <c r="O593" s="2" t="str">
        <f t="shared" si="40"/>
        <v>BIO_BOX</v>
      </c>
      <c r="P593" t="str">
        <f t="shared" si="41"/>
        <v>Biological</v>
      </c>
    </row>
    <row r="594" spans="1:16" x14ac:dyDescent="0.25">
      <c r="A594" t="s">
        <v>13</v>
      </c>
      <c r="B594" t="s">
        <v>10908</v>
      </c>
      <c r="C594">
        <v>43</v>
      </c>
      <c r="D594" t="s">
        <v>10909</v>
      </c>
      <c r="F594" t="s">
        <v>455</v>
      </c>
      <c r="G594" t="s">
        <v>456</v>
      </c>
      <c r="H594" t="s">
        <v>3376</v>
      </c>
      <c r="I594">
        <v>3</v>
      </c>
      <c r="M594">
        <f t="shared" si="42"/>
        <v>2</v>
      </c>
      <c r="N594" s="2">
        <f t="shared" si="39"/>
        <v>28</v>
      </c>
      <c r="O594" s="2" t="str">
        <f t="shared" si="40"/>
        <v>BIO_POSITION</v>
      </c>
      <c r="P594" t="str">
        <f t="shared" si="41"/>
        <v>Biological</v>
      </c>
    </row>
    <row r="595" spans="1:16" x14ac:dyDescent="0.25">
      <c r="A595" t="s">
        <v>13</v>
      </c>
      <c r="B595" t="s">
        <v>10910</v>
      </c>
      <c r="C595">
        <v>44</v>
      </c>
      <c r="D595" t="s">
        <v>10911</v>
      </c>
      <c r="F595" t="s">
        <v>455</v>
      </c>
      <c r="G595" t="s">
        <v>456</v>
      </c>
      <c r="H595" t="s">
        <v>3879</v>
      </c>
      <c r="I595">
        <v>7</v>
      </c>
      <c r="M595">
        <f t="shared" si="42"/>
        <v>2</v>
      </c>
      <c r="N595" s="2">
        <f t="shared" si="39"/>
        <v>28</v>
      </c>
      <c r="O595" s="2" t="str">
        <f t="shared" si="40"/>
        <v>EPI_25OHD3</v>
      </c>
      <c r="P595" t="str">
        <f t="shared" si="41"/>
        <v>Biological</v>
      </c>
    </row>
    <row r="596" spans="1:16" x14ac:dyDescent="0.25">
      <c r="A596" t="s">
        <v>13</v>
      </c>
      <c r="B596" t="s">
        <v>10912</v>
      </c>
      <c r="C596">
        <v>45</v>
      </c>
      <c r="D596" t="s">
        <v>10913</v>
      </c>
      <c r="F596" t="s">
        <v>44</v>
      </c>
      <c r="G596" t="s">
        <v>45</v>
      </c>
      <c r="H596" t="s">
        <v>10914</v>
      </c>
      <c r="I596">
        <v>15</v>
      </c>
      <c r="J596">
        <v>0</v>
      </c>
      <c r="K596" t="s">
        <v>10915</v>
      </c>
      <c r="L596">
        <v>0</v>
      </c>
      <c r="M596">
        <f t="shared" si="42"/>
        <v>2</v>
      </c>
      <c r="N596" s="2">
        <f t="shared" si="39"/>
        <v>28</v>
      </c>
      <c r="O596" s="2" t="str">
        <f t="shared" si="40"/>
        <v>VITD_25OHD3</v>
      </c>
      <c r="P596" t="str">
        <f t="shared" si="41"/>
        <v>Biological</v>
      </c>
    </row>
    <row r="597" spans="1:16" x14ac:dyDescent="0.25">
      <c r="A597" t="s">
        <v>13</v>
      </c>
      <c r="B597" t="s">
        <v>10916</v>
      </c>
      <c r="C597">
        <v>46</v>
      </c>
      <c r="D597" t="s">
        <v>10917</v>
      </c>
      <c r="F597" t="s">
        <v>455</v>
      </c>
      <c r="G597" t="s">
        <v>456</v>
      </c>
      <c r="H597" t="s">
        <v>3879</v>
      </c>
      <c r="I597">
        <v>7</v>
      </c>
      <c r="M597">
        <f t="shared" si="42"/>
        <v>2</v>
      </c>
      <c r="N597" s="2">
        <f t="shared" si="39"/>
        <v>28</v>
      </c>
      <c r="O597" s="2" t="str">
        <f t="shared" si="40"/>
        <v>VITD_25OHD2</v>
      </c>
      <c r="P597" t="str">
        <f t="shared" si="41"/>
        <v>Biological</v>
      </c>
    </row>
    <row r="598" spans="1:16" x14ac:dyDescent="0.25">
      <c r="A598" t="s">
        <v>13</v>
      </c>
      <c r="B598" t="s">
        <v>10918</v>
      </c>
      <c r="C598">
        <v>47</v>
      </c>
      <c r="D598" t="s">
        <v>10919</v>
      </c>
      <c r="F598" t="s">
        <v>455</v>
      </c>
      <c r="G598" t="s">
        <v>456</v>
      </c>
      <c r="H598" t="s">
        <v>10920</v>
      </c>
      <c r="I598">
        <v>63</v>
      </c>
      <c r="M598">
        <f t="shared" si="42"/>
        <v>2</v>
      </c>
      <c r="N598" s="2">
        <f t="shared" si="39"/>
        <v>28</v>
      </c>
      <c r="O598" s="2" t="str">
        <f t="shared" si="40"/>
        <v>VITD_COMMENTS</v>
      </c>
      <c r="P598" t="str">
        <f t="shared" si="41"/>
        <v>Biological</v>
      </c>
    </row>
    <row r="599" spans="1:16" x14ac:dyDescent="0.25">
      <c r="A599" t="s">
        <v>30</v>
      </c>
      <c r="B599" t="s">
        <v>47</v>
      </c>
      <c r="C599">
        <v>301</v>
      </c>
      <c r="D599" t="s">
        <v>48</v>
      </c>
      <c r="F599" t="s">
        <v>44</v>
      </c>
      <c r="G599" t="s">
        <v>45</v>
      </c>
      <c r="H599" t="s">
        <v>49</v>
      </c>
      <c r="I599">
        <v>12</v>
      </c>
      <c r="J599">
        <v>0</v>
      </c>
      <c r="M599">
        <f t="shared" si="42"/>
        <v>2</v>
      </c>
      <c r="N599" s="2">
        <f t="shared" si="39"/>
        <v>1</v>
      </c>
      <c r="O599" s="2" t="str">
        <f t="shared" si="40"/>
        <v>XDAT</v>
      </c>
      <c r="P599" t="str">
        <f t="shared" si="41"/>
        <v>PA</v>
      </c>
    </row>
    <row r="600" spans="1:16" x14ac:dyDescent="0.25">
      <c r="A600" t="s">
        <v>30</v>
      </c>
      <c r="B600" t="s">
        <v>50</v>
      </c>
      <c r="C600">
        <v>302</v>
      </c>
      <c r="D600" t="s">
        <v>51</v>
      </c>
      <c r="E600" t="s">
        <v>52</v>
      </c>
      <c r="F600" t="s">
        <v>44</v>
      </c>
      <c r="G600" t="s">
        <v>45</v>
      </c>
      <c r="H600" t="s">
        <v>53</v>
      </c>
      <c r="I600">
        <v>8</v>
      </c>
      <c r="J600">
        <v>2</v>
      </c>
      <c r="K600" t="s">
        <v>54</v>
      </c>
      <c r="L600">
        <v>0</v>
      </c>
      <c r="M600">
        <f t="shared" si="42"/>
        <v>2</v>
      </c>
      <c r="N600" s="2">
        <f t="shared" si="39"/>
        <v>1</v>
      </c>
      <c r="O600" s="2" t="str">
        <f t="shared" si="40"/>
        <v>A1</v>
      </c>
      <c r="P600" t="str">
        <f t="shared" si="41"/>
        <v>PA</v>
      </c>
    </row>
    <row r="601" spans="1:16" x14ac:dyDescent="0.25">
      <c r="A601" t="s">
        <v>30</v>
      </c>
      <c r="B601" t="s">
        <v>55</v>
      </c>
      <c r="C601">
        <v>303</v>
      </c>
      <c r="D601" t="s">
        <v>56</v>
      </c>
      <c r="E601" t="s">
        <v>52</v>
      </c>
      <c r="F601" t="s">
        <v>44</v>
      </c>
      <c r="G601" t="s">
        <v>45</v>
      </c>
      <c r="H601" t="s">
        <v>53</v>
      </c>
      <c r="I601">
        <v>8</v>
      </c>
      <c r="J601">
        <v>2</v>
      </c>
      <c r="K601" t="s">
        <v>57</v>
      </c>
      <c r="L601">
        <v>0</v>
      </c>
      <c r="M601">
        <f t="shared" si="42"/>
        <v>2</v>
      </c>
      <c r="N601" s="2">
        <f t="shared" si="39"/>
        <v>1</v>
      </c>
      <c r="O601" s="2" t="str">
        <f t="shared" si="40"/>
        <v>A2</v>
      </c>
      <c r="P601" t="str">
        <f t="shared" si="41"/>
        <v>PA</v>
      </c>
    </row>
    <row r="602" spans="1:16" x14ac:dyDescent="0.25">
      <c r="A602" t="s">
        <v>30</v>
      </c>
      <c r="B602" t="s">
        <v>58</v>
      </c>
      <c r="C602">
        <v>304</v>
      </c>
      <c r="D602" t="s">
        <v>59</v>
      </c>
      <c r="E602" t="s">
        <v>52</v>
      </c>
      <c r="F602" t="s">
        <v>44</v>
      </c>
      <c r="G602" t="s">
        <v>45</v>
      </c>
      <c r="H602" t="s">
        <v>53</v>
      </c>
      <c r="I602">
        <v>8</v>
      </c>
      <c r="J602">
        <v>2</v>
      </c>
      <c r="K602" t="s">
        <v>60</v>
      </c>
      <c r="L602">
        <v>0</v>
      </c>
      <c r="M602">
        <f t="shared" si="42"/>
        <v>2</v>
      </c>
      <c r="N602" s="2">
        <f t="shared" si="39"/>
        <v>1</v>
      </c>
      <c r="O602" s="2" t="str">
        <f t="shared" si="40"/>
        <v>A3</v>
      </c>
      <c r="P602" t="str">
        <f t="shared" si="41"/>
        <v>PA</v>
      </c>
    </row>
    <row r="603" spans="1:16" x14ac:dyDescent="0.25">
      <c r="A603" t="s">
        <v>30</v>
      </c>
      <c r="B603" t="s">
        <v>61</v>
      </c>
      <c r="C603">
        <v>305</v>
      </c>
      <c r="D603" t="s">
        <v>62</v>
      </c>
      <c r="E603" t="s">
        <v>52</v>
      </c>
      <c r="F603" t="s">
        <v>44</v>
      </c>
      <c r="G603" t="s">
        <v>45</v>
      </c>
      <c r="H603" t="s">
        <v>53</v>
      </c>
      <c r="I603">
        <v>8</v>
      </c>
      <c r="J603">
        <v>2</v>
      </c>
      <c r="K603" t="s">
        <v>63</v>
      </c>
      <c r="L603">
        <v>0</v>
      </c>
      <c r="M603">
        <f t="shared" si="42"/>
        <v>2</v>
      </c>
      <c r="N603" s="2">
        <f t="shared" si="39"/>
        <v>1</v>
      </c>
      <c r="O603" s="2" t="str">
        <f t="shared" si="40"/>
        <v>A4</v>
      </c>
      <c r="P603" t="str">
        <f t="shared" si="41"/>
        <v>PA</v>
      </c>
    </row>
    <row r="604" spans="1:16" x14ac:dyDescent="0.25">
      <c r="A604" t="s">
        <v>30</v>
      </c>
      <c r="B604" t="s">
        <v>64</v>
      </c>
      <c r="C604">
        <v>306</v>
      </c>
      <c r="D604" t="s">
        <v>65</v>
      </c>
      <c r="E604" t="s">
        <v>52</v>
      </c>
      <c r="F604" t="s">
        <v>44</v>
      </c>
      <c r="G604" t="s">
        <v>45</v>
      </c>
      <c r="H604" t="s">
        <v>53</v>
      </c>
      <c r="I604">
        <v>8</v>
      </c>
      <c r="J604">
        <v>2</v>
      </c>
      <c r="K604" t="s">
        <v>66</v>
      </c>
      <c r="L604">
        <v>0</v>
      </c>
      <c r="M604">
        <f t="shared" si="42"/>
        <v>2</v>
      </c>
      <c r="N604" s="2">
        <f t="shared" si="39"/>
        <v>1</v>
      </c>
      <c r="O604" s="2" t="str">
        <f t="shared" si="40"/>
        <v>A5</v>
      </c>
      <c r="P604" t="str">
        <f t="shared" si="41"/>
        <v>PA</v>
      </c>
    </row>
    <row r="605" spans="1:16" x14ac:dyDescent="0.25">
      <c r="A605" t="s">
        <v>30</v>
      </c>
      <c r="B605" t="s">
        <v>67</v>
      </c>
      <c r="C605">
        <v>307</v>
      </c>
      <c r="D605" t="s">
        <v>68</v>
      </c>
      <c r="E605" t="s">
        <v>52</v>
      </c>
      <c r="F605" t="s">
        <v>44</v>
      </c>
      <c r="G605" t="s">
        <v>45</v>
      </c>
      <c r="H605" t="s">
        <v>53</v>
      </c>
      <c r="I605">
        <v>8</v>
      </c>
      <c r="J605">
        <v>2</v>
      </c>
      <c r="K605" t="s">
        <v>69</v>
      </c>
      <c r="L605">
        <v>0</v>
      </c>
      <c r="M605">
        <f t="shared" si="42"/>
        <v>2</v>
      </c>
      <c r="N605" s="2">
        <f t="shared" si="39"/>
        <v>1</v>
      </c>
      <c r="O605" s="2" t="str">
        <f t="shared" si="40"/>
        <v>A6</v>
      </c>
      <c r="P605" t="str">
        <f t="shared" si="41"/>
        <v>PA</v>
      </c>
    </row>
    <row r="606" spans="1:16" x14ac:dyDescent="0.25">
      <c r="A606" t="s">
        <v>30</v>
      </c>
      <c r="B606" t="s">
        <v>70</v>
      </c>
      <c r="C606">
        <v>308</v>
      </c>
      <c r="D606" t="s">
        <v>71</v>
      </c>
      <c r="E606" t="s">
        <v>52</v>
      </c>
      <c r="F606" t="s">
        <v>44</v>
      </c>
      <c r="G606" t="s">
        <v>45</v>
      </c>
      <c r="H606" t="s">
        <v>53</v>
      </c>
      <c r="I606">
        <v>8</v>
      </c>
      <c r="J606">
        <v>2</v>
      </c>
      <c r="K606" t="s">
        <v>72</v>
      </c>
      <c r="L606">
        <v>0</v>
      </c>
      <c r="M606">
        <f t="shared" si="42"/>
        <v>2</v>
      </c>
      <c r="N606" s="2">
        <f t="shared" si="39"/>
        <v>1</v>
      </c>
      <c r="O606" s="2" t="str">
        <f t="shared" si="40"/>
        <v>A7</v>
      </c>
      <c r="P606" t="str">
        <f t="shared" si="41"/>
        <v>PA</v>
      </c>
    </row>
    <row r="607" spans="1:16" x14ac:dyDescent="0.25">
      <c r="A607" t="s">
        <v>30</v>
      </c>
      <c r="B607" t="s">
        <v>73</v>
      </c>
      <c r="C607">
        <v>309</v>
      </c>
      <c r="D607" t="s">
        <v>74</v>
      </c>
      <c r="E607" t="s">
        <v>52</v>
      </c>
      <c r="F607" t="s">
        <v>44</v>
      </c>
      <c r="G607" t="s">
        <v>45</v>
      </c>
      <c r="H607" t="s">
        <v>53</v>
      </c>
      <c r="I607">
        <v>8</v>
      </c>
      <c r="J607">
        <v>2</v>
      </c>
      <c r="K607" t="s">
        <v>75</v>
      </c>
      <c r="L607">
        <v>0</v>
      </c>
      <c r="M607">
        <f t="shared" si="42"/>
        <v>2</v>
      </c>
      <c r="N607" s="2">
        <f t="shared" si="39"/>
        <v>1</v>
      </c>
      <c r="O607" s="2" t="str">
        <f t="shared" si="40"/>
        <v>A8</v>
      </c>
      <c r="P607" t="str">
        <f t="shared" si="41"/>
        <v>PA</v>
      </c>
    </row>
    <row r="608" spans="1:16" x14ac:dyDescent="0.25">
      <c r="A608" t="s">
        <v>30</v>
      </c>
      <c r="B608" t="s">
        <v>76</v>
      </c>
      <c r="C608">
        <v>310</v>
      </c>
      <c r="D608" t="s">
        <v>77</v>
      </c>
      <c r="E608" t="s">
        <v>52</v>
      </c>
      <c r="F608" t="s">
        <v>44</v>
      </c>
      <c r="G608" t="s">
        <v>45</v>
      </c>
      <c r="H608" t="s">
        <v>53</v>
      </c>
      <c r="I608">
        <v>8</v>
      </c>
      <c r="J608">
        <v>2</v>
      </c>
      <c r="K608" t="s">
        <v>78</v>
      </c>
      <c r="L608">
        <v>0</v>
      </c>
      <c r="M608">
        <f t="shared" si="42"/>
        <v>2</v>
      </c>
      <c r="N608" s="2">
        <f t="shared" si="39"/>
        <v>1</v>
      </c>
      <c r="O608" s="2" t="str">
        <f t="shared" si="40"/>
        <v>A9</v>
      </c>
      <c r="P608" t="str">
        <f t="shared" si="41"/>
        <v>PA</v>
      </c>
    </row>
    <row r="609" spans="1:16" x14ac:dyDescent="0.25">
      <c r="A609" t="s">
        <v>30</v>
      </c>
      <c r="B609" t="s">
        <v>79</v>
      </c>
      <c r="C609">
        <v>311</v>
      </c>
      <c r="D609" t="s">
        <v>80</v>
      </c>
      <c r="E609" t="s">
        <v>52</v>
      </c>
      <c r="F609" t="s">
        <v>44</v>
      </c>
      <c r="G609" t="s">
        <v>45</v>
      </c>
      <c r="H609" t="s">
        <v>53</v>
      </c>
      <c r="I609">
        <v>8</v>
      </c>
      <c r="J609">
        <v>2</v>
      </c>
      <c r="K609" t="s">
        <v>78</v>
      </c>
      <c r="L609">
        <v>0</v>
      </c>
      <c r="M609">
        <f t="shared" si="42"/>
        <v>2</v>
      </c>
      <c r="N609" s="2">
        <f t="shared" si="39"/>
        <v>1</v>
      </c>
      <c r="O609" s="2" t="str">
        <f t="shared" si="40"/>
        <v>A10</v>
      </c>
      <c r="P609" t="str">
        <f t="shared" si="41"/>
        <v>PA</v>
      </c>
    </row>
    <row r="610" spans="1:16" x14ac:dyDescent="0.25">
      <c r="A610" t="s">
        <v>30</v>
      </c>
      <c r="B610" t="s">
        <v>81</v>
      </c>
      <c r="C610">
        <v>312</v>
      </c>
      <c r="D610" t="s">
        <v>82</v>
      </c>
      <c r="E610" t="s">
        <v>83</v>
      </c>
      <c r="F610" t="s">
        <v>44</v>
      </c>
      <c r="G610" t="s">
        <v>45</v>
      </c>
      <c r="H610" t="s">
        <v>53</v>
      </c>
      <c r="I610">
        <v>8</v>
      </c>
      <c r="J610">
        <v>2</v>
      </c>
      <c r="K610" t="s">
        <v>84</v>
      </c>
      <c r="L610">
        <v>0</v>
      </c>
      <c r="M610">
        <f t="shared" si="42"/>
        <v>2</v>
      </c>
      <c r="N610" s="2">
        <f t="shared" si="39"/>
        <v>1</v>
      </c>
      <c r="O610" s="2" t="str">
        <f t="shared" si="40"/>
        <v>BP1</v>
      </c>
      <c r="P610" t="str">
        <f t="shared" si="41"/>
        <v>PA</v>
      </c>
    </row>
    <row r="611" spans="1:16" x14ac:dyDescent="0.25">
      <c r="A611" t="s">
        <v>30</v>
      </c>
      <c r="B611" t="s">
        <v>85</v>
      </c>
      <c r="C611">
        <v>313</v>
      </c>
      <c r="D611" t="s">
        <v>86</v>
      </c>
      <c r="E611" t="s">
        <v>83</v>
      </c>
      <c r="F611" t="s">
        <v>44</v>
      </c>
      <c r="G611" t="s">
        <v>45</v>
      </c>
      <c r="H611" t="s">
        <v>53</v>
      </c>
      <c r="I611">
        <v>8</v>
      </c>
      <c r="J611">
        <v>2</v>
      </c>
      <c r="K611" t="s">
        <v>87</v>
      </c>
      <c r="L611">
        <v>0</v>
      </c>
      <c r="M611">
        <f t="shared" si="42"/>
        <v>2</v>
      </c>
      <c r="N611" s="2">
        <f t="shared" si="39"/>
        <v>1</v>
      </c>
      <c r="O611" s="2" t="str">
        <f t="shared" si="40"/>
        <v>BP2</v>
      </c>
      <c r="P611" t="str">
        <f t="shared" si="41"/>
        <v>PA</v>
      </c>
    </row>
    <row r="612" spans="1:16" x14ac:dyDescent="0.25">
      <c r="A612" t="s">
        <v>30</v>
      </c>
      <c r="B612" t="s">
        <v>88</v>
      </c>
      <c r="C612">
        <v>314</v>
      </c>
      <c r="D612" t="s">
        <v>89</v>
      </c>
      <c r="E612" t="s">
        <v>90</v>
      </c>
      <c r="F612" t="s">
        <v>44</v>
      </c>
      <c r="G612" t="s">
        <v>45</v>
      </c>
      <c r="H612" t="s">
        <v>91</v>
      </c>
      <c r="I612">
        <v>3</v>
      </c>
      <c r="J612">
        <v>0</v>
      </c>
      <c r="K612" t="s">
        <v>92</v>
      </c>
      <c r="L612">
        <v>0</v>
      </c>
      <c r="M612">
        <f t="shared" si="42"/>
        <v>2</v>
      </c>
      <c r="N612" s="2">
        <f t="shared" si="39"/>
        <v>1</v>
      </c>
      <c r="O612" s="2" t="str">
        <f t="shared" si="40"/>
        <v>BP3</v>
      </c>
      <c r="P612" t="str">
        <f t="shared" si="41"/>
        <v>PA</v>
      </c>
    </row>
    <row r="613" spans="1:16" x14ac:dyDescent="0.25">
      <c r="A613" t="s">
        <v>30</v>
      </c>
      <c r="B613" t="s">
        <v>93</v>
      </c>
      <c r="C613">
        <v>315</v>
      </c>
      <c r="D613" t="s">
        <v>94</v>
      </c>
      <c r="E613" t="s">
        <v>95</v>
      </c>
      <c r="F613" t="s">
        <v>44</v>
      </c>
      <c r="G613" t="s">
        <v>45</v>
      </c>
      <c r="H613" t="s">
        <v>96</v>
      </c>
      <c r="I613">
        <v>3</v>
      </c>
      <c r="J613">
        <v>2</v>
      </c>
      <c r="K613" t="s">
        <v>97</v>
      </c>
      <c r="L613">
        <v>0</v>
      </c>
      <c r="M613">
        <f t="shared" si="42"/>
        <v>2</v>
      </c>
      <c r="N613" s="2">
        <f t="shared" si="39"/>
        <v>1</v>
      </c>
      <c r="O613" s="2" t="str">
        <f t="shared" si="40"/>
        <v>BP4</v>
      </c>
      <c r="P613" t="str">
        <f t="shared" si="41"/>
        <v>PA</v>
      </c>
    </row>
    <row r="614" spans="1:16" x14ac:dyDescent="0.25">
      <c r="A614" t="s">
        <v>30</v>
      </c>
      <c r="B614" t="s">
        <v>98</v>
      </c>
      <c r="C614">
        <v>316</v>
      </c>
      <c r="D614" t="s">
        <v>99</v>
      </c>
      <c r="E614" t="s">
        <v>100</v>
      </c>
      <c r="F614" t="s">
        <v>44</v>
      </c>
      <c r="G614" t="s">
        <v>45</v>
      </c>
      <c r="H614" t="s">
        <v>91</v>
      </c>
      <c r="I614">
        <v>3</v>
      </c>
      <c r="J614">
        <v>0</v>
      </c>
      <c r="K614" t="s">
        <v>101</v>
      </c>
      <c r="L614">
        <v>0</v>
      </c>
      <c r="M614">
        <f t="shared" si="42"/>
        <v>2</v>
      </c>
      <c r="N614" s="2">
        <f t="shared" si="39"/>
        <v>1</v>
      </c>
      <c r="O614" s="2" t="str">
        <f t="shared" si="40"/>
        <v>DM1A</v>
      </c>
      <c r="P614" t="str">
        <f t="shared" si="41"/>
        <v>PA</v>
      </c>
    </row>
    <row r="615" spans="1:16" x14ac:dyDescent="0.25">
      <c r="A615" t="s">
        <v>30</v>
      </c>
      <c r="B615" t="s">
        <v>102</v>
      </c>
      <c r="C615">
        <v>317</v>
      </c>
      <c r="D615" t="s">
        <v>103</v>
      </c>
      <c r="E615" t="s">
        <v>100</v>
      </c>
      <c r="F615" t="s">
        <v>44</v>
      </c>
      <c r="G615" t="s">
        <v>45</v>
      </c>
      <c r="H615" t="s">
        <v>91</v>
      </c>
      <c r="I615">
        <v>3</v>
      </c>
      <c r="J615">
        <v>0</v>
      </c>
      <c r="K615" t="s">
        <v>101</v>
      </c>
      <c r="L615">
        <v>0</v>
      </c>
      <c r="M615">
        <f t="shared" si="42"/>
        <v>2</v>
      </c>
      <c r="N615" s="2">
        <f t="shared" si="39"/>
        <v>1</v>
      </c>
      <c r="O615" s="2" t="str">
        <f t="shared" si="40"/>
        <v>DM1B</v>
      </c>
      <c r="P615" t="str">
        <f t="shared" si="41"/>
        <v>PA</v>
      </c>
    </row>
    <row r="616" spans="1:16" x14ac:dyDescent="0.25">
      <c r="A616" t="s">
        <v>30</v>
      </c>
      <c r="B616" t="s">
        <v>104</v>
      </c>
      <c r="C616">
        <v>318</v>
      </c>
      <c r="D616" t="s">
        <v>105</v>
      </c>
      <c r="E616" t="s">
        <v>100</v>
      </c>
      <c r="F616" t="s">
        <v>44</v>
      </c>
      <c r="G616" t="s">
        <v>45</v>
      </c>
      <c r="H616" t="s">
        <v>91</v>
      </c>
      <c r="I616">
        <v>3</v>
      </c>
      <c r="J616">
        <v>0</v>
      </c>
      <c r="K616" t="s">
        <v>106</v>
      </c>
      <c r="L616">
        <v>0</v>
      </c>
      <c r="M616">
        <f t="shared" si="42"/>
        <v>2</v>
      </c>
      <c r="N616" s="2">
        <f t="shared" si="39"/>
        <v>1</v>
      </c>
      <c r="O616" s="2" t="str">
        <f t="shared" si="40"/>
        <v>DM1C</v>
      </c>
      <c r="P616" t="str">
        <f t="shared" si="41"/>
        <v>PA</v>
      </c>
    </row>
    <row r="617" spans="1:16" x14ac:dyDescent="0.25">
      <c r="A617" t="s">
        <v>30</v>
      </c>
      <c r="B617" t="s">
        <v>107</v>
      </c>
      <c r="C617">
        <v>319</v>
      </c>
      <c r="D617" t="s">
        <v>108</v>
      </c>
      <c r="E617" t="s">
        <v>100</v>
      </c>
      <c r="F617" t="s">
        <v>44</v>
      </c>
      <c r="G617" t="s">
        <v>45</v>
      </c>
      <c r="H617" t="s">
        <v>91</v>
      </c>
      <c r="I617">
        <v>3</v>
      </c>
      <c r="J617">
        <v>0</v>
      </c>
      <c r="K617" t="s">
        <v>109</v>
      </c>
      <c r="L617">
        <v>0</v>
      </c>
      <c r="M617">
        <f t="shared" si="42"/>
        <v>2</v>
      </c>
      <c r="N617" s="2">
        <f t="shared" si="39"/>
        <v>1</v>
      </c>
      <c r="O617" s="2" t="str">
        <f t="shared" si="40"/>
        <v>DM1D</v>
      </c>
      <c r="P617" t="str">
        <f t="shared" si="41"/>
        <v>PA</v>
      </c>
    </row>
    <row r="618" spans="1:16" x14ac:dyDescent="0.25">
      <c r="A618" t="s">
        <v>30</v>
      </c>
      <c r="B618" t="s">
        <v>110</v>
      </c>
      <c r="C618">
        <v>320</v>
      </c>
      <c r="D618" t="s">
        <v>111</v>
      </c>
      <c r="E618" t="s">
        <v>100</v>
      </c>
      <c r="F618" t="s">
        <v>44</v>
      </c>
      <c r="G618" t="s">
        <v>45</v>
      </c>
      <c r="H618" t="s">
        <v>91</v>
      </c>
      <c r="I618">
        <v>3</v>
      </c>
      <c r="J618">
        <v>0</v>
      </c>
      <c r="K618" t="s">
        <v>109</v>
      </c>
      <c r="L618">
        <v>0</v>
      </c>
      <c r="M618">
        <f t="shared" si="42"/>
        <v>2</v>
      </c>
      <c r="N618" s="2">
        <f t="shared" si="39"/>
        <v>1</v>
      </c>
      <c r="O618" s="2" t="str">
        <f t="shared" si="40"/>
        <v>DM1E</v>
      </c>
      <c r="P618" t="str">
        <f t="shared" si="41"/>
        <v>PA</v>
      </c>
    </row>
    <row r="619" spans="1:16" x14ac:dyDescent="0.25">
      <c r="A619" t="s">
        <v>30</v>
      </c>
      <c r="B619" t="s">
        <v>112</v>
      </c>
      <c r="C619">
        <v>321</v>
      </c>
      <c r="D619" t="s">
        <v>113</v>
      </c>
      <c r="E619" t="s">
        <v>114</v>
      </c>
      <c r="F619" t="s">
        <v>44</v>
      </c>
      <c r="G619" t="s">
        <v>45</v>
      </c>
      <c r="H619" t="s">
        <v>91</v>
      </c>
      <c r="I619">
        <v>3</v>
      </c>
      <c r="J619">
        <v>0</v>
      </c>
      <c r="K619" t="s">
        <v>101</v>
      </c>
      <c r="L619">
        <v>0</v>
      </c>
      <c r="M619">
        <f t="shared" si="42"/>
        <v>2</v>
      </c>
      <c r="N619" s="2">
        <f t="shared" si="39"/>
        <v>1</v>
      </c>
      <c r="O619" s="2" t="str">
        <f t="shared" si="40"/>
        <v>DM2A</v>
      </c>
      <c r="P619" t="str">
        <f t="shared" si="41"/>
        <v>PA</v>
      </c>
    </row>
    <row r="620" spans="1:16" x14ac:dyDescent="0.25">
      <c r="A620" t="s">
        <v>30</v>
      </c>
      <c r="B620" t="s">
        <v>115</v>
      </c>
      <c r="C620">
        <v>322</v>
      </c>
      <c r="D620" t="s">
        <v>116</v>
      </c>
      <c r="E620" t="s">
        <v>114</v>
      </c>
      <c r="F620" t="s">
        <v>44</v>
      </c>
      <c r="G620" t="s">
        <v>45</v>
      </c>
      <c r="H620" t="s">
        <v>91</v>
      </c>
      <c r="I620">
        <v>3</v>
      </c>
      <c r="J620">
        <v>0</v>
      </c>
      <c r="K620" t="s">
        <v>101</v>
      </c>
      <c r="L620">
        <v>0</v>
      </c>
      <c r="M620">
        <f t="shared" si="42"/>
        <v>2</v>
      </c>
      <c r="N620" s="2">
        <f t="shared" si="39"/>
        <v>1</v>
      </c>
      <c r="O620" s="2" t="str">
        <f t="shared" si="40"/>
        <v>DM2B</v>
      </c>
      <c r="P620" t="str">
        <f t="shared" si="41"/>
        <v>PA</v>
      </c>
    </row>
    <row r="621" spans="1:16" x14ac:dyDescent="0.25">
      <c r="A621" t="s">
        <v>30</v>
      </c>
      <c r="B621" t="s">
        <v>117</v>
      </c>
      <c r="C621">
        <v>323</v>
      </c>
      <c r="D621" t="s">
        <v>118</v>
      </c>
      <c r="E621" t="s">
        <v>114</v>
      </c>
      <c r="F621" t="s">
        <v>44</v>
      </c>
      <c r="G621" t="s">
        <v>45</v>
      </c>
      <c r="H621" t="s">
        <v>91</v>
      </c>
      <c r="I621">
        <v>3</v>
      </c>
      <c r="J621">
        <v>0</v>
      </c>
      <c r="K621" t="s">
        <v>119</v>
      </c>
      <c r="L621">
        <v>0</v>
      </c>
      <c r="M621">
        <f t="shared" si="42"/>
        <v>2</v>
      </c>
      <c r="N621" s="2">
        <f t="shared" si="39"/>
        <v>1</v>
      </c>
      <c r="O621" s="2" t="str">
        <f t="shared" si="40"/>
        <v>DM2C</v>
      </c>
      <c r="P621" t="str">
        <f t="shared" si="41"/>
        <v>PA</v>
      </c>
    </row>
    <row r="622" spans="1:16" x14ac:dyDescent="0.25">
      <c r="A622" t="s">
        <v>30</v>
      </c>
      <c r="B622" t="s">
        <v>120</v>
      </c>
      <c r="C622">
        <v>324</v>
      </c>
      <c r="D622" t="s">
        <v>121</v>
      </c>
      <c r="E622" t="s">
        <v>114</v>
      </c>
      <c r="F622" t="s">
        <v>44</v>
      </c>
      <c r="G622" t="s">
        <v>45</v>
      </c>
      <c r="H622" t="s">
        <v>91</v>
      </c>
      <c r="I622">
        <v>3</v>
      </c>
      <c r="J622">
        <v>0</v>
      </c>
      <c r="K622" t="s">
        <v>109</v>
      </c>
      <c r="L622">
        <v>0</v>
      </c>
      <c r="M622">
        <f t="shared" si="42"/>
        <v>2</v>
      </c>
      <c r="N622" s="2">
        <f t="shared" ref="N622:N685" si="43">_xlfn.NUMBERVALUE(MID(A622,2,3))-200</f>
        <v>1</v>
      </c>
      <c r="O622" s="2" t="str">
        <f t="shared" ref="O622:O685" si="44">MID(B622,6,LEN(B622)-5)</f>
        <v>DM2D</v>
      </c>
      <c r="P622" t="str">
        <f t="shared" ref="P622:P685" si="45">IFERROR(IF(FIND("PA",A622)&gt;0,"PA","Biological"),"Biological")</f>
        <v>PA</v>
      </c>
    </row>
    <row r="623" spans="1:16" x14ac:dyDescent="0.25">
      <c r="A623" t="s">
        <v>30</v>
      </c>
      <c r="B623" t="s">
        <v>122</v>
      </c>
      <c r="C623">
        <v>325</v>
      </c>
      <c r="D623" t="s">
        <v>123</v>
      </c>
      <c r="E623" t="s">
        <v>114</v>
      </c>
      <c r="F623" t="s">
        <v>44</v>
      </c>
      <c r="G623" t="s">
        <v>45</v>
      </c>
      <c r="H623" t="s">
        <v>91</v>
      </c>
      <c r="I623">
        <v>3</v>
      </c>
      <c r="J623">
        <v>0</v>
      </c>
      <c r="K623" t="s">
        <v>109</v>
      </c>
      <c r="L623">
        <v>0</v>
      </c>
      <c r="M623">
        <f t="shared" si="42"/>
        <v>2</v>
      </c>
      <c r="N623" s="2">
        <f t="shared" si="43"/>
        <v>1</v>
      </c>
      <c r="O623" s="2" t="str">
        <f t="shared" si="44"/>
        <v>DM2E</v>
      </c>
      <c r="P623" t="str">
        <f t="shared" si="45"/>
        <v>PA</v>
      </c>
    </row>
    <row r="624" spans="1:16" x14ac:dyDescent="0.25">
      <c r="A624" t="s">
        <v>30</v>
      </c>
      <c r="B624" t="s">
        <v>124</v>
      </c>
      <c r="C624">
        <v>326</v>
      </c>
      <c r="D624" t="s">
        <v>125</v>
      </c>
      <c r="E624" t="s">
        <v>126</v>
      </c>
      <c r="F624" t="s">
        <v>44</v>
      </c>
      <c r="G624" t="s">
        <v>45</v>
      </c>
      <c r="H624" t="s">
        <v>91</v>
      </c>
      <c r="I624">
        <v>3</v>
      </c>
      <c r="J624">
        <v>0</v>
      </c>
      <c r="K624" t="s">
        <v>101</v>
      </c>
      <c r="L624">
        <v>0</v>
      </c>
      <c r="M624">
        <f t="shared" si="42"/>
        <v>2</v>
      </c>
      <c r="N624" s="2">
        <f t="shared" si="43"/>
        <v>1</v>
      </c>
      <c r="O624" s="2" t="str">
        <f t="shared" si="44"/>
        <v>DM3A</v>
      </c>
      <c r="P624" t="str">
        <f t="shared" si="45"/>
        <v>PA</v>
      </c>
    </row>
    <row r="625" spans="1:16" x14ac:dyDescent="0.25">
      <c r="A625" t="s">
        <v>30</v>
      </c>
      <c r="B625" t="s">
        <v>127</v>
      </c>
      <c r="C625">
        <v>327</v>
      </c>
      <c r="D625" t="s">
        <v>128</v>
      </c>
      <c r="E625" t="s">
        <v>126</v>
      </c>
      <c r="F625" t="s">
        <v>44</v>
      </c>
      <c r="G625" t="s">
        <v>45</v>
      </c>
      <c r="H625" t="s">
        <v>91</v>
      </c>
      <c r="I625">
        <v>3</v>
      </c>
      <c r="J625">
        <v>0</v>
      </c>
      <c r="K625" t="s">
        <v>129</v>
      </c>
      <c r="L625">
        <v>0</v>
      </c>
      <c r="M625">
        <f t="shared" si="42"/>
        <v>2</v>
      </c>
      <c r="N625" s="2">
        <f t="shared" si="43"/>
        <v>1</v>
      </c>
      <c r="O625" s="2" t="str">
        <f t="shared" si="44"/>
        <v>DM3B</v>
      </c>
      <c r="P625" t="str">
        <f t="shared" si="45"/>
        <v>PA</v>
      </c>
    </row>
    <row r="626" spans="1:16" x14ac:dyDescent="0.25">
      <c r="A626" t="s">
        <v>30</v>
      </c>
      <c r="B626" t="s">
        <v>130</v>
      </c>
      <c r="C626">
        <v>328</v>
      </c>
      <c r="D626" t="s">
        <v>131</v>
      </c>
      <c r="E626" t="s">
        <v>126</v>
      </c>
      <c r="F626" t="s">
        <v>44</v>
      </c>
      <c r="G626" t="s">
        <v>45</v>
      </c>
      <c r="H626" t="s">
        <v>91</v>
      </c>
      <c r="I626">
        <v>3</v>
      </c>
      <c r="J626">
        <v>0</v>
      </c>
      <c r="K626" t="s">
        <v>129</v>
      </c>
      <c r="L626">
        <v>0</v>
      </c>
      <c r="M626">
        <f t="shared" si="42"/>
        <v>2</v>
      </c>
      <c r="N626" s="2">
        <f t="shared" si="43"/>
        <v>1</v>
      </c>
      <c r="O626" s="2" t="str">
        <f t="shared" si="44"/>
        <v>DM3C</v>
      </c>
      <c r="P626" t="str">
        <f t="shared" si="45"/>
        <v>PA</v>
      </c>
    </row>
    <row r="627" spans="1:16" x14ac:dyDescent="0.25">
      <c r="A627" t="s">
        <v>30</v>
      </c>
      <c r="B627" t="s">
        <v>132</v>
      </c>
      <c r="C627">
        <v>329</v>
      </c>
      <c r="D627" t="s">
        <v>133</v>
      </c>
      <c r="E627" t="s">
        <v>126</v>
      </c>
      <c r="F627" t="s">
        <v>44</v>
      </c>
      <c r="G627" t="s">
        <v>45</v>
      </c>
      <c r="H627" t="s">
        <v>91</v>
      </c>
      <c r="I627">
        <v>3</v>
      </c>
      <c r="J627">
        <v>0</v>
      </c>
      <c r="K627" t="s">
        <v>129</v>
      </c>
      <c r="L627">
        <v>0</v>
      </c>
      <c r="M627">
        <f t="shared" si="42"/>
        <v>2</v>
      </c>
      <c r="N627" s="2">
        <f t="shared" si="43"/>
        <v>1</v>
      </c>
      <c r="O627" s="2" t="str">
        <f t="shared" si="44"/>
        <v>DM3D</v>
      </c>
      <c r="P627" t="str">
        <f t="shared" si="45"/>
        <v>PA</v>
      </c>
    </row>
    <row r="628" spans="1:16" x14ac:dyDescent="0.25">
      <c r="A628" t="s">
        <v>30</v>
      </c>
      <c r="B628" t="s">
        <v>134</v>
      </c>
      <c r="C628">
        <v>330</v>
      </c>
      <c r="D628" t="s">
        <v>135</v>
      </c>
      <c r="E628" t="s">
        <v>126</v>
      </c>
      <c r="F628" t="s">
        <v>44</v>
      </c>
      <c r="G628" t="s">
        <v>45</v>
      </c>
      <c r="H628" t="s">
        <v>91</v>
      </c>
      <c r="I628">
        <v>3</v>
      </c>
      <c r="J628">
        <v>0</v>
      </c>
      <c r="K628" t="s">
        <v>109</v>
      </c>
      <c r="L628">
        <v>0</v>
      </c>
      <c r="M628">
        <f t="shared" si="42"/>
        <v>2</v>
      </c>
      <c r="N628" s="2">
        <f t="shared" si="43"/>
        <v>1</v>
      </c>
      <c r="O628" s="2" t="str">
        <f t="shared" si="44"/>
        <v>DM3E</v>
      </c>
      <c r="P628" t="str">
        <f t="shared" si="45"/>
        <v>PA</v>
      </c>
    </row>
    <row r="629" spans="1:16" x14ac:dyDescent="0.25">
      <c r="A629" t="s">
        <v>30</v>
      </c>
      <c r="B629" t="s">
        <v>136</v>
      </c>
      <c r="C629">
        <v>331</v>
      </c>
      <c r="D629" t="s">
        <v>137</v>
      </c>
      <c r="E629" t="s">
        <v>138</v>
      </c>
      <c r="F629" t="s">
        <v>44</v>
      </c>
      <c r="G629" t="s">
        <v>45</v>
      </c>
      <c r="H629" t="s">
        <v>91</v>
      </c>
      <c r="I629">
        <v>3</v>
      </c>
      <c r="J629">
        <v>0</v>
      </c>
      <c r="K629" t="s">
        <v>101</v>
      </c>
      <c r="L629">
        <v>0</v>
      </c>
      <c r="M629">
        <f t="shared" si="42"/>
        <v>2</v>
      </c>
      <c r="N629" s="2">
        <f t="shared" si="43"/>
        <v>1</v>
      </c>
      <c r="O629" s="2" t="str">
        <f t="shared" si="44"/>
        <v>DM4A</v>
      </c>
      <c r="P629" t="str">
        <f t="shared" si="45"/>
        <v>PA</v>
      </c>
    </row>
    <row r="630" spans="1:16" x14ac:dyDescent="0.25">
      <c r="A630" t="s">
        <v>30</v>
      </c>
      <c r="B630" t="s">
        <v>139</v>
      </c>
      <c r="C630">
        <v>332</v>
      </c>
      <c r="D630" t="s">
        <v>140</v>
      </c>
      <c r="E630" t="s">
        <v>138</v>
      </c>
      <c r="F630" t="s">
        <v>44</v>
      </c>
      <c r="G630" t="s">
        <v>45</v>
      </c>
      <c r="H630" t="s">
        <v>91</v>
      </c>
      <c r="I630">
        <v>3</v>
      </c>
      <c r="J630">
        <v>0</v>
      </c>
      <c r="K630" t="s">
        <v>101</v>
      </c>
      <c r="L630">
        <v>0</v>
      </c>
      <c r="M630">
        <f t="shared" si="42"/>
        <v>2</v>
      </c>
      <c r="N630" s="2">
        <f t="shared" si="43"/>
        <v>1</v>
      </c>
      <c r="O630" s="2" t="str">
        <f t="shared" si="44"/>
        <v>DM4B</v>
      </c>
      <c r="P630" t="str">
        <f t="shared" si="45"/>
        <v>PA</v>
      </c>
    </row>
    <row r="631" spans="1:16" x14ac:dyDescent="0.25">
      <c r="A631" t="s">
        <v>30</v>
      </c>
      <c r="B631" t="s">
        <v>141</v>
      </c>
      <c r="C631">
        <v>333</v>
      </c>
      <c r="D631" t="s">
        <v>142</v>
      </c>
      <c r="E631" t="s">
        <v>138</v>
      </c>
      <c r="F631" t="s">
        <v>44</v>
      </c>
      <c r="G631" t="s">
        <v>45</v>
      </c>
      <c r="H631" t="s">
        <v>91</v>
      </c>
      <c r="I631">
        <v>3</v>
      </c>
      <c r="J631">
        <v>0</v>
      </c>
      <c r="K631" t="s">
        <v>101</v>
      </c>
      <c r="L631">
        <v>0</v>
      </c>
      <c r="M631">
        <f t="shared" si="42"/>
        <v>2</v>
      </c>
      <c r="N631" s="2">
        <f t="shared" si="43"/>
        <v>1</v>
      </c>
      <c r="O631" s="2" t="str">
        <f t="shared" si="44"/>
        <v>DM4C</v>
      </c>
      <c r="P631" t="str">
        <f t="shared" si="45"/>
        <v>PA</v>
      </c>
    </row>
    <row r="632" spans="1:16" x14ac:dyDescent="0.25">
      <c r="A632" t="s">
        <v>30</v>
      </c>
      <c r="B632" t="s">
        <v>143</v>
      </c>
      <c r="C632">
        <v>334</v>
      </c>
      <c r="D632" t="s">
        <v>144</v>
      </c>
      <c r="E632" t="s">
        <v>138</v>
      </c>
      <c r="F632" t="s">
        <v>44</v>
      </c>
      <c r="G632" t="s">
        <v>45</v>
      </c>
      <c r="H632" t="s">
        <v>91</v>
      </c>
      <c r="I632">
        <v>3</v>
      </c>
      <c r="J632">
        <v>0</v>
      </c>
      <c r="K632" t="s">
        <v>101</v>
      </c>
      <c r="L632">
        <v>0</v>
      </c>
      <c r="M632">
        <f t="shared" si="42"/>
        <v>2</v>
      </c>
      <c r="N632" s="2">
        <f t="shared" si="43"/>
        <v>1</v>
      </c>
      <c r="O632" s="2" t="str">
        <f t="shared" si="44"/>
        <v>DM4D</v>
      </c>
      <c r="P632" t="str">
        <f t="shared" si="45"/>
        <v>PA</v>
      </c>
    </row>
    <row r="633" spans="1:16" x14ac:dyDescent="0.25">
      <c r="A633" t="s">
        <v>30</v>
      </c>
      <c r="B633" t="s">
        <v>145</v>
      </c>
      <c r="C633">
        <v>335</v>
      </c>
      <c r="D633" t="s">
        <v>146</v>
      </c>
      <c r="E633" t="s">
        <v>138</v>
      </c>
      <c r="F633" t="s">
        <v>44</v>
      </c>
      <c r="G633" t="s">
        <v>45</v>
      </c>
      <c r="H633" t="s">
        <v>91</v>
      </c>
      <c r="I633">
        <v>3</v>
      </c>
      <c r="J633">
        <v>0</v>
      </c>
      <c r="K633" t="s">
        <v>147</v>
      </c>
      <c r="L633">
        <v>0</v>
      </c>
      <c r="M633">
        <f t="shared" si="42"/>
        <v>2</v>
      </c>
      <c r="N633" s="2">
        <f t="shared" si="43"/>
        <v>1</v>
      </c>
      <c r="O633" s="2" t="str">
        <f t="shared" si="44"/>
        <v>DM4E</v>
      </c>
      <c r="P633" t="str">
        <f t="shared" si="45"/>
        <v>PA</v>
      </c>
    </row>
    <row r="634" spans="1:16" x14ac:dyDescent="0.25">
      <c r="A634" t="s">
        <v>30</v>
      </c>
      <c r="B634" t="s">
        <v>148</v>
      </c>
      <c r="C634">
        <v>336</v>
      </c>
      <c r="D634" t="s">
        <v>149</v>
      </c>
      <c r="E634" t="s">
        <v>150</v>
      </c>
      <c r="F634" t="s">
        <v>44</v>
      </c>
      <c r="G634" t="s">
        <v>45</v>
      </c>
      <c r="H634" t="s">
        <v>91</v>
      </c>
      <c r="I634">
        <v>3</v>
      </c>
      <c r="J634">
        <v>0</v>
      </c>
      <c r="K634" t="s">
        <v>101</v>
      </c>
      <c r="L634">
        <v>0</v>
      </c>
      <c r="M634">
        <f t="shared" si="42"/>
        <v>2</v>
      </c>
      <c r="N634" s="2">
        <f t="shared" si="43"/>
        <v>1</v>
      </c>
      <c r="O634" s="2" t="str">
        <f t="shared" si="44"/>
        <v>DM5A</v>
      </c>
      <c r="P634" t="str">
        <f t="shared" si="45"/>
        <v>PA</v>
      </c>
    </row>
    <row r="635" spans="1:16" x14ac:dyDescent="0.25">
      <c r="A635" t="s">
        <v>30</v>
      </c>
      <c r="B635" t="s">
        <v>151</v>
      </c>
      <c r="C635">
        <v>337</v>
      </c>
      <c r="D635" t="s">
        <v>152</v>
      </c>
      <c r="E635" t="s">
        <v>150</v>
      </c>
      <c r="F635" t="s">
        <v>44</v>
      </c>
      <c r="G635" t="s">
        <v>45</v>
      </c>
      <c r="H635" t="s">
        <v>91</v>
      </c>
      <c r="I635">
        <v>3</v>
      </c>
      <c r="J635">
        <v>0</v>
      </c>
      <c r="K635" t="s">
        <v>101</v>
      </c>
      <c r="L635">
        <v>0</v>
      </c>
      <c r="M635">
        <f t="shared" si="42"/>
        <v>2</v>
      </c>
      <c r="N635" s="2">
        <f t="shared" si="43"/>
        <v>1</v>
      </c>
      <c r="O635" s="2" t="str">
        <f t="shared" si="44"/>
        <v>DM5B</v>
      </c>
      <c r="P635" t="str">
        <f t="shared" si="45"/>
        <v>PA</v>
      </c>
    </row>
    <row r="636" spans="1:16" x14ac:dyDescent="0.25">
      <c r="A636" t="s">
        <v>30</v>
      </c>
      <c r="B636" t="s">
        <v>153</v>
      </c>
      <c r="C636">
        <v>338</v>
      </c>
      <c r="D636" t="s">
        <v>154</v>
      </c>
      <c r="E636" t="s">
        <v>150</v>
      </c>
      <c r="F636" t="s">
        <v>44</v>
      </c>
      <c r="G636" t="s">
        <v>45</v>
      </c>
      <c r="H636" t="s">
        <v>91</v>
      </c>
      <c r="I636">
        <v>3</v>
      </c>
      <c r="J636">
        <v>0</v>
      </c>
      <c r="K636" t="s">
        <v>119</v>
      </c>
      <c r="L636">
        <v>0</v>
      </c>
      <c r="M636">
        <f t="shared" si="42"/>
        <v>2</v>
      </c>
      <c r="N636" s="2">
        <f t="shared" si="43"/>
        <v>1</v>
      </c>
      <c r="O636" s="2" t="str">
        <f t="shared" si="44"/>
        <v>DM5C</v>
      </c>
      <c r="P636" t="str">
        <f t="shared" si="45"/>
        <v>PA</v>
      </c>
    </row>
    <row r="637" spans="1:16" x14ac:dyDescent="0.25">
      <c r="A637" t="s">
        <v>30</v>
      </c>
      <c r="B637" t="s">
        <v>155</v>
      </c>
      <c r="C637">
        <v>339</v>
      </c>
      <c r="D637" t="s">
        <v>156</v>
      </c>
      <c r="E637" t="s">
        <v>150</v>
      </c>
      <c r="F637" t="s">
        <v>44</v>
      </c>
      <c r="G637" t="s">
        <v>45</v>
      </c>
      <c r="H637" t="s">
        <v>91</v>
      </c>
      <c r="I637">
        <v>3</v>
      </c>
      <c r="J637">
        <v>0</v>
      </c>
      <c r="K637" t="s">
        <v>109</v>
      </c>
      <c r="L637">
        <v>0</v>
      </c>
      <c r="M637">
        <f t="shared" si="42"/>
        <v>2</v>
      </c>
      <c r="N637" s="2">
        <f t="shared" si="43"/>
        <v>1</v>
      </c>
      <c r="O637" s="2" t="str">
        <f t="shared" si="44"/>
        <v>DM5D</v>
      </c>
      <c r="P637" t="str">
        <f t="shared" si="45"/>
        <v>PA</v>
      </c>
    </row>
    <row r="638" spans="1:16" x14ac:dyDescent="0.25">
      <c r="A638" t="s">
        <v>30</v>
      </c>
      <c r="B638" t="s">
        <v>157</v>
      </c>
      <c r="C638">
        <v>340</v>
      </c>
      <c r="D638" t="s">
        <v>158</v>
      </c>
      <c r="E638" t="s">
        <v>150</v>
      </c>
      <c r="F638" t="s">
        <v>44</v>
      </c>
      <c r="G638" t="s">
        <v>45</v>
      </c>
      <c r="H638" t="s">
        <v>91</v>
      </c>
      <c r="I638">
        <v>3</v>
      </c>
      <c r="J638">
        <v>0</v>
      </c>
      <c r="K638" t="s">
        <v>109</v>
      </c>
      <c r="L638">
        <v>0</v>
      </c>
      <c r="M638">
        <f t="shared" si="42"/>
        <v>2</v>
      </c>
      <c r="N638" s="2">
        <f t="shared" si="43"/>
        <v>1</v>
      </c>
      <c r="O638" s="2" t="str">
        <f t="shared" si="44"/>
        <v>DM5E</v>
      </c>
      <c r="P638" t="str">
        <f t="shared" si="45"/>
        <v>PA</v>
      </c>
    </row>
    <row r="639" spans="1:16" x14ac:dyDescent="0.25">
      <c r="A639" t="s">
        <v>30</v>
      </c>
      <c r="B639" t="s">
        <v>159</v>
      </c>
      <c r="C639">
        <v>341</v>
      </c>
      <c r="D639" t="s">
        <v>160</v>
      </c>
      <c r="E639" t="s">
        <v>161</v>
      </c>
      <c r="F639" t="s">
        <v>44</v>
      </c>
      <c r="G639" t="s">
        <v>45</v>
      </c>
      <c r="H639" t="s">
        <v>91</v>
      </c>
      <c r="I639">
        <v>3</v>
      </c>
      <c r="J639">
        <v>0</v>
      </c>
      <c r="K639" t="s">
        <v>119</v>
      </c>
      <c r="L639">
        <v>0</v>
      </c>
      <c r="M639">
        <f t="shared" si="42"/>
        <v>2</v>
      </c>
      <c r="N639" s="2">
        <f t="shared" si="43"/>
        <v>1</v>
      </c>
      <c r="O639" s="2" t="str">
        <f t="shared" si="44"/>
        <v>DM6A</v>
      </c>
      <c r="P639" t="str">
        <f t="shared" si="45"/>
        <v>PA</v>
      </c>
    </row>
    <row r="640" spans="1:16" x14ac:dyDescent="0.25">
      <c r="A640" t="s">
        <v>30</v>
      </c>
      <c r="B640" t="s">
        <v>162</v>
      </c>
      <c r="C640">
        <v>342</v>
      </c>
      <c r="D640" t="s">
        <v>163</v>
      </c>
      <c r="E640" t="s">
        <v>161</v>
      </c>
      <c r="F640" t="s">
        <v>44</v>
      </c>
      <c r="G640" t="s">
        <v>45</v>
      </c>
      <c r="H640" t="s">
        <v>91</v>
      </c>
      <c r="I640">
        <v>3</v>
      </c>
      <c r="J640">
        <v>0</v>
      </c>
      <c r="K640" t="s">
        <v>119</v>
      </c>
      <c r="L640">
        <v>0</v>
      </c>
      <c r="M640">
        <f t="shared" si="42"/>
        <v>2</v>
      </c>
      <c r="N640" s="2">
        <f t="shared" si="43"/>
        <v>1</v>
      </c>
      <c r="O640" s="2" t="str">
        <f t="shared" si="44"/>
        <v>DM6B</v>
      </c>
      <c r="P640" t="str">
        <f t="shared" si="45"/>
        <v>PA</v>
      </c>
    </row>
    <row r="641" spans="1:16" x14ac:dyDescent="0.25">
      <c r="A641" t="s">
        <v>30</v>
      </c>
      <c r="B641" t="s">
        <v>164</v>
      </c>
      <c r="C641">
        <v>343</v>
      </c>
      <c r="D641" t="s">
        <v>165</v>
      </c>
      <c r="E641" t="s">
        <v>161</v>
      </c>
      <c r="F641" t="s">
        <v>44</v>
      </c>
      <c r="G641" t="s">
        <v>45</v>
      </c>
      <c r="H641" t="s">
        <v>91</v>
      </c>
      <c r="I641">
        <v>3</v>
      </c>
      <c r="J641">
        <v>0</v>
      </c>
      <c r="K641" t="s">
        <v>109</v>
      </c>
      <c r="L641">
        <v>0</v>
      </c>
      <c r="M641">
        <f t="shared" si="42"/>
        <v>2</v>
      </c>
      <c r="N641" s="2">
        <f t="shared" si="43"/>
        <v>1</v>
      </c>
      <c r="O641" s="2" t="str">
        <f t="shared" si="44"/>
        <v>DM6C</v>
      </c>
      <c r="P641" t="str">
        <f t="shared" si="45"/>
        <v>PA</v>
      </c>
    </row>
    <row r="642" spans="1:16" x14ac:dyDescent="0.25">
      <c r="A642" t="s">
        <v>30</v>
      </c>
      <c r="B642" t="s">
        <v>166</v>
      </c>
      <c r="C642">
        <v>344</v>
      </c>
      <c r="D642" t="s">
        <v>167</v>
      </c>
      <c r="E642" t="s">
        <v>161</v>
      </c>
      <c r="F642" t="s">
        <v>44</v>
      </c>
      <c r="G642" t="s">
        <v>45</v>
      </c>
      <c r="H642" t="s">
        <v>91</v>
      </c>
      <c r="I642">
        <v>3</v>
      </c>
      <c r="J642">
        <v>0</v>
      </c>
      <c r="K642" t="s">
        <v>109</v>
      </c>
      <c r="L642">
        <v>0</v>
      </c>
      <c r="M642">
        <f t="shared" si="42"/>
        <v>2</v>
      </c>
      <c r="N642" s="2">
        <f t="shared" si="43"/>
        <v>1</v>
      </c>
      <c r="O642" s="2" t="str">
        <f t="shared" si="44"/>
        <v>DM6D</v>
      </c>
      <c r="P642" t="str">
        <f t="shared" si="45"/>
        <v>PA</v>
      </c>
    </row>
    <row r="643" spans="1:16" x14ac:dyDescent="0.25">
      <c r="A643" t="s">
        <v>30</v>
      </c>
      <c r="B643" t="s">
        <v>168</v>
      </c>
      <c r="C643">
        <v>345</v>
      </c>
      <c r="D643" t="s">
        <v>169</v>
      </c>
      <c r="E643" t="s">
        <v>161</v>
      </c>
      <c r="F643" t="s">
        <v>44</v>
      </c>
      <c r="G643" t="s">
        <v>45</v>
      </c>
      <c r="H643" t="s">
        <v>91</v>
      </c>
      <c r="I643">
        <v>3</v>
      </c>
      <c r="J643">
        <v>0</v>
      </c>
      <c r="K643" t="s">
        <v>109</v>
      </c>
      <c r="L643">
        <v>0</v>
      </c>
      <c r="M643">
        <f t="shared" ref="M643:M706" si="46">_xlfn.NUMBERVALUE(MID(A643,2,1))</f>
        <v>2</v>
      </c>
      <c r="N643" s="2">
        <f t="shared" si="43"/>
        <v>1</v>
      </c>
      <c r="O643" s="2" t="str">
        <f t="shared" si="44"/>
        <v>DM6E</v>
      </c>
      <c r="P643" t="str">
        <f t="shared" si="45"/>
        <v>PA</v>
      </c>
    </row>
    <row r="644" spans="1:16" x14ac:dyDescent="0.25">
      <c r="A644" t="s">
        <v>30</v>
      </c>
      <c r="B644" t="s">
        <v>170</v>
      </c>
      <c r="C644">
        <v>346</v>
      </c>
      <c r="D644" t="s">
        <v>171</v>
      </c>
      <c r="E644" t="s">
        <v>172</v>
      </c>
      <c r="F644" t="s">
        <v>44</v>
      </c>
      <c r="G644" t="s">
        <v>45</v>
      </c>
      <c r="H644" t="s">
        <v>91</v>
      </c>
      <c r="I644">
        <v>3</v>
      </c>
      <c r="J644">
        <v>0</v>
      </c>
      <c r="K644" t="s">
        <v>101</v>
      </c>
      <c r="L644">
        <v>0</v>
      </c>
      <c r="M644">
        <f t="shared" si="46"/>
        <v>2</v>
      </c>
      <c r="N644" s="2">
        <f t="shared" si="43"/>
        <v>1</v>
      </c>
      <c r="O644" s="2" t="str">
        <f t="shared" si="44"/>
        <v>DM7A</v>
      </c>
      <c r="P644" t="str">
        <f t="shared" si="45"/>
        <v>PA</v>
      </c>
    </row>
    <row r="645" spans="1:16" x14ac:dyDescent="0.25">
      <c r="A645" t="s">
        <v>30</v>
      </c>
      <c r="B645" t="s">
        <v>173</v>
      </c>
      <c r="C645">
        <v>347</v>
      </c>
      <c r="D645" t="s">
        <v>174</v>
      </c>
      <c r="E645" t="s">
        <v>172</v>
      </c>
      <c r="F645" t="s">
        <v>44</v>
      </c>
      <c r="G645" t="s">
        <v>45</v>
      </c>
      <c r="H645" t="s">
        <v>91</v>
      </c>
      <c r="I645">
        <v>3</v>
      </c>
      <c r="J645">
        <v>0</v>
      </c>
      <c r="K645" t="s">
        <v>109</v>
      </c>
      <c r="L645">
        <v>0</v>
      </c>
      <c r="M645">
        <f t="shared" si="46"/>
        <v>2</v>
      </c>
      <c r="N645" s="2">
        <f t="shared" si="43"/>
        <v>1</v>
      </c>
      <c r="O645" s="2" t="str">
        <f t="shared" si="44"/>
        <v>DM7B</v>
      </c>
      <c r="P645" t="str">
        <f t="shared" si="45"/>
        <v>PA</v>
      </c>
    </row>
    <row r="646" spans="1:16" x14ac:dyDescent="0.25">
      <c r="A646" t="s">
        <v>30</v>
      </c>
      <c r="B646" t="s">
        <v>175</v>
      </c>
      <c r="C646">
        <v>348</v>
      </c>
      <c r="D646" t="s">
        <v>176</v>
      </c>
      <c r="E646" t="s">
        <v>172</v>
      </c>
      <c r="F646" t="s">
        <v>44</v>
      </c>
      <c r="G646" t="s">
        <v>45</v>
      </c>
      <c r="H646" t="s">
        <v>91</v>
      </c>
      <c r="I646">
        <v>3</v>
      </c>
      <c r="J646">
        <v>0</v>
      </c>
      <c r="K646" t="s">
        <v>109</v>
      </c>
      <c r="L646">
        <v>0</v>
      </c>
      <c r="M646">
        <f t="shared" si="46"/>
        <v>2</v>
      </c>
      <c r="N646" s="2">
        <f t="shared" si="43"/>
        <v>1</v>
      </c>
      <c r="O646" s="2" t="str">
        <f t="shared" si="44"/>
        <v>DM7C</v>
      </c>
      <c r="P646" t="str">
        <f t="shared" si="45"/>
        <v>PA</v>
      </c>
    </row>
    <row r="647" spans="1:16" x14ac:dyDescent="0.25">
      <c r="A647" t="s">
        <v>30</v>
      </c>
      <c r="B647" t="s">
        <v>177</v>
      </c>
      <c r="C647">
        <v>349</v>
      </c>
      <c r="D647" t="s">
        <v>178</v>
      </c>
      <c r="E647" t="s">
        <v>172</v>
      </c>
      <c r="F647" t="s">
        <v>44</v>
      </c>
      <c r="G647" t="s">
        <v>45</v>
      </c>
      <c r="H647" t="s">
        <v>91</v>
      </c>
      <c r="I647">
        <v>3</v>
      </c>
      <c r="J647">
        <v>0</v>
      </c>
      <c r="K647" t="s">
        <v>109</v>
      </c>
      <c r="L647">
        <v>0</v>
      </c>
      <c r="M647">
        <f t="shared" si="46"/>
        <v>2</v>
      </c>
      <c r="N647" s="2">
        <f t="shared" si="43"/>
        <v>1</v>
      </c>
      <c r="O647" s="2" t="str">
        <f t="shared" si="44"/>
        <v>DM7D</v>
      </c>
      <c r="P647" t="str">
        <f t="shared" si="45"/>
        <v>PA</v>
      </c>
    </row>
    <row r="648" spans="1:16" x14ac:dyDescent="0.25">
      <c r="A648" t="s">
        <v>30</v>
      </c>
      <c r="B648" t="s">
        <v>179</v>
      </c>
      <c r="C648">
        <v>350</v>
      </c>
      <c r="D648" t="s">
        <v>180</v>
      </c>
      <c r="E648" t="s">
        <v>172</v>
      </c>
      <c r="F648" t="s">
        <v>44</v>
      </c>
      <c r="G648" t="s">
        <v>45</v>
      </c>
      <c r="H648" t="s">
        <v>91</v>
      </c>
      <c r="I648">
        <v>3</v>
      </c>
      <c r="J648">
        <v>0</v>
      </c>
      <c r="K648" t="s">
        <v>109</v>
      </c>
      <c r="L648">
        <v>0</v>
      </c>
      <c r="M648">
        <f t="shared" si="46"/>
        <v>2</v>
      </c>
      <c r="N648" s="2">
        <f t="shared" si="43"/>
        <v>1</v>
      </c>
      <c r="O648" s="2" t="str">
        <f t="shared" si="44"/>
        <v>DM7E</v>
      </c>
      <c r="P648" t="str">
        <f t="shared" si="45"/>
        <v>PA</v>
      </c>
    </row>
    <row r="649" spans="1:16" x14ac:dyDescent="0.25">
      <c r="A649" t="s">
        <v>30</v>
      </c>
      <c r="B649" t="s">
        <v>181</v>
      </c>
      <c r="C649">
        <v>351</v>
      </c>
      <c r="D649" t="s">
        <v>182</v>
      </c>
      <c r="E649" t="s">
        <v>183</v>
      </c>
      <c r="F649" t="s">
        <v>44</v>
      </c>
      <c r="G649" t="s">
        <v>45</v>
      </c>
      <c r="H649" t="s">
        <v>91</v>
      </c>
      <c r="I649">
        <v>3</v>
      </c>
      <c r="J649">
        <v>0</v>
      </c>
      <c r="K649" t="s">
        <v>184</v>
      </c>
      <c r="L649">
        <v>0</v>
      </c>
      <c r="M649">
        <f t="shared" si="46"/>
        <v>2</v>
      </c>
      <c r="N649" s="2">
        <f t="shared" si="43"/>
        <v>1</v>
      </c>
      <c r="O649" s="2" t="str">
        <f t="shared" si="44"/>
        <v>DM8A</v>
      </c>
      <c r="P649" t="str">
        <f t="shared" si="45"/>
        <v>PA</v>
      </c>
    </row>
    <row r="650" spans="1:16" x14ac:dyDescent="0.25">
      <c r="A650" t="s">
        <v>30</v>
      </c>
      <c r="B650" t="s">
        <v>185</v>
      </c>
      <c r="C650">
        <v>352</v>
      </c>
      <c r="D650" t="s">
        <v>186</v>
      </c>
      <c r="E650" t="s">
        <v>183</v>
      </c>
      <c r="F650" t="s">
        <v>44</v>
      </c>
      <c r="G650" t="s">
        <v>45</v>
      </c>
      <c r="H650" t="s">
        <v>91</v>
      </c>
      <c r="I650">
        <v>3</v>
      </c>
      <c r="J650">
        <v>0</v>
      </c>
      <c r="K650" t="s">
        <v>184</v>
      </c>
      <c r="L650">
        <v>0</v>
      </c>
      <c r="M650">
        <f t="shared" si="46"/>
        <v>2</v>
      </c>
      <c r="N650" s="2">
        <f t="shared" si="43"/>
        <v>1</v>
      </c>
      <c r="O650" s="2" t="str">
        <f t="shared" si="44"/>
        <v>DM8B</v>
      </c>
      <c r="P650" t="str">
        <f t="shared" si="45"/>
        <v>PA</v>
      </c>
    </row>
    <row r="651" spans="1:16" x14ac:dyDescent="0.25">
      <c r="A651" t="s">
        <v>30</v>
      </c>
      <c r="B651" t="s">
        <v>187</v>
      </c>
      <c r="C651">
        <v>353</v>
      </c>
      <c r="D651" t="s">
        <v>188</v>
      </c>
      <c r="E651" t="s">
        <v>183</v>
      </c>
      <c r="F651" t="s">
        <v>44</v>
      </c>
      <c r="G651" t="s">
        <v>45</v>
      </c>
      <c r="H651" t="s">
        <v>91</v>
      </c>
      <c r="I651">
        <v>3</v>
      </c>
      <c r="J651">
        <v>0</v>
      </c>
      <c r="K651" t="s">
        <v>184</v>
      </c>
      <c r="L651">
        <v>0</v>
      </c>
      <c r="M651">
        <f t="shared" si="46"/>
        <v>2</v>
      </c>
      <c r="N651" s="2">
        <f t="shared" si="43"/>
        <v>1</v>
      </c>
      <c r="O651" s="2" t="str">
        <f t="shared" si="44"/>
        <v>DM8C</v>
      </c>
      <c r="P651" t="str">
        <f t="shared" si="45"/>
        <v>PA</v>
      </c>
    </row>
    <row r="652" spans="1:16" x14ac:dyDescent="0.25">
      <c r="A652" t="s">
        <v>30</v>
      </c>
      <c r="B652" t="s">
        <v>189</v>
      </c>
      <c r="C652">
        <v>354</v>
      </c>
      <c r="D652" t="s">
        <v>190</v>
      </c>
      <c r="E652" t="s">
        <v>183</v>
      </c>
      <c r="F652" t="s">
        <v>44</v>
      </c>
      <c r="G652" t="s">
        <v>45</v>
      </c>
      <c r="H652" t="s">
        <v>91</v>
      </c>
      <c r="I652">
        <v>3</v>
      </c>
      <c r="J652">
        <v>0</v>
      </c>
      <c r="K652" t="s">
        <v>191</v>
      </c>
      <c r="L652">
        <v>0</v>
      </c>
      <c r="M652">
        <f t="shared" si="46"/>
        <v>2</v>
      </c>
      <c r="N652" s="2">
        <f t="shared" si="43"/>
        <v>1</v>
      </c>
      <c r="O652" s="2" t="str">
        <f t="shared" si="44"/>
        <v>DM8D</v>
      </c>
      <c r="P652" t="str">
        <f t="shared" si="45"/>
        <v>PA</v>
      </c>
    </row>
    <row r="653" spans="1:16" x14ac:dyDescent="0.25">
      <c r="A653" t="s">
        <v>30</v>
      </c>
      <c r="B653" t="s">
        <v>192</v>
      </c>
      <c r="C653">
        <v>355</v>
      </c>
      <c r="D653" t="s">
        <v>193</v>
      </c>
      <c r="E653" t="s">
        <v>183</v>
      </c>
      <c r="F653" t="s">
        <v>44</v>
      </c>
      <c r="G653" t="s">
        <v>45</v>
      </c>
      <c r="H653" t="s">
        <v>91</v>
      </c>
      <c r="I653">
        <v>3</v>
      </c>
      <c r="J653">
        <v>0</v>
      </c>
      <c r="K653" t="s">
        <v>109</v>
      </c>
      <c r="L653">
        <v>0</v>
      </c>
      <c r="M653">
        <f t="shared" si="46"/>
        <v>2</v>
      </c>
      <c r="N653" s="2">
        <f t="shared" si="43"/>
        <v>1</v>
      </c>
      <c r="O653" s="2" t="str">
        <f t="shared" si="44"/>
        <v>DM8E</v>
      </c>
      <c r="P653" t="str">
        <f t="shared" si="45"/>
        <v>PA</v>
      </c>
    </row>
    <row r="654" spans="1:16" x14ac:dyDescent="0.25">
      <c r="A654" t="s">
        <v>30</v>
      </c>
      <c r="B654" t="s">
        <v>194</v>
      </c>
      <c r="C654">
        <v>356</v>
      </c>
      <c r="D654" t="s">
        <v>195</v>
      </c>
      <c r="E654" t="s">
        <v>196</v>
      </c>
      <c r="F654" t="s">
        <v>44</v>
      </c>
      <c r="G654" t="s">
        <v>45</v>
      </c>
      <c r="H654" t="s">
        <v>91</v>
      </c>
      <c r="I654">
        <v>3</v>
      </c>
      <c r="J654">
        <v>0</v>
      </c>
      <c r="K654" t="s">
        <v>101</v>
      </c>
      <c r="L654">
        <v>0</v>
      </c>
      <c r="M654">
        <f t="shared" si="46"/>
        <v>2</v>
      </c>
      <c r="N654" s="2">
        <f t="shared" si="43"/>
        <v>1</v>
      </c>
      <c r="O654" s="2" t="str">
        <f t="shared" si="44"/>
        <v>DM9A</v>
      </c>
      <c r="P654" t="str">
        <f t="shared" si="45"/>
        <v>PA</v>
      </c>
    </row>
    <row r="655" spans="1:16" x14ac:dyDescent="0.25">
      <c r="A655" t="s">
        <v>30</v>
      </c>
      <c r="B655" t="s">
        <v>197</v>
      </c>
      <c r="C655">
        <v>357</v>
      </c>
      <c r="D655" t="s">
        <v>198</v>
      </c>
      <c r="E655" t="s">
        <v>196</v>
      </c>
      <c r="F655" t="s">
        <v>44</v>
      </c>
      <c r="G655" t="s">
        <v>45</v>
      </c>
      <c r="H655" t="s">
        <v>91</v>
      </c>
      <c r="I655">
        <v>3</v>
      </c>
      <c r="J655">
        <v>0</v>
      </c>
      <c r="K655" t="s">
        <v>109</v>
      </c>
      <c r="L655">
        <v>0</v>
      </c>
      <c r="M655">
        <f t="shared" si="46"/>
        <v>2</v>
      </c>
      <c r="N655" s="2">
        <f t="shared" si="43"/>
        <v>1</v>
      </c>
      <c r="O655" s="2" t="str">
        <f t="shared" si="44"/>
        <v>DM9B</v>
      </c>
      <c r="P655" t="str">
        <f t="shared" si="45"/>
        <v>PA</v>
      </c>
    </row>
    <row r="656" spans="1:16" x14ac:dyDescent="0.25">
      <c r="A656" t="s">
        <v>30</v>
      </c>
      <c r="B656" t="s">
        <v>199</v>
      </c>
      <c r="C656">
        <v>358</v>
      </c>
      <c r="D656" t="s">
        <v>200</v>
      </c>
      <c r="E656" t="s">
        <v>196</v>
      </c>
      <c r="F656" t="s">
        <v>44</v>
      </c>
      <c r="G656" t="s">
        <v>45</v>
      </c>
      <c r="H656" t="s">
        <v>91</v>
      </c>
      <c r="I656">
        <v>3</v>
      </c>
      <c r="J656">
        <v>0</v>
      </c>
      <c r="K656" t="s">
        <v>109</v>
      </c>
      <c r="L656">
        <v>0</v>
      </c>
      <c r="M656">
        <f t="shared" si="46"/>
        <v>2</v>
      </c>
      <c r="N656" s="2">
        <f t="shared" si="43"/>
        <v>1</v>
      </c>
      <c r="O656" s="2" t="str">
        <f t="shared" si="44"/>
        <v>DM9C</v>
      </c>
      <c r="P656" t="str">
        <f t="shared" si="45"/>
        <v>PA</v>
      </c>
    </row>
    <row r="657" spans="1:16" x14ac:dyDescent="0.25">
      <c r="A657" t="s">
        <v>30</v>
      </c>
      <c r="B657" t="s">
        <v>201</v>
      </c>
      <c r="C657">
        <v>359</v>
      </c>
      <c r="D657" t="s">
        <v>202</v>
      </c>
      <c r="E657" t="s">
        <v>196</v>
      </c>
      <c r="F657" t="s">
        <v>44</v>
      </c>
      <c r="G657" t="s">
        <v>45</v>
      </c>
      <c r="H657" t="s">
        <v>91</v>
      </c>
      <c r="I657">
        <v>3</v>
      </c>
      <c r="J657">
        <v>0</v>
      </c>
      <c r="K657" t="s">
        <v>109</v>
      </c>
      <c r="L657">
        <v>0</v>
      </c>
      <c r="M657">
        <f t="shared" si="46"/>
        <v>2</v>
      </c>
      <c r="N657" s="2">
        <f t="shared" si="43"/>
        <v>1</v>
      </c>
      <c r="O657" s="2" t="str">
        <f t="shared" si="44"/>
        <v>DM9D</v>
      </c>
      <c r="P657" t="str">
        <f t="shared" si="45"/>
        <v>PA</v>
      </c>
    </row>
    <row r="658" spans="1:16" x14ac:dyDescent="0.25">
      <c r="A658" t="s">
        <v>30</v>
      </c>
      <c r="B658" t="s">
        <v>203</v>
      </c>
      <c r="C658">
        <v>360</v>
      </c>
      <c r="D658" t="s">
        <v>204</v>
      </c>
      <c r="E658" t="s">
        <v>196</v>
      </c>
      <c r="F658" t="s">
        <v>44</v>
      </c>
      <c r="G658" t="s">
        <v>45</v>
      </c>
      <c r="H658" t="s">
        <v>91</v>
      </c>
      <c r="I658">
        <v>3</v>
      </c>
      <c r="J658">
        <v>0</v>
      </c>
      <c r="K658" t="s">
        <v>109</v>
      </c>
      <c r="L658">
        <v>0</v>
      </c>
      <c r="M658">
        <f t="shared" si="46"/>
        <v>2</v>
      </c>
      <c r="N658" s="2">
        <f t="shared" si="43"/>
        <v>1</v>
      </c>
      <c r="O658" s="2" t="str">
        <f t="shared" si="44"/>
        <v>DM9E</v>
      </c>
      <c r="P658" t="str">
        <f t="shared" si="45"/>
        <v>PA</v>
      </c>
    </row>
    <row r="659" spans="1:16" x14ac:dyDescent="0.25">
      <c r="A659" t="s">
        <v>30</v>
      </c>
      <c r="B659" t="s">
        <v>205</v>
      </c>
      <c r="C659">
        <v>361</v>
      </c>
      <c r="D659" t="s">
        <v>206</v>
      </c>
      <c r="E659" t="s">
        <v>207</v>
      </c>
      <c r="F659" t="s">
        <v>44</v>
      </c>
      <c r="G659" t="s">
        <v>45</v>
      </c>
      <c r="H659" t="s">
        <v>91</v>
      </c>
      <c r="I659">
        <v>3</v>
      </c>
      <c r="J659">
        <v>0</v>
      </c>
      <c r="K659" t="s">
        <v>101</v>
      </c>
      <c r="L659">
        <v>0</v>
      </c>
      <c r="M659">
        <f t="shared" si="46"/>
        <v>2</v>
      </c>
      <c r="N659" s="2">
        <f t="shared" si="43"/>
        <v>1</v>
      </c>
      <c r="O659" s="2" t="str">
        <f t="shared" si="44"/>
        <v>DM10A</v>
      </c>
      <c r="P659" t="str">
        <f t="shared" si="45"/>
        <v>PA</v>
      </c>
    </row>
    <row r="660" spans="1:16" x14ac:dyDescent="0.25">
      <c r="A660" t="s">
        <v>30</v>
      </c>
      <c r="B660" t="s">
        <v>208</v>
      </c>
      <c r="C660">
        <v>362</v>
      </c>
      <c r="D660" t="s">
        <v>209</v>
      </c>
      <c r="E660" t="s">
        <v>207</v>
      </c>
      <c r="F660" t="s">
        <v>44</v>
      </c>
      <c r="G660" t="s">
        <v>45</v>
      </c>
      <c r="H660" t="s">
        <v>91</v>
      </c>
      <c r="I660">
        <v>3</v>
      </c>
      <c r="J660">
        <v>0</v>
      </c>
      <c r="K660" t="s">
        <v>210</v>
      </c>
      <c r="L660">
        <v>0</v>
      </c>
      <c r="M660">
        <f t="shared" si="46"/>
        <v>2</v>
      </c>
      <c r="N660" s="2">
        <f t="shared" si="43"/>
        <v>1</v>
      </c>
      <c r="O660" s="2" t="str">
        <f t="shared" si="44"/>
        <v>DM10B</v>
      </c>
      <c r="P660" t="str">
        <f t="shared" si="45"/>
        <v>PA</v>
      </c>
    </row>
    <row r="661" spans="1:16" x14ac:dyDescent="0.25">
      <c r="A661" t="s">
        <v>30</v>
      </c>
      <c r="B661" t="s">
        <v>211</v>
      </c>
      <c r="C661">
        <v>363</v>
      </c>
      <c r="D661" t="s">
        <v>212</v>
      </c>
      <c r="E661" t="s">
        <v>207</v>
      </c>
      <c r="F661" t="s">
        <v>44</v>
      </c>
      <c r="G661" t="s">
        <v>45</v>
      </c>
      <c r="H661" t="s">
        <v>91</v>
      </c>
      <c r="I661">
        <v>3</v>
      </c>
      <c r="J661">
        <v>0</v>
      </c>
      <c r="K661" t="s">
        <v>109</v>
      </c>
      <c r="L661">
        <v>0</v>
      </c>
      <c r="M661">
        <f t="shared" si="46"/>
        <v>2</v>
      </c>
      <c r="N661" s="2">
        <f t="shared" si="43"/>
        <v>1</v>
      </c>
      <c r="O661" s="2" t="str">
        <f t="shared" si="44"/>
        <v>DM10C</v>
      </c>
      <c r="P661" t="str">
        <f t="shared" si="45"/>
        <v>PA</v>
      </c>
    </row>
    <row r="662" spans="1:16" x14ac:dyDescent="0.25">
      <c r="A662" t="s">
        <v>30</v>
      </c>
      <c r="B662" t="s">
        <v>213</v>
      </c>
      <c r="C662">
        <v>364</v>
      </c>
      <c r="D662" t="s">
        <v>214</v>
      </c>
      <c r="E662" t="s">
        <v>207</v>
      </c>
      <c r="F662" t="s">
        <v>44</v>
      </c>
      <c r="G662" t="s">
        <v>45</v>
      </c>
      <c r="H662" t="s">
        <v>91</v>
      </c>
      <c r="I662">
        <v>3</v>
      </c>
      <c r="J662">
        <v>0</v>
      </c>
      <c r="K662" t="s">
        <v>109</v>
      </c>
      <c r="L662">
        <v>0</v>
      </c>
      <c r="M662">
        <f t="shared" si="46"/>
        <v>2</v>
      </c>
      <c r="N662" s="2">
        <f t="shared" si="43"/>
        <v>1</v>
      </c>
      <c r="O662" s="2" t="str">
        <f t="shared" si="44"/>
        <v>DM10D</v>
      </c>
      <c r="P662" t="str">
        <f t="shared" si="45"/>
        <v>PA</v>
      </c>
    </row>
    <row r="663" spans="1:16" x14ac:dyDescent="0.25">
      <c r="A663" t="s">
        <v>30</v>
      </c>
      <c r="B663" t="s">
        <v>215</v>
      </c>
      <c r="C663">
        <v>365</v>
      </c>
      <c r="D663" t="s">
        <v>216</v>
      </c>
      <c r="E663" t="s">
        <v>207</v>
      </c>
      <c r="F663" t="s">
        <v>44</v>
      </c>
      <c r="G663" t="s">
        <v>45</v>
      </c>
      <c r="H663" t="s">
        <v>91</v>
      </c>
      <c r="I663">
        <v>3</v>
      </c>
      <c r="J663">
        <v>0</v>
      </c>
      <c r="K663" t="s">
        <v>109</v>
      </c>
      <c r="L663">
        <v>0</v>
      </c>
      <c r="M663">
        <f t="shared" si="46"/>
        <v>2</v>
      </c>
      <c r="N663" s="2">
        <f t="shared" si="43"/>
        <v>1</v>
      </c>
      <c r="O663" s="2" t="str">
        <f t="shared" si="44"/>
        <v>DM10E</v>
      </c>
      <c r="P663" t="str">
        <f t="shared" si="45"/>
        <v>PA</v>
      </c>
    </row>
    <row r="664" spans="1:16" x14ac:dyDescent="0.25">
      <c r="A664" t="s">
        <v>30</v>
      </c>
      <c r="B664" t="s">
        <v>217</v>
      </c>
      <c r="C664">
        <v>366</v>
      </c>
      <c r="D664" t="s">
        <v>218</v>
      </c>
      <c r="E664" t="s">
        <v>219</v>
      </c>
      <c r="F664" t="s">
        <v>44</v>
      </c>
      <c r="G664" t="s">
        <v>45</v>
      </c>
      <c r="H664" t="s">
        <v>91</v>
      </c>
      <c r="I664">
        <v>3</v>
      </c>
      <c r="J664">
        <v>0</v>
      </c>
      <c r="K664" t="s">
        <v>101</v>
      </c>
      <c r="L664">
        <v>0</v>
      </c>
      <c r="M664">
        <f t="shared" si="46"/>
        <v>2</v>
      </c>
      <c r="N664" s="2">
        <f t="shared" si="43"/>
        <v>1</v>
      </c>
      <c r="O664" s="2" t="str">
        <f t="shared" si="44"/>
        <v>DM11A</v>
      </c>
      <c r="P664" t="str">
        <f t="shared" si="45"/>
        <v>PA</v>
      </c>
    </row>
    <row r="665" spans="1:16" x14ac:dyDescent="0.25">
      <c r="A665" t="s">
        <v>30</v>
      </c>
      <c r="B665" t="s">
        <v>220</v>
      </c>
      <c r="C665">
        <v>367</v>
      </c>
      <c r="D665" t="s">
        <v>221</v>
      </c>
      <c r="E665" t="s">
        <v>219</v>
      </c>
      <c r="F665" t="s">
        <v>44</v>
      </c>
      <c r="G665" t="s">
        <v>45</v>
      </c>
      <c r="H665" t="s">
        <v>91</v>
      </c>
      <c r="I665">
        <v>3</v>
      </c>
      <c r="J665">
        <v>0</v>
      </c>
      <c r="K665" t="s">
        <v>222</v>
      </c>
      <c r="L665">
        <v>0</v>
      </c>
      <c r="M665">
        <f t="shared" si="46"/>
        <v>2</v>
      </c>
      <c r="N665" s="2">
        <f t="shared" si="43"/>
        <v>1</v>
      </c>
      <c r="O665" s="2" t="str">
        <f t="shared" si="44"/>
        <v>DM11B</v>
      </c>
      <c r="P665" t="str">
        <f t="shared" si="45"/>
        <v>PA</v>
      </c>
    </row>
    <row r="666" spans="1:16" x14ac:dyDescent="0.25">
      <c r="A666" t="s">
        <v>30</v>
      </c>
      <c r="B666" t="s">
        <v>223</v>
      </c>
      <c r="C666">
        <v>368</v>
      </c>
      <c r="D666" t="s">
        <v>224</v>
      </c>
      <c r="E666" t="s">
        <v>219</v>
      </c>
      <c r="F666" t="s">
        <v>44</v>
      </c>
      <c r="G666" t="s">
        <v>45</v>
      </c>
      <c r="H666" t="s">
        <v>91</v>
      </c>
      <c r="I666">
        <v>3</v>
      </c>
      <c r="J666">
        <v>0</v>
      </c>
      <c r="K666" t="s">
        <v>109</v>
      </c>
      <c r="L666">
        <v>0</v>
      </c>
      <c r="M666">
        <f t="shared" si="46"/>
        <v>2</v>
      </c>
      <c r="N666" s="2">
        <f t="shared" si="43"/>
        <v>1</v>
      </c>
      <c r="O666" s="2" t="str">
        <f t="shared" si="44"/>
        <v>DM11C</v>
      </c>
      <c r="P666" t="str">
        <f t="shared" si="45"/>
        <v>PA</v>
      </c>
    </row>
    <row r="667" spans="1:16" x14ac:dyDescent="0.25">
      <c r="A667" t="s">
        <v>30</v>
      </c>
      <c r="B667" t="s">
        <v>225</v>
      </c>
      <c r="C667">
        <v>369</v>
      </c>
      <c r="D667" t="s">
        <v>226</v>
      </c>
      <c r="E667" t="s">
        <v>219</v>
      </c>
      <c r="F667" t="s">
        <v>44</v>
      </c>
      <c r="G667" t="s">
        <v>45</v>
      </c>
      <c r="H667" t="s">
        <v>91</v>
      </c>
      <c r="I667">
        <v>3</v>
      </c>
      <c r="J667">
        <v>0</v>
      </c>
      <c r="K667" t="s">
        <v>109</v>
      </c>
      <c r="L667">
        <v>0</v>
      </c>
      <c r="M667">
        <f t="shared" si="46"/>
        <v>2</v>
      </c>
      <c r="N667" s="2">
        <f t="shared" si="43"/>
        <v>1</v>
      </c>
      <c r="O667" s="2" t="str">
        <f t="shared" si="44"/>
        <v>DM11D</v>
      </c>
      <c r="P667" t="str">
        <f t="shared" si="45"/>
        <v>PA</v>
      </c>
    </row>
    <row r="668" spans="1:16" x14ac:dyDescent="0.25">
      <c r="A668" t="s">
        <v>30</v>
      </c>
      <c r="B668" t="s">
        <v>227</v>
      </c>
      <c r="C668">
        <v>370</v>
      </c>
      <c r="D668" t="s">
        <v>228</v>
      </c>
      <c r="E668" t="s">
        <v>219</v>
      </c>
      <c r="F668" t="s">
        <v>44</v>
      </c>
      <c r="G668" t="s">
        <v>45</v>
      </c>
      <c r="H668" t="s">
        <v>91</v>
      </c>
      <c r="I668">
        <v>3</v>
      </c>
      <c r="J668">
        <v>0</v>
      </c>
      <c r="K668" t="s">
        <v>109</v>
      </c>
      <c r="L668">
        <v>0</v>
      </c>
      <c r="M668">
        <f t="shared" si="46"/>
        <v>2</v>
      </c>
      <c r="N668" s="2">
        <f t="shared" si="43"/>
        <v>1</v>
      </c>
      <c r="O668" s="2" t="str">
        <f t="shared" si="44"/>
        <v>DM11E</v>
      </c>
      <c r="P668" t="str">
        <f t="shared" si="45"/>
        <v>PA</v>
      </c>
    </row>
    <row r="669" spans="1:16" x14ac:dyDescent="0.25">
      <c r="A669" t="s">
        <v>30</v>
      </c>
      <c r="B669" t="s">
        <v>229</v>
      </c>
      <c r="C669">
        <v>371</v>
      </c>
      <c r="D669" t="s">
        <v>230</v>
      </c>
      <c r="E669" t="s">
        <v>231</v>
      </c>
      <c r="F669" t="s">
        <v>44</v>
      </c>
      <c r="G669" t="s">
        <v>45</v>
      </c>
      <c r="H669" t="s">
        <v>91</v>
      </c>
      <c r="I669">
        <v>3</v>
      </c>
      <c r="J669">
        <v>0</v>
      </c>
      <c r="K669" t="s">
        <v>232</v>
      </c>
      <c r="L669">
        <v>0</v>
      </c>
      <c r="M669">
        <f t="shared" si="46"/>
        <v>2</v>
      </c>
      <c r="N669" s="2">
        <f t="shared" si="43"/>
        <v>1</v>
      </c>
      <c r="O669" s="2" t="str">
        <f t="shared" si="44"/>
        <v>DM12A</v>
      </c>
      <c r="P669" t="str">
        <f t="shared" si="45"/>
        <v>PA</v>
      </c>
    </row>
    <row r="670" spans="1:16" x14ac:dyDescent="0.25">
      <c r="A670" t="s">
        <v>30</v>
      </c>
      <c r="B670" t="s">
        <v>233</v>
      </c>
      <c r="C670">
        <v>372</v>
      </c>
      <c r="D670" t="s">
        <v>234</v>
      </c>
      <c r="E670" t="s">
        <v>231</v>
      </c>
      <c r="F670" t="s">
        <v>44</v>
      </c>
      <c r="G670" t="s">
        <v>45</v>
      </c>
      <c r="H670" t="s">
        <v>91</v>
      </c>
      <c r="I670">
        <v>3</v>
      </c>
      <c r="J670">
        <v>0</v>
      </c>
      <c r="K670" t="s">
        <v>119</v>
      </c>
      <c r="L670">
        <v>0</v>
      </c>
      <c r="M670">
        <f t="shared" si="46"/>
        <v>2</v>
      </c>
      <c r="N670" s="2">
        <f t="shared" si="43"/>
        <v>1</v>
      </c>
      <c r="O670" s="2" t="str">
        <f t="shared" si="44"/>
        <v>DM12B</v>
      </c>
      <c r="P670" t="str">
        <f t="shared" si="45"/>
        <v>PA</v>
      </c>
    </row>
    <row r="671" spans="1:16" x14ac:dyDescent="0.25">
      <c r="A671" t="s">
        <v>30</v>
      </c>
      <c r="B671" t="s">
        <v>235</v>
      </c>
      <c r="C671">
        <v>373</v>
      </c>
      <c r="D671" t="s">
        <v>236</v>
      </c>
      <c r="E671" t="s">
        <v>231</v>
      </c>
      <c r="F671" t="s">
        <v>44</v>
      </c>
      <c r="G671" t="s">
        <v>45</v>
      </c>
      <c r="H671" t="s">
        <v>91</v>
      </c>
      <c r="I671">
        <v>3</v>
      </c>
      <c r="J671">
        <v>0</v>
      </c>
      <c r="K671" t="s">
        <v>109</v>
      </c>
      <c r="L671">
        <v>0</v>
      </c>
      <c r="M671">
        <f t="shared" si="46"/>
        <v>2</v>
      </c>
      <c r="N671" s="2">
        <f t="shared" si="43"/>
        <v>1</v>
      </c>
      <c r="O671" s="2" t="str">
        <f t="shared" si="44"/>
        <v>DM12C</v>
      </c>
      <c r="P671" t="str">
        <f t="shared" si="45"/>
        <v>PA</v>
      </c>
    </row>
    <row r="672" spans="1:16" x14ac:dyDescent="0.25">
      <c r="A672" t="s">
        <v>30</v>
      </c>
      <c r="B672" t="s">
        <v>237</v>
      </c>
      <c r="C672">
        <v>374</v>
      </c>
      <c r="D672" t="s">
        <v>238</v>
      </c>
      <c r="E672" t="s">
        <v>231</v>
      </c>
      <c r="F672" t="s">
        <v>44</v>
      </c>
      <c r="G672" t="s">
        <v>45</v>
      </c>
      <c r="H672" t="s">
        <v>91</v>
      </c>
      <c r="I672">
        <v>3</v>
      </c>
      <c r="J672">
        <v>0</v>
      </c>
      <c r="K672" t="s">
        <v>109</v>
      </c>
      <c r="L672">
        <v>0</v>
      </c>
      <c r="M672">
        <f t="shared" si="46"/>
        <v>2</v>
      </c>
      <c r="N672" s="2">
        <f t="shared" si="43"/>
        <v>1</v>
      </c>
      <c r="O672" s="2" t="str">
        <f t="shared" si="44"/>
        <v>DM12D</v>
      </c>
      <c r="P672" t="str">
        <f t="shared" si="45"/>
        <v>PA</v>
      </c>
    </row>
    <row r="673" spans="1:16" x14ac:dyDescent="0.25">
      <c r="A673" t="s">
        <v>30</v>
      </c>
      <c r="B673" t="s">
        <v>239</v>
      </c>
      <c r="C673">
        <v>375</v>
      </c>
      <c r="D673" t="s">
        <v>240</v>
      </c>
      <c r="E673" t="s">
        <v>231</v>
      </c>
      <c r="F673" t="s">
        <v>44</v>
      </c>
      <c r="G673" t="s">
        <v>45</v>
      </c>
      <c r="H673" t="s">
        <v>91</v>
      </c>
      <c r="I673">
        <v>3</v>
      </c>
      <c r="J673">
        <v>0</v>
      </c>
      <c r="K673" t="s">
        <v>109</v>
      </c>
      <c r="L673">
        <v>0</v>
      </c>
      <c r="M673">
        <f t="shared" si="46"/>
        <v>2</v>
      </c>
      <c r="N673" s="2">
        <f t="shared" si="43"/>
        <v>1</v>
      </c>
      <c r="O673" s="2" t="str">
        <f t="shared" si="44"/>
        <v>DM12E</v>
      </c>
      <c r="P673" t="str">
        <f t="shared" si="45"/>
        <v>PA</v>
      </c>
    </row>
    <row r="674" spans="1:16" x14ac:dyDescent="0.25">
      <c r="A674" t="s">
        <v>30</v>
      </c>
      <c r="B674" t="s">
        <v>241</v>
      </c>
      <c r="C674">
        <v>376</v>
      </c>
      <c r="D674" t="s">
        <v>242</v>
      </c>
      <c r="E674" t="s">
        <v>243</v>
      </c>
      <c r="F674" t="s">
        <v>44</v>
      </c>
      <c r="G674" t="s">
        <v>45</v>
      </c>
      <c r="H674" t="s">
        <v>91</v>
      </c>
      <c r="I674">
        <v>3</v>
      </c>
      <c r="J674">
        <v>0</v>
      </c>
      <c r="K674" t="s">
        <v>244</v>
      </c>
      <c r="L674">
        <v>0</v>
      </c>
      <c r="M674">
        <f t="shared" si="46"/>
        <v>2</v>
      </c>
      <c r="N674" s="2">
        <f t="shared" si="43"/>
        <v>1</v>
      </c>
      <c r="O674" s="2" t="str">
        <f t="shared" si="44"/>
        <v>DM13A</v>
      </c>
      <c r="P674" t="str">
        <f t="shared" si="45"/>
        <v>PA</v>
      </c>
    </row>
    <row r="675" spans="1:16" x14ac:dyDescent="0.25">
      <c r="A675" t="s">
        <v>30</v>
      </c>
      <c r="B675" t="s">
        <v>245</v>
      </c>
      <c r="C675">
        <v>377</v>
      </c>
      <c r="D675" t="s">
        <v>246</v>
      </c>
      <c r="E675" t="s">
        <v>243</v>
      </c>
      <c r="F675" t="s">
        <v>44</v>
      </c>
      <c r="G675" t="s">
        <v>45</v>
      </c>
      <c r="H675" t="s">
        <v>91</v>
      </c>
      <c r="I675">
        <v>3</v>
      </c>
      <c r="J675">
        <v>0</v>
      </c>
      <c r="K675" t="s">
        <v>247</v>
      </c>
      <c r="L675">
        <v>0</v>
      </c>
      <c r="M675">
        <f t="shared" si="46"/>
        <v>2</v>
      </c>
      <c r="N675" s="2">
        <f t="shared" si="43"/>
        <v>1</v>
      </c>
      <c r="O675" s="2" t="str">
        <f t="shared" si="44"/>
        <v>DM13B</v>
      </c>
      <c r="P675" t="str">
        <f t="shared" si="45"/>
        <v>PA</v>
      </c>
    </row>
    <row r="676" spans="1:16" x14ac:dyDescent="0.25">
      <c r="A676" t="s">
        <v>30</v>
      </c>
      <c r="B676" t="s">
        <v>248</v>
      </c>
      <c r="C676">
        <v>378</v>
      </c>
      <c r="D676" t="s">
        <v>249</v>
      </c>
      <c r="E676" t="s">
        <v>243</v>
      </c>
      <c r="F676" t="s">
        <v>44</v>
      </c>
      <c r="G676" t="s">
        <v>45</v>
      </c>
      <c r="H676" t="s">
        <v>91</v>
      </c>
      <c r="I676">
        <v>3</v>
      </c>
      <c r="J676">
        <v>0</v>
      </c>
      <c r="K676" t="s">
        <v>109</v>
      </c>
      <c r="L676">
        <v>0</v>
      </c>
      <c r="M676">
        <f t="shared" si="46"/>
        <v>2</v>
      </c>
      <c r="N676" s="2">
        <f t="shared" si="43"/>
        <v>1</v>
      </c>
      <c r="O676" s="2" t="str">
        <f t="shared" si="44"/>
        <v>DM13C</v>
      </c>
      <c r="P676" t="str">
        <f t="shared" si="45"/>
        <v>PA</v>
      </c>
    </row>
    <row r="677" spans="1:16" x14ac:dyDescent="0.25">
      <c r="A677" t="s">
        <v>30</v>
      </c>
      <c r="B677" t="s">
        <v>250</v>
      </c>
      <c r="C677">
        <v>379</v>
      </c>
      <c r="D677" t="s">
        <v>251</v>
      </c>
      <c r="E677" t="s">
        <v>243</v>
      </c>
      <c r="F677" t="s">
        <v>44</v>
      </c>
      <c r="G677" t="s">
        <v>45</v>
      </c>
      <c r="H677" t="s">
        <v>91</v>
      </c>
      <c r="I677">
        <v>3</v>
      </c>
      <c r="J677">
        <v>0</v>
      </c>
      <c r="K677" t="s">
        <v>109</v>
      </c>
      <c r="L677">
        <v>0</v>
      </c>
      <c r="M677">
        <f t="shared" si="46"/>
        <v>2</v>
      </c>
      <c r="N677" s="2">
        <f t="shared" si="43"/>
        <v>1</v>
      </c>
      <c r="O677" s="2" t="str">
        <f t="shared" si="44"/>
        <v>DM13D</v>
      </c>
      <c r="P677" t="str">
        <f t="shared" si="45"/>
        <v>PA</v>
      </c>
    </row>
    <row r="678" spans="1:16" x14ac:dyDescent="0.25">
      <c r="A678" t="s">
        <v>30</v>
      </c>
      <c r="B678" t="s">
        <v>252</v>
      </c>
      <c r="C678">
        <v>380</v>
      </c>
      <c r="D678" t="s">
        <v>253</v>
      </c>
      <c r="E678" t="s">
        <v>243</v>
      </c>
      <c r="F678" t="s">
        <v>44</v>
      </c>
      <c r="G678" t="s">
        <v>45</v>
      </c>
      <c r="H678" t="s">
        <v>91</v>
      </c>
      <c r="I678">
        <v>3</v>
      </c>
      <c r="J678">
        <v>0</v>
      </c>
      <c r="K678" t="s">
        <v>109</v>
      </c>
      <c r="L678">
        <v>0</v>
      </c>
      <c r="M678">
        <f t="shared" si="46"/>
        <v>2</v>
      </c>
      <c r="N678" s="2">
        <f t="shared" si="43"/>
        <v>1</v>
      </c>
      <c r="O678" s="2" t="str">
        <f t="shared" si="44"/>
        <v>DM13E</v>
      </c>
      <c r="P678" t="str">
        <f t="shared" si="45"/>
        <v>PA</v>
      </c>
    </row>
    <row r="679" spans="1:16" x14ac:dyDescent="0.25">
      <c r="A679" t="s">
        <v>30</v>
      </c>
      <c r="B679" t="s">
        <v>254</v>
      </c>
      <c r="C679">
        <v>381</v>
      </c>
      <c r="D679" t="s">
        <v>255</v>
      </c>
      <c r="E679" t="s">
        <v>256</v>
      </c>
      <c r="F679" t="s">
        <v>44</v>
      </c>
      <c r="G679" t="s">
        <v>45</v>
      </c>
      <c r="H679" t="s">
        <v>91</v>
      </c>
      <c r="I679">
        <v>3</v>
      </c>
      <c r="J679">
        <v>0</v>
      </c>
      <c r="K679" t="s">
        <v>101</v>
      </c>
      <c r="L679">
        <v>0</v>
      </c>
      <c r="M679">
        <f t="shared" si="46"/>
        <v>2</v>
      </c>
      <c r="N679" s="2">
        <f t="shared" si="43"/>
        <v>1</v>
      </c>
      <c r="O679" s="2" t="str">
        <f t="shared" si="44"/>
        <v>DM14A</v>
      </c>
      <c r="P679" t="str">
        <f t="shared" si="45"/>
        <v>PA</v>
      </c>
    </row>
    <row r="680" spans="1:16" x14ac:dyDescent="0.25">
      <c r="A680" t="s">
        <v>30</v>
      </c>
      <c r="B680" t="s">
        <v>257</v>
      </c>
      <c r="C680">
        <v>382</v>
      </c>
      <c r="D680" t="s">
        <v>258</v>
      </c>
      <c r="E680" t="s">
        <v>256</v>
      </c>
      <c r="F680" t="s">
        <v>44</v>
      </c>
      <c r="G680" t="s">
        <v>45</v>
      </c>
      <c r="H680" t="s">
        <v>91</v>
      </c>
      <c r="I680">
        <v>3</v>
      </c>
      <c r="J680">
        <v>0</v>
      </c>
      <c r="K680" t="s">
        <v>101</v>
      </c>
      <c r="L680">
        <v>0</v>
      </c>
      <c r="M680">
        <f t="shared" si="46"/>
        <v>2</v>
      </c>
      <c r="N680" s="2">
        <f t="shared" si="43"/>
        <v>1</v>
      </c>
      <c r="O680" s="2" t="str">
        <f t="shared" si="44"/>
        <v>DM14B</v>
      </c>
      <c r="P680" t="str">
        <f t="shared" si="45"/>
        <v>PA</v>
      </c>
    </row>
    <row r="681" spans="1:16" x14ac:dyDescent="0.25">
      <c r="A681" t="s">
        <v>30</v>
      </c>
      <c r="B681" t="s">
        <v>259</v>
      </c>
      <c r="C681">
        <v>383</v>
      </c>
      <c r="D681" t="s">
        <v>260</v>
      </c>
      <c r="E681" t="s">
        <v>256</v>
      </c>
      <c r="F681" t="s">
        <v>44</v>
      </c>
      <c r="G681" t="s">
        <v>45</v>
      </c>
      <c r="H681" t="s">
        <v>91</v>
      </c>
      <c r="I681">
        <v>3</v>
      </c>
      <c r="J681">
        <v>0</v>
      </c>
      <c r="K681" t="s">
        <v>101</v>
      </c>
      <c r="L681">
        <v>0</v>
      </c>
      <c r="M681">
        <f t="shared" si="46"/>
        <v>2</v>
      </c>
      <c r="N681" s="2">
        <f t="shared" si="43"/>
        <v>1</v>
      </c>
      <c r="O681" s="2" t="str">
        <f t="shared" si="44"/>
        <v>DM14C</v>
      </c>
      <c r="P681" t="str">
        <f t="shared" si="45"/>
        <v>PA</v>
      </c>
    </row>
    <row r="682" spans="1:16" x14ac:dyDescent="0.25">
      <c r="A682" t="s">
        <v>30</v>
      </c>
      <c r="B682" t="s">
        <v>261</v>
      </c>
      <c r="C682">
        <v>384</v>
      </c>
      <c r="D682" t="s">
        <v>262</v>
      </c>
      <c r="E682" t="s">
        <v>256</v>
      </c>
      <c r="F682" t="s">
        <v>44</v>
      </c>
      <c r="G682" t="s">
        <v>45</v>
      </c>
      <c r="H682" t="s">
        <v>91</v>
      </c>
      <c r="I682">
        <v>3</v>
      </c>
      <c r="J682">
        <v>0</v>
      </c>
      <c r="K682" t="s">
        <v>109</v>
      </c>
      <c r="L682">
        <v>0</v>
      </c>
      <c r="M682">
        <f t="shared" si="46"/>
        <v>2</v>
      </c>
      <c r="N682" s="2">
        <f t="shared" si="43"/>
        <v>1</v>
      </c>
      <c r="O682" s="2" t="str">
        <f t="shared" si="44"/>
        <v>DM14D</v>
      </c>
      <c r="P682" t="str">
        <f t="shared" si="45"/>
        <v>PA</v>
      </c>
    </row>
    <row r="683" spans="1:16" x14ac:dyDescent="0.25">
      <c r="A683" t="s">
        <v>30</v>
      </c>
      <c r="B683" t="s">
        <v>263</v>
      </c>
      <c r="C683">
        <v>385</v>
      </c>
      <c r="D683" t="s">
        <v>264</v>
      </c>
      <c r="E683" t="s">
        <v>256</v>
      </c>
      <c r="F683" t="s">
        <v>44</v>
      </c>
      <c r="G683" t="s">
        <v>45</v>
      </c>
      <c r="H683" t="s">
        <v>91</v>
      </c>
      <c r="I683">
        <v>3</v>
      </c>
      <c r="J683">
        <v>0</v>
      </c>
      <c r="K683" t="s">
        <v>109</v>
      </c>
      <c r="L683">
        <v>0</v>
      </c>
      <c r="M683">
        <f t="shared" si="46"/>
        <v>2</v>
      </c>
      <c r="N683" s="2">
        <f t="shared" si="43"/>
        <v>1</v>
      </c>
      <c r="O683" s="2" t="str">
        <f t="shared" si="44"/>
        <v>DM14E</v>
      </c>
      <c r="P683" t="str">
        <f t="shared" si="45"/>
        <v>PA</v>
      </c>
    </row>
    <row r="684" spans="1:16" x14ac:dyDescent="0.25">
      <c r="A684" t="s">
        <v>30</v>
      </c>
      <c r="B684" t="s">
        <v>265</v>
      </c>
      <c r="C684">
        <v>386</v>
      </c>
      <c r="D684" t="s">
        <v>266</v>
      </c>
      <c r="E684" t="s">
        <v>267</v>
      </c>
      <c r="F684" t="s">
        <v>44</v>
      </c>
      <c r="G684" t="s">
        <v>45</v>
      </c>
      <c r="H684" t="s">
        <v>91</v>
      </c>
      <c r="I684">
        <v>3</v>
      </c>
      <c r="J684">
        <v>0</v>
      </c>
      <c r="K684" t="s">
        <v>268</v>
      </c>
      <c r="L684">
        <v>0</v>
      </c>
      <c r="M684">
        <f t="shared" si="46"/>
        <v>2</v>
      </c>
      <c r="N684" s="2">
        <f t="shared" si="43"/>
        <v>1</v>
      </c>
      <c r="O684" s="2" t="str">
        <f t="shared" si="44"/>
        <v>DM15A</v>
      </c>
      <c r="P684" t="str">
        <f t="shared" si="45"/>
        <v>PA</v>
      </c>
    </row>
    <row r="685" spans="1:16" x14ac:dyDescent="0.25">
      <c r="A685" t="s">
        <v>30</v>
      </c>
      <c r="B685" t="s">
        <v>269</v>
      </c>
      <c r="C685">
        <v>387</v>
      </c>
      <c r="D685" t="s">
        <v>270</v>
      </c>
      <c r="E685" t="s">
        <v>267</v>
      </c>
      <c r="F685" t="s">
        <v>44</v>
      </c>
      <c r="G685" t="s">
        <v>45</v>
      </c>
      <c r="H685" t="s">
        <v>91</v>
      </c>
      <c r="I685">
        <v>3</v>
      </c>
      <c r="J685">
        <v>0</v>
      </c>
      <c r="K685" t="s">
        <v>109</v>
      </c>
      <c r="L685">
        <v>0</v>
      </c>
      <c r="M685">
        <f t="shared" si="46"/>
        <v>2</v>
      </c>
      <c r="N685" s="2">
        <f t="shared" si="43"/>
        <v>1</v>
      </c>
      <c r="O685" s="2" t="str">
        <f t="shared" si="44"/>
        <v>DM15B</v>
      </c>
      <c r="P685" t="str">
        <f t="shared" si="45"/>
        <v>PA</v>
      </c>
    </row>
    <row r="686" spans="1:16" x14ac:dyDescent="0.25">
      <c r="A686" t="s">
        <v>30</v>
      </c>
      <c r="B686" t="s">
        <v>271</v>
      </c>
      <c r="C686">
        <v>388</v>
      </c>
      <c r="D686" t="s">
        <v>272</v>
      </c>
      <c r="E686" t="s">
        <v>267</v>
      </c>
      <c r="F686" t="s">
        <v>44</v>
      </c>
      <c r="G686" t="s">
        <v>45</v>
      </c>
      <c r="H686" t="s">
        <v>91</v>
      </c>
      <c r="I686">
        <v>3</v>
      </c>
      <c r="J686">
        <v>0</v>
      </c>
      <c r="K686" t="s">
        <v>109</v>
      </c>
      <c r="L686">
        <v>0</v>
      </c>
      <c r="M686">
        <f t="shared" si="46"/>
        <v>2</v>
      </c>
      <c r="N686" s="2">
        <f t="shared" ref="N686:N749" si="47">_xlfn.NUMBERVALUE(MID(A686,2,3))-200</f>
        <v>1</v>
      </c>
      <c r="O686" s="2" t="str">
        <f t="shared" ref="O686:O749" si="48">MID(B686,6,LEN(B686)-5)</f>
        <v>DM15C</v>
      </c>
      <c r="P686" t="str">
        <f t="shared" ref="P686:P749" si="49">IFERROR(IF(FIND("PA",A686)&gt;0,"PA","Biological"),"Biological")</f>
        <v>PA</v>
      </c>
    </row>
    <row r="687" spans="1:16" x14ac:dyDescent="0.25">
      <c r="A687" t="s">
        <v>30</v>
      </c>
      <c r="B687" t="s">
        <v>273</v>
      </c>
      <c r="C687">
        <v>389</v>
      </c>
      <c r="D687" t="s">
        <v>274</v>
      </c>
      <c r="E687" t="s">
        <v>267</v>
      </c>
      <c r="F687" t="s">
        <v>44</v>
      </c>
      <c r="G687" t="s">
        <v>45</v>
      </c>
      <c r="H687" t="s">
        <v>91</v>
      </c>
      <c r="I687">
        <v>3</v>
      </c>
      <c r="J687">
        <v>0</v>
      </c>
      <c r="K687" t="s">
        <v>109</v>
      </c>
      <c r="L687">
        <v>0</v>
      </c>
      <c r="M687">
        <f t="shared" si="46"/>
        <v>2</v>
      </c>
      <c r="N687" s="2">
        <f t="shared" si="47"/>
        <v>1</v>
      </c>
      <c r="O687" s="2" t="str">
        <f t="shared" si="48"/>
        <v>DM15D</v>
      </c>
      <c r="P687" t="str">
        <f t="shared" si="49"/>
        <v>PA</v>
      </c>
    </row>
    <row r="688" spans="1:16" x14ac:dyDescent="0.25">
      <c r="A688" t="s">
        <v>30</v>
      </c>
      <c r="B688" t="s">
        <v>275</v>
      </c>
      <c r="C688">
        <v>390</v>
      </c>
      <c r="D688" t="s">
        <v>276</v>
      </c>
      <c r="E688" t="s">
        <v>267</v>
      </c>
      <c r="F688" t="s">
        <v>44</v>
      </c>
      <c r="G688" t="s">
        <v>45</v>
      </c>
      <c r="H688" t="s">
        <v>91</v>
      </c>
      <c r="I688">
        <v>3</v>
      </c>
      <c r="J688">
        <v>0</v>
      </c>
      <c r="K688" t="s">
        <v>109</v>
      </c>
      <c r="L688">
        <v>0</v>
      </c>
      <c r="M688">
        <f t="shared" si="46"/>
        <v>2</v>
      </c>
      <c r="N688" s="2">
        <f t="shared" si="47"/>
        <v>1</v>
      </c>
      <c r="O688" s="2" t="str">
        <f t="shared" si="48"/>
        <v>DM15E</v>
      </c>
      <c r="P688" t="str">
        <f t="shared" si="49"/>
        <v>PA</v>
      </c>
    </row>
    <row r="689" spans="1:16" x14ac:dyDescent="0.25">
      <c r="A689" t="s">
        <v>30</v>
      </c>
      <c r="B689" t="s">
        <v>277</v>
      </c>
      <c r="C689">
        <v>391</v>
      </c>
      <c r="D689" t="s">
        <v>278</v>
      </c>
      <c r="E689" t="s">
        <v>279</v>
      </c>
      <c r="F689" t="s">
        <v>44</v>
      </c>
      <c r="G689" t="s">
        <v>45</v>
      </c>
      <c r="H689" t="s">
        <v>91</v>
      </c>
      <c r="I689">
        <v>3</v>
      </c>
      <c r="J689">
        <v>0</v>
      </c>
      <c r="K689" t="s">
        <v>119</v>
      </c>
      <c r="L689">
        <v>0</v>
      </c>
      <c r="M689">
        <f t="shared" si="46"/>
        <v>2</v>
      </c>
      <c r="N689" s="2">
        <f t="shared" si="47"/>
        <v>1</v>
      </c>
      <c r="O689" s="2" t="str">
        <f t="shared" si="48"/>
        <v>DM16A</v>
      </c>
      <c r="P689" t="str">
        <f t="shared" si="49"/>
        <v>PA</v>
      </c>
    </row>
    <row r="690" spans="1:16" x14ac:dyDescent="0.25">
      <c r="A690" t="s">
        <v>30</v>
      </c>
      <c r="B690" t="s">
        <v>280</v>
      </c>
      <c r="C690">
        <v>392</v>
      </c>
      <c r="D690" t="s">
        <v>281</v>
      </c>
      <c r="E690" t="s">
        <v>279</v>
      </c>
      <c r="F690" t="s">
        <v>44</v>
      </c>
      <c r="G690" t="s">
        <v>45</v>
      </c>
      <c r="H690" t="s">
        <v>91</v>
      </c>
      <c r="I690">
        <v>3</v>
      </c>
      <c r="J690">
        <v>0</v>
      </c>
      <c r="K690" t="s">
        <v>109</v>
      </c>
      <c r="L690">
        <v>0</v>
      </c>
      <c r="M690">
        <f t="shared" si="46"/>
        <v>2</v>
      </c>
      <c r="N690" s="2">
        <f t="shared" si="47"/>
        <v>1</v>
      </c>
      <c r="O690" s="2" t="str">
        <f t="shared" si="48"/>
        <v>DM16B</v>
      </c>
      <c r="P690" t="str">
        <f t="shared" si="49"/>
        <v>PA</v>
      </c>
    </row>
    <row r="691" spans="1:16" x14ac:dyDescent="0.25">
      <c r="A691" t="s">
        <v>30</v>
      </c>
      <c r="B691" t="s">
        <v>282</v>
      </c>
      <c r="C691">
        <v>393</v>
      </c>
      <c r="D691" t="s">
        <v>283</v>
      </c>
      <c r="E691" t="s">
        <v>279</v>
      </c>
      <c r="F691" t="s">
        <v>44</v>
      </c>
      <c r="G691" t="s">
        <v>45</v>
      </c>
      <c r="H691" t="s">
        <v>91</v>
      </c>
      <c r="I691">
        <v>3</v>
      </c>
      <c r="J691">
        <v>0</v>
      </c>
      <c r="K691" t="s">
        <v>109</v>
      </c>
      <c r="L691">
        <v>0</v>
      </c>
      <c r="M691">
        <f t="shared" si="46"/>
        <v>2</v>
      </c>
      <c r="N691" s="2">
        <f t="shared" si="47"/>
        <v>1</v>
      </c>
      <c r="O691" s="2" t="str">
        <f t="shared" si="48"/>
        <v>DM16C</v>
      </c>
      <c r="P691" t="str">
        <f t="shared" si="49"/>
        <v>PA</v>
      </c>
    </row>
    <row r="692" spans="1:16" x14ac:dyDescent="0.25">
      <c r="A692" t="s">
        <v>30</v>
      </c>
      <c r="B692" t="s">
        <v>284</v>
      </c>
      <c r="C692">
        <v>394</v>
      </c>
      <c r="D692" t="s">
        <v>285</v>
      </c>
      <c r="E692" t="s">
        <v>279</v>
      </c>
      <c r="F692" t="s">
        <v>44</v>
      </c>
      <c r="G692" t="s">
        <v>45</v>
      </c>
      <c r="H692" t="s">
        <v>91</v>
      </c>
      <c r="I692">
        <v>3</v>
      </c>
      <c r="J692">
        <v>0</v>
      </c>
      <c r="K692" t="s">
        <v>109</v>
      </c>
      <c r="L692">
        <v>0</v>
      </c>
      <c r="M692">
        <f t="shared" si="46"/>
        <v>2</v>
      </c>
      <c r="N692" s="2">
        <f t="shared" si="47"/>
        <v>1</v>
      </c>
      <c r="O692" s="2" t="str">
        <f t="shared" si="48"/>
        <v>DM16D</v>
      </c>
      <c r="P692" t="str">
        <f t="shared" si="49"/>
        <v>PA</v>
      </c>
    </row>
    <row r="693" spans="1:16" x14ac:dyDescent="0.25">
      <c r="A693" t="s">
        <v>30</v>
      </c>
      <c r="B693" t="s">
        <v>286</v>
      </c>
      <c r="C693">
        <v>395</v>
      </c>
      <c r="D693" t="s">
        <v>287</v>
      </c>
      <c r="E693" t="s">
        <v>279</v>
      </c>
      <c r="F693" t="s">
        <v>44</v>
      </c>
      <c r="G693" t="s">
        <v>45</v>
      </c>
      <c r="H693" t="s">
        <v>91</v>
      </c>
      <c r="I693">
        <v>3</v>
      </c>
      <c r="J693">
        <v>0</v>
      </c>
      <c r="K693" t="s">
        <v>109</v>
      </c>
      <c r="L693">
        <v>0</v>
      </c>
      <c r="M693">
        <f t="shared" si="46"/>
        <v>2</v>
      </c>
      <c r="N693" s="2">
        <f t="shared" si="47"/>
        <v>1</v>
      </c>
      <c r="O693" s="2" t="str">
        <f t="shared" si="48"/>
        <v>DM16E</v>
      </c>
      <c r="P693" t="str">
        <f t="shared" si="49"/>
        <v>PA</v>
      </c>
    </row>
    <row r="694" spans="1:16" x14ac:dyDescent="0.25">
      <c r="A694" t="s">
        <v>30</v>
      </c>
      <c r="B694" t="s">
        <v>288</v>
      </c>
      <c r="C694">
        <v>396</v>
      </c>
      <c r="D694" t="s">
        <v>289</v>
      </c>
      <c r="E694" t="s">
        <v>290</v>
      </c>
      <c r="F694" t="s">
        <v>44</v>
      </c>
      <c r="G694" t="s">
        <v>45</v>
      </c>
      <c r="H694" t="s">
        <v>91</v>
      </c>
      <c r="I694">
        <v>3</v>
      </c>
      <c r="J694">
        <v>0</v>
      </c>
      <c r="K694" t="s">
        <v>101</v>
      </c>
      <c r="L694">
        <v>0</v>
      </c>
      <c r="M694">
        <f t="shared" si="46"/>
        <v>2</v>
      </c>
      <c r="N694" s="2">
        <f t="shared" si="47"/>
        <v>1</v>
      </c>
      <c r="O694" s="2" t="str">
        <f t="shared" si="48"/>
        <v>DM17A</v>
      </c>
      <c r="P694" t="str">
        <f t="shared" si="49"/>
        <v>PA</v>
      </c>
    </row>
    <row r="695" spans="1:16" x14ac:dyDescent="0.25">
      <c r="A695" t="s">
        <v>30</v>
      </c>
      <c r="B695" t="s">
        <v>291</v>
      </c>
      <c r="C695">
        <v>397</v>
      </c>
      <c r="D695" t="s">
        <v>292</v>
      </c>
      <c r="E695" t="s">
        <v>290</v>
      </c>
      <c r="F695" t="s">
        <v>44</v>
      </c>
      <c r="G695" t="s">
        <v>45</v>
      </c>
      <c r="H695" t="s">
        <v>91</v>
      </c>
      <c r="I695">
        <v>3</v>
      </c>
      <c r="J695">
        <v>0</v>
      </c>
      <c r="K695" t="s">
        <v>247</v>
      </c>
      <c r="L695">
        <v>0</v>
      </c>
      <c r="M695">
        <f t="shared" si="46"/>
        <v>2</v>
      </c>
      <c r="N695" s="2">
        <f t="shared" si="47"/>
        <v>1</v>
      </c>
      <c r="O695" s="2" t="str">
        <f t="shared" si="48"/>
        <v>DM17B</v>
      </c>
      <c r="P695" t="str">
        <f t="shared" si="49"/>
        <v>PA</v>
      </c>
    </row>
    <row r="696" spans="1:16" x14ac:dyDescent="0.25">
      <c r="A696" t="s">
        <v>30</v>
      </c>
      <c r="B696" t="s">
        <v>293</v>
      </c>
      <c r="C696">
        <v>398</v>
      </c>
      <c r="D696" t="s">
        <v>294</v>
      </c>
      <c r="E696" t="s">
        <v>290</v>
      </c>
      <c r="F696" t="s">
        <v>44</v>
      </c>
      <c r="G696" t="s">
        <v>45</v>
      </c>
      <c r="H696" t="s">
        <v>91</v>
      </c>
      <c r="I696">
        <v>3</v>
      </c>
      <c r="J696">
        <v>0</v>
      </c>
      <c r="K696" t="s">
        <v>295</v>
      </c>
      <c r="L696">
        <v>0</v>
      </c>
      <c r="M696">
        <f t="shared" si="46"/>
        <v>2</v>
      </c>
      <c r="N696" s="2">
        <f t="shared" si="47"/>
        <v>1</v>
      </c>
      <c r="O696" s="2" t="str">
        <f t="shared" si="48"/>
        <v>DM17C</v>
      </c>
      <c r="P696" t="str">
        <f t="shared" si="49"/>
        <v>PA</v>
      </c>
    </row>
    <row r="697" spans="1:16" x14ac:dyDescent="0.25">
      <c r="A697" t="s">
        <v>30</v>
      </c>
      <c r="B697" t="s">
        <v>296</v>
      </c>
      <c r="C697">
        <v>399</v>
      </c>
      <c r="D697" t="s">
        <v>297</v>
      </c>
      <c r="E697" t="s">
        <v>290</v>
      </c>
      <c r="F697" t="s">
        <v>44</v>
      </c>
      <c r="G697" t="s">
        <v>45</v>
      </c>
      <c r="H697" t="s">
        <v>91</v>
      </c>
      <c r="I697">
        <v>3</v>
      </c>
      <c r="J697">
        <v>0</v>
      </c>
      <c r="K697" t="s">
        <v>298</v>
      </c>
      <c r="L697">
        <v>0</v>
      </c>
      <c r="M697">
        <f t="shared" si="46"/>
        <v>2</v>
      </c>
      <c r="N697" s="2">
        <f t="shared" si="47"/>
        <v>1</v>
      </c>
      <c r="O697" s="2" t="str">
        <f t="shared" si="48"/>
        <v>DM17D</v>
      </c>
      <c r="P697" t="str">
        <f t="shared" si="49"/>
        <v>PA</v>
      </c>
    </row>
    <row r="698" spans="1:16" x14ac:dyDescent="0.25">
      <c r="A698" t="s">
        <v>30</v>
      </c>
      <c r="B698" t="s">
        <v>299</v>
      </c>
      <c r="C698">
        <v>400</v>
      </c>
      <c r="D698" t="s">
        <v>300</v>
      </c>
      <c r="E698" t="s">
        <v>290</v>
      </c>
      <c r="F698" t="s">
        <v>44</v>
      </c>
      <c r="G698" t="s">
        <v>45</v>
      </c>
      <c r="H698" t="s">
        <v>91</v>
      </c>
      <c r="I698">
        <v>3</v>
      </c>
      <c r="J698">
        <v>0</v>
      </c>
      <c r="K698" t="s">
        <v>109</v>
      </c>
      <c r="L698">
        <v>0</v>
      </c>
      <c r="M698">
        <f t="shared" si="46"/>
        <v>2</v>
      </c>
      <c r="N698" s="2">
        <f t="shared" si="47"/>
        <v>1</v>
      </c>
      <c r="O698" s="2" t="str">
        <f t="shared" si="48"/>
        <v>DM17E</v>
      </c>
      <c r="P698" t="str">
        <f t="shared" si="49"/>
        <v>PA</v>
      </c>
    </row>
    <row r="699" spans="1:16" x14ac:dyDescent="0.25">
      <c r="A699" t="s">
        <v>30</v>
      </c>
      <c r="B699" t="s">
        <v>301</v>
      </c>
      <c r="C699">
        <v>401</v>
      </c>
      <c r="D699" t="s">
        <v>302</v>
      </c>
      <c r="E699" t="s">
        <v>303</v>
      </c>
      <c r="F699" t="s">
        <v>44</v>
      </c>
      <c r="G699" t="s">
        <v>45</v>
      </c>
      <c r="H699" t="s">
        <v>91</v>
      </c>
      <c r="I699">
        <v>3</v>
      </c>
      <c r="J699">
        <v>0</v>
      </c>
      <c r="K699" t="s">
        <v>101</v>
      </c>
      <c r="L699">
        <v>0</v>
      </c>
      <c r="M699">
        <f t="shared" si="46"/>
        <v>2</v>
      </c>
      <c r="N699" s="2">
        <f t="shared" si="47"/>
        <v>1</v>
      </c>
      <c r="O699" s="2" t="str">
        <f t="shared" si="48"/>
        <v>DM18A</v>
      </c>
      <c r="P699" t="str">
        <f t="shared" si="49"/>
        <v>PA</v>
      </c>
    </row>
    <row r="700" spans="1:16" x14ac:dyDescent="0.25">
      <c r="A700" t="s">
        <v>30</v>
      </c>
      <c r="B700" t="s">
        <v>304</v>
      </c>
      <c r="C700">
        <v>402</v>
      </c>
      <c r="D700" t="s">
        <v>305</v>
      </c>
      <c r="E700" t="s">
        <v>303</v>
      </c>
      <c r="F700" t="s">
        <v>44</v>
      </c>
      <c r="G700" t="s">
        <v>45</v>
      </c>
      <c r="H700" t="s">
        <v>91</v>
      </c>
      <c r="I700">
        <v>3</v>
      </c>
      <c r="J700">
        <v>0</v>
      </c>
      <c r="K700" t="s">
        <v>184</v>
      </c>
      <c r="L700">
        <v>0</v>
      </c>
      <c r="M700">
        <f t="shared" si="46"/>
        <v>2</v>
      </c>
      <c r="N700" s="2">
        <f t="shared" si="47"/>
        <v>1</v>
      </c>
      <c r="O700" s="2" t="str">
        <f t="shared" si="48"/>
        <v>DM18B</v>
      </c>
      <c r="P700" t="str">
        <f t="shared" si="49"/>
        <v>PA</v>
      </c>
    </row>
    <row r="701" spans="1:16" x14ac:dyDescent="0.25">
      <c r="A701" t="s">
        <v>30</v>
      </c>
      <c r="B701" t="s">
        <v>306</v>
      </c>
      <c r="C701">
        <v>403</v>
      </c>
      <c r="D701" t="s">
        <v>307</v>
      </c>
      <c r="E701" t="s">
        <v>303</v>
      </c>
      <c r="F701" t="s">
        <v>44</v>
      </c>
      <c r="G701" t="s">
        <v>45</v>
      </c>
      <c r="H701" t="s">
        <v>91</v>
      </c>
      <c r="I701">
        <v>3</v>
      </c>
      <c r="J701">
        <v>0</v>
      </c>
      <c r="K701" t="s">
        <v>119</v>
      </c>
      <c r="L701">
        <v>0</v>
      </c>
      <c r="M701">
        <f t="shared" si="46"/>
        <v>2</v>
      </c>
      <c r="N701" s="2">
        <f t="shared" si="47"/>
        <v>1</v>
      </c>
      <c r="O701" s="2" t="str">
        <f t="shared" si="48"/>
        <v>DM18C</v>
      </c>
      <c r="P701" t="str">
        <f t="shared" si="49"/>
        <v>PA</v>
      </c>
    </row>
    <row r="702" spans="1:16" x14ac:dyDescent="0.25">
      <c r="A702" t="s">
        <v>30</v>
      </c>
      <c r="B702" t="s">
        <v>308</v>
      </c>
      <c r="C702">
        <v>404</v>
      </c>
      <c r="D702" t="s">
        <v>309</v>
      </c>
      <c r="E702" t="s">
        <v>303</v>
      </c>
      <c r="F702" t="s">
        <v>44</v>
      </c>
      <c r="G702" t="s">
        <v>45</v>
      </c>
      <c r="H702" t="s">
        <v>91</v>
      </c>
      <c r="I702">
        <v>3</v>
      </c>
      <c r="J702">
        <v>0</v>
      </c>
      <c r="K702" t="s">
        <v>109</v>
      </c>
      <c r="L702">
        <v>0</v>
      </c>
      <c r="M702">
        <f t="shared" si="46"/>
        <v>2</v>
      </c>
      <c r="N702" s="2">
        <f t="shared" si="47"/>
        <v>1</v>
      </c>
      <c r="O702" s="2" t="str">
        <f t="shared" si="48"/>
        <v>DM18D</v>
      </c>
      <c r="P702" t="str">
        <f t="shared" si="49"/>
        <v>PA</v>
      </c>
    </row>
    <row r="703" spans="1:16" x14ac:dyDescent="0.25">
      <c r="A703" t="s">
        <v>30</v>
      </c>
      <c r="B703" t="s">
        <v>310</v>
      </c>
      <c r="C703">
        <v>405</v>
      </c>
      <c r="D703" t="s">
        <v>311</v>
      </c>
      <c r="E703" t="s">
        <v>303</v>
      </c>
      <c r="F703" t="s">
        <v>44</v>
      </c>
      <c r="G703" t="s">
        <v>45</v>
      </c>
      <c r="H703" t="s">
        <v>91</v>
      </c>
      <c r="I703">
        <v>3</v>
      </c>
      <c r="J703">
        <v>0</v>
      </c>
      <c r="K703" t="s">
        <v>109</v>
      </c>
      <c r="L703">
        <v>0</v>
      </c>
      <c r="M703">
        <f t="shared" si="46"/>
        <v>2</v>
      </c>
      <c r="N703" s="2">
        <f t="shared" si="47"/>
        <v>1</v>
      </c>
      <c r="O703" s="2" t="str">
        <f t="shared" si="48"/>
        <v>DM18E</v>
      </c>
      <c r="P703" t="str">
        <f t="shared" si="49"/>
        <v>PA</v>
      </c>
    </row>
    <row r="704" spans="1:16" x14ac:dyDescent="0.25">
      <c r="A704" t="s">
        <v>30</v>
      </c>
      <c r="B704" t="s">
        <v>312</v>
      </c>
      <c r="C704">
        <v>406</v>
      </c>
      <c r="D704" t="s">
        <v>313</v>
      </c>
      <c r="E704" t="s">
        <v>314</v>
      </c>
      <c r="F704" t="s">
        <v>44</v>
      </c>
      <c r="G704" t="s">
        <v>45</v>
      </c>
      <c r="H704" t="s">
        <v>91</v>
      </c>
      <c r="I704">
        <v>3</v>
      </c>
      <c r="J704">
        <v>0</v>
      </c>
      <c r="K704" t="s">
        <v>315</v>
      </c>
      <c r="L704">
        <v>0</v>
      </c>
      <c r="M704">
        <f t="shared" si="46"/>
        <v>2</v>
      </c>
      <c r="N704" s="2">
        <f t="shared" si="47"/>
        <v>1</v>
      </c>
      <c r="O704" s="2" t="str">
        <f t="shared" si="48"/>
        <v>DM19A</v>
      </c>
      <c r="P704" t="str">
        <f t="shared" si="49"/>
        <v>PA</v>
      </c>
    </row>
    <row r="705" spans="1:16" x14ac:dyDescent="0.25">
      <c r="A705" t="s">
        <v>30</v>
      </c>
      <c r="B705" t="s">
        <v>316</v>
      </c>
      <c r="C705">
        <v>407</v>
      </c>
      <c r="D705" t="s">
        <v>317</v>
      </c>
      <c r="E705" t="s">
        <v>314</v>
      </c>
      <c r="F705" t="s">
        <v>44</v>
      </c>
      <c r="G705" t="s">
        <v>45</v>
      </c>
      <c r="H705" t="s">
        <v>91</v>
      </c>
      <c r="I705">
        <v>3</v>
      </c>
      <c r="J705">
        <v>0</v>
      </c>
      <c r="K705" t="s">
        <v>119</v>
      </c>
      <c r="L705">
        <v>0</v>
      </c>
      <c r="M705">
        <f t="shared" si="46"/>
        <v>2</v>
      </c>
      <c r="N705" s="2">
        <f t="shared" si="47"/>
        <v>1</v>
      </c>
      <c r="O705" s="2" t="str">
        <f t="shared" si="48"/>
        <v>DM19B</v>
      </c>
      <c r="P705" t="str">
        <f t="shared" si="49"/>
        <v>PA</v>
      </c>
    </row>
    <row r="706" spans="1:16" x14ac:dyDescent="0.25">
      <c r="A706" t="s">
        <v>30</v>
      </c>
      <c r="B706" t="s">
        <v>318</v>
      </c>
      <c r="C706">
        <v>408</v>
      </c>
      <c r="D706" t="s">
        <v>319</v>
      </c>
      <c r="E706" t="s">
        <v>314</v>
      </c>
      <c r="F706" t="s">
        <v>44</v>
      </c>
      <c r="G706" t="s">
        <v>45</v>
      </c>
      <c r="H706" t="s">
        <v>91</v>
      </c>
      <c r="I706">
        <v>3</v>
      </c>
      <c r="J706">
        <v>0</v>
      </c>
      <c r="K706" t="s">
        <v>97</v>
      </c>
      <c r="L706">
        <v>0</v>
      </c>
      <c r="M706">
        <f t="shared" si="46"/>
        <v>2</v>
      </c>
      <c r="N706" s="2">
        <f t="shared" si="47"/>
        <v>1</v>
      </c>
      <c r="O706" s="2" t="str">
        <f t="shared" si="48"/>
        <v>DM19C</v>
      </c>
      <c r="P706" t="str">
        <f t="shared" si="49"/>
        <v>PA</v>
      </c>
    </row>
    <row r="707" spans="1:16" x14ac:dyDescent="0.25">
      <c r="A707" t="s">
        <v>30</v>
      </c>
      <c r="B707" t="s">
        <v>320</v>
      </c>
      <c r="C707">
        <v>409</v>
      </c>
      <c r="D707" t="s">
        <v>321</v>
      </c>
      <c r="E707" t="s">
        <v>314</v>
      </c>
      <c r="F707" t="s">
        <v>44</v>
      </c>
      <c r="G707" t="s">
        <v>45</v>
      </c>
      <c r="H707" t="s">
        <v>91</v>
      </c>
      <c r="I707">
        <v>3</v>
      </c>
      <c r="J707">
        <v>0</v>
      </c>
      <c r="K707" t="s">
        <v>322</v>
      </c>
      <c r="L707">
        <v>0</v>
      </c>
      <c r="M707">
        <f t="shared" ref="M707:M770" si="50">_xlfn.NUMBERVALUE(MID(A707,2,1))</f>
        <v>2</v>
      </c>
      <c r="N707" s="2">
        <f t="shared" si="47"/>
        <v>1</v>
      </c>
      <c r="O707" s="2" t="str">
        <f t="shared" si="48"/>
        <v>DM19D</v>
      </c>
      <c r="P707" t="str">
        <f t="shared" si="49"/>
        <v>PA</v>
      </c>
    </row>
    <row r="708" spans="1:16" x14ac:dyDescent="0.25">
      <c r="A708" t="s">
        <v>30</v>
      </c>
      <c r="B708" t="s">
        <v>323</v>
      </c>
      <c r="C708">
        <v>410</v>
      </c>
      <c r="D708" t="s">
        <v>324</v>
      </c>
      <c r="E708" t="s">
        <v>314</v>
      </c>
      <c r="F708" t="s">
        <v>44</v>
      </c>
      <c r="G708" t="s">
        <v>45</v>
      </c>
      <c r="H708" t="s">
        <v>91</v>
      </c>
      <c r="I708">
        <v>3</v>
      </c>
      <c r="J708">
        <v>0</v>
      </c>
      <c r="K708" t="s">
        <v>232</v>
      </c>
      <c r="L708">
        <v>0</v>
      </c>
      <c r="M708">
        <f t="shared" si="50"/>
        <v>2</v>
      </c>
      <c r="N708" s="2">
        <f t="shared" si="47"/>
        <v>1</v>
      </c>
      <c r="O708" s="2" t="str">
        <f t="shared" si="48"/>
        <v>DM19E</v>
      </c>
      <c r="P708" t="str">
        <f t="shared" si="49"/>
        <v>PA</v>
      </c>
    </row>
    <row r="709" spans="1:16" x14ac:dyDescent="0.25">
      <c r="A709" t="s">
        <v>30</v>
      </c>
      <c r="B709" t="s">
        <v>325</v>
      </c>
      <c r="C709">
        <v>411</v>
      </c>
      <c r="D709" t="s">
        <v>326</v>
      </c>
      <c r="E709" t="s">
        <v>327</v>
      </c>
      <c r="F709" t="s">
        <v>44</v>
      </c>
      <c r="G709" t="s">
        <v>45</v>
      </c>
      <c r="H709" t="s">
        <v>91</v>
      </c>
      <c r="I709">
        <v>3</v>
      </c>
      <c r="J709">
        <v>0</v>
      </c>
      <c r="K709" t="s">
        <v>101</v>
      </c>
      <c r="L709">
        <v>0</v>
      </c>
      <c r="M709">
        <f t="shared" si="50"/>
        <v>2</v>
      </c>
      <c r="N709" s="2">
        <f t="shared" si="47"/>
        <v>1</v>
      </c>
      <c r="O709" s="2" t="str">
        <f t="shared" si="48"/>
        <v>DM20A</v>
      </c>
      <c r="P709" t="str">
        <f t="shared" si="49"/>
        <v>PA</v>
      </c>
    </row>
    <row r="710" spans="1:16" x14ac:dyDescent="0.25">
      <c r="A710" t="s">
        <v>30</v>
      </c>
      <c r="B710" t="s">
        <v>328</v>
      </c>
      <c r="C710">
        <v>412</v>
      </c>
      <c r="D710" t="s">
        <v>329</v>
      </c>
      <c r="E710" t="s">
        <v>327</v>
      </c>
      <c r="F710" t="s">
        <v>44</v>
      </c>
      <c r="G710" t="s">
        <v>45</v>
      </c>
      <c r="H710" t="s">
        <v>91</v>
      </c>
      <c r="I710">
        <v>3</v>
      </c>
      <c r="J710">
        <v>0</v>
      </c>
      <c r="K710" t="s">
        <v>330</v>
      </c>
      <c r="L710">
        <v>0</v>
      </c>
      <c r="M710">
        <f t="shared" si="50"/>
        <v>2</v>
      </c>
      <c r="N710" s="2">
        <f t="shared" si="47"/>
        <v>1</v>
      </c>
      <c r="O710" s="2" t="str">
        <f t="shared" si="48"/>
        <v>DM20B</v>
      </c>
      <c r="P710" t="str">
        <f t="shared" si="49"/>
        <v>PA</v>
      </c>
    </row>
    <row r="711" spans="1:16" x14ac:dyDescent="0.25">
      <c r="A711" t="s">
        <v>30</v>
      </c>
      <c r="B711" t="s">
        <v>331</v>
      </c>
      <c r="C711">
        <v>413</v>
      </c>
      <c r="D711" t="s">
        <v>332</v>
      </c>
      <c r="E711" t="s">
        <v>327</v>
      </c>
      <c r="F711" t="s">
        <v>44</v>
      </c>
      <c r="G711" t="s">
        <v>45</v>
      </c>
      <c r="H711" t="s">
        <v>91</v>
      </c>
      <c r="I711">
        <v>3</v>
      </c>
      <c r="J711">
        <v>0</v>
      </c>
      <c r="K711" t="s">
        <v>322</v>
      </c>
      <c r="L711">
        <v>0</v>
      </c>
      <c r="M711">
        <f t="shared" si="50"/>
        <v>2</v>
      </c>
      <c r="N711" s="2">
        <f t="shared" si="47"/>
        <v>1</v>
      </c>
      <c r="O711" s="2" t="str">
        <f t="shared" si="48"/>
        <v>DM20C</v>
      </c>
      <c r="P711" t="str">
        <f t="shared" si="49"/>
        <v>PA</v>
      </c>
    </row>
    <row r="712" spans="1:16" x14ac:dyDescent="0.25">
      <c r="A712" t="s">
        <v>30</v>
      </c>
      <c r="B712" t="s">
        <v>333</v>
      </c>
      <c r="C712">
        <v>414</v>
      </c>
      <c r="D712" t="s">
        <v>334</v>
      </c>
      <c r="E712" t="s">
        <v>327</v>
      </c>
      <c r="F712" t="s">
        <v>44</v>
      </c>
      <c r="G712" t="s">
        <v>45</v>
      </c>
      <c r="H712" t="s">
        <v>91</v>
      </c>
      <c r="I712">
        <v>3</v>
      </c>
      <c r="J712">
        <v>0</v>
      </c>
      <c r="K712" t="s">
        <v>109</v>
      </c>
      <c r="L712">
        <v>0</v>
      </c>
      <c r="M712">
        <f t="shared" si="50"/>
        <v>2</v>
      </c>
      <c r="N712" s="2">
        <f t="shared" si="47"/>
        <v>1</v>
      </c>
      <c r="O712" s="2" t="str">
        <f t="shared" si="48"/>
        <v>DM20D</v>
      </c>
      <c r="P712" t="str">
        <f t="shared" si="49"/>
        <v>PA</v>
      </c>
    </row>
    <row r="713" spans="1:16" x14ac:dyDescent="0.25">
      <c r="A713" t="s">
        <v>30</v>
      </c>
      <c r="B713" t="s">
        <v>335</v>
      </c>
      <c r="C713">
        <v>415</v>
      </c>
      <c r="D713" t="s">
        <v>336</v>
      </c>
      <c r="E713" t="s">
        <v>327</v>
      </c>
      <c r="F713" t="s">
        <v>44</v>
      </c>
      <c r="G713" t="s">
        <v>45</v>
      </c>
      <c r="H713" t="s">
        <v>91</v>
      </c>
      <c r="I713">
        <v>3</v>
      </c>
      <c r="J713">
        <v>0</v>
      </c>
      <c r="K713" t="s">
        <v>109</v>
      </c>
      <c r="L713">
        <v>0</v>
      </c>
      <c r="M713">
        <f t="shared" si="50"/>
        <v>2</v>
      </c>
      <c r="N713" s="2">
        <f t="shared" si="47"/>
        <v>1</v>
      </c>
      <c r="O713" s="2" t="str">
        <f t="shared" si="48"/>
        <v>DM20E</v>
      </c>
      <c r="P713" t="str">
        <f t="shared" si="49"/>
        <v>PA</v>
      </c>
    </row>
    <row r="714" spans="1:16" x14ac:dyDescent="0.25">
      <c r="A714" t="s">
        <v>30</v>
      </c>
      <c r="B714" t="s">
        <v>337</v>
      </c>
      <c r="C714">
        <v>416</v>
      </c>
      <c r="D714" t="s">
        <v>338</v>
      </c>
      <c r="E714" t="s">
        <v>339</v>
      </c>
      <c r="F714" t="s">
        <v>44</v>
      </c>
      <c r="G714" t="s">
        <v>45</v>
      </c>
      <c r="H714" t="s">
        <v>91</v>
      </c>
      <c r="I714">
        <v>3</v>
      </c>
      <c r="J714">
        <v>0</v>
      </c>
      <c r="K714" t="s">
        <v>210</v>
      </c>
      <c r="L714">
        <v>0</v>
      </c>
      <c r="M714">
        <f t="shared" si="50"/>
        <v>2</v>
      </c>
      <c r="N714" s="2">
        <f t="shared" si="47"/>
        <v>1</v>
      </c>
      <c r="O714" s="2" t="str">
        <f t="shared" si="48"/>
        <v>DM21A</v>
      </c>
      <c r="P714" t="str">
        <f t="shared" si="49"/>
        <v>PA</v>
      </c>
    </row>
    <row r="715" spans="1:16" x14ac:dyDescent="0.25">
      <c r="A715" t="s">
        <v>30</v>
      </c>
      <c r="B715" t="s">
        <v>340</v>
      </c>
      <c r="C715">
        <v>417</v>
      </c>
      <c r="D715" t="s">
        <v>341</v>
      </c>
      <c r="E715" t="s">
        <v>339</v>
      </c>
      <c r="F715" t="s">
        <v>44</v>
      </c>
      <c r="G715" t="s">
        <v>45</v>
      </c>
      <c r="H715" t="s">
        <v>91</v>
      </c>
      <c r="I715">
        <v>3</v>
      </c>
      <c r="J715">
        <v>0</v>
      </c>
      <c r="K715" t="s">
        <v>210</v>
      </c>
      <c r="L715">
        <v>0</v>
      </c>
      <c r="M715">
        <f t="shared" si="50"/>
        <v>2</v>
      </c>
      <c r="N715" s="2">
        <f t="shared" si="47"/>
        <v>1</v>
      </c>
      <c r="O715" s="2" t="str">
        <f t="shared" si="48"/>
        <v>DM21B</v>
      </c>
      <c r="P715" t="str">
        <f t="shared" si="49"/>
        <v>PA</v>
      </c>
    </row>
    <row r="716" spans="1:16" x14ac:dyDescent="0.25">
      <c r="A716" t="s">
        <v>30</v>
      </c>
      <c r="B716" t="s">
        <v>342</v>
      </c>
      <c r="C716">
        <v>418</v>
      </c>
      <c r="D716" t="s">
        <v>343</v>
      </c>
      <c r="E716" t="s">
        <v>339</v>
      </c>
      <c r="F716" t="s">
        <v>44</v>
      </c>
      <c r="G716" t="s">
        <v>45</v>
      </c>
      <c r="H716" t="s">
        <v>91</v>
      </c>
      <c r="I716">
        <v>3</v>
      </c>
      <c r="J716">
        <v>0</v>
      </c>
      <c r="K716" t="s">
        <v>109</v>
      </c>
      <c r="L716">
        <v>0</v>
      </c>
      <c r="M716">
        <f t="shared" si="50"/>
        <v>2</v>
      </c>
      <c r="N716" s="2">
        <f t="shared" si="47"/>
        <v>1</v>
      </c>
      <c r="O716" s="2" t="str">
        <f t="shared" si="48"/>
        <v>DM21C</v>
      </c>
      <c r="P716" t="str">
        <f t="shared" si="49"/>
        <v>PA</v>
      </c>
    </row>
    <row r="717" spans="1:16" x14ac:dyDescent="0.25">
      <c r="A717" t="s">
        <v>30</v>
      </c>
      <c r="B717" t="s">
        <v>344</v>
      </c>
      <c r="C717">
        <v>419</v>
      </c>
      <c r="D717" t="s">
        <v>345</v>
      </c>
      <c r="E717" t="s">
        <v>339</v>
      </c>
      <c r="F717" t="s">
        <v>44</v>
      </c>
      <c r="G717" t="s">
        <v>45</v>
      </c>
      <c r="H717" t="s">
        <v>91</v>
      </c>
      <c r="I717">
        <v>3</v>
      </c>
      <c r="J717">
        <v>0</v>
      </c>
      <c r="K717" t="s">
        <v>109</v>
      </c>
      <c r="L717">
        <v>0</v>
      </c>
      <c r="M717">
        <f t="shared" si="50"/>
        <v>2</v>
      </c>
      <c r="N717" s="2">
        <f t="shared" si="47"/>
        <v>1</v>
      </c>
      <c r="O717" s="2" t="str">
        <f t="shared" si="48"/>
        <v>DM21D</v>
      </c>
      <c r="P717" t="str">
        <f t="shared" si="49"/>
        <v>PA</v>
      </c>
    </row>
    <row r="718" spans="1:16" x14ac:dyDescent="0.25">
      <c r="A718" t="s">
        <v>30</v>
      </c>
      <c r="B718" t="s">
        <v>346</v>
      </c>
      <c r="C718">
        <v>420</v>
      </c>
      <c r="D718" t="s">
        <v>347</v>
      </c>
      <c r="E718" t="s">
        <v>339</v>
      </c>
      <c r="F718" t="s">
        <v>44</v>
      </c>
      <c r="G718" t="s">
        <v>45</v>
      </c>
      <c r="H718" t="s">
        <v>91</v>
      </c>
      <c r="I718">
        <v>3</v>
      </c>
      <c r="J718">
        <v>0</v>
      </c>
      <c r="K718" t="s">
        <v>109</v>
      </c>
      <c r="L718">
        <v>0</v>
      </c>
      <c r="M718">
        <f t="shared" si="50"/>
        <v>2</v>
      </c>
      <c r="N718" s="2">
        <f t="shared" si="47"/>
        <v>1</v>
      </c>
      <c r="O718" s="2" t="str">
        <f t="shared" si="48"/>
        <v>DM21E</v>
      </c>
      <c r="P718" t="str">
        <f t="shared" si="49"/>
        <v>PA</v>
      </c>
    </row>
    <row r="719" spans="1:16" x14ac:dyDescent="0.25">
      <c r="A719" t="s">
        <v>30</v>
      </c>
      <c r="B719" t="s">
        <v>348</v>
      </c>
      <c r="C719">
        <v>585</v>
      </c>
      <c r="D719" t="s">
        <v>349</v>
      </c>
      <c r="E719" t="s">
        <v>350</v>
      </c>
      <c r="F719" t="s">
        <v>44</v>
      </c>
      <c r="G719" t="s">
        <v>45</v>
      </c>
      <c r="H719" t="s">
        <v>96</v>
      </c>
      <c r="I719">
        <v>3</v>
      </c>
      <c r="J719">
        <v>2</v>
      </c>
      <c r="K719" t="s">
        <v>191</v>
      </c>
      <c r="L719">
        <v>0</v>
      </c>
      <c r="M719">
        <f t="shared" si="50"/>
        <v>2</v>
      </c>
      <c r="N719" s="2">
        <f t="shared" si="47"/>
        <v>1</v>
      </c>
      <c r="O719" s="2" t="str">
        <f t="shared" si="48"/>
        <v>N1</v>
      </c>
      <c r="P719" t="str">
        <f t="shared" si="49"/>
        <v>PA</v>
      </c>
    </row>
    <row r="720" spans="1:16" x14ac:dyDescent="0.25">
      <c r="A720" t="s">
        <v>30</v>
      </c>
      <c r="B720" t="s">
        <v>351</v>
      </c>
      <c r="C720">
        <v>586</v>
      </c>
      <c r="D720" t="s">
        <v>352</v>
      </c>
      <c r="E720" t="s">
        <v>350</v>
      </c>
      <c r="F720" t="s">
        <v>44</v>
      </c>
      <c r="G720" t="s">
        <v>45</v>
      </c>
      <c r="H720" t="s">
        <v>96</v>
      </c>
      <c r="I720">
        <v>3</v>
      </c>
      <c r="J720">
        <v>2</v>
      </c>
      <c r="K720" t="s">
        <v>191</v>
      </c>
      <c r="L720">
        <v>0</v>
      </c>
      <c r="M720">
        <f t="shared" si="50"/>
        <v>2</v>
      </c>
      <c r="N720" s="2">
        <f t="shared" si="47"/>
        <v>1</v>
      </c>
      <c r="O720" s="2" t="str">
        <f t="shared" si="48"/>
        <v>N2</v>
      </c>
      <c r="P720" t="str">
        <f t="shared" si="49"/>
        <v>PA</v>
      </c>
    </row>
    <row r="721" spans="1:16" x14ac:dyDescent="0.25">
      <c r="A721" t="s">
        <v>30</v>
      </c>
      <c r="B721" t="s">
        <v>353</v>
      </c>
      <c r="C721">
        <v>587</v>
      </c>
      <c r="D721" t="s">
        <v>354</v>
      </c>
      <c r="E721" t="s">
        <v>350</v>
      </c>
      <c r="F721" t="s">
        <v>44</v>
      </c>
      <c r="G721" t="s">
        <v>45</v>
      </c>
      <c r="H721" t="s">
        <v>96</v>
      </c>
      <c r="I721">
        <v>3</v>
      </c>
      <c r="J721">
        <v>2</v>
      </c>
      <c r="K721" t="s">
        <v>191</v>
      </c>
      <c r="L721">
        <v>0</v>
      </c>
      <c r="M721">
        <f t="shared" si="50"/>
        <v>2</v>
      </c>
      <c r="N721" s="2">
        <f t="shared" si="47"/>
        <v>1</v>
      </c>
      <c r="O721" s="2" t="str">
        <f t="shared" si="48"/>
        <v>N3</v>
      </c>
      <c r="P721" t="str">
        <f t="shared" si="49"/>
        <v>PA</v>
      </c>
    </row>
    <row r="722" spans="1:16" x14ac:dyDescent="0.25">
      <c r="A722" t="s">
        <v>30</v>
      </c>
      <c r="B722" t="s">
        <v>355</v>
      </c>
      <c r="C722">
        <v>588</v>
      </c>
      <c r="D722" t="s">
        <v>356</v>
      </c>
      <c r="E722" t="s">
        <v>350</v>
      </c>
      <c r="F722" t="s">
        <v>44</v>
      </c>
      <c r="G722" t="s">
        <v>45</v>
      </c>
      <c r="H722" t="s">
        <v>96</v>
      </c>
      <c r="I722">
        <v>3</v>
      </c>
      <c r="J722">
        <v>2</v>
      </c>
      <c r="K722" t="s">
        <v>92</v>
      </c>
      <c r="L722">
        <v>0</v>
      </c>
      <c r="M722">
        <f t="shared" si="50"/>
        <v>2</v>
      </c>
      <c r="N722" s="2">
        <f t="shared" si="47"/>
        <v>1</v>
      </c>
      <c r="O722" s="2" t="str">
        <f t="shared" si="48"/>
        <v>N4</v>
      </c>
      <c r="P722" t="str">
        <f t="shared" si="49"/>
        <v>PA</v>
      </c>
    </row>
    <row r="723" spans="1:16" x14ac:dyDescent="0.25">
      <c r="A723" t="s">
        <v>30</v>
      </c>
      <c r="B723" t="s">
        <v>357</v>
      </c>
      <c r="C723">
        <v>589</v>
      </c>
      <c r="D723" t="s">
        <v>358</v>
      </c>
      <c r="E723" t="s">
        <v>359</v>
      </c>
      <c r="F723" t="s">
        <v>44</v>
      </c>
      <c r="G723" t="s">
        <v>45</v>
      </c>
      <c r="H723" t="s">
        <v>96</v>
      </c>
      <c r="I723">
        <v>3</v>
      </c>
      <c r="J723">
        <v>2</v>
      </c>
      <c r="K723" t="s">
        <v>92</v>
      </c>
      <c r="L723">
        <v>0</v>
      </c>
      <c r="M723">
        <f t="shared" si="50"/>
        <v>2</v>
      </c>
      <c r="N723" s="2">
        <f t="shared" si="47"/>
        <v>1</v>
      </c>
      <c r="O723" s="2" t="str">
        <f t="shared" si="48"/>
        <v>N5</v>
      </c>
      <c r="P723" t="str">
        <f t="shared" si="49"/>
        <v>PA</v>
      </c>
    </row>
    <row r="724" spans="1:16" x14ac:dyDescent="0.25">
      <c r="A724" t="s">
        <v>30</v>
      </c>
      <c r="B724" t="s">
        <v>360</v>
      </c>
      <c r="C724">
        <v>590</v>
      </c>
      <c r="D724" t="s">
        <v>361</v>
      </c>
      <c r="E724" t="s">
        <v>359</v>
      </c>
      <c r="F724" t="s">
        <v>44</v>
      </c>
      <c r="G724" t="s">
        <v>45</v>
      </c>
      <c r="H724" t="s">
        <v>96</v>
      </c>
      <c r="I724">
        <v>3</v>
      </c>
      <c r="J724">
        <v>2</v>
      </c>
      <c r="K724" t="s">
        <v>92</v>
      </c>
      <c r="L724">
        <v>0</v>
      </c>
      <c r="M724">
        <f t="shared" si="50"/>
        <v>2</v>
      </c>
      <c r="N724" s="2">
        <f t="shared" si="47"/>
        <v>1</v>
      </c>
      <c r="O724" s="2" t="str">
        <f t="shared" si="48"/>
        <v>N6</v>
      </c>
      <c r="P724" t="str">
        <f t="shared" si="49"/>
        <v>PA</v>
      </c>
    </row>
    <row r="725" spans="1:16" x14ac:dyDescent="0.25">
      <c r="A725" t="s">
        <v>30</v>
      </c>
      <c r="B725" t="s">
        <v>362</v>
      </c>
      <c r="C725">
        <v>591</v>
      </c>
      <c r="D725" t="s">
        <v>363</v>
      </c>
      <c r="E725" t="s">
        <v>359</v>
      </c>
      <c r="F725" t="s">
        <v>44</v>
      </c>
      <c r="G725" t="s">
        <v>45</v>
      </c>
      <c r="H725" t="s">
        <v>96</v>
      </c>
      <c r="I725">
        <v>3</v>
      </c>
      <c r="J725">
        <v>2</v>
      </c>
      <c r="K725" t="s">
        <v>92</v>
      </c>
      <c r="L725">
        <v>0</v>
      </c>
      <c r="M725">
        <f t="shared" si="50"/>
        <v>2</v>
      </c>
      <c r="N725" s="2">
        <f t="shared" si="47"/>
        <v>1</v>
      </c>
      <c r="O725" s="2" t="str">
        <f t="shared" si="48"/>
        <v>N7</v>
      </c>
      <c r="P725" t="str">
        <f t="shared" si="49"/>
        <v>PA</v>
      </c>
    </row>
    <row r="726" spans="1:16" x14ac:dyDescent="0.25">
      <c r="A726" t="s">
        <v>30</v>
      </c>
      <c r="B726" t="s">
        <v>364</v>
      </c>
      <c r="C726">
        <v>592</v>
      </c>
      <c r="D726" t="s">
        <v>365</v>
      </c>
      <c r="E726" t="s">
        <v>359</v>
      </c>
      <c r="F726" t="s">
        <v>44</v>
      </c>
      <c r="G726" t="s">
        <v>45</v>
      </c>
      <c r="H726" t="s">
        <v>96</v>
      </c>
      <c r="I726">
        <v>3</v>
      </c>
      <c r="J726">
        <v>2</v>
      </c>
      <c r="K726" t="s">
        <v>92</v>
      </c>
      <c r="L726">
        <v>0</v>
      </c>
      <c r="M726">
        <f t="shared" si="50"/>
        <v>2</v>
      </c>
      <c r="N726" s="2">
        <f t="shared" si="47"/>
        <v>1</v>
      </c>
      <c r="O726" s="2" t="str">
        <f t="shared" si="48"/>
        <v>N8</v>
      </c>
      <c r="P726" t="str">
        <f t="shared" si="49"/>
        <v>PA</v>
      </c>
    </row>
    <row r="727" spans="1:16" x14ac:dyDescent="0.25">
      <c r="A727" t="s">
        <v>30</v>
      </c>
      <c r="B727" t="s">
        <v>366</v>
      </c>
      <c r="C727">
        <v>593</v>
      </c>
      <c r="D727" t="s">
        <v>367</v>
      </c>
      <c r="E727" t="s">
        <v>368</v>
      </c>
      <c r="F727" t="s">
        <v>44</v>
      </c>
      <c r="G727" t="s">
        <v>45</v>
      </c>
      <c r="H727" t="s">
        <v>96</v>
      </c>
      <c r="I727">
        <v>3</v>
      </c>
      <c r="J727">
        <v>2</v>
      </c>
      <c r="K727" t="s">
        <v>92</v>
      </c>
      <c r="L727">
        <v>0</v>
      </c>
      <c r="M727">
        <f t="shared" si="50"/>
        <v>2</v>
      </c>
      <c r="N727" s="2">
        <f t="shared" si="47"/>
        <v>1</v>
      </c>
      <c r="O727" s="2" t="str">
        <f t="shared" si="48"/>
        <v>N9</v>
      </c>
      <c r="P727" t="str">
        <f t="shared" si="49"/>
        <v>PA</v>
      </c>
    </row>
    <row r="728" spans="1:16" x14ac:dyDescent="0.25">
      <c r="A728" t="s">
        <v>30</v>
      </c>
      <c r="B728" t="s">
        <v>369</v>
      </c>
      <c r="C728">
        <v>594</v>
      </c>
      <c r="D728" t="s">
        <v>370</v>
      </c>
      <c r="E728" t="s">
        <v>368</v>
      </c>
      <c r="F728" t="s">
        <v>44</v>
      </c>
      <c r="G728" t="s">
        <v>45</v>
      </c>
      <c r="H728" t="s">
        <v>96</v>
      </c>
      <c r="I728">
        <v>3</v>
      </c>
      <c r="J728">
        <v>2</v>
      </c>
      <c r="K728" t="s">
        <v>92</v>
      </c>
      <c r="L728">
        <v>0</v>
      </c>
      <c r="M728">
        <f t="shared" si="50"/>
        <v>2</v>
      </c>
      <c r="N728" s="2">
        <f t="shared" si="47"/>
        <v>1</v>
      </c>
      <c r="O728" s="2" t="str">
        <f t="shared" si="48"/>
        <v>N10</v>
      </c>
      <c r="P728" t="str">
        <f t="shared" si="49"/>
        <v>PA</v>
      </c>
    </row>
    <row r="729" spans="1:16" x14ac:dyDescent="0.25">
      <c r="A729" t="s">
        <v>30</v>
      </c>
      <c r="B729" t="s">
        <v>371</v>
      </c>
      <c r="C729">
        <v>595</v>
      </c>
      <c r="D729" t="s">
        <v>372</v>
      </c>
      <c r="E729" t="s">
        <v>373</v>
      </c>
      <c r="F729" t="s">
        <v>44</v>
      </c>
      <c r="G729" t="s">
        <v>45</v>
      </c>
      <c r="H729" t="s">
        <v>96</v>
      </c>
      <c r="I729">
        <v>3</v>
      </c>
      <c r="J729">
        <v>2</v>
      </c>
      <c r="K729" t="s">
        <v>268</v>
      </c>
      <c r="L729">
        <v>0</v>
      </c>
      <c r="M729">
        <f t="shared" si="50"/>
        <v>2</v>
      </c>
      <c r="N729" s="2">
        <f t="shared" si="47"/>
        <v>1</v>
      </c>
      <c r="O729" s="2" t="str">
        <f t="shared" si="48"/>
        <v>N11</v>
      </c>
      <c r="P729" t="str">
        <f t="shared" si="49"/>
        <v>PA</v>
      </c>
    </row>
    <row r="730" spans="1:16" x14ac:dyDescent="0.25">
      <c r="A730" t="s">
        <v>30</v>
      </c>
      <c r="B730" t="s">
        <v>374</v>
      </c>
      <c r="C730">
        <v>596</v>
      </c>
      <c r="D730" t="s">
        <v>375</v>
      </c>
      <c r="E730" t="s">
        <v>373</v>
      </c>
      <c r="F730" t="s">
        <v>44</v>
      </c>
      <c r="G730" t="s">
        <v>45</v>
      </c>
      <c r="H730" t="s">
        <v>96</v>
      </c>
      <c r="I730">
        <v>3</v>
      </c>
      <c r="J730">
        <v>2</v>
      </c>
      <c r="K730" t="s">
        <v>268</v>
      </c>
      <c r="L730">
        <v>0</v>
      </c>
      <c r="M730">
        <f t="shared" si="50"/>
        <v>2</v>
      </c>
      <c r="N730" s="2">
        <f t="shared" si="47"/>
        <v>1</v>
      </c>
      <c r="O730" s="2" t="str">
        <f t="shared" si="48"/>
        <v>N12</v>
      </c>
      <c r="P730" t="str">
        <f t="shared" si="49"/>
        <v>PA</v>
      </c>
    </row>
    <row r="731" spans="1:16" x14ac:dyDescent="0.25">
      <c r="A731" t="s">
        <v>30</v>
      </c>
      <c r="B731" t="s">
        <v>376</v>
      </c>
      <c r="C731">
        <v>597</v>
      </c>
      <c r="D731" t="s">
        <v>377</v>
      </c>
      <c r="E731" t="s">
        <v>373</v>
      </c>
      <c r="F731" t="s">
        <v>44</v>
      </c>
      <c r="G731" t="s">
        <v>45</v>
      </c>
      <c r="H731" t="s">
        <v>96</v>
      </c>
      <c r="I731">
        <v>3</v>
      </c>
      <c r="J731">
        <v>2</v>
      </c>
      <c r="K731" t="s">
        <v>268</v>
      </c>
      <c r="L731">
        <v>0</v>
      </c>
      <c r="M731">
        <f t="shared" si="50"/>
        <v>2</v>
      </c>
      <c r="N731" s="2">
        <f t="shared" si="47"/>
        <v>1</v>
      </c>
      <c r="O731" s="2" t="str">
        <f t="shared" si="48"/>
        <v>N13</v>
      </c>
      <c r="P731" t="str">
        <f t="shared" si="49"/>
        <v>PA</v>
      </c>
    </row>
    <row r="732" spans="1:16" x14ac:dyDescent="0.25">
      <c r="A732" t="s">
        <v>30</v>
      </c>
      <c r="B732" t="s">
        <v>378</v>
      </c>
      <c r="C732">
        <v>598</v>
      </c>
      <c r="D732" t="s">
        <v>379</v>
      </c>
      <c r="E732" t="s">
        <v>373</v>
      </c>
      <c r="F732" t="s">
        <v>44</v>
      </c>
      <c r="G732" t="s">
        <v>45</v>
      </c>
      <c r="H732" t="s">
        <v>96</v>
      </c>
      <c r="I732">
        <v>3</v>
      </c>
      <c r="J732">
        <v>2</v>
      </c>
      <c r="K732" t="s">
        <v>268</v>
      </c>
      <c r="L732">
        <v>0</v>
      </c>
      <c r="M732">
        <f t="shared" si="50"/>
        <v>2</v>
      </c>
      <c r="N732" s="2">
        <f t="shared" si="47"/>
        <v>1</v>
      </c>
      <c r="O732" s="2" t="str">
        <f t="shared" si="48"/>
        <v>N14</v>
      </c>
      <c r="P732" t="str">
        <f t="shared" si="49"/>
        <v>PA</v>
      </c>
    </row>
    <row r="733" spans="1:16" x14ac:dyDescent="0.25">
      <c r="A733" t="s">
        <v>30</v>
      </c>
      <c r="B733" t="s">
        <v>380</v>
      </c>
      <c r="C733">
        <v>599</v>
      </c>
      <c r="D733" t="s">
        <v>381</v>
      </c>
      <c r="E733" t="s">
        <v>382</v>
      </c>
      <c r="F733" t="s">
        <v>44</v>
      </c>
      <c r="G733" t="s">
        <v>45</v>
      </c>
      <c r="H733" t="s">
        <v>96</v>
      </c>
      <c r="I733">
        <v>3</v>
      </c>
      <c r="J733">
        <v>2</v>
      </c>
      <c r="K733" t="s">
        <v>383</v>
      </c>
      <c r="L733">
        <v>0</v>
      </c>
      <c r="M733">
        <f t="shared" si="50"/>
        <v>2</v>
      </c>
      <c r="N733" s="2">
        <f t="shared" si="47"/>
        <v>1</v>
      </c>
      <c r="O733" s="2" t="str">
        <f t="shared" si="48"/>
        <v>DE1</v>
      </c>
      <c r="P733" t="str">
        <f t="shared" si="49"/>
        <v>PA</v>
      </c>
    </row>
    <row r="734" spans="1:16" x14ac:dyDescent="0.25">
      <c r="A734" t="s">
        <v>30</v>
      </c>
      <c r="B734" t="s">
        <v>384</v>
      </c>
      <c r="C734">
        <v>600</v>
      </c>
      <c r="D734" t="s">
        <v>385</v>
      </c>
      <c r="E734" t="s">
        <v>382</v>
      </c>
      <c r="F734" t="s">
        <v>44</v>
      </c>
      <c r="G734" t="s">
        <v>45</v>
      </c>
      <c r="H734" t="s">
        <v>96</v>
      </c>
      <c r="I734">
        <v>3</v>
      </c>
      <c r="J734">
        <v>2</v>
      </c>
      <c r="K734" t="s">
        <v>383</v>
      </c>
      <c r="L734">
        <v>0</v>
      </c>
      <c r="M734">
        <f t="shared" si="50"/>
        <v>2</v>
      </c>
      <c r="N734" s="2">
        <f t="shared" si="47"/>
        <v>1</v>
      </c>
      <c r="O734" s="2" t="str">
        <f t="shared" si="48"/>
        <v>DE2</v>
      </c>
      <c r="P734" t="str">
        <f t="shared" si="49"/>
        <v>PA</v>
      </c>
    </row>
    <row r="735" spans="1:16" x14ac:dyDescent="0.25">
      <c r="A735" t="s">
        <v>30</v>
      </c>
      <c r="B735" t="s">
        <v>386</v>
      </c>
      <c r="C735">
        <v>601</v>
      </c>
      <c r="D735" t="s">
        <v>387</v>
      </c>
      <c r="E735" t="s">
        <v>382</v>
      </c>
      <c r="F735" t="s">
        <v>44</v>
      </c>
      <c r="G735" t="s">
        <v>45</v>
      </c>
      <c r="H735" t="s">
        <v>96</v>
      </c>
      <c r="I735">
        <v>3</v>
      </c>
      <c r="J735">
        <v>2</v>
      </c>
      <c r="K735" t="s">
        <v>383</v>
      </c>
      <c r="L735">
        <v>0</v>
      </c>
      <c r="M735">
        <f t="shared" si="50"/>
        <v>2</v>
      </c>
      <c r="N735" s="2">
        <f t="shared" si="47"/>
        <v>1</v>
      </c>
      <c r="O735" s="2" t="str">
        <f t="shared" si="48"/>
        <v>DE3</v>
      </c>
      <c r="P735" t="str">
        <f t="shared" si="49"/>
        <v>PA</v>
      </c>
    </row>
    <row r="736" spans="1:16" x14ac:dyDescent="0.25">
      <c r="A736" t="s">
        <v>30</v>
      </c>
      <c r="B736" t="s">
        <v>388</v>
      </c>
      <c r="C736">
        <v>602</v>
      </c>
      <c r="D736" t="s">
        <v>389</v>
      </c>
      <c r="E736" t="s">
        <v>382</v>
      </c>
      <c r="F736" t="s">
        <v>44</v>
      </c>
      <c r="G736" t="s">
        <v>45</v>
      </c>
      <c r="H736" t="s">
        <v>96</v>
      </c>
      <c r="I736">
        <v>3</v>
      </c>
      <c r="J736">
        <v>2</v>
      </c>
      <c r="K736" t="s">
        <v>383</v>
      </c>
      <c r="L736">
        <v>0</v>
      </c>
      <c r="M736">
        <f t="shared" si="50"/>
        <v>2</v>
      </c>
      <c r="N736" s="2">
        <f t="shared" si="47"/>
        <v>1</v>
      </c>
      <c r="O736" s="2" t="str">
        <f t="shared" si="48"/>
        <v>DE4</v>
      </c>
      <c r="P736" t="str">
        <f t="shared" si="49"/>
        <v>PA</v>
      </c>
    </row>
    <row r="737" spans="1:16" x14ac:dyDescent="0.25">
      <c r="A737" t="s">
        <v>30</v>
      </c>
      <c r="B737" t="s">
        <v>390</v>
      </c>
      <c r="C737">
        <v>603</v>
      </c>
      <c r="D737" t="s">
        <v>391</v>
      </c>
      <c r="E737" t="s">
        <v>392</v>
      </c>
      <c r="F737" t="s">
        <v>44</v>
      </c>
      <c r="G737" t="s">
        <v>45</v>
      </c>
      <c r="H737" t="s">
        <v>96</v>
      </c>
      <c r="I737">
        <v>3</v>
      </c>
      <c r="J737">
        <v>2</v>
      </c>
      <c r="K737" t="s">
        <v>191</v>
      </c>
      <c r="L737">
        <v>0</v>
      </c>
      <c r="M737">
        <f t="shared" si="50"/>
        <v>2</v>
      </c>
      <c r="N737" s="2">
        <f t="shared" si="47"/>
        <v>1</v>
      </c>
      <c r="O737" s="2" t="str">
        <f t="shared" si="48"/>
        <v>ULA</v>
      </c>
      <c r="P737" t="str">
        <f t="shared" si="49"/>
        <v>PA</v>
      </c>
    </row>
    <row r="738" spans="1:16" x14ac:dyDescent="0.25">
      <c r="A738" t="s">
        <v>30</v>
      </c>
      <c r="B738" t="s">
        <v>393</v>
      </c>
      <c r="C738">
        <v>604</v>
      </c>
      <c r="D738" t="s">
        <v>394</v>
      </c>
      <c r="E738" t="s">
        <v>392</v>
      </c>
      <c r="F738" t="s">
        <v>44</v>
      </c>
      <c r="G738" t="s">
        <v>45</v>
      </c>
      <c r="H738" t="s">
        <v>96</v>
      </c>
      <c r="I738">
        <v>3</v>
      </c>
      <c r="J738">
        <v>2</v>
      </c>
      <c r="K738" t="s">
        <v>191</v>
      </c>
      <c r="L738">
        <v>0</v>
      </c>
      <c r="M738">
        <f t="shared" si="50"/>
        <v>2</v>
      </c>
      <c r="N738" s="2">
        <f t="shared" si="47"/>
        <v>1</v>
      </c>
      <c r="O738" s="2" t="str">
        <f t="shared" si="48"/>
        <v>ULB</v>
      </c>
      <c r="P738" t="str">
        <f t="shared" si="49"/>
        <v>PA</v>
      </c>
    </row>
    <row r="739" spans="1:16" x14ac:dyDescent="0.25">
      <c r="A739" t="s">
        <v>30</v>
      </c>
      <c r="B739" t="s">
        <v>395</v>
      </c>
      <c r="C739">
        <v>605</v>
      </c>
      <c r="D739" t="s">
        <v>396</v>
      </c>
      <c r="E739" t="s">
        <v>392</v>
      </c>
      <c r="F739" t="s">
        <v>44</v>
      </c>
      <c r="G739" t="s">
        <v>45</v>
      </c>
      <c r="H739" t="s">
        <v>96</v>
      </c>
      <c r="I739">
        <v>3</v>
      </c>
      <c r="J739">
        <v>2</v>
      </c>
      <c r="K739" t="s">
        <v>191</v>
      </c>
      <c r="L739">
        <v>0</v>
      </c>
      <c r="M739">
        <f t="shared" si="50"/>
        <v>2</v>
      </c>
      <c r="N739" s="2">
        <f t="shared" si="47"/>
        <v>1</v>
      </c>
      <c r="O739" s="2" t="str">
        <f t="shared" si="48"/>
        <v>ULC</v>
      </c>
      <c r="P739" t="str">
        <f t="shared" si="49"/>
        <v>PA</v>
      </c>
    </row>
    <row r="740" spans="1:16" x14ac:dyDescent="0.25">
      <c r="A740" t="s">
        <v>30</v>
      </c>
      <c r="B740" t="s">
        <v>397</v>
      </c>
      <c r="C740">
        <v>606</v>
      </c>
      <c r="D740" t="s">
        <v>398</v>
      </c>
      <c r="E740" t="s">
        <v>392</v>
      </c>
      <c r="F740" t="s">
        <v>44</v>
      </c>
      <c r="G740" t="s">
        <v>45</v>
      </c>
      <c r="H740" t="s">
        <v>96</v>
      </c>
      <c r="I740">
        <v>3</v>
      </c>
      <c r="J740">
        <v>2</v>
      </c>
      <c r="K740" t="s">
        <v>191</v>
      </c>
      <c r="L740">
        <v>0</v>
      </c>
      <c r="M740">
        <f t="shared" si="50"/>
        <v>2</v>
      </c>
      <c r="N740" s="2">
        <f t="shared" si="47"/>
        <v>1</v>
      </c>
      <c r="O740" s="2" t="str">
        <f t="shared" si="48"/>
        <v>ULD</v>
      </c>
      <c r="P740" t="str">
        <f t="shared" si="49"/>
        <v>PA</v>
      </c>
    </row>
    <row r="741" spans="1:16" x14ac:dyDescent="0.25">
      <c r="A741" t="s">
        <v>30</v>
      </c>
      <c r="B741" t="s">
        <v>399</v>
      </c>
      <c r="C741">
        <v>607</v>
      </c>
      <c r="D741" t="s">
        <v>400</v>
      </c>
      <c r="E741" t="s">
        <v>392</v>
      </c>
      <c r="F741" t="s">
        <v>44</v>
      </c>
      <c r="G741" t="s">
        <v>45</v>
      </c>
      <c r="H741" t="s">
        <v>96</v>
      </c>
      <c r="I741">
        <v>3</v>
      </c>
      <c r="J741">
        <v>2</v>
      </c>
      <c r="K741" t="s">
        <v>191</v>
      </c>
      <c r="L741">
        <v>0</v>
      </c>
      <c r="M741">
        <f t="shared" si="50"/>
        <v>2</v>
      </c>
      <c r="N741" s="2">
        <f t="shared" si="47"/>
        <v>1</v>
      </c>
      <c r="O741" s="2" t="str">
        <f t="shared" si="48"/>
        <v>ULE</v>
      </c>
      <c r="P741" t="str">
        <f t="shared" si="49"/>
        <v>PA</v>
      </c>
    </row>
    <row r="742" spans="1:16" x14ac:dyDescent="0.25">
      <c r="A742" t="s">
        <v>30</v>
      </c>
      <c r="B742" t="s">
        <v>401</v>
      </c>
      <c r="C742">
        <v>608</v>
      </c>
      <c r="D742" t="s">
        <v>402</v>
      </c>
      <c r="E742" t="s">
        <v>392</v>
      </c>
      <c r="F742" t="s">
        <v>44</v>
      </c>
      <c r="G742" t="s">
        <v>45</v>
      </c>
      <c r="H742" t="s">
        <v>96</v>
      </c>
      <c r="I742">
        <v>3</v>
      </c>
      <c r="J742">
        <v>2</v>
      </c>
      <c r="K742" t="s">
        <v>191</v>
      </c>
      <c r="L742">
        <v>0</v>
      </c>
      <c r="M742">
        <f t="shared" si="50"/>
        <v>2</v>
      </c>
      <c r="N742" s="2">
        <f t="shared" si="47"/>
        <v>1</v>
      </c>
      <c r="O742" s="2" t="str">
        <f t="shared" si="48"/>
        <v>URA</v>
      </c>
      <c r="P742" t="str">
        <f t="shared" si="49"/>
        <v>PA</v>
      </c>
    </row>
    <row r="743" spans="1:16" x14ac:dyDescent="0.25">
      <c r="A743" t="s">
        <v>30</v>
      </c>
      <c r="B743" t="s">
        <v>403</v>
      </c>
      <c r="C743">
        <v>609</v>
      </c>
      <c r="D743" t="s">
        <v>404</v>
      </c>
      <c r="E743" t="s">
        <v>392</v>
      </c>
      <c r="F743" t="s">
        <v>44</v>
      </c>
      <c r="G743" t="s">
        <v>45</v>
      </c>
      <c r="H743" t="s">
        <v>96</v>
      </c>
      <c r="I743">
        <v>3</v>
      </c>
      <c r="J743">
        <v>2</v>
      </c>
      <c r="K743" t="s">
        <v>191</v>
      </c>
      <c r="L743">
        <v>0</v>
      </c>
      <c r="M743">
        <f t="shared" si="50"/>
        <v>2</v>
      </c>
      <c r="N743" s="2">
        <f t="shared" si="47"/>
        <v>1</v>
      </c>
      <c r="O743" s="2" t="str">
        <f t="shared" si="48"/>
        <v>URB</v>
      </c>
      <c r="P743" t="str">
        <f t="shared" si="49"/>
        <v>PA</v>
      </c>
    </row>
    <row r="744" spans="1:16" x14ac:dyDescent="0.25">
      <c r="A744" t="s">
        <v>30</v>
      </c>
      <c r="B744" t="s">
        <v>405</v>
      </c>
      <c r="C744">
        <v>610</v>
      </c>
      <c r="D744" t="s">
        <v>406</v>
      </c>
      <c r="E744" t="s">
        <v>392</v>
      </c>
      <c r="F744" t="s">
        <v>44</v>
      </c>
      <c r="G744" t="s">
        <v>45</v>
      </c>
      <c r="H744" t="s">
        <v>96</v>
      </c>
      <c r="I744">
        <v>3</v>
      </c>
      <c r="J744">
        <v>2</v>
      </c>
      <c r="K744" t="s">
        <v>191</v>
      </c>
      <c r="L744">
        <v>0</v>
      </c>
      <c r="M744">
        <f t="shared" si="50"/>
        <v>2</v>
      </c>
      <c r="N744" s="2">
        <f t="shared" si="47"/>
        <v>1</v>
      </c>
      <c r="O744" s="2" t="str">
        <f t="shared" si="48"/>
        <v>URC</v>
      </c>
      <c r="P744" t="str">
        <f t="shared" si="49"/>
        <v>PA</v>
      </c>
    </row>
    <row r="745" spans="1:16" x14ac:dyDescent="0.25">
      <c r="A745" t="s">
        <v>30</v>
      </c>
      <c r="B745" t="s">
        <v>407</v>
      </c>
      <c r="C745">
        <v>611</v>
      </c>
      <c r="D745" t="s">
        <v>408</v>
      </c>
      <c r="E745" t="s">
        <v>392</v>
      </c>
      <c r="F745" t="s">
        <v>44</v>
      </c>
      <c r="G745" t="s">
        <v>45</v>
      </c>
      <c r="H745" t="s">
        <v>96</v>
      </c>
      <c r="I745">
        <v>3</v>
      </c>
      <c r="J745">
        <v>2</v>
      </c>
      <c r="K745" t="s">
        <v>191</v>
      </c>
      <c r="L745">
        <v>0</v>
      </c>
      <c r="M745">
        <f t="shared" si="50"/>
        <v>2</v>
      </c>
      <c r="N745" s="2">
        <f t="shared" si="47"/>
        <v>1</v>
      </c>
      <c r="O745" s="2" t="str">
        <f t="shared" si="48"/>
        <v>URD</v>
      </c>
      <c r="P745" t="str">
        <f t="shared" si="49"/>
        <v>PA</v>
      </c>
    </row>
    <row r="746" spans="1:16" x14ac:dyDescent="0.25">
      <c r="A746" t="s">
        <v>30</v>
      </c>
      <c r="B746" t="s">
        <v>409</v>
      </c>
      <c r="C746">
        <v>612</v>
      </c>
      <c r="D746" t="s">
        <v>410</v>
      </c>
      <c r="E746" t="s">
        <v>392</v>
      </c>
      <c r="F746" t="s">
        <v>44</v>
      </c>
      <c r="G746" t="s">
        <v>45</v>
      </c>
      <c r="H746" t="s">
        <v>96</v>
      </c>
      <c r="I746">
        <v>3</v>
      </c>
      <c r="J746">
        <v>2</v>
      </c>
      <c r="K746" t="s">
        <v>191</v>
      </c>
      <c r="L746">
        <v>0</v>
      </c>
      <c r="M746">
        <f t="shared" si="50"/>
        <v>2</v>
      </c>
      <c r="N746" s="2">
        <f t="shared" si="47"/>
        <v>1</v>
      </c>
      <c r="O746" s="2" t="str">
        <f t="shared" si="48"/>
        <v>URE</v>
      </c>
      <c r="P746" t="str">
        <f t="shared" si="49"/>
        <v>PA</v>
      </c>
    </row>
    <row r="747" spans="1:16" x14ac:dyDescent="0.25">
      <c r="A747" t="s">
        <v>30</v>
      </c>
      <c r="B747" t="s">
        <v>411</v>
      </c>
      <c r="C747">
        <v>613</v>
      </c>
      <c r="D747" t="s">
        <v>412</v>
      </c>
      <c r="E747" t="s">
        <v>392</v>
      </c>
      <c r="F747" t="s">
        <v>44</v>
      </c>
      <c r="G747" t="s">
        <v>45</v>
      </c>
      <c r="H747" t="s">
        <v>96</v>
      </c>
      <c r="I747">
        <v>3</v>
      </c>
      <c r="J747">
        <v>2</v>
      </c>
      <c r="K747" t="s">
        <v>191</v>
      </c>
      <c r="L747">
        <v>0</v>
      </c>
      <c r="M747">
        <f t="shared" si="50"/>
        <v>2</v>
      </c>
      <c r="N747" s="2">
        <f t="shared" si="47"/>
        <v>1</v>
      </c>
      <c r="O747" s="2" t="str">
        <f t="shared" si="48"/>
        <v>LLA</v>
      </c>
      <c r="P747" t="str">
        <f t="shared" si="49"/>
        <v>PA</v>
      </c>
    </row>
    <row r="748" spans="1:16" x14ac:dyDescent="0.25">
      <c r="A748" t="s">
        <v>30</v>
      </c>
      <c r="B748" t="s">
        <v>413</v>
      </c>
      <c r="C748">
        <v>614</v>
      </c>
      <c r="D748" t="s">
        <v>414</v>
      </c>
      <c r="E748" t="s">
        <v>392</v>
      </c>
      <c r="F748" t="s">
        <v>44</v>
      </c>
      <c r="G748" t="s">
        <v>45</v>
      </c>
      <c r="H748" t="s">
        <v>96</v>
      </c>
      <c r="I748">
        <v>3</v>
      </c>
      <c r="J748">
        <v>2</v>
      </c>
      <c r="K748" t="s">
        <v>191</v>
      </c>
      <c r="L748">
        <v>0</v>
      </c>
      <c r="M748">
        <f t="shared" si="50"/>
        <v>2</v>
      </c>
      <c r="N748" s="2">
        <f t="shared" si="47"/>
        <v>1</v>
      </c>
      <c r="O748" s="2" t="str">
        <f t="shared" si="48"/>
        <v>LLB</v>
      </c>
      <c r="P748" t="str">
        <f t="shared" si="49"/>
        <v>PA</v>
      </c>
    </row>
    <row r="749" spans="1:16" x14ac:dyDescent="0.25">
      <c r="A749" t="s">
        <v>30</v>
      </c>
      <c r="B749" t="s">
        <v>415</v>
      </c>
      <c r="C749">
        <v>615</v>
      </c>
      <c r="D749" t="s">
        <v>416</v>
      </c>
      <c r="E749" t="s">
        <v>392</v>
      </c>
      <c r="F749" t="s">
        <v>44</v>
      </c>
      <c r="G749" t="s">
        <v>45</v>
      </c>
      <c r="H749" t="s">
        <v>96</v>
      </c>
      <c r="I749">
        <v>3</v>
      </c>
      <c r="J749">
        <v>2</v>
      </c>
      <c r="K749" t="s">
        <v>191</v>
      </c>
      <c r="L749">
        <v>0</v>
      </c>
      <c r="M749">
        <f t="shared" si="50"/>
        <v>2</v>
      </c>
      <c r="N749" s="2">
        <f t="shared" si="47"/>
        <v>1</v>
      </c>
      <c r="O749" s="2" t="str">
        <f t="shared" si="48"/>
        <v>LLC</v>
      </c>
      <c r="P749" t="str">
        <f t="shared" si="49"/>
        <v>PA</v>
      </c>
    </row>
    <row r="750" spans="1:16" x14ac:dyDescent="0.25">
      <c r="A750" t="s">
        <v>30</v>
      </c>
      <c r="B750" t="s">
        <v>417</v>
      </c>
      <c r="C750">
        <v>616</v>
      </c>
      <c r="D750" t="s">
        <v>418</v>
      </c>
      <c r="E750" t="s">
        <v>392</v>
      </c>
      <c r="F750" t="s">
        <v>44</v>
      </c>
      <c r="G750" t="s">
        <v>45</v>
      </c>
      <c r="H750" t="s">
        <v>96</v>
      </c>
      <c r="I750">
        <v>3</v>
      </c>
      <c r="J750">
        <v>2</v>
      </c>
      <c r="K750" t="s">
        <v>191</v>
      </c>
      <c r="L750">
        <v>0</v>
      </c>
      <c r="M750">
        <f t="shared" si="50"/>
        <v>2</v>
      </c>
      <c r="N750" s="2">
        <f t="shared" ref="N750:N813" si="51">_xlfn.NUMBERVALUE(MID(A750,2,3))-200</f>
        <v>1</v>
      </c>
      <c r="O750" s="2" t="str">
        <f t="shared" ref="O750:O813" si="52">MID(B750,6,LEN(B750)-5)</f>
        <v>LLD</v>
      </c>
      <c r="P750" t="str">
        <f t="shared" ref="P750:P813" si="53">IFERROR(IF(FIND("PA",A750)&gt;0,"PA","Biological"),"Biological")</f>
        <v>PA</v>
      </c>
    </row>
    <row r="751" spans="1:16" x14ac:dyDescent="0.25">
      <c r="A751" t="s">
        <v>30</v>
      </c>
      <c r="B751" t="s">
        <v>419</v>
      </c>
      <c r="C751">
        <v>617</v>
      </c>
      <c r="D751" t="s">
        <v>420</v>
      </c>
      <c r="E751" t="s">
        <v>392</v>
      </c>
      <c r="F751" t="s">
        <v>44</v>
      </c>
      <c r="G751" t="s">
        <v>45</v>
      </c>
      <c r="H751" t="s">
        <v>96</v>
      </c>
      <c r="I751">
        <v>3</v>
      </c>
      <c r="J751">
        <v>2</v>
      </c>
      <c r="K751" t="s">
        <v>191</v>
      </c>
      <c r="L751">
        <v>0</v>
      </c>
      <c r="M751">
        <f t="shared" si="50"/>
        <v>2</v>
      </c>
      <c r="N751" s="2">
        <f t="shared" si="51"/>
        <v>1</v>
      </c>
      <c r="O751" s="2" t="str">
        <f t="shared" si="52"/>
        <v>LLE</v>
      </c>
      <c r="P751" t="str">
        <f t="shared" si="53"/>
        <v>PA</v>
      </c>
    </row>
    <row r="752" spans="1:16" x14ac:dyDescent="0.25">
      <c r="A752" t="s">
        <v>30</v>
      </c>
      <c r="B752" t="s">
        <v>421</v>
      </c>
      <c r="C752">
        <v>618</v>
      </c>
      <c r="D752" t="s">
        <v>422</v>
      </c>
      <c r="E752" t="s">
        <v>392</v>
      </c>
      <c r="F752" t="s">
        <v>44</v>
      </c>
      <c r="G752" t="s">
        <v>45</v>
      </c>
      <c r="H752" t="s">
        <v>96</v>
      </c>
      <c r="I752">
        <v>3</v>
      </c>
      <c r="J752">
        <v>2</v>
      </c>
      <c r="K752" t="s">
        <v>191</v>
      </c>
      <c r="L752">
        <v>0</v>
      </c>
      <c r="M752">
        <f t="shared" si="50"/>
        <v>2</v>
      </c>
      <c r="N752" s="2">
        <f t="shared" si="51"/>
        <v>1</v>
      </c>
      <c r="O752" s="2" t="str">
        <f t="shared" si="52"/>
        <v>LRA</v>
      </c>
      <c r="P752" t="str">
        <f t="shared" si="53"/>
        <v>PA</v>
      </c>
    </row>
    <row r="753" spans="1:16" x14ac:dyDescent="0.25">
      <c r="A753" t="s">
        <v>30</v>
      </c>
      <c r="B753" t="s">
        <v>423</v>
      </c>
      <c r="C753">
        <v>619</v>
      </c>
      <c r="D753" t="s">
        <v>424</v>
      </c>
      <c r="E753" t="s">
        <v>392</v>
      </c>
      <c r="F753" t="s">
        <v>44</v>
      </c>
      <c r="G753" t="s">
        <v>45</v>
      </c>
      <c r="H753" t="s">
        <v>96</v>
      </c>
      <c r="I753">
        <v>3</v>
      </c>
      <c r="J753">
        <v>2</v>
      </c>
      <c r="K753" t="s">
        <v>191</v>
      </c>
      <c r="L753">
        <v>0</v>
      </c>
      <c r="M753">
        <f t="shared" si="50"/>
        <v>2</v>
      </c>
      <c r="N753" s="2">
        <f t="shared" si="51"/>
        <v>1</v>
      </c>
      <c r="O753" s="2" t="str">
        <f t="shared" si="52"/>
        <v>LRB</v>
      </c>
      <c r="P753" t="str">
        <f t="shared" si="53"/>
        <v>PA</v>
      </c>
    </row>
    <row r="754" spans="1:16" x14ac:dyDescent="0.25">
      <c r="A754" t="s">
        <v>30</v>
      </c>
      <c r="B754" t="s">
        <v>425</v>
      </c>
      <c r="C754">
        <v>620</v>
      </c>
      <c r="D754" t="s">
        <v>426</v>
      </c>
      <c r="E754" t="s">
        <v>392</v>
      </c>
      <c r="F754" t="s">
        <v>44</v>
      </c>
      <c r="G754" t="s">
        <v>45</v>
      </c>
      <c r="H754" t="s">
        <v>96</v>
      </c>
      <c r="I754">
        <v>3</v>
      </c>
      <c r="J754">
        <v>2</v>
      </c>
      <c r="K754" t="s">
        <v>191</v>
      </c>
      <c r="L754">
        <v>0</v>
      </c>
      <c r="M754">
        <f t="shared" si="50"/>
        <v>2</v>
      </c>
      <c r="N754" s="2">
        <f t="shared" si="51"/>
        <v>1</v>
      </c>
      <c r="O754" s="2" t="str">
        <f t="shared" si="52"/>
        <v>LRC</v>
      </c>
      <c r="P754" t="str">
        <f t="shared" si="53"/>
        <v>PA</v>
      </c>
    </row>
    <row r="755" spans="1:16" x14ac:dyDescent="0.25">
      <c r="A755" t="s">
        <v>30</v>
      </c>
      <c r="B755" t="s">
        <v>427</v>
      </c>
      <c r="C755">
        <v>621</v>
      </c>
      <c r="D755" t="s">
        <v>428</v>
      </c>
      <c r="E755" t="s">
        <v>392</v>
      </c>
      <c r="F755" t="s">
        <v>44</v>
      </c>
      <c r="G755" t="s">
        <v>45</v>
      </c>
      <c r="H755" t="s">
        <v>96</v>
      </c>
      <c r="I755">
        <v>3</v>
      </c>
      <c r="J755">
        <v>2</v>
      </c>
      <c r="K755" t="s">
        <v>191</v>
      </c>
      <c r="L755">
        <v>0</v>
      </c>
      <c r="M755">
        <f t="shared" si="50"/>
        <v>2</v>
      </c>
      <c r="N755" s="2">
        <f t="shared" si="51"/>
        <v>1</v>
      </c>
      <c r="O755" s="2" t="str">
        <f t="shared" si="52"/>
        <v>LRD</v>
      </c>
      <c r="P755" t="str">
        <f t="shared" si="53"/>
        <v>PA</v>
      </c>
    </row>
    <row r="756" spans="1:16" x14ac:dyDescent="0.25">
      <c r="A756" t="s">
        <v>30</v>
      </c>
      <c r="B756" t="s">
        <v>429</v>
      </c>
      <c r="C756">
        <v>622</v>
      </c>
      <c r="D756" t="s">
        <v>430</v>
      </c>
      <c r="E756" t="s">
        <v>392</v>
      </c>
      <c r="F756" t="s">
        <v>44</v>
      </c>
      <c r="G756" t="s">
        <v>45</v>
      </c>
      <c r="H756" t="s">
        <v>96</v>
      </c>
      <c r="I756">
        <v>3</v>
      </c>
      <c r="J756">
        <v>2</v>
      </c>
      <c r="K756" t="s">
        <v>191</v>
      </c>
      <c r="L756">
        <v>0</v>
      </c>
      <c r="M756">
        <f t="shared" si="50"/>
        <v>2</v>
      </c>
      <c r="N756" s="2">
        <f t="shared" si="51"/>
        <v>1</v>
      </c>
      <c r="O756" s="2" t="str">
        <f t="shared" si="52"/>
        <v>LRE</v>
      </c>
      <c r="P756" t="str">
        <f t="shared" si="53"/>
        <v>PA</v>
      </c>
    </row>
    <row r="757" spans="1:16" x14ac:dyDescent="0.25">
      <c r="A757" t="s">
        <v>30</v>
      </c>
      <c r="B757" t="s">
        <v>431</v>
      </c>
      <c r="C757">
        <v>623</v>
      </c>
      <c r="D757" t="s">
        <v>432</v>
      </c>
      <c r="E757" t="s">
        <v>433</v>
      </c>
      <c r="F757" t="s">
        <v>44</v>
      </c>
      <c r="G757" t="s">
        <v>45</v>
      </c>
      <c r="H757" t="s">
        <v>96</v>
      </c>
      <c r="I757">
        <v>3</v>
      </c>
      <c r="J757">
        <v>2</v>
      </c>
      <c r="K757" t="s">
        <v>268</v>
      </c>
      <c r="L757">
        <v>0</v>
      </c>
      <c r="M757">
        <f t="shared" si="50"/>
        <v>2</v>
      </c>
      <c r="N757" s="2">
        <f t="shared" si="51"/>
        <v>1</v>
      </c>
      <c r="O757" s="2" t="str">
        <f t="shared" si="52"/>
        <v>STY1</v>
      </c>
      <c r="P757" t="str">
        <f t="shared" si="53"/>
        <v>PA</v>
      </c>
    </row>
    <row r="758" spans="1:16" x14ac:dyDescent="0.25">
      <c r="A758" t="s">
        <v>30</v>
      </c>
      <c r="B758" t="s">
        <v>434</v>
      </c>
      <c r="C758">
        <v>624</v>
      </c>
      <c r="D758" t="s">
        <v>435</v>
      </c>
      <c r="E758" t="s">
        <v>436</v>
      </c>
      <c r="F758" t="s">
        <v>44</v>
      </c>
      <c r="G758" t="s">
        <v>45</v>
      </c>
      <c r="H758" t="s">
        <v>96</v>
      </c>
      <c r="I758">
        <v>3</v>
      </c>
      <c r="J758">
        <v>2</v>
      </c>
      <c r="K758" t="s">
        <v>268</v>
      </c>
      <c r="L758">
        <v>0</v>
      </c>
      <c r="M758">
        <f t="shared" si="50"/>
        <v>2</v>
      </c>
      <c r="N758" s="2">
        <f t="shared" si="51"/>
        <v>1</v>
      </c>
      <c r="O758" s="2" t="str">
        <f t="shared" si="52"/>
        <v>STY2</v>
      </c>
      <c r="P758" t="str">
        <f t="shared" si="53"/>
        <v>PA</v>
      </c>
    </row>
    <row r="759" spans="1:16" x14ac:dyDescent="0.25">
      <c r="A759" t="s">
        <v>30</v>
      </c>
      <c r="B759" t="s">
        <v>437</v>
      </c>
      <c r="C759">
        <v>625</v>
      </c>
      <c r="D759" t="s">
        <v>438</v>
      </c>
      <c r="E759" t="s">
        <v>433</v>
      </c>
      <c r="F759" t="s">
        <v>44</v>
      </c>
      <c r="G759" t="s">
        <v>45</v>
      </c>
      <c r="H759" t="s">
        <v>96</v>
      </c>
      <c r="I759">
        <v>3</v>
      </c>
      <c r="J759">
        <v>2</v>
      </c>
      <c r="K759" t="s">
        <v>268</v>
      </c>
      <c r="L759">
        <v>0</v>
      </c>
      <c r="M759">
        <f t="shared" si="50"/>
        <v>2</v>
      </c>
      <c r="N759" s="2">
        <f t="shared" si="51"/>
        <v>1</v>
      </c>
      <c r="O759" s="2" t="str">
        <f t="shared" si="52"/>
        <v>STY3</v>
      </c>
      <c r="P759" t="str">
        <f t="shared" si="53"/>
        <v>PA</v>
      </c>
    </row>
    <row r="760" spans="1:16" x14ac:dyDescent="0.25">
      <c r="A760" t="s">
        <v>30</v>
      </c>
      <c r="B760" t="s">
        <v>439</v>
      </c>
      <c r="C760">
        <v>626</v>
      </c>
      <c r="D760" t="s">
        <v>440</v>
      </c>
      <c r="E760" t="s">
        <v>433</v>
      </c>
      <c r="F760" t="s">
        <v>44</v>
      </c>
      <c r="G760" t="s">
        <v>45</v>
      </c>
      <c r="H760" t="s">
        <v>96</v>
      </c>
      <c r="I760">
        <v>3</v>
      </c>
      <c r="J760">
        <v>2</v>
      </c>
      <c r="K760" t="s">
        <v>268</v>
      </c>
      <c r="L760">
        <v>0</v>
      </c>
      <c r="M760">
        <f t="shared" si="50"/>
        <v>2</v>
      </c>
      <c r="N760" s="2">
        <f t="shared" si="51"/>
        <v>1</v>
      </c>
      <c r="O760" s="2" t="str">
        <f t="shared" si="52"/>
        <v>STY4</v>
      </c>
      <c r="P760" t="str">
        <f t="shared" si="53"/>
        <v>PA</v>
      </c>
    </row>
    <row r="761" spans="1:16" x14ac:dyDescent="0.25">
      <c r="A761" t="s">
        <v>30</v>
      </c>
      <c r="B761" t="s">
        <v>441</v>
      </c>
      <c r="C761">
        <v>628</v>
      </c>
      <c r="D761" t="s">
        <v>442</v>
      </c>
      <c r="E761" t="s">
        <v>443</v>
      </c>
      <c r="F761" t="s">
        <v>44</v>
      </c>
      <c r="G761" t="s">
        <v>45</v>
      </c>
      <c r="H761" t="s">
        <v>96</v>
      </c>
      <c r="I761">
        <v>3</v>
      </c>
      <c r="J761">
        <v>2</v>
      </c>
      <c r="K761" t="s">
        <v>444</v>
      </c>
      <c r="L761">
        <v>0</v>
      </c>
      <c r="M761">
        <f t="shared" si="50"/>
        <v>2</v>
      </c>
      <c r="N761" s="2">
        <f t="shared" si="51"/>
        <v>1</v>
      </c>
      <c r="O761" s="2" t="str">
        <f t="shared" si="52"/>
        <v>ELM1</v>
      </c>
      <c r="P761" t="str">
        <f t="shared" si="53"/>
        <v>PA</v>
      </c>
    </row>
    <row r="762" spans="1:16" x14ac:dyDescent="0.25">
      <c r="A762" t="s">
        <v>30</v>
      </c>
      <c r="B762" t="s">
        <v>445</v>
      </c>
      <c r="C762">
        <v>629</v>
      </c>
      <c r="D762" t="s">
        <v>446</v>
      </c>
      <c r="E762" t="s">
        <v>447</v>
      </c>
      <c r="F762" t="s">
        <v>44</v>
      </c>
      <c r="G762" t="s">
        <v>45</v>
      </c>
      <c r="H762" t="s">
        <v>96</v>
      </c>
      <c r="I762">
        <v>3</v>
      </c>
      <c r="J762">
        <v>2</v>
      </c>
      <c r="K762" t="s">
        <v>78</v>
      </c>
      <c r="L762">
        <v>0</v>
      </c>
      <c r="M762">
        <f t="shared" si="50"/>
        <v>2</v>
      </c>
      <c r="N762" s="2">
        <f t="shared" si="51"/>
        <v>1</v>
      </c>
      <c r="O762" s="2" t="str">
        <f t="shared" si="52"/>
        <v>ELM2</v>
      </c>
      <c r="P762" t="str">
        <f t="shared" si="53"/>
        <v>PA</v>
      </c>
    </row>
    <row r="763" spans="1:16" x14ac:dyDescent="0.25">
      <c r="A763" t="s">
        <v>30</v>
      </c>
      <c r="B763" t="s">
        <v>448</v>
      </c>
      <c r="C763">
        <v>630</v>
      </c>
      <c r="D763" t="s">
        <v>449</v>
      </c>
      <c r="E763" t="s">
        <v>450</v>
      </c>
      <c r="F763" t="s">
        <v>44</v>
      </c>
      <c r="G763" t="s">
        <v>45</v>
      </c>
      <c r="H763" t="s">
        <v>96</v>
      </c>
      <c r="I763">
        <v>3</v>
      </c>
      <c r="J763">
        <v>2</v>
      </c>
      <c r="K763" t="s">
        <v>451</v>
      </c>
      <c r="L763">
        <v>0</v>
      </c>
      <c r="M763">
        <f t="shared" si="50"/>
        <v>2</v>
      </c>
      <c r="N763" s="2">
        <f t="shared" si="51"/>
        <v>1</v>
      </c>
      <c r="O763" s="2" t="str">
        <f t="shared" si="52"/>
        <v>ELM3</v>
      </c>
      <c r="P763" t="str">
        <f t="shared" si="53"/>
        <v>PA</v>
      </c>
    </row>
    <row r="764" spans="1:16" x14ac:dyDescent="0.25">
      <c r="A764" t="s">
        <v>30</v>
      </c>
      <c r="B764" t="s">
        <v>452</v>
      </c>
      <c r="C764">
        <v>631</v>
      </c>
      <c r="D764" t="s">
        <v>453</v>
      </c>
      <c r="E764" t="s">
        <v>454</v>
      </c>
      <c r="F764" t="s">
        <v>455</v>
      </c>
      <c r="G764" t="s">
        <v>456</v>
      </c>
      <c r="H764" t="s">
        <v>457</v>
      </c>
      <c r="I764">
        <v>1</v>
      </c>
      <c r="M764">
        <f t="shared" si="50"/>
        <v>2</v>
      </c>
      <c r="N764" s="2">
        <f t="shared" si="51"/>
        <v>1</v>
      </c>
      <c r="O764" s="2" t="str">
        <f t="shared" si="52"/>
        <v>TYPE</v>
      </c>
      <c r="P764" t="str">
        <f t="shared" si="53"/>
        <v>PA</v>
      </c>
    </row>
    <row r="765" spans="1:16" x14ac:dyDescent="0.25">
      <c r="A765" t="s">
        <v>30</v>
      </c>
      <c r="B765" t="s">
        <v>458</v>
      </c>
      <c r="C765">
        <v>632</v>
      </c>
      <c r="D765" t="s">
        <v>459</v>
      </c>
      <c r="F765" t="s">
        <v>455</v>
      </c>
      <c r="G765" t="s">
        <v>456</v>
      </c>
      <c r="H765" t="s">
        <v>460</v>
      </c>
      <c r="I765">
        <v>30</v>
      </c>
      <c r="M765">
        <f t="shared" si="50"/>
        <v>2</v>
      </c>
      <c r="N765" s="2">
        <f t="shared" si="51"/>
        <v>1</v>
      </c>
      <c r="O765" s="2" t="str">
        <f t="shared" si="52"/>
        <v>ECO1</v>
      </c>
      <c r="P765" t="str">
        <f t="shared" si="53"/>
        <v>PA</v>
      </c>
    </row>
    <row r="766" spans="1:16" x14ac:dyDescent="0.25">
      <c r="A766" t="s">
        <v>30</v>
      </c>
      <c r="B766" t="s">
        <v>461</v>
      </c>
      <c r="C766">
        <v>633</v>
      </c>
      <c r="D766" t="s">
        <v>459</v>
      </c>
      <c r="F766" t="s">
        <v>455</v>
      </c>
      <c r="G766" t="s">
        <v>456</v>
      </c>
      <c r="H766" t="s">
        <v>460</v>
      </c>
      <c r="I766">
        <v>30</v>
      </c>
      <c r="M766">
        <f t="shared" si="50"/>
        <v>2</v>
      </c>
      <c r="N766" s="2">
        <f t="shared" si="51"/>
        <v>1</v>
      </c>
      <c r="O766" s="2" t="str">
        <f t="shared" si="52"/>
        <v>ECO2</v>
      </c>
      <c r="P766" t="str">
        <f t="shared" si="53"/>
        <v>PA</v>
      </c>
    </row>
    <row r="767" spans="1:16" x14ac:dyDescent="0.25">
      <c r="A767" t="s">
        <v>30</v>
      </c>
      <c r="B767" t="s">
        <v>462</v>
      </c>
      <c r="C767">
        <v>634</v>
      </c>
      <c r="D767" t="s">
        <v>463</v>
      </c>
      <c r="F767" t="s">
        <v>455</v>
      </c>
      <c r="G767" t="s">
        <v>456</v>
      </c>
      <c r="H767" t="s">
        <v>460</v>
      </c>
      <c r="I767">
        <v>30</v>
      </c>
      <c r="M767">
        <f t="shared" si="50"/>
        <v>2</v>
      </c>
      <c r="N767" s="2">
        <f t="shared" si="51"/>
        <v>1</v>
      </c>
      <c r="O767" s="2" t="str">
        <f t="shared" si="52"/>
        <v>ECO3</v>
      </c>
      <c r="P767" t="str">
        <f t="shared" si="53"/>
        <v>PA</v>
      </c>
    </row>
    <row r="768" spans="1:16" x14ac:dyDescent="0.25">
      <c r="A768" t="s">
        <v>31</v>
      </c>
      <c r="B768" t="s">
        <v>465</v>
      </c>
      <c r="C768">
        <v>534</v>
      </c>
      <c r="D768" t="s">
        <v>466</v>
      </c>
      <c r="F768" t="s">
        <v>44</v>
      </c>
      <c r="G768" t="s">
        <v>45</v>
      </c>
      <c r="H768" t="s">
        <v>49</v>
      </c>
      <c r="I768">
        <v>12</v>
      </c>
      <c r="J768">
        <v>0</v>
      </c>
      <c r="M768">
        <f t="shared" si="50"/>
        <v>2</v>
      </c>
      <c r="N768" s="2">
        <f t="shared" si="51"/>
        <v>2</v>
      </c>
      <c r="O768" s="2" t="str">
        <f t="shared" si="52"/>
        <v>XDAT</v>
      </c>
      <c r="P768" t="str">
        <f t="shared" si="53"/>
        <v>PA</v>
      </c>
    </row>
    <row r="769" spans="1:16" x14ac:dyDescent="0.25">
      <c r="A769" t="s">
        <v>31</v>
      </c>
      <c r="B769" t="s">
        <v>467</v>
      </c>
      <c r="C769">
        <v>535</v>
      </c>
      <c r="D769" t="s">
        <v>51</v>
      </c>
      <c r="E769" t="s">
        <v>52</v>
      </c>
      <c r="F769" t="s">
        <v>44</v>
      </c>
      <c r="G769" t="s">
        <v>45</v>
      </c>
      <c r="H769" t="s">
        <v>53</v>
      </c>
      <c r="I769">
        <v>8</v>
      </c>
      <c r="J769">
        <v>2</v>
      </c>
      <c r="K769" t="s">
        <v>468</v>
      </c>
      <c r="L769">
        <v>0</v>
      </c>
      <c r="M769">
        <f t="shared" si="50"/>
        <v>2</v>
      </c>
      <c r="N769" s="2">
        <f t="shared" si="51"/>
        <v>2</v>
      </c>
      <c r="O769" s="2" t="str">
        <f t="shared" si="52"/>
        <v>A1</v>
      </c>
      <c r="P769" t="str">
        <f t="shared" si="53"/>
        <v>PA</v>
      </c>
    </row>
    <row r="770" spans="1:16" x14ac:dyDescent="0.25">
      <c r="A770" t="s">
        <v>31</v>
      </c>
      <c r="B770" t="s">
        <v>469</v>
      </c>
      <c r="C770">
        <v>536</v>
      </c>
      <c r="D770" t="s">
        <v>56</v>
      </c>
      <c r="E770" t="s">
        <v>52</v>
      </c>
      <c r="F770" t="s">
        <v>44</v>
      </c>
      <c r="G770" t="s">
        <v>45</v>
      </c>
      <c r="H770" t="s">
        <v>53</v>
      </c>
      <c r="I770">
        <v>8</v>
      </c>
      <c r="J770">
        <v>2</v>
      </c>
      <c r="K770" t="s">
        <v>470</v>
      </c>
      <c r="L770">
        <v>0</v>
      </c>
      <c r="M770">
        <f t="shared" si="50"/>
        <v>2</v>
      </c>
      <c r="N770" s="2">
        <f t="shared" si="51"/>
        <v>2</v>
      </c>
      <c r="O770" s="2" t="str">
        <f t="shared" si="52"/>
        <v>A2</v>
      </c>
      <c r="P770" t="str">
        <f t="shared" si="53"/>
        <v>PA</v>
      </c>
    </row>
    <row r="771" spans="1:16" x14ac:dyDescent="0.25">
      <c r="A771" t="s">
        <v>31</v>
      </c>
      <c r="B771" t="s">
        <v>471</v>
      </c>
      <c r="C771">
        <v>537</v>
      </c>
      <c r="D771" t="s">
        <v>59</v>
      </c>
      <c r="E771" t="s">
        <v>52</v>
      </c>
      <c r="F771" t="s">
        <v>44</v>
      </c>
      <c r="G771" t="s">
        <v>45</v>
      </c>
      <c r="H771" t="s">
        <v>53</v>
      </c>
      <c r="I771">
        <v>8</v>
      </c>
      <c r="J771">
        <v>2</v>
      </c>
      <c r="K771" t="s">
        <v>472</v>
      </c>
      <c r="L771">
        <v>0</v>
      </c>
      <c r="M771">
        <f t="shared" ref="M771:M834" si="54">_xlfn.NUMBERVALUE(MID(A771,2,1))</f>
        <v>2</v>
      </c>
      <c r="N771" s="2">
        <f t="shared" si="51"/>
        <v>2</v>
      </c>
      <c r="O771" s="2" t="str">
        <f t="shared" si="52"/>
        <v>A3</v>
      </c>
      <c r="P771" t="str">
        <f t="shared" si="53"/>
        <v>PA</v>
      </c>
    </row>
    <row r="772" spans="1:16" x14ac:dyDescent="0.25">
      <c r="A772" t="s">
        <v>31</v>
      </c>
      <c r="B772" t="s">
        <v>473</v>
      </c>
      <c r="C772">
        <v>538</v>
      </c>
      <c r="D772" t="s">
        <v>62</v>
      </c>
      <c r="E772" t="s">
        <v>52</v>
      </c>
      <c r="F772" t="s">
        <v>44</v>
      </c>
      <c r="G772" t="s">
        <v>45</v>
      </c>
      <c r="H772" t="s">
        <v>53</v>
      </c>
      <c r="I772">
        <v>8</v>
      </c>
      <c r="J772">
        <v>2</v>
      </c>
      <c r="K772" t="s">
        <v>474</v>
      </c>
      <c r="L772">
        <v>0</v>
      </c>
      <c r="M772">
        <f t="shared" si="54"/>
        <v>2</v>
      </c>
      <c r="N772" s="2">
        <f t="shared" si="51"/>
        <v>2</v>
      </c>
      <c r="O772" s="2" t="str">
        <f t="shared" si="52"/>
        <v>A4</v>
      </c>
      <c r="P772" t="str">
        <f t="shared" si="53"/>
        <v>PA</v>
      </c>
    </row>
    <row r="773" spans="1:16" x14ac:dyDescent="0.25">
      <c r="A773" t="s">
        <v>31</v>
      </c>
      <c r="B773" t="s">
        <v>475</v>
      </c>
      <c r="C773">
        <v>539</v>
      </c>
      <c r="D773" t="s">
        <v>65</v>
      </c>
      <c r="E773" t="s">
        <v>52</v>
      </c>
      <c r="F773" t="s">
        <v>44</v>
      </c>
      <c r="G773" t="s">
        <v>45</v>
      </c>
      <c r="H773" t="s">
        <v>476</v>
      </c>
      <c r="I773">
        <v>6</v>
      </c>
      <c r="J773">
        <v>2</v>
      </c>
      <c r="K773" t="s">
        <v>477</v>
      </c>
      <c r="L773">
        <v>0</v>
      </c>
      <c r="M773">
        <f t="shared" si="54"/>
        <v>2</v>
      </c>
      <c r="N773" s="2">
        <f t="shared" si="51"/>
        <v>2</v>
      </c>
      <c r="O773" s="2" t="str">
        <f t="shared" si="52"/>
        <v>A5</v>
      </c>
      <c r="P773" t="str">
        <f t="shared" si="53"/>
        <v>PA</v>
      </c>
    </row>
    <row r="774" spans="1:16" x14ac:dyDescent="0.25">
      <c r="A774" t="s">
        <v>31</v>
      </c>
      <c r="B774" t="s">
        <v>478</v>
      </c>
      <c r="C774">
        <v>540</v>
      </c>
      <c r="D774" t="s">
        <v>68</v>
      </c>
      <c r="E774" t="s">
        <v>52</v>
      </c>
      <c r="F774" t="s">
        <v>44</v>
      </c>
      <c r="G774" t="s">
        <v>45</v>
      </c>
      <c r="H774" t="s">
        <v>53</v>
      </c>
      <c r="I774">
        <v>8</v>
      </c>
      <c r="J774">
        <v>2</v>
      </c>
      <c r="K774" t="s">
        <v>479</v>
      </c>
      <c r="L774">
        <v>0</v>
      </c>
      <c r="M774">
        <f t="shared" si="54"/>
        <v>2</v>
      </c>
      <c r="N774" s="2">
        <f t="shared" si="51"/>
        <v>2</v>
      </c>
      <c r="O774" s="2" t="str">
        <f t="shared" si="52"/>
        <v>A6</v>
      </c>
      <c r="P774" t="str">
        <f t="shared" si="53"/>
        <v>PA</v>
      </c>
    </row>
    <row r="775" spans="1:16" x14ac:dyDescent="0.25">
      <c r="A775" t="s">
        <v>31</v>
      </c>
      <c r="B775" t="s">
        <v>480</v>
      </c>
      <c r="C775">
        <v>541</v>
      </c>
      <c r="D775" t="s">
        <v>71</v>
      </c>
      <c r="E775" t="s">
        <v>52</v>
      </c>
      <c r="F775" t="s">
        <v>44</v>
      </c>
      <c r="G775" t="s">
        <v>45</v>
      </c>
      <c r="H775" t="s">
        <v>53</v>
      </c>
      <c r="I775">
        <v>8</v>
      </c>
      <c r="J775">
        <v>2</v>
      </c>
      <c r="K775" t="s">
        <v>481</v>
      </c>
      <c r="L775">
        <v>0</v>
      </c>
      <c r="M775">
        <f t="shared" si="54"/>
        <v>2</v>
      </c>
      <c r="N775" s="2">
        <f t="shared" si="51"/>
        <v>2</v>
      </c>
      <c r="O775" s="2" t="str">
        <f t="shared" si="52"/>
        <v>A7</v>
      </c>
      <c r="P775" t="str">
        <f t="shared" si="53"/>
        <v>PA</v>
      </c>
    </row>
    <row r="776" spans="1:16" x14ac:dyDescent="0.25">
      <c r="A776" t="s">
        <v>31</v>
      </c>
      <c r="B776" t="s">
        <v>482</v>
      </c>
      <c r="C776">
        <v>542</v>
      </c>
      <c r="D776" t="s">
        <v>74</v>
      </c>
      <c r="E776" t="s">
        <v>52</v>
      </c>
      <c r="F776" t="s">
        <v>44</v>
      </c>
      <c r="G776" t="s">
        <v>45</v>
      </c>
      <c r="H776" t="s">
        <v>53</v>
      </c>
      <c r="I776">
        <v>8</v>
      </c>
      <c r="J776">
        <v>2</v>
      </c>
      <c r="K776" t="s">
        <v>483</v>
      </c>
      <c r="L776">
        <v>0</v>
      </c>
      <c r="M776">
        <f t="shared" si="54"/>
        <v>2</v>
      </c>
      <c r="N776" s="2">
        <f t="shared" si="51"/>
        <v>2</v>
      </c>
      <c r="O776" s="2" t="str">
        <f t="shared" si="52"/>
        <v>A8</v>
      </c>
      <c r="P776" t="str">
        <f t="shared" si="53"/>
        <v>PA</v>
      </c>
    </row>
    <row r="777" spans="1:16" x14ac:dyDescent="0.25">
      <c r="A777" t="s">
        <v>31</v>
      </c>
      <c r="B777" t="s">
        <v>484</v>
      </c>
      <c r="C777">
        <v>543</v>
      </c>
      <c r="D777" t="s">
        <v>77</v>
      </c>
      <c r="E777" t="s">
        <v>52</v>
      </c>
      <c r="F777" t="s">
        <v>44</v>
      </c>
      <c r="G777" t="s">
        <v>45</v>
      </c>
      <c r="H777" t="s">
        <v>53</v>
      </c>
      <c r="I777">
        <v>8</v>
      </c>
      <c r="J777">
        <v>2</v>
      </c>
      <c r="K777" t="s">
        <v>485</v>
      </c>
      <c r="L777">
        <v>0</v>
      </c>
      <c r="M777">
        <f t="shared" si="54"/>
        <v>2</v>
      </c>
      <c r="N777" s="2">
        <f t="shared" si="51"/>
        <v>2</v>
      </c>
      <c r="O777" s="2" t="str">
        <f t="shared" si="52"/>
        <v>A9</v>
      </c>
      <c r="P777" t="str">
        <f t="shared" si="53"/>
        <v>PA</v>
      </c>
    </row>
    <row r="778" spans="1:16" x14ac:dyDescent="0.25">
      <c r="A778" t="s">
        <v>31</v>
      </c>
      <c r="B778" t="s">
        <v>486</v>
      </c>
      <c r="C778">
        <v>544</v>
      </c>
      <c r="D778" t="s">
        <v>80</v>
      </c>
      <c r="E778" t="s">
        <v>52</v>
      </c>
      <c r="F778" t="s">
        <v>44</v>
      </c>
      <c r="G778" t="s">
        <v>45</v>
      </c>
      <c r="H778" t="s">
        <v>53</v>
      </c>
      <c r="I778">
        <v>8</v>
      </c>
      <c r="J778">
        <v>2</v>
      </c>
      <c r="K778" t="s">
        <v>487</v>
      </c>
      <c r="L778">
        <v>0</v>
      </c>
      <c r="M778">
        <f t="shared" si="54"/>
        <v>2</v>
      </c>
      <c r="N778" s="2">
        <f t="shared" si="51"/>
        <v>2</v>
      </c>
      <c r="O778" s="2" t="str">
        <f t="shared" si="52"/>
        <v>A10</v>
      </c>
      <c r="P778" t="str">
        <f t="shared" si="53"/>
        <v>PA</v>
      </c>
    </row>
    <row r="779" spans="1:16" x14ac:dyDescent="0.25">
      <c r="A779" t="s">
        <v>31</v>
      </c>
      <c r="B779" t="s">
        <v>488</v>
      </c>
      <c r="C779">
        <v>545</v>
      </c>
      <c r="D779" t="s">
        <v>82</v>
      </c>
      <c r="E779" t="s">
        <v>83</v>
      </c>
      <c r="F779" t="s">
        <v>44</v>
      </c>
      <c r="G779" t="s">
        <v>45</v>
      </c>
      <c r="H779" t="s">
        <v>489</v>
      </c>
      <c r="I779">
        <v>5</v>
      </c>
      <c r="J779">
        <v>2</v>
      </c>
      <c r="K779" t="s">
        <v>490</v>
      </c>
      <c r="L779">
        <v>0</v>
      </c>
      <c r="M779">
        <f t="shared" si="54"/>
        <v>2</v>
      </c>
      <c r="N779" s="2">
        <f t="shared" si="51"/>
        <v>2</v>
      </c>
      <c r="O779" s="2" t="str">
        <f t="shared" si="52"/>
        <v>BP1</v>
      </c>
      <c r="P779" t="str">
        <f t="shared" si="53"/>
        <v>PA</v>
      </c>
    </row>
    <row r="780" spans="1:16" x14ac:dyDescent="0.25">
      <c r="A780" t="s">
        <v>31</v>
      </c>
      <c r="B780" t="s">
        <v>491</v>
      </c>
      <c r="C780">
        <v>546</v>
      </c>
      <c r="D780" t="s">
        <v>86</v>
      </c>
      <c r="E780" t="s">
        <v>83</v>
      </c>
      <c r="F780" t="s">
        <v>44</v>
      </c>
      <c r="G780" t="s">
        <v>45</v>
      </c>
      <c r="H780" t="s">
        <v>489</v>
      </c>
      <c r="I780">
        <v>5</v>
      </c>
      <c r="J780">
        <v>2</v>
      </c>
      <c r="K780" t="s">
        <v>492</v>
      </c>
      <c r="L780">
        <v>0</v>
      </c>
      <c r="M780">
        <f t="shared" si="54"/>
        <v>2</v>
      </c>
      <c r="N780" s="2">
        <f t="shared" si="51"/>
        <v>2</v>
      </c>
      <c r="O780" s="2" t="str">
        <f t="shared" si="52"/>
        <v>BP2</v>
      </c>
      <c r="P780" t="str">
        <f t="shared" si="53"/>
        <v>PA</v>
      </c>
    </row>
    <row r="781" spans="1:16" x14ac:dyDescent="0.25">
      <c r="A781" t="s">
        <v>31</v>
      </c>
      <c r="B781" t="s">
        <v>493</v>
      </c>
      <c r="C781">
        <v>547</v>
      </c>
      <c r="D781" t="s">
        <v>99</v>
      </c>
      <c r="E781" t="s">
        <v>100</v>
      </c>
      <c r="F781" t="s">
        <v>44</v>
      </c>
      <c r="G781" t="s">
        <v>45</v>
      </c>
      <c r="H781" t="s">
        <v>91</v>
      </c>
      <c r="I781">
        <v>3</v>
      </c>
      <c r="J781">
        <v>0</v>
      </c>
      <c r="K781" t="s">
        <v>494</v>
      </c>
      <c r="L781">
        <v>0</v>
      </c>
      <c r="M781">
        <f t="shared" si="54"/>
        <v>2</v>
      </c>
      <c r="N781" s="2">
        <f t="shared" si="51"/>
        <v>2</v>
      </c>
      <c r="O781" s="2" t="str">
        <f t="shared" si="52"/>
        <v>DM1A</v>
      </c>
      <c r="P781" t="str">
        <f t="shared" si="53"/>
        <v>PA</v>
      </c>
    </row>
    <row r="782" spans="1:16" x14ac:dyDescent="0.25">
      <c r="A782" t="s">
        <v>31</v>
      </c>
      <c r="B782" t="s">
        <v>495</v>
      </c>
      <c r="C782">
        <v>548</v>
      </c>
      <c r="D782" t="s">
        <v>103</v>
      </c>
      <c r="E782" t="s">
        <v>100</v>
      </c>
      <c r="F782" t="s">
        <v>44</v>
      </c>
      <c r="G782" t="s">
        <v>45</v>
      </c>
      <c r="H782" t="s">
        <v>91</v>
      </c>
      <c r="I782">
        <v>3</v>
      </c>
      <c r="J782">
        <v>0</v>
      </c>
      <c r="K782" t="s">
        <v>496</v>
      </c>
      <c r="L782">
        <v>0</v>
      </c>
      <c r="M782">
        <f t="shared" si="54"/>
        <v>2</v>
      </c>
      <c r="N782" s="2">
        <f t="shared" si="51"/>
        <v>2</v>
      </c>
      <c r="O782" s="2" t="str">
        <f t="shared" si="52"/>
        <v>DM1B</v>
      </c>
      <c r="P782" t="str">
        <f t="shared" si="53"/>
        <v>PA</v>
      </c>
    </row>
    <row r="783" spans="1:16" x14ac:dyDescent="0.25">
      <c r="A783" t="s">
        <v>31</v>
      </c>
      <c r="B783" t="s">
        <v>497</v>
      </c>
      <c r="C783">
        <v>549</v>
      </c>
      <c r="D783" t="s">
        <v>113</v>
      </c>
      <c r="E783" t="s">
        <v>114</v>
      </c>
      <c r="F783" t="s">
        <v>44</v>
      </c>
      <c r="G783" t="s">
        <v>45</v>
      </c>
      <c r="H783" t="s">
        <v>91</v>
      </c>
      <c r="I783">
        <v>3</v>
      </c>
      <c r="J783">
        <v>0</v>
      </c>
      <c r="K783" t="s">
        <v>101</v>
      </c>
      <c r="L783">
        <v>0</v>
      </c>
      <c r="M783">
        <f t="shared" si="54"/>
        <v>2</v>
      </c>
      <c r="N783" s="2">
        <f t="shared" si="51"/>
        <v>2</v>
      </c>
      <c r="O783" s="2" t="str">
        <f t="shared" si="52"/>
        <v>DM2A</v>
      </c>
      <c r="P783" t="str">
        <f t="shared" si="53"/>
        <v>PA</v>
      </c>
    </row>
    <row r="784" spans="1:16" x14ac:dyDescent="0.25">
      <c r="A784" t="s">
        <v>31</v>
      </c>
      <c r="B784" t="s">
        <v>498</v>
      </c>
      <c r="C784">
        <v>550</v>
      </c>
      <c r="D784" t="s">
        <v>116</v>
      </c>
      <c r="E784" t="s">
        <v>114</v>
      </c>
      <c r="F784" t="s">
        <v>44</v>
      </c>
      <c r="G784" t="s">
        <v>45</v>
      </c>
      <c r="H784" t="s">
        <v>91</v>
      </c>
      <c r="I784">
        <v>3</v>
      </c>
      <c r="J784">
        <v>0</v>
      </c>
      <c r="K784" t="s">
        <v>101</v>
      </c>
      <c r="L784">
        <v>0</v>
      </c>
      <c r="M784">
        <f t="shared" si="54"/>
        <v>2</v>
      </c>
      <c r="N784" s="2">
        <f t="shared" si="51"/>
        <v>2</v>
      </c>
      <c r="O784" s="2" t="str">
        <f t="shared" si="52"/>
        <v>DM2B</v>
      </c>
      <c r="P784" t="str">
        <f t="shared" si="53"/>
        <v>PA</v>
      </c>
    </row>
    <row r="785" spans="1:16" x14ac:dyDescent="0.25">
      <c r="A785" t="s">
        <v>31</v>
      </c>
      <c r="B785" t="s">
        <v>499</v>
      </c>
      <c r="C785">
        <v>551</v>
      </c>
      <c r="D785" t="s">
        <v>118</v>
      </c>
      <c r="E785" t="s">
        <v>114</v>
      </c>
      <c r="F785" t="s">
        <v>44</v>
      </c>
      <c r="G785" t="s">
        <v>45</v>
      </c>
      <c r="H785" t="s">
        <v>91</v>
      </c>
      <c r="I785">
        <v>3</v>
      </c>
      <c r="J785">
        <v>0</v>
      </c>
      <c r="K785" t="s">
        <v>298</v>
      </c>
      <c r="L785">
        <v>0</v>
      </c>
      <c r="M785">
        <f t="shared" si="54"/>
        <v>2</v>
      </c>
      <c r="N785" s="2">
        <f t="shared" si="51"/>
        <v>2</v>
      </c>
      <c r="O785" s="2" t="str">
        <f t="shared" si="52"/>
        <v>DM2C</v>
      </c>
      <c r="P785" t="str">
        <f t="shared" si="53"/>
        <v>PA</v>
      </c>
    </row>
    <row r="786" spans="1:16" x14ac:dyDescent="0.25">
      <c r="A786" t="s">
        <v>31</v>
      </c>
      <c r="B786" t="s">
        <v>500</v>
      </c>
      <c r="C786">
        <v>552</v>
      </c>
      <c r="D786" t="s">
        <v>121</v>
      </c>
      <c r="E786" t="s">
        <v>114</v>
      </c>
      <c r="F786" t="s">
        <v>44</v>
      </c>
      <c r="G786" t="s">
        <v>45</v>
      </c>
      <c r="H786" t="s">
        <v>91</v>
      </c>
      <c r="I786">
        <v>3</v>
      </c>
      <c r="J786">
        <v>0</v>
      </c>
      <c r="K786" t="s">
        <v>119</v>
      </c>
      <c r="L786">
        <v>0</v>
      </c>
      <c r="M786">
        <f t="shared" si="54"/>
        <v>2</v>
      </c>
      <c r="N786" s="2">
        <f t="shared" si="51"/>
        <v>2</v>
      </c>
      <c r="O786" s="2" t="str">
        <f t="shared" si="52"/>
        <v>DM2D</v>
      </c>
      <c r="P786" t="str">
        <f t="shared" si="53"/>
        <v>PA</v>
      </c>
    </row>
    <row r="787" spans="1:16" x14ac:dyDescent="0.25">
      <c r="A787" t="s">
        <v>31</v>
      </c>
      <c r="B787" t="s">
        <v>501</v>
      </c>
      <c r="C787">
        <v>553</v>
      </c>
      <c r="D787" t="s">
        <v>125</v>
      </c>
      <c r="E787" t="s">
        <v>126</v>
      </c>
      <c r="F787" t="s">
        <v>44</v>
      </c>
      <c r="G787" t="s">
        <v>45</v>
      </c>
      <c r="H787" t="s">
        <v>91</v>
      </c>
      <c r="I787">
        <v>3</v>
      </c>
      <c r="J787">
        <v>0</v>
      </c>
      <c r="K787" t="s">
        <v>119</v>
      </c>
      <c r="L787">
        <v>0</v>
      </c>
      <c r="M787">
        <f t="shared" si="54"/>
        <v>2</v>
      </c>
      <c r="N787" s="2">
        <f t="shared" si="51"/>
        <v>2</v>
      </c>
      <c r="O787" s="2" t="str">
        <f t="shared" si="52"/>
        <v>DM3A</v>
      </c>
      <c r="P787" t="str">
        <f t="shared" si="53"/>
        <v>PA</v>
      </c>
    </row>
    <row r="788" spans="1:16" x14ac:dyDescent="0.25">
      <c r="A788" t="s">
        <v>31</v>
      </c>
      <c r="B788" t="s">
        <v>502</v>
      </c>
      <c r="C788">
        <v>554</v>
      </c>
      <c r="D788" t="s">
        <v>137</v>
      </c>
      <c r="E788" t="s">
        <v>138</v>
      </c>
      <c r="F788" t="s">
        <v>44</v>
      </c>
      <c r="G788" t="s">
        <v>45</v>
      </c>
      <c r="H788" t="s">
        <v>91</v>
      </c>
      <c r="I788">
        <v>3</v>
      </c>
      <c r="J788">
        <v>0</v>
      </c>
      <c r="K788" t="s">
        <v>101</v>
      </c>
      <c r="L788">
        <v>0</v>
      </c>
      <c r="M788">
        <f t="shared" si="54"/>
        <v>2</v>
      </c>
      <c r="N788" s="2">
        <f t="shared" si="51"/>
        <v>2</v>
      </c>
      <c r="O788" s="2" t="str">
        <f t="shared" si="52"/>
        <v>DM4A</v>
      </c>
      <c r="P788" t="str">
        <f t="shared" si="53"/>
        <v>PA</v>
      </c>
    </row>
    <row r="789" spans="1:16" x14ac:dyDescent="0.25">
      <c r="A789" t="s">
        <v>31</v>
      </c>
      <c r="B789" t="s">
        <v>503</v>
      </c>
      <c r="C789">
        <v>555</v>
      </c>
      <c r="D789" t="s">
        <v>140</v>
      </c>
      <c r="E789" t="s">
        <v>138</v>
      </c>
      <c r="F789" t="s">
        <v>44</v>
      </c>
      <c r="G789" t="s">
        <v>45</v>
      </c>
      <c r="H789" t="s">
        <v>91</v>
      </c>
      <c r="I789">
        <v>3</v>
      </c>
      <c r="J789">
        <v>0</v>
      </c>
      <c r="K789" t="s">
        <v>101</v>
      </c>
      <c r="L789">
        <v>0</v>
      </c>
      <c r="M789">
        <f t="shared" si="54"/>
        <v>2</v>
      </c>
      <c r="N789" s="2">
        <f t="shared" si="51"/>
        <v>2</v>
      </c>
      <c r="O789" s="2" t="str">
        <f t="shared" si="52"/>
        <v>DM4B</v>
      </c>
      <c r="P789" t="str">
        <f t="shared" si="53"/>
        <v>PA</v>
      </c>
    </row>
    <row r="790" spans="1:16" x14ac:dyDescent="0.25">
      <c r="A790" t="s">
        <v>31</v>
      </c>
      <c r="B790" t="s">
        <v>504</v>
      </c>
      <c r="C790">
        <v>556</v>
      </c>
      <c r="D790" t="s">
        <v>142</v>
      </c>
      <c r="E790" t="s">
        <v>138</v>
      </c>
      <c r="F790" t="s">
        <v>44</v>
      </c>
      <c r="G790" t="s">
        <v>45</v>
      </c>
      <c r="H790" t="s">
        <v>91</v>
      </c>
      <c r="I790">
        <v>3</v>
      </c>
      <c r="J790">
        <v>0</v>
      </c>
      <c r="K790" t="s">
        <v>101</v>
      </c>
      <c r="L790">
        <v>0</v>
      </c>
      <c r="M790">
        <f t="shared" si="54"/>
        <v>2</v>
      </c>
      <c r="N790" s="2">
        <f t="shared" si="51"/>
        <v>2</v>
      </c>
      <c r="O790" s="2" t="str">
        <f t="shared" si="52"/>
        <v>DM4C</v>
      </c>
      <c r="P790" t="str">
        <f t="shared" si="53"/>
        <v>PA</v>
      </c>
    </row>
    <row r="791" spans="1:16" x14ac:dyDescent="0.25">
      <c r="A791" t="s">
        <v>31</v>
      </c>
      <c r="B791" t="s">
        <v>505</v>
      </c>
      <c r="C791">
        <v>557</v>
      </c>
      <c r="D791" t="s">
        <v>149</v>
      </c>
      <c r="E791" t="s">
        <v>150</v>
      </c>
      <c r="F791" t="s">
        <v>44</v>
      </c>
      <c r="G791" t="s">
        <v>45</v>
      </c>
      <c r="H791" t="s">
        <v>91</v>
      </c>
      <c r="I791">
        <v>3</v>
      </c>
      <c r="J791">
        <v>0</v>
      </c>
      <c r="K791" t="s">
        <v>119</v>
      </c>
      <c r="L791">
        <v>0</v>
      </c>
      <c r="M791">
        <f t="shared" si="54"/>
        <v>2</v>
      </c>
      <c r="N791" s="2">
        <f t="shared" si="51"/>
        <v>2</v>
      </c>
      <c r="O791" s="2" t="str">
        <f t="shared" si="52"/>
        <v>DM5A</v>
      </c>
      <c r="P791" t="str">
        <f t="shared" si="53"/>
        <v>PA</v>
      </c>
    </row>
    <row r="792" spans="1:16" x14ac:dyDescent="0.25">
      <c r="A792" t="s">
        <v>31</v>
      </c>
      <c r="B792" t="s">
        <v>506</v>
      </c>
      <c r="C792">
        <v>558</v>
      </c>
      <c r="D792" t="s">
        <v>160</v>
      </c>
      <c r="E792" t="s">
        <v>161</v>
      </c>
      <c r="F792" t="s">
        <v>44</v>
      </c>
      <c r="G792" t="s">
        <v>45</v>
      </c>
      <c r="H792" t="s">
        <v>91</v>
      </c>
      <c r="I792">
        <v>3</v>
      </c>
      <c r="J792">
        <v>0</v>
      </c>
      <c r="K792" t="s">
        <v>119</v>
      </c>
      <c r="L792">
        <v>0</v>
      </c>
      <c r="M792">
        <f t="shared" si="54"/>
        <v>2</v>
      </c>
      <c r="N792" s="2">
        <f t="shared" si="51"/>
        <v>2</v>
      </c>
      <c r="O792" s="2" t="str">
        <f t="shared" si="52"/>
        <v>DM6A</v>
      </c>
      <c r="P792" t="str">
        <f t="shared" si="53"/>
        <v>PA</v>
      </c>
    </row>
    <row r="793" spans="1:16" x14ac:dyDescent="0.25">
      <c r="A793" t="s">
        <v>31</v>
      </c>
      <c r="B793" t="s">
        <v>507</v>
      </c>
      <c r="C793">
        <v>559</v>
      </c>
      <c r="D793" t="s">
        <v>171</v>
      </c>
      <c r="E793" t="s">
        <v>172</v>
      </c>
      <c r="F793" t="s">
        <v>44</v>
      </c>
      <c r="G793" t="s">
        <v>45</v>
      </c>
      <c r="H793" t="s">
        <v>91</v>
      </c>
      <c r="I793">
        <v>3</v>
      </c>
      <c r="J793">
        <v>0</v>
      </c>
      <c r="K793" t="s">
        <v>191</v>
      </c>
      <c r="L793">
        <v>0</v>
      </c>
      <c r="M793">
        <f t="shared" si="54"/>
        <v>2</v>
      </c>
      <c r="N793" s="2">
        <f t="shared" si="51"/>
        <v>2</v>
      </c>
      <c r="O793" s="2" t="str">
        <f t="shared" si="52"/>
        <v>DM7A</v>
      </c>
      <c r="P793" t="str">
        <f t="shared" si="53"/>
        <v>PA</v>
      </c>
    </row>
    <row r="794" spans="1:16" x14ac:dyDescent="0.25">
      <c r="A794" t="s">
        <v>31</v>
      </c>
      <c r="B794" t="s">
        <v>508</v>
      </c>
      <c r="C794">
        <v>560</v>
      </c>
      <c r="D794" t="s">
        <v>182</v>
      </c>
      <c r="E794" t="s">
        <v>183</v>
      </c>
      <c r="F794" t="s">
        <v>44</v>
      </c>
      <c r="G794" t="s">
        <v>45</v>
      </c>
      <c r="H794" t="s">
        <v>91</v>
      </c>
      <c r="I794">
        <v>3</v>
      </c>
      <c r="J794">
        <v>0</v>
      </c>
      <c r="K794" t="s">
        <v>97</v>
      </c>
      <c r="L794">
        <v>0</v>
      </c>
      <c r="M794">
        <f t="shared" si="54"/>
        <v>2</v>
      </c>
      <c r="N794" s="2">
        <f t="shared" si="51"/>
        <v>2</v>
      </c>
      <c r="O794" s="2" t="str">
        <f t="shared" si="52"/>
        <v>DM8A</v>
      </c>
      <c r="P794" t="str">
        <f t="shared" si="53"/>
        <v>PA</v>
      </c>
    </row>
    <row r="795" spans="1:16" x14ac:dyDescent="0.25">
      <c r="A795" t="s">
        <v>31</v>
      </c>
      <c r="B795" t="s">
        <v>509</v>
      </c>
      <c r="C795">
        <v>561</v>
      </c>
      <c r="D795" t="s">
        <v>186</v>
      </c>
      <c r="E795" t="s">
        <v>183</v>
      </c>
      <c r="F795" t="s">
        <v>44</v>
      </c>
      <c r="G795" t="s">
        <v>45</v>
      </c>
      <c r="H795" t="s">
        <v>91</v>
      </c>
      <c r="I795">
        <v>3</v>
      </c>
      <c r="J795">
        <v>0</v>
      </c>
      <c r="K795" t="s">
        <v>191</v>
      </c>
      <c r="L795">
        <v>0</v>
      </c>
      <c r="M795">
        <f t="shared" si="54"/>
        <v>2</v>
      </c>
      <c r="N795" s="2">
        <f t="shared" si="51"/>
        <v>2</v>
      </c>
      <c r="O795" s="2" t="str">
        <f t="shared" si="52"/>
        <v>DM8B</v>
      </c>
      <c r="P795" t="str">
        <f t="shared" si="53"/>
        <v>PA</v>
      </c>
    </row>
    <row r="796" spans="1:16" x14ac:dyDescent="0.25">
      <c r="A796" t="s">
        <v>31</v>
      </c>
      <c r="B796" t="s">
        <v>510</v>
      </c>
      <c r="C796">
        <v>562</v>
      </c>
      <c r="D796" t="s">
        <v>195</v>
      </c>
      <c r="E796" t="s">
        <v>196</v>
      </c>
      <c r="F796" t="s">
        <v>44</v>
      </c>
      <c r="G796" t="s">
        <v>45</v>
      </c>
      <c r="H796" t="s">
        <v>91</v>
      </c>
      <c r="I796">
        <v>3</v>
      </c>
      <c r="J796">
        <v>0</v>
      </c>
      <c r="K796" t="s">
        <v>92</v>
      </c>
      <c r="L796">
        <v>0</v>
      </c>
      <c r="M796">
        <f t="shared" si="54"/>
        <v>2</v>
      </c>
      <c r="N796" s="2">
        <f t="shared" si="51"/>
        <v>2</v>
      </c>
      <c r="O796" s="2" t="str">
        <f t="shared" si="52"/>
        <v>DM9A</v>
      </c>
      <c r="P796" t="str">
        <f t="shared" si="53"/>
        <v>PA</v>
      </c>
    </row>
    <row r="797" spans="1:16" x14ac:dyDescent="0.25">
      <c r="A797" t="s">
        <v>31</v>
      </c>
      <c r="B797" t="s">
        <v>511</v>
      </c>
      <c r="C797">
        <v>563</v>
      </c>
      <c r="D797" t="s">
        <v>206</v>
      </c>
      <c r="E797" t="s">
        <v>207</v>
      </c>
      <c r="F797" t="s">
        <v>44</v>
      </c>
      <c r="G797" t="s">
        <v>45</v>
      </c>
      <c r="H797" t="s">
        <v>91</v>
      </c>
      <c r="I797">
        <v>3</v>
      </c>
      <c r="J797">
        <v>0</v>
      </c>
      <c r="K797" t="s">
        <v>210</v>
      </c>
      <c r="L797">
        <v>0</v>
      </c>
      <c r="M797">
        <f t="shared" si="54"/>
        <v>2</v>
      </c>
      <c r="N797" s="2">
        <f t="shared" si="51"/>
        <v>2</v>
      </c>
      <c r="O797" s="2" t="str">
        <f t="shared" si="52"/>
        <v>DM10A</v>
      </c>
      <c r="P797" t="str">
        <f t="shared" si="53"/>
        <v>PA</v>
      </c>
    </row>
    <row r="798" spans="1:16" x14ac:dyDescent="0.25">
      <c r="A798" t="s">
        <v>31</v>
      </c>
      <c r="B798" t="s">
        <v>512</v>
      </c>
      <c r="C798">
        <v>564</v>
      </c>
      <c r="D798" t="s">
        <v>209</v>
      </c>
      <c r="E798" t="s">
        <v>207</v>
      </c>
      <c r="F798" t="s">
        <v>44</v>
      </c>
      <c r="G798" t="s">
        <v>45</v>
      </c>
      <c r="H798" t="s">
        <v>91</v>
      </c>
      <c r="I798">
        <v>3</v>
      </c>
      <c r="J798">
        <v>0</v>
      </c>
      <c r="K798" t="s">
        <v>210</v>
      </c>
      <c r="L798">
        <v>0</v>
      </c>
      <c r="M798">
        <f t="shared" si="54"/>
        <v>2</v>
      </c>
      <c r="N798" s="2">
        <f t="shared" si="51"/>
        <v>2</v>
      </c>
      <c r="O798" s="2" t="str">
        <f t="shared" si="52"/>
        <v>DM10B</v>
      </c>
      <c r="P798" t="str">
        <f t="shared" si="53"/>
        <v>PA</v>
      </c>
    </row>
    <row r="799" spans="1:16" x14ac:dyDescent="0.25">
      <c r="A799" t="s">
        <v>31</v>
      </c>
      <c r="B799" t="s">
        <v>513</v>
      </c>
      <c r="C799">
        <v>565</v>
      </c>
      <c r="D799" t="s">
        <v>218</v>
      </c>
      <c r="E799" t="s">
        <v>219</v>
      </c>
      <c r="F799" t="s">
        <v>44</v>
      </c>
      <c r="G799" t="s">
        <v>45</v>
      </c>
      <c r="H799" t="s">
        <v>91</v>
      </c>
      <c r="I799">
        <v>3</v>
      </c>
      <c r="J799">
        <v>0</v>
      </c>
      <c r="K799" t="s">
        <v>494</v>
      </c>
      <c r="L799">
        <v>0</v>
      </c>
      <c r="M799">
        <f t="shared" si="54"/>
        <v>2</v>
      </c>
      <c r="N799" s="2">
        <f t="shared" si="51"/>
        <v>2</v>
      </c>
      <c r="O799" s="2" t="str">
        <f t="shared" si="52"/>
        <v>DM11A</v>
      </c>
      <c r="P799" t="str">
        <f t="shared" si="53"/>
        <v>PA</v>
      </c>
    </row>
    <row r="800" spans="1:16" x14ac:dyDescent="0.25">
      <c r="A800" t="s">
        <v>31</v>
      </c>
      <c r="B800" t="s">
        <v>514</v>
      </c>
      <c r="C800">
        <v>566</v>
      </c>
      <c r="D800" t="s">
        <v>221</v>
      </c>
      <c r="E800" t="s">
        <v>219</v>
      </c>
      <c r="F800" t="s">
        <v>44</v>
      </c>
      <c r="G800" t="s">
        <v>45</v>
      </c>
      <c r="H800" t="s">
        <v>91</v>
      </c>
      <c r="I800">
        <v>3</v>
      </c>
      <c r="J800">
        <v>0</v>
      </c>
      <c r="K800" t="s">
        <v>515</v>
      </c>
      <c r="L800">
        <v>0</v>
      </c>
      <c r="M800">
        <f t="shared" si="54"/>
        <v>2</v>
      </c>
      <c r="N800" s="2">
        <f t="shared" si="51"/>
        <v>2</v>
      </c>
      <c r="O800" s="2" t="str">
        <f t="shared" si="52"/>
        <v>DM11B</v>
      </c>
      <c r="P800" t="str">
        <f t="shared" si="53"/>
        <v>PA</v>
      </c>
    </row>
    <row r="801" spans="1:16" x14ac:dyDescent="0.25">
      <c r="A801" t="s">
        <v>31</v>
      </c>
      <c r="B801" t="s">
        <v>516</v>
      </c>
      <c r="C801">
        <v>567</v>
      </c>
      <c r="D801" t="s">
        <v>224</v>
      </c>
      <c r="E801" t="s">
        <v>219</v>
      </c>
      <c r="F801" t="s">
        <v>44</v>
      </c>
      <c r="G801" t="s">
        <v>45</v>
      </c>
      <c r="H801" t="s">
        <v>91</v>
      </c>
      <c r="I801">
        <v>3</v>
      </c>
      <c r="J801">
        <v>0</v>
      </c>
      <c r="K801" t="s">
        <v>517</v>
      </c>
      <c r="L801">
        <v>0</v>
      </c>
      <c r="M801">
        <f t="shared" si="54"/>
        <v>2</v>
      </c>
      <c r="N801" s="2">
        <f t="shared" si="51"/>
        <v>2</v>
      </c>
      <c r="O801" s="2" t="str">
        <f t="shared" si="52"/>
        <v>DM11C</v>
      </c>
      <c r="P801" t="str">
        <f t="shared" si="53"/>
        <v>PA</v>
      </c>
    </row>
    <row r="802" spans="1:16" x14ac:dyDescent="0.25">
      <c r="A802" t="s">
        <v>31</v>
      </c>
      <c r="B802" t="s">
        <v>518</v>
      </c>
      <c r="C802">
        <v>568</v>
      </c>
      <c r="D802" t="s">
        <v>230</v>
      </c>
      <c r="E802" t="s">
        <v>231</v>
      </c>
      <c r="F802" t="s">
        <v>44</v>
      </c>
      <c r="G802" t="s">
        <v>45</v>
      </c>
      <c r="H802" t="s">
        <v>91</v>
      </c>
      <c r="I802">
        <v>3</v>
      </c>
      <c r="J802">
        <v>0</v>
      </c>
      <c r="K802" t="s">
        <v>244</v>
      </c>
      <c r="L802">
        <v>0</v>
      </c>
      <c r="M802">
        <f t="shared" si="54"/>
        <v>2</v>
      </c>
      <c r="N802" s="2">
        <f t="shared" si="51"/>
        <v>2</v>
      </c>
      <c r="O802" s="2" t="str">
        <f t="shared" si="52"/>
        <v>DM12A</v>
      </c>
      <c r="P802" t="str">
        <f t="shared" si="53"/>
        <v>PA</v>
      </c>
    </row>
    <row r="803" spans="1:16" x14ac:dyDescent="0.25">
      <c r="A803" t="s">
        <v>31</v>
      </c>
      <c r="B803" t="s">
        <v>519</v>
      </c>
      <c r="C803">
        <v>569</v>
      </c>
      <c r="D803" t="s">
        <v>242</v>
      </c>
      <c r="E803" t="s">
        <v>243</v>
      </c>
      <c r="F803" t="s">
        <v>44</v>
      </c>
      <c r="G803" t="s">
        <v>45</v>
      </c>
      <c r="H803" t="s">
        <v>91</v>
      </c>
      <c r="I803">
        <v>3</v>
      </c>
      <c r="J803">
        <v>0</v>
      </c>
      <c r="K803" t="s">
        <v>247</v>
      </c>
      <c r="L803">
        <v>0</v>
      </c>
      <c r="M803">
        <f t="shared" si="54"/>
        <v>2</v>
      </c>
      <c r="N803" s="2">
        <f t="shared" si="51"/>
        <v>2</v>
      </c>
      <c r="O803" s="2" t="str">
        <f t="shared" si="52"/>
        <v>DM13A</v>
      </c>
      <c r="P803" t="str">
        <f t="shared" si="53"/>
        <v>PA</v>
      </c>
    </row>
    <row r="804" spans="1:16" x14ac:dyDescent="0.25">
      <c r="A804" t="s">
        <v>31</v>
      </c>
      <c r="B804" t="s">
        <v>520</v>
      </c>
      <c r="C804">
        <v>570</v>
      </c>
      <c r="D804" t="s">
        <v>255</v>
      </c>
      <c r="E804" t="s">
        <v>256</v>
      </c>
      <c r="F804" t="s">
        <v>44</v>
      </c>
      <c r="G804" t="s">
        <v>45</v>
      </c>
      <c r="H804" t="s">
        <v>91</v>
      </c>
      <c r="I804">
        <v>3</v>
      </c>
      <c r="J804">
        <v>0</v>
      </c>
      <c r="K804" t="s">
        <v>101</v>
      </c>
      <c r="L804">
        <v>0</v>
      </c>
      <c r="M804">
        <f t="shared" si="54"/>
        <v>2</v>
      </c>
      <c r="N804" s="2">
        <f t="shared" si="51"/>
        <v>2</v>
      </c>
      <c r="O804" s="2" t="str">
        <f t="shared" si="52"/>
        <v>DM14A</v>
      </c>
      <c r="P804" t="str">
        <f t="shared" si="53"/>
        <v>PA</v>
      </c>
    </row>
    <row r="805" spans="1:16" x14ac:dyDescent="0.25">
      <c r="A805" t="s">
        <v>31</v>
      </c>
      <c r="B805" t="s">
        <v>521</v>
      </c>
      <c r="C805">
        <v>571</v>
      </c>
      <c r="D805" t="s">
        <v>258</v>
      </c>
      <c r="E805" t="s">
        <v>256</v>
      </c>
      <c r="F805" t="s">
        <v>44</v>
      </c>
      <c r="G805" t="s">
        <v>45</v>
      </c>
      <c r="H805" t="s">
        <v>91</v>
      </c>
      <c r="I805">
        <v>3</v>
      </c>
      <c r="J805">
        <v>0</v>
      </c>
      <c r="K805" t="s">
        <v>315</v>
      </c>
      <c r="L805">
        <v>0</v>
      </c>
      <c r="M805">
        <f t="shared" si="54"/>
        <v>2</v>
      </c>
      <c r="N805" s="2">
        <f t="shared" si="51"/>
        <v>2</v>
      </c>
      <c r="O805" s="2" t="str">
        <f t="shared" si="52"/>
        <v>DM14B</v>
      </c>
      <c r="P805" t="str">
        <f t="shared" si="53"/>
        <v>PA</v>
      </c>
    </row>
    <row r="806" spans="1:16" x14ac:dyDescent="0.25">
      <c r="A806" t="s">
        <v>31</v>
      </c>
      <c r="B806" t="s">
        <v>522</v>
      </c>
      <c r="C806">
        <v>572</v>
      </c>
      <c r="D806" t="s">
        <v>266</v>
      </c>
      <c r="E806" t="s">
        <v>267</v>
      </c>
      <c r="F806" t="s">
        <v>44</v>
      </c>
      <c r="G806" t="s">
        <v>45</v>
      </c>
      <c r="H806" t="s">
        <v>91</v>
      </c>
      <c r="I806">
        <v>3</v>
      </c>
      <c r="J806">
        <v>0</v>
      </c>
      <c r="K806" t="s">
        <v>268</v>
      </c>
      <c r="L806">
        <v>0</v>
      </c>
      <c r="M806">
        <f t="shared" si="54"/>
        <v>2</v>
      </c>
      <c r="N806" s="2">
        <f t="shared" si="51"/>
        <v>2</v>
      </c>
      <c r="O806" s="2" t="str">
        <f t="shared" si="52"/>
        <v>DM15A</v>
      </c>
      <c r="P806" t="str">
        <f t="shared" si="53"/>
        <v>PA</v>
      </c>
    </row>
    <row r="807" spans="1:16" x14ac:dyDescent="0.25">
      <c r="A807" t="s">
        <v>31</v>
      </c>
      <c r="B807" t="s">
        <v>523</v>
      </c>
      <c r="C807">
        <v>573</v>
      </c>
      <c r="D807" t="s">
        <v>278</v>
      </c>
      <c r="E807" t="s">
        <v>279</v>
      </c>
      <c r="F807" t="s">
        <v>44</v>
      </c>
      <c r="G807" t="s">
        <v>45</v>
      </c>
      <c r="H807" t="s">
        <v>91</v>
      </c>
      <c r="I807">
        <v>3</v>
      </c>
      <c r="J807">
        <v>0</v>
      </c>
      <c r="K807" t="s">
        <v>191</v>
      </c>
      <c r="L807">
        <v>0</v>
      </c>
      <c r="M807">
        <f t="shared" si="54"/>
        <v>2</v>
      </c>
      <c r="N807" s="2">
        <f t="shared" si="51"/>
        <v>2</v>
      </c>
      <c r="O807" s="2" t="str">
        <f t="shared" si="52"/>
        <v>DM16A</v>
      </c>
      <c r="P807" t="str">
        <f t="shared" si="53"/>
        <v>PA</v>
      </c>
    </row>
    <row r="808" spans="1:16" x14ac:dyDescent="0.25">
      <c r="A808" t="s">
        <v>31</v>
      </c>
      <c r="B808" t="s">
        <v>524</v>
      </c>
      <c r="C808">
        <v>574</v>
      </c>
      <c r="D808" t="s">
        <v>289</v>
      </c>
      <c r="E808" t="s">
        <v>290</v>
      </c>
      <c r="F808" t="s">
        <v>44</v>
      </c>
      <c r="G808" t="s">
        <v>45</v>
      </c>
      <c r="H808" t="s">
        <v>91</v>
      </c>
      <c r="I808">
        <v>3</v>
      </c>
      <c r="J808">
        <v>0</v>
      </c>
      <c r="K808" t="s">
        <v>244</v>
      </c>
      <c r="L808">
        <v>0</v>
      </c>
      <c r="M808">
        <f t="shared" si="54"/>
        <v>2</v>
      </c>
      <c r="N808" s="2">
        <f t="shared" si="51"/>
        <v>2</v>
      </c>
      <c r="O808" s="2" t="str">
        <f t="shared" si="52"/>
        <v>DM17A</v>
      </c>
      <c r="P808" t="str">
        <f t="shared" si="53"/>
        <v>PA</v>
      </c>
    </row>
    <row r="809" spans="1:16" x14ac:dyDescent="0.25">
      <c r="A809" t="s">
        <v>31</v>
      </c>
      <c r="B809" t="s">
        <v>525</v>
      </c>
      <c r="C809">
        <v>575</v>
      </c>
      <c r="D809" t="s">
        <v>292</v>
      </c>
      <c r="E809" t="s">
        <v>290</v>
      </c>
      <c r="F809" t="s">
        <v>44</v>
      </c>
      <c r="G809" t="s">
        <v>45</v>
      </c>
      <c r="H809" t="s">
        <v>91</v>
      </c>
      <c r="I809">
        <v>3</v>
      </c>
      <c r="J809">
        <v>0</v>
      </c>
      <c r="K809" t="s">
        <v>526</v>
      </c>
      <c r="L809">
        <v>0</v>
      </c>
      <c r="M809">
        <f t="shared" si="54"/>
        <v>2</v>
      </c>
      <c r="N809" s="2">
        <f t="shared" si="51"/>
        <v>2</v>
      </c>
      <c r="O809" s="2" t="str">
        <f t="shared" si="52"/>
        <v>DM17B</v>
      </c>
      <c r="P809" t="str">
        <f t="shared" si="53"/>
        <v>PA</v>
      </c>
    </row>
    <row r="810" spans="1:16" x14ac:dyDescent="0.25">
      <c r="A810" t="s">
        <v>31</v>
      </c>
      <c r="B810" t="s">
        <v>527</v>
      </c>
      <c r="C810">
        <v>576</v>
      </c>
      <c r="D810" t="s">
        <v>302</v>
      </c>
      <c r="E810" t="s">
        <v>303</v>
      </c>
      <c r="F810" t="s">
        <v>44</v>
      </c>
      <c r="G810" t="s">
        <v>45</v>
      </c>
      <c r="H810" t="s">
        <v>91</v>
      </c>
      <c r="I810">
        <v>3</v>
      </c>
      <c r="J810">
        <v>0</v>
      </c>
      <c r="K810" t="s">
        <v>101</v>
      </c>
      <c r="L810">
        <v>0</v>
      </c>
      <c r="M810">
        <f t="shared" si="54"/>
        <v>2</v>
      </c>
      <c r="N810" s="2">
        <f t="shared" si="51"/>
        <v>2</v>
      </c>
      <c r="O810" s="2" t="str">
        <f t="shared" si="52"/>
        <v>DM18A</v>
      </c>
      <c r="P810" t="str">
        <f t="shared" si="53"/>
        <v>PA</v>
      </c>
    </row>
    <row r="811" spans="1:16" x14ac:dyDescent="0.25">
      <c r="A811" t="s">
        <v>31</v>
      </c>
      <c r="B811" t="s">
        <v>528</v>
      </c>
      <c r="C811">
        <v>577</v>
      </c>
      <c r="D811" t="s">
        <v>305</v>
      </c>
      <c r="E811" t="s">
        <v>303</v>
      </c>
      <c r="F811" t="s">
        <v>44</v>
      </c>
      <c r="G811" t="s">
        <v>45</v>
      </c>
      <c r="H811" t="s">
        <v>91</v>
      </c>
      <c r="I811">
        <v>3</v>
      </c>
      <c r="J811">
        <v>0</v>
      </c>
      <c r="K811" t="s">
        <v>191</v>
      </c>
      <c r="L811">
        <v>0</v>
      </c>
      <c r="M811">
        <f t="shared" si="54"/>
        <v>2</v>
      </c>
      <c r="N811" s="2">
        <f t="shared" si="51"/>
        <v>2</v>
      </c>
      <c r="O811" s="2" t="str">
        <f t="shared" si="52"/>
        <v>DM18B</v>
      </c>
      <c r="P811" t="str">
        <f t="shared" si="53"/>
        <v>PA</v>
      </c>
    </row>
    <row r="812" spans="1:16" x14ac:dyDescent="0.25">
      <c r="A812" t="s">
        <v>31</v>
      </c>
      <c r="B812" t="s">
        <v>529</v>
      </c>
      <c r="C812">
        <v>578</v>
      </c>
      <c r="D812" t="s">
        <v>307</v>
      </c>
      <c r="E812" t="s">
        <v>303</v>
      </c>
      <c r="F812" t="s">
        <v>44</v>
      </c>
      <c r="G812" t="s">
        <v>45</v>
      </c>
      <c r="H812" t="s">
        <v>91</v>
      </c>
      <c r="I812">
        <v>3</v>
      </c>
      <c r="J812">
        <v>0</v>
      </c>
      <c r="K812" t="s">
        <v>268</v>
      </c>
      <c r="L812">
        <v>0</v>
      </c>
      <c r="M812">
        <f t="shared" si="54"/>
        <v>2</v>
      </c>
      <c r="N812" s="2">
        <f t="shared" si="51"/>
        <v>2</v>
      </c>
      <c r="O812" s="2" t="str">
        <f t="shared" si="52"/>
        <v>DM18C</v>
      </c>
      <c r="P812" t="str">
        <f t="shared" si="53"/>
        <v>PA</v>
      </c>
    </row>
    <row r="813" spans="1:16" x14ac:dyDescent="0.25">
      <c r="A813" t="s">
        <v>31</v>
      </c>
      <c r="B813" t="s">
        <v>530</v>
      </c>
      <c r="C813">
        <v>579</v>
      </c>
      <c r="D813" t="s">
        <v>313</v>
      </c>
      <c r="E813" t="s">
        <v>314</v>
      </c>
      <c r="F813" t="s">
        <v>44</v>
      </c>
      <c r="G813" t="s">
        <v>45</v>
      </c>
      <c r="H813" t="s">
        <v>91</v>
      </c>
      <c r="I813">
        <v>3</v>
      </c>
      <c r="J813">
        <v>0</v>
      </c>
      <c r="K813" t="s">
        <v>191</v>
      </c>
      <c r="L813">
        <v>0</v>
      </c>
      <c r="M813">
        <f t="shared" si="54"/>
        <v>2</v>
      </c>
      <c r="N813" s="2">
        <f t="shared" si="51"/>
        <v>2</v>
      </c>
      <c r="O813" s="2" t="str">
        <f t="shared" si="52"/>
        <v>DM19A</v>
      </c>
      <c r="P813" t="str">
        <f t="shared" si="53"/>
        <v>PA</v>
      </c>
    </row>
    <row r="814" spans="1:16" x14ac:dyDescent="0.25">
      <c r="A814" t="s">
        <v>31</v>
      </c>
      <c r="B814" t="s">
        <v>531</v>
      </c>
      <c r="C814">
        <v>580</v>
      </c>
      <c r="D814" t="s">
        <v>317</v>
      </c>
      <c r="E814" t="s">
        <v>314</v>
      </c>
      <c r="F814" t="s">
        <v>44</v>
      </c>
      <c r="G814" t="s">
        <v>45</v>
      </c>
      <c r="H814" t="s">
        <v>91</v>
      </c>
      <c r="I814">
        <v>3</v>
      </c>
      <c r="J814">
        <v>0</v>
      </c>
      <c r="K814" t="s">
        <v>97</v>
      </c>
      <c r="L814">
        <v>0</v>
      </c>
      <c r="M814">
        <f t="shared" si="54"/>
        <v>2</v>
      </c>
      <c r="N814" s="2">
        <f t="shared" ref="N814:N877" si="55">_xlfn.NUMBERVALUE(MID(A814,2,3))-200</f>
        <v>2</v>
      </c>
      <c r="O814" s="2" t="str">
        <f t="shared" ref="O814:O877" si="56">MID(B814,6,LEN(B814)-5)</f>
        <v>DM19B</v>
      </c>
      <c r="P814" t="str">
        <f t="shared" ref="P814:P877" si="57">IFERROR(IF(FIND("PA",A814)&gt;0,"PA","Biological"),"Biological")</f>
        <v>PA</v>
      </c>
    </row>
    <row r="815" spans="1:16" x14ac:dyDescent="0.25">
      <c r="A815" t="s">
        <v>31</v>
      </c>
      <c r="B815" t="s">
        <v>532</v>
      </c>
      <c r="C815">
        <v>581</v>
      </c>
      <c r="D815" t="s">
        <v>319</v>
      </c>
      <c r="E815" t="s">
        <v>314</v>
      </c>
      <c r="F815" t="s">
        <v>44</v>
      </c>
      <c r="G815" t="s">
        <v>45</v>
      </c>
      <c r="H815" t="s">
        <v>91</v>
      </c>
      <c r="I815">
        <v>3</v>
      </c>
      <c r="J815">
        <v>0</v>
      </c>
      <c r="K815" t="s">
        <v>533</v>
      </c>
      <c r="L815">
        <v>0</v>
      </c>
      <c r="M815">
        <f t="shared" si="54"/>
        <v>2</v>
      </c>
      <c r="N815" s="2">
        <f t="shared" si="55"/>
        <v>2</v>
      </c>
      <c r="O815" s="2" t="str">
        <f t="shared" si="56"/>
        <v>DM19C</v>
      </c>
      <c r="P815" t="str">
        <f t="shared" si="57"/>
        <v>PA</v>
      </c>
    </row>
    <row r="816" spans="1:16" x14ac:dyDescent="0.25">
      <c r="A816" t="s">
        <v>31</v>
      </c>
      <c r="B816" t="s">
        <v>534</v>
      </c>
      <c r="C816">
        <v>582</v>
      </c>
      <c r="D816" t="s">
        <v>326</v>
      </c>
      <c r="E816" t="s">
        <v>327</v>
      </c>
      <c r="F816" t="s">
        <v>44</v>
      </c>
      <c r="G816" t="s">
        <v>45</v>
      </c>
      <c r="H816" t="s">
        <v>91</v>
      </c>
      <c r="I816">
        <v>3</v>
      </c>
      <c r="J816">
        <v>0</v>
      </c>
      <c r="K816" t="s">
        <v>101</v>
      </c>
      <c r="L816">
        <v>0</v>
      </c>
      <c r="M816">
        <f t="shared" si="54"/>
        <v>2</v>
      </c>
      <c r="N816" s="2">
        <f t="shared" si="55"/>
        <v>2</v>
      </c>
      <c r="O816" s="2" t="str">
        <f t="shared" si="56"/>
        <v>DM20A</v>
      </c>
      <c r="P816" t="str">
        <f t="shared" si="57"/>
        <v>PA</v>
      </c>
    </row>
    <row r="817" spans="1:16" x14ac:dyDescent="0.25">
      <c r="A817" t="s">
        <v>31</v>
      </c>
      <c r="B817" t="s">
        <v>535</v>
      </c>
      <c r="C817">
        <v>583</v>
      </c>
      <c r="D817" t="s">
        <v>329</v>
      </c>
      <c r="E817" t="s">
        <v>327</v>
      </c>
      <c r="F817" t="s">
        <v>44</v>
      </c>
      <c r="G817" t="s">
        <v>45</v>
      </c>
      <c r="H817" t="s">
        <v>91</v>
      </c>
      <c r="I817">
        <v>3</v>
      </c>
      <c r="J817">
        <v>0</v>
      </c>
      <c r="K817" t="s">
        <v>129</v>
      </c>
      <c r="L817">
        <v>0</v>
      </c>
      <c r="M817">
        <f t="shared" si="54"/>
        <v>2</v>
      </c>
      <c r="N817" s="2">
        <f t="shared" si="55"/>
        <v>2</v>
      </c>
      <c r="O817" s="2" t="str">
        <f t="shared" si="56"/>
        <v>DM20B</v>
      </c>
      <c r="P817" t="str">
        <f t="shared" si="57"/>
        <v>PA</v>
      </c>
    </row>
    <row r="818" spans="1:16" x14ac:dyDescent="0.25">
      <c r="A818" t="s">
        <v>31</v>
      </c>
      <c r="B818" t="s">
        <v>536</v>
      </c>
      <c r="C818">
        <v>584</v>
      </c>
      <c r="D818" t="s">
        <v>338</v>
      </c>
      <c r="E818" t="s">
        <v>339</v>
      </c>
      <c r="F818" t="s">
        <v>44</v>
      </c>
      <c r="G818" t="s">
        <v>45</v>
      </c>
      <c r="H818" t="s">
        <v>91</v>
      </c>
      <c r="I818">
        <v>3</v>
      </c>
      <c r="J818">
        <v>0</v>
      </c>
      <c r="K818" t="s">
        <v>97</v>
      </c>
      <c r="L818">
        <v>0</v>
      </c>
      <c r="M818">
        <f t="shared" si="54"/>
        <v>2</v>
      </c>
      <c r="N818" s="2">
        <f t="shared" si="55"/>
        <v>2</v>
      </c>
      <c r="O818" s="2" t="str">
        <f t="shared" si="56"/>
        <v>DM21A</v>
      </c>
      <c r="P818" t="str">
        <f t="shared" si="57"/>
        <v>PA</v>
      </c>
    </row>
    <row r="819" spans="1:16" x14ac:dyDescent="0.25">
      <c r="A819" t="s">
        <v>31</v>
      </c>
      <c r="B819" t="s">
        <v>537</v>
      </c>
      <c r="C819">
        <v>585</v>
      </c>
      <c r="D819" t="s">
        <v>432</v>
      </c>
      <c r="E819" t="s">
        <v>433</v>
      </c>
      <c r="F819" t="s">
        <v>44</v>
      </c>
      <c r="G819" t="s">
        <v>45</v>
      </c>
      <c r="H819" t="s">
        <v>96</v>
      </c>
      <c r="I819">
        <v>3</v>
      </c>
      <c r="J819">
        <v>2</v>
      </c>
      <c r="K819" t="s">
        <v>92</v>
      </c>
      <c r="L819">
        <v>0</v>
      </c>
      <c r="M819">
        <f t="shared" si="54"/>
        <v>2</v>
      </c>
      <c r="N819" s="2">
        <f t="shared" si="55"/>
        <v>2</v>
      </c>
      <c r="O819" s="2" t="str">
        <f t="shared" si="56"/>
        <v>STY1</v>
      </c>
      <c r="P819" t="str">
        <f t="shared" si="57"/>
        <v>PA</v>
      </c>
    </row>
    <row r="820" spans="1:16" x14ac:dyDescent="0.25">
      <c r="A820" t="s">
        <v>31</v>
      </c>
      <c r="B820" t="s">
        <v>538</v>
      </c>
      <c r="C820">
        <v>586</v>
      </c>
      <c r="D820" t="s">
        <v>435</v>
      </c>
      <c r="E820" t="s">
        <v>436</v>
      </c>
      <c r="F820" t="s">
        <v>44</v>
      </c>
      <c r="G820" t="s">
        <v>45</v>
      </c>
      <c r="H820" t="s">
        <v>96</v>
      </c>
      <c r="I820">
        <v>3</v>
      </c>
      <c r="J820">
        <v>2</v>
      </c>
      <c r="K820" t="s">
        <v>539</v>
      </c>
      <c r="L820">
        <v>0</v>
      </c>
      <c r="M820">
        <f t="shared" si="54"/>
        <v>2</v>
      </c>
      <c r="N820" s="2">
        <f t="shared" si="55"/>
        <v>2</v>
      </c>
      <c r="O820" s="2" t="str">
        <f t="shared" si="56"/>
        <v>STY2</v>
      </c>
      <c r="P820" t="str">
        <f t="shared" si="57"/>
        <v>PA</v>
      </c>
    </row>
    <row r="821" spans="1:16" x14ac:dyDescent="0.25">
      <c r="A821" t="s">
        <v>31</v>
      </c>
      <c r="B821" t="s">
        <v>540</v>
      </c>
      <c r="C821">
        <v>587</v>
      </c>
      <c r="D821" t="s">
        <v>438</v>
      </c>
      <c r="E821" t="s">
        <v>433</v>
      </c>
      <c r="F821" t="s">
        <v>44</v>
      </c>
      <c r="G821" t="s">
        <v>45</v>
      </c>
      <c r="H821" t="s">
        <v>96</v>
      </c>
      <c r="I821">
        <v>3</v>
      </c>
      <c r="J821">
        <v>2</v>
      </c>
      <c r="K821" t="s">
        <v>268</v>
      </c>
      <c r="L821">
        <v>0</v>
      </c>
      <c r="M821">
        <f t="shared" si="54"/>
        <v>2</v>
      </c>
      <c r="N821" s="2">
        <f t="shared" si="55"/>
        <v>2</v>
      </c>
      <c r="O821" s="2" t="str">
        <f t="shared" si="56"/>
        <v>STY3</v>
      </c>
      <c r="P821" t="str">
        <f t="shared" si="57"/>
        <v>PA</v>
      </c>
    </row>
    <row r="822" spans="1:16" x14ac:dyDescent="0.25">
      <c r="A822" t="s">
        <v>31</v>
      </c>
      <c r="B822" t="s">
        <v>541</v>
      </c>
      <c r="C822">
        <v>588</v>
      </c>
      <c r="D822" t="s">
        <v>440</v>
      </c>
      <c r="E822" t="s">
        <v>433</v>
      </c>
      <c r="F822" t="s">
        <v>44</v>
      </c>
      <c r="G822" t="s">
        <v>45</v>
      </c>
      <c r="H822" t="s">
        <v>96</v>
      </c>
      <c r="I822">
        <v>3</v>
      </c>
      <c r="J822">
        <v>2</v>
      </c>
      <c r="K822" t="s">
        <v>539</v>
      </c>
      <c r="L822">
        <v>0</v>
      </c>
      <c r="M822">
        <f t="shared" si="54"/>
        <v>2</v>
      </c>
      <c r="N822" s="2">
        <f t="shared" si="55"/>
        <v>2</v>
      </c>
      <c r="O822" s="2" t="str">
        <f t="shared" si="56"/>
        <v>STY4</v>
      </c>
      <c r="P822" t="str">
        <f t="shared" si="57"/>
        <v>PA</v>
      </c>
    </row>
    <row r="823" spans="1:16" x14ac:dyDescent="0.25">
      <c r="A823" t="s">
        <v>31</v>
      </c>
      <c r="B823" t="s">
        <v>542</v>
      </c>
      <c r="C823">
        <v>589</v>
      </c>
      <c r="D823" t="s">
        <v>543</v>
      </c>
      <c r="E823" t="s">
        <v>544</v>
      </c>
      <c r="F823" t="s">
        <v>44</v>
      </c>
      <c r="G823" t="s">
        <v>45</v>
      </c>
      <c r="H823" t="s">
        <v>96</v>
      </c>
      <c r="I823">
        <v>3</v>
      </c>
      <c r="J823">
        <v>2</v>
      </c>
      <c r="K823" t="s">
        <v>545</v>
      </c>
      <c r="L823">
        <v>0</v>
      </c>
      <c r="M823">
        <f t="shared" si="54"/>
        <v>2</v>
      </c>
      <c r="N823" s="2">
        <f t="shared" si="55"/>
        <v>2</v>
      </c>
      <c r="O823" s="2" t="str">
        <f t="shared" si="56"/>
        <v>ELM1</v>
      </c>
      <c r="P823" t="str">
        <f t="shared" si="57"/>
        <v>PA</v>
      </c>
    </row>
    <row r="824" spans="1:16" x14ac:dyDescent="0.25">
      <c r="A824" t="s">
        <v>31</v>
      </c>
      <c r="B824" t="s">
        <v>546</v>
      </c>
      <c r="C824">
        <v>590</v>
      </c>
      <c r="D824" t="s">
        <v>547</v>
      </c>
      <c r="E824" t="s">
        <v>544</v>
      </c>
      <c r="F824" t="s">
        <v>44</v>
      </c>
      <c r="G824" t="s">
        <v>45</v>
      </c>
      <c r="H824" t="s">
        <v>96</v>
      </c>
      <c r="I824">
        <v>3</v>
      </c>
      <c r="J824">
        <v>2</v>
      </c>
      <c r="K824" t="s">
        <v>548</v>
      </c>
      <c r="L824">
        <v>0</v>
      </c>
      <c r="M824">
        <f t="shared" si="54"/>
        <v>2</v>
      </c>
      <c r="N824" s="2">
        <f t="shared" si="55"/>
        <v>2</v>
      </c>
      <c r="O824" s="2" t="str">
        <f t="shared" si="56"/>
        <v>ELM2</v>
      </c>
      <c r="P824" t="str">
        <f t="shared" si="57"/>
        <v>PA</v>
      </c>
    </row>
    <row r="825" spans="1:16" x14ac:dyDescent="0.25">
      <c r="A825" t="s">
        <v>31</v>
      </c>
      <c r="B825" t="s">
        <v>549</v>
      </c>
      <c r="C825">
        <v>591</v>
      </c>
      <c r="D825" t="s">
        <v>550</v>
      </c>
      <c r="E825" t="s">
        <v>551</v>
      </c>
      <c r="F825" t="s">
        <v>44</v>
      </c>
      <c r="G825" t="s">
        <v>45</v>
      </c>
      <c r="H825" t="s">
        <v>96</v>
      </c>
      <c r="I825">
        <v>3</v>
      </c>
      <c r="J825">
        <v>2</v>
      </c>
      <c r="K825" t="s">
        <v>552</v>
      </c>
      <c r="L825">
        <v>0</v>
      </c>
      <c r="M825">
        <f t="shared" si="54"/>
        <v>2</v>
      </c>
      <c r="N825" s="2">
        <f t="shared" si="55"/>
        <v>2</v>
      </c>
      <c r="O825" s="2" t="str">
        <f t="shared" si="56"/>
        <v>ELM3</v>
      </c>
      <c r="P825" t="str">
        <f t="shared" si="57"/>
        <v>PA</v>
      </c>
    </row>
    <row r="826" spans="1:16" x14ac:dyDescent="0.25">
      <c r="A826" t="s">
        <v>31</v>
      </c>
      <c r="B826" t="s">
        <v>553</v>
      </c>
      <c r="C826">
        <v>592</v>
      </c>
      <c r="D826" t="s">
        <v>402</v>
      </c>
      <c r="E826" t="s">
        <v>392</v>
      </c>
      <c r="F826" t="s">
        <v>44</v>
      </c>
      <c r="G826" t="s">
        <v>45</v>
      </c>
      <c r="H826" t="s">
        <v>96</v>
      </c>
      <c r="I826">
        <v>3</v>
      </c>
      <c r="J826">
        <v>2</v>
      </c>
      <c r="K826" t="s">
        <v>191</v>
      </c>
      <c r="L826">
        <v>0</v>
      </c>
      <c r="M826">
        <f t="shared" si="54"/>
        <v>2</v>
      </c>
      <c r="N826" s="2">
        <f t="shared" si="55"/>
        <v>2</v>
      </c>
      <c r="O826" s="2" t="str">
        <f t="shared" si="56"/>
        <v>URA</v>
      </c>
      <c r="P826" t="str">
        <f t="shared" si="57"/>
        <v>PA</v>
      </c>
    </row>
    <row r="827" spans="1:16" x14ac:dyDescent="0.25">
      <c r="A827" t="s">
        <v>31</v>
      </c>
      <c r="B827" t="s">
        <v>554</v>
      </c>
      <c r="C827">
        <v>593</v>
      </c>
      <c r="D827" t="s">
        <v>404</v>
      </c>
      <c r="E827" t="s">
        <v>392</v>
      </c>
      <c r="F827" t="s">
        <v>44</v>
      </c>
      <c r="G827" t="s">
        <v>45</v>
      </c>
      <c r="H827" t="s">
        <v>96</v>
      </c>
      <c r="I827">
        <v>3</v>
      </c>
      <c r="J827">
        <v>2</v>
      </c>
      <c r="K827" t="s">
        <v>191</v>
      </c>
      <c r="L827">
        <v>0</v>
      </c>
      <c r="M827">
        <f t="shared" si="54"/>
        <v>2</v>
      </c>
      <c r="N827" s="2">
        <f t="shared" si="55"/>
        <v>2</v>
      </c>
      <c r="O827" s="2" t="str">
        <f t="shared" si="56"/>
        <v>URB</v>
      </c>
      <c r="P827" t="str">
        <f t="shared" si="57"/>
        <v>PA</v>
      </c>
    </row>
    <row r="828" spans="1:16" x14ac:dyDescent="0.25">
      <c r="A828" t="s">
        <v>31</v>
      </c>
      <c r="B828" t="s">
        <v>555</v>
      </c>
      <c r="C828">
        <v>594</v>
      </c>
      <c r="D828" t="s">
        <v>406</v>
      </c>
      <c r="E828" t="s">
        <v>392</v>
      </c>
      <c r="F828" t="s">
        <v>44</v>
      </c>
      <c r="G828" t="s">
        <v>45</v>
      </c>
      <c r="H828" t="s">
        <v>96</v>
      </c>
      <c r="I828">
        <v>3</v>
      </c>
      <c r="J828">
        <v>2</v>
      </c>
      <c r="K828" t="s">
        <v>191</v>
      </c>
      <c r="L828">
        <v>0</v>
      </c>
      <c r="M828">
        <f t="shared" si="54"/>
        <v>2</v>
      </c>
      <c r="N828" s="2">
        <f t="shared" si="55"/>
        <v>2</v>
      </c>
      <c r="O828" s="2" t="str">
        <f t="shared" si="56"/>
        <v>URC</v>
      </c>
      <c r="P828" t="str">
        <f t="shared" si="57"/>
        <v>PA</v>
      </c>
    </row>
    <row r="829" spans="1:16" x14ac:dyDescent="0.25">
      <c r="A829" t="s">
        <v>31</v>
      </c>
      <c r="B829" t="s">
        <v>556</v>
      </c>
      <c r="C829">
        <v>595</v>
      </c>
      <c r="D829" t="s">
        <v>408</v>
      </c>
      <c r="E829" t="s">
        <v>392</v>
      </c>
      <c r="F829" t="s">
        <v>44</v>
      </c>
      <c r="G829" t="s">
        <v>45</v>
      </c>
      <c r="H829" t="s">
        <v>96</v>
      </c>
      <c r="I829">
        <v>3</v>
      </c>
      <c r="J829">
        <v>2</v>
      </c>
      <c r="K829" t="s">
        <v>97</v>
      </c>
      <c r="L829">
        <v>0</v>
      </c>
      <c r="M829">
        <f t="shared" si="54"/>
        <v>2</v>
      </c>
      <c r="N829" s="2">
        <f t="shared" si="55"/>
        <v>2</v>
      </c>
      <c r="O829" s="2" t="str">
        <f t="shared" si="56"/>
        <v>URD</v>
      </c>
      <c r="P829" t="str">
        <f t="shared" si="57"/>
        <v>PA</v>
      </c>
    </row>
    <row r="830" spans="1:16" x14ac:dyDescent="0.25">
      <c r="A830" t="s">
        <v>31</v>
      </c>
      <c r="B830" t="s">
        <v>557</v>
      </c>
      <c r="C830">
        <v>596</v>
      </c>
      <c r="D830" t="s">
        <v>410</v>
      </c>
      <c r="E830" t="s">
        <v>392</v>
      </c>
      <c r="F830" t="s">
        <v>44</v>
      </c>
      <c r="G830" t="s">
        <v>45</v>
      </c>
      <c r="H830" t="s">
        <v>96</v>
      </c>
      <c r="I830">
        <v>3</v>
      </c>
      <c r="J830">
        <v>2</v>
      </c>
      <c r="K830" t="s">
        <v>97</v>
      </c>
      <c r="L830">
        <v>0</v>
      </c>
      <c r="M830">
        <f t="shared" si="54"/>
        <v>2</v>
      </c>
      <c r="N830" s="2">
        <f t="shared" si="55"/>
        <v>2</v>
      </c>
      <c r="O830" s="2" t="str">
        <f t="shared" si="56"/>
        <v>URE</v>
      </c>
      <c r="P830" t="str">
        <f t="shared" si="57"/>
        <v>PA</v>
      </c>
    </row>
    <row r="831" spans="1:16" x14ac:dyDescent="0.25">
      <c r="A831" t="s">
        <v>31</v>
      </c>
      <c r="B831" t="s">
        <v>558</v>
      </c>
      <c r="C831">
        <v>597</v>
      </c>
      <c r="D831" t="s">
        <v>391</v>
      </c>
      <c r="E831" t="s">
        <v>392</v>
      </c>
      <c r="F831" t="s">
        <v>44</v>
      </c>
      <c r="G831" t="s">
        <v>45</v>
      </c>
      <c r="H831" t="s">
        <v>96</v>
      </c>
      <c r="I831">
        <v>3</v>
      </c>
      <c r="J831">
        <v>2</v>
      </c>
      <c r="K831" t="s">
        <v>97</v>
      </c>
      <c r="L831">
        <v>0</v>
      </c>
      <c r="M831">
        <f t="shared" si="54"/>
        <v>2</v>
      </c>
      <c r="N831" s="2">
        <f t="shared" si="55"/>
        <v>2</v>
      </c>
      <c r="O831" s="2" t="str">
        <f t="shared" si="56"/>
        <v>ULA</v>
      </c>
      <c r="P831" t="str">
        <f t="shared" si="57"/>
        <v>PA</v>
      </c>
    </row>
    <row r="832" spans="1:16" x14ac:dyDescent="0.25">
      <c r="A832" t="s">
        <v>31</v>
      </c>
      <c r="B832" t="s">
        <v>559</v>
      </c>
      <c r="C832">
        <v>598</v>
      </c>
      <c r="D832" t="s">
        <v>394</v>
      </c>
      <c r="E832" t="s">
        <v>392</v>
      </c>
      <c r="F832" t="s">
        <v>44</v>
      </c>
      <c r="G832" t="s">
        <v>45</v>
      </c>
      <c r="H832" t="s">
        <v>96</v>
      </c>
      <c r="I832">
        <v>3</v>
      </c>
      <c r="J832">
        <v>2</v>
      </c>
      <c r="K832" t="s">
        <v>97</v>
      </c>
      <c r="L832">
        <v>0</v>
      </c>
      <c r="M832">
        <f t="shared" si="54"/>
        <v>2</v>
      </c>
      <c r="N832" s="2">
        <f t="shared" si="55"/>
        <v>2</v>
      </c>
      <c r="O832" s="2" t="str">
        <f t="shared" si="56"/>
        <v>ULB</v>
      </c>
      <c r="P832" t="str">
        <f t="shared" si="57"/>
        <v>PA</v>
      </c>
    </row>
    <row r="833" spans="1:16" x14ac:dyDescent="0.25">
      <c r="A833" t="s">
        <v>31</v>
      </c>
      <c r="B833" t="s">
        <v>560</v>
      </c>
      <c r="C833">
        <v>599</v>
      </c>
      <c r="D833" t="s">
        <v>396</v>
      </c>
      <c r="E833" t="s">
        <v>392</v>
      </c>
      <c r="F833" t="s">
        <v>44</v>
      </c>
      <c r="G833" t="s">
        <v>45</v>
      </c>
      <c r="H833" t="s">
        <v>96</v>
      </c>
      <c r="I833">
        <v>3</v>
      </c>
      <c r="J833">
        <v>2</v>
      </c>
      <c r="K833" t="s">
        <v>191</v>
      </c>
      <c r="L833">
        <v>0</v>
      </c>
      <c r="M833">
        <f t="shared" si="54"/>
        <v>2</v>
      </c>
      <c r="N833" s="2">
        <f t="shared" si="55"/>
        <v>2</v>
      </c>
      <c r="O833" s="2" t="str">
        <f t="shared" si="56"/>
        <v>ULC</v>
      </c>
      <c r="P833" t="str">
        <f t="shared" si="57"/>
        <v>PA</v>
      </c>
    </row>
    <row r="834" spans="1:16" x14ac:dyDescent="0.25">
      <c r="A834" t="s">
        <v>31</v>
      </c>
      <c r="B834" t="s">
        <v>561</v>
      </c>
      <c r="C834">
        <v>600</v>
      </c>
      <c r="D834" t="s">
        <v>398</v>
      </c>
      <c r="E834" t="s">
        <v>392</v>
      </c>
      <c r="F834" t="s">
        <v>44</v>
      </c>
      <c r="G834" t="s">
        <v>45</v>
      </c>
      <c r="H834" t="s">
        <v>96</v>
      </c>
      <c r="I834">
        <v>3</v>
      </c>
      <c r="J834">
        <v>2</v>
      </c>
      <c r="K834" t="s">
        <v>191</v>
      </c>
      <c r="L834">
        <v>0</v>
      </c>
      <c r="M834">
        <f t="shared" si="54"/>
        <v>2</v>
      </c>
      <c r="N834" s="2">
        <f t="shared" si="55"/>
        <v>2</v>
      </c>
      <c r="O834" s="2" t="str">
        <f t="shared" si="56"/>
        <v>ULD</v>
      </c>
      <c r="P834" t="str">
        <f t="shared" si="57"/>
        <v>PA</v>
      </c>
    </row>
    <row r="835" spans="1:16" x14ac:dyDescent="0.25">
      <c r="A835" t="s">
        <v>31</v>
      </c>
      <c r="B835" t="s">
        <v>562</v>
      </c>
      <c r="C835">
        <v>601</v>
      </c>
      <c r="D835" t="s">
        <v>400</v>
      </c>
      <c r="E835" t="s">
        <v>392</v>
      </c>
      <c r="F835" t="s">
        <v>44</v>
      </c>
      <c r="G835" t="s">
        <v>45</v>
      </c>
      <c r="H835" t="s">
        <v>96</v>
      </c>
      <c r="I835">
        <v>3</v>
      </c>
      <c r="J835">
        <v>2</v>
      </c>
      <c r="K835" t="s">
        <v>191</v>
      </c>
      <c r="L835">
        <v>0</v>
      </c>
      <c r="M835">
        <f t="shared" ref="M835:M898" si="58">_xlfn.NUMBERVALUE(MID(A835,2,1))</f>
        <v>2</v>
      </c>
      <c r="N835" s="2">
        <f t="shared" si="55"/>
        <v>2</v>
      </c>
      <c r="O835" s="2" t="str">
        <f t="shared" si="56"/>
        <v>ULE</v>
      </c>
      <c r="P835" t="str">
        <f t="shared" si="57"/>
        <v>PA</v>
      </c>
    </row>
    <row r="836" spans="1:16" x14ac:dyDescent="0.25">
      <c r="A836" t="s">
        <v>31</v>
      </c>
      <c r="B836" t="s">
        <v>563</v>
      </c>
      <c r="C836">
        <v>602</v>
      </c>
      <c r="D836" t="s">
        <v>422</v>
      </c>
      <c r="E836" t="s">
        <v>392</v>
      </c>
      <c r="F836" t="s">
        <v>44</v>
      </c>
      <c r="G836" t="s">
        <v>45</v>
      </c>
      <c r="H836" t="s">
        <v>96</v>
      </c>
      <c r="I836">
        <v>3</v>
      </c>
      <c r="J836">
        <v>2</v>
      </c>
      <c r="K836" t="s">
        <v>191</v>
      </c>
      <c r="L836">
        <v>0</v>
      </c>
      <c r="M836">
        <f t="shared" si="58"/>
        <v>2</v>
      </c>
      <c r="N836" s="2">
        <f t="shared" si="55"/>
        <v>2</v>
      </c>
      <c r="O836" s="2" t="str">
        <f t="shared" si="56"/>
        <v>LRA</v>
      </c>
      <c r="P836" t="str">
        <f t="shared" si="57"/>
        <v>PA</v>
      </c>
    </row>
    <row r="837" spans="1:16" x14ac:dyDescent="0.25">
      <c r="A837" t="s">
        <v>31</v>
      </c>
      <c r="B837" t="s">
        <v>564</v>
      </c>
      <c r="C837">
        <v>603</v>
      </c>
      <c r="D837" t="s">
        <v>424</v>
      </c>
      <c r="E837" t="s">
        <v>392</v>
      </c>
      <c r="F837" t="s">
        <v>44</v>
      </c>
      <c r="G837" t="s">
        <v>45</v>
      </c>
      <c r="H837" t="s">
        <v>96</v>
      </c>
      <c r="I837">
        <v>3</v>
      </c>
      <c r="J837">
        <v>2</v>
      </c>
      <c r="K837" t="s">
        <v>191</v>
      </c>
      <c r="L837">
        <v>0</v>
      </c>
      <c r="M837">
        <f t="shared" si="58"/>
        <v>2</v>
      </c>
      <c r="N837" s="2">
        <f t="shared" si="55"/>
        <v>2</v>
      </c>
      <c r="O837" s="2" t="str">
        <f t="shared" si="56"/>
        <v>LRB</v>
      </c>
      <c r="P837" t="str">
        <f t="shared" si="57"/>
        <v>PA</v>
      </c>
    </row>
    <row r="838" spans="1:16" x14ac:dyDescent="0.25">
      <c r="A838" t="s">
        <v>31</v>
      </c>
      <c r="B838" t="s">
        <v>565</v>
      </c>
      <c r="C838">
        <v>604</v>
      </c>
      <c r="D838" t="s">
        <v>426</v>
      </c>
      <c r="E838" t="s">
        <v>392</v>
      </c>
      <c r="F838" t="s">
        <v>44</v>
      </c>
      <c r="G838" t="s">
        <v>45</v>
      </c>
      <c r="H838" t="s">
        <v>96</v>
      </c>
      <c r="I838">
        <v>3</v>
      </c>
      <c r="J838">
        <v>2</v>
      </c>
      <c r="K838" t="s">
        <v>191</v>
      </c>
      <c r="L838">
        <v>0</v>
      </c>
      <c r="M838">
        <f t="shared" si="58"/>
        <v>2</v>
      </c>
      <c r="N838" s="2">
        <f t="shared" si="55"/>
        <v>2</v>
      </c>
      <c r="O838" s="2" t="str">
        <f t="shared" si="56"/>
        <v>LRC</v>
      </c>
      <c r="P838" t="str">
        <f t="shared" si="57"/>
        <v>PA</v>
      </c>
    </row>
    <row r="839" spans="1:16" x14ac:dyDescent="0.25">
      <c r="A839" t="s">
        <v>31</v>
      </c>
      <c r="B839" t="s">
        <v>566</v>
      </c>
      <c r="C839">
        <v>605</v>
      </c>
      <c r="D839" t="s">
        <v>428</v>
      </c>
      <c r="E839" t="s">
        <v>392</v>
      </c>
      <c r="F839" t="s">
        <v>44</v>
      </c>
      <c r="G839" t="s">
        <v>45</v>
      </c>
      <c r="H839" t="s">
        <v>96</v>
      </c>
      <c r="I839">
        <v>3</v>
      </c>
      <c r="J839">
        <v>2</v>
      </c>
      <c r="K839" t="s">
        <v>191</v>
      </c>
      <c r="L839">
        <v>0</v>
      </c>
      <c r="M839">
        <f t="shared" si="58"/>
        <v>2</v>
      </c>
      <c r="N839" s="2">
        <f t="shared" si="55"/>
        <v>2</v>
      </c>
      <c r="O839" s="2" t="str">
        <f t="shared" si="56"/>
        <v>LRD</v>
      </c>
      <c r="P839" t="str">
        <f t="shared" si="57"/>
        <v>PA</v>
      </c>
    </row>
    <row r="840" spans="1:16" x14ac:dyDescent="0.25">
      <c r="A840" t="s">
        <v>31</v>
      </c>
      <c r="B840" t="s">
        <v>567</v>
      </c>
      <c r="C840">
        <v>606</v>
      </c>
      <c r="D840" t="s">
        <v>430</v>
      </c>
      <c r="E840" t="s">
        <v>392</v>
      </c>
      <c r="F840" t="s">
        <v>44</v>
      </c>
      <c r="G840" t="s">
        <v>45</v>
      </c>
      <c r="H840" t="s">
        <v>96</v>
      </c>
      <c r="I840">
        <v>3</v>
      </c>
      <c r="J840">
        <v>2</v>
      </c>
      <c r="K840" t="s">
        <v>191</v>
      </c>
      <c r="L840">
        <v>0</v>
      </c>
      <c r="M840">
        <f t="shared" si="58"/>
        <v>2</v>
      </c>
      <c r="N840" s="2">
        <f t="shared" si="55"/>
        <v>2</v>
      </c>
      <c r="O840" s="2" t="str">
        <f t="shared" si="56"/>
        <v>LRE</v>
      </c>
      <c r="P840" t="str">
        <f t="shared" si="57"/>
        <v>PA</v>
      </c>
    </row>
    <row r="841" spans="1:16" x14ac:dyDescent="0.25">
      <c r="A841" t="s">
        <v>31</v>
      </c>
      <c r="B841" t="s">
        <v>568</v>
      </c>
      <c r="C841">
        <v>607</v>
      </c>
      <c r="D841" t="s">
        <v>412</v>
      </c>
      <c r="E841" t="s">
        <v>392</v>
      </c>
      <c r="F841" t="s">
        <v>44</v>
      </c>
      <c r="G841" t="s">
        <v>45</v>
      </c>
      <c r="H841" t="s">
        <v>96</v>
      </c>
      <c r="I841">
        <v>3</v>
      </c>
      <c r="J841">
        <v>2</v>
      </c>
      <c r="K841" t="s">
        <v>191</v>
      </c>
      <c r="L841">
        <v>0</v>
      </c>
      <c r="M841">
        <f t="shared" si="58"/>
        <v>2</v>
      </c>
      <c r="N841" s="2">
        <f t="shared" si="55"/>
        <v>2</v>
      </c>
      <c r="O841" s="2" t="str">
        <f t="shared" si="56"/>
        <v>LLA</v>
      </c>
      <c r="P841" t="str">
        <f t="shared" si="57"/>
        <v>PA</v>
      </c>
    </row>
    <row r="842" spans="1:16" x14ac:dyDescent="0.25">
      <c r="A842" t="s">
        <v>31</v>
      </c>
      <c r="B842" t="s">
        <v>569</v>
      </c>
      <c r="C842">
        <v>608</v>
      </c>
      <c r="D842" t="s">
        <v>414</v>
      </c>
      <c r="E842" t="s">
        <v>392</v>
      </c>
      <c r="F842" t="s">
        <v>44</v>
      </c>
      <c r="G842" t="s">
        <v>45</v>
      </c>
      <c r="H842" t="s">
        <v>96</v>
      </c>
      <c r="I842">
        <v>3</v>
      </c>
      <c r="J842">
        <v>2</v>
      </c>
      <c r="K842" t="s">
        <v>191</v>
      </c>
      <c r="L842">
        <v>0</v>
      </c>
      <c r="M842">
        <f t="shared" si="58"/>
        <v>2</v>
      </c>
      <c r="N842" s="2">
        <f t="shared" si="55"/>
        <v>2</v>
      </c>
      <c r="O842" s="2" t="str">
        <f t="shared" si="56"/>
        <v>LLB</v>
      </c>
      <c r="P842" t="str">
        <f t="shared" si="57"/>
        <v>PA</v>
      </c>
    </row>
    <row r="843" spans="1:16" x14ac:dyDescent="0.25">
      <c r="A843" t="s">
        <v>31</v>
      </c>
      <c r="B843" t="s">
        <v>570</v>
      </c>
      <c r="C843">
        <v>609</v>
      </c>
      <c r="D843" t="s">
        <v>416</v>
      </c>
      <c r="E843" t="s">
        <v>392</v>
      </c>
      <c r="F843" t="s">
        <v>44</v>
      </c>
      <c r="G843" t="s">
        <v>45</v>
      </c>
      <c r="H843" t="s">
        <v>96</v>
      </c>
      <c r="I843">
        <v>3</v>
      </c>
      <c r="J843">
        <v>2</v>
      </c>
      <c r="K843" t="s">
        <v>191</v>
      </c>
      <c r="L843">
        <v>0</v>
      </c>
      <c r="M843">
        <f t="shared" si="58"/>
        <v>2</v>
      </c>
      <c r="N843" s="2">
        <f t="shared" si="55"/>
        <v>2</v>
      </c>
      <c r="O843" s="2" t="str">
        <f t="shared" si="56"/>
        <v>LLC</v>
      </c>
      <c r="P843" t="str">
        <f t="shared" si="57"/>
        <v>PA</v>
      </c>
    </row>
    <row r="844" spans="1:16" x14ac:dyDescent="0.25">
      <c r="A844" t="s">
        <v>31</v>
      </c>
      <c r="B844" t="s">
        <v>571</v>
      </c>
      <c r="C844">
        <v>610</v>
      </c>
      <c r="D844" t="s">
        <v>418</v>
      </c>
      <c r="E844" t="s">
        <v>392</v>
      </c>
      <c r="F844" t="s">
        <v>44</v>
      </c>
      <c r="G844" t="s">
        <v>45</v>
      </c>
      <c r="H844" t="s">
        <v>96</v>
      </c>
      <c r="I844">
        <v>3</v>
      </c>
      <c r="J844">
        <v>2</v>
      </c>
      <c r="K844" t="s">
        <v>191</v>
      </c>
      <c r="L844">
        <v>0</v>
      </c>
      <c r="M844">
        <f t="shared" si="58"/>
        <v>2</v>
      </c>
      <c r="N844" s="2">
        <f t="shared" si="55"/>
        <v>2</v>
      </c>
      <c r="O844" s="2" t="str">
        <f t="shared" si="56"/>
        <v>LLD</v>
      </c>
      <c r="P844" t="str">
        <f t="shared" si="57"/>
        <v>PA</v>
      </c>
    </row>
    <row r="845" spans="1:16" x14ac:dyDescent="0.25">
      <c r="A845" t="s">
        <v>31</v>
      </c>
      <c r="B845" t="s">
        <v>572</v>
      </c>
      <c r="C845">
        <v>611</v>
      </c>
      <c r="D845" t="s">
        <v>420</v>
      </c>
      <c r="E845" t="s">
        <v>392</v>
      </c>
      <c r="F845" t="s">
        <v>44</v>
      </c>
      <c r="G845" t="s">
        <v>45</v>
      </c>
      <c r="H845" t="s">
        <v>96</v>
      </c>
      <c r="I845">
        <v>3</v>
      </c>
      <c r="J845">
        <v>2</v>
      </c>
      <c r="K845" t="s">
        <v>191</v>
      </c>
      <c r="L845">
        <v>0</v>
      </c>
      <c r="M845">
        <f t="shared" si="58"/>
        <v>2</v>
      </c>
      <c r="N845" s="2">
        <f t="shared" si="55"/>
        <v>2</v>
      </c>
      <c r="O845" s="2" t="str">
        <f t="shared" si="56"/>
        <v>LLE</v>
      </c>
      <c r="P845" t="str">
        <f t="shared" si="57"/>
        <v>PA</v>
      </c>
    </row>
    <row r="846" spans="1:16" x14ac:dyDescent="0.25">
      <c r="A846" t="s">
        <v>31</v>
      </c>
      <c r="B846" t="s">
        <v>573</v>
      </c>
      <c r="C846">
        <v>612</v>
      </c>
      <c r="D846" t="s">
        <v>89</v>
      </c>
      <c r="E846" t="s">
        <v>90</v>
      </c>
      <c r="F846" t="s">
        <v>44</v>
      </c>
      <c r="G846" t="s">
        <v>45</v>
      </c>
      <c r="H846" t="s">
        <v>96</v>
      </c>
      <c r="I846">
        <v>3</v>
      </c>
      <c r="J846">
        <v>2</v>
      </c>
      <c r="K846" t="s">
        <v>92</v>
      </c>
      <c r="L846">
        <v>0</v>
      </c>
      <c r="M846">
        <f t="shared" si="58"/>
        <v>2</v>
      </c>
      <c r="N846" s="2">
        <f t="shared" si="55"/>
        <v>2</v>
      </c>
      <c r="O846" s="2" t="str">
        <f t="shared" si="56"/>
        <v>BP3</v>
      </c>
      <c r="P846" t="str">
        <f t="shared" si="57"/>
        <v>PA</v>
      </c>
    </row>
    <row r="847" spans="1:16" x14ac:dyDescent="0.25">
      <c r="A847" t="s">
        <v>31</v>
      </c>
      <c r="B847" t="s">
        <v>574</v>
      </c>
      <c r="C847">
        <v>613</v>
      </c>
      <c r="D847" t="s">
        <v>94</v>
      </c>
      <c r="E847" t="s">
        <v>95</v>
      </c>
      <c r="F847" t="s">
        <v>44</v>
      </c>
      <c r="G847" t="s">
        <v>45</v>
      </c>
      <c r="H847" t="s">
        <v>575</v>
      </c>
      <c r="I847">
        <v>4</v>
      </c>
      <c r="J847">
        <v>2</v>
      </c>
      <c r="K847" t="s">
        <v>97</v>
      </c>
      <c r="L847">
        <v>0</v>
      </c>
      <c r="M847">
        <f t="shared" si="58"/>
        <v>2</v>
      </c>
      <c r="N847" s="2">
        <f t="shared" si="55"/>
        <v>2</v>
      </c>
      <c r="O847" s="2" t="str">
        <f t="shared" si="56"/>
        <v>BP4</v>
      </c>
      <c r="P847" t="str">
        <f t="shared" si="57"/>
        <v>PA</v>
      </c>
    </row>
    <row r="848" spans="1:16" x14ac:dyDescent="0.25">
      <c r="A848" t="s">
        <v>31</v>
      </c>
      <c r="B848" t="s">
        <v>576</v>
      </c>
      <c r="C848">
        <v>614</v>
      </c>
      <c r="D848" t="s">
        <v>577</v>
      </c>
      <c r="E848" t="s">
        <v>578</v>
      </c>
      <c r="F848" t="s">
        <v>44</v>
      </c>
      <c r="G848" t="s">
        <v>45</v>
      </c>
      <c r="H848" t="s">
        <v>96</v>
      </c>
      <c r="I848">
        <v>3</v>
      </c>
      <c r="J848">
        <v>2</v>
      </c>
      <c r="K848" t="s">
        <v>579</v>
      </c>
      <c r="L848">
        <v>0</v>
      </c>
      <c r="M848">
        <f t="shared" si="58"/>
        <v>2</v>
      </c>
      <c r="N848" s="2">
        <f t="shared" si="55"/>
        <v>2</v>
      </c>
      <c r="O848" s="2" t="str">
        <f t="shared" si="56"/>
        <v>DE1</v>
      </c>
      <c r="P848" t="str">
        <f t="shared" si="57"/>
        <v>PA</v>
      </c>
    </row>
    <row r="849" spans="1:16" x14ac:dyDescent="0.25">
      <c r="A849" t="s">
        <v>31</v>
      </c>
      <c r="B849" t="s">
        <v>580</v>
      </c>
      <c r="C849">
        <v>615</v>
      </c>
      <c r="D849" t="s">
        <v>581</v>
      </c>
      <c r="E849" t="s">
        <v>578</v>
      </c>
      <c r="F849" t="s">
        <v>44</v>
      </c>
      <c r="G849" t="s">
        <v>45</v>
      </c>
      <c r="H849" t="s">
        <v>96</v>
      </c>
      <c r="I849">
        <v>3</v>
      </c>
      <c r="J849">
        <v>2</v>
      </c>
      <c r="K849" t="s">
        <v>579</v>
      </c>
      <c r="L849">
        <v>0</v>
      </c>
      <c r="M849">
        <f t="shared" si="58"/>
        <v>2</v>
      </c>
      <c r="N849" s="2">
        <f t="shared" si="55"/>
        <v>2</v>
      </c>
      <c r="O849" s="2" t="str">
        <f t="shared" si="56"/>
        <v>DE2</v>
      </c>
      <c r="P849" t="str">
        <f t="shared" si="57"/>
        <v>PA</v>
      </c>
    </row>
    <row r="850" spans="1:16" x14ac:dyDescent="0.25">
      <c r="A850" t="s">
        <v>31</v>
      </c>
      <c r="B850" t="s">
        <v>582</v>
      </c>
      <c r="C850">
        <v>616</v>
      </c>
      <c r="D850" t="s">
        <v>583</v>
      </c>
      <c r="E850" t="s">
        <v>578</v>
      </c>
      <c r="F850" t="s">
        <v>44</v>
      </c>
      <c r="G850" t="s">
        <v>45</v>
      </c>
      <c r="H850" t="s">
        <v>96</v>
      </c>
      <c r="I850">
        <v>3</v>
      </c>
      <c r="J850">
        <v>2</v>
      </c>
      <c r="K850" t="s">
        <v>579</v>
      </c>
      <c r="L850">
        <v>0</v>
      </c>
      <c r="M850">
        <f t="shared" si="58"/>
        <v>2</v>
      </c>
      <c r="N850" s="2">
        <f t="shared" si="55"/>
        <v>2</v>
      </c>
      <c r="O850" s="2" t="str">
        <f t="shared" si="56"/>
        <v>DE3</v>
      </c>
      <c r="P850" t="str">
        <f t="shared" si="57"/>
        <v>PA</v>
      </c>
    </row>
    <row r="851" spans="1:16" x14ac:dyDescent="0.25">
      <c r="A851" t="s">
        <v>31</v>
      </c>
      <c r="B851" t="s">
        <v>584</v>
      </c>
      <c r="C851">
        <v>617</v>
      </c>
      <c r="D851" t="s">
        <v>585</v>
      </c>
      <c r="E851" t="s">
        <v>578</v>
      </c>
      <c r="F851" t="s">
        <v>44</v>
      </c>
      <c r="G851" t="s">
        <v>45</v>
      </c>
      <c r="H851" t="s">
        <v>96</v>
      </c>
      <c r="I851">
        <v>3</v>
      </c>
      <c r="J851">
        <v>2</v>
      </c>
      <c r="K851" t="s">
        <v>579</v>
      </c>
      <c r="L851">
        <v>0</v>
      </c>
      <c r="M851">
        <f t="shared" si="58"/>
        <v>2</v>
      </c>
      <c r="N851" s="2">
        <f t="shared" si="55"/>
        <v>2</v>
      </c>
      <c r="O851" s="2" t="str">
        <f t="shared" si="56"/>
        <v>DE4</v>
      </c>
      <c r="P851" t="str">
        <f t="shared" si="57"/>
        <v>PA</v>
      </c>
    </row>
    <row r="852" spans="1:16" x14ac:dyDescent="0.25">
      <c r="A852" t="s">
        <v>31</v>
      </c>
      <c r="B852" t="s">
        <v>586</v>
      </c>
      <c r="C852">
        <v>618</v>
      </c>
      <c r="D852" t="s">
        <v>349</v>
      </c>
      <c r="E852" t="s">
        <v>350</v>
      </c>
      <c r="F852" t="s">
        <v>44</v>
      </c>
      <c r="G852" t="s">
        <v>45</v>
      </c>
      <c r="H852" t="s">
        <v>96</v>
      </c>
      <c r="I852">
        <v>3</v>
      </c>
      <c r="J852">
        <v>2</v>
      </c>
      <c r="K852" t="s">
        <v>268</v>
      </c>
      <c r="L852">
        <v>0</v>
      </c>
      <c r="M852">
        <f t="shared" si="58"/>
        <v>2</v>
      </c>
      <c r="N852" s="2">
        <f t="shared" si="55"/>
        <v>2</v>
      </c>
      <c r="O852" s="2" t="str">
        <f t="shared" si="56"/>
        <v>N1</v>
      </c>
      <c r="P852" t="str">
        <f t="shared" si="57"/>
        <v>PA</v>
      </c>
    </row>
    <row r="853" spans="1:16" x14ac:dyDescent="0.25">
      <c r="A853" t="s">
        <v>31</v>
      </c>
      <c r="B853" t="s">
        <v>587</v>
      </c>
      <c r="C853">
        <v>619</v>
      </c>
      <c r="D853" t="s">
        <v>352</v>
      </c>
      <c r="E853" t="s">
        <v>350</v>
      </c>
      <c r="F853" t="s">
        <v>44</v>
      </c>
      <c r="G853" t="s">
        <v>45</v>
      </c>
      <c r="H853" t="s">
        <v>96</v>
      </c>
      <c r="I853">
        <v>3</v>
      </c>
      <c r="J853">
        <v>2</v>
      </c>
      <c r="K853" t="s">
        <v>191</v>
      </c>
      <c r="L853">
        <v>0</v>
      </c>
      <c r="M853">
        <f t="shared" si="58"/>
        <v>2</v>
      </c>
      <c r="N853" s="2">
        <f t="shared" si="55"/>
        <v>2</v>
      </c>
      <c r="O853" s="2" t="str">
        <f t="shared" si="56"/>
        <v>N2</v>
      </c>
      <c r="P853" t="str">
        <f t="shared" si="57"/>
        <v>PA</v>
      </c>
    </row>
    <row r="854" spans="1:16" x14ac:dyDescent="0.25">
      <c r="A854" t="s">
        <v>31</v>
      </c>
      <c r="B854" t="s">
        <v>588</v>
      </c>
      <c r="C854">
        <v>620</v>
      </c>
      <c r="D854" t="s">
        <v>354</v>
      </c>
      <c r="E854" t="s">
        <v>350</v>
      </c>
      <c r="F854" t="s">
        <v>44</v>
      </c>
      <c r="G854" t="s">
        <v>45</v>
      </c>
      <c r="H854" t="s">
        <v>96</v>
      </c>
      <c r="I854">
        <v>3</v>
      </c>
      <c r="J854">
        <v>2</v>
      </c>
      <c r="K854" t="s">
        <v>268</v>
      </c>
      <c r="L854">
        <v>0</v>
      </c>
      <c r="M854">
        <f t="shared" si="58"/>
        <v>2</v>
      </c>
      <c r="N854" s="2">
        <f t="shared" si="55"/>
        <v>2</v>
      </c>
      <c r="O854" s="2" t="str">
        <f t="shared" si="56"/>
        <v>N3</v>
      </c>
      <c r="P854" t="str">
        <f t="shared" si="57"/>
        <v>PA</v>
      </c>
    </row>
    <row r="855" spans="1:16" x14ac:dyDescent="0.25">
      <c r="A855" t="s">
        <v>31</v>
      </c>
      <c r="B855" t="s">
        <v>589</v>
      </c>
      <c r="C855">
        <v>621</v>
      </c>
      <c r="D855" t="s">
        <v>356</v>
      </c>
      <c r="E855" t="s">
        <v>350</v>
      </c>
      <c r="F855" t="s">
        <v>44</v>
      </c>
      <c r="G855" t="s">
        <v>45</v>
      </c>
      <c r="H855" t="s">
        <v>96</v>
      </c>
      <c r="I855">
        <v>3</v>
      </c>
      <c r="J855">
        <v>2</v>
      </c>
      <c r="K855" t="s">
        <v>191</v>
      </c>
      <c r="L855">
        <v>0</v>
      </c>
      <c r="M855">
        <f t="shared" si="58"/>
        <v>2</v>
      </c>
      <c r="N855" s="2">
        <f t="shared" si="55"/>
        <v>2</v>
      </c>
      <c r="O855" s="2" t="str">
        <f t="shared" si="56"/>
        <v>N4</v>
      </c>
      <c r="P855" t="str">
        <f t="shared" si="57"/>
        <v>PA</v>
      </c>
    </row>
    <row r="856" spans="1:16" x14ac:dyDescent="0.25">
      <c r="A856" t="s">
        <v>31</v>
      </c>
      <c r="B856" t="s">
        <v>590</v>
      </c>
      <c r="C856">
        <v>622</v>
      </c>
      <c r="D856" t="s">
        <v>358</v>
      </c>
      <c r="E856" t="s">
        <v>359</v>
      </c>
      <c r="F856" t="s">
        <v>44</v>
      </c>
      <c r="G856" t="s">
        <v>45</v>
      </c>
      <c r="H856" t="s">
        <v>96</v>
      </c>
      <c r="I856">
        <v>3</v>
      </c>
      <c r="J856">
        <v>2</v>
      </c>
      <c r="K856" t="s">
        <v>268</v>
      </c>
      <c r="L856">
        <v>0</v>
      </c>
      <c r="M856">
        <f t="shared" si="58"/>
        <v>2</v>
      </c>
      <c r="N856" s="2">
        <f t="shared" si="55"/>
        <v>2</v>
      </c>
      <c r="O856" s="2" t="str">
        <f t="shared" si="56"/>
        <v>N5</v>
      </c>
      <c r="P856" t="str">
        <f t="shared" si="57"/>
        <v>PA</v>
      </c>
    </row>
    <row r="857" spans="1:16" x14ac:dyDescent="0.25">
      <c r="A857" t="s">
        <v>31</v>
      </c>
      <c r="B857" t="s">
        <v>591</v>
      </c>
      <c r="C857">
        <v>623</v>
      </c>
      <c r="D857" t="s">
        <v>361</v>
      </c>
      <c r="E857" t="s">
        <v>359</v>
      </c>
      <c r="F857" t="s">
        <v>44</v>
      </c>
      <c r="G857" t="s">
        <v>45</v>
      </c>
      <c r="H857" t="s">
        <v>96</v>
      </c>
      <c r="I857">
        <v>3</v>
      </c>
      <c r="J857">
        <v>2</v>
      </c>
      <c r="K857" t="s">
        <v>92</v>
      </c>
      <c r="L857">
        <v>0</v>
      </c>
      <c r="M857">
        <f t="shared" si="58"/>
        <v>2</v>
      </c>
      <c r="N857" s="2">
        <f t="shared" si="55"/>
        <v>2</v>
      </c>
      <c r="O857" s="2" t="str">
        <f t="shared" si="56"/>
        <v>N6</v>
      </c>
      <c r="P857" t="str">
        <f t="shared" si="57"/>
        <v>PA</v>
      </c>
    </row>
    <row r="858" spans="1:16" x14ac:dyDescent="0.25">
      <c r="A858" t="s">
        <v>31</v>
      </c>
      <c r="B858" t="s">
        <v>592</v>
      </c>
      <c r="C858">
        <v>624</v>
      </c>
      <c r="D858" t="s">
        <v>363</v>
      </c>
      <c r="E858" t="s">
        <v>359</v>
      </c>
      <c r="F858" t="s">
        <v>44</v>
      </c>
      <c r="G858" t="s">
        <v>45</v>
      </c>
      <c r="H858" t="s">
        <v>96</v>
      </c>
      <c r="I858">
        <v>3</v>
      </c>
      <c r="J858">
        <v>2</v>
      </c>
      <c r="K858" t="s">
        <v>268</v>
      </c>
      <c r="L858">
        <v>0</v>
      </c>
      <c r="M858">
        <f t="shared" si="58"/>
        <v>2</v>
      </c>
      <c r="N858" s="2">
        <f t="shared" si="55"/>
        <v>2</v>
      </c>
      <c r="O858" s="2" t="str">
        <f t="shared" si="56"/>
        <v>N7</v>
      </c>
      <c r="P858" t="str">
        <f t="shared" si="57"/>
        <v>PA</v>
      </c>
    </row>
    <row r="859" spans="1:16" x14ac:dyDescent="0.25">
      <c r="A859" t="s">
        <v>31</v>
      </c>
      <c r="B859" t="s">
        <v>593</v>
      </c>
      <c r="C859">
        <v>625</v>
      </c>
      <c r="D859" t="s">
        <v>365</v>
      </c>
      <c r="E859" t="s">
        <v>359</v>
      </c>
      <c r="F859" t="s">
        <v>44</v>
      </c>
      <c r="G859" t="s">
        <v>45</v>
      </c>
      <c r="H859" t="s">
        <v>96</v>
      </c>
      <c r="I859">
        <v>3</v>
      </c>
      <c r="J859">
        <v>2</v>
      </c>
      <c r="K859" t="s">
        <v>92</v>
      </c>
      <c r="L859">
        <v>0</v>
      </c>
      <c r="M859">
        <f t="shared" si="58"/>
        <v>2</v>
      </c>
      <c r="N859" s="2">
        <f t="shared" si="55"/>
        <v>2</v>
      </c>
      <c r="O859" s="2" t="str">
        <f t="shared" si="56"/>
        <v>N8</v>
      </c>
      <c r="P859" t="str">
        <f t="shared" si="57"/>
        <v>PA</v>
      </c>
    </row>
    <row r="860" spans="1:16" x14ac:dyDescent="0.25">
      <c r="A860" t="s">
        <v>31</v>
      </c>
      <c r="B860" t="s">
        <v>594</v>
      </c>
      <c r="C860">
        <v>626</v>
      </c>
      <c r="D860" t="s">
        <v>367</v>
      </c>
      <c r="E860" t="s">
        <v>368</v>
      </c>
      <c r="F860" t="s">
        <v>44</v>
      </c>
      <c r="G860" t="s">
        <v>45</v>
      </c>
      <c r="H860" t="s">
        <v>96</v>
      </c>
      <c r="I860">
        <v>3</v>
      </c>
      <c r="J860">
        <v>2</v>
      </c>
      <c r="K860" t="s">
        <v>92</v>
      </c>
      <c r="L860">
        <v>0</v>
      </c>
      <c r="M860">
        <f t="shared" si="58"/>
        <v>2</v>
      </c>
      <c r="N860" s="2">
        <f t="shared" si="55"/>
        <v>2</v>
      </c>
      <c r="O860" s="2" t="str">
        <f t="shared" si="56"/>
        <v>N9</v>
      </c>
      <c r="P860" t="str">
        <f t="shared" si="57"/>
        <v>PA</v>
      </c>
    </row>
    <row r="861" spans="1:16" x14ac:dyDescent="0.25">
      <c r="A861" t="s">
        <v>31</v>
      </c>
      <c r="B861" t="s">
        <v>595</v>
      </c>
      <c r="C861">
        <v>627</v>
      </c>
      <c r="D861" t="s">
        <v>370</v>
      </c>
      <c r="E861" t="s">
        <v>368</v>
      </c>
      <c r="F861" t="s">
        <v>44</v>
      </c>
      <c r="G861" t="s">
        <v>45</v>
      </c>
      <c r="H861" t="s">
        <v>96</v>
      </c>
      <c r="I861">
        <v>3</v>
      </c>
      <c r="J861">
        <v>2</v>
      </c>
      <c r="K861" t="s">
        <v>92</v>
      </c>
      <c r="L861">
        <v>0</v>
      </c>
      <c r="M861">
        <f t="shared" si="58"/>
        <v>2</v>
      </c>
      <c r="N861" s="2">
        <f t="shared" si="55"/>
        <v>2</v>
      </c>
      <c r="O861" s="2" t="str">
        <f t="shared" si="56"/>
        <v>N10</v>
      </c>
      <c r="P861" t="str">
        <f t="shared" si="57"/>
        <v>PA</v>
      </c>
    </row>
    <row r="862" spans="1:16" x14ac:dyDescent="0.25">
      <c r="A862" t="s">
        <v>31</v>
      </c>
      <c r="B862" t="s">
        <v>596</v>
      </c>
      <c r="C862">
        <v>628</v>
      </c>
      <c r="D862" t="s">
        <v>372</v>
      </c>
      <c r="E862" t="s">
        <v>373</v>
      </c>
      <c r="F862" t="s">
        <v>44</v>
      </c>
      <c r="G862" t="s">
        <v>45</v>
      </c>
      <c r="H862" t="s">
        <v>96</v>
      </c>
      <c r="I862">
        <v>3</v>
      </c>
      <c r="J862">
        <v>2</v>
      </c>
      <c r="K862" t="s">
        <v>268</v>
      </c>
      <c r="L862">
        <v>0</v>
      </c>
      <c r="M862">
        <f t="shared" si="58"/>
        <v>2</v>
      </c>
      <c r="N862" s="2">
        <f t="shared" si="55"/>
        <v>2</v>
      </c>
      <c r="O862" s="2" t="str">
        <f t="shared" si="56"/>
        <v>N11</v>
      </c>
      <c r="P862" t="str">
        <f t="shared" si="57"/>
        <v>PA</v>
      </c>
    </row>
    <row r="863" spans="1:16" x14ac:dyDescent="0.25">
      <c r="A863" t="s">
        <v>31</v>
      </c>
      <c r="B863" t="s">
        <v>597</v>
      </c>
      <c r="C863">
        <v>629</v>
      </c>
      <c r="D863" t="s">
        <v>375</v>
      </c>
      <c r="E863" t="s">
        <v>373</v>
      </c>
      <c r="F863" t="s">
        <v>44</v>
      </c>
      <c r="G863" t="s">
        <v>45</v>
      </c>
      <c r="H863" t="s">
        <v>96</v>
      </c>
      <c r="I863">
        <v>3</v>
      </c>
      <c r="J863">
        <v>2</v>
      </c>
      <c r="K863" t="s">
        <v>268</v>
      </c>
      <c r="L863">
        <v>0</v>
      </c>
      <c r="M863">
        <f t="shared" si="58"/>
        <v>2</v>
      </c>
      <c r="N863" s="2">
        <f t="shared" si="55"/>
        <v>2</v>
      </c>
      <c r="O863" s="2" t="str">
        <f t="shared" si="56"/>
        <v>N12</v>
      </c>
      <c r="P863" t="str">
        <f t="shared" si="57"/>
        <v>PA</v>
      </c>
    </row>
    <row r="864" spans="1:16" x14ac:dyDescent="0.25">
      <c r="A864" t="s">
        <v>31</v>
      </c>
      <c r="B864" t="s">
        <v>598</v>
      </c>
      <c r="C864">
        <v>630</v>
      </c>
      <c r="D864" t="s">
        <v>377</v>
      </c>
      <c r="E864" t="s">
        <v>373</v>
      </c>
      <c r="F864" t="s">
        <v>44</v>
      </c>
      <c r="G864" t="s">
        <v>45</v>
      </c>
      <c r="H864" t="s">
        <v>96</v>
      </c>
      <c r="I864">
        <v>3</v>
      </c>
      <c r="J864">
        <v>2</v>
      </c>
      <c r="K864" t="s">
        <v>268</v>
      </c>
      <c r="L864">
        <v>0</v>
      </c>
      <c r="M864">
        <f t="shared" si="58"/>
        <v>2</v>
      </c>
      <c r="N864" s="2">
        <f t="shared" si="55"/>
        <v>2</v>
      </c>
      <c r="O864" s="2" t="str">
        <f t="shared" si="56"/>
        <v>N13</v>
      </c>
      <c r="P864" t="str">
        <f t="shared" si="57"/>
        <v>PA</v>
      </c>
    </row>
    <row r="865" spans="1:16" x14ac:dyDescent="0.25">
      <c r="A865" t="s">
        <v>31</v>
      </c>
      <c r="B865" t="s">
        <v>599</v>
      </c>
      <c r="C865">
        <v>631</v>
      </c>
      <c r="D865" t="s">
        <v>379</v>
      </c>
      <c r="E865" t="s">
        <v>373</v>
      </c>
      <c r="F865" t="s">
        <v>44</v>
      </c>
      <c r="G865" t="s">
        <v>45</v>
      </c>
      <c r="H865" t="s">
        <v>96</v>
      </c>
      <c r="I865">
        <v>3</v>
      </c>
      <c r="J865">
        <v>2</v>
      </c>
      <c r="K865" t="s">
        <v>268</v>
      </c>
      <c r="L865">
        <v>0</v>
      </c>
      <c r="M865">
        <f t="shared" si="58"/>
        <v>2</v>
      </c>
      <c r="N865" s="2">
        <f t="shared" si="55"/>
        <v>2</v>
      </c>
      <c r="O865" s="2" t="str">
        <f t="shared" si="56"/>
        <v>N14</v>
      </c>
      <c r="P865" t="str">
        <f t="shared" si="57"/>
        <v>PA</v>
      </c>
    </row>
    <row r="866" spans="1:16" x14ac:dyDescent="0.25">
      <c r="A866" t="s">
        <v>32</v>
      </c>
      <c r="B866" t="s">
        <v>600</v>
      </c>
      <c r="C866">
        <v>6</v>
      </c>
      <c r="D866" t="s">
        <v>463</v>
      </c>
      <c r="F866" t="s">
        <v>455</v>
      </c>
      <c r="G866" t="s">
        <v>456</v>
      </c>
      <c r="H866" t="s">
        <v>601</v>
      </c>
      <c r="I866">
        <v>60</v>
      </c>
      <c r="M866">
        <f t="shared" si="58"/>
        <v>2</v>
      </c>
      <c r="N866" s="2">
        <f t="shared" si="55"/>
        <v>3</v>
      </c>
      <c r="O866" s="2" t="str">
        <f t="shared" si="56"/>
        <v>ECO3</v>
      </c>
      <c r="P866" t="str">
        <f t="shared" si="57"/>
        <v>PA</v>
      </c>
    </row>
    <row r="867" spans="1:16" x14ac:dyDescent="0.25">
      <c r="A867" t="s">
        <v>32</v>
      </c>
      <c r="B867" t="s">
        <v>602</v>
      </c>
      <c r="C867">
        <v>393</v>
      </c>
      <c r="D867" t="s">
        <v>466</v>
      </c>
      <c r="F867" t="s">
        <v>44</v>
      </c>
      <c r="G867" t="s">
        <v>45</v>
      </c>
      <c r="H867" t="s">
        <v>49</v>
      </c>
      <c r="I867">
        <v>12</v>
      </c>
      <c r="J867">
        <v>0</v>
      </c>
      <c r="M867">
        <f t="shared" si="58"/>
        <v>2</v>
      </c>
      <c r="N867" s="2">
        <f t="shared" si="55"/>
        <v>3</v>
      </c>
      <c r="O867" s="2" t="str">
        <f t="shared" si="56"/>
        <v>XDAT</v>
      </c>
      <c r="P867" t="str">
        <f t="shared" si="57"/>
        <v>PA</v>
      </c>
    </row>
    <row r="868" spans="1:16" x14ac:dyDescent="0.25">
      <c r="A868" t="s">
        <v>32</v>
      </c>
      <c r="B868" t="s">
        <v>603</v>
      </c>
      <c r="C868">
        <v>394</v>
      </c>
      <c r="D868" t="s">
        <v>51</v>
      </c>
      <c r="E868" t="s">
        <v>52</v>
      </c>
      <c r="F868" t="s">
        <v>44</v>
      </c>
      <c r="G868" t="s">
        <v>45</v>
      </c>
      <c r="H868" t="s">
        <v>604</v>
      </c>
      <c r="I868">
        <v>7</v>
      </c>
      <c r="J868">
        <v>2</v>
      </c>
      <c r="K868" t="s">
        <v>605</v>
      </c>
      <c r="L868">
        <v>0</v>
      </c>
      <c r="M868">
        <f t="shared" si="58"/>
        <v>2</v>
      </c>
      <c r="N868" s="2">
        <f t="shared" si="55"/>
        <v>3</v>
      </c>
      <c r="O868" s="2" t="str">
        <f t="shared" si="56"/>
        <v>A1</v>
      </c>
      <c r="P868" t="str">
        <f t="shared" si="57"/>
        <v>PA</v>
      </c>
    </row>
    <row r="869" spans="1:16" x14ac:dyDescent="0.25">
      <c r="A869" t="s">
        <v>32</v>
      </c>
      <c r="B869" t="s">
        <v>606</v>
      </c>
      <c r="C869">
        <v>395</v>
      </c>
      <c r="D869" t="s">
        <v>56</v>
      </c>
      <c r="E869" t="s">
        <v>52</v>
      </c>
      <c r="F869" t="s">
        <v>44</v>
      </c>
      <c r="G869" t="s">
        <v>45</v>
      </c>
      <c r="H869" t="s">
        <v>604</v>
      </c>
      <c r="I869">
        <v>7</v>
      </c>
      <c r="J869">
        <v>2</v>
      </c>
      <c r="K869" t="s">
        <v>607</v>
      </c>
      <c r="L869">
        <v>0</v>
      </c>
      <c r="M869">
        <f t="shared" si="58"/>
        <v>2</v>
      </c>
      <c r="N869" s="2">
        <f t="shared" si="55"/>
        <v>3</v>
      </c>
      <c r="O869" s="2" t="str">
        <f t="shared" si="56"/>
        <v>A2</v>
      </c>
      <c r="P869" t="str">
        <f t="shared" si="57"/>
        <v>PA</v>
      </c>
    </row>
    <row r="870" spans="1:16" x14ac:dyDescent="0.25">
      <c r="A870" t="s">
        <v>32</v>
      </c>
      <c r="B870" t="s">
        <v>608</v>
      </c>
      <c r="C870">
        <v>396</v>
      </c>
      <c r="D870" t="s">
        <v>59</v>
      </c>
      <c r="E870" t="s">
        <v>52</v>
      </c>
      <c r="F870" t="s">
        <v>44</v>
      </c>
      <c r="G870" t="s">
        <v>45</v>
      </c>
      <c r="H870" t="s">
        <v>604</v>
      </c>
      <c r="I870">
        <v>7</v>
      </c>
      <c r="J870">
        <v>2</v>
      </c>
      <c r="K870" t="s">
        <v>60</v>
      </c>
      <c r="L870">
        <v>0</v>
      </c>
      <c r="M870">
        <f t="shared" si="58"/>
        <v>2</v>
      </c>
      <c r="N870" s="2">
        <f t="shared" si="55"/>
        <v>3</v>
      </c>
      <c r="O870" s="2" t="str">
        <f t="shared" si="56"/>
        <v>A3</v>
      </c>
      <c r="P870" t="str">
        <f t="shared" si="57"/>
        <v>PA</v>
      </c>
    </row>
    <row r="871" spans="1:16" x14ac:dyDescent="0.25">
      <c r="A871" t="s">
        <v>32</v>
      </c>
      <c r="B871" t="s">
        <v>609</v>
      </c>
      <c r="C871">
        <v>397</v>
      </c>
      <c r="D871" t="s">
        <v>62</v>
      </c>
      <c r="E871" t="s">
        <v>52</v>
      </c>
      <c r="F871" t="s">
        <v>44</v>
      </c>
      <c r="G871" t="s">
        <v>45</v>
      </c>
      <c r="H871" t="s">
        <v>604</v>
      </c>
      <c r="I871">
        <v>7</v>
      </c>
      <c r="J871">
        <v>2</v>
      </c>
      <c r="K871" t="s">
        <v>610</v>
      </c>
      <c r="L871">
        <v>0</v>
      </c>
      <c r="M871">
        <f t="shared" si="58"/>
        <v>2</v>
      </c>
      <c r="N871" s="2">
        <f t="shared" si="55"/>
        <v>3</v>
      </c>
      <c r="O871" s="2" t="str">
        <f t="shared" si="56"/>
        <v>A4</v>
      </c>
      <c r="P871" t="str">
        <f t="shared" si="57"/>
        <v>PA</v>
      </c>
    </row>
    <row r="872" spans="1:16" x14ac:dyDescent="0.25">
      <c r="A872" t="s">
        <v>32</v>
      </c>
      <c r="B872" t="s">
        <v>611</v>
      </c>
      <c r="C872">
        <v>398</v>
      </c>
      <c r="D872" t="s">
        <v>65</v>
      </c>
      <c r="E872" t="s">
        <v>52</v>
      </c>
      <c r="F872" t="s">
        <v>44</v>
      </c>
      <c r="G872" t="s">
        <v>45</v>
      </c>
      <c r="H872" t="s">
        <v>604</v>
      </c>
      <c r="I872">
        <v>7</v>
      </c>
      <c r="J872">
        <v>2</v>
      </c>
      <c r="K872" t="s">
        <v>612</v>
      </c>
      <c r="L872">
        <v>0</v>
      </c>
      <c r="M872">
        <f t="shared" si="58"/>
        <v>2</v>
      </c>
      <c r="N872" s="2">
        <f t="shared" si="55"/>
        <v>3</v>
      </c>
      <c r="O872" s="2" t="str">
        <f t="shared" si="56"/>
        <v>A5</v>
      </c>
      <c r="P872" t="str">
        <f t="shared" si="57"/>
        <v>PA</v>
      </c>
    </row>
    <row r="873" spans="1:16" x14ac:dyDescent="0.25">
      <c r="A873" t="s">
        <v>32</v>
      </c>
      <c r="B873" t="s">
        <v>613</v>
      </c>
      <c r="C873">
        <v>399</v>
      </c>
      <c r="D873" t="s">
        <v>68</v>
      </c>
      <c r="E873" t="s">
        <v>52</v>
      </c>
      <c r="F873" t="s">
        <v>44</v>
      </c>
      <c r="G873" t="s">
        <v>45</v>
      </c>
      <c r="H873" t="s">
        <v>604</v>
      </c>
      <c r="I873">
        <v>7</v>
      </c>
      <c r="J873">
        <v>2</v>
      </c>
      <c r="K873" t="s">
        <v>614</v>
      </c>
      <c r="L873">
        <v>0</v>
      </c>
      <c r="M873">
        <f t="shared" si="58"/>
        <v>2</v>
      </c>
      <c r="N873" s="2">
        <f t="shared" si="55"/>
        <v>3</v>
      </c>
      <c r="O873" s="2" t="str">
        <f t="shared" si="56"/>
        <v>A6</v>
      </c>
      <c r="P873" t="str">
        <f t="shared" si="57"/>
        <v>PA</v>
      </c>
    </row>
    <row r="874" spans="1:16" x14ac:dyDescent="0.25">
      <c r="A874" t="s">
        <v>32</v>
      </c>
      <c r="B874" t="s">
        <v>615</v>
      </c>
      <c r="C874">
        <v>400</v>
      </c>
      <c r="D874" t="s">
        <v>71</v>
      </c>
      <c r="E874" t="s">
        <v>52</v>
      </c>
      <c r="F874" t="s">
        <v>44</v>
      </c>
      <c r="G874" t="s">
        <v>45</v>
      </c>
      <c r="H874" t="s">
        <v>604</v>
      </c>
      <c r="I874">
        <v>7</v>
      </c>
      <c r="J874">
        <v>2</v>
      </c>
      <c r="K874" t="s">
        <v>75</v>
      </c>
      <c r="L874">
        <v>0</v>
      </c>
      <c r="M874">
        <f t="shared" si="58"/>
        <v>2</v>
      </c>
      <c r="N874" s="2">
        <f t="shared" si="55"/>
        <v>3</v>
      </c>
      <c r="O874" s="2" t="str">
        <f t="shared" si="56"/>
        <v>A7</v>
      </c>
      <c r="P874" t="str">
        <f t="shared" si="57"/>
        <v>PA</v>
      </c>
    </row>
    <row r="875" spans="1:16" x14ac:dyDescent="0.25">
      <c r="A875" t="s">
        <v>32</v>
      </c>
      <c r="B875" t="s">
        <v>616</v>
      </c>
      <c r="C875">
        <v>401</v>
      </c>
      <c r="D875" t="s">
        <v>74</v>
      </c>
      <c r="E875" t="s">
        <v>52</v>
      </c>
      <c r="F875" t="s">
        <v>44</v>
      </c>
      <c r="G875" t="s">
        <v>45</v>
      </c>
      <c r="H875" t="s">
        <v>604</v>
      </c>
      <c r="I875">
        <v>7</v>
      </c>
      <c r="J875">
        <v>2</v>
      </c>
      <c r="K875" t="s">
        <v>78</v>
      </c>
      <c r="L875">
        <v>0</v>
      </c>
      <c r="M875">
        <f t="shared" si="58"/>
        <v>2</v>
      </c>
      <c r="N875" s="2">
        <f t="shared" si="55"/>
        <v>3</v>
      </c>
      <c r="O875" s="2" t="str">
        <f t="shared" si="56"/>
        <v>A8</v>
      </c>
      <c r="P875" t="str">
        <f t="shared" si="57"/>
        <v>PA</v>
      </c>
    </row>
    <row r="876" spans="1:16" x14ac:dyDescent="0.25">
      <c r="A876" t="s">
        <v>32</v>
      </c>
      <c r="B876" t="s">
        <v>617</v>
      </c>
      <c r="C876">
        <v>402</v>
      </c>
      <c r="D876" t="s">
        <v>77</v>
      </c>
      <c r="E876" t="s">
        <v>52</v>
      </c>
      <c r="F876" t="s">
        <v>44</v>
      </c>
      <c r="G876" t="s">
        <v>45</v>
      </c>
      <c r="H876" t="s">
        <v>604</v>
      </c>
      <c r="I876">
        <v>7</v>
      </c>
      <c r="J876">
        <v>2</v>
      </c>
      <c r="K876" t="s">
        <v>75</v>
      </c>
      <c r="L876">
        <v>0</v>
      </c>
      <c r="M876">
        <f t="shared" si="58"/>
        <v>2</v>
      </c>
      <c r="N876" s="2">
        <f t="shared" si="55"/>
        <v>3</v>
      </c>
      <c r="O876" s="2" t="str">
        <f t="shared" si="56"/>
        <v>A9</v>
      </c>
      <c r="P876" t="str">
        <f t="shared" si="57"/>
        <v>PA</v>
      </c>
    </row>
    <row r="877" spans="1:16" x14ac:dyDescent="0.25">
      <c r="A877" t="s">
        <v>32</v>
      </c>
      <c r="B877" t="s">
        <v>618</v>
      </c>
      <c r="C877">
        <v>403</v>
      </c>
      <c r="D877" t="s">
        <v>80</v>
      </c>
      <c r="E877" t="s">
        <v>52</v>
      </c>
      <c r="F877" t="s">
        <v>44</v>
      </c>
      <c r="G877" t="s">
        <v>45</v>
      </c>
      <c r="H877" t="s">
        <v>604</v>
      </c>
      <c r="I877">
        <v>7</v>
      </c>
      <c r="J877">
        <v>2</v>
      </c>
      <c r="K877" t="s">
        <v>619</v>
      </c>
      <c r="L877">
        <v>0</v>
      </c>
      <c r="M877">
        <f t="shared" si="58"/>
        <v>2</v>
      </c>
      <c r="N877" s="2">
        <f t="shared" si="55"/>
        <v>3</v>
      </c>
      <c r="O877" s="2" t="str">
        <f t="shared" si="56"/>
        <v>A10</v>
      </c>
      <c r="P877" t="str">
        <f t="shared" si="57"/>
        <v>PA</v>
      </c>
    </row>
    <row r="878" spans="1:16" x14ac:dyDescent="0.25">
      <c r="A878" t="s">
        <v>32</v>
      </c>
      <c r="B878" t="s">
        <v>620</v>
      </c>
      <c r="C878">
        <v>404</v>
      </c>
      <c r="D878" t="s">
        <v>82</v>
      </c>
      <c r="E878" t="s">
        <v>83</v>
      </c>
      <c r="F878" t="s">
        <v>44</v>
      </c>
      <c r="G878" t="s">
        <v>45</v>
      </c>
      <c r="H878" t="s">
        <v>575</v>
      </c>
      <c r="I878">
        <v>4</v>
      </c>
      <c r="J878">
        <v>2</v>
      </c>
      <c r="K878" t="s">
        <v>621</v>
      </c>
      <c r="L878">
        <v>0</v>
      </c>
      <c r="M878">
        <f t="shared" si="58"/>
        <v>2</v>
      </c>
      <c r="N878" s="2">
        <f t="shared" ref="N878:N941" si="59">_xlfn.NUMBERVALUE(MID(A878,2,3))-200</f>
        <v>3</v>
      </c>
      <c r="O878" s="2" t="str">
        <f t="shared" ref="O878:O941" si="60">MID(B878,6,LEN(B878)-5)</f>
        <v>BP1</v>
      </c>
      <c r="P878" t="str">
        <f t="shared" ref="P878:P941" si="61">IFERROR(IF(FIND("PA",A878)&gt;0,"PA","Biological"),"Biological")</f>
        <v>PA</v>
      </c>
    </row>
    <row r="879" spans="1:16" x14ac:dyDescent="0.25">
      <c r="A879" t="s">
        <v>32</v>
      </c>
      <c r="B879" t="s">
        <v>622</v>
      </c>
      <c r="C879">
        <v>405</v>
      </c>
      <c r="D879" t="s">
        <v>86</v>
      </c>
      <c r="E879" t="s">
        <v>83</v>
      </c>
      <c r="F879" t="s">
        <v>44</v>
      </c>
      <c r="G879" t="s">
        <v>45</v>
      </c>
      <c r="H879" t="s">
        <v>575</v>
      </c>
      <c r="I879">
        <v>4</v>
      </c>
      <c r="J879">
        <v>2</v>
      </c>
      <c r="K879" t="s">
        <v>623</v>
      </c>
      <c r="L879">
        <v>0</v>
      </c>
      <c r="M879">
        <f t="shared" si="58"/>
        <v>2</v>
      </c>
      <c r="N879" s="2">
        <f t="shared" si="59"/>
        <v>3</v>
      </c>
      <c r="O879" s="2" t="str">
        <f t="shared" si="60"/>
        <v>BP2</v>
      </c>
      <c r="P879" t="str">
        <f t="shared" si="61"/>
        <v>PA</v>
      </c>
    </row>
    <row r="880" spans="1:16" x14ac:dyDescent="0.25">
      <c r="A880" t="s">
        <v>32</v>
      </c>
      <c r="B880" t="s">
        <v>624</v>
      </c>
      <c r="C880">
        <v>406</v>
      </c>
      <c r="D880" t="s">
        <v>89</v>
      </c>
      <c r="E880" t="s">
        <v>90</v>
      </c>
      <c r="F880" t="s">
        <v>44</v>
      </c>
      <c r="G880" t="s">
        <v>45</v>
      </c>
      <c r="H880" t="s">
        <v>91</v>
      </c>
      <c r="I880">
        <v>3</v>
      </c>
      <c r="J880">
        <v>0</v>
      </c>
      <c r="K880" t="s">
        <v>92</v>
      </c>
      <c r="L880">
        <v>0</v>
      </c>
      <c r="M880">
        <f t="shared" si="58"/>
        <v>2</v>
      </c>
      <c r="N880" s="2">
        <f t="shared" si="59"/>
        <v>3</v>
      </c>
      <c r="O880" s="2" t="str">
        <f t="shared" si="60"/>
        <v>BP3</v>
      </c>
      <c r="P880" t="str">
        <f t="shared" si="61"/>
        <v>PA</v>
      </c>
    </row>
    <row r="881" spans="1:16" x14ac:dyDescent="0.25">
      <c r="A881" t="s">
        <v>32</v>
      </c>
      <c r="B881" t="s">
        <v>625</v>
      </c>
      <c r="C881">
        <v>407</v>
      </c>
      <c r="D881" t="s">
        <v>94</v>
      </c>
      <c r="E881" t="s">
        <v>95</v>
      </c>
      <c r="F881" t="s">
        <v>44</v>
      </c>
      <c r="G881" t="s">
        <v>45</v>
      </c>
      <c r="H881" t="s">
        <v>91</v>
      </c>
      <c r="I881">
        <v>3</v>
      </c>
      <c r="J881">
        <v>0</v>
      </c>
      <c r="K881" t="s">
        <v>92</v>
      </c>
      <c r="L881">
        <v>0</v>
      </c>
      <c r="M881">
        <f t="shared" si="58"/>
        <v>2</v>
      </c>
      <c r="N881" s="2">
        <f t="shared" si="59"/>
        <v>3</v>
      </c>
      <c r="O881" s="2" t="str">
        <f t="shared" si="60"/>
        <v>BP4</v>
      </c>
      <c r="P881" t="str">
        <f t="shared" si="61"/>
        <v>PA</v>
      </c>
    </row>
    <row r="882" spans="1:16" x14ac:dyDescent="0.25">
      <c r="A882" t="s">
        <v>32</v>
      </c>
      <c r="B882" t="s">
        <v>626</v>
      </c>
      <c r="C882">
        <v>408</v>
      </c>
      <c r="D882" t="s">
        <v>402</v>
      </c>
      <c r="E882" t="s">
        <v>392</v>
      </c>
      <c r="F882" t="s">
        <v>44</v>
      </c>
      <c r="G882" t="s">
        <v>45</v>
      </c>
      <c r="H882" t="s">
        <v>91</v>
      </c>
      <c r="I882">
        <v>3</v>
      </c>
      <c r="J882">
        <v>0</v>
      </c>
      <c r="K882" t="s">
        <v>191</v>
      </c>
      <c r="L882">
        <v>0</v>
      </c>
      <c r="M882">
        <f t="shared" si="58"/>
        <v>2</v>
      </c>
      <c r="N882" s="2">
        <f t="shared" si="59"/>
        <v>3</v>
      </c>
      <c r="O882" s="2" t="str">
        <f t="shared" si="60"/>
        <v>URA</v>
      </c>
      <c r="P882" t="str">
        <f t="shared" si="61"/>
        <v>PA</v>
      </c>
    </row>
    <row r="883" spans="1:16" x14ac:dyDescent="0.25">
      <c r="A883" t="s">
        <v>32</v>
      </c>
      <c r="B883" t="s">
        <v>627</v>
      </c>
      <c r="C883">
        <v>409</v>
      </c>
      <c r="D883" t="s">
        <v>404</v>
      </c>
      <c r="E883" t="s">
        <v>392</v>
      </c>
      <c r="F883" t="s">
        <v>44</v>
      </c>
      <c r="G883" t="s">
        <v>45</v>
      </c>
      <c r="H883" t="s">
        <v>91</v>
      </c>
      <c r="I883">
        <v>3</v>
      </c>
      <c r="J883">
        <v>0</v>
      </c>
      <c r="K883" t="s">
        <v>97</v>
      </c>
      <c r="L883">
        <v>0</v>
      </c>
      <c r="M883">
        <f t="shared" si="58"/>
        <v>2</v>
      </c>
      <c r="N883" s="2">
        <f t="shared" si="59"/>
        <v>3</v>
      </c>
      <c r="O883" s="2" t="str">
        <f t="shared" si="60"/>
        <v>URB</v>
      </c>
      <c r="P883" t="str">
        <f t="shared" si="61"/>
        <v>PA</v>
      </c>
    </row>
    <row r="884" spans="1:16" x14ac:dyDescent="0.25">
      <c r="A884" t="s">
        <v>32</v>
      </c>
      <c r="B884" t="s">
        <v>628</v>
      </c>
      <c r="C884">
        <v>410</v>
      </c>
      <c r="D884" t="s">
        <v>406</v>
      </c>
      <c r="E884" t="s">
        <v>392</v>
      </c>
      <c r="F884" t="s">
        <v>44</v>
      </c>
      <c r="G884" t="s">
        <v>45</v>
      </c>
      <c r="H884" t="s">
        <v>91</v>
      </c>
      <c r="I884">
        <v>3</v>
      </c>
      <c r="J884">
        <v>0</v>
      </c>
      <c r="K884" t="s">
        <v>191</v>
      </c>
      <c r="L884">
        <v>0</v>
      </c>
      <c r="M884">
        <f t="shared" si="58"/>
        <v>2</v>
      </c>
      <c r="N884" s="2">
        <f t="shared" si="59"/>
        <v>3</v>
      </c>
      <c r="O884" s="2" t="str">
        <f t="shared" si="60"/>
        <v>URC</v>
      </c>
      <c r="P884" t="str">
        <f t="shared" si="61"/>
        <v>PA</v>
      </c>
    </row>
    <row r="885" spans="1:16" x14ac:dyDescent="0.25">
      <c r="A885" t="s">
        <v>32</v>
      </c>
      <c r="B885" t="s">
        <v>629</v>
      </c>
      <c r="C885">
        <v>411</v>
      </c>
      <c r="D885" t="s">
        <v>408</v>
      </c>
      <c r="E885" t="s">
        <v>392</v>
      </c>
      <c r="F885" t="s">
        <v>44</v>
      </c>
      <c r="G885" t="s">
        <v>45</v>
      </c>
      <c r="H885" t="s">
        <v>91</v>
      </c>
      <c r="I885">
        <v>3</v>
      </c>
      <c r="J885">
        <v>0</v>
      </c>
      <c r="K885" t="s">
        <v>97</v>
      </c>
      <c r="L885">
        <v>0</v>
      </c>
      <c r="M885">
        <f t="shared" si="58"/>
        <v>2</v>
      </c>
      <c r="N885" s="2">
        <f t="shared" si="59"/>
        <v>3</v>
      </c>
      <c r="O885" s="2" t="str">
        <f t="shared" si="60"/>
        <v>URD</v>
      </c>
      <c r="P885" t="str">
        <f t="shared" si="61"/>
        <v>PA</v>
      </c>
    </row>
    <row r="886" spans="1:16" x14ac:dyDescent="0.25">
      <c r="A886" t="s">
        <v>32</v>
      </c>
      <c r="B886" t="s">
        <v>630</v>
      </c>
      <c r="C886">
        <v>412</v>
      </c>
      <c r="D886" t="s">
        <v>410</v>
      </c>
      <c r="E886" t="s">
        <v>392</v>
      </c>
      <c r="F886" t="s">
        <v>44</v>
      </c>
      <c r="G886" t="s">
        <v>45</v>
      </c>
      <c r="H886" t="s">
        <v>91</v>
      </c>
      <c r="I886">
        <v>3</v>
      </c>
      <c r="J886">
        <v>0</v>
      </c>
      <c r="K886" t="s">
        <v>97</v>
      </c>
      <c r="L886">
        <v>0</v>
      </c>
      <c r="M886">
        <f t="shared" si="58"/>
        <v>2</v>
      </c>
      <c r="N886" s="2">
        <f t="shared" si="59"/>
        <v>3</v>
      </c>
      <c r="O886" s="2" t="str">
        <f t="shared" si="60"/>
        <v>URE</v>
      </c>
      <c r="P886" t="str">
        <f t="shared" si="61"/>
        <v>PA</v>
      </c>
    </row>
    <row r="887" spans="1:16" x14ac:dyDescent="0.25">
      <c r="A887" t="s">
        <v>32</v>
      </c>
      <c r="B887" t="s">
        <v>631</v>
      </c>
      <c r="C887">
        <v>413</v>
      </c>
      <c r="D887" t="s">
        <v>391</v>
      </c>
      <c r="E887" t="s">
        <v>392</v>
      </c>
      <c r="F887" t="s">
        <v>44</v>
      </c>
      <c r="G887" t="s">
        <v>45</v>
      </c>
      <c r="H887" t="s">
        <v>91</v>
      </c>
      <c r="I887">
        <v>3</v>
      </c>
      <c r="J887">
        <v>0</v>
      </c>
      <c r="K887" t="s">
        <v>97</v>
      </c>
      <c r="L887">
        <v>0</v>
      </c>
      <c r="M887">
        <f t="shared" si="58"/>
        <v>2</v>
      </c>
      <c r="N887" s="2">
        <f t="shared" si="59"/>
        <v>3</v>
      </c>
      <c r="O887" s="2" t="str">
        <f t="shared" si="60"/>
        <v>ULA</v>
      </c>
      <c r="P887" t="str">
        <f t="shared" si="61"/>
        <v>PA</v>
      </c>
    </row>
    <row r="888" spans="1:16" x14ac:dyDescent="0.25">
      <c r="A888" t="s">
        <v>32</v>
      </c>
      <c r="B888" t="s">
        <v>632</v>
      </c>
      <c r="C888">
        <v>414</v>
      </c>
      <c r="D888" t="s">
        <v>394</v>
      </c>
      <c r="E888" t="s">
        <v>392</v>
      </c>
      <c r="F888" t="s">
        <v>44</v>
      </c>
      <c r="G888" t="s">
        <v>45</v>
      </c>
      <c r="H888" t="s">
        <v>91</v>
      </c>
      <c r="I888">
        <v>3</v>
      </c>
      <c r="J888">
        <v>0</v>
      </c>
      <c r="K888" t="s">
        <v>97</v>
      </c>
      <c r="L888">
        <v>0</v>
      </c>
      <c r="M888">
        <f t="shared" si="58"/>
        <v>2</v>
      </c>
      <c r="N888" s="2">
        <f t="shared" si="59"/>
        <v>3</v>
      </c>
      <c r="O888" s="2" t="str">
        <f t="shared" si="60"/>
        <v>ULB</v>
      </c>
      <c r="P888" t="str">
        <f t="shared" si="61"/>
        <v>PA</v>
      </c>
    </row>
    <row r="889" spans="1:16" x14ac:dyDescent="0.25">
      <c r="A889" t="s">
        <v>32</v>
      </c>
      <c r="B889" t="s">
        <v>633</v>
      </c>
      <c r="C889">
        <v>415</v>
      </c>
      <c r="D889" t="s">
        <v>396</v>
      </c>
      <c r="E889" t="s">
        <v>392</v>
      </c>
      <c r="F889" t="s">
        <v>44</v>
      </c>
      <c r="G889" t="s">
        <v>45</v>
      </c>
      <c r="H889" t="s">
        <v>91</v>
      </c>
      <c r="I889">
        <v>3</v>
      </c>
      <c r="J889">
        <v>0</v>
      </c>
      <c r="K889" t="s">
        <v>97</v>
      </c>
      <c r="L889">
        <v>0</v>
      </c>
      <c r="M889">
        <f t="shared" si="58"/>
        <v>2</v>
      </c>
      <c r="N889" s="2">
        <f t="shared" si="59"/>
        <v>3</v>
      </c>
      <c r="O889" s="2" t="str">
        <f t="shared" si="60"/>
        <v>ULC</v>
      </c>
      <c r="P889" t="str">
        <f t="shared" si="61"/>
        <v>PA</v>
      </c>
    </row>
    <row r="890" spans="1:16" x14ac:dyDescent="0.25">
      <c r="A890" t="s">
        <v>32</v>
      </c>
      <c r="B890" t="s">
        <v>634</v>
      </c>
      <c r="C890">
        <v>416</v>
      </c>
      <c r="D890" t="s">
        <v>398</v>
      </c>
      <c r="E890" t="s">
        <v>392</v>
      </c>
      <c r="F890" t="s">
        <v>44</v>
      </c>
      <c r="G890" t="s">
        <v>45</v>
      </c>
      <c r="H890" t="s">
        <v>91</v>
      </c>
      <c r="I890">
        <v>3</v>
      </c>
      <c r="J890">
        <v>0</v>
      </c>
      <c r="K890" t="s">
        <v>97</v>
      </c>
      <c r="L890">
        <v>0</v>
      </c>
      <c r="M890">
        <f t="shared" si="58"/>
        <v>2</v>
      </c>
      <c r="N890" s="2">
        <f t="shared" si="59"/>
        <v>3</v>
      </c>
      <c r="O890" s="2" t="str">
        <f t="shared" si="60"/>
        <v>ULD</v>
      </c>
      <c r="P890" t="str">
        <f t="shared" si="61"/>
        <v>PA</v>
      </c>
    </row>
    <row r="891" spans="1:16" x14ac:dyDescent="0.25">
      <c r="A891" t="s">
        <v>32</v>
      </c>
      <c r="B891" t="s">
        <v>635</v>
      </c>
      <c r="C891">
        <v>417</v>
      </c>
      <c r="D891" t="s">
        <v>400</v>
      </c>
      <c r="E891" t="s">
        <v>392</v>
      </c>
      <c r="F891" t="s">
        <v>44</v>
      </c>
      <c r="G891" t="s">
        <v>45</v>
      </c>
      <c r="H891" t="s">
        <v>91</v>
      </c>
      <c r="I891">
        <v>3</v>
      </c>
      <c r="J891">
        <v>0</v>
      </c>
      <c r="K891" t="s">
        <v>97</v>
      </c>
      <c r="L891">
        <v>0</v>
      </c>
      <c r="M891">
        <f t="shared" si="58"/>
        <v>2</v>
      </c>
      <c r="N891" s="2">
        <f t="shared" si="59"/>
        <v>3</v>
      </c>
      <c r="O891" s="2" t="str">
        <f t="shared" si="60"/>
        <v>ULE</v>
      </c>
      <c r="P891" t="str">
        <f t="shared" si="61"/>
        <v>PA</v>
      </c>
    </row>
    <row r="892" spans="1:16" x14ac:dyDescent="0.25">
      <c r="A892" t="s">
        <v>32</v>
      </c>
      <c r="B892" t="s">
        <v>636</v>
      </c>
      <c r="C892">
        <v>418</v>
      </c>
      <c r="D892" t="s">
        <v>422</v>
      </c>
      <c r="E892" t="s">
        <v>392</v>
      </c>
      <c r="F892" t="s">
        <v>44</v>
      </c>
      <c r="G892" t="s">
        <v>45</v>
      </c>
      <c r="H892" t="s">
        <v>91</v>
      </c>
      <c r="I892">
        <v>3</v>
      </c>
      <c r="J892">
        <v>0</v>
      </c>
      <c r="K892" t="s">
        <v>97</v>
      </c>
      <c r="L892">
        <v>0</v>
      </c>
      <c r="M892">
        <f t="shared" si="58"/>
        <v>2</v>
      </c>
      <c r="N892" s="2">
        <f t="shared" si="59"/>
        <v>3</v>
      </c>
      <c r="O892" s="2" t="str">
        <f t="shared" si="60"/>
        <v>LRA</v>
      </c>
      <c r="P892" t="str">
        <f t="shared" si="61"/>
        <v>PA</v>
      </c>
    </row>
    <row r="893" spans="1:16" x14ac:dyDescent="0.25">
      <c r="A893" t="s">
        <v>32</v>
      </c>
      <c r="B893" t="s">
        <v>637</v>
      </c>
      <c r="C893">
        <v>419</v>
      </c>
      <c r="D893" t="s">
        <v>424</v>
      </c>
      <c r="E893" t="s">
        <v>392</v>
      </c>
      <c r="F893" t="s">
        <v>44</v>
      </c>
      <c r="G893" t="s">
        <v>45</v>
      </c>
      <c r="H893" t="s">
        <v>91</v>
      </c>
      <c r="I893">
        <v>3</v>
      </c>
      <c r="J893">
        <v>0</v>
      </c>
      <c r="K893" t="s">
        <v>97</v>
      </c>
      <c r="L893">
        <v>0</v>
      </c>
      <c r="M893">
        <f t="shared" si="58"/>
        <v>2</v>
      </c>
      <c r="N893" s="2">
        <f t="shared" si="59"/>
        <v>3</v>
      </c>
      <c r="O893" s="2" t="str">
        <f t="shared" si="60"/>
        <v>LRB</v>
      </c>
      <c r="P893" t="str">
        <f t="shared" si="61"/>
        <v>PA</v>
      </c>
    </row>
    <row r="894" spans="1:16" x14ac:dyDescent="0.25">
      <c r="A894" t="s">
        <v>32</v>
      </c>
      <c r="B894" t="s">
        <v>638</v>
      </c>
      <c r="C894">
        <v>420</v>
      </c>
      <c r="D894" t="s">
        <v>426</v>
      </c>
      <c r="E894" t="s">
        <v>392</v>
      </c>
      <c r="F894" t="s">
        <v>44</v>
      </c>
      <c r="G894" t="s">
        <v>45</v>
      </c>
      <c r="H894" t="s">
        <v>91</v>
      </c>
      <c r="I894">
        <v>3</v>
      </c>
      <c r="J894">
        <v>0</v>
      </c>
      <c r="K894" t="s">
        <v>191</v>
      </c>
      <c r="L894">
        <v>0</v>
      </c>
      <c r="M894">
        <f t="shared" si="58"/>
        <v>2</v>
      </c>
      <c r="N894" s="2">
        <f t="shared" si="59"/>
        <v>3</v>
      </c>
      <c r="O894" s="2" t="str">
        <f t="shared" si="60"/>
        <v>LRC</v>
      </c>
      <c r="P894" t="str">
        <f t="shared" si="61"/>
        <v>PA</v>
      </c>
    </row>
    <row r="895" spans="1:16" x14ac:dyDescent="0.25">
      <c r="A895" t="s">
        <v>32</v>
      </c>
      <c r="B895" t="s">
        <v>639</v>
      </c>
      <c r="C895">
        <v>421</v>
      </c>
      <c r="D895" t="s">
        <v>428</v>
      </c>
      <c r="E895" t="s">
        <v>392</v>
      </c>
      <c r="F895" t="s">
        <v>44</v>
      </c>
      <c r="G895" t="s">
        <v>45</v>
      </c>
      <c r="H895" t="s">
        <v>91</v>
      </c>
      <c r="I895">
        <v>3</v>
      </c>
      <c r="J895">
        <v>0</v>
      </c>
      <c r="K895" t="s">
        <v>191</v>
      </c>
      <c r="L895">
        <v>0</v>
      </c>
      <c r="M895">
        <f t="shared" si="58"/>
        <v>2</v>
      </c>
      <c r="N895" s="2">
        <f t="shared" si="59"/>
        <v>3</v>
      </c>
      <c r="O895" s="2" t="str">
        <f t="shared" si="60"/>
        <v>LRD</v>
      </c>
      <c r="P895" t="str">
        <f t="shared" si="61"/>
        <v>PA</v>
      </c>
    </row>
    <row r="896" spans="1:16" x14ac:dyDescent="0.25">
      <c r="A896" t="s">
        <v>32</v>
      </c>
      <c r="B896" t="s">
        <v>640</v>
      </c>
      <c r="C896">
        <v>422</v>
      </c>
      <c r="D896" t="s">
        <v>430</v>
      </c>
      <c r="E896" t="s">
        <v>392</v>
      </c>
      <c r="F896" t="s">
        <v>44</v>
      </c>
      <c r="G896" t="s">
        <v>45</v>
      </c>
      <c r="H896" t="s">
        <v>91</v>
      </c>
      <c r="I896">
        <v>3</v>
      </c>
      <c r="J896">
        <v>0</v>
      </c>
      <c r="K896" t="s">
        <v>191</v>
      </c>
      <c r="L896">
        <v>0</v>
      </c>
      <c r="M896">
        <f t="shared" si="58"/>
        <v>2</v>
      </c>
      <c r="N896" s="2">
        <f t="shared" si="59"/>
        <v>3</v>
      </c>
      <c r="O896" s="2" t="str">
        <f t="shared" si="60"/>
        <v>LRE</v>
      </c>
      <c r="P896" t="str">
        <f t="shared" si="61"/>
        <v>PA</v>
      </c>
    </row>
    <row r="897" spans="1:16" x14ac:dyDescent="0.25">
      <c r="A897" t="s">
        <v>32</v>
      </c>
      <c r="B897" t="s">
        <v>641</v>
      </c>
      <c r="C897">
        <v>423</v>
      </c>
      <c r="D897" t="s">
        <v>412</v>
      </c>
      <c r="E897" t="s">
        <v>392</v>
      </c>
      <c r="F897" t="s">
        <v>44</v>
      </c>
      <c r="G897" t="s">
        <v>45</v>
      </c>
      <c r="H897" t="s">
        <v>91</v>
      </c>
      <c r="I897">
        <v>3</v>
      </c>
      <c r="J897">
        <v>0</v>
      </c>
      <c r="K897" t="s">
        <v>191</v>
      </c>
      <c r="L897">
        <v>0</v>
      </c>
      <c r="M897">
        <f t="shared" si="58"/>
        <v>2</v>
      </c>
      <c r="N897" s="2">
        <f t="shared" si="59"/>
        <v>3</v>
      </c>
      <c r="O897" s="2" t="str">
        <f t="shared" si="60"/>
        <v>LLA</v>
      </c>
      <c r="P897" t="str">
        <f t="shared" si="61"/>
        <v>PA</v>
      </c>
    </row>
    <row r="898" spans="1:16" x14ac:dyDescent="0.25">
      <c r="A898" t="s">
        <v>32</v>
      </c>
      <c r="B898" t="s">
        <v>642</v>
      </c>
      <c r="C898">
        <v>424</v>
      </c>
      <c r="D898" t="s">
        <v>414</v>
      </c>
      <c r="E898" t="s">
        <v>392</v>
      </c>
      <c r="F898" t="s">
        <v>44</v>
      </c>
      <c r="G898" t="s">
        <v>45</v>
      </c>
      <c r="H898" t="s">
        <v>91</v>
      </c>
      <c r="I898">
        <v>3</v>
      </c>
      <c r="J898">
        <v>0</v>
      </c>
      <c r="K898" t="s">
        <v>191</v>
      </c>
      <c r="L898">
        <v>0</v>
      </c>
      <c r="M898">
        <f t="shared" si="58"/>
        <v>2</v>
      </c>
      <c r="N898" s="2">
        <f t="shared" si="59"/>
        <v>3</v>
      </c>
      <c r="O898" s="2" t="str">
        <f t="shared" si="60"/>
        <v>LLB</v>
      </c>
      <c r="P898" t="str">
        <f t="shared" si="61"/>
        <v>PA</v>
      </c>
    </row>
    <row r="899" spans="1:16" x14ac:dyDescent="0.25">
      <c r="A899" t="s">
        <v>32</v>
      </c>
      <c r="B899" t="s">
        <v>643</v>
      </c>
      <c r="C899">
        <v>425</v>
      </c>
      <c r="D899" t="s">
        <v>416</v>
      </c>
      <c r="E899" t="s">
        <v>392</v>
      </c>
      <c r="F899" t="s">
        <v>44</v>
      </c>
      <c r="G899" t="s">
        <v>45</v>
      </c>
      <c r="H899" t="s">
        <v>91</v>
      </c>
      <c r="I899">
        <v>3</v>
      </c>
      <c r="J899">
        <v>0</v>
      </c>
      <c r="K899" t="s">
        <v>191</v>
      </c>
      <c r="L899">
        <v>0</v>
      </c>
      <c r="M899">
        <f t="shared" ref="M899:M962" si="62">_xlfn.NUMBERVALUE(MID(A899,2,1))</f>
        <v>2</v>
      </c>
      <c r="N899" s="2">
        <f t="shared" si="59"/>
        <v>3</v>
      </c>
      <c r="O899" s="2" t="str">
        <f t="shared" si="60"/>
        <v>LLC</v>
      </c>
      <c r="P899" t="str">
        <f t="shared" si="61"/>
        <v>PA</v>
      </c>
    </row>
    <row r="900" spans="1:16" x14ac:dyDescent="0.25">
      <c r="A900" t="s">
        <v>32</v>
      </c>
      <c r="B900" t="s">
        <v>644</v>
      </c>
      <c r="C900">
        <v>426</v>
      </c>
      <c r="D900" t="s">
        <v>418</v>
      </c>
      <c r="E900" t="s">
        <v>392</v>
      </c>
      <c r="F900" t="s">
        <v>44</v>
      </c>
      <c r="G900" t="s">
        <v>45</v>
      </c>
      <c r="H900" t="s">
        <v>91</v>
      </c>
      <c r="I900">
        <v>3</v>
      </c>
      <c r="J900">
        <v>0</v>
      </c>
      <c r="K900" t="s">
        <v>97</v>
      </c>
      <c r="L900">
        <v>0</v>
      </c>
      <c r="M900">
        <f t="shared" si="62"/>
        <v>2</v>
      </c>
      <c r="N900" s="2">
        <f t="shared" si="59"/>
        <v>3</v>
      </c>
      <c r="O900" s="2" t="str">
        <f t="shared" si="60"/>
        <v>LLD</v>
      </c>
      <c r="P900" t="str">
        <f t="shared" si="61"/>
        <v>PA</v>
      </c>
    </row>
    <row r="901" spans="1:16" x14ac:dyDescent="0.25">
      <c r="A901" t="s">
        <v>32</v>
      </c>
      <c r="B901" t="s">
        <v>645</v>
      </c>
      <c r="C901">
        <v>427</v>
      </c>
      <c r="D901" t="s">
        <v>420</v>
      </c>
      <c r="E901" t="s">
        <v>392</v>
      </c>
      <c r="F901" t="s">
        <v>44</v>
      </c>
      <c r="G901" t="s">
        <v>45</v>
      </c>
      <c r="H901" t="s">
        <v>91</v>
      </c>
      <c r="I901">
        <v>3</v>
      </c>
      <c r="J901">
        <v>0</v>
      </c>
      <c r="K901" t="s">
        <v>97</v>
      </c>
      <c r="L901">
        <v>0</v>
      </c>
      <c r="M901">
        <f t="shared" si="62"/>
        <v>2</v>
      </c>
      <c r="N901" s="2">
        <f t="shared" si="59"/>
        <v>3</v>
      </c>
      <c r="O901" s="2" t="str">
        <f t="shared" si="60"/>
        <v>LLE</v>
      </c>
      <c r="P901" t="str">
        <f t="shared" si="61"/>
        <v>PA</v>
      </c>
    </row>
    <row r="902" spans="1:16" x14ac:dyDescent="0.25">
      <c r="A902" t="s">
        <v>32</v>
      </c>
      <c r="B902" t="s">
        <v>646</v>
      </c>
      <c r="C902">
        <v>428</v>
      </c>
      <c r="D902" t="s">
        <v>349</v>
      </c>
      <c r="E902" t="s">
        <v>350</v>
      </c>
      <c r="F902" t="s">
        <v>44</v>
      </c>
      <c r="G902" t="s">
        <v>45</v>
      </c>
      <c r="H902" t="s">
        <v>91</v>
      </c>
      <c r="I902">
        <v>3</v>
      </c>
      <c r="J902">
        <v>0</v>
      </c>
      <c r="K902" t="s">
        <v>92</v>
      </c>
      <c r="L902">
        <v>0</v>
      </c>
      <c r="M902">
        <f t="shared" si="62"/>
        <v>2</v>
      </c>
      <c r="N902" s="2">
        <f t="shared" si="59"/>
        <v>3</v>
      </c>
      <c r="O902" s="2" t="str">
        <f t="shared" si="60"/>
        <v>N1</v>
      </c>
      <c r="P902" t="str">
        <f t="shared" si="61"/>
        <v>PA</v>
      </c>
    </row>
    <row r="903" spans="1:16" x14ac:dyDescent="0.25">
      <c r="A903" t="s">
        <v>32</v>
      </c>
      <c r="B903" t="s">
        <v>647</v>
      </c>
      <c r="C903">
        <v>429</v>
      </c>
      <c r="D903" t="s">
        <v>352</v>
      </c>
      <c r="E903" t="s">
        <v>350</v>
      </c>
      <c r="F903" t="s">
        <v>44</v>
      </c>
      <c r="G903" t="s">
        <v>45</v>
      </c>
      <c r="H903" t="s">
        <v>91</v>
      </c>
      <c r="I903">
        <v>3</v>
      </c>
      <c r="J903">
        <v>0</v>
      </c>
      <c r="K903" t="s">
        <v>92</v>
      </c>
      <c r="L903">
        <v>0</v>
      </c>
      <c r="M903">
        <f t="shared" si="62"/>
        <v>2</v>
      </c>
      <c r="N903" s="2">
        <f t="shared" si="59"/>
        <v>3</v>
      </c>
      <c r="O903" s="2" t="str">
        <f t="shared" si="60"/>
        <v>N2</v>
      </c>
      <c r="P903" t="str">
        <f t="shared" si="61"/>
        <v>PA</v>
      </c>
    </row>
    <row r="904" spans="1:16" x14ac:dyDescent="0.25">
      <c r="A904" t="s">
        <v>32</v>
      </c>
      <c r="B904" t="s">
        <v>648</v>
      </c>
      <c r="C904">
        <v>430</v>
      </c>
      <c r="D904" t="s">
        <v>354</v>
      </c>
      <c r="E904" t="s">
        <v>350</v>
      </c>
      <c r="F904" t="s">
        <v>44</v>
      </c>
      <c r="G904" t="s">
        <v>45</v>
      </c>
      <c r="H904" t="s">
        <v>91</v>
      </c>
      <c r="I904">
        <v>3</v>
      </c>
      <c r="J904">
        <v>0</v>
      </c>
      <c r="K904" t="s">
        <v>92</v>
      </c>
      <c r="L904">
        <v>0</v>
      </c>
      <c r="M904">
        <f t="shared" si="62"/>
        <v>2</v>
      </c>
      <c r="N904" s="2">
        <f t="shared" si="59"/>
        <v>3</v>
      </c>
      <c r="O904" s="2" t="str">
        <f t="shared" si="60"/>
        <v>N3</v>
      </c>
      <c r="P904" t="str">
        <f t="shared" si="61"/>
        <v>PA</v>
      </c>
    </row>
    <row r="905" spans="1:16" x14ac:dyDescent="0.25">
      <c r="A905" t="s">
        <v>32</v>
      </c>
      <c r="B905" t="s">
        <v>649</v>
      </c>
      <c r="C905">
        <v>431</v>
      </c>
      <c r="D905" t="s">
        <v>356</v>
      </c>
      <c r="E905" t="s">
        <v>350</v>
      </c>
      <c r="F905" t="s">
        <v>44</v>
      </c>
      <c r="G905" t="s">
        <v>45</v>
      </c>
      <c r="H905" t="s">
        <v>91</v>
      </c>
      <c r="I905">
        <v>3</v>
      </c>
      <c r="J905">
        <v>0</v>
      </c>
      <c r="K905" t="s">
        <v>92</v>
      </c>
      <c r="L905">
        <v>0</v>
      </c>
      <c r="M905">
        <f t="shared" si="62"/>
        <v>2</v>
      </c>
      <c r="N905" s="2">
        <f t="shared" si="59"/>
        <v>3</v>
      </c>
      <c r="O905" s="2" t="str">
        <f t="shared" si="60"/>
        <v>N4</v>
      </c>
      <c r="P905" t="str">
        <f t="shared" si="61"/>
        <v>PA</v>
      </c>
    </row>
    <row r="906" spans="1:16" x14ac:dyDescent="0.25">
      <c r="A906" t="s">
        <v>32</v>
      </c>
      <c r="B906" t="s">
        <v>650</v>
      </c>
      <c r="C906">
        <v>432</v>
      </c>
      <c r="D906" t="s">
        <v>358</v>
      </c>
      <c r="E906" t="s">
        <v>359</v>
      </c>
      <c r="F906" t="s">
        <v>44</v>
      </c>
      <c r="G906" t="s">
        <v>45</v>
      </c>
      <c r="H906" t="s">
        <v>91</v>
      </c>
      <c r="I906">
        <v>3</v>
      </c>
      <c r="J906">
        <v>0</v>
      </c>
      <c r="K906" t="s">
        <v>268</v>
      </c>
      <c r="L906">
        <v>0</v>
      </c>
      <c r="M906">
        <f t="shared" si="62"/>
        <v>2</v>
      </c>
      <c r="N906" s="2">
        <f t="shared" si="59"/>
        <v>3</v>
      </c>
      <c r="O906" s="2" t="str">
        <f t="shared" si="60"/>
        <v>N5</v>
      </c>
      <c r="P906" t="str">
        <f t="shared" si="61"/>
        <v>PA</v>
      </c>
    </row>
    <row r="907" spans="1:16" x14ac:dyDescent="0.25">
      <c r="A907" t="s">
        <v>32</v>
      </c>
      <c r="B907" t="s">
        <v>651</v>
      </c>
      <c r="C907">
        <v>433</v>
      </c>
      <c r="D907" t="s">
        <v>361</v>
      </c>
      <c r="E907" t="s">
        <v>359</v>
      </c>
      <c r="F907" t="s">
        <v>44</v>
      </c>
      <c r="G907" t="s">
        <v>45</v>
      </c>
      <c r="H907" t="s">
        <v>91</v>
      </c>
      <c r="I907">
        <v>3</v>
      </c>
      <c r="J907">
        <v>0</v>
      </c>
      <c r="K907" t="s">
        <v>92</v>
      </c>
      <c r="L907">
        <v>0</v>
      </c>
      <c r="M907">
        <f t="shared" si="62"/>
        <v>2</v>
      </c>
      <c r="N907" s="2">
        <f t="shared" si="59"/>
        <v>3</v>
      </c>
      <c r="O907" s="2" t="str">
        <f t="shared" si="60"/>
        <v>N6</v>
      </c>
      <c r="P907" t="str">
        <f t="shared" si="61"/>
        <v>PA</v>
      </c>
    </row>
    <row r="908" spans="1:16" x14ac:dyDescent="0.25">
      <c r="A908" t="s">
        <v>32</v>
      </c>
      <c r="B908" t="s">
        <v>652</v>
      </c>
      <c r="C908">
        <v>434</v>
      </c>
      <c r="D908" t="s">
        <v>363</v>
      </c>
      <c r="E908" t="s">
        <v>359</v>
      </c>
      <c r="F908" t="s">
        <v>44</v>
      </c>
      <c r="G908" t="s">
        <v>45</v>
      </c>
      <c r="H908" t="s">
        <v>91</v>
      </c>
      <c r="I908">
        <v>3</v>
      </c>
      <c r="J908">
        <v>0</v>
      </c>
      <c r="K908" t="s">
        <v>268</v>
      </c>
      <c r="L908">
        <v>0</v>
      </c>
      <c r="M908">
        <f t="shared" si="62"/>
        <v>2</v>
      </c>
      <c r="N908" s="2">
        <f t="shared" si="59"/>
        <v>3</v>
      </c>
      <c r="O908" s="2" t="str">
        <f t="shared" si="60"/>
        <v>N7</v>
      </c>
      <c r="P908" t="str">
        <f t="shared" si="61"/>
        <v>PA</v>
      </c>
    </row>
    <row r="909" spans="1:16" x14ac:dyDescent="0.25">
      <c r="A909" t="s">
        <v>32</v>
      </c>
      <c r="B909" t="s">
        <v>653</v>
      </c>
      <c r="C909">
        <v>435</v>
      </c>
      <c r="D909" t="s">
        <v>365</v>
      </c>
      <c r="E909" t="s">
        <v>359</v>
      </c>
      <c r="F909" t="s">
        <v>44</v>
      </c>
      <c r="G909" t="s">
        <v>45</v>
      </c>
      <c r="H909" t="s">
        <v>91</v>
      </c>
      <c r="I909">
        <v>3</v>
      </c>
      <c r="J909">
        <v>0</v>
      </c>
      <c r="K909" t="s">
        <v>92</v>
      </c>
      <c r="L909">
        <v>0</v>
      </c>
      <c r="M909">
        <f t="shared" si="62"/>
        <v>2</v>
      </c>
      <c r="N909" s="2">
        <f t="shared" si="59"/>
        <v>3</v>
      </c>
      <c r="O909" s="2" t="str">
        <f t="shared" si="60"/>
        <v>N8</v>
      </c>
      <c r="P909" t="str">
        <f t="shared" si="61"/>
        <v>PA</v>
      </c>
    </row>
    <row r="910" spans="1:16" x14ac:dyDescent="0.25">
      <c r="A910" t="s">
        <v>32</v>
      </c>
      <c r="B910" t="s">
        <v>654</v>
      </c>
      <c r="C910">
        <v>436</v>
      </c>
      <c r="D910" t="s">
        <v>367</v>
      </c>
      <c r="E910" t="s">
        <v>368</v>
      </c>
      <c r="F910" t="s">
        <v>44</v>
      </c>
      <c r="G910" t="s">
        <v>45</v>
      </c>
      <c r="H910" t="s">
        <v>91</v>
      </c>
      <c r="I910">
        <v>3</v>
      </c>
      <c r="J910">
        <v>0</v>
      </c>
      <c r="K910" t="s">
        <v>92</v>
      </c>
      <c r="L910">
        <v>0</v>
      </c>
      <c r="M910">
        <f t="shared" si="62"/>
        <v>2</v>
      </c>
      <c r="N910" s="2">
        <f t="shared" si="59"/>
        <v>3</v>
      </c>
      <c r="O910" s="2" t="str">
        <f t="shared" si="60"/>
        <v>N9</v>
      </c>
      <c r="P910" t="str">
        <f t="shared" si="61"/>
        <v>PA</v>
      </c>
    </row>
    <row r="911" spans="1:16" x14ac:dyDescent="0.25">
      <c r="A911" t="s">
        <v>32</v>
      </c>
      <c r="B911" t="s">
        <v>655</v>
      </c>
      <c r="C911">
        <v>437</v>
      </c>
      <c r="D911" t="s">
        <v>370</v>
      </c>
      <c r="E911" t="s">
        <v>368</v>
      </c>
      <c r="F911" t="s">
        <v>44</v>
      </c>
      <c r="G911" t="s">
        <v>45</v>
      </c>
      <c r="H911" t="s">
        <v>91</v>
      </c>
      <c r="I911">
        <v>3</v>
      </c>
      <c r="J911">
        <v>0</v>
      </c>
      <c r="K911" t="s">
        <v>92</v>
      </c>
      <c r="L911">
        <v>0</v>
      </c>
      <c r="M911">
        <f t="shared" si="62"/>
        <v>2</v>
      </c>
      <c r="N911" s="2">
        <f t="shared" si="59"/>
        <v>3</v>
      </c>
      <c r="O911" s="2" t="str">
        <f t="shared" si="60"/>
        <v>N10</v>
      </c>
      <c r="P911" t="str">
        <f t="shared" si="61"/>
        <v>PA</v>
      </c>
    </row>
    <row r="912" spans="1:16" x14ac:dyDescent="0.25">
      <c r="A912" t="s">
        <v>32</v>
      </c>
      <c r="B912" t="s">
        <v>656</v>
      </c>
      <c r="C912">
        <v>438</v>
      </c>
      <c r="D912" t="s">
        <v>372</v>
      </c>
      <c r="E912" t="s">
        <v>373</v>
      </c>
      <c r="F912" t="s">
        <v>44</v>
      </c>
      <c r="G912" t="s">
        <v>45</v>
      </c>
      <c r="H912" t="s">
        <v>91</v>
      </c>
      <c r="I912">
        <v>3</v>
      </c>
      <c r="J912">
        <v>0</v>
      </c>
      <c r="K912" t="s">
        <v>268</v>
      </c>
      <c r="L912">
        <v>0</v>
      </c>
      <c r="M912">
        <f t="shared" si="62"/>
        <v>2</v>
      </c>
      <c r="N912" s="2">
        <f t="shared" si="59"/>
        <v>3</v>
      </c>
      <c r="O912" s="2" t="str">
        <f t="shared" si="60"/>
        <v>N11</v>
      </c>
      <c r="P912" t="str">
        <f t="shared" si="61"/>
        <v>PA</v>
      </c>
    </row>
    <row r="913" spans="1:16" x14ac:dyDescent="0.25">
      <c r="A913" t="s">
        <v>32</v>
      </c>
      <c r="B913" t="s">
        <v>657</v>
      </c>
      <c r="C913">
        <v>439</v>
      </c>
      <c r="D913" t="s">
        <v>375</v>
      </c>
      <c r="E913" t="s">
        <v>373</v>
      </c>
      <c r="F913" t="s">
        <v>44</v>
      </c>
      <c r="G913" t="s">
        <v>45</v>
      </c>
      <c r="H913" t="s">
        <v>91</v>
      </c>
      <c r="I913">
        <v>3</v>
      </c>
      <c r="J913">
        <v>0</v>
      </c>
      <c r="K913" t="s">
        <v>268</v>
      </c>
      <c r="L913">
        <v>0</v>
      </c>
      <c r="M913">
        <f t="shared" si="62"/>
        <v>2</v>
      </c>
      <c r="N913" s="2">
        <f t="shared" si="59"/>
        <v>3</v>
      </c>
      <c r="O913" s="2" t="str">
        <f t="shared" si="60"/>
        <v>N12</v>
      </c>
      <c r="P913" t="str">
        <f t="shared" si="61"/>
        <v>PA</v>
      </c>
    </row>
    <row r="914" spans="1:16" x14ac:dyDescent="0.25">
      <c r="A914" t="s">
        <v>32</v>
      </c>
      <c r="B914" t="s">
        <v>658</v>
      </c>
      <c r="C914">
        <v>440</v>
      </c>
      <c r="D914" t="s">
        <v>377</v>
      </c>
      <c r="E914" t="s">
        <v>373</v>
      </c>
      <c r="F914" t="s">
        <v>44</v>
      </c>
      <c r="G914" t="s">
        <v>45</v>
      </c>
      <c r="H914" t="s">
        <v>91</v>
      </c>
      <c r="I914">
        <v>3</v>
      </c>
      <c r="J914">
        <v>0</v>
      </c>
      <c r="K914" t="s">
        <v>268</v>
      </c>
      <c r="L914">
        <v>0</v>
      </c>
      <c r="M914">
        <f t="shared" si="62"/>
        <v>2</v>
      </c>
      <c r="N914" s="2">
        <f t="shared" si="59"/>
        <v>3</v>
      </c>
      <c r="O914" s="2" t="str">
        <f t="shared" si="60"/>
        <v>N13</v>
      </c>
      <c r="P914" t="str">
        <f t="shared" si="61"/>
        <v>PA</v>
      </c>
    </row>
    <row r="915" spans="1:16" x14ac:dyDescent="0.25">
      <c r="A915" t="s">
        <v>32</v>
      </c>
      <c r="B915" t="s">
        <v>659</v>
      </c>
      <c r="C915">
        <v>441</v>
      </c>
      <c r="D915" t="s">
        <v>379</v>
      </c>
      <c r="E915" t="s">
        <v>373</v>
      </c>
      <c r="F915" t="s">
        <v>44</v>
      </c>
      <c r="G915" t="s">
        <v>45</v>
      </c>
      <c r="H915" t="s">
        <v>91</v>
      </c>
      <c r="I915">
        <v>3</v>
      </c>
      <c r="J915">
        <v>0</v>
      </c>
      <c r="K915" t="s">
        <v>268</v>
      </c>
      <c r="L915">
        <v>0</v>
      </c>
      <c r="M915">
        <f t="shared" si="62"/>
        <v>2</v>
      </c>
      <c r="N915" s="2">
        <f t="shared" si="59"/>
        <v>3</v>
      </c>
      <c r="O915" s="2" t="str">
        <f t="shared" si="60"/>
        <v>N14</v>
      </c>
      <c r="P915" t="str">
        <f t="shared" si="61"/>
        <v>PA</v>
      </c>
    </row>
    <row r="916" spans="1:16" x14ac:dyDescent="0.25">
      <c r="A916" t="s">
        <v>32</v>
      </c>
      <c r="B916" t="s">
        <v>660</v>
      </c>
      <c r="C916">
        <v>442</v>
      </c>
      <c r="D916" t="s">
        <v>661</v>
      </c>
      <c r="F916" t="s">
        <v>44</v>
      </c>
      <c r="G916" t="s">
        <v>45</v>
      </c>
      <c r="H916" t="s">
        <v>91</v>
      </c>
      <c r="I916">
        <v>3</v>
      </c>
      <c r="J916">
        <v>0</v>
      </c>
      <c r="K916" t="s">
        <v>662</v>
      </c>
      <c r="L916">
        <v>0</v>
      </c>
      <c r="M916">
        <f t="shared" si="62"/>
        <v>2</v>
      </c>
      <c r="N916" s="2">
        <f t="shared" si="59"/>
        <v>3</v>
      </c>
      <c r="O916" s="2" t="str">
        <f t="shared" si="60"/>
        <v>TYPE</v>
      </c>
      <c r="P916" t="str">
        <f t="shared" si="61"/>
        <v>PA</v>
      </c>
    </row>
    <row r="917" spans="1:16" x14ac:dyDescent="0.25">
      <c r="A917" t="s">
        <v>32</v>
      </c>
      <c r="B917" t="s">
        <v>663</v>
      </c>
      <c r="C917">
        <v>443</v>
      </c>
      <c r="D917" t="s">
        <v>664</v>
      </c>
      <c r="E917" t="s">
        <v>665</v>
      </c>
      <c r="F917" t="s">
        <v>44</v>
      </c>
      <c r="G917" t="s">
        <v>45</v>
      </c>
      <c r="H917" t="s">
        <v>91</v>
      </c>
      <c r="I917">
        <v>3</v>
      </c>
      <c r="J917">
        <v>0</v>
      </c>
      <c r="K917" t="s">
        <v>75</v>
      </c>
      <c r="L917">
        <v>0</v>
      </c>
      <c r="M917">
        <f t="shared" si="62"/>
        <v>2</v>
      </c>
      <c r="N917" s="2">
        <f t="shared" si="59"/>
        <v>3</v>
      </c>
      <c r="O917" s="2" t="str">
        <f t="shared" si="60"/>
        <v>ELM1</v>
      </c>
      <c r="P917" t="str">
        <f t="shared" si="61"/>
        <v>PA</v>
      </c>
    </row>
    <row r="918" spans="1:16" x14ac:dyDescent="0.25">
      <c r="A918" t="s">
        <v>32</v>
      </c>
      <c r="B918" t="s">
        <v>666</v>
      </c>
      <c r="C918">
        <v>444</v>
      </c>
      <c r="D918" t="s">
        <v>547</v>
      </c>
      <c r="E918" t="s">
        <v>667</v>
      </c>
      <c r="F918" t="s">
        <v>44</v>
      </c>
      <c r="G918" t="s">
        <v>45</v>
      </c>
      <c r="H918" t="s">
        <v>91</v>
      </c>
      <c r="I918">
        <v>3</v>
      </c>
      <c r="J918">
        <v>0</v>
      </c>
      <c r="K918" t="s">
        <v>668</v>
      </c>
      <c r="L918">
        <v>0</v>
      </c>
      <c r="M918">
        <f t="shared" si="62"/>
        <v>2</v>
      </c>
      <c r="N918" s="2">
        <f t="shared" si="59"/>
        <v>3</v>
      </c>
      <c r="O918" s="2" t="str">
        <f t="shared" si="60"/>
        <v>ELM2</v>
      </c>
      <c r="P918" t="str">
        <f t="shared" si="61"/>
        <v>PA</v>
      </c>
    </row>
    <row r="919" spans="1:16" x14ac:dyDescent="0.25">
      <c r="A919" t="s">
        <v>32</v>
      </c>
      <c r="B919" t="s">
        <v>669</v>
      </c>
      <c r="C919">
        <v>445</v>
      </c>
      <c r="D919" t="s">
        <v>670</v>
      </c>
      <c r="E919" t="s">
        <v>671</v>
      </c>
      <c r="F919" t="s">
        <v>44</v>
      </c>
      <c r="G919" t="s">
        <v>45</v>
      </c>
      <c r="H919" t="s">
        <v>91</v>
      </c>
      <c r="I919">
        <v>3</v>
      </c>
      <c r="J919">
        <v>0</v>
      </c>
      <c r="K919" t="s">
        <v>75</v>
      </c>
      <c r="L919">
        <v>0</v>
      </c>
      <c r="M919">
        <f t="shared" si="62"/>
        <v>2</v>
      </c>
      <c r="N919" s="2">
        <f t="shared" si="59"/>
        <v>3</v>
      </c>
      <c r="O919" s="2" t="str">
        <f t="shared" si="60"/>
        <v>DE1</v>
      </c>
      <c r="P919" t="str">
        <f t="shared" si="61"/>
        <v>PA</v>
      </c>
    </row>
    <row r="920" spans="1:16" x14ac:dyDescent="0.25">
      <c r="A920" t="s">
        <v>32</v>
      </c>
      <c r="B920" t="s">
        <v>672</v>
      </c>
      <c r="C920">
        <v>446</v>
      </c>
      <c r="D920" t="s">
        <v>673</v>
      </c>
      <c r="E920" t="s">
        <v>671</v>
      </c>
      <c r="F920" t="s">
        <v>44</v>
      </c>
      <c r="G920" t="s">
        <v>45</v>
      </c>
      <c r="H920" t="s">
        <v>91</v>
      </c>
      <c r="I920">
        <v>3</v>
      </c>
      <c r="J920">
        <v>0</v>
      </c>
      <c r="K920" t="s">
        <v>75</v>
      </c>
      <c r="L920">
        <v>0</v>
      </c>
      <c r="M920">
        <f t="shared" si="62"/>
        <v>2</v>
      </c>
      <c r="N920" s="2">
        <f t="shared" si="59"/>
        <v>3</v>
      </c>
      <c r="O920" s="2" t="str">
        <f t="shared" si="60"/>
        <v>DE2</v>
      </c>
      <c r="P920" t="str">
        <f t="shared" si="61"/>
        <v>PA</v>
      </c>
    </row>
    <row r="921" spans="1:16" x14ac:dyDescent="0.25">
      <c r="A921" t="s">
        <v>32</v>
      </c>
      <c r="B921" t="s">
        <v>674</v>
      </c>
      <c r="C921">
        <v>447</v>
      </c>
      <c r="D921" t="s">
        <v>675</v>
      </c>
      <c r="E921" t="s">
        <v>671</v>
      </c>
      <c r="F921" t="s">
        <v>44</v>
      </c>
      <c r="G921" t="s">
        <v>45</v>
      </c>
      <c r="H921" t="s">
        <v>91</v>
      </c>
      <c r="I921">
        <v>3</v>
      </c>
      <c r="J921">
        <v>0</v>
      </c>
      <c r="K921" t="s">
        <v>75</v>
      </c>
      <c r="L921">
        <v>0</v>
      </c>
      <c r="M921">
        <f t="shared" si="62"/>
        <v>2</v>
      </c>
      <c r="N921" s="2">
        <f t="shared" si="59"/>
        <v>3</v>
      </c>
      <c r="O921" s="2" t="str">
        <f t="shared" si="60"/>
        <v>DE3</v>
      </c>
      <c r="P921" t="str">
        <f t="shared" si="61"/>
        <v>PA</v>
      </c>
    </row>
    <row r="922" spans="1:16" x14ac:dyDescent="0.25">
      <c r="A922" t="s">
        <v>32</v>
      </c>
      <c r="B922" t="s">
        <v>676</v>
      </c>
      <c r="C922">
        <v>448</v>
      </c>
      <c r="D922" t="s">
        <v>677</v>
      </c>
      <c r="E922" t="s">
        <v>671</v>
      </c>
      <c r="F922" t="s">
        <v>44</v>
      </c>
      <c r="G922" t="s">
        <v>45</v>
      </c>
      <c r="H922" t="s">
        <v>91</v>
      </c>
      <c r="I922">
        <v>3</v>
      </c>
      <c r="J922">
        <v>0</v>
      </c>
      <c r="K922" t="s">
        <v>75</v>
      </c>
      <c r="L922">
        <v>0</v>
      </c>
      <c r="M922">
        <f t="shared" si="62"/>
        <v>2</v>
      </c>
      <c r="N922" s="2">
        <f t="shared" si="59"/>
        <v>3</v>
      </c>
      <c r="O922" s="2" t="str">
        <f t="shared" si="60"/>
        <v>DE4</v>
      </c>
      <c r="P922" t="str">
        <f t="shared" si="61"/>
        <v>PA</v>
      </c>
    </row>
    <row r="923" spans="1:16" x14ac:dyDescent="0.25">
      <c r="A923" t="s">
        <v>32</v>
      </c>
      <c r="B923" t="s">
        <v>678</v>
      </c>
      <c r="C923">
        <v>449</v>
      </c>
      <c r="D923" t="s">
        <v>679</v>
      </c>
      <c r="E923" t="s">
        <v>671</v>
      </c>
      <c r="F923" t="s">
        <v>44</v>
      </c>
      <c r="G923" t="s">
        <v>45</v>
      </c>
      <c r="H923" t="s">
        <v>91</v>
      </c>
      <c r="I923">
        <v>3</v>
      </c>
      <c r="J923">
        <v>0</v>
      </c>
      <c r="K923" t="s">
        <v>383</v>
      </c>
      <c r="L923">
        <v>0</v>
      </c>
      <c r="M923">
        <f t="shared" si="62"/>
        <v>2</v>
      </c>
      <c r="N923" s="2">
        <f t="shared" si="59"/>
        <v>3</v>
      </c>
      <c r="O923" s="2" t="str">
        <f t="shared" si="60"/>
        <v>DE5</v>
      </c>
      <c r="P923" t="str">
        <f t="shared" si="61"/>
        <v>PA</v>
      </c>
    </row>
    <row r="924" spans="1:16" x14ac:dyDescent="0.25">
      <c r="A924" t="s">
        <v>32</v>
      </c>
      <c r="B924" t="s">
        <v>680</v>
      </c>
      <c r="C924">
        <v>450</v>
      </c>
      <c r="D924" t="s">
        <v>681</v>
      </c>
      <c r="E924" t="s">
        <v>671</v>
      </c>
      <c r="F924" t="s">
        <v>44</v>
      </c>
      <c r="G924" t="s">
        <v>45</v>
      </c>
      <c r="H924" t="s">
        <v>91</v>
      </c>
      <c r="I924">
        <v>3</v>
      </c>
      <c r="J924">
        <v>0</v>
      </c>
      <c r="K924" t="s">
        <v>383</v>
      </c>
      <c r="L924">
        <v>0</v>
      </c>
      <c r="M924">
        <f t="shared" si="62"/>
        <v>2</v>
      </c>
      <c r="N924" s="2">
        <f t="shared" si="59"/>
        <v>3</v>
      </c>
      <c r="O924" s="2" t="str">
        <f t="shared" si="60"/>
        <v>DE6</v>
      </c>
      <c r="P924" t="str">
        <f t="shared" si="61"/>
        <v>PA</v>
      </c>
    </row>
    <row r="925" spans="1:16" x14ac:dyDescent="0.25">
      <c r="A925" t="s">
        <v>32</v>
      </c>
      <c r="B925" t="s">
        <v>682</v>
      </c>
      <c r="C925">
        <v>451</v>
      </c>
      <c r="D925" t="s">
        <v>683</v>
      </c>
      <c r="E925" t="s">
        <v>671</v>
      </c>
      <c r="F925" t="s">
        <v>44</v>
      </c>
      <c r="G925" t="s">
        <v>45</v>
      </c>
      <c r="H925" t="s">
        <v>91</v>
      </c>
      <c r="I925">
        <v>3</v>
      </c>
      <c r="J925">
        <v>0</v>
      </c>
      <c r="K925" t="s">
        <v>383</v>
      </c>
      <c r="L925">
        <v>0</v>
      </c>
      <c r="M925">
        <f t="shared" si="62"/>
        <v>2</v>
      </c>
      <c r="N925" s="2">
        <f t="shared" si="59"/>
        <v>3</v>
      </c>
      <c r="O925" s="2" t="str">
        <f t="shared" si="60"/>
        <v>DE7</v>
      </c>
      <c r="P925" t="str">
        <f t="shared" si="61"/>
        <v>PA</v>
      </c>
    </row>
    <row r="926" spans="1:16" x14ac:dyDescent="0.25">
      <c r="A926" t="s">
        <v>32</v>
      </c>
      <c r="B926" t="s">
        <v>684</v>
      </c>
      <c r="C926">
        <v>452</v>
      </c>
      <c r="D926" t="s">
        <v>685</v>
      </c>
      <c r="E926" t="s">
        <v>671</v>
      </c>
      <c r="F926" t="s">
        <v>44</v>
      </c>
      <c r="G926" t="s">
        <v>45</v>
      </c>
      <c r="H926" t="s">
        <v>91</v>
      </c>
      <c r="I926">
        <v>3</v>
      </c>
      <c r="J926">
        <v>0</v>
      </c>
      <c r="K926" t="s">
        <v>383</v>
      </c>
      <c r="L926">
        <v>0</v>
      </c>
      <c r="M926">
        <f t="shared" si="62"/>
        <v>2</v>
      </c>
      <c r="N926" s="2">
        <f t="shared" si="59"/>
        <v>3</v>
      </c>
      <c r="O926" s="2" t="str">
        <f t="shared" si="60"/>
        <v>DE8</v>
      </c>
      <c r="P926" t="str">
        <f t="shared" si="61"/>
        <v>PA</v>
      </c>
    </row>
    <row r="927" spans="1:16" x14ac:dyDescent="0.25">
      <c r="A927" t="s">
        <v>32</v>
      </c>
      <c r="B927" t="s">
        <v>686</v>
      </c>
      <c r="C927">
        <v>453</v>
      </c>
      <c r="D927" t="s">
        <v>687</v>
      </c>
      <c r="E927" t="s">
        <v>671</v>
      </c>
      <c r="F927" t="s">
        <v>44</v>
      </c>
      <c r="G927" t="s">
        <v>45</v>
      </c>
      <c r="H927" t="s">
        <v>91</v>
      </c>
      <c r="I927">
        <v>3</v>
      </c>
      <c r="J927">
        <v>0</v>
      </c>
      <c r="K927" t="s">
        <v>383</v>
      </c>
      <c r="L927">
        <v>0</v>
      </c>
      <c r="M927">
        <f t="shared" si="62"/>
        <v>2</v>
      </c>
      <c r="N927" s="2">
        <f t="shared" si="59"/>
        <v>3</v>
      </c>
      <c r="O927" s="2" t="str">
        <f t="shared" si="60"/>
        <v>DE10</v>
      </c>
      <c r="P927" t="str">
        <f t="shared" si="61"/>
        <v>PA</v>
      </c>
    </row>
    <row r="928" spans="1:16" x14ac:dyDescent="0.25">
      <c r="A928" t="s">
        <v>32</v>
      </c>
      <c r="B928" t="s">
        <v>688</v>
      </c>
      <c r="C928">
        <v>454</v>
      </c>
      <c r="D928" t="s">
        <v>689</v>
      </c>
      <c r="E928" t="s">
        <v>671</v>
      </c>
      <c r="F928" t="s">
        <v>44</v>
      </c>
      <c r="G928" t="s">
        <v>45</v>
      </c>
      <c r="H928" t="s">
        <v>91</v>
      </c>
      <c r="I928">
        <v>3</v>
      </c>
      <c r="J928">
        <v>0</v>
      </c>
      <c r="K928" t="s">
        <v>383</v>
      </c>
      <c r="L928">
        <v>0</v>
      </c>
      <c r="M928">
        <f t="shared" si="62"/>
        <v>2</v>
      </c>
      <c r="N928" s="2">
        <f t="shared" si="59"/>
        <v>3</v>
      </c>
      <c r="O928" s="2" t="str">
        <f t="shared" si="60"/>
        <v>DE11</v>
      </c>
      <c r="P928" t="str">
        <f t="shared" si="61"/>
        <v>PA</v>
      </c>
    </row>
    <row r="929" spans="1:16" x14ac:dyDescent="0.25">
      <c r="A929" t="s">
        <v>32</v>
      </c>
      <c r="B929" t="s">
        <v>690</v>
      </c>
      <c r="C929">
        <v>455</v>
      </c>
      <c r="D929" t="s">
        <v>691</v>
      </c>
      <c r="F929" t="s">
        <v>455</v>
      </c>
      <c r="G929" t="s">
        <v>456</v>
      </c>
      <c r="H929" t="s">
        <v>457</v>
      </c>
      <c r="I929">
        <v>1</v>
      </c>
      <c r="M929">
        <f t="shared" si="62"/>
        <v>2</v>
      </c>
      <c r="N929" s="2">
        <f t="shared" si="59"/>
        <v>3</v>
      </c>
      <c r="O929" s="2" t="str">
        <f t="shared" si="60"/>
        <v>EXMR</v>
      </c>
      <c r="P929" t="str">
        <f t="shared" si="61"/>
        <v>PA</v>
      </c>
    </row>
    <row r="930" spans="1:16" x14ac:dyDescent="0.25">
      <c r="A930" t="s">
        <v>32</v>
      </c>
      <c r="B930" t="s">
        <v>692</v>
      </c>
      <c r="C930">
        <v>456</v>
      </c>
      <c r="D930" t="s">
        <v>459</v>
      </c>
      <c r="F930" t="s">
        <v>455</v>
      </c>
      <c r="G930" t="s">
        <v>456</v>
      </c>
      <c r="H930" t="s">
        <v>693</v>
      </c>
      <c r="I930">
        <v>2</v>
      </c>
      <c r="M930">
        <f t="shared" si="62"/>
        <v>2</v>
      </c>
      <c r="N930" s="2">
        <f t="shared" si="59"/>
        <v>3</v>
      </c>
      <c r="O930" s="2" t="str">
        <f t="shared" si="60"/>
        <v>ECO1</v>
      </c>
      <c r="P930" t="str">
        <f t="shared" si="61"/>
        <v>PA</v>
      </c>
    </row>
    <row r="931" spans="1:16" x14ac:dyDescent="0.25">
      <c r="A931" t="s">
        <v>32</v>
      </c>
      <c r="B931" t="s">
        <v>9555</v>
      </c>
      <c r="C931">
        <v>457</v>
      </c>
      <c r="D931" t="s">
        <v>9556</v>
      </c>
      <c r="F931" t="s">
        <v>44</v>
      </c>
      <c r="G931" t="s">
        <v>45</v>
      </c>
      <c r="H931" t="s">
        <v>575</v>
      </c>
      <c r="I931">
        <v>4</v>
      </c>
      <c r="J931">
        <v>2</v>
      </c>
      <c r="K931" t="s">
        <v>9557</v>
      </c>
      <c r="L931">
        <v>0</v>
      </c>
      <c r="M931">
        <f t="shared" si="62"/>
        <v>2</v>
      </c>
      <c r="N931" s="2">
        <f t="shared" si="59"/>
        <v>3</v>
      </c>
      <c r="O931" s="2" t="str">
        <f t="shared" si="60"/>
        <v>AGE</v>
      </c>
      <c r="P931" t="str">
        <f t="shared" si="61"/>
        <v>PA</v>
      </c>
    </row>
    <row r="932" spans="1:16" x14ac:dyDescent="0.25">
      <c r="A932" t="s">
        <v>32</v>
      </c>
      <c r="B932" t="s">
        <v>694</v>
      </c>
      <c r="C932">
        <v>458</v>
      </c>
      <c r="D932" t="s">
        <v>99</v>
      </c>
      <c r="E932" t="s">
        <v>100</v>
      </c>
      <c r="F932" t="s">
        <v>44</v>
      </c>
      <c r="G932" t="s">
        <v>45</v>
      </c>
      <c r="H932" t="s">
        <v>91</v>
      </c>
      <c r="I932">
        <v>3</v>
      </c>
      <c r="J932">
        <v>0</v>
      </c>
      <c r="K932" t="s">
        <v>101</v>
      </c>
      <c r="L932">
        <v>0</v>
      </c>
      <c r="M932">
        <f t="shared" si="62"/>
        <v>2</v>
      </c>
      <c r="N932" s="2">
        <f t="shared" si="59"/>
        <v>3</v>
      </c>
      <c r="O932" s="2" t="str">
        <f t="shared" si="60"/>
        <v>DM1A</v>
      </c>
      <c r="P932" t="str">
        <f t="shared" si="61"/>
        <v>PA</v>
      </c>
    </row>
    <row r="933" spans="1:16" x14ac:dyDescent="0.25">
      <c r="A933" t="s">
        <v>32</v>
      </c>
      <c r="B933" t="s">
        <v>695</v>
      </c>
      <c r="C933">
        <v>459</v>
      </c>
      <c r="D933" t="s">
        <v>103</v>
      </c>
      <c r="E933" t="s">
        <v>100</v>
      </c>
      <c r="F933" t="s">
        <v>44</v>
      </c>
      <c r="G933" t="s">
        <v>45</v>
      </c>
      <c r="H933" t="s">
        <v>91</v>
      </c>
      <c r="I933">
        <v>3</v>
      </c>
      <c r="J933">
        <v>0</v>
      </c>
      <c r="K933" t="s">
        <v>232</v>
      </c>
      <c r="L933">
        <v>0</v>
      </c>
      <c r="M933">
        <f t="shared" si="62"/>
        <v>2</v>
      </c>
      <c r="N933" s="2">
        <f t="shared" si="59"/>
        <v>3</v>
      </c>
      <c r="O933" s="2" t="str">
        <f t="shared" si="60"/>
        <v>DM1B</v>
      </c>
      <c r="P933" t="str">
        <f t="shared" si="61"/>
        <v>PA</v>
      </c>
    </row>
    <row r="934" spans="1:16" x14ac:dyDescent="0.25">
      <c r="A934" t="s">
        <v>32</v>
      </c>
      <c r="B934" t="s">
        <v>696</v>
      </c>
      <c r="C934">
        <v>460</v>
      </c>
      <c r="D934" t="s">
        <v>113</v>
      </c>
      <c r="E934" t="s">
        <v>114</v>
      </c>
      <c r="F934" t="s">
        <v>44</v>
      </c>
      <c r="G934" t="s">
        <v>45</v>
      </c>
      <c r="H934" t="s">
        <v>91</v>
      </c>
      <c r="I934">
        <v>3</v>
      </c>
      <c r="J934">
        <v>0</v>
      </c>
      <c r="K934" t="s">
        <v>101</v>
      </c>
      <c r="L934">
        <v>0</v>
      </c>
      <c r="M934">
        <f t="shared" si="62"/>
        <v>2</v>
      </c>
      <c r="N934" s="2">
        <f t="shared" si="59"/>
        <v>3</v>
      </c>
      <c r="O934" s="2" t="str">
        <f t="shared" si="60"/>
        <v>DM2A</v>
      </c>
      <c r="P934" t="str">
        <f t="shared" si="61"/>
        <v>PA</v>
      </c>
    </row>
    <row r="935" spans="1:16" x14ac:dyDescent="0.25">
      <c r="A935" t="s">
        <v>32</v>
      </c>
      <c r="B935" t="s">
        <v>697</v>
      </c>
      <c r="C935">
        <v>461</v>
      </c>
      <c r="D935" t="s">
        <v>116</v>
      </c>
      <c r="E935" t="s">
        <v>114</v>
      </c>
      <c r="F935" t="s">
        <v>44</v>
      </c>
      <c r="G935" t="s">
        <v>45</v>
      </c>
      <c r="H935" t="s">
        <v>91</v>
      </c>
      <c r="I935">
        <v>3</v>
      </c>
      <c r="J935">
        <v>0</v>
      </c>
      <c r="K935" t="s">
        <v>322</v>
      </c>
      <c r="L935">
        <v>0</v>
      </c>
      <c r="M935">
        <f t="shared" si="62"/>
        <v>2</v>
      </c>
      <c r="N935" s="2">
        <f t="shared" si="59"/>
        <v>3</v>
      </c>
      <c r="O935" s="2" t="str">
        <f t="shared" si="60"/>
        <v>DM2B</v>
      </c>
      <c r="P935" t="str">
        <f t="shared" si="61"/>
        <v>PA</v>
      </c>
    </row>
    <row r="936" spans="1:16" x14ac:dyDescent="0.25">
      <c r="A936" t="s">
        <v>32</v>
      </c>
      <c r="B936" t="s">
        <v>698</v>
      </c>
      <c r="C936">
        <v>462</v>
      </c>
      <c r="D936" t="s">
        <v>118</v>
      </c>
      <c r="E936" t="s">
        <v>114</v>
      </c>
      <c r="F936" t="s">
        <v>44</v>
      </c>
      <c r="G936" t="s">
        <v>45</v>
      </c>
      <c r="H936" t="s">
        <v>91</v>
      </c>
      <c r="I936">
        <v>3</v>
      </c>
      <c r="J936">
        <v>0</v>
      </c>
      <c r="K936" t="s">
        <v>101</v>
      </c>
      <c r="L936">
        <v>0</v>
      </c>
      <c r="M936">
        <f t="shared" si="62"/>
        <v>2</v>
      </c>
      <c r="N936" s="2">
        <f t="shared" si="59"/>
        <v>3</v>
      </c>
      <c r="O936" s="2" t="str">
        <f t="shared" si="60"/>
        <v>DM2C</v>
      </c>
      <c r="P936" t="str">
        <f t="shared" si="61"/>
        <v>PA</v>
      </c>
    </row>
    <row r="937" spans="1:16" x14ac:dyDescent="0.25">
      <c r="A937" t="s">
        <v>32</v>
      </c>
      <c r="B937" t="s">
        <v>699</v>
      </c>
      <c r="C937">
        <v>463</v>
      </c>
      <c r="D937" t="s">
        <v>125</v>
      </c>
      <c r="E937" t="s">
        <v>126</v>
      </c>
      <c r="F937" t="s">
        <v>44</v>
      </c>
      <c r="G937" t="s">
        <v>45</v>
      </c>
      <c r="H937" t="s">
        <v>91</v>
      </c>
      <c r="I937">
        <v>3</v>
      </c>
      <c r="J937">
        <v>0</v>
      </c>
      <c r="K937" t="s">
        <v>101</v>
      </c>
      <c r="L937">
        <v>0</v>
      </c>
      <c r="M937">
        <f t="shared" si="62"/>
        <v>2</v>
      </c>
      <c r="N937" s="2">
        <f t="shared" si="59"/>
        <v>3</v>
      </c>
      <c r="O937" s="2" t="str">
        <f t="shared" si="60"/>
        <v>DM3A</v>
      </c>
      <c r="P937" t="str">
        <f t="shared" si="61"/>
        <v>PA</v>
      </c>
    </row>
    <row r="938" spans="1:16" x14ac:dyDescent="0.25">
      <c r="A938" t="s">
        <v>32</v>
      </c>
      <c r="B938" t="s">
        <v>700</v>
      </c>
      <c r="C938">
        <v>464</v>
      </c>
      <c r="D938" t="s">
        <v>137</v>
      </c>
      <c r="E938" t="s">
        <v>138</v>
      </c>
      <c r="F938" t="s">
        <v>44</v>
      </c>
      <c r="G938" t="s">
        <v>45</v>
      </c>
      <c r="H938" t="s">
        <v>91</v>
      </c>
      <c r="I938">
        <v>3</v>
      </c>
      <c r="J938">
        <v>0</v>
      </c>
      <c r="K938" t="s">
        <v>101</v>
      </c>
      <c r="L938">
        <v>0</v>
      </c>
      <c r="M938">
        <f t="shared" si="62"/>
        <v>2</v>
      </c>
      <c r="N938" s="2">
        <f t="shared" si="59"/>
        <v>3</v>
      </c>
      <c r="O938" s="2" t="str">
        <f t="shared" si="60"/>
        <v>DM4A</v>
      </c>
      <c r="P938" t="str">
        <f t="shared" si="61"/>
        <v>PA</v>
      </c>
    </row>
    <row r="939" spans="1:16" x14ac:dyDescent="0.25">
      <c r="A939" t="s">
        <v>32</v>
      </c>
      <c r="B939" t="s">
        <v>701</v>
      </c>
      <c r="C939">
        <v>465</v>
      </c>
      <c r="D939" t="s">
        <v>140</v>
      </c>
      <c r="E939" t="s">
        <v>138</v>
      </c>
      <c r="F939" t="s">
        <v>44</v>
      </c>
      <c r="G939" t="s">
        <v>45</v>
      </c>
      <c r="H939" t="s">
        <v>91</v>
      </c>
      <c r="I939">
        <v>3</v>
      </c>
      <c r="J939">
        <v>0</v>
      </c>
      <c r="K939" t="s">
        <v>101</v>
      </c>
      <c r="L939">
        <v>0</v>
      </c>
      <c r="M939">
        <f t="shared" si="62"/>
        <v>2</v>
      </c>
      <c r="N939" s="2">
        <f t="shared" si="59"/>
        <v>3</v>
      </c>
      <c r="O939" s="2" t="str">
        <f t="shared" si="60"/>
        <v>DM4B</v>
      </c>
      <c r="P939" t="str">
        <f t="shared" si="61"/>
        <v>PA</v>
      </c>
    </row>
    <row r="940" spans="1:16" x14ac:dyDescent="0.25">
      <c r="A940" t="s">
        <v>32</v>
      </c>
      <c r="B940" t="s">
        <v>702</v>
      </c>
      <c r="C940">
        <v>466</v>
      </c>
      <c r="D940" t="s">
        <v>142</v>
      </c>
      <c r="E940" t="s">
        <v>138</v>
      </c>
      <c r="F940" t="s">
        <v>44</v>
      </c>
      <c r="G940" t="s">
        <v>45</v>
      </c>
      <c r="H940" t="s">
        <v>91</v>
      </c>
      <c r="I940">
        <v>3</v>
      </c>
      <c r="J940">
        <v>0</v>
      </c>
      <c r="K940" t="s">
        <v>101</v>
      </c>
      <c r="L940">
        <v>0</v>
      </c>
      <c r="M940">
        <f t="shared" si="62"/>
        <v>2</v>
      </c>
      <c r="N940" s="2">
        <f t="shared" si="59"/>
        <v>3</v>
      </c>
      <c r="O940" s="2" t="str">
        <f t="shared" si="60"/>
        <v>DM4C</v>
      </c>
      <c r="P940" t="str">
        <f t="shared" si="61"/>
        <v>PA</v>
      </c>
    </row>
    <row r="941" spans="1:16" x14ac:dyDescent="0.25">
      <c r="A941" t="s">
        <v>32</v>
      </c>
      <c r="B941" t="s">
        <v>703</v>
      </c>
      <c r="C941">
        <v>467</v>
      </c>
      <c r="D941" t="s">
        <v>704</v>
      </c>
      <c r="E941" t="s">
        <v>138</v>
      </c>
      <c r="F941" t="s">
        <v>44</v>
      </c>
      <c r="G941" t="s">
        <v>45</v>
      </c>
      <c r="H941" t="s">
        <v>91</v>
      </c>
      <c r="I941">
        <v>3</v>
      </c>
      <c r="J941">
        <v>0</v>
      </c>
      <c r="K941" t="s">
        <v>106</v>
      </c>
      <c r="L941">
        <v>0</v>
      </c>
      <c r="M941">
        <f t="shared" si="62"/>
        <v>2</v>
      </c>
      <c r="N941" s="2">
        <f t="shared" si="59"/>
        <v>3</v>
      </c>
      <c r="O941" s="2" t="str">
        <f t="shared" si="60"/>
        <v>DM4D</v>
      </c>
      <c r="P941" t="str">
        <f t="shared" si="61"/>
        <v>PA</v>
      </c>
    </row>
    <row r="942" spans="1:16" x14ac:dyDescent="0.25">
      <c r="A942" t="s">
        <v>32</v>
      </c>
      <c r="B942" t="s">
        <v>705</v>
      </c>
      <c r="C942">
        <v>468</v>
      </c>
      <c r="D942" t="s">
        <v>149</v>
      </c>
      <c r="E942" t="s">
        <v>150</v>
      </c>
      <c r="F942" t="s">
        <v>44</v>
      </c>
      <c r="G942" t="s">
        <v>45</v>
      </c>
      <c r="H942" t="s">
        <v>91</v>
      </c>
      <c r="I942">
        <v>3</v>
      </c>
      <c r="J942">
        <v>0</v>
      </c>
      <c r="K942" t="s">
        <v>101</v>
      </c>
      <c r="L942">
        <v>0</v>
      </c>
      <c r="M942">
        <f t="shared" si="62"/>
        <v>2</v>
      </c>
      <c r="N942" s="2">
        <f t="shared" ref="N942:N1005" si="63">_xlfn.NUMBERVALUE(MID(A942,2,3))-200</f>
        <v>3</v>
      </c>
      <c r="O942" s="2" t="str">
        <f t="shared" ref="O942:O1005" si="64">MID(B942,6,LEN(B942)-5)</f>
        <v>DM5A</v>
      </c>
      <c r="P942" t="str">
        <f t="shared" ref="P942:P1005" si="65">IFERROR(IF(FIND("PA",A942)&gt;0,"PA","Biological"),"Biological")</f>
        <v>PA</v>
      </c>
    </row>
    <row r="943" spans="1:16" x14ac:dyDescent="0.25">
      <c r="A943" t="s">
        <v>32</v>
      </c>
      <c r="B943" t="s">
        <v>706</v>
      </c>
      <c r="C943">
        <v>469</v>
      </c>
      <c r="D943" t="s">
        <v>160</v>
      </c>
      <c r="E943" t="s">
        <v>161</v>
      </c>
      <c r="F943" t="s">
        <v>44</v>
      </c>
      <c r="G943" t="s">
        <v>45</v>
      </c>
      <c r="H943" t="s">
        <v>91</v>
      </c>
      <c r="I943">
        <v>3</v>
      </c>
      <c r="J943">
        <v>0</v>
      </c>
      <c r="K943" t="s">
        <v>101</v>
      </c>
      <c r="L943">
        <v>0</v>
      </c>
      <c r="M943">
        <f t="shared" si="62"/>
        <v>2</v>
      </c>
      <c r="N943" s="2">
        <f t="shared" si="63"/>
        <v>3</v>
      </c>
      <c r="O943" s="2" t="str">
        <f t="shared" si="64"/>
        <v>DM6A</v>
      </c>
      <c r="P943" t="str">
        <f t="shared" si="65"/>
        <v>PA</v>
      </c>
    </row>
    <row r="944" spans="1:16" x14ac:dyDescent="0.25">
      <c r="A944" t="s">
        <v>32</v>
      </c>
      <c r="B944" t="s">
        <v>707</v>
      </c>
      <c r="C944">
        <v>470</v>
      </c>
      <c r="D944" t="s">
        <v>171</v>
      </c>
      <c r="E944" t="s">
        <v>172</v>
      </c>
      <c r="F944" t="s">
        <v>44</v>
      </c>
      <c r="G944" t="s">
        <v>45</v>
      </c>
      <c r="H944" t="s">
        <v>91</v>
      </c>
      <c r="I944">
        <v>3</v>
      </c>
      <c r="J944">
        <v>0</v>
      </c>
      <c r="K944" t="s">
        <v>97</v>
      </c>
      <c r="L944">
        <v>0</v>
      </c>
      <c r="M944">
        <f t="shared" si="62"/>
        <v>2</v>
      </c>
      <c r="N944" s="2">
        <f t="shared" si="63"/>
        <v>3</v>
      </c>
      <c r="O944" s="2" t="str">
        <f t="shared" si="64"/>
        <v>DM7A</v>
      </c>
      <c r="P944" t="str">
        <f t="shared" si="65"/>
        <v>PA</v>
      </c>
    </row>
    <row r="945" spans="1:16" x14ac:dyDescent="0.25">
      <c r="A945" t="s">
        <v>32</v>
      </c>
      <c r="B945" t="s">
        <v>708</v>
      </c>
      <c r="C945">
        <v>471</v>
      </c>
      <c r="D945" t="s">
        <v>182</v>
      </c>
      <c r="E945" t="s">
        <v>183</v>
      </c>
      <c r="F945" t="s">
        <v>44</v>
      </c>
      <c r="G945" t="s">
        <v>45</v>
      </c>
      <c r="H945" t="s">
        <v>91</v>
      </c>
      <c r="I945">
        <v>3</v>
      </c>
      <c r="J945">
        <v>0</v>
      </c>
      <c r="K945" t="s">
        <v>101</v>
      </c>
      <c r="L945">
        <v>0</v>
      </c>
      <c r="M945">
        <f t="shared" si="62"/>
        <v>2</v>
      </c>
      <c r="N945" s="2">
        <f t="shared" si="63"/>
        <v>3</v>
      </c>
      <c r="O945" s="2" t="str">
        <f t="shared" si="64"/>
        <v>DM8A</v>
      </c>
      <c r="P945" t="str">
        <f t="shared" si="65"/>
        <v>PA</v>
      </c>
    </row>
    <row r="946" spans="1:16" x14ac:dyDescent="0.25">
      <c r="A946" t="s">
        <v>32</v>
      </c>
      <c r="B946" t="s">
        <v>709</v>
      </c>
      <c r="C946">
        <v>472</v>
      </c>
      <c r="D946" t="s">
        <v>186</v>
      </c>
      <c r="E946" t="s">
        <v>183</v>
      </c>
      <c r="F946" t="s">
        <v>44</v>
      </c>
      <c r="G946" t="s">
        <v>45</v>
      </c>
      <c r="H946" t="s">
        <v>91</v>
      </c>
      <c r="I946">
        <v>3</v>
      </c>
      <c r="J946">
        <v>0</v>
      </c>
      <c r="K946" t="s">
        <v>97</v>
      </c>
      <c r="L946">
        <v>0</v>
      </c>
      <c r="M946">
        <f t="shared" si="62"/>
        <v>2</v>
      </c>
      <c r="N946" s="2">
        <f t="shared" si="63"/>
        <v>3</v>
      </c>
      <c r="O946" s="2" t="str">
        <f t="shared" si="64"/>
        <v>DM8B</v>
      </c>
      <c r="P946" t="str">
        <f t="shared" si="65"/>
        <v>PA</v>
      </c>
    </row>
    <row r="947" spans="1:16" x14ac:dyDescent="0.25">
      <c r="A947" t="s">
        <v>32</v>
      </c>
      <c r="B947" t="s">
        <v>710</v>
      </c>
      <c r="C947">
        <v>473</v>
      </c>
      <c r="D947" t="s">
        <v>711</v>
      </c>
      <c r="E947" t="s">
        <v>183</v>
      </c>
      <c r="F947" t="s">
        <v>44</v>
      </c>
      <c r="G947" t="s">
        <v>45</v>
      </c>
      <c r="H947" t="s">
        <v>91</v>
      </c>
      <c r="I947">
        <v>3</v>
      </c>
      <c r="J947">
        <v>0</v>
      </c>
      <c r="K947" t="s">
        <v>101</v>
      </c>
      <c r="L947">
        <v>0</v>
      </c>
      <c r="M947">
        <f t="shared" si="62"/>
        <v>2</v>
      </c>
      <c r="N947" s="2">
        <f t="shared" si="63"/>
        <v>3</v>
      </c>
      <c r="O947" s="2" t="str">
        <f t="shared" si="64"/>
        <v>DM8C</v>
      </c>
      <c r="P947" t="str">
        <f t="shared" si="65"/>
        <v>PA</v>
      </c>
    </row>
    <row r="948" spans="1:16" x14ac:dyDescent="0.25">
      <c r="A948" t="s">
        <v>32</v>
      </c>
      <c r="B948" t="s">
        <v>712</v>
      </c>
      <c r="C948">
        <v>474</v>
      </c>
      <c r="D948" t="s">
        <v>713</v>
      </c>
      <c r="E948" t="s">
        <v>183</v>
      </c>
      <c r="F948" t="s">
        <v>44</v>
      </c>
      <c r="G948" t="s">
        <v>45</v>
      </c>
      <c r="H948" t="s">
        <v>91</v>
      </c>
      <c r="I948">
        <v>3</v>
      </c>
      <c r="J948">
        <v>0</v>
      </c>
      <c r="K948" t="s">
        <v>119</v>
      </c>
      <c r="L948">
        <v>0</v>
      </c>
      <c r="M948">
        <f t="shared" si="62"/>
        <v>2</v>
      </c>
      <c r="N948" s="2">
        <f t="shared" si="63"/>
        <v>3</v>
      </c>
      <c r="O948" s="2" t="str">
        <f t="shared" si="64"/>
        <v>DM8D</v>
      </c>
      <c r="P948" t="str">
        <f t="shared" si="65"/>
        <v>PA</v>
      </c>
    </row>
    <row r="949" spans="1:16" x14ac:dyDescent="0.25">
      <c r="A949" t="s">
        <v>32</v>
      </c>
      <c r="B949" t="s">
        <v>714</v>
      </c>
      <c r="C949">
        <v>475</v>
      </c>
      <c r="D949" t="s">
        <v>195</v>
      </c>
      <c r="E949" t="s">
        <v>196</v>
      </c>
      <c r="F949" t="s">
        <v>44</v>
      </c>
      <c r="G949" t="s">
        <v>45</v>
      </c>
      <c r="H949" t="s">
        <v>91</v>
      </c>
      <c r="I949">
        <v>3</v>
      </c>
      <c r="J949">
        <v>0</v>
      </c>
      <c r="K949" t="s">
        <v>92</v>
      </c>
      <c r="L949">
        <v>0</v>
      </c>
      <c r="M949">
        <f t="shared" si="62"/>
        <v>2</v>
      </c>
      <c r="N949" s="2">
        <f t="shared" si="63"/>
        <v>3</v>
      </c>
      <c r="O949" s="2" t="str">
        <f t="shared" si="64"/>
        <v>DM9A</v>
      </c>
      <c r="P949" t="str">
        <f t="shared" si="65"/>
        <v>PA</v>
      </c>
    </row>
    <row r="950" spans="1:16" x14ac:dyDescent="0.25">
      <c r="A950" t="s">
        <v>32</v>
      </c>
      <c r="B950" t="s">
        <v>715</v>
      </c>
      <c r="C950">
        <v>476</v>
      </c>
      <c r="D950" t="s">
        <v>206</v>
      </c>
      <c r="E950" t="s">
        <v>207</v>
      </c>
      <c r="F950" t="s">
        <v>44</v>
      </c>
      <c r="G950" t="s">
        <v>45</v>
      </c>
      <c r="H950" t="s">
        <v>91</v>
      </c>
      <c r="I950">
        <v>3</v>
      </c>
      <c r="J950">
        <v>0</v>
      </c>
      <c r="K950" t="s">
        <v>101</v>
      </c>
      <c r="L950">
        <v>0</v>
      </c>
      <c r="M950">
        <f t="shared" si="62"/>
        <v>2</v>
      </c>
      <c r="N950" s="2">
        <f t="shared" si="63"/>
        <v>3</v>
      </c>
      <c r="O950" s="2" t="str">
        <f t="shared" si="64"/>
        <v>DM10A</v>
      </c>
      <c r="P950" t="str">
        <f t="shared" si="65"/>
        <v>PA</v>
      </c>
    </row>
    <row r="951" spans="1:16" x14ac:dyDescent="0.25">
      <c r="A951" t="s">
        <v>32</v>
      </c>
      <c r="B951" t="s">
        <v>716</v>
      </c>
      <c r="C951">
        <v>477</v>
      </c>
      <c r="D951" t="s">
        <v>218</v>
      </c>
      <c r="E951" t="s">
        <v>219</v>
      </c>
      <c r="F951" t="s">
        <v>44</v>
      </c>
      <c r="G951" t="s">
        <v>45</v>
      </c>
      <c r="H951" t="s">
        <v>91</v>
      </c>
      <c r="I951">
        <v>3</v>
      </c>
      <c r="J951">
        <v>0</v>
      </c>
      <c r="K951" t="s">
        <v>101</v>
      </c>
      <c r="L951">
        <v>0</v>
      </c>
      <c r="M951">
        <f t="shared" si="62"/>
        <v>2</v>
      </c>
      <c r="N951" s="2">
        <f t="shared" si="63"/>
        <v>3</v>
      </c>
      <c r="O951" s="2" t="str">
        <f t="shared" si="64"/>
        <v>DM11A</v>
      </c>
      <c r="P951" t="str">
        <f t="shared" si="65"/>
        <v>PA</v>
      </c>
    </row>
    <row r="952" spans="1:16" x14ac:dyDescent="0.25">
      <c r="A952" t="s">
        <v>32</v>
      </c>
      <c r="B952" t="s">
        <v>717</v>
      </c>
      <c r="C952">
        <v>478</v>
      </c>
      <c r="D952" t="s">
        <v>221</v>
      </c>
      <c r="E952" t="s">
        <v>219</v>
      </c>
      <c r="F952" t="s">
        <v>44</v>
      </c>
      <c r="G952" t="s">
        <v>45</v>
      </c>
      <c r="H952" t="s">
        <v>91</v>
      </c>
      <c r="I952">
        <v>3</v>
      </c>
      <c r="J952">
        <v>0</v>
      </c>
      <c r="K952" t="s">
        <v>97</v>
      </c>
      <c r="L952">
        <v>0</v>
      </c>
      <c r="M952">
        <f t="shared" si="62"/>
        <v>2</v>
      </c>
      <c r="N952" s="2">
        <f t="shared" si="63"/>
        <v>3</v>
      </c>
      <c r="O952" s="2" t="str">
        <f t="shared" si="64"/>
        <v>DM11B</v>
      </c>
      <c r="P952" t="str">
        <f t="shared" si="65"/>
        <v>PA</v>
      </c>
    </row>
    <row r="953" spans="1:16" x14ac:dyDescent="0.25">
      <c r="A953" t="s">
        <v>32</v>
      </c>
      <c r="B953" t="s">
        <v>718</v>
      </c>
      <c r="C953">
        <v>479</v>
      </c>
      <c r="D953" t="s">
        <v>230</v>
      </c>
      <c r="E953" t="s">
        <v>231</v>
      </c>
      <c r="F953" t="s">
        <v>44</v>
      </c>
      <c r="G953" t="s">
        <v>45</v>
      </c>
      <c r="H953" t="s">
        <v>91</v>
      </c>
      <c r="I953">
        <v>3</v>
      </c>
      <c r="J953">
        <v>0</v>
      </c>
      <c r="K953" t="s">
        <v>268</v>
      </c>
      <c r="L953">
        <v>0</v>
      </c>
      <c r="M953">
        <f t="shared" si="62"/>
        <v>2</v>
      </c>
      <c r="N953" s="2">
        <f t="shared" si="63"/>
        <v>3</v>
      </c>
      <c r="O953" s="2" t="str">
        <f t="shared" si="64"/>
        <v>DM12A</v>
      </c>
      <c r="P953" t="str">
        <f t="shared" si="65"/>
        <v>PA</v>
      </c>
    </row>
    <row r="954" spans="1:16" x14ac:dyDescent="0.25">
      <c r="A954" t="s">
        <v>32</v>
      </c>
      <c r="B954" t="s">
        <v>719</v>
      </c>
      <c r="C954">
        <v>480</v>
      </c>
      <c r="D954" t="s">
        <v>242</v>
      </c>
      <c r="E954" t="s">
        <v>243</v>
      </c>
      <c r="F954" t="s">
        <v>44</v>
      </c>
      <c r="G954" t="s">
        <v>45</v>
      </c>
      <c r="H954" t="s">
        <v>91</v>
      </c>
      <c r="I954">
        <v>3</v>
      </c>
      <c r="J954">
        <v>0</v>
      </c>
      <c r="K954" t="s">
        <v>101</v>
      </c>
      <c r="L954">
        <v>0</v>
      </c>
      <c r="M954">
        <f t="shared" si="62"/>
        <v>2</v>
      </c>
      <c r="N954" s="2">
        <f t="shared" si="63"/>
        <v>3</v>
      </c>
      <c r="O954" s="2" t="str">
        <f t="shared" si="64"/>
        <v>DM13A</v>
      </c>
      <c r="P954" t="str">
        <f t="shared" si="65"/>
        <v>PA</v>
      </c>
    </row>
    <row r="955" spans="1:16" x14ac:dyDescent="0.25">
      <c r="A955" t="s">
        <v>32</v>
      </c>
      <c r="B955" t="s">
        <v>720</v>
      </c>
      <c r="C955">
        <v>481</v>
      </c>
      <c r="D955" t="s">
        <v>255</v>
      </c>
      <c r="E955" t="s">
        <v>256</v>
      </c>
      <c r="F955" t="s">
        <v>44</v>
      </c>
      <c r="G955" t="s">
        <v>45</v>
      </c>
      <c r="H955" t="s">
        <v>91</v>
      </c>
      <c r="I955">
        <v>3</v>
      </c>
      <c r="J955">
        <v>0</v>
      </c>
      <c r="K955" t="s">
        <v>101</v>
      </c>
      <c r="L955">
        <v>0</v>
      </c>
      <c r="M955">
        <f t="shared" si="62"/>
        <v>2</v>
      </c>
      <c r="N955" s="2">
        <f t="shared" si="63"/>
        <v>3</v>
      </c>
      <c r="O955" s="2" t="str">
        <f t="shared" si="64"/>
        <v>DM14A</v>
      </c>
      <c r="P955" t="str">
        <f t="shared" si="65"/>
        <v>PA</v>
      </c>
    </row>
    <row r="956" spans="1:16" x14ac:dyDescent="0.25">
      <c r="A956" t="s">
        <v>32</v>
      </c>
      <c r="B956" t="s">
        <v>721</v>
      </c>
      <c r="C956">
        <v>482</v>
      </c>
      <c r="D956" t="s">
        <v>258</v>
      </c>
      <c r="E956" t="s">
        <v>256</v>
      </c>
      <c r="F956" t="s">
        <v>44</v>
      </c>
      <c r="G956" t="s">
        <v>45</v>
      </c>
      <c r="H956" t="s">
        <v>91</v>
      </c>
      <c r="I956">
        <v>3</v>
      </c>
      <c r="J956">
        <v>0</v>
      </c>
      <c r="K956" t="s">
        <v>101</v>
      </c>
      <c r="L956">
        <v>0</v>
      </c>
      <c r="M956">
        <f t="shared" si="62"/>
        <v>2</v>
      </c>
      <c r="N956" s="2">
        <f t="shared" si="63"/>
        <v>3</v>
      </c>
      <c r="O956" s="2" t="str">
        <f t="shared" si="64"/>
        <v>DM14B</v>
      </c>
      <c r="P956" t="str">
        <f t="shared" si="65"/>
        <v>PA</v>
      </c>
    </row>
    <row r="957" spans="1:16" x14ac:dyDescent="0.25">
      <c r="A957" t="s">
        <v>32</v>
      </c>
      <c r="B957" t="s">
        <v>722</v>
      </c>
      <c r="C957">
        <v>483</v>
      </c>
      <c r="D957" t="s">
        <v>723</v>
      </c>
      <c r="E957" t="s">
        <v>256</v>
      </c>
      <c r="F957" t="s">
        <v>44</v>
      </c>
      <c r="G957" t="s">
        <v>45</v>
      </c>
      <c r="H957" t="s">
        <v>91</v>
      </c>
      <c r="I957">
        <v>3</v>
      </c>
      <c r="J957">
        <v>0</v>
      </c>
      <c r="K957" t="s">
        <v>101</v>
      </c>
      <c r="L957">
        <v>0</v>
      </c>
      <c r="M957">
        <f t="shared" si="62"/>
        <v>2</v>
      </c>
      <c r="N957" s="2">
        <f t="shared" si="63"/>
        <v>3</v>
      </c>
      <c r="O957" s="2" t="str">
        <f t="shared" si="64"/>
        <v>DM14C</v>
      </c>
      <c r="P957" t="str">
        <f t="shared" si="65"/>
        <v>PA</v>
      </c>
    </row>
    <row r="958" spans="1:16" x14ac:dyDescent="0.25">
      <c r="A958" t="s">
        <v>32</v>
      </c>
      <c r="B958" t="s">
        <v>724</v>
      </c>
      <c r="C958">
        <v>484</v>
      </c>
      <c r="D958" t="s">
        <v>725</v>
      </c>
      <c r="E958" t="s">
        <v>256</v>
      </c>
      <c r="F958" t="s">
        <v>44</v>
      </c>
      <c r="G958" t="s">
        <v>45</v>
      </c>
      <c r="H958" t="s">
        <v>91</v>
      </c>
      <c r="I958">
        <v>3</v>
      </c>
      <c r="J958">
        <v>0</v>
      </c>
      <c r="K958" t="s">
        <v>322</v>
      </c>
      <c r="L958">
        <v>0</v>
      </c>
      <c r="M958">
        <f t="shared" si="62"/>
        <v>2</v>
      </c>
      <c r="N958" s="2">
        <f t="shared" si="63"/>
        <v>3</v>
      </c>
      <c r="O958" s="2" t="str">
        <f t="shared" si="64"/>
        <v>DM14D</v>
      </c>
      <c r="P958" t="str">
        <f t="shared" si="65"/>
        <v>PA</v>
      </c>
    </row>
    <row r="959" spans="1:16" x14ac:dyDescent="0.25">
      <c r="A959" t="s">
        <v>32</v>
      </c>
      <c r="B959" t="s">
        <v>726</v>
      </c>
      <c r="C959">
        <v>485</v>
      </c>
      <c r="D959" t="s">
        <v>266</v>
      </c>
      <c r="E959" t="s">
        <v>267</v>
      </c>
      <c r="F959" t="s">
        <v>44</v>
      </c>
      <c r="G959" t="s">
        <v>45</v>
      </c>
      <c r="H959" t="s">
        <v>91</v>
      </c>
      <c r="I959">
        <v>3</v>
      </c>
      <c r="J959">
        <v>0</v>
      </c>
      <c r="K959" t="s">
        <v>268</v>
      </c>
      <c r="L959">
        <v>0</v>
      </c>
      <c r="M959">
        <f t="shared" si="62"/>
        <v>2</v>
      </c>
      <c r="N959" s="2">
        <f t="shared" si="63"/>
        <v>3</v>
      </c>
      <c r="O959" s="2" t="str">
        <f t="shared" si="64"/>
        <v>DM15A</v>
      </c>
      <c r="P959" t="str">
        <f t="shared" si="65"/>
        <v>PA</v>
      </c>
    </row>
    <row r="960" spans="1:16" x14ac:dyDescent="0.25">
      <c r="A960" t="s">
        <v>32</v>
      </c>
      <c r="B960" t="s">
        <v>727</v>
      </c>
      <c r="C960">
        <v>486</v>
      </c>
      <c r="D960" t="s">
        <v>278</v>
      </c>
      <c r="E960" t="s">
        <v>279</v>
      </c>
      <c r="F960" t="s">
        <v>44</v>
      </c>
      <c r="G960" t="s">
        <v>45</v>
      </c>
      <c r="H960" t="s">
        <v>91</v>
      </c>
      <c r="I960">
        <v>3</v>
      </c>
      <c r="J960">
        <v>0</v>
      </c>
      <c r="K960" t="s">
        <v>101</v>
      </c>
      <c r="L960">
        <v>0</v>
      </c>
      <c r="M960">
        <f t="shared" si="62"/>
        <v>2</v>
      </c>
      <c r="N960" s="2">
        <f t="shared" si="63"/>
        <v>3</v>
      </c>
      <c r="O960" s="2" t="str">
        <f t="shared" si="64"/>
        <v>DM16A</v>
      </c>
      <c r="P960" t="str">
        <f t="shared" si="65"/>
        <v>PA</v>
      </c>
    </row>
    <row r="961" spans="1:16" x14ac:dyDescent="0.25">
      <c r="A961" t="s">
        <v>32</v>
      </c>
      <c r="B961" t="s">
        <v>728</v>
      </c>
      <c r="C961">
        <v>487</v>
      </c>
      <c r="D961" t="s">
        <v>289</v>
      </c>
      <c r="E961" t="s">
        <v>290</v>
      </c>
      <c r="F961" t="s">
        <v>44</v>
      </c>
      <c r="G961" t="s">
        <v>45</v>
      </c>
      <c r="H961" t="s">
        <v>91</v>
      </c>
      <c r="I961">
        <v>3</v>
      </c>
      <c r="J961">
        <v>0</v>
      </c>
      <c r="K961" t="s">
        <v>295</v>
      </c>
      <c r="L961">
        <v>0</v>
      </c>
      <c r="M961">
        <f t="shared" si="62"/>
        <v>2</v>
      </c>
      <c r="N961" s="2">
        <f t="shared" si="63"/>
        <v>3</v>
      </c>
      <c r="O961" s="2" t="str">
        <f t="shared" si="64"/>
        <v>DM17A</v>
      </c>
      <c r="P961" t="str">
        <f t="shared" si="65"/>
        <v>PA</v>
      </c>
    </row>
    <row r="962" spans="1:16" x14ac:dyDescent="0.25">
      <c r="A962" t="s">
        <v>32</v>
      </c>
      <c r="B962" t="s">
        <v>729</v>
      </c>
      <c r="C962">
        <v>488</v>
      </c>
      <c r="D962" t="s">
        <v>292</v>
      </c>
      <c r="E962" t="s">
        <v>290</v>
      </c>
      <c r="F962" t="s">
        <v>44</v>
      </c>
      <c r="G962" t="s">
        <v>45</v>
      </c>
      <c r="H962" t="s">
        <v>91</v>
      </c>
      <c r="I962">
        <v>3</v>
      </c>
      <c r="J962">
        <v>0</v>
      </c>
      <c r="K962" t="s">
        <v>101</v>
      </c>
      <c r="L962">
        <v>0</v>
      </c>
      <c r="M962">
        <f t="shared" si="62"/>
        <v>2</v>
      </c>
      <c r="N962" s="2">
        <f t="shared" si="63"/>
        <v>3</v>
      </c>
      <c r="O962" s="2" t="str">
        <f t="shared" si="64"/>
        <v>DM17B</v>
      </c>
      <c r="P962" t="str">
        <f t="shared" si="65"/>
        <v>PA</v>
      </c>
    </row>
    <row r="963" spans="1:16" x14ac:dyDescent="0.25">
      <c r="A963" t="s">
        <v>32</v>
      </c>
      <c r="B963" t="s">
        <v>730</v>
      </c>
      <c r="C963">
        <v>489</v>
      </c>
      <c r="D963" t="s">
        <v>302</v>
      </c>
      <c r="E963" t="s">
        <v>303</v>
      </c>
      <c r="F963" t="s">
        <v>44</v>
      </c>
      <c r="G963" t="s">
        <v>45</v>
      </c>
      <c r="H963" t="s">
        <v>91</v>
      </c>
      <c r="I963">
        <v>3</v>
      </c>
      <c r="J963">
        <v>0</v>
      </c>
      <c r="K963" t="s">
        <v>119</v>
      </c>
      <c r="L963">
        <v>0</v>
      </c>
      <c r="M963">
        <f t="shared" ref="M963:M1026" si="66">_xlfn.NUMBERVALUE(MID(A963,2,1))</f>
        <v>2</v>
      </c>
      <c r="N963" s="2">
        <f t="shared" si="63"/>
        <v>3</v>
      </c>
      <c r="O963" s="2" t="str">
        <f t="shared" si="64"/>
        <v>DM18A</v>
      </c>
      <c r="P963" t="str">
        <f t="shared" si="65"/>
        <v>PA</v>
      </c>
    </row>
    <row r="964" spans="1:16" x14ac:dyDescent="0.25">
      <c r="A964" t="s">
        <v>32</v>
      </c>
      <c r="B964" t="s">
        <v>731</v>
      </c>
      <c r="C964">
        <v>490</v>
      </c>
      <c r="D964" t="s">
        <v>313</v>
      </c>
      <c r="E964" t="s">
        <v>314</v>
      </c>
      <c r="F964" t="s">
        <v>44</v>
      </c>
      <c r="G964" t="s">
        <v>45</v>
      </c>
      <c r="H964" t="s">
        <v>91</v>
      </c>
      <c r="I964">
        <v>3</v>
      </c>
      <c r="J964">
        <v>0</v>
      </c>
      <c r="K964" t="s">
        <v>315</v>
      </c>
      <c r="L964">
        <v>0</v>
      </c>
      <c r="M964">
        <f t="shared" si="66"/>
        <v>2</v>
      </c>
      <c r="N964" s="2">
        <f t="shared" si="63"/>
        <v>3</v>
      </c>
      <c r="O964" s="2" t="str">
        <f t="shared" si="64"/>
        <v>DM19A</v>
      </c>
      <c r="P964" t="str">
        <f t="shared" si="65"/>
        <v>PA</v>
      </c>
    </row>
    <row r="965" spans="1:16" x14ac:dyDescent="0.25">
      <c r="A965" t="s">
        <v>32</v>
      </c>
      <c r="B965" t="s">
        <v>732</v>
      </c>
      <c r="C965">
        <v>491</v>
      </c>
      <c r="D965" t="s">
        <v>317</v>
      </c>
      <c r="E965" t="s">
        <v>314</v>
      </c>
      <c r="F965" t="s">
        <v>44</v>
      </c>
      <c r="G965" t="s">
        <v>45</v>
      </c>
      <c r="H965" t="s">
        <v>91</v>
      </c>
      <c r="I965">
        <v>3</v>
      </c>
      <c r="J965">
        <v>0</v>
      </c>
      <c r="K965" t="s">
        <v>97</v>
      </c>
      <c r="L965">
        <v>0</v>
      </c>
      <c r="M965">
        <f t="shared" si="66"/>
        <v>2</v>
      </c>
      <c r="N965" s="2">
        <f t="shared" si="63"/>
        <v>3</v>
      </c>
      <c r="O965" s="2" t="str">
        <f t="shared" si="64"/>
        <v>DM19B</v>
      </c>
      <c r="P965" t="str">
        <f t="shared" si="65"/>
        <v>PA</v>
      </c>
    </row>
    <row r="966" spans="1:16" x14ac:dyDescent="0.25">
      <c r="A966" t="s">
        <v>32</v>
      </c>
      <c r="B966" t="s">
        <v>733</v>
      </c>
      <c r="C966">
        <v>492</v>
      </c>
      <c r="D966" t="s">
        <v>319</v>
      </c>
      <c r="E966" t="s">
        <v>314</v>
      </c>
      <c r="F966" t="s">
        <v>44</v>
      </c>
      <c r="G966" t="s">
        <v>45</v>
      </c>
      <c r="H966" t="s">
        <v>91</v>
      </c>
      <c r="I966">
        <v>3</v>
      </c>
      <c r="J966">
        <v>0</v>
      </c>
      <c r="K966" t="s">
        <v>298</v>
      </c>
      <c r="L966">
        <v>0</v>
      </c>
      <c r="M966">
        <f t="shared" si="66"/>
        <v>2</v>
      </c>
      <c r="N966" s="2">
        <f t="shared" si="63"/>
        <v>3</v>
      </c>
      <c r="O966" s="2" t="str">
        <f t="shared" si="64"/>
        <v>DM19C</v>
      </c>
      <c r="P966" t="str">
        <f t="shared" si="65"/>
        <v>PA</v>
      </c>
    </row>
    <row r="967" spans="1:16" x14ac:dyDescent="0.25">
      <c r="A967" t="s">
        <v>32</v>
      </c>
      <c r="B967" t="s">
        <v>734</v>
      </c>
      <c r="C967">
        <v>493</v>
      </c>
      <c r="D967" t="s">
        <v>326</v>
      </c>
      <c r="E967" t="s">
        <v>327</v>
      </c>
      <c r="F967" t="s">
        <v>44</v>
      </c>
      <c r="G967" t="s">
        <v>45</v>
      </c>
      <c r="H967" t="s">
        <v>91</v>
      </c>
      <c r="I967">
        <v>3</v>
      </c>
      <c r="J967">
        <v>0</v>
      </c>
      <c r="K967" t="s">
        <v>101</v>
      </c>
      <c r="L967">
        <v>0</v>
      </c>
      <c r="M967">
        <f t="shared" si="66"/>
        <v>2</v>
      </c>
      <c r="N967" s="2">
        <f t="shared" si="63"/>
        <v>3</v>
      </c>
      <c r="O967" s="2" t="str">
        <f t="shared" si="64"/>
        <v>DM20A</v>
      </c>
      <c r="P967" t="str">
        <f t="shared" si="65"/>
        <v>PA</v>
      </c>
    </row>
    <row r="968" spans="1:16" x14ac:dyDescent="0.25">
      <c r="A968" t="s">
        <v>32</v>
      </c>
      <c r="B968" t="s">
        <v>735</v>
      </c>
      <c r="C968">
        <v>494</v>
      </c>
      <c r="D968" t="s">
        <v>329</v>
      </c>
      <c r="E968" t="s">
        <v>327</v>
      </c>
      <c r="F968" t="s">
        <v>44</v>
      </c>
      <c r="G968" t="s">
        <v>45</v>
      </c>
      <c r="H968" t="s">
        <v>91</v>
      </c>
      <c r="I968">
        <v>3</v>
      </c>
      <c r="J968">
        <v>0</v>
      </c>
      <c r="K968" t="s">
        <v>298</v>
      </c>
      <c r="L968">
        <v>0</v>
      </c>
      <c r="M968">
        <f t="shared" si="66"/>
        <v>2</v>
      </c>
      <c r="N968" s="2">
        <f t="shared" si="63"/>
        <v>3</v>
      </c>
      <c r="O968" s="2" t="str">
        <f t="shared" si="64"/>
        <v>DM20B</v>
      </c>
      <c r="P968" t="str">
        <f t="shared" si="65"/>
        <v>PA</v>
      </c>
    </row>
    <row r="969" spans="1:16" x14ac:dyDescent="0.25">
      <c r="A969" t="s">
        <v>32</v>
      </c>
      <c r="B969" t="s">
        <v>736</v>
      </c>
      <c r="C969">
        <v>495</v>
      </c>
      <c r="D969" t="s">
        <v>338</v>
      </c>
      <c r="E969" t="s">
        <v>339</v>
      </c>
      <c r="F969" t="s">
        <v>44</v>
      </c>
      <c r="G969" t="s">
        <v>45</v>
      </c>
      <c r="H969" t="s">
        <v>91</v>
      </c>
      <c r="I969">
        <v>3</v>
      </c>
      <c r="J969">
        <v>0</v>
      </c>
      <c r="K969" t="s">
        <v>101</v>
      </c>
      <c r="L969">
        <v>0</v>
      </c>
      <c r="M969">
        <f t="shared" si="66"/>
        <v>2</v>
      </c>
      <c r="N969" s="2">
        <f t="shared" si="63"/>
        <v>3</v>
      </c>
      <c r="O969" s="2" t="str">
        <f t="shared" si="64"/>
        <v>DM21A</v>
      </c>
      <c r="P969" t="str">
        <f t="shared" si="65"/>
        <v>PA</v>
      </c>
    </row>
    <row r="970" spans="1:16" x14ac:dyDescent="0.25">
      <c r="A970" t="s">
        <v>32</v>
      </c>
      <c r="B970" t="s">
        <v>737</v>
      </c>
      <c r="C970">
        <v>496</v>
      </c>
      <c r="D970" t="s">
        <v>738</v>
      </c>
      <c r="E970" t="s">
        <v>339</v>
      </c>
      <c r="F970" t="s">
        <v>44</v>
      </c>
      <c r="G970" t="s">
        <v>45</v>
      </c>
      <c r="H970" t="s">
        <v>91</v>
      </c>
      <c r="I970">
        <v>3</v>
      </c>
      <c r="J970">
        <v>0</v>
      </c>
      <c r="K970" t="s">
        <v>97</v>
      </c>
      <c r="L970">
        <v>0</v>
      </c>
      <c r="M970">
        <f t="shared" si="66"/>
        <v>2</v>
      </c>
      <c r="N970" s="2">
        <f t="shared" si="63"/>
        <v>3</v>
      </c>
      <c r="O970" s="2" t="str">
        <f t="shared" si="64"/>
        <v>DM21B</v>
      </c>
      <c r="P970" t="str">
        <f t="shared" si="65"/>
        <v>PA</v>
      </c>
    </row>
    <row r="971" spans="1:16" x14ac:dyDescent="0.25">
      <c r="A971" t="s">
        <v>21</v>
      </c>
      <c r="B971" t="s">
        <v>8956</v>
      </c>
      <c r="C971">
        <v>4</v>
      </c>
      <c r="D971" t="s">
        <v>8957</v>
      </c>
      <c r="E971" t="s">
        <v>8958</v>
      </c>
      <c r="F971" t="s">
        <v>44</v>
      </c>
      <c r="G971" t="s">
        <v>456</v>
      </c>
      <c r="H971" t="s">
        <v>46</v>
      </c>
      <c r="I971">
        <v>8</v>
      </c>
      <c r="J971">
        <v>0</v>
      </c>
      <c r="K971" t="s">
        <v>2102</v>
      </c>
      <c r="L971">
        <v>0</v>
      </c>
      <c r="M971">
        <f t="shared" si="66"/>
        <v>2</v>
      </c>
      <c r="N971" s="2">
        <f t="shared" si="63"/>
        <v>5</v>
      </c>
      <c r="O971" s="2" t="str">
        <f t="shared" si="64"/>
        <v>PA_done</v>
      </c>
      <c r="P971" t="str">
        <f t="shared" si="65"/>
        <v>PA</v>
      </c>
    </row>
    <row r="972" spans="1:16" x14ac:dyDescent="0.25">
      <c r="A972" t="s">
        <v>21</v>
      </c>
      <c r="B972" t="s">
        <v>8959</v>
      </c>
      <c r="C972">
        <v>5</v>
      </c>
      <c r="D972" t="s">
        <v>8960</v>
      </c>
      <c r="F972" t="s">
        <v>44</v>
      </c>
      <c r="G972" t="s">
        <v>45</v>
      </c>
      <c r="H972" t="s">
        <v>1469</v>
      </c>
      <c r="I972">
        <v>10</v>
      </c>
      <c r="J972">
        <v>0</v>
      </c>
      <c r="M972">
        <f t="shared" si="66"/>
        <v>2</v>
      </c>
      <c r="N972" s="2">
        <f t="shared" si="63"/>
        <v>5</v>
      </c>
      <c r="O972" s="2" t="str">
        <f t="shared" si="64"/>
        <v>XDAT</v>
      </c>
      <c r="P972" t="str">
        <f t="shared" si="65"/>
        <v>PA</v>
      </c>
    </row>
    <row r="973" spans="1:16" x14ac:dyDescent="0.25">
      <c r="A973" t="s">
        <v>21</v>
      </c>
      <c r="B973" t="s">
        <v>8961</v>
      </c>
      <c r="C973">
        <v>6</v>
      </c>
      <c r="D973" t="s">
        <v>8962</v>
      </c>
      <c r="E973" t="s">
        <v>8963</v>
      </c>
      <c r="F973" t="s">
        <v>44</v>
      </c>
      <c r="G973" t="s">
        <v>456</v>
      </c>
      <c r="H973" t="s">
        <v>46</v>
      </c>
      <c r="I973">
        <v>8</v>
      </c>
      <c r="J973">
        <v>0</v>
      </c>
      <c r="K973" t="s">
        <v>754</v>
      </c>
      <c r="L973">
        <v>0</v>
      </c>
      <c r="M973">
        <f t="shared" si="66"/>
        <v>2</v>
      </c>
      <c r="N973" s="2">
        <f t="shared" si="63"/>
        <v>5</v>
      </c>
      <c r="O973" s="2" t="str">
        <f t="shared" si="64"/>
        <v>XPLA</v>
      </c>
      <c r="P973" t="str">
        <f t="shared" si="65"/>
        <v>PA</v>
      </c>
    </row>
    <row r="974" spans="1:16" x14ac:dyDescent="0.25">
      <c r="A974" t="s">
        <v>21</v>
      </c>
      <c r="B974" t="s">
        <v>8964</v>
      </c>
      <c r="C974">
        <v>7</v>
      </c>
      <c r="D974" t="s">
        <v>8965</v>
      </c>
      <c r="E974" t="s">
        <v>8966</v>
      </c>
      <c r="F974" t="s">
        <v>455</v>
      </c>
      <c r="G974" t="s">
        <v>456</v>
      </c>
      <c r="H974" t="s">
        <v>3925</v>
      </c>
      <c r="I974">
        <v>6</v>
      </c>
      <c r="M974">
        <f t="shared" si="66"/>
        <v>2</v>
      </c>
      <c r="N974" s="2">
        <f t="shared" si="63"/>
        <v>5</v>
      </c>
      <c r="O974" s="2" t="str">
        <f t="shared" si="64"/>
        <v>EXMR</v>
      </c>
      <c r="P974" t="str">
        <f t="shared" si="65"/>
        <v>PA</v>
      </c>
    </row>
    <row r="975" spans="1:16" x14ac:dyDescent="0.25">
      <c r="A975" t="s">
        <v>21</v>
      </c>
      <c r="B975" t="s">
        <v>8967</v>
      </c>
      <c r="C975">
        <v>8</v>
      </c>
      <c r="D975" t="s">
        <v>51</v>
      </c>
      <c r="E975" t="s">
        <v>52</v>
      </c>
      <c r="F975" t="s">
        <v>44</v>
      </c>
      <c r="G975" t="s">
        <v>45</v>
      </c>
      <c r="H975" t="s">
        <v>53</v>
      </c>
      <c r="I975">
        <v>8</v>
      </c>
      <c r="J975">
        <v>2</v>
      </c>
      <c r="K975" t="s">
        <v>8968</v>
      </c>
      <c r="L975">
        <v>0</v>
      </c>
      <c r="M975">
        <f t="shared" si="66"/>
        <v>2</v>
      </c>
      <c r="N975" s="2">
        <f t="shared" si="63"/>
        <v>5</v>
      </c>
      <c r="O975" s="2" t="str">
        <f t="shared" si="64"/>
        <v>A1</v>
      </c>
      <c r="P975" t="str">
        <f t="shared" si="65"/>
        <v>PA</v>
      </c>
    </row>
    <row r="976" spans="1:16" x14ac:dyDescent="0.25">
      <c r="A976" t="s">
        <v>21</v>
      </c>
      <c r="B976" t="s">
        <v>8969</v>
      </c>
      <c r="C976">
        <v>9</v>
      </c>
      <c r="D976" t="s">
        <v>56</v>
      </c>
      <c r="E976" t="s">
        <v>52</v>
      </c>
      <c r="F976" t="s">
        <v>44</v>
      </c>
      <c r="G976" t="s">
        <v>45</v>
      </c>
      <c r="H976" t="s">
        <v>53</v>
      </c>
      <c r="I976">
        <v>8</v>
      </c>
      <c r="J976">
        <v>2</v>
      </c>
      <c r="K976" t="s">
        <v>8970</v>
      </c>
      <c r="L976">
        <v>0</v>
      </c>
      <c r="M976">
        <f t="shared" si="66"/>
        <v>2</v>
      </c>
      <c r="N976" s="2">
        <f t="shared" si="63"/>
        <v>5</v>
      </c>
      <c r="O976" s="2" t="str">
        <f t="shared" si="64"/>
        <v>A2</v>
      </c>
      <c r="P976" t="str">
        <f t="shared" si="65"/>
        <v>PA</v>
      </c>
    </row>
    <row r="977" spans="1:16" x14ac:dyDescent="0.25">
      <c r="A977" t="s">
        <v>21</v>
      </c>
      <c r="B977" t="s">
        <v>8971</v>
      </c>
      <c r="C977">
        <v>10</v>
      </c>
      <c r="D977" t="s">
        <v>59</v>
      </c>
      <c r="E977" t="s">
        <v>52</v>
      </c>
      <c r="F977" t="s">
        <v>44</v>
      </c>
      <c r="G977" t="s">
        <v>45</v>
      </c>
      <c r="H977" t="s">
        <v>53</v>
      </c>
      <c r="I977">
        <v>8</v>
      </c>
      <c r="J977">
        <v>2</v>
      </c>
      <c r="K977" t="s">
        <v>8972</v>
      </c>
      <c r="L977">
        <v>0</v>
      </c>
      <c r="M977">
        <f t="shared" si="66"/>
        <v>2</v>
      </c>
      <c r="N977" s="2">
        <f t="shared" si="63"/>
        <v>5</v>
      </c>
      <c r="O977" s="2" t="str">
        <f t="shared" si="64"/>
        <v>A3</v>
      </c>
      <c r="P977" t="str">
        <f t="shared" si="65"/>
        <v>PA</v>
      </c>
    </row>
    <row r="978" spans="1:16" x14ac:dyDescent="0.25">
      <c r="A978" t="s">
        <v>21</v>
      </c>
      <c r="B978" t="s">
        <v>8973</v>
      </c>
      <c r="C978">
        <v>11</v>
      </c>
      <c r="D978" t="s">
        <v>62</v>
      </c>
      <c r="E978" t="s">
        <v>52</v>
      </c>
      <c r="F978" t="s">
        <v>44</v>
      </c>
      <c r="G978" t="s">
        <v>45</v>
      </c>
      <c r="H978" t="s">
        <v>8435</v>
      </c>
      <c r="I978">
        <v>8</v>
      </c>
      <c r="J978">
        <v>3</v>
      </c>
      <c r="K978" t="s">
        <v>8974</v>
      </c>
      <c r="L978">
        <v>0</v>
      </c>
      <c r="M978">
        <f t="shared" si="66"/>
        <v>2</v>
      </c>
      <c r="N978" s="2">
        <f t="shared" si="63"/>
        <v>5</v>
      </c>
      <c r="O978" s="2" t="str">
        <f t="shared" si="64"/>
        <v>A4</v>
      </c>
      <c r="P978" t="str">
        <f t="shared" si="65"/>
        <v>PA</v>
      </c>
    </row>
    <row r="979" spans="1:16" x14ac:dyDescent="0.25">
      <c r="A979" t="s">
        <v>21</v>
      </c>
      <c r="B979" t="s">
        <v>8975</v>
      </c>
      <c r="C979">
        <v>12</v>
      </c>
      <c r="D979" t="s">
        <v>65</v>
      </c>
      <c r="E979" t="s">
        <v>52</v>
      </c>
      <c r="F979" t="s">
        <v>44</v>
      </c>
      <c r="G979" t="s">
        <v>45</v>
      </c>
      <c r="H979" t="s">
        <v>53</v>
      </c>
      <c r="I979">
        <v>8</v>
      </c>
      <c r="J979">
        <v>2</v>
      </c>
      <c r="K979" t="s">
        <v>8976</v>
      </c>
      <c r="L979">
        <v>0</v>
      </c>
      <c r="M979">
        <f t="shared" si="66"/>
        <v>2</v>
      </c>
      <c r="N979" s="2">
        <f t="shared" si="63"/>
        <v>5</v>
      </c>
      <c r="O979" s="2" t="str">
        <f t="shared" si="64"/>
        <v>A5</v>
      </c>
      <c r="P979" t="str">
        <f t="shared" si="65"/>
        <v>PA</v>
      </c>
    </row>
    <row r="980" spans="1:16" x14ac:dyDescent="0.25">
      <c r="A980" t="s">
        <v>21</v>
      </c>
      <c r="B980" t="s">
        <v>8977</v>
      </c>
      <c r="C980">
        <v>13</v>
      </c>
      <c r="D980" t="s">
        <v>68</v>
      </c>
      <c r="E980" t="s">
        <v>52</v>
      </c>
      <c r="F980" t="s">
        <v>44</v>
      </c>
      <c r="G980" t="s">
        <v>45</v>
      </c>
      <c r="H980" t="s">
        <v>53</v>
      </c>
      <c r="I980">
        <v>8</v>
      </c>
      <c r="J980">
        <v>2</v>
      </c>
      <c r="K980" t="s">
        <v>8978</v>
      </c>
      <c r="L980">
        <v>0</v>
      </c>
      <c r="M980">
        <f t="shared" si="66"/>
        <v>2</v>
      </c>
      <c r="N980" s="2">
        <f t="shared" si="63"/>
        <v>5</v>
      </c>
      <c r="O980" s="2" t="str">
        <f t="shared" si="64"/>
        <v>A6</v>
      </c>
      <c r="P980" t="str">
        <f t="shared" si="65"/>
        <v>PA</v>
      </c>
    </row>
    <row r="981" spans="1:16" x14ac:dyDescent="0.25">
      <c r="A981" t="s">
        <v>21</v>
      </c>
      <c r="B981" t="s">
        <v>8979</v>
      </c>
      <c r="C981">
        <v>14</v>
      </c>
      <c r="D981" t="s">
        <v>71</v>
      </c>
      <c r="E981" t="s">
        <v>52</v>
      </c>
      <c r="F981" t="s">
        <v>44</v>
      </c>
      <c r="G981" t="s">
        <v>45</v>
      </c>
      <c r="H981" t="s">
        <v>53</v>
      </c>
      <c r="I981">
        <v>8</v>
      </c>
      <c r="J981">
        <v>2</v>
      </c>
      <c r="K981" t="s">
        <v>8980</v>
      </c>
      <c r="L981">
        <v>0</v>
      </c>
      <c r="M981">
        <f t="shared" si="66"/>
        <v>2</v>
      </c>
      <c r="N981" s="2">
        <f t="shared" si="63"/>
        <v>5</v>
      </c>
      <c r="O981" s="2" t="str">
        <f t="shared" si="64"/>
        <v>A7</v>
      </c>
      <c r="P981" t="str">
        <f t="shared" si="65"/>
        <v>PA</v>
      </c>
    </row>
    <row r="982" spans="1:16" x14ac:dyDescent="0.25">
      <c r="A982" t="s">
        <v>21</v>
      </c>
      <c r="B982" t="s">
        <v>8981</v>
      </c>
      <c r="C982">
        <v>15</v>
      </c>
      <c r="D982" t="s">
        <v>74</v>
      </c>
      <c r="E982" t="s">
        <v>52</v>
      </c>
      <c r="F982" t="s">
        <v>44</v>
      </c>
      <c r="G982" t="s">
        <v>45</v>
      </c>
      <c r="H982" t="s">
        <v>53</v>
      </c>
      <c r="I982">
        <v>8</v>
      </c>
      <c r="J982">
        <v>2</v>
      </c>
      <c r="K982" t="s">
        <v>75</v>
      </c>
      <c r="L982">
        <v>0</v>
      </c>
      <c r="M982">
        <f t="shared" si="66"/>
        <v>2</v>
      </c>
      <c r="N982" s="2">
        <f t="shared" si="63"/>
        <v>5</v>
      </c>
      <c r="O982" s="2" t="str">
        <f t="shared" si="64"/>
        <v>A8</v>
      </c>
      <c r="P982" t="str">
        <f t="shared" si="65"/>
        <v>PA</v>
      </c>
    </row>
    <row r="983" spans="1:16" x14ac:dyDescent="0.25">
      <c r="A983" t="s">
        <v>21</v>
      </c>
      <c r="B983" t="s">
        <v>8982</v>
      </c>
      <c r="C983">
        <v>16</v>
      </c>
      <c r="D983" t="s">
        <v>77</v>
      </c>
      <c r="E983" t="s">
        <v>52</v>
      </c>
      <c r="F983" t="s">
        <v>44</v>
      </c>
      <c r="G983" t="s">
        <v>45</v>
      </c>
      <c r="H983" t="s">
        <v>53</v>
      </c>
      <c r="I983">
        <v>8</v>
      </c>
      <c r="J983">
        <v>2</v>
      </c>
      <c r="K983" t="s">
        <v>766</v>
      </c>
      <c r="L983">
        <v>0</v>
      </c>
      <c r="M983">
        <f t="shared" si="66"/>
        <v>2</v>
      </c>
      <c r="N983" s="2">
        <f t="shared" si="63"/>
        <v>5</v>
      </c>
      <c r="O983" s="2" t="str">
        <f t="shared" si="64"/>
        <v>A9</v>
      </c>
      <c r="P983" t="str">
        <f t="shared" si="65"/>
        <v>PA</v>
      </c>
    </row>
    <row r="984" spans="1:16" x14ac:dyDescent="0.25">
      <c r="A984" t="s">
        <v>21</v>
      </c>
      <c r="B984" t="s">
        <v>8983</v>
      </c>
      <c r="C984">
        <v>17</v>
      </c>
      <c r="D984" t="s">
        <v>80</v>
      </c>
      <c r="E984" t="s">
        <v>52</v>
      </c>
      <c r="F984" t="s">
        <v>44</v>
      </c>
      <c r="G984" t="s">
        <v>45</v>
      </c>
      <c r="H984" t="s">
        <v>53</v>
      </c>
      <c r="I984">
        <v>8</v>
      </c>
      <c r="J984">
        <v>2</v>
      </c>
      <c r="K984" t="s">
        <v>75</v>
      </c>
      <c r="L984">
        <v>0</v>
      </c>
      <c r="M984">
        <f t="shared" si="66"/>
        <v>2</v>
      </c>
      <c r="N984" s="2">
        <f t="shared" si="63"/>
        <v>5</v>
      </c>
      <c r="O984" s="2" t="str">
        <f t="shared" si="64"/>
        <v>A10</v>
      </c>
      <c r="P984" t="str">
        <f t="shared" si="65"/>
        <v>PA</v>
      </c>
    </row>
    <row r="985" spans="1:16" x14ac:dyDescent="0.25">
      <c r="A985" t="s">
        <v>21</v>
      </c>
      <c r="B985" t="s">
        <v>8984</v>
      </c>
      <c r="C985">
        <v>18</v>
      </c>
      <c r="D985" t="s">
        <v>8985</v>
      </c>
      <c r="F985" t="s">
        <v>44</v>
      </c>
      <c r="G985" t="s">
        <v>45</v>
      </c>
      <c r="H985" t="s">
        <v>8986</v>
      </c>
      <c r="I985">
        <v>10</v>
      </c>
      <c r="J985">
        <v>2</v>
      </c>
      <c r="K985" t="s">
        <v>8987</v>
      </c>
      <c r="L985">
        <v>0</v>
      </c>
      <c r="M985">
        <f t="shared" si="66"/>
        <v>2</v>
      </c>
      <c r="N985" s="2">
        <f t="shared" si="63"/>
        <v>5</v>
      </c>
      <c r="O985" s="2" t="str">
        <f t="shared" si="64"/>
        <v>BMI_z</v>
      </c>
      <c r="P985" t="str">
        <f t="shared" si="65"/>
        <v>PA</v>
      </c>
    </row>
    <row r="986" spans="1:16" x14ac:dyDescent="0.25">
      <c r="A986" t="s">
        <v>21</v>
      </c>
      <c r="B986" t="s">
        <v>8988</v>
      </c>
      <c r="C986">
        <v>19</v>
      </c>
      <c r="D986" t="s">
        <v>82</v>
      </c>
      <c r="E986" t="s">
        <v>83</v>
      </c>
      <c r="F986" t="s">
        <v>44</v>
      </c>
      <c r="G986" t="s">
        <v>45</v>
      </c>
      <c r="H986" t="s">
        <v>46</v>
      </c>
      <c r="I986">
        <v>8</v>
      </c>
      <c r="J986">
        <v>0</v>
      </c>
      <c r="K986" t="s">
        <v>8989</v>
      </c>
      <c r="L986">
        <v>0</v>
      </c>
      <c r="M986">
        <f t="shared" si="66"/>
        <v>2</v>
      </c>
      <c r="N986" s="2">
        <f t="shared" si="63"/>
        <v>5</v>
      </c>
      <c r="O986" s="2" t="str">
        <f t="shared" si="64"/>
        <v>BP1</v>
      </c>
      <c r="P986" t="str">
        <f t="shared" si="65"/>
        <v>PA</v>
      </c>
    </row>
    <row r="987" spans="1:16" x14ac:dyDescent="0.25">
      <c r="A987" t="s">
        <v>21</v>
      </c>
      <c r="B987" t="s">
        <v>8990</v>
      </c>
      <c r="C987">
        <v>20</v>
      </c>
      <c r="D987" t="s">
        <v>86</v>
      </c>
      <c r="E987" t="s">
        <v>83</v>
      </c>
      <c r="F987" t="s">
        <v>44</v>
      </c>
      <c r="G987" t="s">
        <v>45</v>
      </c>
      <c r="H987" t="s">
        <v>46</v>
      </c>
      <c r="I987">
        <v>8</v>
      </c>
      <c r="J987">
        <v>0</v>
      </c>
      <c r="K987" t="s">
        <v>8991</v>
      </c>
      <c r="L987">
        <v>0</v>
      </c>
      <c r="M987">
        <f t="shared" si="66"/>
        <v>2</v>
      </c>
      <c r="N987" s="2">
        <f t="shared" si="63"/>
        <v>5</v>
      </c>
      <c r="O987" s="2" t="str">
        <f t="shared" si="64"/>
        <v>BP2</v>
      </c>
      <c r="P987" t="str">
        <f t="shared" si="65"/>
        <v>PA</v>
      </c>
    </row>
    <row r="988" spans="1:16" x14ac:dyDescent="0.25">
      <c r="A988" t="s">
        <v>21</v>
      </c>
      <c r="B988" t="s">
        <v>8992</v>
      </c>
      <c r="C988">
        <v>21</v>
      </c>
      <c r="D988" t="s">
        <v>89</v>
      </c>
      <c r="E988" t="s">
        <v>90</v>
      </c>
      <c r="F988" t="s">
        <v>44</v>
      </c>
      <c r="G988" t="s">
        <v>456</v>
      </c>
      <c r="H988" t="s">
        <v>46</v>
      </c>
      <c r="I988">
        <v>8</v>
      </c>
      <c r="J988">
        <v>0</v>
      </c>
      <c r="K988" t="s">
        <v>268</v>
      </c>
      <c r="L988">
        <v>0</v>
      </c>
      <c r="M988">
        <f t="shared" si="66"/>
        <v>2</v>
      </c>
      <c r="N988" s="2">
        <f t="shared" si="63"/>
        <v>5</v>
      </c>
      <c r="O988" s="2" t="str">
        <f t="shared" si="64"/>
        <v>BP3</v>
      </c>
      <c r="P988" t="str">
        <f t="shared" si="65"/>
        <v>PA</v>
      </c>
    </row>
    <row r="989" spans="1:16" x14ac:dyDescent="0.25">
      <c r="A989" t="s">
        <v>21</v>
      </c>
      <c r="B989" t="s">
        <v>8993</v>
      </c>
      <c r="C989">
        <v>22</v>
      </c>
      <c r="D989" t="s">
        <v>94</v>
      </c>
      <c r="E989" t="s">
        <v>95</v>
      </c>
      <c r="F989" t="s">
        <v>44</v>
      </c>
      <c r="G989" t="s">
        <v>456</v>
      </c>
      <c r="H989" t="s">
        <v>46</v>
      </c>
      <c r="I989">
        <v>8</v>
      </c>
      <c r="J989">
        <v>0</v>
      </c>
      <c r="K989" t="s">
        <v>97</v>
      </c>
      <c r="L989">
        <v>0</v>
      </c>
      <c r="M989">
        <f t="shared" si="66"/>
        <v>2</v>
      </c>
      <c r="N989" s="2">
        <f t="shared" si="63"/>
        <v>5</v>
      </c>
      <c r="O989" s="2" t="str">
        <f t="shared" si="64"/>
        <v>BP4</v>
      </c>
      <c r="P989" t="str">
        <f t="shared" si="65"/>
        <v>PA</v>
      </c>
    </row>
    <row r="990" spans="1:16" x14ac:dyDescent="0.25">
      <c r="A990" t="s">
        <v>21</v>
      </c>
      <c r="B990" t="s">
        <v>8994</v>
      </c>
      <c r="C990">
        <v>23</v>
      </c>
      <c r="D990" t="s">
        <v>776</v>
      </c>
      <c r="E990" t="s">
        <v>83</v>
      </c>
      <c r="F990" t="s">
        <v>44</v>
      </c>
      <c r="G990" t="s">
        <v>45</v>
      </c>
      <c r="H990" t="s">
        <v>46</v>
      </c>
      <c r="I990">
        <v>8</v>
      </c>
      <c r="J990">
        <v>0</v>
      </c>
      <c r="K990" t="s">
        <v>8995</v>
      </c>
      <c r="L990">
        <v>0</v>
      </c>
      <c r="M990">
        <f t="shared" si="66"/>
        <v>2</v>
      </c>
      <c r="N990" s="2">
        <f t="shared" si="63"/>
        <v>5</v>
      </c>
      <c r="O990" s="2" t="str">
        <f t="shared" si="64"/>
        <v>BP5</v>
      </c>
      <c r="P990" t="str">
        <f t="shared" si="65"/>
        <v>PA</v>
      </c>
    </row>
    <row r="991" spans="1:16" x14ac:dyDescent="0.25">
      <c r="A991" t="s">
        <v>21</v>
      </c>
      <c r="B991" t="s">
        <v>8996</v>
      </c>
      <c r="C991">
        <v>24</v>
      </c>
      <c r="D991" t="s">
        <v>8997</v>
      </c>
      <c r="E991" t="s">
        <v>83</v>
      </c>
      <c r="F991" t="s">
        <v>44</v>
      </c>
      <c r="G991" t="s">
        <v>45</v>
      </c>
      <c r="H991" t="s">
        <v>1058</v>
      </c>
      <c r="I991">
        <v>8</v>
      </c>
      <c r="J991">
        <v>1</v>
      </c>
      <c r="K991" t="s">
        <v>8998</v>
      </c>
      <c r="L991">
        <v>0</v>
      </c>
      <c r="M991">
        <f t="shared" si="66"/>
        <v>2</v>
      </c>
      <c r="N991" s="2">
        <f t="shared" si="63"/>
        <v>5</v>
      </c>
      <c r="O991" s="2" t="str">
        <f t="shared" si="64"/>
        <v>TY1</v>
      </c>
      <c r="P991" t="str">
        <f t="shared" si="65"/>
        <v>PA</v>
      </c>
    </row>
    <row r="992" spans="1:16" x14ac:dyDescent="0.25">
      <c r="A992" t="s">
        <v>21</v>
      </c>
      <c r="B992" t="s">
        <v>8999</v>
      </c>
      <c r="C992">
        <v>25</v>
      </c>
      <c r="D992" t="s">
        <v>9000</v>
      </c>
      <c r="E992" t="s">
        <v>83</v>
      </c>
      <c r="F992" t="s">
        <v>44</v>
      </c>
      <c r="G992" t="s">
        <v>45</v>
      </c>
      <c r="H992" t="s">
        <v>1058</v>
      </c>
      <c r="I992">
        <v>8</v>
      </c>
      <c r="J992">
        <v>1</v>
      </c>
      <c r="K992" t="s">
        <v>8998</v>
      </c>
      <c r="L992">
        <v>0</v>
      </c>
      <c r="M992">
        <f t="shared" si="66"/>
        <v>2</v>
      </c>
      <c r="N992" s="2">
        <f t="shared" si="63"/>
        <v>5</v>
      </c>
      <c r="O992" s="2" t="str">
        <f t="shared" si="64"/>
        <v>TY2</v>
      </c>
      <c r="P992" t="str">
        <f t="shared" si="65"/>
        <v>PA</v>
      </c>
    </row>
    <row r="993" spans="1:16" x14ac:dyDescent="0.25">
      <c r="A993" t="s">
        <v>21</v>
      </c>
      <c r="B993" t="s">
        <v>9001</v>
      </c>
      <c r="C993">
        <v>26</v>
      </c>
      <c r="D993" t="s">
        <v>9002</v>
      </c>
      <c r="E993" t="s">
        <v>83</v>
      </c>
      <c r="F993" t="s">
        <v>44</v>
      </c>
      <c r="G993" t="s">
        <v>45</v>
      </c>
      <c r="H993" t="s">
        <v>1058</v>
      </c>
      <c r="I993">
        <v>8</v>
      </c>
      <c r="J993">
        <v>1</v>
      </c>
      <c r="K993" t="s">
        <v>9003</v>
      </c>
      <c r="L993">
        <v>0</v>
      </c>
      <c r="M993">
        <f t="shared" si="66"/>
        <v>2</v>
      </c>
      <c r="N993" s="2">
        <f t="shared" si="63"/>
        <v>5</v>
      </c>
      <c r="O993" s="2" t="str">
        <f t="shared" si="64"/>
        <v>TY3</v>
      </c>
      <c r="P993" t="str">
        <f t="shared" si="65"/>
        <v>PA</v>
      </c>
    </row>
    <row r="994" spans="1:16" x14ac:dyDescent="0.25">
      <c r="A994" t="s">
        <v>21</v>
      </c>
      <c r="B994" t="s">
        <v>9004</v>
      </c>
      <c r="C994">
        <v>27</v>
      </c>
      <c r="D994" t="s">
        <v>9005</v>
      </c>
      <c r="E994" t="s">
        <v>83</v>
      </c>
      <c r="F994" t="s">
        <v>44</v>
      </c>
      <c r="G994" t="s">
        <v>45</v>
      </c>
      <c r="H994" t="s">
        <v>1058</v>
      </c>
      <c r="I994">
        <v>8</v>
      </c>
      <c r="J994">
        <v>1</v>
      </c>
      <c r="K994" t="s">
        <v>9006</v>
      </c>
      <c r="L994">
        <v>0</v>
      </c>
      <c r="M994">
        <f t="shared" si="66"/>
        <v>2</v>
      </c>
      <c r="N994" s="2">
        <f t="shared" si="63"/>
        <v>5</v>
      </c>
      <c r="O994" s="2" t="str">
        <f t="shared" si="64"/>
        <v>TY4</v>
      </c>
      <c r="P994" t="str">
        <f t="shared" si="65"/>
        <v>PA</v>
      </c>
    </row>
    <row r="995" spans="1:16" x14ac:dyDescent="0.25">
      <c r="A995" t="s">
        <v>21</v>
      </c>
      <c r="B995" t="s">
        <v>9007</v>
      </c>
      <c r="C995">
        <v>28</v>
      </c>
      <c r="D995" t="s">
        <v>9008</v>
      </c>
      <c r="E995" t="s">
        <v>83</v>
      </c>
      <c r="F995" t="s">
        <v>44</v>
      </c>
      <c r="G995" t="s">
        <v>45</v>
      </c>
      <c r="H995" t="s">
        <v>1058</v>
      </c>
      <c r="I995">
        <v>8</v>
      </c>
      <c r="J995">
        <v>1</v>
      </c>
      <c r="K995" t="s">
        <v>9009</v>
      </c>
      <c r="L995">
        <v>0</v>
      </c>
      <c r="M995">
        <f t="shared" si="66"/>
        <v>2</v>
      </c>
      <c r="N995" s="2">
        <f t="shared" si="63"/>
        <v>5</v>
      </c>
      <c r="O995" s="2" t="str">
        <f t="shared" si="64"/>
        <v>TY5</v>
      </c>
      <c r="P995" t="str">
        <f t="shared" si="65"/>
        <v>PA</v>
      </c>
    </row>
    <row r="996" spans="1:16" x14ac:dyDescent="0.25">
      <c r="A996" t="s">
        <v>21</v>
      </c>
      <c r="B996" t="s">
        <v>9010</v>
      </c>
      <c r="C996">
        <v>29</v>
      </c>
      <c r="D996" t="s">
        <v>9011</v>
      </c>
      <c r="E996" t="s">
        <v>83</v>
      </c>
      <c r="F996" t="s">
        <v>44</v>
      </c>
      <c r="G996" t="s">
        <v>45</v>
      </c>
      <c r="H996" t="s">
        <v>46</v>
      </c>
      <c r="I996">
        <v>8</v>
      </c>
      <c r="J996">
        <v>0</v>
      </c>
      <c r="K996" t="s">
        <v>9012</v>
      </c>
      <c r="L996">
        <v>0</v>
      </c>
      <c r="M996">
        <f t="shared" si="66"/>
        <v>2</v>
      </c>
      <c r="N996" s="2">
        <f t="shared" si="63"/>
        <v>5</v>
      </c>
      <c r="O996" s="2" t="str">
        <f t="shared" si="64"/>
        <v>TY6</v>
      </c>
      <c r="P996" t="str">
        <f t="shared" si="65"/>
        <v>PA</v>
      </c>
    </row>
    <row r="997" spans="1:16" x14ac:dyDescent="0.25">
      <c r="A997" t="s">
        <v>21</v>
      </c>
      <c r="B997" t="s">
        <v>9013</v>
      </c>
      <c r="C997">
        <v>30</v>
      </c>
      <c r="D997" t="s">
        <v>9014</v>
      </c>
      <c r="E997" t="s">
        <v>83</v>
      </c>
      <c r="F997" t="s">
        <v>44</v>
      </c>
      <c r="G997" t="s">
        <v>45</v>
      </c>
      <c r="H997" t="s">
        <v>46</v>
      </c>
      <c r="I997">
        <v>8</v>
      </c>
      <c r="J997">
        <v>0</v>
      </c>
      <c r="K997" t="s">
        <v>1712</v>
      </c>
      <c r="L997">
        <v>0</v>
      </c>
      <c r="M997">
        <f t="shared" si="66"/>
        <v>2</v>
      </c>
      <c r="N997" s="2">
        <f t="shared" si="63"/>
        <v>5</v>
      </c>
      <c r="O997" s="2" t="str">
        <f t="shared" si="64"/>
        <v>TY7</v>
      </c>
      <c r="P997" t="str">
        <f t="shared" si="65"/>
        <v>PA</v>
      </c>
    </row>
    <row r="998" spans="1:16" x14ac:dyDescent="0.25">
      <c r="A998" t="s">
        <v>21</v>
      </c>
      <c r="B998" t="s">
        <v>9015</v>
      </c>
      <c r="C998">
        <v>31</v>
      </c>
      <c r="D998" t="s">
        <v>9016</v>
      </c>
      <c r="E998" t="s">
        <v>83</v>
      </c>
      <c r="F998" t="s">
        <v>44</v>
      </c>
      <c r="G998" t="s">
        <v>45</v>
      </c>
      <c r="H998" t="s">
        <v>46</v>
      </c>
      <c r="I998">
        <v>8</v>
      </c>
      <c r="J998">
        <v>0</v>
      </c>
      <c r="K998" t="s">
        <v>9017</v>
      </c>
      <c r="L998">
        <v>0</v>
      </c>
      <c r="M998">
        <f t="shared" si="66"/>
        <v>2</v>
      </c>
      <c r="N998" s="2">
        <f t="shared" si="63"/>
        <v>5</v>
      </c>
      <c r="O998" s="2" t="str">
        <f t="shared" si="64"/>
        <v>TY8</v>
      </c>
      <c r="P998" t="str">
        <f t="shared" si="65"/>
        <v>PA</v>
      </c>
    </row>
    <row r="999" spans="1:16" x14ac:dyDescent="0.25">
      <c r="A999" t="s">
        <v>21</v>
      </c>
      <c r="B999" t="s">
        <v>9018</v>
      </c>
      <c r="C999">
        <v>32</v>
      </c>
      <c r="D999" t="s">
        <v>9019</v>
      </c>
      <c r="F999" t="s">
        <v>455</v>
      </c>
      <c r="G999" t="s">
        <v>456</v>
      </c>
      <c r="H999" t="s">
        <v>3376</v>
      </c>
      <c r="I999">
        <v>3</v>
      </c>
      <c r="M999">
        <f t="shared" si="66"/>
        <v>2</v>
      </c>
      <c r="N999" s="2">
        <f t="shared" si="63"/>
        <v>5</v>
      </c>
      <c r="O999" s="2" t="str">
        <f t="shared" si="64"/>
        <v>TY9</v>
      </c>
      <c r="P999" t="str">
        <f t="shared" si="65"/>
        <v>PA</v>
      </c>
    </row>
    <row r="1000" spans="1:16" x14ac:dyDescent="0.25">
      <c r="A1000" t="s">
        <v>21</v>
      </c>
      <c r="B1000" t="s">
        <v>9020</v>
      </c>
      <c r="C1000">
        <v>33</v>
      </c>
      <c r="D1000" t="s">
        <v>9021</v>
      </c>
      <c r="F1000" t="s">
        <v>455</v>
      </c>
      <c r="G1000" t="s">
        <v>456</v>
      </c>
      <c r="H1000" t="s">
        <v>3376</v>
      </c>
      <c r="I1000">
        <v>3</v>
      </c>
      <c r="M1000">
        <f t="shared" si="66"/>
        <v>2</v>
      </c>
      <c r="N1000" s="2">
        <f t="shared" si="63"/>
        <v>5</v>
      </c>
      <c r="O1000" s="2" t="str">
        <f t="shared" si="64"/>
        <v>TY10</v>
      </c>
      <c r="P1000" t="str">
        <f t="shared" si="65"/>
        <v>PA</v>
      </c>
    </row>
    <row r="1001" spans="1:16" x14ac:dyDescent="0.25">
      <c r="A1001" t="s">
        <v>21</v>
      </c>
      <c r="B1001" t="s">
        <v>9022</v>
      </c>
      <c r="C1001">
        <v>34</v>
      </c>
      <c r="D1001" t="s">
        <v>9023</v>
      </c>
      <c r="E1001" t="s">
        <v>3810</v>
      </c>
      <c r="F1001" t="s">
        <v>44</v>
      </c>
      <c r="G1001" t="s">
        <v>456</v>
      </c>
      <c r="H1001" t="s">
        <v>46</v>
      </c>
      <c r="I1001">
        <v>8</v>
      </c>
      <c r="J1001">
        <v>0</v>
      </c>
      <c r="K1001" t="s">
        <v>539</v>
      </c>
      <c r="L1001">
        <v>0</v>
      </c>
      <c r="M1001">
        <f t="shared" si="66"/>
        <v>2</v>
      </c>
      <c r="N1001" s="2">
        <f t="shared" si="63"/>
        <v>5</v>
      </c>
      <c r="O1001" s="2" t="str">
        <f t="shared" si="64"/>
        <v>TY11</v>
      </c>
      <c r="P1001" t="str">
        <f t="shared" si="65"/>
        <v>PA</v>
      </c>
    </row>
    <row r="1002" spans="1:16" x14ac:dyDescent="0.25">
      <c r="A1002" t="s">
        <v>21</v>
      </c>
      <c r="B1002" t="s">
        <v>9024</v>
      </c>
      <c r="C1002">
        <v>35</v>
      </c>
      <c r="D1002" t="s">
        <v>9025</v>
      </c>
      <c r="E1002" t="s">
        <v>3810</v>
      </c>
      <c r="F1002" t="s">
        <v>44</v>
      </c>
      <c r="G1002" t="s">
        <v>456</v>
      </c>
      <c r="H1002" t="s">
        <v>46</v>
      </c>
      <c r="I1002">
        <v>8</v>
      </c>
      <c r="J1002">
        <v>0</v>
      </c>
      <c r="K1002" t="s">
        <v>539</v>
      </c>
      <c r="L1002">
        <v>0</v>
      </c>
      <c r="M1002">
        <f t="shared" si="66"/>
        <v>2</v>
      </c>
      <c r="N1002" s="2">
        <f t="shared" si="63"/>
        <v>5</v>
      </c>
      <c r="O1002" s="2" t="str">
        <f t="shared" si="64"/>
        <v>TY12</v>
      </c>
      <c r="P1002" t="str">
        <f t="shared" si="65"/>
        <v>PA</v>
      </c>
    </row>
    <row r="1003" spans="1:16" x14ac:dyDescent="0.25">
      <c r="A1003" t="s">
        <v>21</v>
      </c>
      <c r="B1003" t="s">
        <v>9026</v>
      </c>
      <c r="C1003">
        <v>36</v>
      </c>
      <c r="D1003" t="s">
        <v>9027</v>
      </c>
      <c r="E1003" t="s">
        <v>83</v>
      </c>
      <c r="F1003" t="s">
        <v>44</v>
      </c>
      <c r="G1003" t="s">
        <v>456</v>
      </c>
      <c r="H1003" t="s">
        <v>46</v>
      </c>
      <c r="I1003">
        <v>8</v>
      </c>
      <c r="J1003">
        <v>0</v>
      </c>
      <c r="K1003" t="s">
        <v>6332</v>
      </c>
      <c r="L1003">
        <v>0</v>
      </c>
      <c r="M1003">
        <f t="shared" si="66"/>
        <v>2</v>
      </c>
      <c r="N1003" s="2">
        <f t="shared" si="63"/>
        <v>5</v>
      </c>
      <c r="O1003" s="2" t="str">
        <f t="shared" si="64"/>
        <v>R500</v>
      </c>
      <c r="P1003" t="str">
        <f t="shared" si="65"/>
        <v>PA</v>
      </c>
    </row>
    <row r="1004" spans="1:16" x14ac:dyDescent="0.25">
      <c r="A1004" t="s">
        <v>21</v>
      </c>
      <c r="B1004" t="s">
        <v>9028</v>
      </c>
      <c r="C1004">
        <v>37</v>
      </c>
      <c r="D1004" t="s">
        <v>9029</v>
      </c>
      <c r="E1004" t="s">
        <v>83</v>
      </c>
      <c r="F1004" t="s">
        <v>44</v>
      </c>
      <c r="G1004" t="s">
        <v>456</v>
      </c>
      <c r="H1004" t="s">
        <v>46</v>
      </c>
      <c r="I1004">
        <v>8</v>
      </c>
      <c r="J1004">
        <v>0</v>
      </c>
      <c r="K1004" t="s">
        <v>5847</v>
      </c>
      <c r="L1004">
        <v>0</v>
      </c>
      <c r="M1004">
        <f t="shared" si="66"/>
        <v>2</v>
      </c>
      <c r="N1004" s="2">
        <f t="shared" si="63"/>
        <v>5</v>
      </c>
      <c r="O1004" s="2" t="str">
        <f t="shared" si="64"/>
        <v>R1000</v>
      </c>
      <c r="P1004" t="str">
        <f t="shared" si="65"/>
        <v>PA</v>
      </c>
    </row>
    <row r="1005" spans="1:16" x14ac:dyDescent="0.25">
      <c r="A1005" t="s">
        <v>21</v>
      </c>
      <c r="B1005" t="s">
        <v>9030</v>
      </c>
      <c r="C1005">
        <v>38</v>
      </c>
      <c r="D1005" t="s">
        <v>9031</v>
      </c>
      <c r="E1005" t="s">
        <v>83</v>
      </c>
      <c r="F1005" t="s">
        <v>44</v>
      </c>
      <c r="G1005" t="s">
        <v>456</v>
      </c>
      <c r="H1005" t="s">
        <v>46</v>
      </c>
      <c r="I1005">
        <v>8</v>
      </c>
      <c r="J1005">
        <v>0</v>
      </c>
      <c r="K1005" t="s">
        <v>1263</v>
      </c>
      <c r="L1005">
        <v>0</v>
      </c>
      <c r="M1005">
        <f t="shared" si="66"/>
        <v>2</v>
      </c>
      <c r="N1005" s="2">
        <f t="shared" si="63"/>
        <v>5</v>
      </c>
      <c r="O1005" s="2" t="str">
        <f t="shared" si="64"/>
        <v>R2000</v>
      </c>
      <c r="P1005" t="str">
        <f t="shared" si="65"/>
        <v>PA</v>
      </c>
    </row>
    <row r="1006" spans="1:16" x14ac:dyDescent="0.25">
      <c r="A1006" t="s">
        <v>21</v>
      </c>
      <c r="B1006" t="s">
        <v>9032</v>
      </c>
      <c r="C1006">
        <v>39</v>
      </c>
      <c r="D1006" t="s">
        <v>9033</v>
      </c>
      <c r="E1006" t="s">
        <v>83</v>
      </c>
      <c r="F1006" t="s">
        <v>44</v>
      </c>
      <c r="G1006" t="s">
        <v>456</v>
      </c>
      <c r="H1006" t="s">
        <v>46</v>
      </c>
      <c r="I1006">
        <v>8</v>
      </c>
      <c r="J1006">
        <v>0</v>
      </c>
      <c r="K1006" t="s">
        <v>5822</v>
      </c>
      <c r="L1006">
        <v>0</v>
      </c>
      <c r="M1006">
        <f t="shared" si="66"/>
        <v>2</v>
      </c>
      <c r="N1006" s="2">
        <f t="shared" ref="N1006:N1069" si="67">_xlfn.NUMBERVALUE(MID(A1006,2,3))-200</f>
        <v>5</v>
      </c>
      <c r="O1006" s="2" t="str">
        <f t="shared" ref="O1006:O1069" si="68">MID(B1006,6,LEN(B1006)-5)</f>
        <v>R4000</v>
      </c>
      <c r="P1006" t="str">
        <f t="shared" ref="P1006:P1069" si="69">IFERROR(IF(FIND("PA",A1006)&gt;0,"PA","Biological"),"Biological")</f>
        <v>PA</v>
      </c>
    </row>
    <row r="1007" spans="1:16" x14ac:dyDescent="0.25">
      <c r="A1007" t="s">
        <v>21</v>
      </c>
      <c r="B1007" t="s">
        <v>9034</v>
      </c>
      <c r="C1007">
        <v>40</v>
      </c>
      <c r="D1007" t="s">
        <v>9035</v>
      </c>
      <c r="E1007" t="s">
        <v>83</v>
      </c>
      <c r="F1007" t="s">
        <v>44</v>
      </c>
      <c r="G1007" t="s">
        <v>45</v>
      </c>
      <c r="H1007" t="s">
        <v>46</v>
      </c>
      <c r="I1007">
        <v>8</v>
      </c>
      <c r="J1007">
        <v>0</v>
      </c>
      <c r="K1007" t="s">
        <v>1909</v>
      </c>
      <c r="L1007">
        <v>0</v>
      </c>
      <c r="M1007">
        <f t="shared" si="66"/>
        <v>2</v>
      </c>
      <c r="N1007" s="2">
        <f t="shared" si="67"/>
        <v>5</v>
      </c>
      <c r="O1007" s="2" t="str">
        <f t="shared" si="68"/>
        <v>L500</v>
      </c>
      <c r="P1007" t="str">
        <f t="shared" si="69"/>
        <v>PA</v>
      </c>
    </row>
    <row r="1008" spans="1:16" x14ac:dyDescent="0.25">
      <c r="A1008" t="s">
        <v>21</v>
      </c>
      <c r="B1008" t="s">
        <v>9036</v>
      </c>
      <c r="C1008">
        <v>41</v>
      </c>
      <c r="D1008" t="s">
        <v>9037</v>
      </c>
      <c r="E1008" t="s">
        <v>83</v>
      </c>
      <c r="F1008" t="s">
        <v>44</v>
      </c>
      <c r="G1008" t="s">
        <v>456</v>
      </c>
      <c r="H1008" t="s">
        <v>46</v>
      </c>
      <c r="I1008">
        <v>8</v>
      </c>
      <c r="J1008">
        <v>0</v>
      </c>
      <c r="K1008" t="s">
        <v>2662</v>
      </c>
      <c r="L1008">
        <v>0</v>
      </c>
      <c r="M1008">
        <f t="shared" si="66"/>
        <v>2</v>
      </c>
      <c r="N1008" s="2">
        <f t="shared" si="67"/>
        <v>5</v>
      </c>
      <c r="O1008" s="2" t="str">
        <f t="shared" si="68"/>
        <v>L1000</v>
      </c>
      <c r="P1008" t="str">
        <f t="shared" si="69"/>
        <v>PA</v>
      </c>
    </row>
    <row r="1009" spans="1:16" x14ac:dyDescent="0.25">
      <c r="A1009" t="s">
        <v>21</v>
      </c>
      <c r="B1009" t="s">
        <v>9038</v>
      </c>
      <c r="C1009">
        <v>42</v>
      </c>
      <c r="D1009" t="s">
        <v>9039</v>
      </c>
      <c r="E1009" t="s">
        <v>83</v>
      </c>
      <c r="F1009" t="s">
        <v>44</v>
      </c>
      <c r="G1009" t="s">
        <v>456</v>
      </c>
      <c r="H1009" t="s">
        <v>46</v>
      </c>
      <c r="I1009">
        <v>8</v>
      </c>
      <c r="J1009">
        <v>0</v>
      </c>
      <c r="K1009" t="s">
        <v>2662</v>
      </c>
      <c r="L1009">
        <v>0</v>
      </c>
      <c r="M1009">
        <f t="shared" si="66"/>
        <v>2</v>
      </c>
      <c r="N1009" s="2">
        <f t="shared" si="67"/>
        <v>5</v>
      </c>
      <c r="O1009" s="2" t="str">
        <f t="shared" si="68"/>
        <v>L2000</v>
      </c>
      <c r="P1009" t="str">
        <f t="shared" si="69"/>
        <v>PA</v>
      </c>
    </row>
    <row r="1010" spans="1:16" x14ac:dyDescent="0.25">
      <c r="A1010" t="s">
        <v>21</v>
      </c>
      <c r="B1010" t="s">
        <v>9040</v>
      </c>
      <c r="C1010">
        <v>43</v>
      </c>
      <c r="D1010" t="s">
        <v>9041</v>
      </c>
      <c r="E1010" t="s">
        <v>83</v>
      </c>
      <c r="F1010" t="s">
        <v>44</v>
      </c>
      <c r="G1010" t="s">
        <v>456</v>
      </c>
      <c r="H1010" t="s">
        <v>46</v>
      </c>
      <c r="I1010">
        <v>8</v>
      </c>
      <c r="J1010">
        <v>0</v>
      </c>
      <c r="K1010" t="s">
        <v>9042</v>
      </c>
      <c r="L1010">
        <v>0</v>
      </c>
      <c r="M1010">
        <f t="shared" si="66"/>
        <v>2</v>
      </c>
      <c r="N1010" s="2">
        <f t="shared" si="67"/>
        <v>5</v>
      </c>
      <c r="O1010" s="2" t="str">
        <f t="shared" si="68"/>
        <v>L4000</v>
      </c>
      <c r="P1010" t="str">
        <f t="shared" si="69"/>
        <v>PA</v>
      </c>
    </row>
    <row r="1011" spans="1:16" x14ac:dyDescent="0.25">
      <c r="A1011" t="s">
        <v>21</v>
      </c>
      <c r="B1011" t="s">
        <v>9043</v>
      </c>
      <c r="C1011">
        <v>44</v>
      </c>
      <c r="D1011" t="s">
        <v>9044</v>
      </c>
      <c r="E1011" t="s">
        <v>9045</v>
      </c>
      <c r="F1011" t="s">
        <v>455</v>
      </c>
      <c r="G1011" t="s">
        <v>456</v>
      </c>
      <c r="H1011" t="s">
        <v>9046</v>
      </c>
      <c r="I1011">
        <v>12</v>
      </c>
      <c r="M1011">
        <f t="shared" si="66"/>
        <v>2</v>
      </c>
      <c r="N1011" s="2">
        <f t="shared" si="67"/>
        <v>5</v>
      </c>
      <c r="O1011" s="2" t="str">
        <f t="shared" si="68"/>
        <v>R_AR</v>
      </c>
      <c r="P1011" t="str">
        <f t="shared" si="69"/>
        <v>PA</v>
      </c>
    </row>
    <row r="1012" spans="1:16" x14ac:dyDescent="0.25">
      <c r="A1012" t="s">
        <v>21</v>
      </c>
      <c r="B1012" t="s">
        <v>9047</v>
      </c>
      <c r="C1012">
        <v>45</v>
      </c>
      <c r="D1012" t="s">
        <v>9048</v>
      </c>
      <c r="E1012" t="s">
        <v>9045</v>
      </c>
      <c r="F1012" t="s">
        <v>455</v>
      </c>
      <c r="G1012" t="s">
        <v>456</v>
      </c>
      <c r="H1012" t="s">
        <v>9046</v>
      </c>
      <c r="I1012">
        <v>12</v>
      </c>
      <c r="M1012">
        <f t="shared" si="66"/>
        <v>2</v>
      </c>
      <c r="N1012" s="2">
        <f t="shared" si="67"/>
        <v>5</v>
      </c>
      <c r="O1012" s="2" t="str">
        <f t="shared" si="68"/>
        <v>L_AR</v>
      </c>
      <c r="P1012" t="str">
        <f t="shared" si="69"/>
        <v>PA</v>
      </c>
    </row>
    <row r="1013" spans="1:16" x14ac:dyDescent="0.25">
      <c r="A1013" t="s">
        <v>21</v>
      </c>
      <c r="B1013" t="s">
        <v>9049</v>
      </c>
      <c r="C1013">
        <v>46</v>
      </c>
      <c r="D1013" t="s">
        <v>9050</v>
      </c>
      <c r="E1013" t="s">
        <v>9051</v>
      </c>
      <c r="F1013" t="s">
        <v>455</v>
      </c>
      <c r="G1013" t="s">
        <v>456</v>
      </c>
      <c r="H1013" t="s">
        <v>9046</v>
      </c>
      <c r="I1013">
        <v>12</v>
      </c>
      <c r="M1013">
        <f t="shared" si="66"/>
        <v>2</v>
      </c>
      <c r="N1013" s="2">
        <f t="shared" si="67"/>
        <v>5</v>
      </c>
      <c r="O1013" s="2" t="str">
        <f t="shared" si="68"/>
        <v>DM1</v>
      </c>
      <c r="P1013" t="str">
        <f t="shared" si="69"/>
        <v>PA</v>
      </c>
    </row>
    <row r="1014" spans="1:16" x14ac:dyDescent="0.25">
      <c r="A1014" t="s">
        <v>21</v>
      </c>
      <c r="B1014" t="s">
        <v>9052</v>
      </c>
      <c r="C1014">
        <v>47</v>
      </c>
      <c r="D1014" t="s">
        <v>9053</v>
      </c>
      <c r="E1014" t="s">
        <v>9054</v>
      </c>
      <c r="F1014" t="s">
        <v>455</v>
      </c>
      <c r="G1014" t="s">
        <v>456</v>
      </c>
      <c r="H1014" t="s">
        <v>9046</v>
      </c>
      <c r="I1014">
        <v>12</v>
      </c>
      <c r="M1014">
        <f t="shared" si="66"/>
        <v>2</v>
      </c>
      <c r="N1014" s="2">
        <f t="shared" si="67"/>
        <v>5</v>
      </c>
      <c r="O1014" s="2" t="str">
        <f t="shared" si="68"/>
        <v>DM2</v>
      </c>
      <c r="P1014" t="str">
        <f t="shared" si="69"/>
        <v>PA</v>
      </c>
    </row>
    <row r="1015" spans="1:16" x14ac:dyDescent="0.25">
      <c r="A1015" t="s">
        <v>21</v>
      </c>
      <c r="B1015" t="s">
        <v>9055</v>
      </c>
      <c r="C1015">
        <v>48</v>
      </c>
      <c r="D1015" t="s">
        <v>9056</v>
      </c>
      <c r="E1015" t="s">
        <v>9057</v>
      </c>
      <c r="F1015" t="s">
        <v>455</v>
      </c>
      <c r="G1015" t="s">
        <v>456</v>
      </c>
      <c r="H1015" t="s">
        <v>9046</v>
      </c>
      <c r="I1015">
        <v>12</v>
      </c>
      <c r="M1015">
        <f t="shared" si="66"/>
        <v>2</v>
      </c>
      <c r="N1015" s="2">
        <f t="shared" si="67"/>
        <v>5</v>
      </c>
      <c r="O1015" s="2" t="str">
        <f t="shared" si="68"/>
        <v>DM3</v>
      </c>
      <c r="P1015" t="str">
        <f t="shared" si="69"/>
        <v>PA</v>
      </c>
    </row>
    <row r="1016" spans="1:16" x14ac:dyDescent="0.25">
      <c r="A1016" t="s">
        <v>21</v>
      </c>
      <c r="B1016" t="s">
        <v>9058</v>
      </c>
      <c r="C1016">
        <v>49</v>
      </c>
      <c r="D1016" t="s">
        <v>9059</v>
      </c>
      <c r="E1016" t="s">
        <v>9060</v>
      </c>
      <c r="F1016" t="s">
        <v>455</v>
      </c>
      <c r="G1016" t="s">
        <v>456</v>
      </c>
      <c r="H1016" t="s">
        <v>9046</v>
      </c>
      <c r="I1016">
        <v>12</v>
      </c>
      <c r="M1016">
        <f t="shared" si="66"/>
        <v>2</v>
      </c>
      <c r="N1016" s="2">
        <f t="shared" si="67"/>
        <v>5</v>
      </c>
      <c r="O1016" s="2" t="str">
        <f t="shared" si="68"/>
        <v>DM4</v>
      </c>
      <c r="P1016" t="str">
        <f t="shared" si="69"/>
        <v>PA</v>
      </c>
    </row>
    <row r="1017" spans="1:16" x14ac:dyDescent="0.25">
      <c r="A1017" t="s">
        <v>21</v>
      </c>
      <c r="B1017" t="s">
        <v>9061</v>
      </c>
      <c r="C1017">
        <v>50</v>
      </c>
      <c r="D1017" t="s">
        <v>9062</v>
      </c>
      <c r="E1017" t="s">
        <v>9063</v>
      </c>
      <c r="F1017" t="s">
        <v>455</v>
      </c>
      <c r="G1017" t="s">
        <v>456</v>
      </c>
      <c r="H1017" t="s">
        <v>9046</v>
      </c>
      <c r="I1017">
        <v>12</v>
      </c>
      <c r="M1017">
        <f t="shared" si="66"/>
        <v>2</v>
      </c>
      <c r="N1017" s="2">
        <f t="shared" si="67"/>
        <v>5</v>
      </c>
      <c r="O1017" s="2" t="str">
        <f t="shared" si="68"/>
        <v>DM5</v>
      </c>
      <c r="P1017" t="str">
        <f t="shared" si="69"/>
        <v>PA</v>
      </c>
    </row>
    <row r="1018" spans="1:16" x14ac:dyDescent="0.25">
      <c r="A1018" t="s">
        <v>21</v>
      </c>
      <c r="B1018" t="s">
        <v>9064</v>
      </c>
      <c r="C1018">
        <v>51</v>
      </c>
      <c r="D1018" t="s">
        <v>9065</v>
      </c>
      <c r="E1018" t="s">
        <v>9066</v>
      </c>
      <c r="F1018" t="s">
        <v>455</v>
      </c>
      <c r="G1018" t="s">
        <v>456</v>
      </c>
      <c r="H1018" t="s">
        <v>9046</v>
      </c>
      <c r="I1018">
        <v>12</v>
      </c>
      <c r="M1018">
        <f t="shared" si="66"/>
        <v>2</v>
      </c>
      <c r="N1018" s="2">
        <f t="shared" si="67"/>
        <v>5</v>
      </c>
      <c r="O1018" s="2" t="str">
        <f t="shared" si="68"/>
        <v>DM6</v>
      </c>
      <c r="P1018" t="str">
        <f t="shared" si="69"/>
        <v>PA</v>
      </c>
    </row>
    <row r="1019" spans="1:16" x14ac:dyDescent="0.25">
      <c r="A1019" t="s">
        <v>21</v>
      </c>
      <c r="B1019" t="s">
        <v>9067</v>
      </c>
      <c r="C1019">
        <v>52</v>
      </c>
      <c r="D1019" t="s">
        <v>9068</v>
      </c>
      <c r="E1019" t="s">
        <v>9069</v>
      </c>
      <c r="F1019" t="s">
        <v>455</v>
      </c>
      <c r="G1019" t="s">
        <v>456</v>
      </c>
      <c r="H1019" t="s">
        <v>9046</v>
      </c>
      <c r="I1019">
        <v>12</v>
      </c>
      <c r="M1019">
        <f t="shared" si="66"/>
        <v>2</v>
      </c>
      <c r="N1019" s="2">
        <f t="shared" si="67"/>
        <v>5</v>
      </c>
      <c r="O1019" s="2" t="str">
        <f t="shared" si="68"/>
        <v>DM8</v>
      </c>
      <c r="P1019" t="str">
        <f t="shared" si="69"/>
        <v>PA</v>
      </c>
    </row>
    <row r="1020" spans="1:16" x14ac:dyDescent="0.25">
      <c r="A1020" t="s">
        <v>21</v>
      </c>
      <c r="B1020" t="s">
        <v>9070</v>
      </c>
      <c r="C1020">
        <v>53</v>
      </c>
      <c r="D1020" t="s">
        <v>9071</v>
      </c>
      <c r="E1020" t="s">
        <v>9072</v>
      </c>
      <c r="F1020" t="s">
        <v>455</v>
      </c>
      <c r="G1020" t="s">
        <v>456</v>
      </c>
      <c r="H1020" t="s">
        <v>9046</v>
      </c>
      <c r="I1020">
        <v>12</v>
      </c>
      <c r="M1020">
        <f t="shared" si="66"/>
        <v>2</v>
      </c>
      <c r="N1020" s="2">
        <f t="shared" si="67"/>
        <v>5</v>
      </c>
      <c r="O1020" s="2" t="str">
        <f t="shared" si="68"/>
        <v>DM9</v>
      </c>
      <c r="P1020" t="str">
        <f t="shared" si="69"/>
        <v>PA</v>
      </c>
    </row>
    <row r="1021" spans="1:16" x14ac:dyDescent="0.25">
      <c r="A1021" t="s">
        <v>21</v>
      </c>
      <c r="B1021" t="s">
        <v>9073</v>
      </c>
      <c r="C1021">
        <v>54</v>
      </c>
      <c r="D1021" t="s">
        <v>9074</v>
      </c>
      <c r="E1021" t="s">
        <v>9075</v>
      </c>
      <c r="F1021" t="s">
        <v>455</v>
      </c>
      <c r="G1021" t="s">
        <v>456</v>
      </c>
      <c r="H1021" t="s">
        <v>9046</v>
      </c>
      <c r="I1021">
        <v>12</v>
      </c>
      <c r="M1021">
        <f t="shared" si="66"/>
        <v>2</v>
      </c>
      <c r="N1021" s="2">
        <f t="shared" si="67"/>
        <v>5</v>
      </c>
      <c r="O1021" s="2" t="str">
        <f t="shared" si="68"/>
        <v>DM10</v>
      </c>
      <c r="P1021" t="str">
        <f t="shared" si="69"/>
        <v>PA</v>
      </c>
    </row>
    <row r="1022" spans="1:16" x14ac:dyDescent="0.25">
      <c r="A1022" t="s">
        <v>21</v>
      </c>
      <c r="B1022" t="s">
        <v>9076</v>
      </c>
      <c r="C1022">
        <v>55</v>
      </c>
      <c r="D1022" t="s">
        <v>9077</v>
      </c>
      <c r="E1022" t="s">
        <v>9078</v>
      </c>
      <c r="F1022" t="s">
        <v>455</v>
      </c>
      <c r="G1022" t="s">
        <v>456</v>
      </c>
      <c r="H1022" t="s">
        <v>9046</v>
      </c>
      <c r="I1022">
        <v>12</v>
      </c>
      <c r="M1022">
        <f t="shared" si="66"/>
        <v>2</v>
      </c>
      <c r="N1022" s="2">
        <f t="shared" si="67"/>
        <v>5</v>
      </c>
      <c r="O1022" s="2" t="str">
        <f t="shared" si="68"/>
        <v>DM11</v>
      </c>
      <c r="P1022" t="str">
        <f t="shared" si="69"/>
        <v>PA</v>
      </c>
    </row>
    <row r="1023" spans="1:16" x14ac:dyDescent="0.25">
      <c r="A1023" t="s">
        <v>21</v>
      </c>
      <c r="B1023" t="s">
        <v>9079</v>
      </c>
      <c r="C1023">
        <v>56</v>
      </c>
      <c r="D1023" t="s">
        <v>9080</v>
      </c>
      <c r="E1023" t="s">
        <v>9081</v>
      </c>
      <c r="F1023" t="s">
        <v>455</v>
      </c>
      <c r="G1023" t="s">
        <v>456</v>
      </c>
      <c r="H1023" t="s">
        <v>9046</v>
      </c>
      <c r="I1023">
        <v>12</v>
      </c>
      <c r="M1023">
        <f t="shared" si="66"/>
        <v>2</v>
      </c>
      <c r="N1023" s="2">
        <f t="shared" si="67"/>
        <v>5</v>
      </c>
      <c r="O1023" s="2" t="str">
        <f t="shared" si="68"/>
        <v>DM12</v>
      </c>
      <c r="P1023" t="str">
        <f t="shared" si="69"/>
        <v>PA</v>
      </c>
    </row>
    <row r="1024" spans="1:16" x14ac:dyDescent="0.25">
      <c r="A1024" t="s">
        <v>21</v>
      </c>
      <c r="B1024" t="s">
        <v>9082</v>
      </c>
      <c r="C1024">
        <v>57</v>
      </c>
      <c r="D1024" t="s">
        <v>9083</v>
      </c>
      <c r="E1024" t="s">
        <v>9084</v>
      </c>
      <c r="F1024" t="s">
        <v>455</v>
      </c>
      <c r="G1024" t="s">
        <v>456</v>
      </c>
      <c r="H1024" t="s">
        <v>9046</v>
      </c>
      <c r="I1024">
        <v>12</v>
      </c>
      <c r="M1024">
        <f t="shared" si="66"/>
        <v>2</v>
      </c>
      <c r="N1024" s="2">
        <f t="shared" si="67"/>
        <v>5</v>
      </c>
      <c r="O1024" s="2" t="str">
        <f t="shared" si="68"/>
        <v>DM13</v>
      </c>
      <c r="P1024" t="str">
        <f t="shared" si="69"/>
        <v>PA</v>
      </c>
    </row>
    <row r="1025" spans="1:16" x14ac:dyDescent="0.25">
      <c r="A1025" t="s">
        <v>21</v>
      </c>
      <c r="B1025" t="s">
        <v>9085</v>
      </c>
      <c r="C1025">
        <v>58</v>
      </c>
      <c r="D1025" t="s">
        <v>9086</v>
      </c>
      <c r="E1025" t="s">
        <v>9087</v>
      </c>
      <c r="F1025" t="s">
        <v>455</v>
      </c>
      <c r="G1025" t="s">
        <v>456</v>
      </c>
      <c r="H1025" t="s">
        <v>9046</v>
      </c>
      <c r="I1025">
        <v>12</v>
      </c>
      <c r="M1025">
        <f t="shared" si="66"/>
        <v>2</v>
      </c>
      <c r="N1025" s="2">
        <f t="shared" si="67"/>
        <v>5</v>
      </c>
      <c r="O1025" s="2" t="str">
        <f t="shared" si="68"/>
        <v>DM14</v>
      </c>
      <c r="P1025" t="str">
        <f t="shared" si="69"/>
        <v>PA</v>
      </c>
    </row>
    <row r="1026" spans="1:16" x14ac:dyDescent="0.25">
      <c r="A1026" t="s">
        <v>21</v>
      </c>
      <c r="B1026" t="s">
        <v>9088</v>
      </c>
      <c r="C1026">
        <v>59</v>
      </c>
      <c r="D1026" t="s">
        <v>9089</v>
      </c>
      <c r="E1026" t="s">
        <v>9090</v>
      </c>
      <c r="F1026" t="s">
        <v>455</v>
      </c>
      <c r="G1026" t="s">
        <v>456</v>
      </c>
      <c r="H1026" t="s">
        <v>9046</v>
      </c>
      <c r="I1026">
        <v>12</v>
      </c>
      <c r="M1026">
        <f t="shared" si="66"/>
        <v>2</v>
      </c>
      <c r="N1026" s="2">
        <f t="shared" si="67"/>
        <v>5</v>
      </c>
      <c r="O1026" s="2" t="str">
        <f t="shared" si="68"/>
        <v>DM15</v>
      </c>
      <c r="P1026" t="str">
        <f t="shared" si="69"/>
        <v>PA</v>
      </c>
    </row>
    <row r="1027" spans="1:16" x14ac:dyDescent="0.25">
      <c r="A1027" t="s">
        <v>21</v>
      </c>
      <c r="B1027" t="s">
        <v>9091</v>
      </c>
      <c r="C1027">
        <v>60</v>
      </c>
      <c r="D1027" t="s">
        <v>9092</v>
      </c>
      <c r="E1027" t="s">
        <v>9093</v>
      </c>
      <c r="F1027" t="s">
        <v>455</v>
      </c>
      <c r="G1027" t="s">
        <v>456</v>
      </c>
      <c r="H1027" t="s">
        <v>9046</v>
      </c>
      <c r="I1027">
        <v>12</v>
      </c>
      <c r="M1027">
        <f t="shared" ref="M1027:M1090" si="70">_xlfn.NUMBERVALUE(MID(A1027,2,1))</f>
        <v>2</v>
      </c>
      <c r="N1027" s="2">
        <f t="shared" si="67"/>
        <v>5</v>
      </c>
      <c r="O1027" s="2" t="str">
        <f t="shared" si="68"/>
        <v>DM16</v>
      </c>
      <c r="P1027" t="str">
        <f t="shared" si="69"/>
        <v>PA</v>
      </c>
    </row>
    <row r="1028" spans="1:16" x14ac:dyDescent="0.25">
      <c r="A1028" t="s">
        <v>21</v>
      </c>
      <c r="B1028" t="s">
        <v>9094</v>
      </c>
      <c r="C1028">
        <v>61</v>
      </c>
      <c r="D1028" t="s">
        <v>9095</v>
      </c>
      <c r="E1028" t="s">
        <v>9096</v>
      </c>
      <c r="F1028" t="s">
        <v>455</v>
      </c>
      <c r="G1028" t="s">
        <v>456</v>
      </c>
      <c r="H1028" t="s">
        <v>9046</v>
      </c>
      <c r="I1028">
        <v>12</v>
      </c>
      <c r="M1028">
        <f t="shared" si="70"/>
        <v>2</v>
      </c>
      <c r="N1028" s="2">
        <f t="shared" si="67"/>
        <v>5</v>
      </c>
      <c r="O1028" s="2" t="str">
        <f t="shared" si="68"/>
        <v>DM17</v>
      </c>
      <c r="P1028" t="str">
        <f t="shared" si="69"/>
        <v>PA</v>
      </c>
    </row>
    <row r="1029" spans="1:16" x14ac:dyDescent="0.25">
      <c r="A1029" t="s">
        <v>21</v>
      </c>
      <c r="B1029" t="s">
        <v>9097</v>
      </c>
      <c r="C1029">
        <v>62</v>
      </c>
      <c r="D1029" t="s">
        <v>9098</v>
      </c>
      <c r="E1029" t="s">
        <v>9099</v>
      </c>
      <c r="F1029" t="s">
        <v>455</v>
      </c>
      <c r="G1029" t="s">
        <v>456</v>
      </c>
      <c r="H1029" t="s">
        <v>9046</v>
      </c>
      <c r="I1029">
        <v>12</v>
      </c>
      <c r="M1029">
        <f t="shared" si="70"/>
        <v>2</v>
      </c>
      <c r="N1029" s="2">
        <f t="shared" si="67"/>
        <v>5</v>
      </c>
      <c r="O1029" s="2" t="str">
        <f t="shared" si="68"/>
        <v>DM19</v>
      </c>
      <c r="P1029" t="str">
        <f t="shared" si="69"/>
        <v>PA</v>
      </c>
    </row>
    <row r="1030" spans="1:16" x14ac:dyDescent="0.25">
      <c r="A1030" t="s">
        <v>21</v>
      </c>
      <c r="B1030" t="s">
        <v>9100</v>
      </c>
      <c r="C1030">
        <v>63</v>
      </c>
      <c r="D1030" t="s">
        <v>9101</v>
      </c>
      <c r="E1030" t="s">
        <v>9102</v>
      </c>
      <c r="F1030" t="s">
        <v>455</v>
      </c>
      <c r="G1030" t="s">
        <v>456</v>
      </c>
      <c r="H1030" t="s">
        <v>9046</v>
      </c>
      <c r="I1030">
        <v>12</v>
      </c>
      <c r="M1030">
        <f t="shared" si="70"/>
        <v>2</v>
      </c>
      <c r="N1030" s="2">
        <f t="shared" si="67"/>
        <v>5</v>
      </c>
      <c r="O1030" s="2" t="str">
        <f t="shared" si="68"/>
        <v>DM20</v>
      </c>
      <c r="P1030" t="str">
        <f t="shared" si="69"/>
        <v>PA</v>
      </c>
    </row>
    <row r="1031" spans="1:16" x14ac:dyDescent="0.25">
      <c r="A1031" t="s">
        <v>21</v>
      </c>
      <c r="B1031" t="s">
        <v>9103</v>
      </c>
      <c r="C1031">
        <v>64</v>
      </c>
      <c r="D1031" t="s">
        <v>9104</v>
      </c>
      <c r="E1031" t="s">
        <v>9105</v>
      </c>
      <c r="F1031" t="s">
        <v>455</v>
      </c>
      <c r="G1031" t="s">
        <v>456</v>
      </c>
      <c r="H1031" t="s">
        <v>9046</v>
      </c>
      <c r="I1031">
        <v>12</v>
      </c>
      <c r="M1031">
        <f t="shared" si="70"/>
        <v>2</v>
      </c>
      <c r="N1031" s="2">
        <f t="shared" si="67"/>
        <v>5</v>
      </c>
      <c r="O1031" s="2" t="str">
        <f t="shared" si="68"/>
        <v>DM21</v>
      </c>
      <c r="P1031" t="str">
        <f t="shared" si="69"/>
        <v>PA</v>
      </c>
    </row>
    <row r="1032" spans="1:16" x14ac:dyDescent="0.25">
      <c r="A1032" t="s">
        <v>21</v>
      </c>
      <c r="B1032" t="s">
        <v>9106</v>
      </c>
      <c r="C1032">
        <v>65</v>
      </c>
      <c r="D1032" t="s">
        <v>1544</v>
      </c>
      <c r="E1032" t="s">
        <v>83</v>
      </c>
      <c r="F1032" t="s">
        <v>44</v>
      </c>
      <c r="G1032" t="s">
        <v>456</v>
      </c>
      <c r="H1032" t="s">
        <v>2471</v>
      </c>
      <c r="I1032">
        <v>12</v>
      </c>
      <c r="J1032">
        <v>0</v>
      </c>
      <c r="K1032" t="s">
        <v>222</v>
      </c>
      <c r="L1032">
        <v>0</v>
      </c>
      <c r="M1032">
        <f t="shared" si="70"/>
        <v>2</v>
      </c>
      <c r="N1032" s="2">
        <f t="shared" si="67"/>
        <v>5</v>
      </c>
      <c r="O1032" s="2" t="str">
        <f t="shared" si="68"/>
        <v>AL4</v>
      </c>
      <c r="P1032" t="str">
        <f t="shared" si="69"/>
        <v>PA</v>
      </c>
    </row>
    <row r="1033" spans="1:16" x14ac:dyDescent="0.25">
      <c r="A1033" t="s">
        <v>21</v>
      </c>
      <c r="B1033" t="s">
        <v>9107</v>
      </c>
      <c r="C1033">
        <v>66</v>
      </c>
      <c r="D1033" t="s">
        <v>1563</v>
      </c>
      <c r="E1033" t="s">
        <v>1564</v>
      </c>
      <c r="F1033" t="s">
        <v>44</v>
      </c>
      <c r="G1033" t="s">
        <v>456</v>
      </c>
      <c r="H1033" t="s">
        <v>2471</v>
      </c>
      <c r="I1033">
        <v>12</v>
      </c>
      <c r="J1033">
        <v>0</v>
      </c>
      <c r="K1033" t="s">
        <v>539</v>
      </c>
      <c r="L1033">
        <v>0</v>
      </c>
      <c r="M1033">
        <f t="shared" si="70"/>
        <v>2</v>
      </c>
      <c r="N1033" s="2">
        <f t="shared" si="67"/>
        <v>5</v>
      </c>
      <c r="O1033" s="2" t="str">
        <f t="shared" si="68"/>
        <v>AL4C</v>
      </c>
      <c r="P1033" t="str">
        <f t="shared" si="69"/>
        <v>PA</v>
      </c>
    </row>
    <row r="1034" spans="1:16" x14ac:dyDescent="0.25">
      <c r="A1034" t="s">
        <v>21</v>
      </c>
      <c r="B1034" t="s">
        <v>9108</v>
      </c>
      <c r="C1034">
        <v>67</v>
      </c>
      <c r="D1034" t="s">
        <v>1541</v>
      </c>
      <c r="E1034" t="s">
        <v>83</v>
      </c>
      <c r="F1034" t="s">
        <v>44</v>
      </c>
      <c r="G1034" t="s">
        <v>456</v>
      </c>
      <c r="H1034" t="s">
        <v>2471</v>
      </c>
      <c r="I1034">
        <v>12</v>
      </c>
      <c r="J1034">
        <v>0</v>
      </c>
      <c r="K1034" t="s">
        <v>295</v>
      </c>
      <c r="L1034">
        <v>0</v>
      </c>
      <c r="M1034">
        <f t="shared" si="70"/>
        <v>2</v>
      </c>
      <c r="N1034" s="2">
        <f t="shared" si="67"/>
        <v>5</v>
      </c>
      <c r="O1034" s="2" t="str">
        <f t="shared" si="68"/>
        <v>AL5</v>
      </c>
      <c r="P1034" t="str">
        <f t="shared" si="69"/>
        <v>PA</v>
      </c>
    </row>
    <row r="1035" spans="1:16" x14ac:dyDescent="0.25">
      <c r="A1035" t="s">
        <v>21</v>
      </c>
      <c r="B1035" t="s">
        <v>9109</v>
      </c>
      <c r="C1035">
        <v>68</v>
      </c>
      <c r="D1035" t="s">
        <v>1566</v>
      </c>
      <c r="E1035" t="s">
        <v>1564</v>
      </c>
      <c r="F1035" t="s">
        <v>44</v>
      </c>
      <c r="G1035" t="s">
        <v>456</v>
      </c>
      <c r="H1035" t="s">
        <v>2471</v>
      </c>
      <c r="I1035">
        <v>12</v>
      </c>
      <c r="J1035">
        <v>0</v>
      </c>
      <c r="K1035" t="s">
        <v>539</v>
      </c>
      <c r="L1035">
        <v>0</v>
      </c>
      <c r="M1035">
        <f t="shared" si="70"/>
        <v>2</v>
      </c>
      <c r="N1035" s="2">
        <f t="shared" si="67"/>
        <v>5</v>
      </c>
      <c r="O1035" s="2" t="str">
        <f t="shared" si="68"/>
        <v>AL5C</v>
      </c>
      <c r="P1035" t="str">
        <f t="shared" si="69"/>
        <v>PA</v>
      </c>
    </row>
    <row r="1036" spans="1:16" x14ac:dyDescent="0.25">
      <c r="A1036" t="s">
        <v>21</v>
      </c>
      <c r="B1036" t="s">
        <v>9110</v>
      </c>
      <c r="C1036">
        <v>69</v>
      </c>
      <c r="D1036" t="s">
        <v>5234</v>
      </c>
      <c r="E1036" t="s">
        <v>83</v>
      </c>
      <c r="F1036" t="s">
        <v>44</v>
      </c>
      <c r="G1036" t="s">
        <v>456</v>
      </c>
      <c r="H1036" t="s">
        <v>2471</v>
      </c>
      <c r="I1036">
        <v>12</v>
      </c>
      <c r="J1036">
        <v>0</v>
      </c>
      <c r="K1036" t="s">
        <v>322</v>
      </c>
      <c r="L1036">
        <v>0</v>
      </c>
      <c r="M1036">
        <f t="shared" si="70"/>
        <v>2</v>
      </c>
      <c r="N1036" s="2">
        <f t="shared" si="67"/>
        <v>5</v>
      </c>
      <c r="O1036" s="2" t="str">
        <f t="shared" si="68"/>
        <v>AL6</v>
      </c>
      <c r="P1036" t="str">
        <f t="shared" si="69"/>
        <v>PA</v>
      </c>
    </row>
    <row r="1037" spans="1:16" x14ac:dyDescent="0.25">
      <c r="A1037" t="s">
        <v>21</v>
      </c>
      <c r="B1037" t="s">
        <v>9111</v>
      </c>
      <c r="C1037">
        <v>70</v>
      </c>
      <c r="D1037" t="s">
        <v>5241</v>
      </c>
      <c r="E1037" t="s">
        <v>1564</v>
      </c>
      <c r="F1037" t="s">
        <v>44</v>
      </c>
      <c r="G1037" t="s">
        <v>456</v>
      </c>
      <c r="H1037" t="s">
        <v>2471</v>
      </c>
      <c r="I1037">
        <v>12</v>
      </c>
      <c r="J1037">
        <v>0</v>
      </c>
      <c r="K1037" t="s">
        <v>539</v>
      </c>
      <c r="L1037">
        <v>0</v>
      </c>
      <c r="M1037">
        <f t="shared" si="70"/>
        <v>2</v>
      </c>
      <c r="N1037" s="2">
        <f t="shared" si="67"/>
        <v>5</v>
      </c>
      <c r="O1037" s="2" t="str">
        <f t="shared" si="68"/>
        <v>AL6C</v>
      </c>
      <c r="P1037" t="str">
        <f t="shared" si="69"/>
        <v>PA</v>
      </c>
    </row>
    <row r="1038" spans="1:16" x14ac:dyDescent="0.25">
      <c r="A1038" t="s">
        <v>21</v>
      </c>
      <c r="B1038" t="s">
        <v>9112</v>
      </c>
      <c r="C1038">
        <v>71</v>
      </c>
      <c r="D1038" t="s">
        <v>1556</v>
      </c>
      <c r="E1038" t="s">
        <v>83</v>
      </c>
      <c r="F1038" t="s">
        <v>44</v>
      </c>
      <c r="G1038" t="s">
        <v>456</v>
      </c>
      <c r="H1038" t="s">
        <v>2471</v>
      </c>
      <c r="I1038">
        <v>12</v>
      </c>
      <c r="J1038">
        <v>0</v>
      </c>
      <c r="K1038" t="s">
        <v>232</v>
      </c>
      <c r="L1038">
        <v>0</v>
      </c>
      <c r="M1038">
        <f t="shared" si="70"/>
        <v>2</v>
      </c>
      <c r="N1038" s="2">
        <f t="shared" si="67"/>
        <v>5</v>
      </c>
      <c r="O1038" s="2" t="str">
        <f t="shared" si="68"/>
        <v>AL7</v>
      </c>
      <c r="P1038" t="str">
        <f t="shared" si="69"/>
        <v>PA</v>
      </c>
    </row>
    <row r="1039" spans="1:16" x14ac:dyDescent="0.25">
      <c r="A1039" t="s">
        <v>21</v>
      </c>
      <c r="B1039" t="s">
        <v>9113</v>
      </c>
      <c r="C1039">
        <v>72</v>
      </c>
      <c r="D1039" t="s">
        <v>1568</v>
      </c>
      <c r="E1039" t="s">
        <v>1564</v>
      </c>
      <c r="F1039" t="s">
        <v>44</v>
      </c>
      <c r="G1039" t="s">
        <v>456</v>
      </c>
      <c r="H1039" t="s">
        <v>2471</v>
      </c>
      <c r="I1039">
        <v>12</v>
      </c>
      <c r="J1039">
        <v>0</v>
      </c>
      <c r="K1039" t="s">
        <v>539</v>
      </c>
      <c r="L1039">
        <v>0</v>
      </c>
      <c r="M1039">
        <f t="shared" si="70"/>
        <v>2</v>
      </c>
      <c r="N1039" s="2">
        <f t="shared" si="67"/>
        <v>5</v>
      </c>
      <c r="O1039" s="2" t="str">
        <f t="shared" si="68"/>
        <v>AL7C</v>
      </c>
      <c r="P1039" t="str">
        <f t="shared" si="69"/>
        <v>PA</v>
      </c>
    </row>
    <row r="1040" spans="1:16" x14ac:dyDescent="0.25">
      <c r="A1040" t="s">
        <v>21</v>
      </c>
      <c r="B1040" t="s">
        <v>9114</v>
      </c>
      <c r="C1040">
        <v>73</v>
      </c>
      <c r="D1040" t="s">
        <v>1547</v>
      </c>
      <c r="E1040" t="s">
        <v>83</v>
      </c>
      <c r="F1040" t="s">
        <v>44</v>
      </c>
      <c r="G1040" t="s">
        <v>456</v>
      </c>
      <c r="H1040" t="s">
        <v>2471</v>
      </c>
      <c r="I1040">
        <v>12</v>
      </c>
      <c r="J1040">
        <v>0</v>
      </c>
      <c r="K1040" t="s">
        <v>322</v>
      </c>
      <c r="L1040">
        <v>0</v>
      </c>
      <c r="M1040">
        <f t="shared" si="70"/>
        <v>2</v>
      </c>
      <c r="N1040" s="2">
        <f t="shared" si="67"/>
        <v>5</v>
      </c>
      <c r="O1040" s="2" t="str">
        <f t="shared" si="68"/>
        <v>AL8</v>
      </c>
      <c r="P1040" t="str">
        <f t="shared" si="69"/>
        <v>PA</v>
      </c>
    </row>
    <row r="1041" spans="1:16" x14ac:dyDescent="0.25">
      <c r="A1041" t="s">
        <v>21</v>
      </c>
      <c r="B1041" t="s">
        <v>9115</v>
      </c>
      <c r="C1041">
        <v>74</v>
      </c>
      <c r="D1041" t="s">
        <v>1570</v>
      </c>
      <c r="E1041" t="s">
        <v>1571</v>
      </c>
      <c r="F1041" t="s">
        <v>44</v>
      </c>
      <c r="G1041" t="s">
        <v>456</v>
      </c>
      <c r="H1041" t="s">
        <v>2471</v>
      </c>
      <c r="I1041">
        <v>12</v>
      </c>
      <c r="J1041">
        <v>0</v>
      </c>
      <c r="K1041" t="s">
        <v>539</v>
      </c>
      <c r="L1041">
        <v>0</v>
      </c>
      <c r="M1041">
        <f t="shared" si="70"/>
        <v>2</v>
      </c>
      <c r="N1041" s="2">
        <f t="shared" si="67"/>
        <v>5</v>
      </c>
      <c r="O1041" s="2" t="str">
        <f t="shared" si="68"/>
        <v>AL8C</v>
      </c>
      <c r="P1041" t="str">
        <f t="shared" si="69"/>
        <v>PA</v>
      </c>
    </row>
    <row r="1042" spans="1:16" x14ac:dyDescent="0.25">
      <c r="A1042" t="s">
        <v>21</v>
      </c>
      <c r="B1042" t="s">
        <v>9116</v>
      </c>
      <c r="C1042">
        <v>75</v>
      </c>
      <c r="D1042" t="s">
        <v>1534</v>
      </c>
      <c r="E1042" t="s">
        <v>83</v>
      </c>
      <c r="F1042" t="s">
        <v>44</v>
      </c>
      <c r="G1042" t="s">
        <v>456</v>
      </c>
      <c r="H1042" t="s">
        <v>2471</v>
      </c>
      <c r="I1042">
        <v>12</v>
      </c>
      <c r="J1042">
        <v>0</v>
      </c>
      <c r="K1042" t="s">
        <v>119</v>
      </c>
      <c r="L1042">
        <v>1</v>
      </c>
      <c r="M1042">
        <f t="shared" si="70"/>
        <v>2</v>
      </c>
      <c r="N1042" s="2">
        <f t="shared" si="67"/>
        <v>5</v>
      </c>
      <c r="O1042" s="2" t="str">
        <f t="shared" si="68"/>
        <v>AL9</v>
      </c>
      <c r="P1042" t="str">
        <f t="shared" si="69"/>
        <v>PA</v>
      </c>
    </row>
    <row r="1043" spans="1:16" x14ac:dyDescent="0.25">
      <c r="A1043" t="s">
        <v>21</v>
      </c>
      <c r="B1043" t="s">
        <v>9117</v>
      </c>
      <c r="C1043">
        <v>76</v>
      </c>
      <c r="D1043" t="s">
        <v>1573</v>
      </c>
      <c r="E1043" t="s">
        <v>1571</v>
      </c>
      <c r="F1043" t="s">
        <v>44</v>
      </c>
      <c r="G1043" t="s">
        <v>456</v>
      </c>
      <c r="H1043" t="s">
        <v>2471</v>
      </c>
      <c r="I1043">
        <v>12</v>
      </c>
      <c r="J1043">
        <v>0</v>
      </c>
      <c r="K1043" t="s">
        <v>539</v>
      </c>
      <c r="L1043">
        <v>0</v>
      </c>
      <c r="M1043">
        <f t="shared" si="70"/>
        <v>2</v>
      </c>
      <c r="N1043" s="2">
        <f t="shared" si="67"/>
        <v>5</v>
      </c>
      <c r="O1043" s="2" t="str">
        <f t="shared" si="68"/>
        <v>AL9C</v>
      </c>
      <c r="P1043" t="str">
        <f t="shared" si="69"/>
        <v>PA</v>
      </c>
    </row>
    <row r="1044" spans="1:16" x14ac:dyDescent="0.25">
      <c r="A1044" t="s">
        <v>21</v>
      </c>
      <c r="B1044" t="s">
        <v>9118</v>
      </c>
      <c r="C1044">
        <v>77</v>
      </c>
      <c r="D1044" t="s">
        <v>1537</v>
      </c>
      <c r="E1044" t="s">
        <v>83</v>
      </c>
      <c r="F1044" t="s">
        <v>44</v>
      </c>
      <c r="G1044" t="s">
        <v>456</v>
      </c>
      <c r="H1044" t="s">
        <v>2471</v>
      </c>
      <c r="I1044">
        <v>12</v>
      </c>
      <c r="J1044">
        <v>0</v>
      </c>
      <c r="K1044" t="s">
        <v>322</v>
      </c>
      <c r="L1044">
        <v>0</v>
      </c>
      <c r="M1044">
        <f t="shared" si="70"/>
        <v>2</v>
      </c>
      <c r="N1044" s="2">
        <f t="shared" si="67"/>
        <v>5</v>
      </c>
      <c r="O1044" s="2" t="str">
        <f t="shared" si="68"/>
        <v>AL10</v>
      </c>
      <c r="P1044" t="str">
        <f t="shared" si="69"/>
        <v>PA</v>
      </c>
    </row>
    <row r="1045" spans="1:16" x14ac:dyDescent="0.25">
      <c r="A1045" t="s">
        <v>21</v>
      </c>
      <c r="B1045" t="s">
        <v>9119</v>
      </c>
      <c r="C1045">
        <v>78</v>
      </c>
      <c r="D1045" t="s">
        <v>1575</v>
      </c>
      <c r="E1045" t="s">
        <v>1576</v>
      </c>
      <c r="F1045" t="s">
        <v>44</v>
      </c>
      <c r="G1045" t="s">
        <v>456</v>
      </c>
      <c r="H1045" t="s">
        <v>2471</v>
      </c>
      <c r="I1045">
        <v>12</v>
      </c>
      <c r="J1045">
        <v>0</v>
      </c>
      <c r="K1045" t="s">
        <v>539</v>
      </c>
      <c r="L1045">
        <v>0</v>
      </c>
      <c r="M1045">
        <f t="shared" si="70"/>
        <v>2</v>
      </c>
      <c r="N1045" s="2">
        <f t="shared" si="67"/>
        <v>5</v>
      </c>
      <c r="O1045" s="2" t="str">
        <f t="shared" si="68"/>
        <v>AL10C</v>
      </c>
      <c r="P1045" t="str">
        <f t="shared" si="69"/>
        <v>PA</v>
      </c>
    </row>
    <row r="1046" spans="1:16" x14ac:dyDescent="0.25">
      <c r="A1046" t="s">
        <v>21</v>
      </c>
      <c r="B1046" t="s">
        <v>9120</v>
      </c>
      <c r="C1046">
        <v>79</v>
      </c>
      <c r="D1046" t="s">
        <v>5343</v>
      </c>
      <c r="E1046" t="s">
        <v>8958</v>
      </c>
      <c r="F1046" t="s">
        <v>44</v>
      </c>
      <c r="G1046" t="s">
        <v>456</v>
      </c>
      <c r="H1046" t="s">
        <v>2471</v>
      </c>
      <c r="I1046">
        <v>12</v>
      </c>
      <c r="J1046">
        <v>0</v>
      </c>
      <c r="K1046" t="s">
        <v>781</v>
      </c>
      <c r="L1046">
        <v>0</v>
      </c>
      <c r="M1046">
        <f t="shared" si="70"/>
        <v>2</v>
      </c>
      <c r="N1046" s="2">
        <f t="shared" si="67"/>
        <v>5</v>
      </c>
      <c r="O1046" s="2" t="str">
        <f t="shared" si="68"/>
        <v>SPTANY</v>
      </c>
      <c r="P1046" t="str">
        <f t="shared" si="69"/>
        <v>PA</v>
      </c>
    </row>
    <row r="1047" spans="1:16" x14ac:dyDescent="0.25">
      <c r="A1047" t="s">
        <v>21</v>
      </c>
      <c r="B1047" t="s">
        <v>9121</v>
      </c>
      <c r="C1047">
        <v>80</v>
      </c>
      <c r="D1047" t="s">
        <v>9122</v>
      </c>
      <c r="E1047" t="s">
        <v>95</v>
      </c>
      <c r="F1047" t="s">
        <v>44</v>
      </c>
      <c r="G1047" t="s">
        <v>456</v>
      </c>
      <c r="H1047" t="s">
        <v>91</v>
      </c>
      <c r="I1047">
        <v>3</v>
      </c>
      <c r="J1047">
        <v>0</v>
      </c>
      <c r="K1047" t="s">
        <v>92</v>
      </c>
      <c r="L1047">
        <v>0</v>
      </c>
      <c r="M1047">
        <f t="shared" si="70"/>
        <v>2</v>
      </c>
      <c r="N1047" s="2">
        <f t="shared" si="67"/>
        <v>5</v>
      </c>
      <c r="O1047" s="2" t="str">
        <f t="shared" si="68"/>
        <v>PBP1</v>
      </c>
      <c r="P1047" t="str">
        <f t="shared" si="69"/>
        <v>PA</v>
      </c>
    </row>
    <row r="1048" spans="1:16" x14ac:dyDescent="0.25">
      <c r="A1048" t="s">
        <v>21</v>
      </c>
      <c r="B1048" t="s">
        <v>9123</v>
      </c>
      <c r="C1048">
        <v>81</v>
      </c>
      <c r="D1048" t="s">
        <v>9124</v>
      </c>
      <c r="E1048" t="s">
        <v>90</v>
      </c>
      <c r="F1048" t="s">
        <v>44</v>
      </c>
      <c r="G1048" t="s">
        <v>456</v>
      </c>
      <c r="H1048" t="s">
        <v>46</v>
      </c>
      <c r="I1048">
        <v>8</v>
      </c>
      <c r="J1048">
        <v>0</v>
      </c>
      <c r="K1048" t="s">
        <v>268</v>
      </c>
      <c r="L1048">
        <v>0</v>
      </c>
      <c r="M1048">
        <f t="shared" si="70"/>
        <v>2</v>
      </c>
      <c r="N1048" s="2">
        <f t="shared" si="67"/>
        <v>5</v>
      </c>
      <c r="O1048" s="2" t="str">
        <f t="shared" si="68"/>
        <v>PBP2</v>
      </c>
      <c r="P1048" t="str">
        <f t="shared" si="69"/>
        <v>PA</v>
      </c>
    </row>
    <row r="1049" spans="1:16" x14ac:dyDescent="0.25">
      <c r="A1049" t="s">
        <v>21</v>
      </c>
      <c r="B1049" t="s">
        <v>9125</v>
      </c>
      <c r="C1049">
        <v>82</v>
      </c>
      <c r="D1049" t="s">
        <v>9126</v>
      </c>
      <c r="E1049" t="s">
        <v>83</v>
      </c>
      <c r="F1049" t="s">
        <v>44</v>
      </c>
      <c r="G1049" t="s">
        <v>45</v>
      </c>
      <c r="H1049" t="s">
        <v>46</v>
      </c>
      <c r="I1049">
        <v>8</v>
      </c>
      <c r="J1049">
        <v>0</v>
      </c>
      <c r="K1049" t="s">
        <v>9127</v>
      </c>
      <c r="L1049">
        <v>0</v>
      </c>
      <c r="M1049">
        <f t="shared" si="70"/>
        <v>2</v>
      </c>
      <c r="N1049" s="2">
        <f t="shared" si="67"/>
        <v>5</v>
      </c>
      <c r="O1049" s="2" t="str">
        <f t="shared" si="68"/>
        <v>PBP3</v>
      </c>
      <c r="P1049" t="str">
        <f t="shared" si="69"/>
        <v>PA</v>
      </c>
    </row>
    <row r="1050" spans="1:16" x14ac:dyDescent="0.25">
      <c r="A1050" t="s">
        <v>21</v>
      </c>
      <c r="B1050" t="s">
        <v>9128</v>
      </c>
      <c r="C1050">
        <v>83</v>
      </c>
      <c r="D1050" t="s">
        <v>9129</v>
      </c>
      <c r="E1050" t="s">
        <v>83</v>
      </c>
      <c r="F1050" t="s">
        <v>44</v>
      </c>
      <c r="G1050" t="s">
        <v>45</v>
      </c>
      <c r="H1050" t="s">
        <v>46</v>
      </c>
      <c r="I1050">
        <v>8</v>
      </c>
      <c r="J1050">
        <v>0</v>
      </c>
      <c r="K1050" t="s">
        <v>5392</v>
      </c>
      <c r="L1050">
        <v>0</v>
      </c>
      <c r="M1050">
        <f t="shared" si="70"/>
        <v>2</v>
      </c>
      <c r="N1050" s="2">
        <f t="shared" si="67"/>
        <v>5</v>
      </c>
      <c r="O1050" s="2" t="str">
        <f t="shared" si="68"/>
        <v>PBP4</v>
      </c>
      <c r="P1050" t="str">
        <f t="shared" si="69"/>
        <v>PA</v>
      </c>
    </row>
    <row r="1051" spans="1:16" x14ac:dyDescent="0.25">
      <c r="A1051" t="s">
        <v>21</v>
      </c>
      <c r="B1051" t="s">
        <v>9130</v>
      </c>
      <c r="C1051">
        <v>84</v>
      </c>
      <c r="D1051" t="s">
        <v>9131</v>
      </c>
      <c r="E1051" t="s">
        <v>83</v>
      </c>
      <c r="F1051" t="s">
        <v>44</v>
      </c>
      <c r="G1051" t="s">
        <v>45</v>
      </c>
      <c r="H1051" t="s">
        <v>46</v>
      </c>
      <c r="I1051">
        <v>8</v>
      </c>
      <c r="J1051">
        <v>0</v>
      </c>
      <c r="K1051" t="s">
        <v>1726</v>
      </c>
      <c r="L1051">
        <v>0</v>
      </c>
      <c r="M1051">
        <f t="shared" si="70"/>
        <v>2</v>
      </c>
      <c r="N1051" s="2">
        <f t="shared" si="67"/>
        <v>5</v>
      </c>
      <c r="O1051" s="2" t="str">
        <f t="shared" si="68"/>
        <v>PBP5</v>
      </c>
      <c r="P1051" t="str">
        <f t="shared" si="69"/>
        <v>PA</v>
      </c>
    </row>
    <row r="1052" spans="1:16" x14ac:dyDescent="0.25">
      <c r="A1052" t="s">
        <v>21</v>
      </c>
      <c r="B1052" t="s">
        <v>9132</v>
      </c>
      <c r="C1052">
        <v>85</v>
      </c>
      <c r="D1052" t="s">
        <v>9133</v>
      </c>
      <c r="E1052" t="s">
        <v>9134</v>
      </c>
      <c r="F1052" t="s">
        <v>44</v>
      </c>
      <c r="G1052" t="s">
        <v>45</v>
      </c>
      <c r="H1052" t="s">
        <v>46</v>
      </c>
      <c r="I1052">
        <v>8</v>
      </c>
      <c r="J1052">
        <v>0</v>
      </c>
      <c r="K1052" t="s">
        <v>9135</v>
      </c>
      <c r="L1052">
        <v>0</v>
      </c>
      <c r="M1052">
        <f t="shared" si="70"/>
        <v>2</v>
      </c>
      <c r="N1052" s="2">
        <f t="shared" si="67"/>
        <v>5</v>
      </c>
      <c r="O1052" s="2" t="str">
        <f t="shared" si="68"/>
        <v>P10</v>
      </c>
      <c r="P1052" t="str">
        <f t="shared" si="69"/>
        <v>PA</v>
      </c>
    </row>
    <row r="1053" spans="1:16" x14ac:dyDescent="0.25">
      <c r="A1053" t="s">
        <v>21</v>
      </c>
      <c r="B1053" t="s">
        <v>9136</v>
      </c>
      <c r="C1053">
        <v>86</v>
      </c>
      <c r="D1053" t="s">
        <v>9137</v>
      </c>
      <c r="E1053" t="s">
        <v>9134</v>
      </c>
      <c r="F1053" t="s">
        <v>44</v>
      </c>
      <c r="G1053" t="s">
        <v>45</v>
      </c>
      <c r="H1053" t="s">
        <v>46</v>
      </c>
      <c r="I1053">
        <v>8</v>
      </c>
      <c r="J1053">
        <v>0</v>
      </c>
      <c r="K1053" t="s">
        <v>9138</v>
      </c>
      <c r="L1053">
        <v>0</v>
      </c>
      <c r="M1053">
        <f t="shared" si="70"/>
        <v>2</v>
      </c>
      <c r="N1053" s="2">
        <f t="shared" si="67"/>
        <v>5</v>
      </c>
      <c r="O1053" s="2" t="str">
        <f t="shared" si="68"/>
        <v>P11</v>
      </c>
      <c r="P1053" t="str">
        <f t="shared" si="69"/>
        <v>PA</v>
      </c>
    </row>
    <row r="1054" spans="1:16" x14ac:dyDescent="0.25">
      <c r="A1054" t="s">
        <v>21</v>
      </c>
      <c r="B1054" t="s">
        <v>9139</v>
      </c>
      <c r="C1054">
        <v>87</v>
      </c>
      <c r="D1054" t="s">
        <v>9140</v>
      </c>
      <c r="E1054" t="s">
        <v>9141</v>
      </c>
      <c r="F1054" t="s">
        <v>455</v>
      </c>
      <c r="G1054" t="s">
        <v>456</v>
      </c>
      <c r="H1054" t="s">
        <v>3376</v>
      </c>
      <c r="I1054">
        <v>3</v>
      </c>
      <c r="M1054">
        <f t="shared" si="70"/>
        <v>2</v>
      </c>
      <c r="N1054" s="2">
        <f t="shared" si="67"/>
        <v>5</v>
      </c>
      <c r="O1054" s="2" t="str">
        <f t="shared" si="68"/>
        <v>BPCD</v>
      </c>
      <c r="P1054" t="str">
        <f t="shared" si="69"/>
        <v>PA</v>
      </c>
    </row>
    <row r="1055" spans="1:16" x14ac:dyDescent="0.25">
      <c r="A1055" t="s">
        <v>21</v>
      </c>
      <c r="B1055" t="s">
        <v>9142</v>
      </c>
      <c r="C1055">
        <v>88</v>
      </c>
      <c r="D1055" t="s">
        <v>9143</v>
      </c>
      <c r="E1055" t="s">
        <v>9144</v>
      </c>
      <c r="F1055" t="s">
        <v>44</v>
      </c>
      <c r="G1055" t="s">
        <v>456</v>
      </c>
      <c r="H1055" t="s">
        <v>46</v>
      </c>
      <c r="I1055">
        <v>8</v>
      </c>
      <c r="J1055">
        <v>0</v>
      </c>
      <c r="K1055" t="s">
        <v>268</v>
      </c>
      <c r="L1055">
        <v>0</v>
      </c>
      <c r="M1055">
        <f t="shared" si="70"/>
        <v>2</v>
      </c>
      <c r="N1055" s="2">
        <f t="shared" si="67"/>
        <v>5</v>
      </c>
      <c r="O1055" s="2" t="str">
        <f t="shared" si="68"/>
        <v>LG1</v>
      </c>
      <c r="P1055" t="str">
        <f t="shared" si="69"/>
        <v>PA</v>
      </c>
    </row>
    <row r="1056" spans="1:16" x14ac:dyDescent="0.25">
      <c r="A1056" t="s">
        <v>21</v>
      </c>
      <c r="B1056" t="s">
        <v>9145</v>
      </c>
      <c r="C1056">
        <v>89</v>
      </c>
      <c r="D1056" t="s">
        <v>9146</v>
      </c>
      <c r="E1056" t="s">
        <v>83</v>
      </c>
      <c r="F1056" t="s">
        <v>44</v>
      </c>
      <c r="G1056" t="s">
        <v>45</v>
      </c>
      <c r="H1056" t="s">
        <v>46</v>
      </c>
      <c r="I1056">
        <v>8</v>
      </c>
      <c r="J1056">
        <v>0</v>
      </c>
      <c r="K1056" t="s">
        <v>9147</v>
      </c>
      <c r="L1056">
        <v>0</v>
      </c>
      <c r="M1056">
        <f t="shared" si="70"/>
        <v>2</v>
      </c>
      <c r="N1056" s="2">
        <f t="shared" si="67"/>
        <v>5</v>
      </c>
      <c r="O1056" s="2" t="str">
        <f t="shared" si="68"/>
        <v>LG13</v>
      </c>
      <c r="P1056" t="str">
        <f t="shared" si="69"/>
        <v>PA</v>
      </c>
    </row>
    <row r="1057" spans="1:16" x14ac:dyDescent="0.25">
      <c r="A1057" t="s">
        <v>21</v>
      </c>
      <c r="B1057" t="s">
        <v>9148</v>
      </c>
      <c r="C1057">
        <v>90</v>
      </c>
      <c r="D1057" t="s">
        <v>9149</v>
      </c>
      <c r="E1057" t="s">
        <v>83</v>
      </c>
      <c r="F1057" t="s">
        <v>44</v>
      </c>
      <c r="G1057" t="s">
        <v>45</v>
      </c>
      <c r="H1057" t="s">
        <v>46</v>
      </c>
      <c r="I1057">
        <v>8</v>
      </c>
      <c r="J1057">
        <v>0</v>
      </c>
      <c r="K1057" t="s">
        <v>9150</v>
      </c>
      <c r="L1057">
        <v>0</v>
      </c>
      <c r="M1057">
        <f t="shared" si="70"/>
        <v>2</v>
      </c>
      <c r="N1057" s="2">
        <f t="shared" si="67"/>
        <v>5</v>
      </c>
      <c r="O1057" s="2" t="str">
        <f t="shared" si="68"/>
        <v>LG14</v>
      </c>
      <c r="P1057" t="str">
        <f t="shared" si="69"/>
        <v>PA</v>
      </c>
    </row>
    <row r="1058" spans="1:16" x14ac:dyDescent="0.25">
      <c r="A1058" t="s">
        <v>21</v>
      </c>
      <c r="B1058" t="s">
        <v>9151</v>
      </c>
      <c r="C1058">
        <v>91</v>
      </c>
      <c r="D1058" t="s">
        <v>9152</v>
      </c>
      <c r="E1058" t="s">
        <v>83</v>
      </c>
      <c r="F1058" t="s">
        <v>44</v>
      </c>
      <c r="G1058" t="s">
        <v>45</v>
      </c>
      <c r="H1058" t="s">
        <v>46</v>
      </c>
      <c r="I1058">
        <v>8</v>
      </c>
      <c r="J1058">
        <v>0</v>
      </c>
      <c r="K1058" t="s">
        <v>9153</v>
      </c>
      <c r="L1058">
        <v>0</v>
      </c>
      <c r="M1058">
        <f t="shared" si="70"/>
        <v>2</v>
      </c>
      <c r="N1058" s="2">
        <f t="shared" si="67"/>
        <v>5</v>
      </c>
      <c r="O1058" s="2" t="str">
        <f t="shared" si="68"/>
        <v>LG15</v>
      </c>
      <c r="P1058" t="str">
        <f t="shared" si="69"/>
        <v>PA</v>
      </c>
    </row>
    <row r="1059" spans="1:16" x14ac:dyDescent="0.25">
      <c r="A1059" t="s">
        <v>21</v>
      </c>
      <c r="B1059" t="s">
        <v>9154</v>
      </c>
      <c r="C1059">
        <v>92</v>
      </c>
      <c r="D1059" t="s">
        <v>9155</v>
      </c>
      <c r="E1059" t="s">
        <v>83</v>
      </c>
      <c r="F1059" t="s">
        <v>44</v>
      </c>
      <c r="G1059" t="s">
        <v>45</v>
      </c>
      <c r="H1059" t="s">
        <v>46</v>
      </c>
      <c r="I1059">
        <v>8</v>
      </c>
      <c r="J1059">
        <v>0</v>
      </c>
      <c r="K1059" t="s">
        <v>9156</v>
      </c>
      <c r="L1059">
        <v>0</v>
      </c>
      <c r="M1059">
        <f t="shared" si="70"/>
        <v>2</v>
      </c>
      <c r="N1059" s="2">
        <f t="shared" si="67"/>
        <v>5</v>
      </c>
      <c r="O1059" s="2" t="str">
        <f t="shared" si="68"/>
        <v>LG16</v>
      </c>
      <c r="P1059" t="str">
        <f t="shared" si="69"/>
        <v>PA</v>
      </c>
    </row>
    <row r="1060" spans="1:16" x14ac:dyDescent="0.25">
      <c r="A1060" t="s">
        <v>21</v>
      </c>
      <c r="B1060" t="s">
        <v>9157</v>
      </c>
      <c r="C1060">
        <v>93</v>
      </c>
      <c r="D1060" t="s">
        <v>9158</v>
      </c>
      <c r="E1060" t="s">
        <v>83</v>
      </c>
      <c r="F1060" t="s">
        <v>44</v>
      </c>
      <c r="G1060" t="s">
        <v>45</v>
      </c>
      <c r="H1060" t="s">
        <v>46</v>
      </c>
      <c r="I1060">
        <v>8</v>
      </c>
      <c r="J1060">
        <v>0</v>
      </c>
      <c r="K1060" t="s">
        <v>9159</v>
      </c>
      <c r="L1060">
        <v>0</v>
      </c>
      <c r="M1060">
        <f t="shared" si="70"/>
        <v>2</v>
      </c>
      <c r="N1060" s="2">
        <f t="shared" si="67"/>
        <v>5</v>
      </c>
      <c r="O1060" s="2" t="str">
        <f t="shared" si="68"/>
        <v>LG17</v>
      </c>
      <c r="P1060" t="str">
        <f t="shared" si="69"/>
        <v>PA</v>
      </c>
    </row>
    <row r="1061" spans="1:16" x14ac:dyDescent="0.25">
      <c r="A1061" t="s">
        <v>21</v>
      </c>
      <c r="B1061" t="s">
        <v>9160</v>
      </c>
      <c r="C1061">
        <v>94</v>
      </c>
      <c r="D1061" t="s">
        <v>9161</v>
      </c>
      <c r="E1061" t="s">
        <v>83</v>
      </c>
      <c r="F1061" t="s">
        <v>44</v>
      </c>
      <c r="G1061" t="s">
        <v>45</v>
      </c>
      <c r="H1061" t="s">
        <v>46</v>
      </c>
      <c r="I1061">
        <v>8</v>
      </c>
      <c r="J1061">
        <v>0</v>
      </c>
      <c r="K1061" t="s">
        <v>9162</v>
      </c>
      <c r="L1061">
        <v>0</v>
      </c>
      <c r="M1061">
        <f t="shared" si="70"/>
        <v>2</v>
      </c>
      <c r="N1061" s="2">
        <f t="shared" si="67"/>
        <v>5</v>
      </c>
      <c r="O1061" s="2" t="str">
        <f t="shared" si="68"/>
        <v>LG18</v>
      </c>
      <c r="P1061" t="str">
        <f t="shared" si="69"/>
        <v>PA</v>
      </c>
    </row>
    <row r="1062" spans="1:16" x14ac:dyDescent="0.25">
      <c r="A1062" t="s">
        <v>21</v>
      </c>
      <c r="B1062" t="s">
        <v>9163</v>
      </c>
      <c r="C1062">
        <v>95</v>
      </c>
      <c r="D1062" t="s">
        <v>9164</v>
      </c>
      <c r="E1062" t="s">
        <v>83</v>
      </c>
      <c r="F1062" t="s">
        <v>44</v>
      </c>
      <c r="G1062" t="s">
        <v>45</v>
      </c>
      <c r="H1062" t="s">
        <v>46</v>
      </c>
      <c r="I1062">
        <v>8</v>
      </c>
      <c r="J1062">
        <v>0</v>
      </c>
      <c r="K1062" t="s">
        <v>9165</v>
      </c>
      <c r="L1062">
        <v>0</v>
      </c>
      <c r="M1062">
        <f t="shared" si="70"/>
        <v>2</v>
      </c>
      <c r="N1062" s="2">
        <f t="shared" si="67"/>
        <v>5</v>
      </c>
      <c r="O1062" s="2" t="str">
        <f t="shared" si="68"/>
        <v>LG19</v>
      </c>
      <c r="P1062" t="str">
        <f t="shared" si="69"/>
        <v>PA</v>
      </c>
    </row>
    <row r="1063" spans="1:16" x14ac:dyDescent="0.25">
      <c r="A1063" t="s">
        <v>21</v>
      </c>
      <c r="B1063" t="s">
        <v>9166</v>
      </c>
      <c r="C1063">
        <v>96</v>
      </c>
      <c r="D1063" t="s">
        <v>9167</v>
      </c>
      <c r="E1063" t="s">
        <v>83</v>
      </c>
      <c r="F1063" t="s">
        <v>44</v>
      </c>
      <c r="G1063" t="s">
        <v>45</v>
      </c>
      <c r="H1063" t="s">
        <v>46</v>
      </c>
      <c r="I1063">
        <v>8</v>
      </c>
      <c r="J1063">
        <v>0</v>
      </c>
      <c r="K1063" t="s">
        <v>9168</v>
      </c>
      <c r="L1063">
        <v>0</v>
      </c>
      <c r="M1063">
        <f t="shared" si="70"/>
        <v>2</v>
      </c>
      <c r="N1063" s="2">
        <f t="shared" si="67"/>
        <v>5</v>
      </c>
      <c r="O1063" s="2" t="str">
        <f t="shared" si="68"/>
        <v>LG20</v>
      </c>
      <c r="P1063" t="str">
        <f t="shared" si="69"/>
        <v>PA</v>
      </c>
    </row>
    <row r="1064" spans="1:16" x14ac:dyDescent="0.25">
      <c r="A1064" t="s">
        <v>21</v>
      </c>
      <c r="B1064" t="s">
        <v>9169</v>
      </c>
      <c r="C1064">
        <v>97</v>
      </c>
      <c r="D1064" t="s">
        <v>9170</v>
      </c>
      <c r="E1064" t="s">
        <v>83</v>
      </c>
      <c r="F1064" t="s">
        <v>44</v>
      </c>
      <c r="G1064" t="s">
        <v>45</v>
      </c>
      <c r="H1064" t="s">
        <v>46</v>
      </c>
      <c r="I1064">
        <v>8</v>
      </c>
      <c r="J1064">
        <v>0</v>
      </c>
      <c r="K1064" t="s">
        <v>859</v>
      </c>
      <c r="L1064">
        <v>0</v>
      </c>
      <c r="M1064">
        <f t="shared" si="70"/>
        <v>2</v>
      </c>
      <c r="N1064" s="2">
        <f t="shared" si="67"/>
        <v>5</v>
      </c>
      <c r="O1064" s="2" t="str">
        <f t="shared" si="68"/>
        <v>LG21</v>
      </c>
      <c r="P1064" t="str">
        <f t="shared" si="69"/>
        <v>PA</v>
      </c>
    </row>
    <row r="1065" spans="1:16" x14ac:dyDescent="0.25">
      <c r="A1065" t="s">
        <v>21</v>
      </c>
      <c r="B1065" t="s">
        <v>9171</v>
      </c>
      <c r="C1065">
        <v>98</v>
      </c>
      <c r="D1065" t="s">
        <v>9172</v>
      </c>
      <c r="E1065" t="s">
        <v>83</v>
      </c>
      <c r="F1065" t="s">
        <v>44</v>
      </c>
      <c r="G1065" t="s">
        <v>45</v>
      </c>
      <c r="H1065" t="s">
        <v>46</v>
      </c>
      <c r="I1065">
        <v>8</v>
      </c>
      <c r="J1065">
        <v>0</v>
      </c>
      <c r="K1065" t="s">
        <v>2379</v>
      </c>
      <c r="L1065">
        <v>0</v>
      </c>
      <c r="M1065">
        <f t="shared" si="70"/>
        <v>2</v>
      </c>
      <c r="N1065" s="2">
        <f t="shared" si="67"/>
        <v>5</v>
      </c>
      <c r="O1065" s="2" t="str">
        <f t="shared" si="68"/>
        <v>LG22</v>
      </c>
      <c r="P1065" t="str">
        <f t="shared" si="69"/>
        <v>PA</v>
      </c>
    </row>
    <row r="1066" spans="1:16" x14ac:dyDescent="0.25">
      <c r="A1066" t="s">
        <v>21</v>
      </c>
      <c r="B1066" t="s">
        <v>9173</v>
      </c>
      <c r="C1066">
        <v>99</v>
      </c>
      <c r="D1066" t="s">
        <v>9174</v>
      </c>
      <c r="E1066" t="s">
        <v>83</v>
      </c>
      <c r="F1066" t="s">
        <v>44</v>
      </c>
      <c r="G1066" t="s">
        <v>45</v>
      </c>
      <c r="H1066" t="s">
        <v>46</v>
      </c>
      <c r="I1066">
        <v>8</v>
      </c>
      <c r="J1066">
        <v>0</v>
      </c>
      <c r="K1066" t="s">
        <v>9175</v>
      </c>
      <c r="L1066">
        <v>0</v>
      </c>
      <c r="M1066">
        <f t="shared" si="70"/>
        <v>2</v>
      </c>
      <c r="N1066" s="2">
        <f t="shared" si="67"/>
        <v>5</v>
      </c>
      <c r="O1066" s="2" t="str">
        <f t="shared" si="68"/>
        <v>LG23</v>
      </c>
      <c r="P1066" t="str">
        <f t="shared" si="69"/>
        <v>PA</v>
      </c>
    </row>
    <row r="1067" spans="1:16" x14ac:dyDescent="0.25">
      <c r="A1067" t="s">
        <v>21</v>
      </c>
      <c r="B1067" t="s">
        <v>9176</v>
      </c>
      <c r="C1067">
        <v>100</v>
      </c>
      <c r="D1067" t="s">
        <v>9177</v>
      </c>
      <c r="E1067" t="s">
        <v>3810</v>
      </c>
      <c r="F1067" t="s">
        <v>44</v>
      </c>
      <c r="G1067" t="s">
        <v>456</v>
      </c>
      <c r="H1067" t="s">
        <v>46</v>
      </c>
      <c r="I1067">
        <v>8</v>
      </c>
      <c r="J1067">
        <v>0</v>
      </c>
      <c r="K1067" t="s">
        <v>539</v>
      </c>
      <c r="L1067">
        <v>0</v>
      </c>
      <c r="M1067">
        <f t="shared" si="70"/>
        <v>2</v>
      </c>
      <c r="N1067" s="2">
        <f t="shared" si="67"/>
        <v>5</v>
      </c>
      <c r="O1067" s="2" t="str">
        <f t="shared" si="68"/>
        <v>LG24</v>
      </c>
      <c r="P1067" t="str">
        <f t="shared" si="69"/>
        <v>PA</v>
      </c>
    </row>
    <row r="1068" spans="1:16" x14ac:dyDescent="0.25">
      <c r="A1068" t="s">
        <v>21</v>
      </c>
      <c r="B1068" t="s">
        <v>9178</v>
      </c>
      <c r="C1068">
        <v>101</v>
      </c>
      <c r="D1068" t="s">
        <v>9179</v>
      </c>
      <c r="E1068" t="s">
        <v>3810</v>
      </c>
      <c r="F1068" t="s">
        <v>44</v>
      </c>
      <c r="G1068" t="s">
        <v>456</v>
      </c>
      <c r="H1068" t="s">
        <v>46</v>
      </c>
      <c r="I1068">
        <v>8</v>
      </c>
      <c r="J1068">
        <v>0</v>
      </c>
      <c r="K1068" t="s">
        <v>539</v>
      </c>
      <c r="L1068">
        <v>0</v>
      </c>
      <c r="M1068">
        <f t="shared" si="70"/>
        <v>2</v>
      </c>
      <c r="N1068" s="2">
        <f t="shared" si="67"/>
        <v>5</v>
      </c>
      <c r="O1068" s="2" t="str">
        <f t="shared" si="68"/>
        <v>LG25</v>
      </c>
      <c r="P1068" t="str">
        <f t="shared" si="69"/>
        <v>PA</v>
      </c>
    </row>
    <row r="1069" spans="1:16" x14ac:dyDescent="0.25">
      <c r="A1069" t="s">
        <v>21</v>
      </c>
      <c r="B1069" t="s">
        <v>9180</v>
      </c>
      <c r="C1069">
        <v>102</v>
      </c>
      <c r="D1069" t="s">
        <v>9181</v>
      </c>
      <c r="E1069" t="s">
        <v>3810</v>
      </c>
      <c r="F1069" t="s">
        <v>44</v>
      </c>
      <c r="G1069" t="s">
        <v>456</v>
      </c>
      <c r="H1069" t="s">
        <v>46</v>
      </c>
      <c r="I1069">
        <v>8</v>
      </c>
      <c r="J1069">
        <v>0</v>
      </c>
      <c r="K1069" t="s">
        <v>539</v>
      </c>
      <c r="L1069">
        <v>0</v>
      </c>
      <c r="M1069">
        <f t="shared" si="70"/>
        <v>2</v>
      </c>
      <c r="N1069" s="2">
        <f t="shared" si="67"/>
        <v>5</v>
      </c>
      <c r="O1069" s="2" t="str">
        <f t="shared" si="68"/>
        <v>LG26</v>
      </c>
      <c r="P1069" t="str">
        <f t="shared" si="69"/>
        <v>PA</v>
      </c>
    </row>
    <row r="1070" spans="1:16" x14ac:dyDescent="0.25">
      <c r="A1070" t="s">
        <v>21</v>
      </c>
      <c r="B1070" t="s">
        <v>9182</v>
      </c>
      <c r="C1070">
        <v>103</v>
      </c>
      <c r="D1070" t="s">
        <v>9183</v>
      </c>
      <c r="E1070" t="s">
        <v>3810</v>
      </c>
      <c r="F1070" t="s">
        <v>44</v>
      </c>
      <c r="G1070" t="s">
        <v>456</v>
      </c>
      <c r="H1070" t="s">
        <v>46</v>
      </c>
      <c r="I1070">
        <v>8</v>
      </c>
      <c r="J1070">
        <v>0</v>
      </c>
      <c r="K1070" t="s">
        <v>539</v>
      </c>
      <c r="L1070">
        <v>0</v>
      </c>
      <c r="M1070">
        <f t="shared" si="70"/>
        <v>2</v>
      </c>
      <c r="N1070" s="2">
        <f t="shared" ref="N1070:N1133" si="71">_xlfn.NUMBERVALUE(MID(A1070,2,3))-200</f>
        <v>5</v>
      </c>
      <c r="O1070" s="2" t="str">
        <f t="shared" ref="O1070:O1133" si="72">MID(B1070,6,LEN(B1070)-5)</f>
        <v>LG27</v>
      </c>
      <c r="P1070" t="str">
        <f t="shared" ref="P1070:P1133" si="73">IFERROR(IF(FIND("PA",A1070)&gt;0,"PA","Biological"),"Biological")</f>
        <v>PA</v>
      </c>
    </row>
    <row r="1071" spans="1:16" x14ac:dyDescent="0.25">
      <c r="A1071" t="s">
        <v>21</v>
      </c>
      <c r="B1071" t="s">
        <v>9184</v>
      </c>
      <c r="C1071">
        <v>104</v>
      </c>
      <c r="D1071" t="s">
        <v>9185</v>
      </c>
      <c r="E1071" t="s">
        <v>3810</v>
      </c>
      <c r="F1071" t="s">
        <v>44</v>
      </c>
      <c r="G1071" t="s">
        <v>456</v>
      </c>
      <c r="H1071" t="s">
        <v>46</v>
      </c>
      <c r="I1071">
        <v>8</v>
      </c>
      <c r="J1071">
        <v>0</v>
      </c>
      <c r="K1071" t="s">
        <v>539</v>
      </c>
      <c r="L1071">
        <v>0</v>
      </c>
      <c r="M1071">
        <f t="shared" si="70"/>
        <v>2</v>
      </c>
      <c r="N1071" s="2">
        <f t="shared" si="71"/>
        <v>5</v>
      </c>
      <c r="O1071" s="2" t="str">
        <f t="shared" si="72"/>
        <v>LG28</v>
      </c>
      <c r="P1071" t="str">
        <f t="shared" si="73"/>
        <v>PA</v>
      </c>
    </row>
    <row r="1072" spans="1:16" x14ac:dyDescent="0.25">
      <c r="A1072" t="s">
        <v>21</v>
      </c>
      <c r="B1072" t="s">
        <v>9186</v>
      </c>
      <c r="C1072">
        <v>105</v>
      </c>
      <c r="D1072" t="s">
        <v>9187</v>
      </c>
      <c r="E1072" t="s">
        <v>9188</v>
      </c>
      <c r="F1072" t="s">
        <v>44</v>
      </c>
      <c r="G1072" t="s">
        <v>456</v>
      </c>
      <c r="H1072" t="s">
        <v>46</v>
      </c>
      <c r="I1072">
        <v>8</v>
      </c>
      <c r="J1072">
        <v>0</v>
      </c>
      <c r="K1072" t="s">
        <v>191</v>
      </c>
      <c r="L1072">
        <v>0</v>
      </c>
      <c r="M1072">
        <f t="shared" si="70"/>
        <v>2</v>
      </c>
      <c r="N1072" s="2">
        <f t="shared" si="71"/>
        <v>5</v>
      </c>
      <c r="O1072" s="2" t="str">
        <f t="shared" si="72"/>
        <v>LG29</v>
      </c>
      <c r="P1072" t="str">
        <f t="shared" si="73"/>
        <v>PA</v>
      </c>
    </row>
    <row r="1073" spans="1:16" x14ac:dyDescent="0.25">
      <c r="A1073" t="s">
        <v>21</v>
      </c>
      <c r="B1073" t="s">
        <v>9189</v>
      </c>
      <c r="C1073">
        <v>106</v>
      </c>
      <c r="D1073" t="s">
        <v>9190</v>
      </c>
      <c r="E1073" t="s">
        <v>83</v>
      </c>
      <c r="F1073" t="s">
        <v>44</v>
      </c>
      <c r="G1073" t="s">
        <v>45</v>
      </c>
      <c r="H1073" t="s">
        <v>46</v>
      </c>
      <c r="I1073">
        <v>8</v>
      </c>
      <c r="J1073">
        <v>0</v>
      </c>
      <c r="K1073" t="s">
        <v>9191</v>
      </c>
      <c r="L1073">
        <v>0</v>
      </c>
      <c r="M1073">
        <f t="shared" si="70"/>
        <v>2</v>
      </c>
      <c r="N1073" s="2">
        <f t="shared" si="71"/>
        <v>5</v>
      </c>
      <c r="O1073" s="2" t="str">
        <f t="shared" si="72"/>
        <v>LG2</v>
      </c>
      <c r="P1073" t="str">
        <f t="shared" si="73"/>
        <v>PA</v>
      </c>
    </row>
    <row r="1074" spans="1:16" x14ac:dyDescent="0.25">
      <c r="A1074" t="s">
        <v>21</v>
      </c>
      <c r="B1074" t="s">
        <v>9192</v>
      </c>
      <c r="C1074">
        <v>107</v>
      </c>
      <c r="D1074" t="s">
        <v>9193</v>
      </c>
      <c r="E1074" t="s">
        <v>83</v>
      </c>
      <c r="F1074" t="s">
        <v>44</v>
      </c>
      <c r="G1074" t="s">
        <v>45</v>
      </c>
      <c r="H1074" t="s">
        <v>46</v>
      </c>
      <c r="I1074">
        <v>8</v>
      </c>
      <c r="J1074">
        <v>0</v>
      </c>
      <c r="K1074" t="s">
        <v>9194</v>
      </c>
      <c r="L1074">
        <v>0</v>
      </c>
      <c r="M1074">
        <f t="shared" si="70"/>
        <v>2</v>
      </c>
      <c r="N1074" s="2">
        <f t="shared" si="71"/>
        <v>5</v>
      </c>
      <c r="O1074" s="2" t="str">
        <f t="shared" si="72"/>
        <v>LG3</v>
      </c>
      <c r="P1074" t="str">
        <f t="shared" si="73"/>
        <v>PA</v>
      </c>
    </row>
    <row r="1075" spans="1:16" x14ac:dyDescent="0.25">
      <c r="A1075" t="s">
        <v>21</v>
      </c>
      <c r="B1075" t="s">
        <v>9195</v>
      </c>
      <c r="C1075">
        <v>108</v>
      </c>
      <c r="D1075" t="s">
        <v>9196</v>
      </c>
      <c r="E1075" t="s">
        <v>83</v>
      </c>
      <c r="F1075" t="s">
        <v>44</v>
      </c>
      <c r="G1075" t="s">
        <v>45</v>
      </c>
      <c r="H1075" t="s">
        <v>46</v>
      </c>
      <c r="I1075">
        <v>8</v>
      </c>
      <c r="J1075">
        <v>0</v>
      </c>
      <c r="K1075" t="s">
        <v>5693</v>
      </c>
      <c r="L1075">
        <v>0</v>
      </c>
      <c r="M1075">
        <f t="shared" si="70"/>
        <v>2</v>
      </c>
      <c r="N1075" s="2">
        <f t="shared" si="71"/>
        <v>5</v>
      </c>
      <c r="O1075" s="2" t="str">
        <f t="shared" si="72"/>
        <v>LG4</v>
      </c>
      <c r="P1075" t="str">
        <f t="shared" si="73"/>
        <v>PA</v>
      </c>
    </row>
    <row r="1076" spans="1:16" x14ac:dyDescent="0.25">
      <c r="A1076" t="s">
        <v>21</v>
      </c>
      <c r="B1076" t="s">
        <v>9197</v>
      </c>
      <c r="C1076">
        <v>109</v>
      </c>
      <c r="D1076" t="s">
        <v>9198</v>
      </c>
      <c r="E1076" t="s">
        <v>83</v>
      </c>
      <c r="F1076" t="s">
        <v>44</v>
      </c>
      <c r="G1076" t="s">
        <v>45</v>
      </c>
      <c r="H1076" t="s">
        <v>46</v>
      </c>
      <c r="I1076">
        <v>8</v>
      </c>
      <c r="J1076">
        <v>0</v>
      </c>
      <c r="K1076" t="s">
        <v>9199</v>
      </c>
      <c r="L1076">
        <v>1</v>
      </c>
      <c r="M1076">
        <f t="shared" si="70"/>
        <v>2</v>
      </c>
      <c r="N1076" s="2">
        <f t="shared" si="71"/>
        <v>5</v>
      </c>
      <c r="O1076" s="2" t="str">
        <f t="shared" si="72"/>
        <v>LG5</v>
      </c>
      <c r="P1076" t="str">
        <f t="shared" si="73"/>
        <v>PA</v>
      </c>
    </row>
    <row r="1077" spans="1:16" x14ac:dyDescent="0.25">
      <c r="A1077" t="s">
        <v>21</v>
      </c>
      <c r="B1077" t="s">
        <v>9200</v>
      </c>
      <c r="C1077">
        <v>110</v>
      </c>
      <c r="D1077" t="s">
        <v>9201</v>
      </c>
      <c r="E1077" t="s">
        <v>83</v>
      </c>
      <c r="F1077" t="s">
        <v>44</v>
      </c>
      <c r="G1077" t="s">
        <v>45</v>
      </c>
      <c r="H1077" t="s">
        <v>46</v>
      </c>
      <c r="I1077">
        <v>8</v>
      </c>
      <c r="J1077">
        <v>0</v>
      </c>
      <c r="K1077" t="s">
        <v>2379</v>
      </c>
      <c r="L1077">
        <v>0</v>
      </c>
      <c r="M1077">
        <f t="shared" si="70"/>
        <v>2</v>
      </c>
      <c r="N1077" s="2">
        <f t="shared" si="71"/>
        <v>5</v>
      </c>
      <c r="O1077" s="2" t="str">
        <f t="shared" si="72"/>
        <v>LG6</v>
      </c>
      <c r="P1077" t="str">
        <f t="shared" si="73"/>
        <v>PA</v>
      </c>
    </row>
    <row r="1078" spans="1:16" x14ac:dyDescent="0.25">
      <c r="A1078" t="s">
        <v>21</v>
      </c>
      <c r="B1078" t="s">
        <v>9202</v>
      </c>
      <c r="C1078">
        <v>111</v>
      </c>
      <c r="D1078" t="s">
        <v>9203</v>
      </c>
      <c r="E1078" t="s">
        <v>83</v>
      </c>
      <c r="F1078" t="s">
        <v>44</v>
      </c>
      <c r="G1078" t="s">
        <v>45</v>
      </c>
      <c r="H1078" t="s">
        <v>46</v>
      </c>
      <c r="I1078">
        <v>8</v>
      </c>
      <c r="J1078">
        <v>0</v>
      </c>
      <c r="K1078" t="s">
        <v>9204</v>
      </c>
      <c r="L1078">
        <v>1</v>
      </c>
      <c r="M1078">
        <f t="shared" si="70"/>
        <v>2</v>
      </c>
      <c r="N1078" s="2">
        <f t="shared" si="71"/>
        <v>5</v>
      </c>
      <c r="O1078" s="2" t="str">
        <f t="shared" si="72"/>
        <v>LG7</v>
      </c>
      <c r="P1078" t="str">
        <f t="shared" si="73"/>
        <v>PA</v>
      </c>
    </row>
    <row r="1079" spans="1:16" x14ac:dyDescent="0.25">
      <c r="A1079" t="s">
        <v>21</v>
      </c>
      <c r="B1079" t="s">
        <v>9205</v>
      </c>
      <c r="C1079">
        <v>112</v>
      </c>
      <c r="D1079" t="s">
        <v>9206</v>
      </c>
      <c r="E1079" t="s">
        <v>83</v>
      </c>
      <c r="F1079" t="s">
        <v>44</v>
      </c>
      <c r="G1079" t="s">
        <v>45</v>
      </c>
      <c r="H1079" t="s">
        <v>46</v>
      </c>
      <c r="I1079">
        <v>8</v>
      </c>
      <c r="J1079">
        <v>0</v>
      </c>
      <c r="K1079" t="s">
        <v>2703</v>
      </c>
      <c r="L1079">
        <v>0</v>
      </c>
      <c r="M1079">
        <f t="shared" si="70"/>
        <v>2</v>
      </c>
      <c r="N1079" s="2">
        <f t="shared" si="71"/>
        <v>5</v>
      </c>
      <c r="O1079" s="2" t="str">
        <f t="shared" si="72"/>
        <v>LG8</v>
      </c>
      <c r="P1079" t="str">
        <f t="shared" si="73"/>
        <v>PA</v>
      </c>
    </row>
    <row r="1080" spans="1:16" x14ac:dyDescent="0.25">
      <c r="A1080" t="s">
        <v>21</v>
      </c>
      <c r="B1080" t="s">
        <v>9207</v>
      </c>
      <c r="C1080">
        <v>113</v>
      </c>
      <c r="D1080" t="s">
        <v>9208</v>
      </c>
      <c r="E1080" t="s">
        <v>83</v>
      </c>
      <c r="F1080" t="s">
        <v>44</v>
      </c>
      <c r="G1080" t="s">
        <v>45</v>
      </c>
      <c r="H1080" t="s">
        <v>46</v>
      </c>
      <c r="I1080">
        <v>8</v>
      </c>
      <c r="J1080">
        <v>0</v>
      </c>
      <c r="K1080" t="s">
        <v>9209</v>
      </c>
      <c r="L1080">
        <v>1</v>
      </c>
      <c r="M1080">
        <f t="shared" si="70"/>
        <v>2</v>
      </c>
      <c r="N1080" s="2">
        <f t="shared" si="71"/>
        <v>5</v>
      </c>
      <c r="O1080" s="2" t="str">
        <f t="shared" si="72"/>
        <v>LG9</v>
      </c>
      <c r="P1080" t="str">
        <f t="shared" si="73"/>
        <v>PA</v>
      </c>
    </row>
    <row r="1081" spans="1:16" x14ac:dyDescent="0.25">
      <c r="A1081" t="s">
        <v>21</v>
      </c>
      <c r="B1081" t="s">
        <v>9210</v>
      </c>
      <c r="C1081">
        <v>114</v>
      </c>
      <c r="D1081" t="s">
        <v>9211</v>
      </c>
      <c r="E1081" t="s">
        <v>83</v>
      </c>
      <c r="F1081" t="s">
        <v>44</v>
      </c>
      <c r="G1081" t="s">
        <v>45</v>
      </c>
      <c r="H1081" t="s">
        <v>46</v>
      </c>
      <c r="I1081">
        <v>8</v>
      </c>
      <c r="J1081">
        <v>0</v>
      </c>
      <c r="K1081" t="s">
        <v>9212</v>
      </c>
      <c r="L1081">
        <v>0</v>
      </c>
      <c r="M1081">
        <f t="shared" si="70"/>
        <v>2</v>
      </c>
      <c r="N1081" s="2">
        <f t="shared" si="71"/>
        <v>5</v>
      </c>
      <c r="O1081" s="2" t="str">
        <f t="shared" si="72"/>
        <v>LG10</v>
      </c>
      <c r="P1081" t="str">
        <f t="shared" si="73"/>
        <v>PA</v>
      </c>
    </row>
    <row r="1082" spans="1:16" x14ac:dyDescent="0.25">
      <c r="A1082" t="s">
        <v>21</v>
      </c>
      <c r="B1082" t="s">
        <v>9213</v>
      </c>
      <c r="C1082">
        <v>115</v>
      </c>
      <c r="D1082" t="s">
        <v>9214</v>
      </c>
      <c r="E1082" t="s">
        <v>83</v>
      </c>
      <c r="F1082" t="s">
        <v>44</v>
      </c>
      <c r="G1082" t="s">
        <v>45</v>
      </c>
      <c r="H1082" t="s">
        <v>46</v>
      </c>
      <c r="I1082">
        <v>8</v>
      </c>
      <c r="J1082">
        <v>0</v>
      </c>
      <c r="K1082" t="s">
        <v>9215</v>
      </c>
      <c r="L1082">
        <v>1</v>
      </c>
      <c r="M1082">
        <f t="shared" si="70"/>
        <v>2</v>
      </c>
      <c r="N1082" s="2">
        <f t="shared" si="71"/>
        <v>5</v>
      </c>
      <c r="O1082" s="2" t="str">
        <f t="shared" si="72"/>
        <v>LG11</v>
      </c>
      <c r="P1082" t="str">
        <f t="shared" si="73"/>
        <v>PA</v>
      </c>
    </row>
    <row r="1083" spans="1:16" x14ac:dyDescent="0.25">
      <c r="A1083" t="s">
        <v>21</v>
      </c>
      <c r="B1083" t="s">
        <v>9216</v>
      </c>
      <c r="C1083">
        <v>116</v>
      </c>
      <c r="D1083" t="s">
        <v>9217</v>
      </c>
      <c r="E1083" t="s">
        <v>83</v>
      </c>
      <c r="F1083" t="s">
        <v>44</v>
      </c>
      <c r="G1083" t="s">
        <v>45</v>
      </c>
      <c r="H1083" t="s">
        <v>46</v>
      </c>
      <c r="I1083">
        <v>8</v>
      </c>
      <c r="J1083">
        <v>0</v>
      </c>
      <c r="K1083" t="s">
        <v>5652</v>
      </c>
      <c r="L1083">
        <v>0</v>
      </c>
      <c r="M1083">
        <f t="shared" si="70"/>
        <v>2</v>
      </c>
      <c r="N1083" s="2">
        <f t="shared" si="71"/>
        <v>5</v>
      </c>
      <c r="O1083" s="2" t="str">
        <f t="shared" si="72"/>
        <v>LG12</v>
      </c>
      <c r="P1083" t="str">
        <f t="shared" si="73"/>
        <v>PA</v>
      </c>
    </row>
    <row r="1084" spans="1:16" x14ac:dyDescent="0.25">
      <c r="A1084" t="s">
        <v>21</v>
      </c>
      <c r="B1084" t="s">
        <v>9218</v>
      </c>
      <c r="C1084">
        <v>117</v>
      </c>
      <c r="D1084" t="s">
        <v>9219</v>
      </c>
      <c r="E1084" t="s">
        <v>83</v>
      </c>
      <c r="F1084" t="s">
        <v>44</v>
      </c>
      <c r="G1084" t="s">
        <v>45</v>
      </c>
      <c r="H1084" t="s">
        <v>46</v>
      </c>
      <c r="I1084">
        <v>8</v>
      </c>
      <c r="J1084">
        <v>0</v>
      </c>
      <c r="K1084" t="s">
        <v>9220</v>
      </c>
      <c r="L1084">
        <v>0</v>
      </c>
      <c r="M1084">
        <f t="shared" si="70"/>
        <v>2</v>
      </c>
      <c r="N1084" s="2">
        <f t="shared" si="71"/>
        <v>5</v>
      </c>
      <c r="O1084" s="2" t="str">
        <f t="shared" si="72"/>
        <v>LG30</v>
      </c>
      <c r="P1084" t="str">
        <f t="shared" si="73"/>
        <v>PA</v>
      </c>
    </row>
    <row r="1085" spans="1:16" x14ac:dyDescent="0.25">
      <c r="A1085" t="s">
        <v>21</v>
      </c>
      <c r="B1085" t="s">
        <v>9221</v>
      </c>
      <c r="C1085">
        <v>118</v>
      </c>
      <c r="D1085" t="s">
        <v>9222</v>
      </c>
      <c r="E1085" t="s">
        <v>83</v>
      </c>
      <c r="F1085" t="s">
        <v>44</v>
      </c>
      <c r="G1085" t="s">
        <v>45</v>
      </c>
      <c r="H1085" t="s">
        <v>46</v>
      </c>
      <c r="I1085">
        <v>8</v>
      </c>
      <c r="J1085">
        <v>0</v>
      </c>
      <c r="K1085" t="s">
        <v>9223</v>
      </c>
      <c r="L1085">
        <v>0</v>
      </c>
      <c r="M1085">
        <f t="shared" si="70"/>
        <v>2</v>
      </c>
      <c r="N1085" s="2">
        <f t="shared" si="71"/>
        <v>5</v>
      </c>
      <c r="O1085" s="2" t="str">
        <f t="shared" si="72"/>
        <v>LG31</v>
      </c>
      <c r="P1085" t="str">
        <f t="shared" si="73"/>
        <v>PA</v>
      </c>
    </row>
    <row r="1086" spans="1:16" x14ac:dyDescent="0.25">
      <c r="A1086" t="s">
        <v>21</v>
      </c>
      <c r="B1086" t="s">
        <v>9224</v>
      </c>
      <c r="C1086">
        <v>119</v>
      </c>
      <c r="D1086" t="s">
        <v>9225</v>
      </c>
      <c r="E1086" t="s">
        <v>83</v>
      </c>
      <c r="F1086" t="s">
        <v>44</v>
      </c>
      <c r="G1086" t="s">
        <v>45</v>
      </c>
      <c r="H1086" t="s">
        <v>46</v>
      </c>
      <c r="I1086">
        <v>8</v>
      </c>
      <c r="J1086">
        <v>0</v>
      </c>
      <c r="K1086" t="s">
        <v>9226</v>
      </c>
      <c r="L1086">
        <v>0</v>
      </c>
      <c r="M1086">
        <f t="shared" si="70"/>
        <v>2</v>
      </c>
      <c r="N1086" s="2">
        <f t="shared" si="71"/>
        <v>5</v>
      </c>
      <c r="O1086" s="2" t="str">
        <f t="shared" si="72"/>
        <v>LG32</v>
      </c>
      <c r="P1086" t="str">
        <f t="shared" si="73"/>
        <v>PA</v>
      </c>
    </row>
    <row r="1087" spans="1:16" x14ac:dyDescent="0.25">
      <c r="A1087" t="s">
        <v>21</v>
      </c>
      <c r="B1087" t="s">
        <v>9227</v>
      </c>
      <c r="C1087">
        <v>120</v>
      </c>
      <c r="D1087" t="s">
        <v>9228</v>
      </c>
      <c r="E1087" t="s">
        <v>83</v>
      </c>
      <c r="F1087" t="s">
        <v>44</v>
      </c>
      <c r="G1087" t="s">
        <v>45</v>
      </c>
      <c r="H1087" t="s">
        <v>46</v>
      </c>
      <c r="I1087">
        <v>8</v>
      </c>
      <c r="J1087">
        <v>0</v>
      </c>
      <c r="K1087" t="s">
        <v>9229</v>
      </c>
      <c r="L1087">
        <v>0</v>
      </c>
      <c r="M1087">
        <f t="shared" si="70"/>
        <v>2</v>
      </c>
      <c r="N1087" s="2">
        <f t="shared" si="71"/>
        <v>5</v>
      </c>
      <c r="O1087" s="2" t="str">
        <f t="shared" si="72"/>
        <v>LG33</v>
      </c>
      <c r="P1087" t="str">
        <f t="shared" si="73"/>
        <v>PA</v>
      </c>
    </row>
    <row r="1088" spans="1:16" x14ac:dyDescent="0.25">
      <c r="A1088" t="s">
        <v>21</v>
      </c>
      <c r="B1088" t="s">
        <v>9230</v>
      </c>
      <c r="C1088">
        <v>121</v>
      </c>
      <c r="D1088" t="s">
        <v>9231</v>
      </c>
      <c r="E1088" t="s">
        <v>83</v>
      </c>
      <c r="F1088" t="s">
        <v>44</v>
      </c>
      <c r="G1088" t="s">
        <v>45</v>
      </c>
      <c r="H1088" t="s">
        <v>46</v>
      </c>
      <c r="I1088">
        <v>8</v>
      </c>
      <c r="J1088">
        <v>0</v>
      </c>
      <c r="K1088" t="s">
        <v>9232</v>
      </c>
      <c r="L1088">
        <v>0</v>
      </c>
      <c r="M1088">
        <f t="shared" si="70"/>
        <v>2</v>
      </c>
      <c r="N1088" s="2">
        <f t="shared" si="71"/>
        <v>5</v>
      </c>
      <c r="O1088" s="2" t="str">
        <f t="shared" si="72"/>
        <v>LG34</v>
      </c>
      <c r="P1088" t="str">
        <f t="shared" si="73"/>
        <v>PA</v>
      </c>
    </row>
    <row r="1089" spans="1:16" x14ac:dyDescent="0.25">
      <c r="A1089" t="s">
        <v>21</v>
      </c>
      <c r="B1089" t="s">
        <v>9233</v>
      </c>
      <c r="C1089">
        <v>122</v>
      </c>
      <c r="D1089" t="s">
        <v>9234</v>
      </c>
      <c r="E1089" t="s">
        <v>83</v>
      </c>
      <c r="F1089" t="s">
        <v>44</v>
      </c>
      <c r="G1089" t="s">
        <v>45</v>
      </c>
      <c r="H1089" t="s">
        <v>46</v>
      </c>
      <c r="I1089">
        <v>8</v>
      </c>
      <c r="J1089">
        <v>0</v>
      </c>
      <c r="K1089" t="s">
        <v>9235</v>
      </c>
      <c r="L1089">
        <v>0</v>
      </c>
      <c r="M1089">
        <f t="shared" si="70"/>
        <v>2</v>
      </c>
      <c r="N1089" s="2">
        <f t="shared" si="71"/>
        <v>5</v>
      </c>
      <c r="O1089" s="2" t="str">
        <f t="shared" si="72"/>
        <v>LG35</v>
      </c>
      <c r="P1089" t="str">
        <f t="shared" si="73"/>
        <v>PA</v>
      </c>
    </row>
    <row r="1090" spans="1:16" x14ac:dyDescent="0.25">
      <c r="A1090" t="s">
        <v>21</v>
      </c>
      <c r="B1090" t="s">
        <v>9236</v>
      </c>
      <c r="C1090">
        <v>123</v>
      </c>
      <c r="D1090" t="s">
        <v>9237</v>
      </c>
      <c r="E1090" t="s">
        <v>83</v>
      </c>
      <c r="F1090" t="s">
        <v>44</v>
      </c>
      <c r="G1090" t="s">
        <v>45</v>
      </c>
      <c r="H1090" t="s">
        <v>46</v>
      </c>
      <c r="I1090">
        <v>8</v>
      </c>
      <c r="J1090">
        <v>0</v>
      </c>
      <c r="K1090" t="s">
        <v>9238</v>
      </c>
      <c r="L1090">
        <v>0</v>
      </c>
      <c r="M1090">
        <f t="shared" si="70"/>
        <v>2</v>
      </c>
      <c r="N1090" s="2">
        <f t="shared" si="71"/>
        <v>5</v>
      </c>
      <c r="O1090" s="2" t="str">
        <f t="shared" si="72"/>
        <v>LG36</v>
      </c>
      <c r="P1090" t="str">
        <f t="shared" si="73"/>
        <v>PA</v>
      </c>
    </row>
    <row r="1091" spans="1:16" x14ac:dyDescent="0.25">
      <c r="A1091" t="s">
        <v>21</v>
      </c>
      <c r="B1091" t="s">
        <v>9239</v>
      </c>
      <c r="C1091">
        <v>124</v>
      </c>
      <c r="D1091" t="s">
        <v>9240</v>
      </c>
      <c r="E1091" t="s">
        <v>83</v>
      </c>
      <c r="F1091" t="s">
        <v>44</v>
      </c>
      <c r="G1091" t="s">
        <v>45</v>
      </c>
      <c r="H1091" t="s">
        <v>46</v>
      </c>
      <c r="I1091">
        <v>8</v>
      </c>
      <c r="J1091">
        <v>0</v>
      </c>
      <c r="K1091" t="s">
        <v>9241</v>
      </c>
      <c r="L1091">
        <v>0</v>
      </c>
      <c r="M1091">
        <f t="shared" ref="M1091:M1154" si="74">_xlfn.NUMBERVALUE(MID(A1091,2,1))</f>
        <v>2</v>
      </c>
      <c r="N1091" s="2">
        <f t="shared" si="71"/>
        <v>5</v>
      </c>
      <c r="O1091" s="2" t="str">
        <f t="shared" si="72"/>
        <v>LG37</v>
      </c>
      <c r="P1091" t="str">
        <f t="shared" si="73"/>
        <v>PA</v>
      </c>
    </row>
    <row r="1092" spans="1:16" x14ac:dyDescent="0.25">
      <c r="A1092" t="s">
        <v>21</v>
      </c>
      <c r="B1092" t="s">
        <v>9242</v>
      </c>
      <c r="C1092">
        <v>125</v>
      </c>
      <c r="D1092" t="s">
        <v>9243</v>
      </c>
      <c r="E1092" t="s">
        <v>83</v>
      </c>
      <c r="F1092" t="s">
        <v>44</v>
      </c>
      <c r="G1092" t="s">
        <v>45</v>
      </c>
      <c r="H1092" t="s">
        <v>46</v>
      </c>
      <c r="I1092">
        <v>8</v>
      </c>
      <c r="J1092">
        <v>0</v>
      </c>
      <c r="K1092" t="s">
        <v>9232</v>
      </c>
      <c r="L1092">
        <v>0</v>
      </c>
      <c r="M1092">
        <f t="shared" si="74"/>
        <v>2</v>
      </c>
      <c r="N1092" s="2">
        <f t="shared" si="71"/>
        <v>5</v>
      </c>
      <c r="O1092" s="2" t="str">
        <f t="shared" si="72"/>
        <v>LG38</v>
      </c>
      <c r="P1092" t="str">
        <f t="shared" si="73"/>
        <v>PA</v>
      </c>
    </row>
    <row r="1093" spans="1:16" x14ac:dyDescent="0.25">
      <c r="A1093" t="s">
        <v>21</v>
      </c>
      <c r="B1093" t="s">
        <v>9244</v>
      </c>
      <c r="C1093">
        <v>126</v>
      </c>
      <c r="D1093" t="s">
        <v>9245</v>
      </c>
      <c r="F1093" t="s">
        <v>455</v>
      </c>
      <c r="G1093" t="s">
        <v>456</v>
      </c>
      <c r="H1093" t="s">
        <v>3376</v>
      </c>
      <c r="I1093">
        <v>3</v>
      </c>
      <c r="M1093">
        <f t="shared" si="74"/>
        <v>2</v>
      </c>
      <c r="N1093" s="2">
        <f t="shared" si="71"/>
        <v>5</v>
      </c>
      <c r="O1093" s="2" t="str">
        <f t="shared" si="72"/>
        <v>LG39</v>
      </c>
      <c r="P1093" t="str">
        <f t="shared" si="73"/>
        <v>PA</v>
      </c>
    </row>
    <row r="1094" spans="1:16" x14ac:dyDescent="0.25">
      <c r="A1094" t="s">
        <v>21</v>
      </c>
      <c r="B1094" t="s">
        <v>9246</v>
      </c>
      <c r="C1094">
        <v>127</v>
      </c>
      <c r="D1094" t="s">
        <v>9247</v>
      </c>
      <c r="F1094" t="s">
        <v>455</v>
      </c>
      <c r="G1094" t="s">
        <v>456</v>
      </c>
      <c r="H1094" t="s">
        <v>3376</v>
      </c>
      <c r="I1094">
        <v>3</v>
      </c>
      <c r="M1094">
        <f t="shared" si="74"/>
        <v>2</v>
      </c>
      <c r="N1094" s="2">
        <f t="shared" si="71"/>
        <v>5</v>
      </c>
      <c r="O1094" s="2" t="str">
        <f t="shared" si="72"/>
        <v>LG40</v>
      </c>
      <c r="P1094" t="str">
        <f t="shared" si="73"/>
        <v>PA</v>
      </c>
    </row>
    <row r="1095" spans="1:16" x14ac:dyDescent="0.25">
      <c r="A1095" t="s">
        <v>21</v>
      </c>
      <c r="B1095" t="s">
        <v>9248</v>
      </c>
      <c r="C1095">
        <v>128</v>
      </c>
      <c r="D1095" t="s">
        <v>9249</v>
      </c>
      <c r="F1095" t="s">
        <v>455</v>
      </c>
      <c r="G1095" t="s">
        <v>456</v>
      </c>
      <c r="H1095" t="s">
        <v>3376</v>
      </c>
      <c r="I1095">
        <v>3</v>
      </c>
      <c r="M1095">
        <f t="shared" si="74"/>
        <v>2</v>
      </c>
      <c r="N1095" s="2">
        <f t="shared" si="71"/>
        <v>5</v>
      </c>
      <c r="O1095" s="2" t="str">
        <f t="shared" si="72"/>
        <v>LG41</v>
      </c>
      <c r="P1095" t="str">
        <f t="shared" si="73"/>
        <v>PA</v>
      </c>
    </row>
    <row r="1096" spans="1:16" x14ac:dyDescent="0.25">
      <c r="A1096" t="s">
        <v>21</v>
      </c>
      <c r="B1096" t="s">
        <v>9250</v>
      </c>
      <c r="C1096">
        <v>129</v>
      </c>
      <c r="D1096" t="s">
        <v>9251</v>
      </c>
      <c r="F1096" t="s">
        <v>455</v>
      </c>
      <c r="G1096" t="s">
        <v>456</v>
      </c>
      <c r="H1096" t="s">
        <v>3376</v>
      </c>
      <c r="I1096">
        <v>3</v>
      </c>
      <c r="M1096">
        <f t="shared" si="74"/>
        <v>2</v>
      </c>
      <c r="N1096" s="2">
        <f t="shared" si="71"/>
        <v>5</v>
      </c>
      <c r="O1096" s="2" t="str">
        <f t="shared" si="72"/>
        <v>LG42</v>
      </c>
      <c r="P1096" t="str">
        <f t="shared" si="73"/>
        <v>PA</v>
      </c>
    </row>
    <row r="1097" spans="1:16" x14ac:dyDescent="0.25">
      <c r="A1097" t="s">
        <v>21</v>
      </c>
      <c r="B1097" t="s">
        <v>9252</v>
      </c>
      <c r="C1097">
        <v>130</v>
      </c>
      <c r="D1097" t="s">
        <v>9253</v>
      </c>
      <c r="F1097" t="s">
        <v>455</v>
      </c>
      <c r="G1097" t="s">
        <v>456</v>
      </c>
      <c r="H1097" t="s">
        <v>3376</v>
      </c>
      <c r="I1097">
        <v>3</v>
      </c>
      <c r="M1097">
        <f t="shared" si="74"/>
        <v>2</v>
      </c>
      <c r="N1097" s="2">
        <f t="shared" si="71"/>
        <v>5</v>
      </c>
      <c r="O1097" s="2" t="str">
        <f t="shared" si="72"/>
        <v>LG43</v>
      </c>
      <c r="P1097" t="str">
        <f t="shared" si="73"/>
        <v>PA</v>
      </c>
    </row>
    <row r="1098" spans="1:16" x14ac:dyDescent="0.25">
      <c r="A1098" t="s">
        <v>21</v>
      </c>
      <c r="B1098" t="s">
        <v>9254</v>
      </c>
      <c r="C1098">
        <v>131</v>
      </c>
      <c r="D1098" t="s">
        <v>9255</v>
      </c>
      <c r="F1098" t="s">
        <v>455</v>
      </c>
      <c r="G1098" t="s">
        <v>456</v>
      </c>
      <c r="H1098" t="s">
        <v>3376</v>
      </c>
      <c r="I1098">
        <v>3</v>
      </c>
      <c r="M1098">
        <f t="shared" si="74"/>
        <v>2</v>
      </c>
      <c r="N1098" s="2">
        <f t="shared" si="71"/>
        <v>5</v>
      </c>
      <c r="O1098" s="2" t="str">
        <f t="shared" si="72"/>
        <v>LG44</v>
      </c>
      <c r="P1098" t="str">
        <f t="shared" si="73"/>
        <v>PA</v>
      </c>
    </row>
    <row r="1099" spans="1:16" x14ac:dyDescent="0.25">
      <c r="A1099" t="s">
        <v>21</v>
      </c>
      <c r="B1099" t="s">
        <v>9256</v>
      </c>
      <c r="C1099">
        <v>132</v>
      </c>
      <c r="D1099" t="s">
        <v>9257</v>
      </c>
      <c r="F1099" t="s">
        <v>455</v>
      </c>
      <c r="G1099" t="s">
        <v>456</v>
      </c>
      <c r="H1099" t="s">
        <v>3376</v>
      </c>
      <c r="I1099">
        <v>3</v>
      </c>
      <c r="M1099">
        <f t="shared" si="74"/>
        <v>2</v>
      </c>
      <c r="N1099" s="2">
        <f t="shared" si="71"/>
        <v>5</v>
      </c>
      <c r="O1099" s="2" t="str">
        <f t="shared" si="72"/>
        <v>LG45</v>
      </c>
      <c r="P1099" t="str">
        <f t="shared" si="73"/>
        <v>PA</v>
      </c>
    </row>
    <row r="1100" spans="1:16" x14ac:dyDescent="0.25">
      <c r="A1100" t="s">
        <v>21</v>
      </c>
      <c r="B1100" t="s">
        <v>9258</v>
      </c>
      <c r="C1100">
        <v>133</v>
      </c>
      <c r="D1100" t="s">
        <v>9259</v>
      </c>
      <c r="F1100" t="s">
        <v>455</v>
      </c>
      <c r="G1100" t="s">
        <v>456</v>
      </c>
      <c r="H1100" t="s">
        <v>3376</v>
      </c>
      <c r="I1100">
        <v>3</v>
      </c>
      <c r="M1100">
        <f t="shared" si="74"/>
        <v>2</v>
      </c>
      <c r="N1100" s="2">
        <f t="shared" si="71"/>
        <v>5</v>
      </c>
      <c r="O1100" s="2" t="str">
        <f t="shared" si="72"/>
        <v>LG46</v>
      </c>
      <c r="P1100" t="str">
        <f t="shared" si="73"/>
        <v>PA</v>
      </c>
    </row>
    <row r="1101" spans="1:16" x14ac:dyDescent="0.25">
      <c r="A1101" t="s">
        <v>21</v>
      </c>
      <c r="B1101" t="s">
        <v>9260</v>
      </c>
      <c r="C1101">
        <v>134</v>
      </c>
      <c r="D1101" t="s">
        <v>9261</v>
      </c>
      <c r="F1101" t="s">
        <v>455</v>
      </c>
      <c r="G1101" t="s">
        <v>456</v>
      </c>
      <c r="H1101" t="s">
        <v>3376</v>
      </c>
      <c r="I1101">
        <v>3</v>
      </c>
      <c r="M1101">
        <f t="shared" si="74"/>
        <v>2</v>
      </c>
      <c r="N1101" s="2">
        <f t="shared" si="71"/>
        <v>5</v>
      </c>
      <c r="O1101" s="2" t="str">
        <f t="shared" si="72"/>
        <v>LG47</v>
      </c>
      <c r="P1101" t="str">
        <f t="shared" si="73"/>
        <v>PA</v>
      </c>
    </row>
    <row r="1102" spans="1:16" x14ac:dyDescent="0.25">
      <c r="A1102" t="s">
        <v>21</v>
      </c>
      <c r="B1102" t="s">
        <v>9262</v>
      </c>
      <c r="C1102">
        <v>135</v>
      </c>
      <c r="D1102" t="s">
        <v>9263</v>
      </c>
      <c r="E1102" t="s">
        <v>83</v>
      </c>
      <c r="F1102" t="s">
        <v>44</v>
      </c>
      <c r="G1102" t="s">
        <v>45</v>
      </c>
      <c r="H1102" t="s">
        <v>46</v>
      </c>
      <c r="I1102">
        <v>8</v>
      </c>
      <c r="J1102">
        <v>0</v>
      </c>
      <c r="K1102" t="s">
        <v>859</v>
      </c>
      <c r="L1102">
        <v>0</v>
      </c>
      <c r="M1102">
        <f t="shared" si="74"/>
        <v>2</v>
      </c>
      <c r="N1102" s="2">
        <f t="shared" si="71"/>
        <v>5</v>
      </c>
      <c r="O1102" s="2" t="str">
        <f t="shared" si="72"/>
        <v>LG48</v>
      </c>
      <c r="P1102" t="str">
        <f t="shared" si="73"/>
        <v>PA</v>
      </c>
    </row>
    <row r="1103" spans="1:16" x14ac:dyDescent="0.25">
      <c r="A1103" t="s">
        <v>21</v>
      </c>
      <c r="B1103" t="s">
        <v>9264</v>
      </c>
      <c r="C1103">
        <v>136</v>
      </c>
      <c r="D1103" t="s">
        <v>9265</v>
      </c>
      <c r="E1103" t="s">
        <v>83</v>
      </c>
      <c r="F1103" t="s">
        <v>44</v>
      </c>
      <c r="G1103" t="s">
        <v>45</v>
      </c>
      <c r="H1103" t="s">
        <v>46</v>
      </c>
      <c r="I1103">
        <v>8</v>
      </c>
      <c r="J1103">
        <v>0</v>
      </c>
      <c r="K1103" t="s">
        <v>859</v>
      </c>
      <c r="L1103">
        <v>0</v>
      </c>
      <c r="M1103">
        <f t="shared" si="74"/>
        <v>2</v>
      </c>
      <c r="N1103" s="2">
        <f t="shared" si="71"/>
        <v>5</v>
      </c>
      <c r="O1103" s="2" t="str">
        <f t="shared" si="72"/>
        <v>LG49</v>
      </c>
      <c r="P1103" t="str">
        <f t="shared" si="73"/>
        <v>PA</v>
      </c>
    </row>
    <row r="1104" spans="1:16" x14ac:dyDescent="0.25">
      <c r="A1104" t="s">
        <v>21</v>
      </c>
      <c r="B1104" t="s">
        <v>9266</v>
      </c>
      <c r="C1104">
        <v>137</v>
      </c>
      <c r="D1104" t="s">
        <v>9267</v>
      </c>
      <c r="E1104" t="s">
        <v>83</v>
      </c>
      <c r="F1104" t="s">
        <v>44</v>
      </c>
      <c r="G1104" t="s">
        <v>45</v>
      </c>
      <c r="H1104" t="s">
        <v>46</v>
      </c>
      <c r="I1104">
        <v>8</v>
      </c>
      <c r="J1104">
        <v>0</v>
      </c>
      <c r="K1104" t="s">
        <v>859</v>
      </c>
      <c r="L1104">
        <v>0</v>
      </c>
      <c r="M1104">
        <f t="shared" si="74"/>
        <v>2</v>
      </c>
      <c r="N1104" s="2">
        <f t="shared" si="71"/>
        <v>5</v>
      </c>
      <c r="O1104" s="2" t="str">
        <f t="shared" si="72"/>
        <v>LG50</v>
      </c>
      <c r="P1104" t="str">
        <f t="shared" si="73"/>
        <v>PA</v>
      </c>
    </row>
    <row r="1105" spans="1:16" x14ac:dyDescent="0.25">
      <c r="A1105" t="s">
        <v>21</v>
      </c>
      <c r="B1105" t="s">
        <v>9268</v>
      </c>
      <c r="C1105">
        <v>138</v>
      </c>
      <c r="D1105" t="s">
        <v>9269</v>
      </c>
      <c r="E1105" t="s">
        <v>83</v>
      </c>
      <c r="F1105" t="s">
        <v>44</v>
      </c>
      <c r="G1105" t="s">
        <v>45</v>
      </c>
      <c r="H1105" t="s">
        <v>46</v>
      </c>
      <c r="I1105">
        <v>8</v>
      </c>
      <c r="J1105">
        <v>0</v>
      </c>
      <c r="K1105" t="s">
        <v>859</v>
      </c>
      <c r="L1105">
        <v>0</v>
      </c>
      <c r="M1105">
        <f t="shared" si="74"/>
        <v>2</v>
      </c>
      <c r="N1105" s="2">
        <f t="shared" si="71"/>
        <v>5</v>
      </c>
      <c r="O1105" s="2" t="str">
        <f t="shared" si="72"/>
        <v>LG51</v>
      </c>
      <c r="P1105" t="str">
        <f t="shared" si="73"/>
        <v>PA</v>
      </c>
    </row>
    <row r="1106" spans="1:16" x14ac:dyDescent="0.25">
      <c r="A1106" t="s">
        <v>21</v>
      </c>
      <c r="B1106" t="s">
        <v>9270</v>
      </c>
      <c r="C1106">
        <v>139</v>
      </c>
      <c r="D1106" t="s">
        <v>9271</v>
      </c>
      <c r="E1106" t="s">
        <v>83</v>
      </c>
      <c r="F1106" t="s">
        <v>44</v>
      </c>
      <c r="G1106" t="s">
        <v>45</v>
      </c>
      <c r="H1106" t="s">
        <v>46</v>
      </c>
      <c r="I1106">
        <v>8</v>
      </c>
      <c r="J1106">
        <v>0</v>
      </c>
      <c r="K1106" t="s">
        <v>859</v>
      </c>
      <c r="L1106">
        <v>0</v>
      </c>
      <c r="M1106">
        <f t="shared" si="74"/>
        <v>2</v>
      </c>
      <c r="N1106" s="2">
        <f t="shared" si="71"/>
        <v>5</v>
      </c>
      <c r="O1106" s="2" t="str">
        <f t="shared" si="72"/>
        <v>LG52</v>
      </c>
      <c r="P1106" t="str">
        <f t="shared" si="73"/>
        <v>PA</v>
      </c>
    </row>
    <row r="1107" spans="1:16" x14ac:dyDescent="0.25">
      <c r="A1107" t="s">
        <v>21</v>
      </c>
      <c r="B1107" t="s">
        <v>9272</v>
      </c>
      <c r="C1107">
        <v>140</v>
      </c>
      <c r="D1107" t="s">
        <v>9273</v>
      </c>
      <c r="E1107" t="s">
        <v>83</v>
      </c>
      <c r="F1107" t="s">
        <v>44</v>
      </c>
      <c r="G1107" t="s">
        <v>45</v>
      </c>
      <c r="H1107" t="s">
        <v>46</v>
      </c>
      <c r="I1107">
        <v>8</v>
      </c>
      <c r="J1107">
        <v>0</v>
      </c>
      <c r="K1107" t="s">
        <v>859</v>
      </c>
      <c r="L1107">
        <v>0</v>
      </c>
      <c r="M1107">
        <f t="shared" si="74"/>
        <v>2</v>
      </c>
      <c r="N1107" s="2">
        <f t="shared" si="71"/>
        <v>5</v>
      </c>
      <c r="O1107" s="2" t="str">
        <f t="shared" si="72"/>
        <v>LG53</v>
      </c>
      <c r="P1107" t="str">
        <f t="shared" si="73"/>
        <v>PA</v>
      </c>
    </row>
    <row r="1108" spans="1:16" x14ac:dyDescent="0.25">
      <c r="A1108" t="s">
        <v>21</v>
      </c>
      <c r="B1108" t="s">
        <v>9274</v>
      </c>
      <c r="C1108">
        <v>141</v>
      </c>
      <c r="D1108" t="s">
        <v>9275</v>
      </c>
      <c r="E1108" t="s">
        <v>83</v>
      </c>
      <c r="F1108" t="s">
        <v>44</v>
      </c>
      <c r="G1108" t="s">
        <v>45</v>
      </c>
      <c r="H1108" t="s">
        <v>46</v>
      </c>
      <c r="I1108">
        <v>8</v>
      </c>
      <c r="J1108">
        <v>0</v>
      </c>
      <c r="K1108" t="s">
        <v>859</v>
      </c>
      <c r="L1108">
        <v>0</v>
      </c>
      <c r="M1108">
        <f t="shared" si="74"/>
        <v>2</v>
      </c>
      <c r="N1108" s="2">
        <f t="shared" si="71"/>
        <v>5</v>
      </c>
      <c r="O1108" s="2" t="str">
        <f t="shared" si="72"/>
        <v>LG54</v>
      </c>
      <c r="P1108" t="str">
        <f t="shared" si="73"/>
        <v>PA</v>
      </c>
    </row>
    <row r="1109" spans="1:16" x14ac:dyDescent="0.25">
      <c r="A1109" t="s">
        <v>21</v>
      </c>
      <c r="B1109" t="s">
        <v>9276</v>
      </c>
      <c r="C1109">
        <v>142</v>
      </c>
      <c r="D1109" t="s">
        <v>9277</v>
      </c>
      <c r="E1109" t="s">
        <v>83</v>
      </c>
      <c r="F1109" t="s">
        <v>44</v>
      </c>
      <c r="G1109" t="s">
        <v>45</v>
      </c>
      <c r="H1109" t="s">
        <v>46</v>
      </c>
      <c r="I1109">
        <v>8</v>
      </c>
      <c r="J1109">
        <v>0</v>
      </c>
      <c r="K1109" t="s">
        <v>859</v>
      </c>
      <c r="L1109">
        <v>0</v>
      </c>
      <c r="M1109">
        <f t="shared" si="74"/>
        <v>2</v>
      </c>
      <c r="N1109" s="2">
        <f t="shared" si="71"/>
        <v>5</v>
      </c>
      <c r="O1109" s="2" t="str">
        <f t="shared" si="72"/>
        <v>LG55</v>
      </c>
      <c r="P1109" t="str">
        <f t="shared" si="73"/>
        <v>PA</v>
      </c>
    </row>
    <row r="1110" spans="1:16" x14ac:dyDescent="0.25">
      <c r="A1110" t="s">
        <v>21</v>
      </c>
      <c r="B1110" t="s">
        <v>9278</v>
      </c>
      <c r="C1110">
        <v>143</v>
      </c>
      <c r="D1110" t="s">
        <v>9279</v>
      </c>
      <c r="E1110" t="s">
        <v>83</v>
      </c>
      <c r="F1110" t="s">
        <v>44</v>
      </c>
      <c r="G1110" t="s">
        <v>45</v>
      </c>
      <c r="H1110" t="s">
        <v>46</v>
      </c>
      <c r="I1110">
        <v>8</v>
      </c>
      <c r="J1110">
        <v>0</v>
      </c>
      <c r="K1110" t="s">
        <v>9280</v>
      </c>
      <c r="L1110">
        <v>1</v>
      </c>
      <c r="M1110">
        <f t="shared" si="74"/>
        <v>2</v>
      </c>
      <c r="N1110" s="2">
        <f t="shared" si="71"/>
        <v>5</v>
      </c>
      <c r="O1110" s="2" t="str">
        <f t="shared" si="72"/>
        <v>LG56</v>
      </c>
      <c r="P1110" t="str">
        <f t="shared" si="73"/>
        <v>PA</v>
      </c>
    </row>
    <row r="1111" spans="1:16" x14ac:dyDescent="0.25">
      <c r="A1111" t="s">
        <v>21</v>
      </c>
      <c r="B1111" t="s">
        <v>9281</v>
      </c>
      <c r="C1111">
        <v>144</v>
      </c>
      <c r="D1111" t="s">
        <v>793</v>
      </c>
      <c r="E1111" t="s">
        <v>83</v>
      </c>
      <c r="F1111" t="s">
        <v>44</v>
      </c>
      <c r="G1111" t="s">
        <v>45</v>
      </c>
      <c r="H1111" t="s">
        <v>46</v>
      </c>
      <c r="I1111">
        <v>8</v>
      </c>
      <c r="J1111">
        <v>0</v>
      </c>
      <c r="K1111" t="s">
        <v>9282</v>
      </c>
      <c r="L1111">
        <v>0</v>
      </c>
      <c r="M1111">
        <f t="shared" si="74"/>
        <v>2</v>
      </c>
      <c r="N1111" s="2">
        <f t="shared" si="71"/>
        <v>5</v>
      </c>
      <c r="O1111" s="2" t="str">
        <f t="shared" si="72"/>
        <v>PB1</v>
      </c>
      <c r="P1111" t="str">
        <f t="shared" si="73"/>
        <v>PA</v>
      </c>
    </row>
    <row r="1112" spans="1:16" x14ac:dyDescent="0.25">
      <c r="A1112" t="s">
        <v>21</v>
      </c>
      <c r="B1112" t="s">
        <v>9283</v>
      </c>
      <c r="C1112">
        <v>145</v>
      </c>
      <c r="D1112" t="s">
        <v>789</v>
      </c>
      <c r="E1112" t="s">
        <v>83</v>
      </c>
      <c r="F1112" t="s">
        <v>44</v>
      </c>
      <c r="G1112" t="s">
        <v>45</v>
      </c>
      <c r="H1112" t="s">
        <v>46</v>
      </c>
      <c r="I1112">
        <v>8</v>
      </c>
      <c r="J1112">
        <v>0</v>
      </c>
      <c r="K1112" t="s">
        <v>774</v>
      </c>
      <c r="L1112">
        <v>1</v>
      </c>
      <c r="M1112">
        <f t="shared" si="74"/>
        <v>2</v>
      </c>
      <c r="N1112" s="2">
        <f t="shared" si="71"/>
        <v>5</v>
      </c>
      <c r="O1112" s="2" t="str">
        <f t="shared" si="72"/>
        <v>PB2</v>
      </c>
      <c r="P1112" t="str">
        <f t="shared" si="73"/>
        <v>PA</v>
      </c>
    </row>
    <row r="1113" spans="1:16" x14ac:dyDescent="0.25">
      <c r="A1113" t="s">
        <v>21</v>
      </c>
      <c r="B1113" t="s">
        <v>9284</v>
      </c>
      <c r="C1113">
        <v>146</v>
      </c>
      <c r="D1113" t="s">
        <v>783</v>
      </c>
      <c r="E1113" t="s">
        <v>83</v>
      </c>
      <c r="F1113" t="s">
        <v>44</v>
      </c>
      <c r="G1113" t="s">
        <v>45</v>
      </c>
      <c r="H1113" t="s">
        <v>46</v>
      </c>
      <c r="I1113">
        <v>8</v>
      </c>
      <c r="J1113">
        <v>0</v>
      </c>
      <c r="K1113" t="s">
        <v>5628</v>
      </c>
      <c r="L1113">
        <v>0</v>
      </c>
      <c r="M1113">
        <f t="shared" si="74"/>
        <v>2</v>
      </c>
      <c r="N1113" s="2">
        <f t="shared" si="71"/>
        <v>5</v>
      </c>
      <c r="O1113" s="2" t="str">
        <f t="shared" si="72"/>
        <v>PB3</v>
      </c>
      <c r="P1113" t="str">
        <f t="shared" si="73"/>
        <v>PA</v>
      </c>
    </row>
    <row r="1114" spans="1:16" x14ac:dyDescent="0.25">
      <c r="A1114" t="s">
        <v>21</v>
      </c>
      <c r="B1114" t="s">
        <v>9285</v>
      </c>
      <c r="C1114">
        <v>147</v>
      </c>
      <c r="D1114" t="s">
        <v>786</v>
      </c>
      <c r="E1114" t="s">
        <v>83</v>
      </c>
      <c r="F1114" t="s">
        <v>44</v>
      </c>
      <c r="G1114" t="s">
        <v>45</v>
      </c>
      <c r="H1114" t="s">
        <v>46</v>
      </c>
      <c r="I1114">
        <v>8</v>
      </c>
      <c r="J1114">
        <v>0</v>
      </c>
      <c r="K1114" t="s">
        <v>9286</v>
      </c>
      <c r="L1114">
        <v>0</v>
      </c>
      <c r="M1114">
        <f t="shared" si="74"/>
        <v>2</v>
      </c>
      <c r="N1114" s="2">
        <f t="shared" si="71"/>
        <v>5</v>
      </c>
      <c r="O1114" s="2" t="str">
        <f t="shared" si="72"/>
        <v>PB4</v>
      </c>
      <c r="P1114" t="str">
        <f t="shared" si="73"/>
        <v>PA</v>
      </c>
    </row>
    <row r="1115" spans="1:16" x14ac:dyDescent="0.25">
      <c r="A1115" t="s">
        <v>21</v>
      </c>
      <c r="B1115" t="s">
        <v>9287</v>
      </c>
      <c r="C1115">
        <v>148</v>
      </c>
      <c r="D1115" t="s">
        <v>791</v>
      </c>
      <c r="E1115" t="s">
        <v>83</v>
      </c>
      <c r="F1115" t="s">
        <v>44</v>
      </c>
      <c r="G1115" t="s">
        <v>456</v>
      </c>
      <c r="H1115" t="s">
        <v>46</v>
      </c>
      <c r="I1115">
        <v>8</v>
      </c>
      <c r="J1115">
        <v>0</v>
      </c>
      <c r="K1115" t="s">
        <v>330</v>
      </c>
      <c r="L1115">
        <v>1</v>
      </c>
      <c r="M1115">
        <f t="shared" si="74"/>
        <v>2</v>
      </c>
      <c r="N1115" s="2">
        <f t="shared" si="71"/>
        <v>5</v>
      </c>
      <c r="O1115" s="2" t="str">
        <f t="shared" si="72"/>
        <v>PB5</v>
      </c>
      <c r="P1115" t="str">
        <f t="shared" si="73"/>
        <v>PA</v>
      </c>
    </row>
    <row r="1116" spans="1:16" x14ac:dyDescent="0.25">
      <c r="A1116" t="s">
        <v>21</v>
      </c>
      <c r="B1116" t="s">
        <v>9288</v>
      </c>
      <c r="C1116">
        <v>149</v>
      </c>
      <c r="D1116" t="s">
        <v>9289</v>
      </c>
      <c r="E1116" t="s">
        <v>9290</v>
      </c>
      <c r="F1116" t="s">
        <v>44</v>
      </c>
      <c r="G1116" t="s">
        <v>45</v>
      </c>
      <c r="H1116" t="s">
        <v>46</v>
      </c>
      <c r="I1116">
        <v>8</v>
      </c>
      <c r="J1116">
        <v>0</v>
      </c>
      <c r="K1116" t="s">
        <v>9291</v>
      </c>
      <c r="L1116">
        <v>0</v>
      </c>
      <c r="M1116">
        <f t="shared" si="74"/>
        <v>2</v>
      </c>
      <c r="N1116" s="2">
        <f t="shared" si="71"/>
        <v>5</v>
      </c>
      <c r="O1116" s="2" t="str">
        <f t="shared" si="72"/>
        <v>CN3</v>
      </c>
      <c r="P1116" t="str">
        <f t="shared" si="73"/>
        <v>PA</v>
      </c>
    </row>
    <row r="1117" spans="1:16" x14ac:dyDescent="0.25">
      <c r="A1117" t="s">
        <v>21</v>
      </c>
      <c r="B1117" t="s">
        <v>9292</v>
      </c>
      <c r="C1117">
        <v>150</v>
      </c>
      <c r="D1117" t="s">
        <v>9293</v>
      </c>
      <c r="E1117" t="s">
        <v>8958</v>
      </c>
      <c r="F1117" t="s">
        <v>44</v>
      </c>
      <c r="G1117" t="s">
        <v>456</v>
      </c>
      <c r="H1117" t="s">
        <v>46</v>
      </c>
      <c r="I1117">
        <v>8</v>
      </c>
      <c r="J1117">
        <v>0</v>
      </c>
      <c r="K1117" t="s">
        <v>754</v>
      </c>
      <c r="L1117">
        <v>0</v>
      </c>
      <c r="M1117">
        <f t="shared" si="74"/>
        <v>2</v>
      </c>
      <c r="N1117" s="2">
        <f t="shared" si="71"/>
        <v>5</v>
      </c>
      <c r="O1117" s="2" t="str">
        <f t="shared" si="72"/>
        <v>CN13</v>
      </c>
      <c r="P1117" t="str">
        <f t="shared" si="73"/>
        <v>PA</v>
      </c>
    </row>
    <row r="1118" spans="1:16" x14ac:dyDescent="0.25">
      <c r="A1118" t="s">
        <v>21</v>
      </c>
      <c r="B1118" t="s">
        <v>9294</v>
      </c>
      <c r="C1118">
        <v>151</v>
      </c>
      <c r="D1118" t="s">
        <v>9295</v>
      </c>
      <c r="E1118" t="s">
        <v>8958</v>
      </c>
      <c r="F1118" t="s">
        <v>44</v>
      </c>
      <c r="G1118" t="s">
        <v>456</v>
      </c>
      <c r="H1118" t="s">
        <v>46</v>
      </c>
      <c r="I1118">
        <v>8</v>
      </c>
      <c r="J1118">
        <v>0</v>
      </c>
      <c r="K1118" t="s">
        <v>754</v>
      </c>
      <c r="L1118">
        <v>0</v>
      </c>
      <c r="M1118">
        <f t="shared" si="74"/>
        <v>2</v>
      </c>
      <c r="N1118" s="2">
        <f t="shared" si="71"/>
        <v>5</v>
      </c>
      <c r="O1118" s="2" t="str">
        <f t="shared" si="72"/>
        <v>CN15</v>
      </c>
      <c r="P1118" t="str">
        <f t="shared" si="73"/>
        <v>PA</v>
      </c>
    </row>
    <row r="1119" spans="1:16" x14ac:dyDescent="0.25">
      <c r="A1119" t="s">
        <v>21</v>
      </c>
      <c r="B1119" t="s">
        <v>9296</v>
      </c>
      <c r="C1119">
        <v>152</v>
      </c>
      <c r="D1119" t="s">
        <v>9297</v>
      </c>
      <c r="E1119" t="s">
        <v>8958</v>
      </c>
      <c r="F1119" t="s">
        <v>44</v>
      </c>
      <c r="G1119" t="s">
        <v>456</v>
      </c>
      <c r="H1119" t="s">
        <v>46</v>
      </c>
      <c r="I1119">
        <v>8</v>
      </c>
      <c r="J1119">
        <v>0</v>
      </c>
      <c r="K1119" t="s">
        <v>781</v>
      </c>
      <c r="L1119">
        <v>0</v>
      </c>
      <c r="M1119">
        <f t="shared" si="74"/>
        <v>2</v>
      </c>
      <c r="N1119" s="2">
        <f t="shared" si="71"/>
        <v>5</v>
      </c>
      <c r="O1119" s="2" t="str">
        <f t="shared" si="72"/>
        <v>CN9</v>
      </c>
      <c r="P1119" t="str">
        <f t="shared" si="73"/>
        <v>PA</v>
      </c>
    </row>
    <row r="1120" spans="1:16" x14ac:dyDescent="0.25">
      <c r="A1120" t="s">
        <v>21</v>
      </c>
      <c r="B1120" t="s">
        <v>9298</v>
      </c>
      <c r="C1120">
        <v>153</v>
      </c>
      <c r="D1120" t="s">
        <v>9299</v>
      </c>
      <c r="E1120" t="s">
        <v>8958</v>
      </c>
      <c r="F1120" t="s">
        <v>44</v>
      </c>
      <c r="G1120" t="s">
        <v>456</v>
      </c>
      <c r="H1120" t="s">
        <v>46</v>
      </c>
      <c r="I1120">
        <v>8</v>
      </c>
      <c r="J1120">
        <v>0</v>
      </c>
      <c r="K1120" t="s">
        <v>781</v>
      </c>
      <c r="L1120">
        <v>0</v>
      </c>
      <c r="M1120">
        <f t="shared" si="74"/>
        <v>2</v>
      </c>
      <c r="N1120" s="2">
        <f t="shared" si="71"/>
        <v>5</v>
      </c>
      <c r="O1120" s="2" t="str">
        <f t="shared" si="72"/>
        <v>CN11</v>
      </c>
      <c r="P1120" t="str">
        <f t="shared" si="73"/>
        <v>PA</v>
      </c>
    </row>
    <row r="1121" spans="1:16" x14ac:dyDescent="0.25">
      <c r="A1121" t="s">
        <v>21</v>
      </c>
      <c r="B1121" t="s">
        <v>9300</v>
      </c>
      <c r="C1121">
        <v>154</v>
      </c>
      <c r="D1121" t="s">
        <v>9301</v>
      </c>
      <c r="E1121" t="s">
        <v>8958</v>
      </c>
      <c r="F1121" t="s">
        <v>44</v>
      </c>
      <c r="G1121" t="s">
        <v>456</v>
      </c>
      <c r="H1121" t="s">
        <v>46</v>
      </c>
      <c r="I1121">
        <v>8</v>
      </c>
      <c r="J1121">
        <v>0</v>
      </c>
      <c r="K1121" t="s">
        <v>781</v>
      </c>
      <c r="L1121">
        <v>0</v>
      </c>
      <c r="M1121">
        <f t="shared" si="74"/>
        <v>2</v>
      </c>
      <c r="N1121" s="2">
        <f t="shared" si="71"/>
        <v>5</v>
      </c>
      <c r="O1121" s="2" t="str">
        <f t="shared" si="72"/>
        <v>CN12</v>
      </c>
      <c r="P1121" t="str">
        <f t="shared" si="73"/>
        <v>PA</v>
      </c>
    </row>
    <row r="1122" spans="1:16" x14ac:dyDescent="0.25">
      <c r="A1122" t="s">
        <v>21</v>
      </c>
      <c r="B1122" t="s">
        <v>9302</v>
      </c>
      <c r="C1122">
        <v>155</v>
      </c>
      <c r="D1122" t="s">
        <v>9303</v>
      </c>
      <c r="E1122" t="s">
        <v>8958</v>
      </c>
      <c r="F1122" t="s">
        <v>44</v>
      </c>
      <c r="G1122" t="s">
        <v>456</v>
      </c>
      <c r="H1122" t="s">
        <v>46</v>
      </c>
      <c r="I1122">
        <v>8</v>
      </c>
      <c r="J1122">
        <v>0</v>
      </c>
      <c r="K1122" t="s">
        <v>781</v>
      </c>
      <c r="L1122">
        <v>0</v>
      </c>
      <c r="M1122">
        <f t="shared" si="74"/>
        <v>2</v>
      </c>
      <c r="N1122" s="2">
        <f t="shared" si="71"/>
        <v>5</v>
      </c>
      <c r="O1122" s="2" t="str">
        <f t="shared" si="72"/>
        <v>CN14</v>
      </c>
      <c r="P1122" t="str">
        <f t="shared" si="73"/>
        <v>PA</v>
      </c>
    </row>
    <row r="1123" spans="1:16" x14ac:dyDescent="0.25">
      <c r="A1123" t="s">
        <v>21</v>
      </c>
      <c r="B1123" t="s">
        <v>9304</v>
      </c>
      <c r="C1123">
        <v>156</v>
      </c>
      <c r="D1123" t="s">
        <v>9305</v>
      </c>
      <c r="E1123" t="s">
        <v>8958</v>
      </c>
      <c r="F1123" t="s">
        <v>44</v>
      </c>
      <c r="G1123" t="s">
        <v>456</v>
      </c>
      <c r="H1123" t="s">
        <v>46</v>
      </c>
      <c r="I1123">
        <v>8</v>
      </c>
      <c r="J1123">
        <v>0</v>
      </c>
      <c r="K1123" t="s">
        <v>781</v>
      </c>
      <c r="L1123">
        <v>0</v>
      </c>
      <c r="M1123">
        <f t="shared" si="74"/>
        <v>2</v>
      </c>
      <c r="N1123" s="2">
        <f t="shared" si="71"/>
        <v>5</v>
      </c>
      <c r="O1123" s="2" t="str">
        <f t="shared" si="72"/>
        <v>CN8</v>
      </c>
      <c r="P1123" t="str">
        <f t="shared" si="73"/>
        <v>PA</v>
      </c>
    </row>
    <row r="1124" spans="1:16" x14ac:dyDescent="0.25">
      <c r="A1124" t="s">
        <v>21</v>
      </c>
      <c r="B1124" t="s">
        <v>9306</v>
      </c>
      <c r="C1124">
        <v>157</v>
      </c>
      <c r="D1124" t="s">
        <v>9307</v>
      </c>
      <c r="E1124" t="s">
        <v>8958</v>
      </c>
      <c r="F1124" t="s">
        <v>44</v>
      </c>
      <c r="G1124" t="s">
        <v>456</v>
      </c>
      <c r="H1124" t="s">
        <v>46</v>
      </c>
      <c r="I1124">
        <v>8</v>
      </c>
      <c r="J1124">
        <v>0</v>
      </c>
      <c r="K1124" t="s">
        <v>781</v>
      </c>
      <c r="L1124">
        <v>0</v>
      </c>
      <c r="M1124">
        <f t="shared" si="74"/>
        <v>2</v>
      </c>
      <c r="N1124" s="2">
        <f t="shared" si="71"/>
        <v>5</v>
      </c>
      <c r="O1124" s="2" t="str">
        <f t="shared" si="72"/>
        <v>CN10</v>
      </c>
      <c r="P1124" t="str">
        <f t="shared" si="73"/>
        <v>PA</v>
      </c>
    </row>
    <row r="1125" spans="1:16" x14ac:dyDescent="0.25">
      <c r="A1125" t="s">
        <v>21</v>
      </c>
      <c r="B1125" t="s">
        <v>9308</v>
      </c>
      <c r="C1125">
        <v>158</v>
      </c>
      <c r="D1125" t="s">
        <v>9309</v>
      </c>
      <c r="E1125" t="s">
        <v>9290</v>
      </c>
      <c r="F1125" t="s">
        <v>455</v>
      </c>
      <c r="G1125" t="s">
        <v>456</v>
      </c>
      <c r="H1125" t="s">
        <v>3572</v>
      </c>
      <c r="I1125">
        <v>24</v>
      </c>
      <c r="M1125">
        <f t="shared" si="74"/>
        <v>2</v>
      </c>
      <c r="N1125" s="2">
        <f t="shared" si="71"/>
        <v>5</v>
      </c>
      <c r="O1125" s="2" t="str">
        <f t="shared" si="72"/>
        <v>CP3</v>
      </c>
      <c r="P1125" t="str">
        <f t="shared" si="73"/>
        <v>PA</v>
      </c>
    </row>
    <row r="1126" spans="1:16" x14ac:dyDescent="0.25">
      <c r="A1126" t="s">
        <v>21</v>
      </c>
      <c r="B1126" t="s">
        <v>9310</v>
      </c>
      <c r="C1126">
        <v>159</v>
      </c>
      <c r="D1126" t="s">
        <v>9311</v>
      </c>
      <c r="E1126" t="s">
        <v>9312</v>
      </c>
      <c r="F1126" t="s">
        <v>455</v>
      </c>
      <c r="G1126" t="s">
        <v>456</v>
      </c>
      <c r="H1126" t="s">
        <v>3376</v>
      </c>
      <c r="I1126">
        <v>3</v>
      </c>
      <c r="M1126">
        <f t="shared" si="74"/>
        <v>2</v>
      </c>
      <c r="N1126" s="2">
        <f t="shared" si="71"/>
        <v>5</v>
      </c>
      <c r="O1126" s="2" t="str">
        <f t="shared" si="72"/>
        <v>CP13</v>
      </c>
      <c r="P1126" t="str">
        <f t="shared" si="73"/>
        <v>PA</v>
      </c>
    </row>
    <row r="1127" spans="1:16" x14ac:dyDescent="0.25">
      <c r="A1127" t="s">
        <v>21</v>
      </c>
      <c r="B1127" t="s">
        <v>9313</v>
      </c>
      <c r="C1127">
        <v>160</v>
      </c>
      <c r="D1127" t="s">
        <v>9314</v>
      </c>
      <c r="E1127" t="s">
        <v>9312</v>
      </c>
      <c r="F1127" t="s">
        <v>455</v>
      </c>
      <c r="G1127" t="s">
        <v>456</v>
      </c>
      <c r="H1127" t="s">
        <v>3376</v>
      </c>
      <c r="I1127">
        <v>3</v>
      </c>
      <c r="M1127">
        <f t="shared" si="74"/>
        <v>2</v>
      </c>
      <c r="N1127" s="2">
        <f t="shared" si="71"/>
        <v>5</v>
      </c>
      <c r="O1127" s="2" t="str">
        <f t="shared" si="72"/>
        <v>CP15</v>
      </c>
      <c r="P1127" t="str">
        <f t="shared" si="73"/>
        <v>PA</v>
      </c>
    </row>
    <row r="1128" spans="1:16" x14ac:dyDescent="0.25">
      <c r="A1128" t="s">
        <v>21</v>
      </c>
      <c r="B1128" t="s">
        <v>9315</v>
      </c>
      <c r="C1128">
        <v>161</v>
      </c>
      <c r="D1128" t="s">
        <v>9316</v>
      </c>
      <c r="E1128" t="s">
        <v>9312</v>
      </c>
      <c r="F1128" t="s">
        <v>455</v>
      </c>
      <c r="G1128" t="s">
        <v>456</v>
      </c>
      <c r="H1128" t="s">
        <v>3376</v>
      </c>
      <c r="I1128">
        <v>3</v>
      </c>
      <c r="M1128">
        <f t="shared" si="74"/>
        <v>2</v>
      </c>
      <c r="N1128" s="2">
        <f t="shared" si="71"/>
        <v>5</v>
      </c>
      <c r="O1128" s="2" t="str">
        <f t="shared" si="72"/>
        <v>CP9</v>
      </c>
      <c r="P1128" t="str">
        <f t="shared" si="73"/>
        <v>PA</v>
      </c>
    </row>
    <row r="1129" spans="1:16" x14ac:dyDescent="0.25">
      <c r="A1129" t="s">
        <v>21</v>
      </c>
      <c r="B1129" t="s">
        <v>9317</v>
      </c>
      <c r="C1129">
        <v>162</v>
      </c>
      <c r="D1129" t="s">
        <v>9318</v>
      </c>
      <c r="E1129" t="s">
        <v>9312</v>
      </c>
      <c r="F1129" t="s">
        <v>455</v>
      </c>
      <c r="G1129" t="s">
        <v>456</v>
      </c>
      <c r="H1129" t="s">
        <v>3376</v>
      </c>
      <c r="I1129">
        <v>3</v>
      </c>
      <c r="M1129">
        <f t="shared" si="74"/>
        <v>2</v>
      </c>
      <c r="N1129" s="2">
        <f t="shared" si="71"/>
        <v>5</v>
      </c>
      <c r="O1129" s="2" t="str">
        <f t="shared" si="72"/>
        <v>CP11</v>
      </c>
      <c r="P1129" t="str">
        <f t="shared" si="73"/>
        <v>PA</v>
      </c>
    </row>
    <row r="1130" spans="1:16" x14ac:dyDescent="0.25">
      <c r="A1130" t="s">
        <v>21</v>
      </c>
      <c r="B1130" t="s">
        <v>9319</v>
      </c>
      <c r="C1130">
        <v>163</v>
      </c>
      <c r="D1130" t="s">
        <v>9320</v>
      </c>
      <c r="E1130" t="s">
        <v>9312</v>
      </c>
      <c r="F1130" t="s">
        <v>455</v>
      </c>
      <c r="G1130" t="s">
        <v>456</v>
      </c>
      <c r="H1130" t="s">
        <v>3376</v>
      </c>
      <c r="I1130">
        <v>3</v>
      </c>
      <c r="M1130">
        <f t="shared" si="74"/>
        <v>2</v>
      </c>
      <c r="N1130" s="2">
        <f t="shared" si="71"/>
        <v>5</v>
      </c>
      <c r="O1130" s="2" t="str">
        <f t="shared" si="72"/>
        <v>CP12</v>
      </c>
      <c r="P1130" t="str">
        <f t="shared" si="73"/>
        <v>PA</v>
      </c>
    </row>
    <row r="1131" spans="1:16" x14ac:dyDescent="0.25">
      <c r="A1131" t="s">
        <v>21</v>
      </c>
      <c r="B1131" t="s">
        <v>9321</v>
      </c>
      <c r="C1131">
        <v>164</v>
      </c>
      <c r="D1131" t="s">
        <v>9322</v>
      </c>
      <c r="E1131" t="s">
        <v>9312</v>
      </c>
      <c r="F1131" t="s">
        <v>455</v>
      </c>
      <c r="G1131" t="s">
        <v>456</v>
      </c>
      <c r="H1131" t="s">
        <v>3376</v>
      </c>
      <c r="I1131">
        <v>3</v>
      </c>
      <c r="M1131">
        <f t="shared" si="74"/>
        <v>2</v>
      </c>
      <c r="N1131" s="2">
        <f t="shared" si="71"/>
        <v>5</v>
      </c>
      <c r="O1131" s="2" t="str">
        <f t="shared" si="72"/>
        <v>CP14</v>
      </c>
      <c r="P1131" t="str">
        <f t="shared" si="73"/>
        <v>PA</v>
      </c>
    </row>
    <row r="1132" spans="1:16" x14ac:dyDescent="0.25">
      <c r="A1132" t="s">
        <v>21</v>
      </c>
      <c r="B1132" t="s">
        <v>9323</v>
      </c>
      <c r="C1132">
        <v>165</v>
      </c>
      <c r="D1132" t="s">
        <v>9324</v>
      </c>
      <c r="E1132" t="s">
        <v>9312</v>
      </c>
      <c r="F1132" t="s">
        <v>455</v>
      </c>
      <c r="G1132" t="s">
        <v>456</v>
      </c>
      <c r="H1132" t="s">
        <v>3376</v>
      </c>
      <c r="I1132">
        <v>3</v>
      </c>
      <c r="M1132">
        <f t="shared" si="74"/>
        <v>2</v>
      </c>
      <c r="N1132" s="2">
        <f t="shared" si="71"/>
        <v>5</v>
      </c>
      <c r="O1132" s="2" t="str">
        <f t="shared" si="72"/>
        <v>CP8</v>
      </c>
      <c r="P1132" t="str">
        <f t="shared" si="73"/>
        <v>PA</v>
      </c>
    </row>
    <row r="1133" spans="1:16" x14ac:dyDescent="0.25">
      <c r="A1133" t="s">
        <v>21</v>
      </c>
      <c r="B1133" t="s">
        <v>9325</v>
      </c>
      <c r="C1133">
        <v>166</v>
      </c>
      <c r="D1133" t="s">
        <v>9326</v>
      </c>
      <c r="E1133" t="s">
        <v>9312</v>
      </c>
      <c r="F1133" t="s">
        <v>455</v>
      </c>
      <c r="G1133" t="s">
        <v>456</v>
      </c>
      <c r="H1133" t="s">
        <v>3376</v>
      </c>
      <c r="I1133">
        <v>3</v>
      </c>
      <c r="M1133">
        <f t="shared" si="74"/>
        <v>2</v>
      </c>
      <c r="N1133" s="2">
        <f t="shared" si="71"/>
        <v>5</v>
      </c>
      <c r="O1133" s="2" t="str">
        <f t="shared" si="72"/>
        <v>CP10</v>
      </c>
      <c r="P1133" t="str">
        <f t="shared" si="73"/>
        <v>PA</v>
      </c>
    </row>
    <row r="1134" spans="1:16" x14ac:dyDescent="0.25">
      <c r="A1134" t="s">
        <v>21</v>
      </c>
      <c r="B1134" t="s">
        <v>9327</v>
      </c>
      <c r="C1134">
        <v>167</v>
      </c>
      <c r="D1134" t="s">
        <v>1112</v>
      </c>
      <c r="E1134" t="s">
        <v>83</v>
      </c>
      <c r="F1134" t="s">
        <v>44</v>
      </c>
      <c r="G1134" t="s">
        <v>456</v>
      </c>
      <c r="H1134" t="s">
        <v>53</v>
      </c>
      <c r="I1134">
        <v>8</v>
      </c>
      <c r="J1134">
        <v>2</v>
      </c>
      <c r="K1134" t="s">
        <v>9328</v>
      </c>
      <c r="L1134">
        <v>0</v>
      </c>
      <c r="M1134">
        <f t="shared" si="74"/>
        <v>2</v>
      </c>
      <c r="N1134" s="2">
        <f t="shared" ref="N1134:N1197" si="75">_xlfn.NUMBERVALUE(MID(A1134,2,3))-200</f>
        <v>5</v>
      </c>
      <c r="O1134" s="2" t="str">
        <f t="shared" ref="O1134:O1197" si="76">MID(B1134,6,LEN(B1134)-5)</f>
        <v>BMI</v>
      </c>
      <c r="P1134" t="str">
        <f t="shared" ref="P1134:P1197" si="77">IFERROR(IF(FIND("PA",A1134)&gt;0,"PA","Biological"),"Biological")</f>
        <v>PA</v>
      </c>
    </row>
    <row r="1135" spans="1:16" x14ac:dyDescent="0.25">
      <c r="A1135" t="s">
        <v>22</v>
      </c>
      <c r="B1135" t="s">
        <v>9329</v>
      </c>
      <c r="C1135">
        <v>2</v>
      </c>
      <c r="D1135" t="s">
        <v>9330</v>
      </c>
      <c r="F1135" t="s">
        <v>44</v>
      </c>
      <c r="G1135" t="s">
        <v>45</v>
      </c>
      <c r="H1135" t="s">
        <v>1469</v>
      </c>
      <c r="I1135">
        <v>10</v>
      </c>
      <c r="J1135">
        <v>0</v>
      </c>
      <c r="M1135">
        <f t="shared" si="74"/>
        <v>2</v>
      </c>
      <c r="N1135" s="2">
        <f t="shared" si="75"/>
        <v>8</v>
      </c>
      <c r="O1135" s="2" t="str">
        <f t="shared" si="76"/>
        <v>XDAT</v>
      </c>
      <c r="P1135" t="str">
        <f t="shared" si="77"/>
        <v>PA</v>
      </c>
    </row>
    <row r="1136" spans="1:16" x14ac:dyDescent="0.25">
      <c r="A1136" t="s">
        <v>22</v>
      </c>
      <c r="B1136" t="s">
        <v>9331</v>
      </c>
      <c r="C1136">
        <v>3</v>
      </c>
      <c r="D1136" t="s">
        <v>9332</v>
      </c>
      <c r="E1136" t="s">
        <v>9333</v>
      </c>
      <c r="F1136" t="s">
        <v>455</v>
      </c>
      <c r="G1136" t="s">
        <v>456</v>
      </c>
      <c r="H1136" t="s">
        <v>1476</v>
      </c>
      <c r="I1136">
        <v>4</v>
      </c>
      <c r="M1136">
        <f t="shared" si="74"/>
        <v>2</v>
      </c>
      <c r="N1136" s="2">
        <f t="shared" si="75"/>
        <v>8</v>
      </c>
      <c r="O1136" s="2" t="str">
        <f t="shared" si="76"/>
        <v>XPLA</v>
      </c>
      <c r="P1136" t="str">
        <f t="shared" si="77"/>
        <v>PA</v>
      </c>
    </row>
    <row r="1137" spans="1:16" x14ac:dyDescent="0.25">
      <c r="A1137" t="s">
        <v>22</v>
      </c>
      <c r="B1137" t="s">
        <v>9334</v>
      </c>
      <c r="C1137">
        <v>4</v>
      </c>
      <c r="D1137" t="s">
        <v>62</v>
      </c>
      <c r="E1137" t="s">
        <v>52</v>
      </c>
      <c r="F1137" t="s">
        <v>44</v>
      </c>
      <c r="G1137" t="s">
        <v>45</v>
      </c>
      <c r="H1137" t="s">
        <v>2963</v>
      </c>
      <c r="I1137">
        <v>12</v>
      </c>
      <c r="J1137">
        <v>2</v>
      </c>
      <c r="K1137" t="s">
        <v>9335</v>
      </c>
      <c r="L1137">
        <v>0</v>
      </c>
      <c r="M1137">
        <f t="shared" si="74"/>
        <v>2</v>
      </c>
      <c r="N1137" s="2">
        <f t="shared" si="75"/>
        <v>8</v>
      </c>
      <c r="O1137" s="2" t="str">
        <f t="shared" si="76"/>
        <v>A4</v>
      </c>
      <c r="P1137" t="str">
        <f t="shared" si="77"/>
        <v>PA</v>
      </c>
    </row>
    <row r="1138" spans="1:16" x14ac:dyDescent="0.25">
      <c r="A1138" t="s">
        <v>22</v>
      </c>
      <c r="B1138" t="s">
        <v>9336</v>
      </c>
      <c r="C1138">
        <v>5</v>
      </c>
      <c r="D1138" t="s">
        <v>65</v>
      </c>
      <c r="E1138" t="s">
        <v>52</v>
      </c>
      <c r="F1138" t="s">
        <v>44</v>
      </c>
      <c r="G1138" t="s">
        <v>45</v>
      </c>
      <c r="H1138" t="s">
        <v>2963</v>
      </c>
      <c r="I1138">
        <v>12</v>
      </c>
      <c r="J1138">
        <v>2</v>
      </c>
      <c r="K1138" t="s">
        <v>9337</v>
      </c>
      <c r="L1138">
        <v>0</v>
      </c>
      <c r="M1138">
        <f t="shared" si="74"/>
        <v>2</v>
      </c>
      <c r="N1138" s="2">
        <f t="shared" si="75"/>
        <v>8</v>
      </c>
      <c r="O1138" s="2" t="str">
        <f t="shared" si="76"/>
        <v>A5</v>
      </c>
      <c r="P1138" t="str">
        <f t="shared" si="77"/>
        <v>PA</v>
      </c>
    </row>
    <row r="1139" spans="1:16" x14ac:dyDescent="0.25">
      <c r="A1139" t="s">
        <v>22</v>
      </c>
      <c r="B1139" t="s">
        <v>9338</v>
      </c>
      <c r="C1139">
        <v>6</v>
      </c>
      <c r="D1139" t="s">
        <v>68</v>
      </c>
      <c r="E1139" t="s">
        <v>52</v>
      </c>
      <c r="F1139" t="s">
        <v>44</v>
      </c>
      <c r="G1139" t="s">
        <v>45</v>
      </c>
      <c r="H1139" t="s">
        <v>2963</v>
      </c>
      <c r="I1139">
        <v>12</v>
      </c>
      <c r="J1139">
        <v>2</v>
      </c>
      <c r="K1139" t="s">
        <v>9339</v>
      </c>
      <c r="L1139">
        <v>0</v>
      </c>
      <c r="M1139">
        <f t="shared" si="74"/>
        <v>2</v>
      </c>
      <c r="N1139" s="2">
        <f t="shared" si="75"/>
        <v>8</v>
      </c>
      <c r="O1139" s="2" t="str">
        <f t="shared" si="76"/>
        <v>A6</v>
      </c>
      <c r="P1139" t="str">
        <f t="shared" si="77"/>
        <v>PA</v>
      </c>
    </row>
    <row r="1140" spans="1:16" x14ac:dyDescent="0.25">
      <c r="A1140" t="s">
        <v>22</v>
      </c>
      <c r="B1140" t="s">
        <v>9340</v>
      </c>
      <c r="C1140">
        <v>7</v>
      </c>
      <c r="D1140" t="s">
        <v>9050</v>
      </c>
      <c r="E1140" t="s">
        <v>9341</v>
      </c>
      <c r="F1140" t="s">
        <v>44</v>
      </c>
      <c r="G1140" t="s">
        <v>456</v>
      </c>
      <c r="H1140" t="s">
        <v>753</v>
      </c>
      <c r="I1140">
        <v>1</v>
      </c>
      <c r="J1140">
        <v>0</v>
      </c>
      <c r="K1140" t="s">
        <v>4302</v>
      </c>
      <c r="L1140">
        <v>0</v>
      </c>
      <c r="M1140">
        <f t="shared" si="74"/>
        <v>2</v>
      </c>
      <c r="N1140" s="2">
        <f t="shared" si="75"/>
        <v>8</v>
      </c>
      <c r="O1140" s="2" t="str">
        <f t="shared" si="76"/>
        <v>DM1_1</v>
      </c>
      <c r="P1140" t="str">
        <f t="shared" si="77"/>
        <v>PA</v>
      </c>
    </row>
    <row r="1141" spans="1:16" x14ac:dyDescent="0.25">
      <c r="A1141" t="s">
        <v>22</v>
      </c>
      <c r="B1141" t="s">
        <v>9342</v>
      </c>
      <c r="C1141">
        <v>8</v>
      </c>
      <c r="D1141" t="s">
        <v>9068</v>
      </c>
      <c r="E1141" t="s">
        <v>9343</v>
      </c>
      <c r="F1141" t="s">
        <v>44</v>
      </c>
      <c r="G1141" t="s">
        <v>456</v>
      </c>
      <c r="H1141" t="s">
        <v>869</v>
      </c>
      <c r="I1141">
        <v>2</v>
      </c>
      <c r="J1141">
        <v>0</v>
      </c>
      <c r="K1141" t="s">
        <v>9344</v>
      </c>
      <c r="L1141">
        <v>0</v>
      </c>
      <c r="M1141">
        <f t="shared" si="74"/>
        <v>2</v>
      </c>
      <c r="N1141" s="2">
        <f t="shared" si="75"/>
        <v>8</v>
      </c>
      <c r="O1141" s="2" t="str">
        <f t="shared" si="76"/>
        <v>DM8_1</v>
      </c>
      <c r="P1141" t="str">
        <f t="shared" si="77"/>
        <v>PA</v>
      </c>
    </row>
    <row r="1142" spans="1:16" x14ac:dyDescent="0.25">
      <c r="A1142" t="s">
        <v>22</v>
      </c>
      <c r="B1142" t="s">
        <v>9345</v>
      </c>
      <c r="C1142">
        <v>9</v>
      </c>
      <c r="D1142" t="s">
        <v>9086</v>
      </c>
      <c r="E1142" t="s">
        <v>9346</v>
      </c>
      <c r="F1142" t="s">
        <v>44</v>
      </c>
      <c r="G1142" t="s">
        <v>45</v>
      </c>
      <c r="H1142" t="s">
        <v>756</v>
      </c>
      <c r="I1142">
        <v>4</v>
      </c>
      <c r="J1142">
        <v>0</v>
      </c>
      <c r="K1142" t="s">
        <v>3194</v>
      </c>
      <c r="L1142">
        <v>0</v>
      </c>
      <c r="M1142">
        <f t="shared" si="74"/>
        <v>2</v>
      </c>
      <c r="N1142" s="2">
        <f t="shared" si="75"/>
        <v>8</v>
      </c>
      <c r="O1142" s="2" t="str">
        <f t="shared" si="76"/>
        <v>DM14_1</v>
      </c>
      <c r="P1142" t="str">
        <f t="shared" si="77"/>
        <v>PA</v>
      </c>
    </row>
    <row r="1143" spans="1:16" x14ac:dyDescent="0.25">
      <c r="A1143" t="s">
        <v>22</v>
      </c>
      <c r="B1143" t="s">
        <v>9347</v>
      </c>
      <c r="C1143">
        <v>10</v>
      </c>
      <c r="D1143" t="s">
        <v>9053</v>
      </c>
      <c r="E1143" t="s">
        <v>9348</v>
      </c>
      <c r="F1143" t="s">
        <v>44</v>
      </c>
      <c r="G1143" t="s">
        <v>45</v>
      </c>
      <c r="H1143" t="s">
        <v>756</v>
      </c>
      <c r="I1143">
        <v>4</v>
      </c>
      <c r="J1143">
        <v>0</v>
      </c>
      <c r="K1143" t="s">
        <v>2044</v>
      </c>
      <c r="L1143">
        <v>0</v>
      </c>
      <c r="M1143">
        <f t="shared" si="74"/>
        <v>2</v>
      </c>
      <c r="N1143" s="2">
        <f t="shared" si="75"/>
        <v>8</v>
      </c>
      <c r="O1143" s="2" t="str">
        <f t="shared" si="76"/>
        <v>DM2_1</v>
      </c>
      <c r="P1143" t="str">
        <f t="shared" si="77"/>
        <v>PA</v>
      </c>
    </row>
    <row r="1144" spans="1:16" x14ac:dyDescent="0.25">
      <c r="A1144" t="s">
        <v>22</v>
      </c>
      <c r="B1144" t="s">
        <v>9349</v>
      </c>
      <c r="C1144">
        <v>11</v>
      </c>
      <c r="D1144" t="s">
        <v>9071</v>
      </c>
      <c r="E1144" t="s">
        <v>9348</v>
      </c>
      <c r="F1144" t="s">
        <v>44</v>
      </c>
      <c r="G1144" t="s">
        <v>45</v>
      </c>
      <c r="H1144" t="s">
        <v>756</v>
      </c>
      <c r="I1144">
        <v>4</v>
      </c>
      <c r="J1144">
        <v>0</v>
      </c>
      <c r="K1144" t="s">
        <v>2044</v>
      </c>
      <c r="L1144">
        <v>0</v>
      </c>
      <c r="M1144">
        <f t="shared" si="74"/>
        <v>2</v>
      </c>
      <c r="N1144" s="2">
        <f t="shared" si="75"/>
        <v>8</v>
      </c>
      <c r="O1144" s="2" t="str">
        <f t="shared" si="76"/>
        <v>DM9_1</v>
      </c>
      <c r="P1144" t="str">
        <f t="shared" si="77"/>
        <v>PA</v>
      </c>
    </row>
    <row r="1145" spans="1:16" x14ac:dyDescent="0.25">
      <c r="A1145" t="s">
        <v>22</v>
      </c>
      <c r="B1145" t="s">
        <v>9350</v>
      </c>
      <c r="C1145">
        <v>12</v>
      </c>
      <c r="D1145" t="s">
        <v>9089</v>
      </c>
      <c r="E1145" t="s">
        <v>9351</v>
      </c>
      <c r="F1145" t="s">
        <v>44</v>
      </c>
      <c r="G1145" t="s">
        <v>45</v>
      </c>
      <c r="H1145" t="s">
        <v>756</v>
      </c>
      <c r="I1145">
        <v>4</v>
      </c>
      <c r="J1145">
        <v>0</v>
      </c>
      <c r="K1145" t="s">
        <v>1491</v>
      </c>
      <c r="L1145">
        <v>0</v>
      </c>
      <c r="M1145">
        <f t="shared" si="74"/>
        <v>2</v>
      </c>
      <c r="N1145" s="2">
        <f t="shared" si="75"/>
        <v>8</v>
      </c>
      <c r="O1145" s="2" t="str">
        <f t="shared" si="76"/>
        <v>DM15_1</v>
      </c>
      <c r="P1145" t="str">
        <f t="shared" si="77"/>
        <v>PA</v>
      </c>
    </row>
    <row r="1146" spans="1:16" x14ac:dyDescent="0.25">
      <c r="A1146" t="s">
        <v>22</v>
      </c>
      <c r="B1146" t="s">
        <v>9352</v>
      </c>
      <c r="C1146">
        <v>13</v>
      </c>
      <c r="D1146" t="s">
        <v>9056</v>
      </c>
      <c r="E1146" t="s">
        <v>9353</v>
      </c>
      <c r="F1146" t="s">
        <v>44</v>
      </c>
      <c r="G1146" t="s">
        <v>45</v>
      </c>
      <c r="H1146" t="s">
        <v>756</v>
      </c>
      <c r="I1146">
        <v>4</v>
      </c>
      <c r="J1146">
        <v>0</v>
      </c>
      <c r="K1146" t="s">
        <v>3194</v>
      </c>
      <c r="L1146">
        <v>0</v>
      </c>
      <c r="M1146">
        <f t="shared" si="74"/>
        <v>2</v>
      </c>
      <c r="N1146" s="2">
        <f t="shared" si="75"/>
        <v>8</v>
      </c>
      <c r="O1146" s="2" t="str">
        <f t="shared" si="76"/>
        <v>DM3_1</v>
      </c>
      <c r="P1146" t="str">
        <f t="shared" si="77"/>
        <v>PA</v>
      </c>
    </row>
    <row r="1147" spans="1:16" x14ac:dyDescent="0.25">
      <c r="A1147" t="s">
        <v>22</v>
      </c>
      <c r="B1147" t="s">
        <v>9354</v>
      </c>
      <c r="C1147">
        <v>14</v>
      </c>
      <c r="D1147" t="s">
        <v>9074</v>
      </c>
      <c r="E1147" t="s">
        <v>9355</v>
      </c>
      <c r="F1147" t="s">
        <v>44</v>
      </c>
      <c r="G1147" t="s">
        <v>45</v>
      </c>
      <c r="H1147" t="s">
        <v>756</v>
      </c>
      <c r="I1147">
        <v>4</v>
      </c>
      <c r="J1147">
        <v>0</v>
      </c>
      <c r="K1147" t="s">
        <v>3194</v>
      </c>
      <c r="L1147">
        <v>0</v>
      </c>
      <c r="M1147">
        <f t="shared" si="74"/>
        <v>2</v>
      </c>
      <c r="N1147" s="2">
        <f t="shared" si="75"/>
        <v>8</v>
      </c>
      <c r="O1147" s="2" t="str">
        <f t="shared" si="76"/>
        <v>DM10_1</v>
      </c>
      <c r="P1147" t="str">
        <f t="shared" si="77"/>
        <v>PA</v>
      </c>
    </row>
    <row r="1148" spans="1:16" x14ac:dyDescent="0.25">
      <c r="A1148" t="s">
        <v>22</v>
      </c>
      <c r="B1148" t="s">
        <v>9356</v>
      </c>
      <c r="C1148">
        <v>15</v>
      </c>
      <c r="D1148" t="s">
        <v>9092</v>
      </c>
      <c r="E1148" t="s">
        <v>9357</v>
      </c>
      <c r="F1148" t="s">
        <v>44</v>
      </c>
      <c r="G1148" t="s">
        <v>45</v>
      </c>
      <c r="H1148" t="s">
        <v>756</v>
      </c>
      <c r="I1148">
        <v>4</v>
      </c>
      <c r="J1148">
        <v>0</v>
      </c>
      <c r="K1148" t="s">
        <v>3194</v>
      </c>
      <c r="L1148">
        <v>0</v>
      </c>
      <c r="M1148">
        <f t="shared" si="74"/>
        <v>2</v>
      </c>
      <c r="N1148" s="2">
        <f t="shared" si="75"/>
        <v>8</v>
      </c>
      <c r="O1148" s="2" t="str">
        <f t="shared" si="76"/>
        <v>DM16_1</v>
      </c>
      <c r="P1148" t="str">
        <f t="shared" si="77"/>
        <v>PA</v>
      </c>
    </row>
    <row r="1149" spans="1:16" x14ac:dyDescent="0.25">
      <c r="A1149" t="s">
        <v>22</v>
      </c>
      <c r="B1149" t="s">
        <v>9358</v>
      </c>
      <c r="C1149">
        <v>16</v>
      </c>
      <c r="D1149" t="s">
        <v>9059</v>
      </c>
      <c r="E1149" t="s">
        <v>9359</v>
      </c>
      <c r="F1149" t="s">
        <v>44</v>
      </c>
      <c r="G1149" t="s">
        <v>45</v>
      </c>
      <c r="H1149" t="s">
        <v>756</v>
      </c>
      <c r="I1149">
        <v>4</v>
      </c>
      <c r="J1149">
        <v>0</v>
      </c>
      <c r="K1149" t="s">
        <v>9360</v>
      </c>
      <c r="L1149">
        <v>0</v>
      </c>
      <c r="M1149">
        <f t="shared" si="74"/>
        <v>2</v>
      </c>
      <c r="N1149" s="2">
        <f t="shared" si="75"/>
        <v>8</v>
      </c>
      <c r="O1149" s="2" t="str">
        <f t="shared" si="76"/>
        <v>DM4_1</v>
      </c>
      <c r="P1149" t="str">
        <f t="shared" si="77"/>
        <v>PA</v>
      </c>
    </row>
    <row r="1150" spans="1:16" x14ac:dyDescent="0.25">
      <c r="A1150" t="s">
        <v>22</v>
      </c>
      <c r="B1150" t="s">
        <v>9361</v>
      </c>
      <c r="C1150">
        <v>17</v>
      </c>
      <c r="D1150" t="s">
        <v>9077</v>
      </c>
      <c r="E1150" t="s">
        <v>9362</v>
      </c>
      <c r="F1150" t="s">
        <v>44</v>
      </c>
      <c r="G1150" t="s">
        <v>45</v>
      </c>
      <c r="H1150" t="s">
        <v>756</v>
      </c>
      <c r="I1150">
        <v>4</v>
      </c>
      <c r="J1150">
        <v>0</v>
      </c>
      <c r="K1150" t="s">
        <v>1535</v>
      </c>
      <c r="L1150">
        <v>0</v>
      </c>
      <c r="M1150">
        <f t="shared" si="74"/>
        <v>2</v>
      </c>
      <c r="N1150" s="2">
        <f t="shared" si="75"/>
        <v>8</v>
      </c>
      <c r="O1150" s="2" t="str">
        <f t="shared" si="76"/>
        <v>DM11_1</v>
      </c>
      <c r="P1150" t="str">
        <f t="shared" si="77"/>
        <v>PA</v>
      </c>
    </row>
    <row r="1151" spans="1:16" x14ac:dyDescent="0.25">
      <c r="A1151" t="s">
        <v>22</v>
      </c>
      <c r="B1151" t="s">
        <v>9363</v>
      </c>
      <c r="C1151">
        <v>18</v>
      </c>
      <c r="D1151" t="s">
        <v>9101</v>
      </c>
      <c r="E1151" t="s">
        <v>9348</v>
      </c>
      <c r="F1151" t="s">
        <v>44</v>
      </c>
      <c r="G1151" t="s">
        <v>45</v>
      </c>
      <c r="H1151" t="s">
        <v>756</v>
      </c>
      <c r="I1151">
        <v>4</v>
      </c>
      <c r="J1151">
        <v>0</v>
      </c>
      <c r="K1151" t="s">
        <v>2044</v>
      </c>
      <c r="L1151">
        <v>0</v>
      </c>
      <c r="M1151">
        <f t="shared" si="74"/>
        <v>2</v>
      </c>
      <c r="N1151" s="2">
        <f t="shared" si="75"/>
        <v>8</v>
      </c>
      <c r="O1151" s="2" t="str">
        <f t="shared" si="76"/>
        <v>DM20_1</v>
      </c>
      <c r="P1151" t="str">
        <f t="shared" si="77"/>
        <v>PA</v>
      </c>
    </row>
    <row r="1152" spans="1:16" x14ac:dyDescent="0.25">
      <c r="A1152" t="s">
        <v>22</v>
      </c>
      <c r="B1152" t="s">
        <v>9364</v>
      </c>
      <c r="C1152">
        <v>19</v>
      </c>
      <c r="D1152" t="s">
        <v>9104</v>
      </c>
      <c r="E1152" t="s">
        <v>9365</v>
      </c>
      <c r="F1152" t="s">
        <v>44</v>
      </c>
      <c r="G1152" t="s">
        <v>45</v>
      </c>
      <c r="H1152" t="s">
        <v>756</v>
      </c>
      <c r="I1152">
        <v>4</v>
      </c>
      <c r="J1152">
        <v>0</v>
      </c>
      <c r="K1152" t="s">
        <v>3194</v>
      </c>
      <c r="L1152">
        <v>0</v>
      </c>
      <c r="M1152">
        <f t="shared" si="74"/>
        <v>2</v>
      </c>
      <c r="N1152" s="2">
        <f t="shared" si="75"/>
        <v>8</v>
      </c>
      <c r="O1152" s="2" t="str">
        <f t="shared" si="76"/>
        <v>DM21_1</v>
      </c>
      <c r="P1152" t="str">
        <f t="shared" si="77"/>
        <v>PA</v>
      </c>
    </row>
    <row r="1153" spans="1:16" x14ac:dyDescent="0.25">
      <c r="A1153" t="s">
        <v>22</v>
      </c>
      <c r="B1153" t="s">
        <v>9366</v>
      </c>
      <c r="C1153">
        <v>20</v>
      </c>
      <c r="D1153" t="s">
        <v>9080</v>
      </c>
      <c r="E1153" t="s">
        <v>9367</v>
      </c>
      <c r="F1153" t="s">
        <v>44</v>
      </c>
      <c r="G1153" t="s">
        <v>45</v>
      </c>
      <c r="H1153" t="s">
        <v>756</v>
      </c>
      <c r="I1153">
        <v>4</v>
      </c>
      <c r="J1153">
        <v>0</v>
      </c>
      <c r="K1153" t="s">
        <v>1491</v>
      </c>
      <c r="L1153">
        <v>0</v>
      </c>
      <c r="M1153">
        <f t="shared" si="74"/>
        <v>2</v>
      </c>
      <c r="N1153" s="2">
        <f t="shared" si="75"/>
        <v>8</v>
      </c>
      <c r="O1153" s="2" t="str">
        <f t="shared" si="76"/>
        <v>DM12_1</v>
      </c>
      <c r="P1153" t="str">
        <f t="shared" si="77"/>
        <v>PA</v>
      </c>
    </row>
    <row r="1154" spans="1:16" x14ac:dyDescent="0.25">
      <c r="A1154" t="s">
        <v>22</v>
      </c>
      <c r="B1154" t="s">
        <v>9368</v>
      </c>
      <c r="C1154">
        <v>21</v>
      </c>
      <c r="D1154" t="s">
        <v>9062</v>
      </c>
      <c r="E1154" t="s">
        <v>9369</v>
      </c>
      <c r="F1154" t="s">
        <v>44</v>
      </c>
      <c r="G1154" t="s">
        <v>45</v>
      </c>
      <c r="H1154" t="s">
        <v>756</v>
      </c>
      <c r="I1154">
        <v>4</v>
      </c>
      <c r="J1154">
        <v>0</v>
      </c>
      <c r="K1154" t="s">
        <v>1535</v>
      </c>
      <c r="L1154">
        <v>0</v>
      </c>
      <c r="M1154">
        <f t="shared" si="74"/>
        <v>2</v>
      </c>
      <c r="N1154" s="2">
        <f t="shared" si="75"/>
        <v>8</v>
      </c>
      <c r="O1154" s="2" t="str">
        <f t="shared" si="76"/>
        <v>DM5_1</v>
      </c>
      <c r="P1154" t="str">
        <f t="shared" si="77"/>
        <v>PA</v>
      </c>
    </row>
    <row r="1155" spans="1:16" x14ac:dyDescent="0.25">
      <c r="A1155" t="s">
        <v>22</v>
      </c>
      <c r="B1155" t="s">
        <v>9370</v>
      </c>
      <c r="C1155">
        <v>22</v>
      </c>
      <c r="D1155" t="s">
        <v>9095</v>
      </c>
      <c r="E1155" t="s">
        <v>9371</v>
      </c>
      <c r="F1155" t="s">
        <v>44</v>
      </c>
      <c r="G1155" t="s">
        <v>45</v>
      </c>
      <c r="H1155" t="s">
        <v>756</v>
      </c>
      <c r="I1155">
        <v>4</v>
      </c>
      <c r="J1155">
        <v>0</v>
      </c>
      <c r="K1155" t="s">
        <v>9372</v>
      </c>
      <c r="L1155">
        <v>0</v>
      </c>
      <c r="M1155">
        <f t="shared" ref="M1155:M1218" si="78">_xlfn.NUMBERVALUE(MID(A1155,2,1))</f>
        <v>2</v>
      </c>
      <c r="N1155" s="2">
        <f t="shared" si="75"/>
        <v>8</v>
      </c>
      <c r="O1155" s="2" t="str">
        <f t="shared" si="76"/>
        <v>DM17_1</v>
      </c>
      <c r="P1155" t="str">
        <f t="shared" si="77"/>
        <v>PA</v>
      </c>
    </row>
    <row r="1156" spans="1:16" x14ac:dyDescent="0.25">
      <c r="A1156" t="s">
        <v>22</v>
      </c>
      <c r="B1156" t="s">
        <v>9373</v>
      </c>
      <c r="C1156">
        <v>23</v>
      </c>
      <c r="D1156" t="s">
        <v>9083</v>
      </c>
      <c r="E1156" t="s">
        <v>9374</v>
      </c>
      <c r="F1156" t="s">
        <v>44</v>
      </c>
      <c r="G1156" t="s">
        <v>45</v>
      </c>
      <c r="H1156" t="s">
        <v>756</v>
      </c>
      <c r="I1156">
        <v>4</v>
      </c>
      <c r="J1156">
        <v>0</v>
      </c>
      <c r="K1156" t="s">
        <v>1491</v>
      </c>
      <c r="L1156">
        <v>0</v>
      </c>
      <c r="M1156">
        <f t="shared" si="78"/>
        <v>2</v>
      </c>
      <c r="N1156" s="2">
        <f t="shared" si="75"/>
        <v>8</v>
      </c>
      <c r="O1156" s="2" t="str">
        <f t="shared" si="76"/>
        <v>DM13_1</v>
      </c>
      <c r="P1156" t="str">
        <f t="shared" si="77"/>
        <v>PA</v>
      </c>
    </row>
    <row r="1157" spans="1:16" x14ac:dyDescent="0.25">
      <c r="A1157" t="s">
        <v>22</v>
      </c>
      <c r="B1157" t="s">
        <v>9375</v>
      </c>
      <c r="C1157">
        <v>24</v>
      </c>
      <c r="D1157" t="s">
        <v>9098</v>
      </c>
      <c r="E1157" t="s">
        <v>9376</v>
      </c>
      <c r="F1157" t="s">
        <v>44</v>
      </c>
      <c r="G1157" t="s">
        <v>45</v>
      </c>
      <c r="H1157" t="s">
        <v>756</v>
      </c>
      <c r="I1157">
        <v>4</v>
      </c>
      <c r="J1157">
        <v>0</v>
      </c>
      <c r="K1157" t="s">
        <v>1491</v>
      </c>
      <c r="L1157">
        <v>0</v>
      </c>
      <c r="M1157">
        <f t="shared" si="78"/>
        <v>2</v>
      </c>
      <c r="N1157" s="2">
        <f t="shared" si="75"/>
        <v>8</v>
      </c>
      <c r="O1157" s="2" t="str">
        <f t="shared" si="76"/>
        <v>DM19_1</v>
      </c>
      <c r="P1157" t="str">
        <f t="shared" si="77"/>
        <v>PA</v>
      </c>
    </row>
    <row r="1158" spans="1:16" x14ac:dyDescent="0.25">
      <c r="A1158" t="s">
        <v>22</v>
      </c>
      <c r="B1158" t="s">
        <v>9377</v>
      </c>
      <c r="C1158">
        <v>25</v>
      </c>
      <c r="D1158" t="s">
        <v>9378</v>
      </c>
      <c r="E1158" t="s">
        <v>9379</v>
      </c>
      <c r="F1158" t="s">
        <v>44</v>
      </c>
      <c r="G1158" t="s">
        <v>45</v>
      </c>
      <c r="H1158" t="s">
        <v>46</v>
      </c>
      <c r="I1158">
        <v>8</v>
      </c>
      <c r="J1158">
        <v>0</v>
      </c>
      <c r="K1158" t="s">
        <v>1539</v>
      </c>
      <c r="L1158">
        <v>0</v>
      </c>
      <c r="M1158">
        <f t="shared" si="78"/>
        <v>2</v>
      </c>
      <c r="N1158" s="2">
        <f t="shared" si="75"/>
        <v>8</v>
      </c>
      <c r="O1158" s="2" t="str">
        <f t="shared" si="76"/>
        <v>EXMR</v>
      </c>
      <c r="P1158" t="str">
        <f t="shared" si="77"/>
        <v>PA</v>
      </c>
    </row>
    <row r="1159" spans="1:16" x14ac:dyDescent="0.25">
      <c r="A1159" t="s">
        <v>22</v>
      </c>
      <c r="B1159" t="s">
        <v>9380</v>
      </c>
      <c r="C1159">
        <v>26</v>
      </c>
      <c r="D1159" t="s">
        <v>9381</v>
      </c>
      <c r="E1159" t="s">
        <v>9382</v>
      </c>
      <c r="F1159" t="s">
        <v>44</v>
      </c>
      <c r="G1159" t="s">
        <v>45</v>
      </c>
      <c r="H1159" t="s">
        <v>753</v>
      </c>
      <c r="I1159">
        <v>1</v>
      </c>
      <c r="J1159">
        <v>0</v>
      </c>
      <c r="K1159" t="s">
        <v>754</v>
      </c>
      <c r="L1159">
        <v>0</v>
      </c>
      <c r="M1159">
        <f t="shared" si="78"/>
        <v>2</v>
      </c>
      <c r="N1159" s="2">
        <f t="shared" si="75"/>
        <v>8</v>
      </c>
      <c r="O1159" s="2" t="str">
        <f t="shared" si="76"/>
        <v>CP1</v>
      </c>
      <c r="P1159" t="str">
        <f t="shared" si="77"/>
        <v>PA</v>
      </c>
    </row>
    <row r="1160" spans="1:16" x14ac:dyDescent="0.25">
      <c r="A1160" t="s">
        <v>22</v>
      </c>
      <c r="B1160" t="s">
        <v>9383</v>
      </c>
      <c r="C1160">
        <v>27</v>
      </c>
      <c r="D1160" t="s">
        <v>9384</v>
      </c>
      <c r="E1160" t="s">
        <v>9385</v>
      </c>
      <c r="F1160" t="s">
        <v>44</v>
      </c>
      <c r="G1160" t="s">
        <v>45</v>
      </c>
      <c r="H1160" t="s">
        <v>753</v>
      </c>
      <c r="I1160">
        <v>1</v>
      </c>
      <c r="J1160">
        <v>0</v>
      </c>
      <c r="K1160" t="s">
        <v>754</v>
      </c>
      <c r="L1160">
        <v>0</v>
      </c>
      <c r="M1160">
        <f t="shared" si="78"/>
        <v>2</v>
      </c>
      <c r="N1160" s="2">
        <f t="shared" si="75"/>
        <v>8</v>
      </c>
      <c r="O1160" s="2" t="str">
        <f t="shared" si="76"/>
        <v>CP2</v>
      </c>
      <c r="P1160" t="str">
        <f t="shared" si="77"/>
        <v>PA</v>
      </c>
    </row>
    <row r="1161" spans="1:16" x14ac:dyDescent="0.25">
      <c r="A1161" t="s">
        <v>22</v>
      </c>
      <c r="B1161" t="s">
        <v>9386</v>
      </c>
      <c r="C1161">
        <v>28</v>
      </c>
      <c r="D1161" t="s">
        <v>9387</v>
      </c>
      <c r="E1161" t="s">
        <v>9388</v>
      </c>
      <c r="F1161" t="s">
        <v>44</v>
      </c>
      <c r="G1161" t="s">
        <v>45</v>
      </c>
      <c r="H1161" t="s">
        <v>753</v>
      </c>
      <c r="I1161">
        <v>1</v>
      </c>
      <c r="J1161">
        <v>0</v>
      </c>
      <c r="K1161" t="s">
        <v>754</v>
      </c>
      <c r="L1161">
        <v>0</v>
      </c>
      <c r="M1161">
        <f t="shared" si="78"/>
        <v>2</v>
      </c>
      <c r="N1161" s="2">
        <f t="shared" si="75"/>
        <v>8</v>
      </c>
      <c r="O1161" s="2" t="str">
        <f t="shared" si="76"/>
        <v>CP3</v>
      </c>
      <c r="P1161" t="str">
        <f t="shared" si="77"/>
        <v>PA</v>
      </c>
    </row>
    <row r="1162" spans="1:16" x14ac:dyDescent="0.25">
      <c r="A1162" t="s">
        <v>22</v>
      </c>
      <c r="B1162" t="s">
        <v>9389</v>
      </c>
      <c r="C1162">
        <v>29</v>
      </c>
      <c r="D1162" t="s">
        <v>9390</v>
      </c>
      <c r="E1162" t="s">
        <v>9391</v>
      </c>
      <c r="F1162" t="s">
        <v>44</v>
      </c>
      <c r="G1162" t="s">
        <v>45</v>
      </c>
      <c r="H1162" t="s">
        <v>753</v>
      </c>
      <c r="I1162">
        <v>1</v>
      </c>
      <c r="J1162">
        <v>0</v>
      </c>
      <c r="K1162" t="s">
        <v>754</v>
      </c>
      <c r="L1162">
        <v>0</v>
      </c>
      <c r="M1162">
        <f t="shared" si="78"/>
        <v>2</v>
      </c>
      <c r="N1162" s="2">
        <f t="shared" si="75"/>
        <v>8</v>
      </c>
      <c r="O1162" s="2" t="str">
        <f t="shared" si="76"/>
        <v>CP4</v>
      </c>
      <c r="P1162" t="str">
        <f t="shared" si="77"/>
        <v>PA</v>
      </c>
    </row>
    <row r="1163" spans="1:16" x14ac:dyDescent="0.25">
      <c r="A1163" t="s">
        <v>22</v>
      </c>
      <c r="B1163" t="s">
        <v>9392</v>
      </c>
      <c r="C1163">
        <v>30</v>
      </c>
      <c r="D1163" t="s">
        <v>9393</v>
      </c>
      <c r="E1163" t="s">
        <v>9394</v>
      </c>
      <c r="F1163" t="s">
        <v>44</v>
      </c>
      <c r="G1163" t="s">
        <v>45</v>
      </c>
      <c r="H1163" t="s">
        <v>753</v>
      </c>
      <c r="I1163">
        <v>1</v>
      </c>
      <c r="J1163">
        <v>0</v>
      </c>
      <c r="K1163" t="s">
        <v>754</v>
      </c>
      <c r="L1163">
        <v>0</v>
      </c>
      <c r="M1163">
        <f t="shared" si="78"/>
        <v>2</v>
      </c>
      <c r="N1163" s="2">
        <f t="shared" si="75"/>
        <v>8</v>
      </c>
      <c r="O1163" s="2" t="str">
        <f t="shared" si="76"/>
        <v>CP5</v>
      </c>
      <c r="P1163" t="str">
        <f t="shared" si="77"/>
        <v>PA</v>
      </c>
    </row>
    <row r="1164" spans="1:16" x14ac:dyDescent="0.25">
      <c r="A1164" t="s">
        <v>22</v>
      </c>
      <c r="B1164" t="s">
        <v>9395</v>
      </c>
      <c r="C1164">
        <v>31</v>
      </c>
      <c r="D1164" t="s">
        <v>9396</v>
      </c>
      <c r="E1164" t="s">
        <v>9394</v>
      </c>
      <c r="F1164" t="s">
        <v>44</v>
      </c>
      <c r="G1164" t="s">
        <v>45</v>
      </c>
      <c r="H1164" t="s">
        <v>753</v>
      </c>
      <c r="I1164">
        <v>1</v>
      </c>
      <c r="J1164">
        <v>0</v>
      </c>
      <c r="K1164" t="s">
        <v>754</v>
      </c>
      <c r="L1164">
        <v>0</v>
      </c>
      <c r="M1164">
        <f t="shared" si="78"/>
        <v>2</v>
      </c>
      <c r="N1164" s="2">
        <f t="shared" si="75"/>
        <v>8</v>
      </c>
      <c r="O1164" s="2" t="str">
        <f t="shared" si="76"/>
        <v>CP6</v>
      </c>
      <c r="P1164" t="str">
        <f t="shared" si="77"/>
        <v>PA</v>
      </c>
    </row>
    <row r="1165" spans="1:16" x14ac:dyDescent="0.25">
      <c r="A1165" t="s">
        <v>22</v>
      </c>
      <c r="B1165" t="s">
        <v>9397</v>
      </c>
      <c r="C1165">
        <v>32</v>
      </c>
      <c r="D1165" t="s">
        <v>9398</v>
      </c>
      <c r="E1165" t="s">
        <v>9394</v>
      </c>
      <c r="F1165" t="s">
        <v>44</v>
      </c>
      <c r="G1165" t="s">
        <v>45</v>
      </c>
      <c r="H1165" t="s">
        <v>753</v>
      </c>
      <c r="I1165">
        <v>1</v>
      </c>
      <c r="J1165">
        <v>0</v>
      </c>
      <c r="K1165" t="s">
        <v>754</v>
      </c>
      <c r="L1165">
        <v>0</v>
      </c>
      <c r="M1165">
        <f t="shared" si="78"/>
        <v>2</v>
      </c>
      <c r="N1165" s="2">
        <f t="shared" si="75"/>
        <v>8</v>
      </c>
      <c r="O1165" s="2" t="str">
        <f t="shared" si="76"/>
        <v>CP7</v>
      </c>
      <c r="P1165" t="str">
        <f t="shared" si="77"/>
        <v>PA</v>
      </c>
    </row>
    <row r="1166" spans="1:16" x14ac:dyDescent="0.25">
      <c r="A1166" t="s">
        <v>22</v>
      </c>
      <c r="B1166" t="s">
        <v>9399</v>
      </c>
      <c r="C1166">
        <v>33</v>
      </c>
      <c r="D1166" t="s">
        <v>9400</v>
      </c>
      <c r="E1166" s="26" t="s">
        <v>9541</v>
      </c>
      <c r="F1166" t="s">
        <v>44</v>
      </c>
      <c r="G1166" t="s">
        <v>45</v>
      </c>
      <c r="H1166" t="s">
        <v>91</v>
      </c>
      <c r="I1166">
        <v>3</v>
      </c>
      <c r="J1166">
        <v>0</v>
      </c>
      <c r="K1166" t="s">
        <v>1263</v>
      </c>
      <c r="L1166">
        <v>0</v>
      </c>
      <c r="M1166">
        <f t="shared" si="78"/>
        <v>2</v>
      </c>
      <c r="N1166" s="2">
        <f t="shared" si="75"/>
        <v>8</v>
      </c>
      <c r="O1166" s="2" t="str">
        <f t="shared" si="76"/>
        <v>WIS1</v>
      </c>
      <c r="P1166" t="str">
        <f t="shared" si="77"/>
        <v>PA</v>
      </c>
    </row>
    <row r="1167" spans="1:16" x14ac:dyDescent="0.25">
      <c r="A1167" t="s">
        <v>22</v>
      </c>
      <c r="B1167" t="s">
        <v>9401</v>
      </c>
      <c r="C1167">
        <v>34</v>
      </c>
      <c r="D1167" t="s">
        <v>9402</v>
      </c>
      <c r="E1167" s="26" t="s">
        <v>9541</v>
      </c>
      <c r="F1167" t="s">
        <v>44</v>
      </c>
      <c r="G1167" t="s">
        <v>45</v>
      </c>
      <c r="H1167" t="s">
        <v>91</v>
      </c>
      <c r="I1167">
        <v>3</v>
      </c>
      <c r="J1167">
        <v>0</v>
      </c>
      <c r="K1167" t="s">
        <v>5738</v>
      </c>
      <c r="L1167">
        <v>0</v>
      </c>
      <c r="M1167">
        <f t="shared" si="78"/>
        <v>2</v>
      </c>
      <c r="N1167" s="2">
        <f t="shared" si="75"/>
        <v>8</v>
      </c>
      <c r="O1167" s="2" t="str">
        <f t="shared" si="76"/>
        <v>WIS2</v>
      </c>
      <c r="P1167" t="str">
        <f t="shared" si="77"/>
        <v>PA</v>
      </c>
    </row>
    <row r="1168" spans="1:16" x14ac:dyDescent="0.25">
      <c r="A1168" t="s">
        <v>22</v>
      </c>
      <c r="B1168" t="s">
        <v>9403</v>
      </c>
      <c r="C1168">
        <v>35</v>
      </c>
      <c r="D1168" t="s">
        <v>9404</v>
      </c>
      <c r="E1168" t="s">
        <v>9405</v>
      </c>
      <c r="F1168" t="s">
        <v>44</v>
      </c>
      <c r="G1168" t="s">
        <v>45</v>
      </c>
      <c r="H1168" t="s">
        <v>91</v>
      </c>
      <c r="I1168">
        <v>3</v>
      </c>
      <c r="J1168">
        <v>0</v>
      </c>
      <c r="K1168" t="s">
        <v>92</v>
      </c>
      <c r="L1168">
        <v>0</v>
      </c>
      <c r="M1168">
        <f t="shared" si="78"/>
        <v>2</v>
      </c>
      <c r="N1168" s="2">
        <f t="shared" si="75"/>
        <v>8</v>
      </c>
      <c r="O1168" s="2" t="str">
        <f t="shared" si="76"/>
        <v>URTI</v>
      </c>
      <c r="P1168" t="str">
        <f t="shared" si="77"/>
        <v>PA</v>
      </c>
    </row>
    <row r="1169" spans="1:16" x14ac:dyDescent="0.25">
      <c r="A1169" t="s">
        <v>22</v>
      </c>
      <c r="B1169" t="s">
        <v>9406</v>
      </c>
      <c r="C1169">
        <v>36</v>
      </c>
      <c r="D1169" t="s">
        <v>9407</v>
      </c>
      <c r="E1169" t="s">
        <v>9408</v>
      </c>
      <c r="F1169" t="s">
        <v>44</v>
      </c>
      <c r="G1169" t="s">
        <v>45</v>
      </c>
      <c r="H1169" t="s">
        <v>756</v>
      </c>
      <c r="I1169">
        <v>4</v>
      </c>
      <c r="J1169">
        <v>0</v>
      </c>
      <c r="K1169" t="s">
        <v>92</v>
      </c>
      <c r="L1169">
        <v>0</v>
      </c>
      <c r="M1169">
        <f t="shared" si="78"/>
        <v>2</v>
      </c>
      <c r="N1169" s="2">
        <f t="shared" si="75"/>
        <v>8</v>
      </c>
      <c r="O1169" s="2" t="str">
        <f t="shared" si="76"/>
        <v>HIST</v>
      </c>
      <c r="P1169" t="str">
        <f t="shared" si="77"/>
        <v>PA</v>
      </c>
    </row>
    <row r="1170" spans="1:16" x14ac:dyDescent="0.25">
      <c r="A1170" t="s">
        <v>22</v>
      </c>
      <c r="B1170" t="s">
        <v>9409</v>
      </c>
      <c r="C1170">
        <v>37</v>
      </c>
      <c r="D1170" t="s">
        <v>1465</v>
      </c>
      <c r="E1170" t="s">
        <v>1466</v>
      </c>
      <c r="F1170" t="s">
        <v>44</v>
      </c>
      <c r="G1170" t="s">
        <v>45</v>
      </c>
      <c r="H1170" t="s">
        <v>756</v>
      </c>
      <c r="I1170">
        <v>4</v>
      </c>
      <c r="J1170">
        <v>0</v>
      </c>
      <c r="K1170" t="s">
        <v>92</v>
      </c>
      <c r="L1170">
        <v>0</v>
      </c>
      <c r="M1170">
        <f t="shared" si="78"/>
        <v>2</v>
      </c>
      <c r="N1170" s="2">
        <f t="shared" si="75"/>
        <v>8</v>
      </c>
      <c r="O1170" s="2" t="str">
        <f t="shared" si="76"/>
        <v>TECH</v>
      </c>
      <c r="P1170" t="str">
        <f t="shared" si="77"/>
        <v>PA</v>
      </c>
    </row>
    <row r="1171" spans="1:16" x14ac:dyDescent="0.25">
      <c r="A1171" t="s">
        <v>22</v>
      </c>
      <c r="B1171" t="s">
        <v>9410</v>
      </c>
      <c r="C1171">
        <v>38</v>
      </c>
      <c r="D1171" t="s">
        <v>9411</v>
      </c>
      <c r="E1171" t="s">
        <v>9412</v>
      </c>
      <c r="F1171" t="s">
        <v>44</v>
      </c>
      <c r="G1171" t="s">
        <v>45</v>
      </c>
      <c r="H1171" t="s">
        <v>756</v>
      </c>
      <c r="I1171">
        <v>4</v>
      </c>
      <c r="J1171">
        <v>0</v>
      </c>
      <c r="K1171" t="s">
        <v>9413</v>
      </c>
      <c r="L1171">
        <v>0</v>
      </c>
      <c r="M1171">
        <f t="shared" si="78"/>
        <v>2</v>
      </c>
      <c r="N1171" s="2">
        <f t="shared" si="75"/>
        <v>8</v>
      </c>
      <c r="O1171" s="2" t="str">
        <f t="shared" si="76"/>
        <v>BPRC</v>
      </c>
      <c r="P1171" t="str">
        <f t="shared" si="77"/>
        <v>PA</v>
      </c>
    </row>
    <row r="1172" spans="1:16" x14ac:dyDescent="0.25">
      <c r="A1172" t="s">
        <v>22</v>
      </c>
      <c r="B1172" t="s">
        <v>9414</v>
      </c>
      <c r="C1172">
        <v>39</v>
      </c>
      <c r="D1172" t="s">
        <v>9415</v>
      </c>
      <c r="E1172" t="s">
        <v>1466</v>
      </c>
      <c r="F1172" t="s">
        <v>44</v>
      </c>
      <c r="G1172" t="s">
        <v>45</v>
      </c>
      <c r="H1172" t="s">
        <v>756</v>
      </c>
      <c r="I1172">
        <v>4</v>
      </c>
      <c r="J1172">
        <v>0</v>
      </c>
      <c r="K1172" t="s">
        <v>92</v>
      </c>
      <c r="L1172">
        <v>0</v>
      </c>
      <c r="M1172">
        <f t="shared" si="78"/>
        <v>2</v>
      </c>
      <c r="N1172" s="2">
        <f t="shared" si="75"/>
        <v>8</v>
      </c>
      <c r="O1172" s="2" t="str">
        <f t="shared" si="76"/>
        <v>S23</v>
      </c>
      <c r="P1172" t="str">
        <f t="shared" si="77"/>
        <v>PA</v>
      </c>
    </row>
    <row r="1173" spans="1:16" x14ac:dyDescent="0.25">
      <c r="A1173" t="s">
        <v>22</v>
      </c>
      <c r="B1173" t="s">
        <v>9416</v>
      </c>
      <c r="C1173">
        <v>40</v>
      </c>
      <c r="D1173" t="s">
        <v>9417</v>
      </c>
      <c r="E1173" t="s">
        <v>83</v>
      </c>
      <c r="F1173" t="s">
        <v>44</v>
      </c>
      <c r="G1173" t="s">
        <v>45</v>
      </c>
      <c r="H1173" t="s">
        <v>1693</v>
      </c>
      <c r="I1173">
        <v>9</v>
      </c>
      <c r="J1173">
        <v>2</v>
      </c>
      <c r="K1173" t="s">
        <v>9418</v>
      </c>
      <c r="L1173">
        <v>0</v>
      </c>
      <c r="M1173">
        <f t="shared" si="78"/>
        <v>2</v>
      </c>
      <c r="N1173" s="2">
        <f t="shared" si="75"/>
        <v>8</v>
      </c>
      <c r="O1173" s="2" t="str">
        <f t="shared" si="76"/>
        <v>S2</v>
      </c>
      <c r="P1173" t="str">
        <f t="shared" si="77"/>
        <v>PA</v>
      </c>
    </row>
    <row r="1174" spans="1:16" x14ac:dyDescent="0.25">
      <c r="A1174" t="s">
        <v>22</v>
      </c>
      <c r="B1174" t="s">
        <v>9419</v>
      </c>
      <c r="C1174">
        <v>41</v>
      </c>
      <c r="D1174" t="s">
        <v>9420</v>
      </c>
      <c r="E1174" t="s">
        <v>83</v>
      </c>
      <c r="F1174" t="s">
        <v>44</v>
      </c>
      <c r="G1174" t="s">
        <v>45</v>
      </c>
      <c r="H1174" t="s">
        <v>1693</v>
      </c>
      <c r="I1174">
        <v>9</v>
      </c>
      <c r="J1174">
        <v>2</v>
      </c>
      <c r="K1174" t="s">
        <v>9421</v>
      </c>
      <c r="L1174">
        <v>0</v>
      </c>
      <c r="M1174">
        <f t="shared" si="78"/>
        <v>2</v>
      </c>
      <c r="N1174" s="2">
        <f t="shared" si="75"/>
        <v>8</v>
      </c>
      <c r="O1174" s="2" t="str">
        <f t="shared" si="76"/>
        <v>S1</v>
      </c>
      <c r="P1174" t="str">
        <f t="shared" si="77"/>
        <v>PA</v>
      </c>
    </row>
    <row r="1175" spans="1:16" x14ac:dyDescent="0.25">
      <c r="A1175" t="s">
        <v>22</v>
      </c>
      <c r="B1175" t="s">
        <v>9422</v>
      </c>
      <c r="C1175">
        <v>42</v>
      </c>
      <c r="D1175" t="s">
        <v>9423</v>
      </c>
      <c r="E1175" t="s">
        <v>83</v>
      </c>
      <c r="F1175" t="s">
        <v>44</v>
      </c>
      <c r="G1175" t="s">
        <v>45</v>
      </c>
      <c r="H1175" t="s">
        <v>46</v>
      </c>
      <c r="I1175">
        <v>8</v>
      </c>
      <c r="J1175">
        <v>0</v>
      </c>
      <c r="K1175" t="s">
        <v>9424</v>
      </c>
      <c r="L1175">
        <v>0</v>
      </c>
      <c r="M1175">
        <f t="shared" si="78"/>
        <v>2</v>
      </c>
      <c r="N1175" s="2">
        <f t="shared" si="75"/>
        <v>8</v>
      </c>
      <c r="O1175" s="2" t="str">
        <f t="shared" si="76"/>
        <v>S5</v>
      </c>
      <c r="P1175" t="str">
        <f t="shared" si="77"/>
        <v>PA</v>
      </c>
    </row>
    <row r="1176" spans="1:16" x14ac:dyDescent="0.25">
      <c r="A1176" t="s">
        <v>22</v>
      </c>
      <c r="B1176" t="s">
        <v>9425</v>
      </c>
      <c r="C1176">
        <v>43</v>
      </c>
      <c r="D1176" t="s">
        <v>9426</v>
      </c>
      <c r="E1176" t="s">
        <v>83</v>
      </c>
      <c r="F1176" t="s">
        <v>44</v>
      </c>
      <c r="G1176" t="s">
        <v>45</v>
      </c>
      <c r="H1176" t="s">
        <v>46</v>
      </c>
      <c r="I1176">
        <v>8</v>
      </c>
      <c r="J1176">
        <v>0</v>
      </c>
      <c r="K1176" t="s">
        <v>1205</v>
      </c>
      <c r="L1176">
        <v>0</v>
      </c>
      <c r="M1176">
        <f t="shared" si="78"/>
        <v>2</v>
      </c>
      <c r="N1176" s="2">
        <f t="shared" si="75"/>
        <v>8</v>
      </c>
      <c r="O1176" s="2" t="str">
        <f t="shared" si="76"/>
        <v>S3</v>
      </c>
      <c r="P1176" t="str">
        <f t="shared" si="77"/>
        <v>PA</v>
      </c>
    </row>
    <row r="1177" spans="1:16" x14ac:dyDescent="0.25">
      <c r="A1177" t="s">
        <v>22</v>
      </c>
      <c r="B1177" t="s">
        <v>9427</v>
      </c>
      <c r="C1177">
        <v>44</v>
      </c>
      <c r="D1177" t="s">
        <v>9428</v>
      </c>
      <c r="E1177" t="s">
        <v>83</v>
      </c>
      <c r="F1177" t="s">
        <v>44</v>
      </c>
      <c r="G1177" t="s">
        <v>45</v>
      </c>
      <c r="H1177" t="s">
        <v>1693</v>
      </c>
      <c r="I1177">
        <v>9</v>
      </c>
      <c r="J1177">
        <v>2</v>
      </c>
      <c r="K1177" t="s">
        <v>9429</v>
      </c>
      <c r="L1177">
        <v>0</v>
      </c>
      <c r="M1177">
        <f t="shared" si="78"/>
        <v>2</v>
      </c>
      <c r="N1177" s="2">
        <f t="shared" si="75"/>
        <v>8</v>
      </c>
      <c r="O1177" s="2" t="str">
        <f t="shared" si="76"/>
        <v>S4</v>
      </c>
      <c r="P1177" t="str">
        <f t="shared" si="77"/>
        <v>PA</v>
      </c>
    </row>
    <row r="1178" spans="1:16" x14ac:dyDescent="0.25">
      <c r="A1178" t="s">
        <v>22</v>
      </c>
      <c r="B1178" t="s">
        <v>9430</v>
      </c>
      <c r="C1178">
        <v>45</v>
      </c>
      <c r="D1178" t="s">
        <v>9431</v>
      </c>
      <c r="E1178" t="s">
        <v>83</v>
      </c>
      <c r="F1178" t="s">
        <v>44</v>
      </c>
      <c r="G1178" t="s">
        <v>45</v>
      </c>
      <c r="H1178" t="s">
        <v>1058</v>
      </c>
      <c r="I1178">
        <v>8</v>
      </c>
      <c r="J1178">
        <v>1</v>
      </c>
      <c r="K1178" t="s">
        <v>5601</v>
      </c>
      <c r="L1178">
        <v>0</v>
      </c>
      <c r="M1178">
        <f t="shared" si="78"/>
        <v>2</v>
      </c>
      <c r="N1178" s="2">
        <f t="shared" si="75"/>
        <v>8</v>
      </c>
      <c r="O1178" s="2" t="str">
        <f t="shared" si="76"/>
        <v>S8</v>
      </c>
      <c r="P1178" t="str">
        <f t="shared" si="77"/>
        <v>PA</v>
      </c>
    </row>
    <row r="1179" spans="1:16" x14ac:dyDescent="0.25">
      <c r="A1179" t="s">
        <v>22</v>
      </c>
      <c r="B1179" t="s">
        <v>9432</v>
      </c>
      <c r="C1179">
        <v>46</v>
      </c>
      <c r="D1179" t="s">
        <v>9433</v>
      </c>
      <c r="E1179" t="s">
        <v>83</v>
      </c>
      <c r="F1179" t="s">
        <v>44</v>
      </c>
      <c r="G1179" t="s">
        <v>45</v>
      </c>
      <c r="H1179" t="s">
        <v>46</v>
      </c>
      <c r="I1179">
        <v>8</v>
      </c>
      <c r="J1179">
        <v>0</v>
      </c>
      <c r="K1179" t="s">
        <v>9434</v>
      </c>
      <c r="L1179">
        <v>0</v>
      </c>
      <c r="M1179">
        <f t="shared" si="78"/>
        <v>2</v>
      </c>
      <c r="N1179" s="2">
        <f t="shared" si="75"/>
        <v>8</v>
      </c>
      <c r="O1179" s="2" t="str">
        <f t="shared" si="76"/>
        <v>S7</v>
      </c>
      <c r="P1179" t="str">
        <f t="shared" si="77"/>
        <v>PA</v>
      </c>
    </row>
    <row r="1180" spans="1:16" x14ac:dyDescent="0.25">
      <c r="A1180" t="s">
        <v>22</v>
      </c>
      <c r="B1180" t="s">
        <v>9435</v>
      </c>
      <c r="C1180">
        <v>47</v>
      </c>
      <c r="D1180" t="s">
        <v>9436</v>
      </c>
      <c r="E1180" t="s">
        <v>83</v>
      </c>
      <c r="F1180" t="s">
        <v>44</v>
      </c>
      <c r="G1180" t="s">
        <v>45</v>
      </c>
      <c r="H1180" t="s">
        <v>46</v>
      </c>
      <c r="I1180">
        <v>8</v>
      </c>
      <c r="J1180">
        <v>0</v>
      </c>
      <c r="K1180" t="s">
        <v>9286</v>
      </c>
      <c r="L1180">
        <v>0</v>
      </c>
      <c r="M1180">
        <f t="shared" si="78"/>
        <v>2</v>
      </c>
      <c r="N1180" s="2">
        <f t="shared" si="75"/>
        <v>8</v>
      </c>
      <c r="O1180" s="2" t="str">
        <f t="shared" si="76"/>
        <v>S11</v>
      </c>
      <c r="P1180" t="str">
        <f t="shared" si="77"/>
        <v>PA</v>
      </c>
    </row>
    <row r="1181" spans="1:16" x14ac:dyDescent="0.25">
      <c r="A1181" t="s">
        <v>22</v>
      </c>
      <c r="B1181" t="s">
        <v>9437</v>
      </c>
      <c r="C1181">
        <v>48</v>
      </c>
      <c r="D1181" t="s">
        <v>9438</v>
      </c>
      <c r="E1181" t="s">
        <v>83</v>
      </c>
      <c r="F1181" t="s">
        <v>44</v>
      </c>
      <c r="G1181" t="s">
        <v>45</v>
      </c>
      <c r="H1181" t="s">
        <v>1058</v>
      </c>
      <c r="I1181">
        <v>8</v>
      </c>
      <c r="J1181">
        <v>1</v>
      </c>
      <c r="K1181" t="s">
        <v>772</v>
      </c>
      <c r="L1181">
        <v>0</v>
      </c>
      <c r="M1181">
        <f t="shared" si="78"/>
        <v>2</v>
      </c>
      <c r="N1181" s="2">
        <f t="shared" si="75"/>
        <v>8</v>
      </c>
      <c r="O1181" s="2" t="str">
        <f t="shared" si="76"/>
        <v>S9</v>
      </c>
      <c r="P1181" t="str">
        <f t="shared" si="77"/>
        <v>PA</v>
      </c>
    </row>
    <row r="1182" spans="1:16" x14ac:dyDescent="0.25">
      <c r="A1182" t="s">
        <v>22</v>
      </c>
      <c r="B1182" t="s">
        <v>9439</v>
      </c>
      <c r="C1182">
        <v>49</v>
      </c>
      <c r="D1182" t="s">
        <v>9440</v>
      </c>
      <c r="E1182" t="s">
        <v>83</v>
      </c>
      <c r="F1182" t="s">
        <v>44</v>
      </c>
      <c r="G1182" t="s">
        <v>45</v>
      </c>
      <c r="H1182" t="s">
        <v>46</v>
      </c>
      <c r="I1182">
        <v>8</v>
      </c>
      <c r="J1182">
        <v>0</v>
      </c>
      <c r="K1182" t="s">
        <v>1199</v>
      </c>
      <c r="L1182">
        <v>0</v>
      </c>
      <c r="M1182">
        <f t="shared" si="78"/>
        <v>2</v>
      </c>
      <c r="N1182" s="2">
        <f t="shared" si="75"/>
        <v>8</v>
      </c>
      <c r="O1182" s="2" t="str">
        <f t="shared" si="76"/>
        <v>S10</v>
      </c>
      <c r="P1182" t="str">
        <f t="shared" si="77"/>
        <v>PA</v>
      </c>
    </row>
    <row r="1183" spans="1:16" x14ac:dyDescent="0.25">
      <c r="A1183" t="s">
        <v>22</v>
      </c>
      <c r="B1183" t="s">
        <v>9441</v>
      </c>
      <c r="C1183">
        <v>50</v>
      </c>
      <c r="D1183" t="s">
        <v>9442</v>
      </c>
      <c r="E1183" t="s">
        <v>9443</v>
      </c>
      <c r="F1183" t="s">
        <v>44</v>
      </c>
      <c r="G1183" t="s">
        <v>45</v>
      </c>
      <c r="H1183" t="s">
        <v>756</v>
      </c>
      <c r="I1183">
        <v>4</v>
      </c>
      <c r="J1183">
        <v>0</v>
      </c>
      <c r="K1183" t="s">
        <v>539</v>
      </c>
      <c r="L1183">
        <v>0</v>
      </c>
      <c r="M1183">
        <f t="shared" si="78"/>
        <v>2</v>
      </c>
      <c r="N1183" s="2">
        <f t="shared" si="75"/>
        <v>8</v>
      </c>
      <c r="O1183" s="2" t="str">
        <f t="shared" si="76"/>
        <v>S6</v>
      </c>
      <c r="P1183" t="str">
        <f t="shared" si="77"/>
        <v>PA</v>
      </c>
    </row>
    <row r="1184" spans="1:16" x14ac:dyDescent="0.25">
      <c r="A1184" t="s">
        <v>22</v>
      </c>
      <c r="B1184" t="s">
        <v>9444</v>
      </c>
      <c r="C1184">
        <v>51</v>
      </c>
      <c r="D1184" t="s">
        <v>9445</v>
      </c>
      <c r="E1184" t="s">
        <v>83</v>
      </c>
      <c r="F1184" t="s">
        <v>44</v>
      </c>
      <c r="G1184" t="s">
        <v>45</v>
      </c>
      <c r="H1184" t="s">
        <v>1693</v>
      </c>
      <c r="I1184">
        <v>9</v>
      </c>
      <c r="J1184">
        <v>2</v>
      </c>
      <c r="K1184" t="s">
        <v>9446</v>
      </c>
      <c r="L1184">
        <v>0</v>
      </c>
      <c r="M1184">
        <f t="shared" si="78"/>
        <v>2</v>
      </c>
      <c r="N1184" s="2">
        <f t="shared" si="75"/>
        <v>8</v>
      </c>
      <c r="O1184" s="2" t="str">
        <f t="shared" si="76"/>
        <v>S12</v>
      </c>
      <c r="P1184" t="str">
        <f t="shared" si="77"/>
        <v>PA</v>
      </c>
    </row>
    <row r="1185" spans="1:16" x14ac:dyDescent="0.25">
      <c r="A1185" t="s">
        <v>22</v>
      </c>
      <c r="B1185" t="s">
        <v>9447</v>
      </c>
      <c r="C1185">
        <v>52</v>
      </c>
      <c r="D1185" t="s">
        <v>9448</v>
      </c>
      <c r="E1185" t="s">
        <v>83</v>
      </c>
      <c r="F1185" t="s">
        <v>44</v>
      </c>
      <c r="G1185" t="s">
        <v>45</v>
      </c>
      <c r="H1185" t="s">
        <v>46</v>
      </c>
      <c r="I1185">
        <v>8</v>
      </c>
      <c r="J1185">
        <v>0</v>
      </c>
      <c r="K1185" t="s">
        <v>2723</v>
      </c>
      <c r="L1185">
        <v>0</v>
      </c>
      <c r="M1185">
        <f t="shared" si="78"/>
        <v>2</v>
      </c>
      <c r="N1185" s="2">
        <f t="shared" si="75"/>
        <v>8</v>
      </c>
      <c r="O1185" s="2" t="str">
        <f t="shared" si="76"/>
        <v>S16</v>
      </c>
      <c r="P1185" t="str">
        <f t="shared" si="77"/>
        <v>PA</v>
      </c>
    </row>
    <row r="1186" spans="1:16" x14ac:dyDescent="0.25">
      <c r="A1186" t="s">
        <v>22</v>
      </c>
      <c r="B1186" t="s">
        <v>9449</v>
      </c>
      <c r="C1186">
        <v>53</v>
      </c>
      <c r="D1186" t="s">
        <v>9450</v>
      </c>
      <c r="E1186" t="s">
        <v>83</v>
      </c>
      <c r="F1186" t="s">
        <v>44</v>
      </c>
      <c r="G1186" t="s">
        <v>45</v>
      </c>
      <c r="H1186" t="s">
        <v>1693</v>
      </c>
      <c r="I1186">
        <v>9</v>
      </c>
      <c r="J1186">
        <v>2</v>
      </c>
      <c r="K1186" t="s">
        <v>9451</v>
      </c>
      <c r="L1186">
        <v>0</v>
      </c>
      <c r="M1186">
        <f t="shared" si="78"/>
        <v>2</v>
      </c>
      <c r="N1186" s="2">
        <f t="shared" si="75"/>
        <v>8</v>
      </c>
      <c r="O1186" s="2" t="str">
        <f t="shared" si="76"/>
        <v>S13</v>
      </c>
      <c r="P1186" t="str">
        <f t="shared" si="77"/>
        <v>PA</v>
      </c>
    </row>
    <row r="1187" spans="1:16" x14ac:dyDescent="0.25">
      <c r="A1187" t="s">
        <v>22</v>
      </c>
      <c r="B1187" t="s">
        <v>9452</v>
      </c>
      <c r="C1187">
        <v>54</v>
      </c>
      <c r="D1187" t="s">
        <v>9453</v>
      </c>
      <c r="E1187" t="s">
        <v>83</v>
      </c>
      <c r="F1187" t="s">
        <v>44</v>
      </c>
      <c r="G1187" t="s">
        <v>45</v>
      </c>
      <c r="H1187" t="s">
        <v>46</v>
      </c>
      <c r="I1187">
        <v>8</v>
      </c>
      <c r="J1187">
        <v>0</v>
      </c>
      <c r="K1187" t="s">
        <v>859</v>
      </c>
      <c r="L1187">
        <v>0</v>
      </c>
      <c r="M1187">
        <f t="shared" si="78"/>
        <v>2</v>
      </c>
      <c r="N1187" s="2">
        <f t="shared" si="75"/>
        <v>8</v>
      </c>
      <c r="O1187" s="2" t="str">
        <f t="shared" si="76"/>
        <v>S14</v>
      </c>
      <c r="P1187" t="str">
        <f t="shared" si="77"/>
        <v>PA</v>
      </c>
    </row>
    <row r="1188" spans="1:16" x14ac:dyDescent="0.25">
      <c r="A1188" t="s">
        <v>22</v>
      </c>
      <c r="B1188" t="s">
        <v>9454</v>
      </c>
      <c r="C1188">
        <v>55</v>
      </c>
      <c r="D1188" t="s">
        <v>9455</v>
      </c>
      <c r="E1188" t="s">
        <v>83</v>
      </c>
      <c r="F1188" t="s">
        <v>44</v>
      </c>
      <c r="G1188" t="s">
        <v>45</v>
      </c>
      <c r="H1188" t="s">
        <v>1693</v>
      </c>
      <c r="I1188">
        <v>9</v>
      </c>
      <c r="J1188">
        <v>2</v>
      </c>
      <c r="K1188" t="s">
        <v>9456</v>
      </c>
      <c r="L1188">
        <v>0</v>
      </c>
      <c r="M1188">
        <f t="shared" si="78"/>
        <v>2</v>
      </c>
      <c r="N1188" s="2">
        <f t="shared" si="75"/>
        <v>8</v>
      </c>
      <c r="O1188" s="2" t="str">
        <f t="shared" si="76"/>
        <v>S15</v>
      </c>
      <c r="P1188" t="str">
        <f t="shared" si="77"/>
        <v>PA</v>
      </c>
    </row>
    <row r="1189" spans="1:16" x14ac:dyDescent="0.25">
      <c r="A1189" t="s">
        <v>22</v>
      </c>
      <c r="B1189" t="s">
        <v>9457</v>
      </c>
      <c r="C1189">
        <v>56</v>
      </c>
      <c r="D1189" t="s">
        <v>9458</v>
      </c>
      <c r="E1189" t="s">
        <v>83</v>
      </c>
      <c r="F1189" t="s">
        <v>44</v>
      </c>
      <c r="G1189" t="s">
        <v>45</v>
      </c>
      <c r="H1189" t="s">
        <v>46</v>
      </c>
      <c r="I1189">
        <v>8</v>
      </c>
      <c r="J1189">
        <v>0</v>
      </c>
      <c r="K1189" t="s">
        <v>9286</v>
      </c>
      <c r="L1189">
        <v>0</v>
      </c>
      <c r="M1189">
        <f t="shared" si="78"/>
        <v>2</v>
      </c>
      <c r="N1189" s="2">
        <f t="shared" si="75"/>
        <v>8</v>
      </c>
      <c r="O1189" s="2" t="str">
        <f t="shared" si="76"/>
        <v>S19</v>
      </c>
      <c r="P1189" t="str">
        <f t="shared" si="77"/>
        <v>PA</v>
      </c>
    </row>
    <row r="1190" spans="1:16" x14ac:dyDescent="0.25">
      <c r="A1190" t="s">
        <v>22</v>
      </c>
      <c r="B1190" t="s">
        <v>9459</v>
      </c>
      <c r="C1190">
        <v>57</v>
      </c>
      <c r="D1190" t="s">
        <v>9460</v>
      </c>
      <c r="E1190" t="s">
        <v>83</v>
      </c>
      <c r="F1190" t="s">
        <v>44</v>
      </c>
      <c r="G1190" t="s">
        <v>45</v>
      </c>
      <c r="H1190" t="s">
        <v>46</v>
      </c>
      <c r="I1190">
        <v>8</v>
      </c>
      <c r="J1190">
        <v>0</v>
      </c>
      <c r="K1190" t="s">
        <v>2994</v>
      </c>
      <c r="L1190">
        <v>0</v>
      </c>
      <c r="M1190">
        <f t="shared" si="78"/>
        <v>2</v>
      </c>
      <c r="N1190" s="2">
        <f t="shared" si="75"/>
        <v>8</v>
      </c>
      <c r="O1190" s="2" t="str">
        <f t="shared" si="76"/>
        <v>S18</v>
      </c>
      <c r="P1190" t="str">
        <f t="shared" si="77"/>
        <v>PA</v>
      </c>
    </row>
    <row r="1191" spans="1:16" x14ac:dyDescent="0.25">
      <c r="A1191" t="s">
        <v>22</v>
      </c>
      <c r="B1191" t="s">
        <v>9461</v>
      </c>
      <c r="C1191">
        <v>58</v>
      </c>
      <c r="D1191" t="s">
        <v>9458</v>
      </c>
      <c r="E1191" t="s">
        <v>83</v>
      </c>
      <c r="F1191" t="s">
        <v>44</v>
      </c>
      <c r="G1191" t="s">
        <v>45</v>
      </c>
      <c r="H1191" t="s">
        <v>46</v>
      </c>
      <c r="I1191">
        <v>8</v>
      </c>
      <c r="J1191">
        <v>0</v>
      </c>
      <c r="K1191" t="s">
        <v>4924</v>
      </c>
      <c r="L1191">
        <v>0</v>
      </c>
      <c r="M1191">
        <f t="shared" si="78"/>
        <v>2</v>
      </c>
      <c r="N1191" s="2">
        <f t="shared" si="75"/>
        <v>8</v>
      </c>
      <c r="O1191" s="2" t="str">
        <f t="shared" si="76"/>
        <v>S22</v>
      </c>
      <c r="P1191" t="str">
        <f t="shared" si="77"/>
        <v>PA</v>
      </c>
    </row>
    <row r="1192" spans="1:16" x14ac:dyDescent="0.25">
      <c r="A1192" t="s">
        <v>22</v>
      </c>
      <c r="B1192" t="s">
        <v>9462</v>
      </c>
      <c r="C1192">
        <v>59</v>
      </c>
      <c r="D1192" t="s">
        <v>9463</v>
      </c>
      <c r="E1192" t="s">
        <v>83</v>
      </c>
      <c r="F1192" t="s">
        <v>44</v>
      </c>
      <c r="G1192" t="s">
        <v>45</v>
      </c>
      <c r="H1192" t="s">
        <v>46</v>
      </c>
      <c r="I1192">
        <v>8</v>
      </c>
      <c r="J1192">
        <v>0</v>
      </c>
      <c r="K1192" t="s">
        <v>490</v>
      </c>
      <c r="L1192">
        <v>0</v>
      </c>
      <c r="M1192">
        <f t="shared" si="78"/>
        <v>2</v>
      </c>
      <c r="N1192" s="2">
        <f t="shared" si="75"/>
        <v>8</v>
      </c>
      <c r="O1192" s="2" t="str">
        <f t="shared" si="76"/>
        <v>S20</v>
      </c>
      <c r="P1192" t="str">
        <f t="shared" si="77"/>
        <v>PA</v>
      </c>
    </row>
    <row r="1193" spans="1:16" x14ac:dyDescent="0.25">
      <c r="A1193" t="s">
        <v>22</v>
      </c>
      <c r="B1193" t="s">
        <v>9464</v>
      </c>
      <c r="C1193">
        <v>60</v>
      </c>
      <c r="D1193" t="s">
        <v>9465</v>
      </c>
      <c r="E1193" t="s">
        <v>83</v>
      </c>
      <c r="F1193" t="s">
        <v>44</v>
      </c>
      <c r="G1193" t="s">
        <v>45</v>
      </c>
      <c r="H1193" t="s">
        <v>46</v>
      </c>
      <c r="I1193">
        <v>8</v>
      </c>
      <c r="J1193">
        <v>0</v>
      </c>
      <c r="K1193" t="s">
        <v>4921</v>
      </c>
      <c r="L1193">
        <v>0</v>
      </c>
      <c r="M1193">
        <f t="shared" si="78"/>
        <v>2</v>
      </c>
      <c r="N1193" s="2">
        <f t="shared" si="75"/>
        <v>8</v>
      </c>
      <c r="O1193" s="2" t="str">
        <f t="shared" si="76"/>
        <v>S21</v>
      </c>
      <c r="P1193" t="str">
        <f t="shared" si="77"/>
        <v>PA</v>
      </c>
    </row>
    <row r="1194" spans="1:16" x14ac:dyDescent="0.25">
      <c r="A1194" t="s">
        <v>22</v>
      </c>
      <c r="B1194" t="s">
        <v>9466</v>
      </c>
      <c r="C1194">
        <v>61</v>
      </c>
      <c r="D1194" t="s">
        <v>9467</v>
      </c>
      <c r="E1194" t="s">
        <v>3810</v>
      </c>
      <c r="F1194" t="s">
        <v>44</v>
      </c>
      <c r="G1194" t="s">
        <v>45</v>
      </c>
      <c r="H1194" t="s">
        <v>753</v>
      </c>
      <c r="I1194">
        <v>1</v>
      </c>
      <c r="J1194">
        <v>0</v>
      </c>
      <c r="K1194" t="s">
        <v>539</v>
      </c>
      <c r="L1194">
        <v>0</v>
      </c>
      <c r="M1194">
        <f t="shared" si="78"/>
        <v>2</v>
      </c>
      <c r="N1194" s="2">
        <f t="shared" si="75"/>
        <v>8</v>
      </c>
      <c r="O1194" s="2" t="str">
        <f t="shared" si="76"/>
        <v>S17</v>
      </c>
      <c r="P1194" t="str">
        <f t="shared" si="77"/>
        <v>PA</v>
      </c>
    </row>
    <row r="1195" spans="1:16" x14ac:dyDescent="0.25">
      <c r="A1195" t="s">
        <v>22</v>
      </c>
      <c r="B1195" t="s">
        <v>9468</v>
      </c>
      <c r="C1195">
        <v>62</v>
      </c>
      <c r="D1195" t="s">
        <v>82</v>
      </c>
      <c r="E1195" t="s">
        <v>83</v>
      </c>
      <c r="F1195" t="s">
        <v>44</v>
      </c>
      <c r="G1195" t="s">
        <v>45</v>
      </c>
      <c r="H1195" t="s">
        <v>756</v>
      </c>
      <c r="I1195">
        <v>4</v>
      </c>
      <c r="J1195">
        <v>0</v>
      </c>
      <c r="K1195" t="s">
        <v>1205</v>
      </c>
      <c r="L1195">
        <v>0</v>
      </c>
      <c r="M1195">
        <f t="shared" si="78"/>
        <v>2</v>
      </c>
      <c r="N1195" s="2">
        <f t="shared" si="75"/>
        <v>8</v>
      </c>
      <c r="O1195" s="2" t="str">
        <f t="shared" si="76"/>
        <v>BP1</v>
      </c>
      <c r="P1195" t="str">
        <f t="shared" si="77"/>
        <v>PA</v>
      </c>
    </row>
    <row r="1196" spans="1:16" x14ac:dyDescent="0.25">
      <c r="A1196" t="s">
        <v>22</v>
      </c>
      <c r="B1196" t="s">
        <v>9469</v>
      </c>
      <c r="C1196">
        <v>63</v>
      </c>
      <c r="D1196" t="s">
        <v>86</v>
      </c>
      <c r="E1196" t="s">
        <v>83</v>
      </c>
      <c r="F1196" t="s">
        <v>44</v>
      </c>
      <c r="G1196" t="s">
        <v>45</v>
      </c>
      <c r="H1196" t="s">
        <v>91</v>
      </c>
      <c r="I1196">
        <v>3</v>
      </c>
      <c r="J1196">
        <v>0</v>
      </c>
      <c r="K1196" t="s">
        <v>9470</v>
      </c>
      <c r="L1196">
        <v>1</v>
      </c>
      <c r="M1196">
        <f t="shared" si="78"/>
        <v>2</v>
      </c>
      <c r="N1196" s="2">
        <f t="shared" si="75"/>
        <v>8</v>
      </c>
      <c r="O1196" s="2" t="str">
        <f t="shared" si="76"/>
        <v>BP2</v>
      </c>
      <c r="P1196" t="str">
        <f t="shared" si="77"/>
        <v>PA</v>
      </c>
    </row>
    <row r="1197" spans="1:16" x14ac:dyDescent="0.25">
      <c r="A1197" t="s">
        <v>22</v>
      </c>
      <c r="B1197" t="s">
        <v>9471</v>
      </c>
      <c r="C1197">
        <v>64</v>
      </c>
      <c r="D1197" t="s">
        <v>776</v>
      </c>
      <c r="E1197" t="s">
        <v>83</v>
      </c>
      <c r="F1197" t="s">
        <v>44</v>
      </c>
      <c r="G1197" t="s">
        <v>45</v>
      </c>
      <c r="H1197" t="s">
        <v>756</v>
      </c>
      <c r="I1197">
        <v>4</v>
      </c>
      <c r="J1197">
        <v>0</v>
      </c>
      <c r="K1197" t="s">
        <v>5373</v>
      </c>
      <c r="L1197">
        <v>0</v>
      </c>
      <c r="M1197">
        <f t="shared" si="78"/>
        <v>2</v>
      </c>
      <c r="N1197" s="2">
        <f t="shared" si="75"/>
        <v>8</v>
      </c>
      <c r="O1197" s="2" t="str">
        <f t="shared" si="76"/>
        <v>BP5</v>
      </c>
      <c r="P1197" t="str">
        <f t="shared" si="77"/>
        <v>PA</v>
      </c>
    </row>
    <row r="1198" spans="1:16" x14ac:dyDescent="0.25">
      <c r="A1198" t="s">
        <v>22</v>
      </c>
      <c r="B1198" t="s">
        <v>9472</v>
      </c>
      <c r="C1198">
        <v>65</v>
      </c>
      <c r="D1198" t="s">
        <v>89</v>
      </c>
      <c r="E1198" t="s">
        <v>90</v>
      </c>
      <c r="F1198" t="s">
        <v>44</v>
      </c>
      <c r="G1198" t="s">
        <v>45</v>
      </c>
      <c r="H1198" t="s">
        <v>46</v>
      </c>
      <c r="I1198">
        <v>8</v>
      </c>
      <c r="J1198">
        <v>0</v>
      </c>
      <c r="K1198" t="s">
        <v>92</v>
      </c>
      <c r="L1198">
        <v>0</v>
      </c>
      <c r="M1198">
        <f t="shared" si="78"/>
        <v>2</v>
      </c>
      <c r="N1198" s="2">
        <f t="shared" ref="N1198:N1261" si="79">_xlfn.NUMBERVALUE(MID(A1198,2,3))-200</f>
        <v>8</v>
      </c>
      <c r="O1198" s="2" t="str">
        <f t="shared" ref="O1198:O1261" si="80">MID(B1198,6,LEN(B1198)-5)</f>
        <v>BP3</v>
      </c>
      <c r="P1198" t="str">
        <f t="shared" ref="P1198:P1261" si="81">IFERROR(IF(FIND("PA",A1198)&gt;0,"PA","Biological"),"Biological")</f>
        <v>PA</v>
      </c>
    </row>
    <row r="1199" spans="1:16" x14ac:dyDescent="0.25">
      <c r="A1199" t="s">
        <v>22</v>
      </c>
      <c r="B1199" t="s">
        <v>9473</v>
      </c>
      <c r="C1199">
        <v>66</v>
      </c>
      <c r="D1199" t="s">
        <v>9474</v>
      </c>
      <c r="E1199" t="s">
        <v>83</v>
      </c>
      <c r="F1199" t="s">
        <v>44</v>
      </c>
      <c r="G1199" t="s">
        <v>45</v>
      </c>
      <c r="H1199" t="s">
        <v>46</v>
      </c>
      <c r="I1199">
        <v>8</v>
      </c>
      <c r="J1199">
        <v>0</v>
      </c>
      <c r="K1199" t="s">
        <v>777</v>
      </c>
      <c r="L1199">
        <v>0</v>
      </c>
      <c r="M1199">
        <f t="shared" si="78"/>
        <v>2</v>
      </c>
      <c r="N1199" s="2">
        <f t="shared" si="79"/>
        <v>8</v>
      </c>
      <c r="O1199" s="2" t="str">
        <f t="shared" si="80"/>
        <v>BP1_2ND</v>
      </c>
      <c r="P1199" t="str">
        <f t="shared" si="81"/>
        <v>PA</v>
      </c>
    </row>
    <row r="1200" spans="1:16" x14ac:dyDescent="0.25">
      <c r="A1200" t="s">
        <v>22</v>
      </c>
      <c r="B1200" t="s">
        <v>9475</v>
      </c>
      <c r="C1200">
        <v>67</v>
      </c>
      <c r="D1200" t="s">
        <v>9476</v>
      </c>
      <c r="E1200" t="s">
        <v>83</v>
      </c>
      <c r="F1200" t="s">
        <v>44</v>
      </c>
      <c r="G1200" t="s">
        <v>45</v>
      </c>
      <c r="H1200" t="s">
        <v>46</v>
      </c>
      <c r="I1200">
        <v>8</v>
      </c>
      <c r="J1200">
        <v>0</v>
      </c>
      <c r="K1200" t="s">
        <v>9042</v>
      </c>
      <c r="L1200">
        <v>0</v>
      </c>
      <c r="M1200">
        <f t="shared" si="78"/>
        <v>2</v>
      </c>
      <c r="N1200" s="2">
        <f t="shared" si="79"/>
        <v>8</v>
      </c>
      <c r="O1200" s="2" t="str">
        <f t="shared" si="80"/>
        <v>BP2_2ND</v>
      </c>
      <c r="P1200" t="str">
        <f t="shared" si="81"/>
        <v>PA</v>
      </c>
    </row>
    <row r="1201" spans="1:16" x14ac:dyDescent="0.25">
      <c r="A1201" t="s">
        <v>22</v>
      </c>
      <c r="B1201" t="s">
        <v>9477</v>
      </c>
      <c r="C1201">
        <v>68</v>
      </c>
      <c r="D1201" t="s">
        <v>9478</v>
      </c>
      <c r="E1201" t="s">
        <v>83</v>
      </c>
      <c r="F1201" t="s">
        <v>44</v>
      </c>
      <c r="G1201" t="s">
        <v>45</v>
      </c>
      <c r="H1201" t="s">
        <v>46</v>
      </c>
      <c r="I1201">
        <v>8</v>
      </c>
      <c r="J1201">
        <v>0</v>
      </c>
      <c r="K1201" t="s">
        <v>87</v>
      </c>
      <c r="L1201">
        <v>0</v>
      </c>
      <c r="M1201">
        <f t="shared" si="78"/>
        <v>2</v>
      </c>
      <c r="N1201" s="2">
        <f t="shared" si="79"/>
        <v>8</v>
      </c>
      <c r="O1201" s="2" t="str">
        <f t="shared" si="80"/>
        <v>BP5_2ND</v>
      </c>
      <c r="P1201" t="str">
        <f t="shared" si="81"/>
        <v>PA</v>
      </c>
    </row>
    <row r="1202" spans="1:16" x14ac:dyDescent="0.25">
      <c r="A1202" t="s">
        <v>22</v>
      </c>
      <c r="B1202" t="s">
        <v>9479</v>
      </c>
      <c r="C1202">
        <v>69</v>
      </c>
      <c r="D1202" t="s">
        <v>9480</v>
      </c>
      <c r="E1202" t="s">
        <v>90</v>
      </c>
      <c r="F1202" t="s">
        <v>44</v>
      </c>
      <c r="G1202" t="s">
        <v>45</v>
      </c>
      <c r="H1202" t="s">
        <v>46</v>
      </c>
      <c r="I1202">
        <v>8</v>
      </c>
      <c r="J1202">
        <v>0</v>
      </c>
      <c r="K1202" t="s">
        <v>268</v>
      </c>
      <c r="L1202">
        <v>0</v>
      </c>
      <c r="M1202">
        <f t="shared" si="78"/>
        <v>2</v>
      </c>
      <c r="N1202" s="2">
        <f t="shared" si="79"/>
        <v>8</v>
      </c>
      <c r="O1202" s="2" t="str">
        <f t="shared" si="80"/>
        <v>BP3_2ND</v>
      </c>
      <c r="P1202" t="str">
        <f t="shared" si="81"/>
        <v>PA</v>
      </c>
    </row>
    <row r="1203" spans="1:16" x14ac:dyDescent="0.25">
      <c r="A1203" t="s">
        <v>22</v>
      </c>
      <c r="B1203" t="s">
        <v>9481</v>
      </c>
      <c r="C1203">
        <v>70</v>
      </c>
      <c r="D1203" t="s">
        <v>1160</v>
      </c>
      <c r="E1203" t="s">
        <v>83</v>
      </c>
      <c r="F1203" t="s">
        <v>44</v>
      </c>
      <c r="G1203" t="s">
        <v>45</v>
      </c>
      <c r="H1203" t="s">
        <v>46</v>
      </c>
      <c r="I1203">
        <v>8</v>
      </c>
      <c r="J1203">
        <v>0</v>
      </c>
      <c r="K1203" t="s">
        <v>1210</v>
      </c>
      <c r="L1203">
        <v>0</v>
      </c>
      <c r="M1203">
        <f t="shared" si="78"/>
        <v>2</v>
      </c>
      <c r="N1203" s="2">
        <f t="shared" si="79"/>
        <v>8</v>
      </c>
      <c r="O1203" s="2" t="str">
        <f t="shared" si="80"/>
        <v>BP9</v>
      </c>
      <c r="P1203" t="str">
        <f t="shared" si="81"/>
        <v>PA</v>
      </c>
    </row>
    <row r="1204" spans="1:16" x14ac:dyDescent="0.25">
      <c r="A1204" t="s">
        <v>22</v>
      </c>
      <c r="B1204" t="s">
        <v>9482</v>
      </c>
      <c r="C1204">
        <v>71</v>
      </c>
      <c r="D1204" t="s">
        <v>1163</v>
      </c>
      <c r="E1204" t="s">
        <v>83</v>
      </c>
      <c r="F1204" t="s">
        <v>44</v>
      </c>
      <c r="G1204" t="s">
        <v>45</v>
      </c>
      <c r="H1204" t="s">
        <v>46</v>
      </c>
      <c r="I1204">
        <v>8</v>
      </c>
      <c r="J1204">
        <v>0</v>
      </c>
      <c r="K1204" t="s">
        <v>5622</v>
      </c>
      <c r="L1204">
        <v>0</v>
      </c>
      <c r="M1204">
        <f t="shared" si="78"/>
        <v>2</v>
      </c>
      <c r="N1204" s="2">
        <f t="shared" si="79"/>
        <v>8</v>
      </c>
      <c r="O1204" s="2" t="str">
        <f t="shared" si="80"/>
        <v>BP10</v>
      </c>
      <c r="P1204" t="str">
        <f t="shared" si="81"/>
        <v>PA</v>
      </c>
    </row>
    <row r="1205" spans="1:16" x14ac:dyDescent="0.25">
      <c r="A1205" t="s">
        <v>22</v>
      </c>
      <c r="B1205" t="s">
        <v>9483</v>
      </c>
      <c r="C1205">
        <v>72</v>
      </c>
      <c r="D1205" t="s">
        <v>1166</v>
      </c>
      <c r="E1205" t="s">
        <v>83</v>
      </c>
      <c r="F1205" t="s">
        <v>44</v>
      </c>
      <c r="G1205" t="s">
        <v>45</v>
      </c>
      <c r="H1205" t="s">
        <v>46</v>
      </c>
      <c r="I1205">
        <v>8</v>
      </c>
      <c r="J1205">
        <v>0</v>
      </c>
      <c r="K1205" t="s">
        <v>621</v>
      </c>
      <c r="L1205">
        <v>0</v>
      </c>
      <c r="M1205">
        <f t="shared" si="78"/>
        <v>2</v>
      </c>
      <c r="N1205" s="2">
        <f t="shared" si="79"/>
        <v>8</v>
      </c>
      <c r="O1205" s="2" t="str">
        <f t="shared" si="80"/>
        <v>BP11</v>
      </c>
      <c r="P1205" t="str">
        <f t="shared" si="81"/>
        <v>PA</v>
      </c>
    </row>
    <row r="1206" spans="1:16" x14ac:dyDescent="0.25">
      <c r="A1206" t="s">
        <v>22</v>
      </c>
      <c r="B1206" t="s">
        <v>9484</v>
      </c>
      <c r="C1206">
        <v>73</v>
      </c>
      <c r="D1206" t="s">
        <v>9485</v>
      </c>
      <c r="E1206" t="s">
        <v>83</v>
      </c>
      <c r="F1206" t="s">
        <v>44</v>
      </c>
      <c r="G1206" t="s">
        <v>45</v>
      </c>
      <c r="H1206" t="s">
        <v>46</v>
      </c>
      <c r="I1206">
        <v>8</v>
      </c>
      <c r="J1206">
        <v>0</v>
      </c>
      <c r="K1206" t="s">
        <v>9280</v>
      </c>
      <c r="L1206">
        <v>1</v>
      </c>
      <c r="M1206">
        <f t="shared" si="78"/>
        <v>2</v>
      </c>
      <c r="N1206" s="2">
        <f t="shared" si="79"/>
        <v>8</v>
      </c>
      <c r="O1206" s="2" t="str">
        <f t="shared" si="80"/>
        <v>BP12_2</v>
      </c>
      <c r="P1206" t="str">
        <f t="shared" si="81"/>
        <v>PA</v>
      </c>
    </row>
    <row r="1207" spans="1:16" x14ac:dyDescent="0.25">
      <c r="A1207" t="s">
        <v>22</v>
      </c>
      <c r="B1207" t="s">
        <v>9486</v>
      </c>
      <c r="C1207">
        <v>74</v>
      </c>
      <c r="D1207" t="s">
        <v>9487</v>
      </c>
      <c r="E1207" t="s">
        <v>83</v>
      </c>
      <c r="F1207" t="s">
        <v>44</v>
      </c>
      <c r="G1207" t="s">
        <v>45</v>
      </c>
      <c r="H1207" t="s">
        <v>46</v>
      </c>
      <c r="I1207">
        <v>8</v>
      </c>
      <c r="J1207">
        <v>0</v>
      </c>
      <c r="K1207" t="s">
        <v>9280</v>
      </c>
      <c r="L1207">
        <v>1</v>
      </c>
      <c r="M1207">
        <f t="shared" si="78"/>
        <v>2</v>
      </c>
      <c r="N1207" s="2">
        <f t="shared" si="79"/>
        <v>8</v>
      </c>
      <c r="O1207" s="2" t="str">
        <f t="shared" si="80"/>
        <v>BP13_2</v>
      </c>
      <c r="P1207" t="str">
        <f t="shared" si="81"/>
        <v>PA</v>
      </c>
    </row>
    <row r="1208" spans="1:16" x14ac:dyDescent="0.25">
      <c r="A1208" t="s">
        <v>22</v>
      </c>
      <c r="B1208" t="s">
        <v>9488</v>
      </c>
      <c r="C1208">
        <v>75</v>
      </c>
      <c r="D1208" t="s">
        <v>9489</v>
      </c>
      <c r="E1208" t="s">
        <v>83</v>
      </c>
      <c r="F1208" t="s">
        <v>44</v>
      </c>
      <c r="G1208" t="s">
        <v>45</v>
      </c>
      <c r="H1208" t="s">
        <v>46</v>
      </c>
      <c r="I1208">
        <v>8</v>
      </c>
      <c r="J1208">
        <v>0</v>
      </c>
      <c r="K1208" t="s">
        <v>1161</v>
      </c>
      <c r="L1208">
        <v>0</v>
      </c>
      <c r="M1208">
        <f t="shared" si="78"/>
        <v>2</v>
      </c>
      <c r="N1208" s="2">
        <f t="shared" si="79"/>
        <v>8</v>
      </c>
      <c r="O1208" s="2" t="str">
        <f t="shared" si="80"/>
        <v>BP14_2</v>
      </c>
      <c r="P1208" t="str">
        <f t="shared" si="81"/>
        <v>PA</v>
      </c>
    </row>
    <row r="1209" spans="1:16" x14ac:dyDescent="0.25">
      <c r="A1209" t="s">
        <v>22</v>
      </c>
      <c r="B1209" t="s">
        <v>9490</v>
      </c>
      <c r="C1209">
        <v>76</v>
      </c>
      <c r="D1209" t="s">
        <v>9491</v>
      </c>
      <c r="E1209" t="s">
        <v>83</v>
      </c>
      <c r="F1209" t="s">
        <v>44</v>
      </c>
      <c r="G1209" t="s">
        <v>45</v>
      </c>
      <c r="H1209" t="s">
        <v>46</v>
      </c>
      <c r="I1209">
        <v>8</v>
      </c>
      <c r="J1209">
        <v>0</v>
      </c>
      <c r="K1209" t="s">
        <v>9492</v>
      </c>
      <c r="L1209">
        <v>0</v>
      </c>
      <c r="M1209">
        <f t="shared" si="78"/>
        <v>2</v>
      </c>
      <c r="N1209" s="2">
        <f t="shared" si="79"/>
        <v>8</v>
      </c>
      <c r="O1209" s="2" t="str">
        <f t="shared" si="80"/>
        <v>BP15_2</v>
      </c>
      <c r="P1209" t="str">
        <f t="shared" si="81"/>
        <v>PA</v>
      </c>
    </row>
    <row r="1210" spans="1:16" x14ac:dyDescent="0.25">
      <c r="A1210" t="s">
        <v>22</v>
      </c>
      <c r="B1210" t="s">
        <v>9493</v>
      </c>
      <c r="C1210">
        <v>77</v>
      </c>
      <c r="D1210" t="s">
        <v>9494</v>
      </c>
      <c r="E1210" t="s">
        <v>83</v>
      </c>
      <c r="F1210" t="s">
        <v>44</v>
      </c>
      <c r="G1210" t="s">
        <v>45</v>
      </c>
      <c r="H1210" t="s">
        <v>46</v>
      </c>
      <c r="I1210">
        <v>8</v>
      </c>
      <c r="J1210">
        <v>0</v>
      </c>
      <c r="K1210" t="s">
        <v>2359</v>
      </c>
      <c r="L1210">
        <v>0</v>
      </c>
      <c r="M1210">
        <f t="shared" si="78"/>
        <v>2</v>
      </c>
      <c r="N1210" s="2">
        <f t="shared" si="79"/>
        <v>8</v>
      </c>
      <c r="O1210" s="2" t="str">
        <f t="shared" si="80"/>
        <v>BP16_2</v>
      </c>
      <c r="P1210" t="str">
        <f t="shared" si="81"/>
        <v>PA</v>
      </c>
    </row>
    <row r="1211" spans="1:16" x14ac:dyDescent="0.25">
      <c r="A1211" t="s">
        <v>22</v>
      </c>
      <c r="B1211" t="s">
        <v>9495</v>
      </c>
      <c r="C1211">
        <v>78</v>
      </c>
      <c r="D1211" t="s">
        <v>9496</v>
      </c>
      <c r="E1211" t="s">
        <v>83</v>
      </c>
      <c r="F1211" t="s">
        <v>44</v>
      </c>
      <c r="G1211" t="s">
        <v>45</v>
      </c>
      <c r="H1211" t="s">
        <v>46</v>
      </c>
      <c r="I1211">
        <v>8</v>
      </c>
      <c r="J1211">
        <v>0</v>
      </c>
      <c r="K1211" t="s">
        <v>1171</v>
      </c>
      <c r="L1211">
        <v>0</v>
      </c>
      <c r="M1211">
        <f t="shared" si="78"/>
        <v>2</v>
      </c>
      <c r="N1211" s="2">
        <f t="shared" si="79"/>
        <v>8</v>
      </c>
      <c r="O1211" s="2" t="str">
        <f t="shared" si="80"/>
        <v>BP17_2</v>
      </c>
      <c r="P1211" t="str">
        <f t="shared" si="81"/>
        <v>PA</v>
      </c>
    </row>
    <row r="1212" spans="1:16" x14ac:dyDescent="0.25">
      <c r="A1212" t="s">
        <v>22</v>
      </c>
      <c r="B1212" t="s">
        <v>9497</v>
      </c>
      <c r="C1212">
        <v>79</v>
      </c>
      <c r="D1212" t="s">
        <v>9498</v>
      </c>
      <c r="E1212" t="s">
        <v>83</v>
      </c>
      <c r="F1212" t="s">
        <v>44</v>
      </c>
      <c r="G1212" t="s">
        <v>45</v>
      </c>
      <c r="H1212" t="s">
        <v>46</v>
      </c>
      <c r="I1212">
        <v>8</v>
      </c>
      <c r="J1212">
        <v>0</v>
      </c>
      <c r="K1212" t="s">
        <v>9499</v>
      </c>
      <c r="L1212">
        <v>0</v>
      </c>
      <c r="M1212">
        <f t="shared" si="78"/>
        <v>2</v>
      </c>
      <c r="N1212" s="2">
        <f t="shared" si="79"/>
        <v>8</v>
      </c>
      <c r="O1212" s="2" t="str">
        <f t="shared" si="80"/>
        <v>BP18_2</v>
      </c>
      <c r="P1212" t="str">
        <f t="shared" si="81"/>
        <v>PA</v>
      </c>
    </row>
    <row r="1213" spans="1:16" x14ac:dyDescent="0.25">
      <c r="A1213" t="s">
        <v>22</v>
      </c>
      <c r="B1213" t="s">
        <v>9500</v>
      </c>
      <c r="C1213">
        <v>80</v>
      </c>
      <c r="D1213" t="s">
        <v>9501</v>
      </c>
      <c r="E1213" t="s">
        <v>83</v>
      </c>
      <c r="F1213" t="s">
        <v>44</v>
      </c>
      <c r="G1213" t="s">
        <v>45</v>
      </c>
      <c r="H1213" t="s">
        <v>46</v>
      </c>
      <c r="I1213">
        <v>8</v>
      </c>
      <c r="J1213">
        <v>0</v>
      </c>
      <c r="K1213" t="s">
        <v>9502</v>
      </c>
      <c r="L1213">
        <v>0</v>
      </c>
      <c r="M1213">
        <f t="shared" si="78"/>
        <v>2</v>
      </c>
      <c r="N1213" s="2">
        <f t="shared" si="79"/>
        <v>8</v>
      </c>
      <c r="O1213" s="2" t="str">
        <f t="shared" si="80"/>
        <v>BP19_2</v>
      </c>
      <c r="P1213" t="str">
        <f t="shared" si="81"/>
        <v>PA</v>
      </c>
    </row>
    <row r="1214" spans="1:16" x14ac:dyDescent="0.25">
      <c r="A1214" t="s">
        <v>22</v>
      </c>
      <c r="B1214" t="s">
        <v>9503</v>
      </c>
      <c r="C1214">
        <v>81</v>
      </c>
      <c r="D1214" t="s">
        <v>9504</v>
      </c>
      <c r="E1214" t="s">
        <v>83</v>
      </c>
      <c r="F1214" t="s">
        <v>44</v>
      </c>
      <c r="G1214" t="s">
        <v>45</v>
      </c>
      <c r="H1214" t="s">
        <v>46</v>
      </c>
      <c r="I1214">
        <v>8</v>
      </c>
      <c r="J1214">
        <v>0</v>
      </c>
      <c r="K1214" t="s">
        <v>2368</v>
      </c>
      <c r="L1214">
        <v>0</v>
      </c>
      <c r="M1214">
        <f t="shared" si="78"/>
        <v>2</v>
      </c>
      <c r="N1214" s="2">
        <f t="shared" si="79"/>
        <v>8</v>
      </c>
      <c r="O1214" s="2" t="str">
        <f t="shared" si="80"/>
        <v>BP20_2</v>
      </c>
      <c r="P1214" t="str">
        <f t="shared" si="81"/>
        <v>PA</v>
      </c>
    </row>
    <row r="1215" spans="1:16" x14ac:dyDescent="0.25">
      <c r="A1215" t="s">
        <v>22</v>
      </c>
      <c r="B1215" t="s">
        <v>9505</v>
      </c>
      <c r="C1215">
        <v>82</v>
      </c>
      <c r="D1215" t="s">
        <v>1176</v>
      </c>
      <c r="E1215" t="s">
        <v>83</v>
      </c>
      <c r="F1215" t="s">
        <v>44</v>
      </c>
      <c r="G1215" t="s">
        <v>45</v>
      </c>
      <c r="H1215" t="s">
        <v>46</v>
      </c>
      <c r="I1215">
        <v>8</v>
      </c>
      <c r="J1215">
        <v>0</v>
      </c>
      <c r="K1215" t="s">
        <v>1210</v>
      </c>
      <c r="L1215">
        <v>0</v>
      </c>
      <c r="M1215">
        <f t="shared" si="78"/>
        <v>2</v>
      </c>
      <c r="N1215" s="2">
        <f t="shared" si="79"/>
        <v>8</v>
      </c>
      <c r="O1215" s="2" t="str">
        <f t="shared" si="80"/>
        <v>BP21</v>
      </c>
      <c r="P1215" t="str">
        <f t="shared" si="81"/>
        <v>PA</v>
      </c>
    </row>
    <row r="1216" spans="1:16" x14ac:dyDescent="0.25">
      <c r="A1216" t="s">
        <v>22</v>
      </c>
      <c r="B1216" t="s">
        <v>9506</v>
      </c>
      <c r="C1216">
        <v>83</v>
      </c>
      <c r="D1216" t="s">
        <v>1179</v>
      </c>
      <c r="E1216" t="s">
        <v>83</v>
      </c>
      <c r="F1216" t="s">
        <v>44</v>
      </c>
      <c r="G1216" t="s">
        <v>45</v>
      </c>
      <c r="H1216" t="s">
        <v>46</v>
      </c>
      <c r="I1216">
        <v>8</v>
      </c>
      <c r="J1216">
        <v>0</v>
      </c>
      <c r="K1216" t="s">
        <v>9507</v>
      </c>
      <c r="L1216">
        <v>0</v>
      </c>
      <c r="M1216">
        <f t="shared" si="78"/>
        <v>2</v>
      </c>
      <c r="N1216" s="2">
        <f t="shared" si="79"/>
        <v>8</v>
      </c>
      <c r="O1216" s="2" t="str">
        <f t="shared" si="80"/>
        <v>BP22</v>
      </c>
      <c r="P1216" t="str">
        <f t="shared" si="81"/>
        <v>PA</v>
      </c>
    </row>
    <row r="1217" spans="1:16" x14ac:dyDescent="0.25">
      <c r="A1217" t="s">
        <v>22</v>
      </c>
      <c r="B1217" t="s">
        <v>9508</v>
      </c>
      <c r="C1217">
        <v>84</v>
      </c>
      <c r="D1217" t="s">
        <v>1182</v>
      </c>
      <c r="E1217" t="s">
        <v>83</v>
      </c>
      <c r="F1217" t="s">
        <v>44</v>
      </c>
      <c r="G1217" t="s">
        <v>45</v>
      </c>
      <c r="H1217" t="s">
        <v>46</v>
      </c>
      <c r="I1217">
        <v>8</v>
      </c>
      <c r="J1217">
        <v>0</v>
      </c>
      <c r="K1217" t="s">
        <v>9509</v>
      </c>
      <c r="L1217">
        <v>0</v>
      </c>
      <c r="M1217">
        <f t="shared" si="78"/>
        <v>2</v>
      </c>
      <c r="N1217" s="2">
        <f t="shared" si="79"/>
        <v>8</v>
      </c>
      <c r="O1217" s="2" t="str">
        <f t="shared" si="80"/>
        <v>BP23</v>
      </c>
      <c r="P1217" t="str">
        <f t="shared" si="81"/>
        <v>PA</v>
      </c>
    </row>
    <row r="1218" spans="1:16" x14ac:dyDescent="0.25">
      <c r="A1218" t="s">
        <v>22</v>
      </c>
      <c r="B1218" t="s">
        <v>9510</v>
      </c>
      <c r="C1218">
        <v>85</v>
      </c>
      <c r="D1218" t="s">
        <v>1184</v>
      </c>
      <c r="E1218" t="s">
        <v>1185</v>
      </c>
      <c r="F1218" t="s">
        <v>44</v>
      </c>
      <c r="G1218" t="s">
        <v>45</v>
      </c>
      <c r="H1218" t="s">
        <v>46</v>
      </c>
      <c r="I1218">
        <v>8</v>
      </c>
      <c r="J1218">
        <v>0</v>
      </c>
      <c r="K1218" t="s">
        <v>268</v>
      </c>
      <c r="L1218">
        <v>0</v>
      </c>
      <c r="M1218">
        <f t="shared" si="78"/>
        <v>2</v>
      </c>
      <c r="N1218" s="2">
        <f t="shared" si="79"/>
        <v>8</v>
      </c>
      <c r="O1218" s="2" t="str">
        <f t="shared" si="80"/>
        <v>BP24</v>
      </c>
      <c r="P1218" t="str">
        <f t="shared" si="81"/>
        <v>PA</v>
      </c>
    </row>
    <row r="1219" spans="1:16" x14ac:dyDescent="0.25">
      <c r="A1219" t="s">
        <v>22</v>
      </c>
      <c r="B1219" t="s">
        <v>9511</v>
      </c>
      <c r="C1219">
        <v>86</v>
      </c>
      <c r="D1219" t="s">
        <v>1187</v>
      </c>
      <c r="E1219" t="s">
        <v>83</v>
      </c>
      <c r="F1219" t="s">
        <v>44</v>
      </c>
      <c r="G1219" t="s">
        <v>45</v>
      </c>
      <c r="H1219" t="s">
        <v>46</v>
      </c>
      <c r="I1219">
        <v>8</v>
      </c>
      <c r="J1219">
        <v>0</v>
      </c>
      <c r="K1219" t="s">
        <v>772</v>
      </c>
      <c r="L1219">
        <v>0</v>
      </c>
      <c r="M1219">
        <f t="shared" ref="M1219:M1282" si="82">_xlfn.NUMBERVALUE(MID(A1219,2,1))</f>
        <v>2</v>
      </c>
      <c r="N1219" s="2">
        <f t="shared" si="79"/>
        <v>8</v>
      </c>
      <c r="O1219" s="2" t="str">
        <f t="shared" si="80"/>
        <v>BP25</v>
      </c>
      <c r="P1219" t="str">
        <f t="shared" si="81"/>
        <v>PA</v>
      </c>
    </row>
    <row r="1220" spans="1:16" x14ac:dyDescent="0.25">
      <c r="A1220" t="s">
        <v>22</v>
      </c>
      <c r="B1220" t="s">
        <v>9512</v>
      </c>
      <c r="C1220">
        <v>87</v>
      </c>
      <c r="D1220" t="s">
        <v>1190</v>
      </c>
      <c r="E1220" t="s">
        <v>83</v>
      </c>
      <c r="F1220" t="s">
        <v>44</v>
      </c>
      <c r="G1220" t="s">
        <v>45</v>
      </c>
      <c r="H1220" t="s">
        <v>46</v>
      </c>
      <c r="I1220">
        <v>8</v>
      </c>
      <c r="J1220">
        <v>0</v>
      </c>
      <c r="K1220" t="s">
        <v>6339</v>
      </c>
      <c r="L1220">
        <v>0</v>
      </c>
      <c r="M1220">
        <f t="shared" si="82"/>
        <v>2</v>
      </c>
      <c r="N1220" s="2">
        <f t="shared" si="79"/>
        <v>8</v>
      </c>
      <c r="O1220" s="2" t="str">
        <f t="shared" si="80"/>
        <v>BP26</v>
      </c>
      <c r="P1220" t="str">
        <f t="shared" si="81"/>
        <v>PA</v>
      </c>
    </row>
    <row r="1221" spans="1:16" x14ac:dyDescent="0.25">
      <c r="A1221" t="s">
        <v>22</v>
      </c>
      <c r="B1221" t="s">
        <v>9513</v>
      </c>
      <c r="C1221">
        <v>88</v>
      </c>
      <c r="D1221" t="s">
        <v>1193</v>
      </c>
      <c r="E1221" t="s">
        <v>83</v>
      </c>
      <c r="F1221" t="s">
        <v>44</v>
      </c>
      <c r="G1221" t="s">
        <v>45</v>
      </c>
      <c r="H1221" t="s">
        <v>46</v>
      </c>
      <c r="I1221">
        <v>8</v>
      </c>
      <c r="J1221">
        <v>0</v>
      </c>
      <c r="K1221" t="s">
        <v>1194</v>
      </c>
      <c r="L1221">
        <v>0</v>
      </c>
      <c r="M1221">
        <f t="shared" si="82"/>
        <v>2</v>
      </c>
      <c r="N1221" s="2">
        <f t="shared" si="79"/>
        <v>8</v>
      </c>
      <c r="O1221" s="2" t="str">
        <f t="shared" si="80"/>
        <v>BP27</v>
      </c>
      <c r="P1221" t="str">
        <f t="shared" si="81"/>
        <v>PA</v>
      </c>
    </row>
    <row r="1222" spans="1:16" x14ac:dyDescent="0.25">
      <c r="A1222" t="s">
        <v>22</v>
      </c>
      <c r="B1222" t="s">
        <v>9514</v>
      </c>
      <c r="C1222">
        <v>89</v>
      </c>
      <c r="D1222" t="s">
        <v>1196</v>
      </c>
      <c r="E1222" t="s">
        <v>1185</v>
      </c>
      <c r="F1222" t="s">
        <v>44</v>
      </c>
      <c r="G1222" t="s">
        <v>45</v>
      </c>
      <c r="H1222" t="s">
        <v>46</v>
      </c>
      <c r="I1222">
        <v>8</v>
      </c>
      <c r="J1222">
        <v>0</v>
      </c>
      <c r="K1222" t="s">
        <v>268</v>
      </c>
      <c r="L1222">
        <v>0</v>
      </c>
      <c r="M1222">
        <f t="shared" si="82"/>
        <v>2</v>
      </c>
      <c r="N1222" s="2">
        <f t="shared" si="79"/>
        <v>8</v>
      </c>
      <c r="O1222" s="2" t="str">
        <f t="shared" si="80"/>
        <v>BP28</v>
      </c>
      <c r="P1222" t="str">
        <f t="shared" si="81"/>
        <v>PA</v>
      </c>
    </row>
    <row r="1223" spans="1:16" x14ac:dyDescent="0.25">
      <c r="A1223" t="s">
        <v>22</v>
      </c>
      <c r="B1223" t="s">
        <v>9515</v>
      </c>
      <c r="C1223">
        <v>90</v>
      </c>
      <c r="D1223" t="s">
        <v>1198</v>
      </c>
      <c r="E1223" t="s">
        <v>83</v>
      </c>
      <c r="F1223" t="s">
        <v>44</v>
      </c>
      <c r="G1223" t="s">
        <v>45</v>
      </c>
      <c r="H1223" t="s">
        <v>46</v>
      </c>
      <c r="I1223">
        <v>8</v>
      </c>
      <c r="J1223">
        <v>0</v>
      </c>
      <c r="K1223" t="s">
        <v>9516</v>
      </c>
      <c r="L1223">
        <v>0</v>
      </c>
      <c r="M1223">
        <f t="shared" si="82"/>
        <v>2</v>
      </c>
      <c r="N1223" s="2">
        <f t="shared" si="79"/>
        <v>8</v>
      </c>
      <c r="O1223" s="2" t="str">
        <f t="shared" si="80"/>
        <v>BP29</v>
      </c>
      <c r="P1223" t="str">
        <f t="shared" si="81"/>
        <v>PA</v>
      </c>
    </row>
    <row r="1224" spans="1:16" x14ac:dyDescent="0.25">
      <c r="A1224" t="s">
        <v>22</v>
      </c>
      <c r="B1224" t="s">
        <v>9517</v>
      </c>
      <c r="C1224">
        <v>91</v>
      </c>
      <c r="D1224" t="s">
        <v>1201</v>
      </c>
      <c r="E1224" t="s">
        <v>83</v>
      </c>
      <c r="F1224" t="s">
        <v>44</v>
      </c>
      <c r="G1224" t="s">
        <v>45</v>
      </c>
      <c r="H1224" t="s">
        <v>46</v>
      </c>
      <c r="I1224">
        <v>8</v>
      </c>
      <c r="J1224">
        <v>0</v>
      </c>
      <c r="K1224" t="s">
        <v>1909</v>
      </c>
      <c r="L1224">
        <v>0</v>
      </c>
      <c r="M1224">
        <f t="shared" si="82"/>
        <v>2</v>
      </c>
      <c r="N1224" s="2">
        <f t="shared" si="79"/>
        <v>8</v>
      </c>
      <c r="O1224" s="2" t="str">
        <f t="shared" si="80"/>
        <v>BP30</v>
      </c>
      <c r="P1224" t="str">
        <f t="shared" si="81"/>
        <v>PA</v>
      </c>
    </row>
    <row r="1225" spans="1:16" x14ac:dyDescent="0.25">
      <c r="A1225" t="s">
        <v>22</v>
      </c>
      <c r="B1225" t="s">
        <v>9518</v>
      </c>
      <c r="C1225">
        <v>92</v>
      </c>
      <c r="D1225" t="s">
        <v>1204</v>
      </c>
      <c r="E1225" t="s">
        <v>83</v>
      </c>
      <c r="F1225" t="s">
        <v>44</v>
      </c>
      <c r="G1225" t="s">
        <v>45</v>
      </c>
      <c r="H1225" t="s">
        <v>46</v>
      </c>
      <c r="I1225">
        <v>8</v>
      </c>
      <c r="J1225">
        <v>0</v>
      </c>
      <c r="K1225" t="s">
        <v>9516</v>
      </c>
      <c r="L1225">
        <v>0</v>
      </c>
      <c r="M1225">
        <f t="shared" si="82"/>
        <v>2</v>
      </c>
      <c r="N1225" s="2">
        <f t="shared" si="79"/>
        <v>8</v>
      </c>
      <c r="O1225" s="2" t="str">
        <f t="shared" si="80"/>
        <v>BP31</v>
      </c>
      <c r="P1225" t="str">
        <f t="shared" si="81"/>
        <v>PA</v>
      </c>
    </row>
    <row r="1226" spans="1:16" x14ac:dyDescent="0.25">
      <c r="A1226" t="s">
        <v>22</v>
      </c>
      <c r="B1226" t="s">
        <v>9519</v>
      </c>
      <c r="C1226">
        <v>93</v>
      </c>
      <c r="D1226" t="s">
        <v>1207</v>
      </c>
      <c r="E1226" t="s">
        <v>1185</v>
      </c>
      <c r="F1226" t="s">
        <v>44</v>
      </c>
      <c r="G1226" t="s">
        <v>45</v>
      </c>
      <c r="H1226" t="s">
        <v>46</v>
      </c>
      <c r="I1226">
        <v>8</v>
      </c>
      <c r="J1226">
        <v>0</v>
      </c>
      <c r="K1226" t="s">
        <v>268</v>
      </c>
      <c r="L1226">
        <v>0</v>
      </c>
      <c r="M1226">
        <f t="shared" si="82"/>
        <v>2</v>
      </c>
      <c r="N1226" s="2">
        <f t="shared" si="79"/>
        <v>8</v>
      </c>
      <c r="O1226" s="2" t="str">
        <f t="shared" si="80"/>
        <v>BP32</v>
      </c>
      <c r="P1226" t="str">
        <f t="shared" si="81"/>
        <v>PA</v>
      </c>
    </row>
    <row r="1227" spans="1:16" x14ac:dyDescent="0.25">
      <c r="A1227" t="s">
        <v>22</v>
      </c>
      <c r="B1227" t="s">
        <v>9520</v>
      </c>
      <c r="C1227">
        <v>94</v>
      </c>
      <c r="D1227" t="s">
        <v>1209</v>
      </c>
      <c r="E1227" t="s">
        <v>83</v>
      </c>
      <c r="F1227" t="s">
        <v>44</v>
      </c>
      <c r="G1227" t="s">
        <v>45</v>
      </c>
      <c r="H1227" t="s">
        <v>46</v>
      </c>
      <c r="I1227">
        <v>8</v>
      </c>
      <c r="J1227">
        <v>0</v>
      </c>
      <c r="K1227" t="s">
        <v>772</v>
      </c>
      <c r="L1227">
        <v>0</v>
      </c>
      <c r="M1227">
        <f t="shared" si="82"/>
        <v>2</v>
      </c>
      <c r="N1227" s="2">
        <f t="shared" si="79"/>
        <v>8</v>
      </c>
      <c r="O1227" s="2" t="str">
        <f t="shared" si="80"/>
        <v>BP33</v>
      </c>
      <c r="P1227" t="str">
        <f t="shared" si="81"/>
        <v>PA</v>
      </c>
    </row>
    <row r="1228" spans="1:16" x14ac:dyDescent="0.25">
      <c r="A1228" t="s">
        <v>22</v>
      </c>
      <c r="B1228" t="s">
        <v>9521</v>
      </c>
      <c r="C1228">
        <v>95</v>
      </c>
      <c r="D1228" t="s">
        <v>1212</v>
      </c>
      <c r="E1228" t="s">
        <v>83</v>
      </c>
      <c r="F1228" t="s">
        <v>44</v>
      </c>
      <c r="G1228" t="s">
        <v>45</v>
      </c>
      <c r="H1228" t="s">
        <v>91</v>
      </c>
      <c r="I1228">
        <v>3</v>
      </c>
      <c r="J1228">
        <v>0</v>
      </c>
      <c r="K1228" t="s">
        <v>6059</v>
      </c>
      <c r="L1228">
        <v>0</v>
      </c>
      <c r="M1228">
        <f t="shared" si="82"/>
        <v>2</v>
      </c>
      <c r="N1228" s="2">
        <f t="shared" si="79"/>
        <v>8</v>
      </c>
      <c r="O1228" s="2" t="str">
        <f t="shared" si="80"/>
        <v>BP34</v>
      </c>
      <c r="P1228" t="str">
        <f t="shared" si="81"/>
        <v>PA</v>
      </c>
    </row>
    <row r="1229" spans="1:16" x14ac:dyDescent="0.25">
      <c r="A1229" t="s">
        <v>22</v>
      </c>
      <c r="B1229" t="s">
        <v>9522</v>
      </c>
      <c r="C1229">
        <v>96</v>
      </c>
      <c r="D1229" t="s">
        <v>1215</v>
      </c>
      <c r="E1229" t="s">
        <v>83</v>
      </c>
      <c r="F1229" t="s">
        <v>44</v>
      </c>
      <c r="G1229" t="s">
        <v>45</v>
      </c>
      <c r="H1229" t="s">
        <v>46</v>
      </c>
      <c r="I1229">
        <v>8</v>
      </c>
      <c r="J1229">
        <v>0</v>
      </c>
      <c r="K1229" t="s">
        <v>621</v>
      </c>
      <c r="L1229">
        <v>0</v>
      </c>
      <c r="M1229">
        <f t="shared" si="82"/>
        <v>2</v>
      </c>
      <c r="N1229" s="2">
        <f t="shared" si="79"/>
        <v>8</v>
      </c>
      <c r="O1229" s="2" t="str">
        <f t="shared" si="80"/>
        <v>BP35</v>
      </c>
      <c r="P1229" t="str">
        <f t="shared" si="81"/>
        <v>PA</v>
      </c>
    </row>
    <row r="1230" spans="1:16" x14ac:dyDescent="0.25">
      <c r="A1230" t="s">
        <v>22</v>
      </c>
      <c r="B1230" t="s">
        <v>9523</v>
      </c>
      <c r="C1230">
        <v>97</v>
      </c>
      <c r="D1230" t="s">
        <v>1218</v>
      </c>
      <c r="E1230" t="s">
        <v>1185</v>
      </c>
      <c r="F1230" t="s">
        <v>44</v>
      </c>
      <c r="G1230" t="s">
        <v>45</v>
      </c>
      <c r="H1230" t="s">
        <v>46</v>
      </c>
      <c r="I1230">
        <v>8</v>
      </c>
      <c r="J1230">
        <v>0</v>
      </c>
      <c r="K1230" t="s">
        <v>268</v>
      </c>
      <c r="L1230">
        <v>0</v>
      </c>
      <c r="M1230">
        <f t="shared" si="82"/>
        <v>2</v>
      </c>
      <c r="N1230" s="2">
        <f t="shared" si="79"/>
        <v>8</v>
      </c>
      <c r="O1230" s="2" t="str">
        <f t="shared" si="80"/>
        <v>BP36</v>
      </c>
      <c r="P1230" t="str">
        <f t="shared" si="81"/>
        <v>PA</v>
      </c>
    </row>
    <row r="1231" spans="1:16" x14ac:dyDescent="0.25">
      <c r="A1231" t="s">
        <v>22</v>
      </c>
      <c r="B1231" t="s">
        <v>9524</v>
      </c>
      <c r="C1231">
        <v>98</v>
      </c>
      <c r="D1231" t="s">
        <v>1220</v>
      </c>
      <c r="E1231" t="s">
        <v>83</v>
      </c>
      <c r="F1231" t="s">
        <v>44</v>
      </c>
      <c r="G1231" t="s">
        <v>45</v>
      </c>
      <c r="H1231" t="s">
        <v>46</v>
      </c>
      <c r="I1231">
        <v>8</v>
      </c>
      <c r="J1231">
        <v>0</v>
      </c>
      <c r="K1231" t="s">
        <v>1216</v>
      </c>
      <c r="L1231">
        <v>0</v>
      </c>
      <c r="M1231">
        <f t="shared" si="82"/>
        <v>2</v>
      </c>
      <c r="N1231" s="2">
        <f t="shared" si="79"/>
        <v>8</v>
      </c>
      <c r="O1231" s="2" t="str">
        <f t="shared" si="80"/>
        <v>BP37</v>
      </c>
      <c r="P1231" t="str">
        <f t="shared" si="81"/>
        <v>PA</v>
      </c>
    </row>
    <row r="1232" spans="1:16" x14ac:dyDescent="0.25">
      <c r="A1232" t="s">
        <v>22</v>
      </c>
      <c r="B1232" t="s">
        <v>9525</v>
      </c>
      <c r="C1232">
        <v>99</v>
      </c>
      <c r="D1232" t="s">
        <v>1223</v>
      </c>
      <c r="E1232" t="s">
        <v>83</v>
      </c>
      <c r="F1232" t="s">
        <v>44</v>
      </c>
      <c r="G1232" t="s">
        <v>45</v>
      </c>
      <c r="H1232" t="s">
        <v>46</v>
      </c>
      <c r="I1232">
        <v>8</v>
      </c>
      <c r="J1232">
        <v>0</v>
      </c>
      <c r="K1232" t="s">
        <v>3150</v>
      </c>
      <c r="L1232">
        <v>0</v>
      </c>
      <c r="M1232">
        <f t="shared" si="82"/>
        <v>2</v>
      </c>
      <c r="N1232" s="2">
        <f t="shared" si="79"/>
        <v>8</v>
      </c>
      <c r="O1232" s="2" t="str">
        <f t="shared" si="80"/>
        <v>BP38</v>
      </c>
      <c r="P1232" t="str">
        <f t="shared" si="81"/>
        <v>PA</v>
      </c>
    </row>
    <row r="1233" spans="1:16" x14ac:dyDescent="0.25">
      <c r="A1233" t="s">
        <v>22</v>
      </c>
      <c r="B1233" t="s">
        <v>9526</v>
      </c>
      <c r="C1233">
        <v>100</v>
      </c>
      <c r="D1233" t="s">
        <v>1225</v>
      </c>
      <c r="E1233" t="s">
        <v>83</v>
      </c>
      <c r="F1233" t="s">
        <v>44</v>
      </c>
      <c r="G1233" t="s">
        <v>45</v>
      </c>
      <c r="H1233" t="s">
        <v>46</v>
      </c>
      <c r="I1233">
        <v>8</v>
      </c>
      <c r="J1233">
        <v>0</v>
      </c>
      <c r="K1233" t="s">
        <v>1216</v>
      </c>
      <c r="L1233">
        <v>0</v>
      </c>
      <c r="M1233">
        <f t="shared" si="82"/>
        <v>2</v>
      </c>
      <c r="N1233" s="2">
        <f t="shared" si="79"/>
        <v>8</v>
      </c>
      <c r="O1233" s="2" t="str">
        <f t="shared" si="80"/>
        <v>BP39</v>
      </c>
      <c r="P1233" t="str">
        <f t="shared" si="81"/>
        <v>PA</v>
      </c>
    </row>
    <row r="1234" spans="1:16" x14ac:dyDescent="0.25">
      <c r="A1234" t="s">
        <v>22</v>
      </c>
      <c r="B1234" t="s">
        <v>9527</v>
      </c>
      <c r="C1234">
        <v>101</v>
      </c>
      <c r="D1234" t="s">
        <v>1228</v>
      </c>
      <c r="E1234" t="s">
        <v>1229</v>
      </c>
      <c r="F1234" t="s">
        <v>44</v>
      </c>
      <c r="G1234" t="s">
        <v>45</v>
      </c>
      <c r="H1234" t="s">
        <v>46</v>
      </c>
      <c r="I1234">
        <v>8</v>
      </c>
      <c r="J1234">
        <v>0</v>
      </c>
      <c r="K1234" t="s">
        <v>268</v>
      </c>
      <c r="L1234">
        <v>0</v>
      </c>
      <c r="M1234">
        <f t="shared" si="82"/>
        <v>2</v>
      </c>
      <c r="N1234" s="2">
        <f t="shared" si="79"/>
        <v>8</v>
      </c>
      <c r="O1234" s="2" t="str">
        <f t="shared" si="80"/>
        <v>BP40</v>
      </c>
      <c r="P1234" t="str">
        <f t="shared" si="81"/>
        <v>PA</v>
      </c>
    </row>
    <row r="1235" spans="1:16" x14ac:dyDescent="0.25">
      <c r="A1235" t="s">
        <v>22</v>
      </c>
      <c r="B1235" t="s">
        <v>9528</v>
      </c>
      <c r="C1235">
        <v>102</v>
      </c>
      <c r="D1235" t="s">
        <v>1231</v>
      </c>
      <c r="E1235" t="s">
        <v>83</v>
      </c>
      <c r="F1235" t="s">
        <v>44</v>
      </c>
      <c r="G1235" t="s">
        <v>45</v>
      </c>
      <c r="H1235" t="s">
        <v>46</v>
      </c>
      <c r="I1235">
        <v>8</v>
      </c>
      <c r="J1235">
        <v>0</v>
      </c>
      <c r="K1235" t="s">
        <v>8995</v>
      </c>
      <c r="L1235">
        <v>0</v>
      </c>
      <c r="M1235">
        <f t="shared" si="82"/>
        <v>2</v>
      </c>
      <c r="N1235" s="2">
        <f t="shared" si="79"/>
        <v>8</v>
      </c>
      <c r="O1235" s="2" t="str">
        <f t="shared" si="80"/>
        <v>BP41</v>
      </c>
      <c r="P1235" t="str">
        <f t="shared" si="81"/>
        <v>PA</v>
      </c>
    </row>
    <row r="1236" spans="1:16" x14ac:dyDescent="0.25">
      <c r="A1236" t="s">
        <v>22</v>
      </c>
      <c r="B1236" t="s">
        <v>9529</v>
      </c>
      <c r="C1236">
        <v>103</v>
      </c>
      <c r="D1236" t="s">
        <v>1234</v>
      </c>
      <c r="E1236" t="s">
        <v>83</v>
      </c>
      <c r="F1236" t="s">
        <v>44</v>
      </c>
      <c r="G1236" t="s">
        <v>45</v>
      </c>
      <c r="H1236" t="s">
        <v>46</v>
      </c>
      <c r="I1236">
        <v>8</v>
      </c>
      <c r="J1236">
        <v>0</v>
      </c>
      <c r="K1236" t="s">
        <v>5822</v>
      </c>
      <c r="L1236">
        <v>0</v>
      </c>
      <c r="M1236">
        <f t="shared" si="82"/>
        <v>2</v>
      </c>
      <c r="N1236" s="2">
        <f t="shared" si="79"/>
        <v>8</v>
      </c>
      <c r="O1236" s="2" t="str">
        <f t="shared" si="80"/>
        <v>BP42</v>
      </c>
      <c r="P1236" t="str">
        <f t="shared" si="81"/>
        <v>PA</v>
      </c>
    </row>
    <row r="1237" spans="1:16" x14ac:dyDescent="0.25">
      <c r="A1237" t="s">
        <v>22</v>
      </c>
      <c r="B1237" t="s">
        <v>9530</v>
      </c>
      <c r="C1237">
        <v>104</v>
      </c>
      <c r="D1237" t="s">
        <v>1236</v>
      </c>
      <c r="E1237" t="s">
        <v>83</v>
      </c>
      <c r="F1237" t="s">
        <v>44</v>
      </c>
      <c r="G1237" t="s">
        <v>45</v>
      </c>
      <c r="H1237" t="s">
        <v>46</v>
      </c>
      <c r="I1237">
        <v>8</v>
      </c>
      <c r="J1237">
        <v>0</v>
      </c>
      <c r="K1237" t="s">
        <v>1216</v>
      </c>
      <c r="L1237">
        <v>0</v>
      </c>
      <c r="M1237">
        <f t="shared" si="82"/>
        <v>2</v>
      </c>
      <c r="N1237" s="2">
        <f t="shared" si="79"/>
        <v>8</v>
      </c>
      <c r="O1237" s="2" t="str">
        <f t="shared" si="80"/>
        <v>BP43</v>
      </c>
      <c r="P1237" t="str">
        <f t="shared" si="81"/>
        <v>PA</v>
      </c>
    </row>
    <row r="1238" spans="1:16" x14ac:dyDescent="0.25">
      <c r="A1238" t="s">
        <v>22</v>
      </c>
      <c r="B1238" t="s">
        <v>9531</v>
      </c>
      <c r="C1238">
        <v>105</v>
      </c>
      <c r="D1238" t="s">
        <v>1239</v>
      </c>
      <c r="E1238" t="s">
        <v>1229</v>
      </c>
      <c r="F1238" t="s">
        <v>44</v>
      </c>
      <c r="G1238" t="s">
        <v>45</v>
      </c>
      <c r="H1238" t="s">
        <v>46</v>
      </c>
      <c r="I1238">
        <v>8</v>
      </c>
      <c r="J1238">
        <v>0</v>
      </c>
      <c r="K1238" t="s">
        <v>268</v>
      </c>
      <c r="L1238">
        <v>0</v>
      </c>
      <c r="M1238">
        <f t="shared" si="82"/>
        <v>2</v>
      </c>
      <c r="N1238" s="2">
        <f t="shared" si="79"/>
        <v>8</v>
      </c>
      <c r="O1238" s="2" t="str">
        <f t="shared" si="80"/>
        <v>BP44</v>
      </c>
      <c r="P1238" t="str">
        <f t="shared" si="81"/>
        <v>PA</v>
      </c>
    </row>
    <row r="1239" spans="1:16" x14ac:dyDescent="0.25">
      <c r="A1239" t="s">
        <v>23</v>
      </c>
      <c r="B1239" t="s">
        <v>746</v>
      </c>
      <c r="C1239">
        <v>2</v>
      </c>
      <c r="D1239" t="s">
        <v>747</v>
      </c>
      <c r="F1239" t="s">
        <v>44</v>
      </c>
      <c r="G1239" t="s">
        <v>748</v>
      </c>
      <c r="H1239" t="s">
        <v>749</v>
      </c>
      <c r="I1239">
        <v>12</v>
      </c>
      <c r="J1239">
        <v>0</v>
      </c>
      <c r="M1239">
        <f t="shared" si="82"/>
        <v>2</v>
      </c>
      <c r="N1239" s="2">
        <f t="shared" si="79"/>
        <v>10</v>
      </c>
      <c r="O1239" s="2" t="str">
        <f t="shared" si="80"/>
        <v>XDAT</v>
      </c>
      <c r="P1239" t="str">
        <f t="shared" si="81"/>
        <v>PA</v>
      </c>
    </row>
    <row r="1240" spans="1:16" x14ac:dyDescent="0.25">
      <c r="A1240" t="s">
        <v>23</v>
      </c>
      <c r="B1240" t="s">
        <v>750</v>
      </c>
      <c r="C1240">
        <v>3</v>
      </c>
      <c r="D1240" t="s">
        <v>751</v>
      </c>
      <c r="E1240" t="s">
        <v>752</v>
      </c>
      <c r="F1240" t="s">
        <v>44</v>
      </c>
      <c r="G1240" t="s">
        <v>456</v>
      </c>
      <c r="H1240" t="s">
        <v>753</v>
      </c>
      <c r="I1240">
        <v>1</v>
      </c>
      <c r="J1240">
        <v>0</v>
      </c>
      <c r="K1240" t="s">
        <v>754</v>
      </c>
      <c r="L1240">
        <v>0</v>
      </c>
      <c r="M1240">
        <f t="shared" si="82"/>
        <v>2</v>
      </c>
      <c r="N1240" s="2">
        <f t="shared" si="79"/>
        <v>10</v>
      </c>
      <c r="O1240" s="2" t="str">
        <f t="shared" si="80"/>
        <v>XPLA</v>
      </c>
      <c r="P1240" t="str">
        <f t="shared" si="81"/>
        <v>PA</v>
      </c>
    </row>
    <row r="1241" spans="1:16" x14ac:dyDescent="0.25">
      <c r="A1241" t="s">
        <v>23</v>
      </c>
      <c r="B1241" t="s">
        <v>755</v>
      </c>
      <c r="C1241">
        <v>4</v>
      </c>
      <c r="D1241" t="s">
        <v>51</v>
      </c>
      <c r="E1241" t="s">
        <v>52</v>
      </c>
      <c r="F1241" t="s">
        <v>44</v>
      </c>
      <c r="G1241" t="s">
        <v>45</v>
      </c>
      <c r="H1241" t="s">
        <v>756</v>
      </c>
      <c r="I1241">
        <v>4</v>
      </c>
      <c r="J1241">
        <v>0</v>
      </c>
      <c r="K1241" t="s">
        <v>757</v>
      </c>
      <c r="L1241">
        <v>0</v>
      </c>
      <c r="M1241">
        <f t="shared" si="82"/>
        <v>2</v>
      </c>
      <c r="N1241" s="2">
        <f t="shared" si="79"/>
        <v>10</v>
      </c>
      <c r="O1241" s="2" t="str">
        <f t="shared" si="80"/>
        <v>A1</v>
      </c>
      <c r="P1241" t="str">
        <f t="shared" si="81"/>
        <v>PA</v>
      </c>
    </row>
    <row r="1242" spans="1:16" x14ac:dyDescent="0.25">
      <c r="A1242" t="s">
        <v>23</v>
      </c>
      <c r="B1242" t="s">
        <v>758</v>
      </c>
      <c r="C1242">
        <v>5</v>
      </c>
      <c r="D1242" t="s">
        <v>56</v>
      </c>
      <c r="E1242" t="s">
        <v>52</v>
      </c>
      <c r="F1242" t="s">
        <v>44</v>
      </c>
      <c r="G1242" t="s">
        <v>45</v>
      </c>
      <c r="H1242" t="s">
        <v>756</v>
      </c>
      <c r="I1242">
        <v>4</v>
      </c>
      <c r="J1242">
        <v>0</v>
      </c>
      <c r="K1242" t="s">
        <v>759</v>
      </c>
      <c r="L1242">
        <v>0</v>
      </c>
      <c r="M1242">
        <f t="shared" si="82"/>
        <v>2</v>
      </c>
      <c r="N1242" s="2">
        <f t="shared" si="79"/>
        <v>10</v>
      </c>
      <c r="O1242" s="2" t="str">
        <f t="shared" si="80"/>
        <v>A2</v>
      </c>
      <c r="P1242" t="str">
        <f t="shared" si="81"/>
        <v>PA</v>
      </c>
    </row>
    <row r="1243" spans="1:16" x14ac:dyDescent="0.25">
      <c r="A1243" t="s">
        <v>23</v>
      </c>
      <c r="B1243" t="s">
        <v>760</v>
      </c>
      <c r="C1243">
        <v>6</v>
      </c>
      <c r="D1243" t="s">
        <v>62</v>
      </c>
      <c r="E1243" t="s">
        <v>52</v>
      </c>
      <c r="F1243" t="s">
        <v>44</v>
      </c>
      <c r="G1243" t="s">
        <v>45</v>
      </c>
      <c r="H1243" t="s">
        <v>756</v>
      </c>
      <c r="I1243">
        <v>4</v>
      </c>
      <c r="J1243">
        <v>0</v>
      </c>
      <c r="K1243" t="s">
        <v>761</v>
      </c>
      <c r="L1243">
        <v>0</v>
      </c>
      <c r="M1243">
        <f t="shared" si="82"/>
        <v>2</v>
      </c>
      <c r="N1243" s="2">
        <f t="shared" si="79"/>
        <v>10</v>
      </c>
      <c r="O1243" s="2" t="str">
        <f t="shared" si="80"/>
        <v>A4</v>
      </c>
      <c r="P1243" t="str">
        <f t="shared" si="81"/>
        <v>PA</v>
      </c>
    </row>
    <row r="1244" spans="1:16" x14ac:dyDescent="0.25">
      <c r="A1244" t="s">
        <v>23</v>
      </c>
      <c r="B1244" t="s">
        <v>762</v>
      </c>
      <c r="C1244">
        <v>7</v>
      </c>
      <c r="D1244" t="s">
        <v>68</v>
      </c>
      <c r="E1244" t="s">
        <v>52</v>
      </c>
      <c r="F1244" t="s">
        <v>44</v>
      </c>
      <c r="G1244" t="s">
        <v>45</v>
      </c>
      <c r="H1244" t="s">
        <v>756</v>
      </c>
      <c r="I1244">
        <v>4</v>
      </c>
      <c r="J1244">
        <v>0</v>
      </c>
      <c r="K1244" t="s">
        <v>763</v>
      </c>
      <c r="L1244">
        <v>0</v>
      </c>
      <c r="M1244">
        <f t="shared" si="82"/>
        <v>2</v>
      </c>
      <c r="N1244" s="2">
        <f t="shared" si="79"/>
        <v>10</v>
      </c>
      <c r="O1244" s="2" t="str">
        <f t="shared" si="80"/>
        <v>A6</v>
      </c>
      <c r="P1244" t="str">
        <f t="shared" si="81"/>
        <v>PA</v>
      </c>
    </row>
    <row r="1245" spans="1:16" x14ac:dyDescent="0.25">
      <c r="A1245" t="s">
        <v>23</v>
      </c>
      <c r="B1245" t="s">
        <v>764</v>
      </c>
      <c r="C1245">
        <v>8</v>
      </c>
      <c r="D1245" t="s">
        <v>71</v>
      </c>
      <c r="E1245" t="s">
        <v>52</v>
      </c>
      <c r="F1245" t="s">
        <v>44</v>
      </c>
      <c r="G1245" t="s">
        <v>45</v>
      </c>
      <c r="H1245" t="s">
        <v>756</v>
      </c>
      <c r="I1245">
        <v>4</v>
      </c>
      <c r="J1245">
        <v>0</v>
      </c>
      <c r="K1245" t="s">
        <v>487</v>
      </c>
      <c r="L1245">
        <v>0</v>
      </c>
      <c r="M1245">
        <f t="shared" si="82"/>
        <v>2</v>
      </c>
      <c r="N1245" s="2">
        <f t="shared" si="79"/>
        <v>10</v>
      </c>
      <c r="O1245" s="2" t="str">
        <f t="shared" si="80"/>
        <v>A7</v>
      </c>
      <c r="P1245" t="str">
        <f t="shared" si="81"/>
        <v>PA</v>
      </c>
    </row>
    <row r="1246" spans="1:16" x14ac:dyDescent="0.25">
      <c r="A1246" t="s">
        <v>23</v>
      </c>
      <c r="B1246" t="s">
        <v>765</v>
      </c>
      <c r="C1246">
        <v>9</v>
      </c>
      <c r="D1246" t="s">
        <v>74</v>
      </c>
      <c r="E1246" t="s">
        <v>52</v>
      </c>
      <c r="F1246" t="s">
        <v>44</v>
      </c>
      <c r="G1246" t="s">
        <v>45</v>
      </c>
      <c r="H1246" t="s">
        <v>756</v>
      </c>
      <c r="I1246">
        <v>4</v>
      </c>
      <c r="J1246">
        <v>0</v>
      </c>
      <c r="K1246" t="s">
        <v>766</v>
      </c>
      <c r="L1246">
        <v>0</v>
      </c>
      <c r="M1246">
        <f t="shared" si="82"/>
        <v>2</v>
      </c>
      <c r="N1246" s="2">
        <f t="shared" si="79"/>
        <v>10</v>
      </c>
      <c r="O1246" s="2" t="str">
        <f t="shared" si="80"/>
        <v>A8</v>
      </c>
      <c r="P1246" t="str">
        <f t="shared" si="81"/>
        <v>PA</v>
      </c>
    </row>
    <row r="1247" spans="1:16" x14ac:dyDescent="0.25">
      <c r="A1247" t="s">
        <v>23</v>
      </c>
      <c r="B1247" t="s">
        <v>767</v>
      </c>
      <c r="C1247">
        <v>10</v>
      </c>
      <c r="D1247" t="s">
        <v>77</v>
      </c>
      <c r="E1247" t="s">
        <v>52</v>
      </c>
      <c r="F1247" t="s">
        <v>44</v>
      </c>
      <c r="G1247" t="s">
        <v>45</v>
      </c>
      <c r="H1247" t="s">
        <v>756</v>
      </c>
      <c r="I1247">
        <v>4</v>
      </c>
      <c r="J1247">
        <v>0</v>
      </c>
      <c r="K1247" t="s">
        <v>78</v>
      </c>
      <c r="L1247">
        <v>0</v>
      </c>
      <c r="M1247">
        <f t="shared" si="82"/>
        <v>2</v>
      </c>
      <c r="N1247" s="2">
        <f t="shared" si="79"/>
        <v>10</v>
      </c>
      <c r="O1247" s="2" t="str">
        <f t="shared" si="80"/>
        <v>A9</v>
      </c>
      <c r="P1247" t="str">
        <f t="shared" si="81"/>
        <v>PA</v>
      </c>
    </row>
    <row r="1248" spans="1:16" x14ac:dyDescent="0.25">
      <c r="A1248" t="s">
        <v>23</v>
      </c>
      <c r="B1248" t="s">
        <v>768</v>
      </c>
      <c r="C1248">
        <v>11</v>
      </c>
      <c r="D1248" t="s">
        <v>80</v>
      </c>
      <c r="E1248" t="s">
        <v>52</v>
      </c>
      <c r="F1248" t="s">
        <v>44</v>
      </c>
      <c r="G1248" t="s">
        <v>45</v>
      </c>
      <c r="H1248" t="s">
        <v>756</v>
      </c>
      <c r="I1248">
        <v>4</v>
      </c>
      <c r="J1248">
        <v>0</v>
      </c>
      <c r="K1248" t="s">
        <v>769</v>
      </c>
      <c r="L1248">
        <v>0</v>
      </c>
      <c r="M1248">
        <f t="shared" si="82"/>
        <v>2</v>
      </c>
      <c r="N1248" s="2">
        <f t="shared" si="79"/>
        <v>10</v>
      </c>
      <c r="O1248" s="2" t="str">
        <f t="shared" si="80"/>
        <v>A10</v>
      </c>
      <c r="P1248" t="str">
        <f t="shared" si="81"/>
        <v>PA</v>
      </c>
    </row>
    <row r="1249" spans="1:16" x14ac:dyDescent="0.25">
      <c r="A1249" t="s">
        <v>23</v>
      </c>
      <c r="B1249" t="s">
        <v>770</v>
      </c>
      <c r="C1249">
        <v>12</v>
      </c>
      <c r="D1249" t="s">
        <v>94</v>
      </c>
      <c r="E1249" t="s">
        <v>95</v>
      </c>
      <c r="F1249" t="s">
        <v>44</v>
      </c>
      <c r="G1249" t="s">
        <v>456</v>
      </c>
      <c r="H1249" t="s">
        <v>753</v>
      </c>
      <c r="I1249">
        <v>1</v>
      </c>
      <c r="J1249">
        <v>0</v>
      </c>
      <c r="K1249" t="s">
        <v>97</v>
      </c>
      <c r="L1249">
        <v>0</v>
      </c>
      <c r="M1249">
        <f t="shared" si="82"/>
        <v>2</v>
      </c>
      <c r="N1249" s="2">
        <f t="shared" si="79"/>
        <v>10</v>
      </c>
      <c r="O1249" s="2" t="str">
        <f t="shared" si="80"/>
        <v>BP4</v>
      </c>
      <c r="P1249" t="str">
        <f t="shared" si="81"/>
        <v>PA</v>
      </c>
    </row>
    <row r="1250" spans="1:16" x14ac:dyDescent="0.25">
      <c r="A1250" t="s">
        <v>23</v>
      </c>
      <c r="B1250" t="s">
        <v>771</v>
      </c>
      <c r="C1250">
        <v>13</v>
      </c>
      <c r="D1250" t="s">
        <v>82</v>
      </c>
      <c r="E1250" t="s">
        <v>83</v>
      </c>
      <c r="F1250" t="s">
        <v>44</v>
      </c>
      <c r="G1250" t="s">
        <v>45</v>
      </c>
      <c r="H1250" t="s">
        <v>756</v>
      </c>
      <c r="I1250">
        <v>4</v>
      </c>
      <c r="J1250">
        <v>0</v>
      </c>
      <c r="K1250" t="s">
        <v>772</v>
      </c>
      <c r="L1250">
        <v>0</v>
      </c>
      <c r="M1250">
        <f t="shared" si="82"/>
        <v>2</v>
      </c>
      <c r="N1250" s="2">
        <f t="shared" si="79"/>
        <v>10</v>
      </c>
      <c r="O1250" s="2" t="str">
        <f t="shared" si="80"/>
        <v>BP1</v>
      </c>
      <c r="P1250" t="str">
        <f t="shared" si="81"/>
        <v>PA</v>
      </c>
    </row>
    <row r="1251" spans="1:16" x14ac:dyDescent="0.25">
      <c r="A1251" t="s">
        <v>23</v>
      </c>
      <c r="B1251" t="s">
        <v>773</v>
      </c>
      <c r="C1251">
        <v>14</v>
      </c>
      <c r="D1251" t="s">
        <v>86</v>
      </c>
      <c r="E1251" t="s">
        <v>83</v>
      </c>
      <c r="F1251" t="s">
        <v>44</v>
      </c>
      <c r="G1251" t="s">
        <v>45</v>
      </c>
      <c r="H1251" t="s">
        <v>756</v>
      </c>
      <c r="I1251">
        <v>4</v>
      </c>
      <c r="J1251">
        <v>0</v>
      </c>
      <c r="K1251" t="s">
        <v>774</v>
      </c>
      <c r="L1251">
        <v>1</v>
      </c>
      <c r="M1251">
        <f t="shared" si="82"/>
        <v>2</v>
      </c>
      <c r="N1251" s="2">
        <f t="shared" si="79"/>
        <v>10</v>
      </c>
      <c r="O1251" s="2" t="str">
        <f t="shared" si="80"/>
        <v>BP2</v>
      </c>
      <c r="P1251" t="str">
        <f t="shared" si="81"/>
        <v>PA</v>
      </c>
    </row>
    <row r="1252" spans="1:16" x14ac:dyDescent="0.25">
      <c r="A1252" t="s">
        <v>23</v>
      </c>
      <c r="B1252" t="s">
        <v>775</v>
      </c>
      <c r="C1252">
        <v>15</v>
      </c>
      <c r="D1252" t="s">
        <v>776</v>
      </c>
      <c r="E1252" t="s">
        <v>83</v>
      </c>
      <c r="F1252" t="s">
        <v>44</v>
      </c>
      <c r="G1252" t="s">
        <v>45</v>
      </c>
      <c r="H1252" t="s">
        <v>756</v>
      </c>
      <c r="I1252">
        <v>4</v>
      </c>
      <c r="J1252">
        <v>0</v>
      </c>
      <c r="K1252" t="s">
        <v>777</v>
      </c>
      <c r="L1252">
        <v>0</v>
      </c>
      <c r="M1252">
        <f t="shared" si="82"/>
        <v>2</v>
      </c>
      <c r="N1252" s="2">
        <f t="shared" si="79"/>
        <v>10</v>
      </c>
      <c r="O1252" s="2" t="str">
        <f t="shared" si="80"/>
        <v>BP5</v>
      </c>
      <c r="P1252" t="str">
        <f t="shared" si="81"/>
        <v>PA</v>
      </c>
    </row>
    <row r="1253" spans="1:16" x14ac:dyDescent="0.25">
      <c r="A1253" t="s">
        <v>23</v>
      </c>
      <c r="B1253" t="s">
        <v>778</v>
      </c>
      <c r="C1253">
        <v>16</v>
      </c>
      <c r="D1253" t="s">
        <v>89</v>
      </c>
      <c r="E1253" t="s">
        <v>90</v>
      </c>
      <c r="F1253" t="s">
        <v>44</v>
      </c>
      <c r="G1253" t="s">
        <v>45</v>
      </c>
      <c r="H1253" t="s">
        <v>756</v>
      </c>
      <c r="I1253">
        <v>4</v>
      </c>
      <c r="J1253">
        <v>0</v>
      </c>
      <c r="K1253" t="s">
        <v>268</v>
      </c>
      <c r="L1253">
        <v>0</v>
      </c>
      <c r="M1253">
        <f t="shared" si="82"/>
        <v>2</v>
      </c>
      <c r="N1253" s="2">
        <f t="shared" si="79"/>
        <v>10</v>
      </c>
      <c r="O1253" s="2" t="str">
        <f t="shared" si="80"/>
        <v>BP3</v>
      </c>
      <c r="P1253" t="str">
        <f t="shared" si="81"/>
        <v>PA</v>
      </c>
    </row>
    <row r="1254" spans="1:16" x14ac:dyDescent="0.25">
      <c r="A1254" t="s">
        <v>23</v>
      </c>
      <c r="B1254" t="s">
        <v>779</v>
      </c>
      <c r="C1254">
        <v>17</v>
      </c>
      <c r="D1254" t="s">
        <v>780</v>
      </c>
      <c r="F1254" t="s">
        <v>44</v>
      </c>
      <c r="G1254" t="s">
        <v>456</v>
      </c>
      <c r="H1254" t="s">
        <v>756</v>
      </c>
      <c r="I1254">
        <v>4</v>
      </c>
      <c r="J1254">
        <v>0</v>
      </c>
      <c r="K1254" t="s">
        <v>781</v>
      </c>
      <c r="L1254">
        <v>1</v>
      </c>
      <c r="M1254">
        <f t="shared" si="82"/>
        <v>2</v>
      </c>
      <c r="N1254" s="2">
        <f t="shared" si="79"/>
        <v>10</v>
      </c>
      <c r="O1254" s="2" t="str">
        <f t="shared" si="80"/>
        <v>EXMR</v>
      </c>
      <c r="P1254" t="str">
        <f t="shared" si="81"/>
        <v>PA</v>
      </c>
    </row>
    <row r="1255" spans="1:16" x14ac:dyDescent="0.25">
      <c r="A1255" t="s">
        <v>23</v>
      </c>
      <c r="B1255" t="s">
        <v>782</v>
      </c>
      <c r="C1255">
        <v>18</v>
      </c>
      <c r="D1255" t="s">
        <v>783</v>
      </c>
      <c r="E1255" t="s">
        <v>83</v>
      </c>
      <c r="F1255" t="s">
        <v>44</v>
      </c>
      <c r="G1255" t="s">
        <v>45</v>
      </c>
      <c r="H1255" t="s">
        <v>756</v>
      </c>
      <c r="I1255">
        <v>4</v>
      </c>
      <c r="J1255">
        <v>0</v>
      </c>
      <c r="K1255" t="s">
        <v>784</v>
      </c>
      <c r="L1255">
        <v>0</v>
      </c>
      <c r="M1255">
        <f t="shared" si="82"/>
        <v>2</v>
      </c>
      <c r="N1255" s="2">
        <f t="shared" si="79"/>
        <v>10</v>
      </c>
      <c r="O1255" s="2" t="str">
        <f t="shared" si="80"/>
        <v>PB3</v>
      </c>
      <c r="P1255" t="str">
        <f t="shared" si="81"/>
        <v>PA</v>
      </c>
    </row>
    <row r="1256" spans="1:16" x14ac:dyDescent="0.25">
      <c r="A1256" t="s">
        <v>23</v>
      </c>
      <c r="B1256" t="s">
        <v>785</v>
      </c>
      <c r="C1256">
        <v>19</v>
      </c>
      <c r="D1256" t="s">
        <v>786</v>
      </c>
      <c r="E1256" t="s">
        <v>83</v>
      </c>
      <c r="F1256" t="s">
        <v>44</v>
      </c>
      <c r="G1256" t="s">
        <v>45</v>
      </c>
      <c r="H1256" t="s">
        <v>756</v>
      </c>
      <c r="I1256">
        <v>4</v>
      </c>
      <c r="J1256">
        <v>0</v>
      </c>
      <c r="K1256" t="s">
        <v>787</v>
      </c>
      <c r="L1256">
        <v>0</v>
      </c>
      <c r="M1256">
        <f t="shared" si="82"/>
        <v>2</v>
      </c>
      <c r="N1256" s="2">
        <f t="shared" si="79"/>
        <v>10</v>
      </c>
      <c r="O1256" s="2" t="str">
        <f t="shared" si="80"/>
        <v>PB4</v>
      </c>
      <c r="P1256" t="str">
        <f t="shared" si="81"/>
        <v>PA</v>
      </c>
    </row>
    <row r="1257" spans="1:16" x14ac:dyDescent="0.25">
      <c r="A1257" t="s">
        <v>23</v>
      </c>
      <c r="B1257" t="s">
        <v>788</v>
      </c>
      <c r="C1257">
        <v>20</v>
      </c>
      <c r="D1257" t="s">
        <v>789</v>
      </c>
      <c r="E1257" t="s">
        <v>83</v>
      </c>
      <c r="F1257" t="s">
        <v>44</v>
      </c>
      <c r="G1257" t="s">
        <v>45</v>
      </c>
      <c r="H1257" t="s">
        <v>756</v>
      </c>
      <c r="I1257">
        <v>4</v>
      </c>
      <c r="J1257">
        <v>0</v>
      </c>
      <c r="K1257" t="s">
        <v>774</v>
      </c>
      <c r="L1257">
        <v>1</v>
      </c>
      <c r="M1257">
        <f t="shared" si="82"/>
        <v>2</v>
      </c>
      <c r="N1257" s="2">
        <f t="shared" si="79"/>
        <v>10</v>
      </c>
      <c r="O1257" s="2" t="str">
        <f t="shared" si="80"/>
        <v>PB2</v>
      </c>
      <c r="P1257" t="str">
        <f t="shared" si="81"/>
        <v>PA</v>
      </c>
    </row>
    <row r="1258" spans="1:16" x14ac:dyDescent="0.25">
      <c r="A1258" t="s">
        <v>23</v>
      </c>
      <c r="B1258" t="s">
        <v>790</v>
      </c>
      <c r="C1258">
        <v>21</v>
      </c>
      <c r="D1258" t="s">
        <v>791</v>
      </c>
      <c r="E1258" t="s">
        <v>83</v>
      </c>
      <c r="F1258" t="s">
        <v>44</v>
      </c>
      <c r="G1258" t="s">
        <v>45</v>
      </c>
      <c r="H1258" t="s">
        <v>756</v>
      </c>
      <c r="I1258">
        <v>4</v>
      </c>
      <c r="J1258">
        <v>0</v>
      </c>
      <c r="K1258" t="s">
        <v>298</v>
      </c>
      <c r="L1258">
        <v>0</v>
      </c>
      <c r="M1258">
        <f t="shared" si="82"/>
        <v>2</v>
      </c>
      <c r="N1258" s="2">
        <f t="shared" si="79"/>
        <v>10</v>
      </c>
      <c r="O1258" s="2" t="str">
        <f t="shared" si="80"/>
        <v>PB5</v>
      </c>
      <c r="P1258" t="str">
        <f t="shared" si="81"/>
        <v>PA</v>
      </c>
    </row>
    <row r="1259" spans="1:16" x14ac:dyDescent="0.25">
      <c r="A1259" t="s">
        <v>23</v>
      </c>
      <c r="B1259" t="s">
        <v>792</v>
      </c>
      <c r="C1259">
        <v>22</v>
      </c>
      <c r="D1259" t="s">
        <v>793</v>
      </c>
      <c r="E1259" t="s">
        <v>83</v>
      </c>
      <c r="F1259" t="s">
        <v>44</v>
      </c>
      <c r="G1259" t="s">
        <v>45</v>
      </c>
      <c r="H1259" t="s">
        <v>756</v>
      </c>
      <c r="I1259">
        <v>4</v>
      </c>
      <c r="J1259">
        <v>0</v>
      </c>
      <c r="K1259" t="s">
        <v>794</v>
      </c>
      <c r="L1259">
        <v>0</v>
      </c>
      <c r="M1259">
        <f t="shared" si="82"/>
        <v>2</v>
      </c>
      <c r="N1259" s="2">
        <f t="shared" si="79"/>
        <v>10</v>
      </c>
      <c r="O1259" s="2" t="str">
        <f t="shared" si="80"/>
        <v>PB1</v>
      </c>
      <c r="P1259" t="str">
        <f t="shared" si="81"/>
        <v>PA</v>
      </c>
    </row>
    <row r="1260" spans="1:16" x14ac:dyDescent="0.25">
      <c r="A1260" t="s">
        <v>23</v>
      </c>
      <c r="B1260" t="s">
        <v>795</v>
      </c>
      <c r="C1260">
        <v>23</v>
      </c>
      <c r="D1260" t="s">
        <v>796</v>
      </c>
      <c r="E1260" t="s">
        <v>83</v>
      </c>
      <c r="F1260" t="s">
        <v>44</v>
      </c>
      <c r="G1260" t="s">
        <v>45</v>
      </c>
      <c r="H1260" t="s">
        <v>756</v>
      </c>
      <c r="I1260">
        <v>4</v>
      </c>
      <c r="J1260">
        <v>0</v>
      </c>
      <c r="K1260" t="s">
        <v>797</v>
      </c>
      <c r="L1260">
        <v>0</v>
      </c>
      <c r="M1260">
        <f t="shared" si="82"/>
        <v>2</v>
      </c>
      <c r="N1260" s="2">
        <f t="shared" si="79"/>
        <v>10</v>
      </c>
      <c r="O1260" s="2" t="str">
        <f t="shared" si="80"/>
        <v>CF1</v>
      </c>
      <c r="P1260" t="str">
        <f t="shared" si="81"/>
        <v>PA</v>
      </c>
    </row>
    <row r="1261" spans="1:16" x14ac:dyDescent="0.25">
      <c r="A1261" t="s">
        <v>23</v>
      </c>
      <c r="B1261" t="s">
        <v>798</v>
      </c>
      <c r="C1261">
        <v>24</v>
      </c>
      <c r="D1261" t="s">
        <v>799</v>
      </c>
      <c r="E1261" t="s">
        <v>83</v>
      </c>
      <c r="F1261" t="s">
        <v>44</v>
      </c>
      <c r="G1261" t="s">
        <v>45</v>
      </c>
      <c r="H1261" t="s">
        <v>756</v>
      </c>
      <c r="I1261">
        <v>4</v>
      </c>
      <c r="J1261">
        <v>0</v>
      </c>
      <c r="K1261" t="s">
        <v>295</v>
      </c>
      <c r="L1261">
        <v>0</v>
      </c>
      <c r="M1261">
        <f t="shared" si="82"/>
        <v>2</v>
      </c>
      <c r="N1261" s="2">
        <f t="shared" si="79"/>
        <v>10</v>
      </c>
      <c r="O1261" s="2" t="str">
        <f t="shared" si="80"/>
        <v>CF2</v>
      </c>
      <c r="P1261" t="str">
        <f t="shared" si="81"/>
        <v>PA</v>
      </c>
    </row>
    <row r="1262" spans="1:16" x14ac:dyDescent="0.25">
      <c r="A1262" t="s">
        <v>23</v>
      </c>
      <c r="B1262" t="s">
        <v>800</v>
      </c>
      <c r="C1262">
        <v>25</v>
      </c>
      <c r="D1262" t="s">
        <v>801</v>
      </c>
      <c r="E1262" t="s">
        <v>83</v>
      </c>
      <c r="F1262" t="s">
        <v>44</v>
      </c>
      <c r="G1262" t="s">
        <v>45</v>
      </c>
      <c r="H1262" t="s">
        <v>756</v>
      </c>
      <c r="I1262">
        <v>4</v>
      </c>
      <c r="J1262">
        <v>0</v>
      </c>
      <c r="K1262" t="s">
        <v>802</v>
      </c>
      <c r="L1262">
        <v>0</v>
      </c>
      <c r="M1262">
        <f t="shared" si="82"/>
        <v>2</v>
      </c>
      <c r="N1262" s="2">
        <f t="shared" ref="N1262:N1325" si="83">_xlfn.NUMBERVALUE(MID(A1262,2,3))-200</f>
        <v>10</v>
      </c>
      <c r="O1262" s="2" t="str">
        <f t="shared" ref="O1262:O1325" si="84">MID(B1262,6,LEN(B1262)-5)</f>
        <v>CF3</v>
      </c>
      <c r="P1262" t="str">
        <f t="shared" ref="P1262:P1325" si="85">IFERROR(IF(FIND("PA",A1262)&gt;0,"PA","Biological"),"Biological")</f>
        <v>PA</v>
      </c>
    </row>
    <row r="1263" spans="1:16" x14ac:dyDescent="0.25">
      <c r="A1263" t="s">
        <v>23</v>
      </c>
      <c r="B1263" t="s">
        <v>803</v>
      </c>
      <c r="C1263">
        <v>26</v>
      </c>
      <c r="D1263" t="s">
        <v>804</v>
      </c>
      <c r="E1263" t="s">
        <v>83</v>
      </c>
      <c r="F1263" t="s">
        <v>44</v>
      </c>
      <c r="G1263" t="s">
        <v>45</v>
      </c>
      <c r="H1263" t="s">
        <v>756</v>
      </c>
      <c r="I1263">
        <v>4</v>
      </c>
      <c r="J1263">
        <v>0</v>
      </c>
      <c r="K1263" t="s">
        <v>295</v>
      </c>
      <c r="L1263">
        <v>0</v>
      </c>
      <c r="M1263">
        <f t="shared" si="82"/>
        <v>2</v>
      </c>
      <c r="N1263" s="2">
        <f t="shared" si="83"/>
        <v>10</v>
      </c>
      <c r="O1263" s="2" t="str">
        <f t="shared" si="84"/>
        <v>CF4</v>
      </c>
      <c r="P1263" t="str">
        <f t="shared" si="85"/>
        <v>PA</v>
      </c>
    </row>
    <row r="1264" spans="1:16" x14ac:dyDescent="0.25">
      <c r="A1264" t="s">
        <v>23</v>
      </c>
      <c r="B1264" t="s">
        <v>805</v>
      </c>
      <c r="C1264">
        <v>27</v>
      </c>
      <c r="D1264" t="s">
        <v>806</v>
      </c>
      <c r="E1264" t="s">
        <v>83</v>
      </c>
      <c r="F1264" t="s">
        <v>44</v>
      </c>
      <c r="G1264" t="s">
        <v>45</v>
      </c>
      <c r="H1264" t="s">
        <v>756</v>
      </c>
      <c r="I1264">
        <v>4</v>
      </c>
      <c r="J1264">
        <v>0</v>
      </c>
      <c r="K1264" t="s">
        <v>533</v>
      </c>
      <c r="L1264">
        <v>0</v>
      </c>
      <c r="M1264">
        <f t="shared" si="82"/>
        <v>2</v>
      </c>
      <c r="N1264" s="2">
        <f t="shared" si="83"/>
        <v>10</v>
      </c>
      <c r="O1264" s="2" t="str">
        <f t="shared" si="84"/>
        <v>CF5</v>
      </c>
      <c r="P1264" t="str">
        <f t="shared" si="85"/>
        <v>PA</v>
      </c>
    </row>
    <row r="1265" spans="1:16" x14ac:dyDescent="0.25">
      <c r="A1265" t="s">
        <v>23</v>
      </c>
      <c r="B1265" t="s">
        <v>807</v>
      </c>
      <c r="C1265">
        <v>28</v>
      </c>
      <c r="D1265" t="s">
        <v>808</v>
      </c>
      <c r="E1265" t="s">
        <v>83</v>
      </c>
      <c r="F1265" t="s">
        <v>44</v>
      </c>
      <c r="G1265" t="s">
        <v>45</v>
      </c>
      <c r="H1265" t="s">
        <v>756</v>
      </c>
      <c r="I1265">
        <v>4</v>
      </c>
      <c r="J1265">
        <v>0</v>
      </c>
      <c r="K1265" t="s">
        <v>244</v>
      </c>
      <c r="L1265">
        <v>0</v>
      </c>
      <c r="M1265">
        <f t="shared" si="82"/>
        <v>2</v>
      </c>
      <c r="N1265" s="2">
        <f t="shared" si="83"/>
        <v>10</v>
      </c>
      <c r="O1265" s="2" t="str">
        <f t="shared" si="84"/>
        <v>CF6</v>
      </c>
      <c r="P1265" t="str">
        <f t="shared" si="85"/>
        <v>PA</v>
      </c>
    </row>
    <row r="1266" spans="1:16" x14ac:dyDescent="0.25">
      <c r="A1266" t="s">
        <v>23</v>
      </c>
      <c r="B1266" t="s">
        <v>809</v>
      </c>
      <c r="C1266">
        <v>29</v>
      </c>
      <c r="D1266" t="s">
        <v>810</v>
      </c>
      <c r="E1266" t="s">
        <v>83</v>
      </c>
      <c r="F1266" t="s">
        <v>44</v>
      </c>
      <c r="G1266" t="s">
        <v>45</v>
      </c>
      <c r="H1266" t="s">
        <v>756</v>
      </c>
      <c r="I1266">
        <v>4</v>
      </c>
      <c r="J1266">
        <v>0</v>
      </c>
      <c r="K1266" t="s">
        <v>811</v>
      </c>
      <c r="L1266">
        <v>0</v>
      </c>
      <c r="M1266">
        <f t="shared" si="82"/>
        <v>2</v>
      </c>
      <c r="N1266" s="2">
        <f t="shared" si="83"/>
        <v>10</v>
      </c>
      <c r="O1266" s="2" t="str">
        <f t="shared" si="84"/>
        <v>CF7</v>
      </c>
      <c r="P1266" t="str">
        <f t="shared" si="85"/>
        <v>PA</v>
      </c>
    </row>
    <row r="1267" spans="1:16" x14ac:dyDescent="0.25">
      <c r="A1267" t="s">
        <v>23</v>
      </c>
      <c r="B1267" t="s">
        <v>812</v>
      </c>
      <c r="C1267">
        <v>30</v>
      </c>
      <c r="D1267" t="s">
        <v>813</v>
      </c>
      <c r="E1267" t="s">
        <v>83</v>
      </c>
      <c r="F1267" t="s">
        <v>44</v>
      </c>
      <c r="G1267" t="s">
        <v>45</v>
      </c>
      <c r="H1267" t="s">
        <v>756</v>
      </c>
      <c r="I1267">
        <v>4</v>
      </c>
      <c r="J1267">
        <v>0</v>
      </c>
      <c r="K1267" t="s">
        <v>814</v>
      </c>
      <c r="L1267">
        <v>0</v>
      </c>
      <c r="M1267">
        <f t="shared" si="82"/>
        <v>2</v>
      </c>
      <c r="N1267" s="2">
        <f t="shared" si="83"/>
        <v>10</v>
      </c>
      <c r="O1267" s="2" t="str">
        <f t="shared" si="84"/>
        <v>CF15</v>
      </c>
      <c r="P1267" t="str">
        <f t="shared" si="85"/>
        <v>PA</v>
      </c>
    </row>
    <row r="1268" spans="1:16" x14ac:dyDescent="0.25">
      <c r="A1268" t="s">
        <v>23</v>
      </c>
      <c r="B1268" t="s">
        <v>815</v>
      </c>
      <c r="C1268">
        <v>31</v>
      </c>
      <c r="D1268" t="s">
        <v>816</v>
      </c>
      <c r="E1268" t="s">
        <v>83</v>
      </c>
      <c r="F1268" t="s">
        <v>44</v>
      </c>
      <c r="G1268" t="s">
        <v>45</v>
      </c>
      <c r="H1268" t="s">
        <v>756</v>
      </c>
      <c r="I1268">
        <v>4</v>
      </c>
      <c r="J1268">
        <v>0</v>
      </c>
      <c r="K1268" t="s">
        <v>817</v>
      </c>
      <c r="L1268">
        <v>0</v>
      </c>
      <c r="M1268">
        <f t="shared" si="82"/>
        <v>2</v>
      </c>
      <c r="N1268" s="2">
        <f t="shared" si="83"/>
        <v>10</v>
      </c>
      <c r="O1268" s="2" t="str">
        <f t="shared" si="84"/>
        <v>CF9</v>
      </c>
      <c r="P1268" t="str">
        <f t="shared" si="85"/>
        <v>PA</v>
      </c>
    </row>
    <row r="1269" spans="1:16" x14ac:dyDescent="0.25">
      <c r="A1269" t="s">
        <v>23</v>
      </c>
      <c r="B1269" t="s">
        <v>818</v>
      </c>
      <c r="C1269">
        <v>32</v>
      </c>
      <c r="D1269" t="s">
        <v>819</v>
      </c>
      <c r="E1269" t="s">
        <v>83</v>
      </c>
      <c r="F1269" t="s">
        <v>44</v>
      </c>
      <c r="G1269" t="s">
        <v>45</v>
      </c>
      <c r="H1269" t="s">
        <v>756</v>
      </c>
      <c r="I1269">
        <v>4</v>
      </c>
      <c r="J1269">
        <v>0</v>
      </c>
      <c r="K1269" t="s">
        <v>232</v>
      </c>
      <c r="L1269">
        <v>0</v>
      </c>
      <c r="M1269">
        <f t="shared" si="82"/>
        <v>2</v>
      </c>
      <c r="N1269" s="2">
        <f t="shared" si="83"/>
        <v>10</v>
      </c>
      <c r="O1269" s="2" t="str">
        <f t="shared" si="84"/>
        <v>CF10</v>
      </c>
      <c r="P1269" t="str">
        <f t="shared" si="85"/>
        <v>PA</v>
      </c>
    </row>
    <row r="1270" spans="1:16" x14ac:dyDescent="0.25">
      <c r="A1270" t="s">
        <v>23</v>
      </c>
      <c r="B1270" t="s">
        <v>820</v>
      </c>
      <c r="C1270">
        <v>33</v>
      </c>
      <c r="D1270" t="s">
        <v>821</v>
      </c>
      <c r="E1270" t="s">
        <v>83</v>
      </c>
      <c r="F1270" t="s">
        <v>44</v>
      </c>
      <c r="G1270" t="s">
        <v>45</v>
      </c>
      <c r="H1270" t="s">
        <v>756</v>
      </c>
      <c r="I1270">
        <v>4</v>
      </c>
      <c r="J1270">
        <v>0</v>
      </c>
      <c r="K1270" t="s">
        <v>822</v>
      </c>
      <c r="L1270">
        <v>0</v>
      </c>
      <c r="M1270">
        <f t="shared" si="82"/>
        <v>2</v>
      </c>
      <c r="N1270" s="2">
        <f t="shared" si="83"/>
        <v>10</v>
      </c>
      <c r="O1270" s="2" t="str">
        <f t="shared" si="84"/>
        <v>CF11</v>
      </c>
      <c r="P1270" t="str">
        <f t="shared" si="85"/>
        <v>PA</v>
      </c>
    </row>
    <row r="1271" spans="1:16" x14ac:dyDescent="0.25">
      <c r="A1271" t="s">
        <v>23</v>
      </c>
      <c r="B1271" t="s">
        <v>823</v>
      </c>
      <c r="C1271">
        <v>34</v>
      </c>
      <c r="D1271" t="s">
        <v>824</v>
      </c>
      <c r="E1271" t="s">
        <v>83</v>
      </c>
      <c r="F1271" t="s">
        <v>44</v>
      </c>
      <c r="G1271" t="s">
        <v>45</v>
      </c>
      <c r="H1271" t="s">
        <v>756</v>
      </c>
      <c r="I1271">
        <v>4</v>
      </c>
      <c r="J1271">
        <v>0</v>
      </c>
      <c r="K1271" t="s">
        <v>825</v>
      </c>
      <c r="L1271">
        <v>0</v>
      </c>
      <c r="M1271">
        <f t="shared" si="82"/>
        <v>2</v>
      </c>
      <c r="N1271" s="2">
        <f t="shared" si="83"/>
        <v>10</v>
      </c>
      <c r="O1271" s="2" t="str">
        <f t="shared" si="84"/>
        <v>CF12</v>
      </c>
      <c r="P1271" t="str">
        <f t="shared" si="85"/>
        <v>PA</v>
      </c>
    </row>
    <row r="1272" spans="1:16" x14ac:dyDescent="0.25">
      <c r="A1272" t="s">
        <v>23</v>
      </c>
      <c r="B1272" t="s">
        <v>826</v>
      </c>
      <c r="C1272">
        <v>35</v>
      </c>
      <c r="D1272" t="s">
        <v>827</v>
      </c>
      <c r="E1272" t="s">
        <v>83</v>
      </c>
      <c r="F1272" t="s">
        <v>44</v>
      </c>
      <c r="G1272" t="s">
        <v>45</v>
      </c>
      <c r="H1272" t="s">
        <v>756</v>
      </c>
      <c r="I1272">
        <v>4</v>
      </c>
      <c r="J1272">
        <v>0</v>
      </c>
      <c r="K1272" t="s">
        <v>232</v>
      </c>
      <c r="L1272">
        <v>0</v>
      </c>
      <c r="M1272">
        <f t="shared" si="82"/>
        <v>2</v>
      </c>
      <c r="N1272" s="2">
        <f t="shared" si="83"/>
        <v>10</v>
      </c>
      <c r="O1272" s="2" t="str">
        <f t="shared" si="84"/>
        <v>CF13</v>
      </c>
      <c r="P1272" t="str">
        <f t="shared" si="85"/>
        <v>PA</v>
      </c>
    </row>
    <row r="1273" spans="1:16" x14ac:dyDescent="0.25">
      <c r="A1273" t="s">
        <v>23</v>
      </c>
      <c r="B1273" t="s">
        <v>828</v>
      </c>
      <c r="C1273">
        <v>36</v>
      </c>
      <c r="D1273" t="s">
        <v>829</v>
      </c>
      <c r="E1273" t="s">
        <v>83</v>
      </c>
      <c r="F1273" t="s">
        <v>44</v>
      </c>
      <c r="G1273" t="s">
        <v>45</v>
      </c>
      <c r="H1273" t="s">
        <v>756</v>
      </c>
      <c r="I1273">
        <v>4</v>
      </c>
      <c r="J1273">
        <v>0</v>
      </c>
      <c r="K1273" t="s">
        <v>244</v>
      </c>
      <c r="L1273">
        <v>0</v>
      </c>
      <c r="M1273">
        <f t="shared" si="82"/>
        <v>2</v>
      </c>
      <c r="N1273" s="2">
        <f t="shared" si="83"/>
        <v>10</v>
      </c>
      <c r="O1273" s="2" t="str">
        <f t="shared" si="84"/>
        <v>CF14</v>
      </c>
      <c r="P1273" t="str">
        <f t="shared" si="85"/>
        <v>PA</v>
      </c>
    </row>
    <row r="1274" spans="1:16" x14ac:dyDescent="0.25">
      <c r="A1274" t="s">
        <v>23</v>
      </c>
      <c r="B1274" t="s">
        <v>830</v>
      </c>
      <c r="C1274">
        <v>37</v>
      </c>
      <c r="D1274" t="s">
        <v>831</v>
      </c>
      <c r="E1274" t="s">
        <v>83</v>
      </c>
      <c r="F1274" t="s">
        <v>44</v>
      </c>
      <c r="G1274" t="s">
        <v>45</v>
      </c>
      <c r="H1274" t="s">
        <v>756</v>
      </c>
      <c r="I1274">
        <v>4</v>
      </c>
      <c r="J1274">
        <v>0</v>
      </c>
      <c r="K1274" t="s">
        <v>832</v>
      </c>
      <c r="L1274">
        <v>0</v>
      </c>
      <c r="M1274">
        <f t="shared" si="82"/>
        <v>2</v>
      </c>
      <c r="N1274" s="2">
        <f t="shared" si="83"/>
        <v>10</v>
      </c>
      <c r="O1274" s="2" t="str">
        <f t="shared" si="84"/>
        <v>CF8</v>
      </c>
      <c r="P1274" t="str">
        <f t="shared" si="85"/>
        <v>PA</v>
      </c>
    </row>
    <row r="1275" spans="1:16" x14ac:dyDescent="0.25">
      <c r="A1275" t="s">
        <v>23</v>
      </c>
      <c r="B1275" t="s">
        <v>833</v>
      </c>
      <c r="C1275">
        <v>38</v>
      </c>
      <c r="D1275" t="s">
        <v>834</v>
      </c>
      <c r="E1275" t="s">
        <v>83</v>
      </c>
      <c r="F1275" t="s">
        <v>44</v>
      </c>
      <c r="G1275" t="s">
        <v>45</v>
      </c>
      <c r="H1275" t="s">
        <v>756</v>
      </c>
      <c r="I1275">
        <v>4</v>
      </c>
      <c r="J1275">
        <v>0</v>
      </c>
      <c r="K1275" t="s">
        <v>835</v>
      </c>
      <c r="L1275">
        <v>0</v>
      </c>
      <c r="M1275">
        <f t="shared" si="82"/>
        <v>2</v>
      </c>
      <c r="N1275" s="2">
        <f t="shared" si="83"/>
        <v>10</v>
      </c>
      <c r="O1275" s="2" t="str">
        <f t="shared" si="84"/>
        <v>CF16</v>
      </c>
      <c r="P1275" t="str">
        <f t="shared" si="85"/>
        <v>PA</v>
      </c>
    </row>
    <row r="1276" spans="1:16" x14ac:dyDescent="0.25">
      <c r="A1276" t="s">
        <v>23</v>
      </c>
      <c r="B1276" t="s">
        <v>836</v>
      </c>
      <c r="C1276">
        <v>39</v>
      </c>
      <c r="D1276" t="s">
        <v>837</v>
      </c>
      <c r="E1276" t="s">
        <v>83</v>
      </c>
      <c r="F1276" t="s">
        <v>44</v>
      </c>
      <c r="G1276" t="s">
        <v>45</v>
      </c>
      <c r="H1276" t="s">
        <v>756</v>
      </c>
      <c r="I1276">
        <v>4</v>
      </c>
      <c r="J1276">
        <v>0</v>
      </c>
      <c r="K1276" t="s">
        <v>838</v>
      </c>
      <c r="L1276">
        <v>0</v>
      </c>
      <c r="M1276">
        <f t="shared" si="82"/>
        <v>2</v>
      </c>
      <c r="N1276" s="2">
        <f t="shared" si="83"/>
        <v>10</v>
      </c>
      <c r="O1276" s="2" t="str">
        <f t="shared" si="84"/>
        <v>CF17</v>
      </c>
      <c r="P1276" t="str">
        <f t="shared" si="85"/>
        <v>PA</v>
      </c>
    </row>
    <row r="1277" spans="1:16" x14ac:dyDescent="0.25">
      <c r="A1277" t="s">
        <v>23</v>
      </c>
      <c r="B1277" t="s">
        <v>839</v>
      </c>
      <c r="C1277">
        <v>40</v>
      </c>
      <c r="D1277" t="s">
        <v>840</v>
      </c>
      <c r="E1277" t="s">
        <v>83</v>
      </c>
      <c r="F1277" t="s">
        <v>44</v>
      </c>
      <c r="G1277" t="s">
        <v>45</v>
      </c>
      <c r="H1277" t="s">
        <v>756</v>
      </c>
      <c r="I1277">
        <v>4</v>
      </c>
      <c r="J1277">
        <v>0</v>
      </c>
      <c r="K1277" t="s">
        <v>841</v>
      </c>
      <c r="L1277">
        <v>0</v>
      </c>
      <c r="M1277">
        <f t="shared" si="82"/>
        <v>2</v>
      </c>
      <c r="N1277" s="2">
        <f t="shared" si="83"/>
        <v>10</v>
      </c>
      <c r="O1277" s="2" t="str">
        <f t="shared" si="84"/>
        <v>CF18</v>
      </c>
      <c r="P1277" t="str">
        <f t="shared" si="85"/>
        <v>PA</v>
      </c>
    </row>
    <row r="1278" spans="1:16" x14ac:dyDescent="0.25">
      <c r="A1278" t="s">
        <v>23</v>
      </c>
      <c r="B1278" t="s">
        <v>842</v>
      </c>
      <c r="C1278">
        <v>41</v>
      </c>
      <c r="D1278" t="s">
        <v>843</v>
      </c>
      <c r="E1278" t="s">
        <v>83</v>
      </c>
      <c r="F1278" t="s">
        <v>44</v>
      </c>
      <c r="G1278" t="s">
        <v>45</v>
      </c>
      <c r="H1278" t="s">
        <v>756</v>
      </c>
      <c r="I1278">
        <v>4</v>
      </c>
      <c r="J1278">
        <v>0</v>
      </c>
      <c r="K1278" t="s">
        <v>844</v>
      </c>
      <c r="L1278">
        <v>0</v>
      </c>
      <c r="M1278">
        <f t="shared" si="82"/>
        <v>2</v>
      </c>
      <c r="N1278" s="2">
        <f t="shared" si="83"/>
        <v>10</v>
      </c>
      <c r="O1278" s="2" t="str">
        <f t="shared" si="84"/>
        <v>CF19</v>
      </c>
      <c r="P1278" t="str">
        <f t="shared" si="85"/>
        <v>PA</v>
      </c>
    </row>
    <row r="1279" spans="1:16" x14ac:dyDescent="0.25">
      <c r="A1279" t="s">
        <v>23</v>
      </c>
      <c r="B1279" t="s">
        <v>845</v>
      </c>
      <c r="C1279">
        <v>42</v>
      </c>
      <c r="D1279" t="s">
        <v>846</v>
      </c>
      <c r="E1279" t="s">
        <v>83</v>
      </c>
      <c r="F1279" t="s">
        <v>44</v>
      </c>
      <c r="G1279" t="s">
        <v>45</v>
      </c>
      <c r="H1279" t="s">
        <v>756</v>
      </c>
      <c r="I1279">
        <v>4</v>
      </c>
      <c r="J1279">
        <v>0</v>
      </c>
      <c r="K1279" t="s">
        <v>847</v>
      </c>
      <c r="L1279">
        <v>0</v>
      </c>
      <c r="M1279">
        <f t="shared" si="82"/>
        <v>2</v>
      </c>
      <c r="N1279" s="2">
        <f t="shared" si="83"/>
        <v>10</v>
      </c>
      <c r="O1279" s="2" t="str">
        <f t="shared" si="84"/>
        <v>CF20</v>
      </c>
      <c r="P1279" t="str">
        <f t="shared" si="85"/>
        <v>PA</v>
      </c>
    </row>
    <row r="1280" spans="1:16" x14ac:dyDescent="0.25">
      <c r="A1280" t="s">
        <v>23</v>
      </c>
      <c r="B1280" t="s">
        <v>848</v>
      </c>
      <c r="C1280">
        <v>43</v>
      </c>
      <c r="D1280" t="s">
        <v>849</v>
      </c>
      <c r="E1280" t="s">
        <v>83</v>
      </c>
      <c r="F1280" t="s">
        <v>44</v>
      </c>
      <c r="G1280" t="s">
        <v>45</v>
      </c>
      <c r="H1280" t="s">
        <v>756</v>
      </c>
      <c r="I1280">
        <v>4</v>
      </c>
      <c r="J1280">
        <v>0</v>
      </c>
      <c r="K1280" t="s">
        <v>184</v>
      </c>
      <c r="L1280">
        <v>0</v>
      </c>
      <c r="M1280">
        <f t="shared" si="82"/>
        <v>2</v>
      </c>
      <c r="N1280" s="2">
        <f t="shared" si="83"/>
        <v>10</v>
      </c>
      <c r="O1280" s="2" t="str">
        <f t="shared" si="84"/>
        <v>CPM1</v>
      </c>
      <c r="P1280" t="str">
        <f t="shared" si="85"/>
        <v>PA</v>
      </c>
    </row>
    <row r="1281" spans="1:16" x14ac:dyDescent="0.25">
      <c r="A1281" t="s">
        <v>23</v>
      </c>
      <c r="B1281" t="s">
        <v>850</v>
      </c>
      <c r="C1281">
        <v>44</v>
      </c>
      <c r="D1281" t="s">
        <v>851</v>
      </c>
      <c r="E1281" t="s">
        <v>83</v>
      </c>
      <c r="F1281" t="s">
        <v>44</v>
      </c>
      <c r="G1281" t="s">
        <v>45</v>
      </c>
      <c r="H1281" t="s">
        <v>756</v>
      </c>
      <c r="I1281">
        <v>4</v>
      </c>
      <c r="J1281">
        <v>0</v>
      </c>
      <c r="K1281" t="s">
        <v>184</v>
      </c>
      <c r="L1281">
        <v>0</v>
      </c>
      <c r="M1281">
        <f t="shared" si="82"/>
        <v>2</v>
      </c>
      <c r="N1281" s="2">
        <f t="shared" si="83"/>
        <v>10</v>
      </c>
      <c r="O1281" s="2" t="str">
        <f t="shared" si="84"/>
        <v>CPM2</v>
      </c>
      <c r="P1281" t="str">
        <f t="shared" si="85"/>
        <v>PA</v>
      </c>
    </row>
    <row r="1282" spans="1:16" x14ac:dyDescent="0.25">
      <c r="A1282" t="s">
        <v>23</v>
      </c>
      <c r="B1282" t="s">
        <v>852</v>
      </c>
      <c r="C1282">
        <v>45</v>
      </c>
      <c r="D1282" t="s">
        <v>853</v>
      </c>
      <c r="E1282" t="s">
        <v>83</v>
      </c>
      <c r="F1282" t="s">
        <v>44</v>
      </c>
      <c r="G1282" t="s">
        <v>45</v>
      </c>
      <c r="H1282" t="s">
        <v>756</v>
      </c>
      <c r="I1282">
        <v>4</v>
      </c>
      <c r="J1282">
        <v>0</v>
      </c>
      <c r="K1282" t="s">
        <v>184</v>
      </c>
      <c r="L1282">
        <v>0</v>
      </c>
      <c r="M1282">
        <f t="shared" si="82"/>
        <v>2</v>
      </c>
      <c r="N1282" s="2">
        <f t="shared" si="83"/>
        <v>10</v>
      </c>
      <c r="O1282" s="2" t="str">
        <f t="shared" si="84"/>
        <v>CPM3</v>
      </c>
      <c r="P1282" t="str">
        <f t="shared" si="85"/>
        <v>PA</v>
      </c>
    </row>
    <row r="1283" spans="1:16" x14ac:dyDescent="0.25">
      <c r="A1283" t="s">
        <v>23</v>
      </c>
      <c r="B1283" t="s">
        <v>854</v>
      </c>
      <c r="C1283">
        <v>46</v>
      </c>
      <c r="D1283" t="s">
        <v>855</v>
      </c>
      <c r="E1283" t="s">
        <v>83</v>
      </c>
      <c r="F1283" t="s">
        <v>44</v>
      </c>
      <c r="G1283" t="s">
        <v>45</v>
      </c>
      <c r="H1283" t="s">
        <v>756</v>
      </c>
      <c r="I1283">
        <v>4</v>
      </c>
      <c r="J1283">
        <v>0</v>
      </c>
      <c r="K1283" t="s">
        <v>856</v>
      </c>
      <c r="L1283">
        <v>0</v>
      </c>
      <c r="M1283">
        <f t="shared" ref="M1283:M1346" si="86">_xlfn.NUMBERVALUE(MID(A1283,2,1))</f>
        <v>2</v>
      </c>
      <c r="N1283" s="2">
        <f t="shared" si="83"/>
        <v>10</v>
      </c>
      <c r="O1283" s="2" t="str">
        <f t="shared" si="84"/>
        <v>CPM4</v>
      </c>
      <c r="P1283" t="str">
        <f t="shared" si="85"/>
        <v>PA</v>
      </c>
    </row>
    <row r="1284" spans="1:16" x14ac:dyDescent="0.25">
      <c r="A1284" t="s">
        <v>23</v>
      </c>
      <c r="B1284" t="s">
        <v>857</v>
      </c>
      <c r="C1284">
        <v>47</v>
      </c>
      <c r="D1284" t="s">
        <v>858</v>
      </c>
      <c r="E1284" t="s">
        <v>83</v>
      </c>
      <c r="F1284" t="s">
        <v>44</v>
      </c>
      <c r="G1284" t="s">
        <v>45</v>
      </c>
      <c r="H1284" t="s">
        <v>756</v>
      </c>
      <c r="I1284">
        <v>4</v>
      </c>
      <c r="J1284">
        <v>0</v>
      </c>
      <c r="K1284" t="s">
        <v>859</v>
      </c>
      <c r="L1284">
        <v>0</v>
      </c>
      <c r="M1284">
        <f t="shared" si="86"/>
        <v>2</v>
      </c>
      <c r="N1284" s="2">
        <f t="shared" si="83"/>
        <v>10</v>
      </c>
      <c r="O1284" s="2" t="str">
        <f t="shared" si="84"/>
        <v>CPM5</v>
      </c>
      <c r="P1284" t="str">
        <f t="shared" si="85"/>
        <v>PA</v>
      </c>
    </row>
    <row r="1285" spans="1:16" x14ac:dyDescent="0.25">
      <c r="A1285" t="s">
        <v>23</v>
      </c>
      <c r="B1285" t="s">
        <v>860</v>
      </c>
      <c r="C1285">
        <v>48</v>
      </c>
      <c r="D1285" t="s">
        <v>861</v>
      </c>
      <c r="E1285" t="s">
        <v>83</v>
      </c>
      <c r="F1285" t="s">
        <v>44</v>
      </c>
      <c r="G1285" t="s">
        <v>45</v>
      </c>
      <c r="H1285" t="s">
        <v>756</v>
      </c>
      <c r="I1285">
        <v>4</v>
      </c>
      <c r="J1285">
        <v>0</v>
      </c>
      <c r="K1285" t="s">
        <v>862</v>
      </c>
      <c r="L1285">
        <v>0</v>
      </c>
      <c r="M1285">
        <f t="shared" si="86"/>
        <v>2</v>
      </c>
      <c r="N1285" s="2">
        <f t="shared" si="83"/>
        <v>10</v>
      </c>
      <c r="O1285" s="2" t="str">
        <f t="shared" si="84"/>
        <v>SD1</v>
      </c>
      <c r="P1285" t="str">
        <f t="shared" si="85"/>
        <v>PA</v>
      </c>
    </row>
    <row r="1286" spans="1:16" x14ac:dyDescent="0.25">
      <c r="A1286" t="s">
        <v>23</v>
      </c>
      <c r="B1286" t="s">
        <v>863</v>
      </c>
      <c r="C1286">
        <v>49</v>
      </c>
      <c r="D1286" t="s">
        <v>864</v>
      </c>
      <c r="E1286" t="s">
        <v>83</v>
      </c>
      <c r="F1286" t="s">
        <v>44</v>
      </c>
      <c r="G1286" t="s">
        <v>45</v>
      </c>
      <c r="H1286" t="s">
        <v>756</v>
      </c>
      <c r="I1286">
        <v>4</v>
      </c>
      <c r="J1286">
        <v>0</v>
      </c>
      <c r="K1286" t="s">
        <v>865</v>
      </c>
      <c r="L1286">
        <v>0</v>
      </c>
      <c r="M1286">
        <f t="shared" si="86"/>
        <v>2</v>
      </c>
      <c r="N1286" s="2">
        <f t="shared" si="83"/>
        <v>10</v>
      </c>
      <c r="O1286" s="2" t="str">
        <f t="shared" si="84"/>
        <v>SD2</v>
      </c>
      <c r="P1286" t="str">
        <f t="shared" si="85"/>
        <v>PA</v>
      </c>
    </row>
    <row r="1287" spans="1:16" x14ac:dyDescent="0.25">
      <c r="A1287" t="s">
        <v>23</v>
      </c>
      <c r="B1287" t="s">
        <v>866</v>
      </c>
      <c r="C1287">
        <v>50</v>
      </c>
      <c r="D1287" t="s">
        <v>867</v>
      </c>
      <c r="E1287" t="s">
        <v>868</v>
      </c>
      <c r="F1287" t="s">
        <v>44</v>
      </c>
      <c r="G1287" t="s">
        <v>456</v>
      </c>
      <c r="H1287" t="s">
        <v>869</v>
      </c>
      <c r="I1287">
        <v>2</v>
      </c>
      <c r="J1287">
        <v>0</v>
      </c>
      <c r="K1287" t="s">
        <v>781</v>
      </c>
      <c r="L1287">
        <v>0</v>
      </c>
      <c r="M1287">
        <f t="shared" si="86"/>
        <v>2</v>
      </c>
      <c r="N1287" s="2">
        <f t="shared" si="83"/>
        <v>10</v>
      </c>
      <c r="O1287" s="2" t="str">
        <f t="shared" si="84"/>
        <v>MA1</v>
      </c>
      <c r="P1287" t="str">
        <f t="shared" si="85"/>
        <v>PA</v>
      </c>
    </row>
    <row r="1288" spans="1:16" x14ac:dyDescent="0.25">
      <c r="A1288" t="s">
        <v>23</v>
      </c>
      <c r="B1288" t="s">
        <v>870</v>
      </c>
      <c r="C1288">
        <v>51</v>
      </c>
      <c r="D1288" t="s">
        <v>871</v>
      </c>
      <c r="E1288" t="s">
        <v>872</v>
      </c>
      <c r="F1288" t="s">
        <v>44</v>
      </c>
      <c r="G1288" t="s">
        <v>45</v>
      </c>
      <c r="H1288" t="s">
        <v>756</v>
      </c>
      <c r="I1288">
        <v>4</v>
      </c>
      <c r="J1288">
        <v>0</v>
      </c>
      <c r="K1288" t="s">
        <v>451</v>
      </c>
      <c r="L1288">
        <v>0</v>
      </c>
      <c r="M1288">
        <f t="shared" si="86"/>
        <v>2</v>
      </c>
      <c r="N1288" s="2">
        <f t="shared" si="83"/>
        <v>10</v>
      </c>
      <c r="O1288" s="2" t="str">
        <f t="shared" si="84"/>
        <v>MA2</v>
      </c>
      <c r="P1288" t="str">
        <f t="shared" si="85"/>
        <v>PA</v>
      </c>
    </row>
    <row r="1289" spans="1:16" x14ac:dyDescent="0.25">
      <c r="A1289" t="s">
        <v>23</v>
      </c>
      <c r="B1289" t="s">
        <v>873</v>
      </c>
      <c r="C1289">
        <v>52</v>
      </c>
      <c r="D1289" t="s">
        <v>874</v>
      </c>
      <c r="E1289" t="s">
        <v>872</v>
      </c>
      <c r="F1289" t="s">
        <v>44</v>
      </c>
      <c r="G1289" t="s">
        <v>45</v>
      </c>
      <c r="H1289" t="s">
        <v>756</v>
      </c>
      <c r="I1289">
        <v>4</v>
      </c>
      <c r="J1289">
        <v>0</v>
      </c>
      <c r="K1289" t="s">
        <v>451</v>
      </c>
      <c r="L1289">
        <v>0</v>
      </c>
      <c r="M1289">
        <f t="shared" si="86"/>
        <v>2</v>
      </c>
      <c r="N1289" s="2">
        <f t="shared" si="83"/>
        <v>10</v>
      </c>
      <c r="O1289" s="2" t="str">
        <f t="shared" si="84"/>
        <v>MA3</v>
      </c>
      <c r="P1289" t="str">
        <f t="shared" si="85"/>
        <v>PA</v>
      </c>
    </row>
    <row r="1290" spans="1:16" x14ac:dyDescent="0.25">
      <c r="A1290" t="s">
        <v>23</v>
      </c>
      <c r="B1290" t="s">
        <v>875</v>
      </c>
      <c r="C1290">
        <v>53</v>
      </c>
      <c r="D1290" t="s">
        <v>876</v>
      </c>
      <c r="E1290" t="s">
        <v>872</v>
      </c>
      <c r="F1290" t="s">
        <v>44</v>
      </c>
      <c r="G1290" t="s">
        <v>45</v>
      </c>
      <c r="H1290" t="s">
        <v>756</v>
      </c>
      <c r="I1290">
        <v>4</v>
      </c>
      <c r="J1290">
        <v>0</v>
      </c>
      <c r="K1290" t="s">
        <v>877</v>
      </c>
      <c r="L1290">
        <v>0</v>
      </c>
      <c r="M1290">
        <f t="shared" si="86"/>
        <v>2</v>
      </c>
      <c r="N1290" s="2">
        <f t="shared" si="83"/>
        <v>10</v>
      </c>
      <c r="O1290" s="2" t="str">
        <f t="shared" si="84"/>
        <v>MA4</v>
      </c>
      <c r="P1290" t="str">
        <f t="shared" si="85"/>
        <v>PA</v>
      </c>
    </row>
    <row r="1291" spans="1:16" x14ac:dyDescent="0.25">
      <c r="A1291" t="s">
        <v>23</v>
      </c>
      <c r="B1291" t="s">
        <v>878</v>
      </c>
      <c r="C1291">
        <v>54</v>
      </c>
      <c r="D1291" t="s">
        <v>879</v>
      </c>
      <c r="E1291" t="s">
        <v>872</v>
      </c>
      <c r="F1291" t="s">
        <v>44</v>
      </c>
      <c r="G1291" t="s">
        <v>45</v>
      </c>
      <c r="H1291" t="s">
        <v>756</v>
      </c>
      <c r="I1291">
        <v>4</v>
      </c>
      <c r="J1291">
        <v>0</v>
      </c>
      <c r="K1291" t="s">
        <v>75</v>
      </c>
      <c r="L1291">
        <v>0</v>
      </c>
      <c r="M1291">
        <f t="shared" si="86"/>
        <v>2</v>
      </c>
      <c r="N1291" s="2">
        <f t="shared" si="83"/>
        <v>10</v>
      </c>
      <c r="O1291" s="2" t="str">
        <f t="shared" si="84"/>
        <v>MA5</v>
      </c>
      <c r="P1291" t="str">
        <f t="shared" si="85"/>
        <v>PA</v>
      </c>
    </row>
    <row r="1292" spans="1:16" x14ac:dyDescent="0.25">
      <c r="A1292" t="s">
        <v>23</v>
      </c>
      <c r="B1292" t="s">
        <v>880</v>
      </c>
      <c r="C1292">
        <v>55</v>
      </c>
      <c r="D1292" t="s">
        <v>881</v>
      </c>
      <c r="E1292" t="s">
        <v>882</v>
      </c>
      <c r="F1292" t="s">
        <v>44</v>
      </c>
      <c r="G1292" t="s">
        <v>45</v>
      </c>
      <c r="H1292" t="s">
        <v>46</v>
      </c>
      <c r="I1292">
        <v>8</v>
      </c>
      <c r="J1292">
        <v>0</v>
      </c>
      <c r="K1292" t="s">
        <v>883</v>
      </c>
      <c r="L1292">
        <v>0</v>
      </c>
      <c r="M1292">
        <f t="shared" si="86"/>
        <v>2</v>
      </c>
      <c r="N1292" s="2">
        <f t="shared" si="83"/>
        <v>10</v>
      </c>
      <c r="O1292" s="2" t="str">
        <f t="shared" si="84"/>
        <v>MA6</v>
      </c>
      <c r="P1292" t="str">
        <f t="shared" si="85"/>
        <v>PA</v>
      </c>
    </row>
    <row r="1293" spans="1:16" x14ac:dyDescent="0.25">
      <c r="A1293" t="s">
        <v>23</v>
      </c>
      <c r="B1293" t="s">
        <v>884</v>
      </c>
      <c r="C1293">
        <v>56</v>
      </c>
      <c r="D1293" t="s">
        <v>885</v>
      </c>
      <c r="E1293" t="s">
        <v>882</v>
      </c>
      <c r="F1293" t="s">
        <v>44</v>
      </c>
      <c r="G1293" t="s">
        <v>45</v>
      </c>
      <c r="H1293" t="s">
        <v>46</v>
      </c>
      <c r="I1293">
        <v>8</v>
      </c>
      <c r="J1293">
        <v>0</v>
      </c>
      <c r="K1293" t="s">
        <v>886</v>
      </c>
      <c r="L1293">
        <v>0</v>
      </c>
      <c r="M1293">
        <f t="shared" si="86"/>
        <v>2</v>
      </c>
      <c r="N1293" s="2">
        <f t="shared" si="83"/>
        <v>10</v>
      </c>
      <c r="O1293" s="2" t="str">
        <f t="shared" si="84"/>
        <v>MA7</v>
      </c>
      <c r="P1293" t="str">
        <f t="shared" si="85"/>
        <v>PA</v>
      </c>
    </row>
    <row r="1294" spans="1:16" x14ac:dyDescent="0.25">
      <c r="A1294" t="s">
        <v>23</v>
      </c>
      <c r="B1294" t="s">
        <v>887</v>
      </c>
      <c r="C1294">
        <v>57</v>
      </c>
      <c r="D1294" t="s">
        <v>888</v>
      </c>
      <c r="E1294" t="s">
        <v>882</v>
      </c>
      <c r="F1294" t="s">
        <v>44</v>
      </c>
      <c r="G1294" t="s">
        <v>45</v>
      </c>
      <c r="H1294" t="s">
        <v>46</v>
      </c>
      <c r="I1294">
        <v>8</v>
      </c>
      <c r="J1294">
        <v>0</v>
      </c>
      <c r="K1294" t="s">
        <v>889</v>
      </c>
      <c r="L1294">
        <v>0</v>
      </c>
      <c r="M1294">
        <f t="shared" si="86"/>
        <v>2</v>
      </c>
      <c r="N1294" s="2">
        <f t="shared" si="83"/>
        <v>10</v>
      </c>
      <c r="O1294" s="2" t="str">
        <f t="shared" si="84"/>
        <v>MA8</v>
      </c>
      <c r="P1294" t="str">
        <f t="shared" si="85"/>
        <v>PA</v>
      </c>
    </row>
    <row r="1295" spans="1:16" x14ac:dyDescent="0.25">
      <c r="A1295" t="s">
        <v>23</v>
      </c>
      <c r="B1295" t="s">
        <v>890</v>
      </c>
      <c r="C1295">
        <v>58</v>
      </c>
      <c r="D1295" t="s">
        <v>891</v>
      </c>
      <c r="E1295" t="s">
        <v>872</v>
      </c>
      <c r="F1295" t="s">
        <v>44</v>
      </c>
      <c r="G1295" t="s">
        <v>45</v>
      </c>
      <c r="H1295" t="s">
        <v>756</v>
      </c>
      <c r="I1295">
        <v>4</v>
      </c>
      <c r="J1295">
        <v>0</v>
      </c>
      <c r="K1295" t="s">
        <v>892</v>
      </c>
      <c r="L1295">
        <v>0</v>
      </c>
      <c r="M1295">
        <f t="shared" si="86"/>
        <v>2</v>
      </c>
      <c r="N1295" s="2">
        <f t="shared" si="83"/>
        <v>10</v>
      </c>
      <c r="O1295" s="2" t="str">
        <f t="shared" si="84"/>
        <v>MA9</v>
      </c>
      <c r="P1295" t="str">
        <f t="shared" si="85"/>
        <v>PA</v>
      </c>
    </row>
    <row r="1296" spans="1:16" x14ac:dyDescent="0.25">
      <c r="A1296" t="s">
        <v>23</v>
      </c>
      <c r="B1296" t="s">
        <v>893</v>
      </c>
      <c r="C1296">
        <v>59</v>
      </c>
      <c r="D1296" t="s">
        <v>894</v>
      </c>
      <c r="E1296" t="s">
        <v>872</v>
      </c>
      <c r="F1296" t="s">
        <v>44</v>
      </c>
      <c r="G1296" t="s">
        <v>45</v>
      </c>
      <c r="H1296" t="s">
        <v>756</v>
      </c>
      <c r="I1296">
        <v>4</v>
      </c>
      <c r="J1296">
        <v>0</v>
      </c>
      <c r="K1296" t="s">
        <v>383</v>
      </c>
      <c r="L1296">
        <v>0</v>
      </c>
      <c r="M1296">
        <f t="shared" si="86"/>
        <v>2</v>
      </c>
      <c r="N1296" s="2">
        <f t="shared" si="83"/>
        <v>10</v>
      </c>
      <c r="O1296" s="2" t="str">
        <f t="shared" si="84"/>
        <v>MA10</v>
      </c>
      <c r="P1296" t="str">
        <f t="shared" si="85"/>
        <v>PA</v>
      </c>
    </row>
    <row r="1297" spans="1:16" x14ac:dyDescent="0.25">
      <c r="A1297" t="s">
        <v>23</v>
      </c>
      <c r="B1297" t="s">
        <v>895</v>
      </c>
      <c r="C1297">
        <v>60</v>
      </c>
      <c r="D1297" t="s">
        <v>896</v>
      </c>
      <c r="E1297" t="s">
        <v>872</v>
      </c>
      <c r="F1297" t="s">
        <v>44</v>
      </c>
      <c r="G1297" t="s">
        <v>45</v>
      </c>
      <c r="H1297" t="s">
        <v>756</v>
      </c>
      <c r="I1297">
        <v>4</v>
      </c>
      <c r="J1297">
        <v>0</v>
      </c>
      <c r="K1297" t="s">
        <v>897</v>
      </c>
      <c r="L1297">
        <v>0</v>
      </c>
      <c r="M1297">
        <f t="shared" si="86"/>
        <v>2</v>
      </c>
      <c r="N1297" s="2">
        <f t="shared" si="83"/>
        <v>10</v>
      </c>
      <c r="O1297" s="2" t="str">
        <f t="shared" si="84"/>
        <v>MA11</v>
      </c>
      <c r="P1297" t="str">
        <f t="shared" si="85"/>
        <v>PA</v>
      </c>
    </row>
    <row r="1298" spans="1:16" x14ac:dyDescent="0.25">
      <c r="A1298" t="s">
        <v>23</v>
      </c>
      <c r="B1298" t="s">
        <v>898</v>
      </c>
      <c r="C1298">
        <v>61</v>
      </c>
      <c r="D1298" t="s">
        <v>899</v>
      </c>
      <c r="E1298" t="s">
        <v>872</v>
      </c>
      <c r="F1298" t="s">
        <v>44</v>
      </c>
      <c r="G1298" t="s">
        <v>45</v>
      </c>
      <c r="H1298" t="s">
        <v>756</v>
      </c>
      <c r="I1298">
        <v>4</v>
      </c>
      <c r="J1298">
        <v>0</v>
      </c>
      <c r="K1298" t="s">
        <v>383</v>
      </c>
      <c r="L1298">
        <v>0</v>
      </c>
      <c r="M1298">
        <f t="shared" si="86"/>
        <v>2</v>
      </c>
      <c r="N1298" s="2">
        <f t="shared" si="83"/>
        <v>10</v>
      </c>
      <c r="O1298" s="2" t="str">
        <f t="shared" si="84"/>
        <v>MA12</v>
      </c>
      <c r="P1298" t="str">
        <f t="shared" si="85"/>
        <v>PA</v>
      </c>
    </row>
    <row r="1299" spans="1:16" x14ac:dyDescent="0.25">
      <c r="A1299" t="s">
        <v>23</v>
      </c>
      <c r="B1299" t="s">
        <v>900</v>
      </c>
      <c r="C1299">
        <v>62</v>
      </c>
      <c r="D1299" t="s">
        <v>901</v>
      </c>
      <c r="E1299" t="s">
        <v>872</v>
      </c>
      <c r="F1299" t="s">
        <v>44</v>
      </c>
      <c r="G1299" t="s">
        <v>45</v>
      </c>
      <c r="H1299" t="s">
        <v>756</v>
      </c>
      <c r="I1299">
        <v>4</v>
      </c>
      <c r="J1299">
        <v>0</v>
      </c>
      <c r="K1299" t="s">
        <v>902</v>
      </c>
      <c r="L1299">
        <v>0</v>
      </c>
      <c r="M1299">
        <f t="shared" si="86"/>
        <v>2</v>
      </c>
      <c r="N1299" s="2">
        <f t="shared" si="83"/>
        <v>10</v>
      </c>
      <c r="O1299" s="2" t="str">
        <f t="shared" si="84"/>
        <v>MA13</v>
      </c>
      <c r="P1299" t="str">
        <f t="shared" si="85"/>
        <v>PA</v>
      </c>
    </row>
    <row r="1300" spans="1:16" x14ac:dyDescent="0.25">
      <c r="A1300" t="s">
        <v>23</v>
      </c>
      <c r="B1300" t="s">
        <v>903</v>
      </c>
      <c r="C1300">
        <v>63</v>
      </c>
      <c r="D1300" t="s">
        <v>904</v>
      </c>
      <c r="E1300" t="s">
        <v>872</v>
      </c>
      <c r="F1300" t="s">
        <v>44</v>
      </c>
      <c r="G1300" t="s">
        <v>45</v>
      </c>
      <c r="H1300" t="s">
        <v>756</v>
      </c>
      <c r="I1300">
        <v>4</v>
      </c>
      <c r="J1300">
        <v>0</v>
      </c>
      <c r="K1300" t="s">
        <v>383</v>
      </c>
      <c r="L1300">
        <v>0</v>
      </c>
      <c r="M1300">
        <f t="shared" si="86"/>
        <v>2</v>
      </c>
      <c r="N1300" s="2">
        <f t="shared" si="83"/>
        <v>10</v>
      </c>
      <c r="O1300" s="2" t="str">
        <f t="shared" si="84"/>
        <v>MA14</v>
      </c>
      <c r="P1300" t="str">
        <f t="shared" si="85"/>
        <v>PA</v>
      </c>
    </row>
    <row r="1301" spans="1:16" x14ac:dyDescent="0.25">
      <c r="A1301" t="s">
        <v>23</v>
      </c>
      <c r="B1301" t="s">
        <v>905</v>
      </c>
      <c r="C1301">
        <v>64</v>
      </c>
      <c r="D1301" t="s">
        <v>906</v>
      </c>
      <c r="E1301" t="s">
        <v>872</v>
      </c>
      <c r="F1301" t="s">
        <v>44</v>
      </c>
      <c r="G1301" t="s">
        <v>45</v>
      </c>
      <c r="H1301" t="s">
        <v>756</v>
      </c>
      <c r="I1301">
        <v>4</v>
      </c>
      <c r="J1301">
        <v>0</v>
      </c>
      <c r="K1301" t="s">
        <v>907</v>
      </c>
      <c r="L1301">
        <v>0</v>
      </c>
      <c r="M1301">
        <f t="shared" si="86"/>
        <v>2</v>
      </c>
      <c r="N1301" s="2">
        <f t="shared" si="83"/>
        <v>10</v>
      </c>
      <c r="O1301" s="2" t="str">
        <f t="shared" si="84"/>
        <v>MA15</v>
      </c>
      <c r="P1301" t="str">
        <f t="shared" si="85"/>
        <v>PA</v>
      </c>
    </row>
    <row r="1302" spans="1:16" x14ac:dyDescent="0.25">
      <c r="A1302" t="s">
        <v>23</v>
      </c>
      <c r="B1302" t="s">
        <v>908</v>
      </c>
      <c r="C1302">
        <v>65</v>
      </c>
      <c r="D1302" t="s">
        <v>909</v>
      </c>
      <c r="E1302" t="s">
        <v>872</v>
      </c>
      <c r="F1302" t="s">
        <v>44</v>
      </c>
      <c r="G1302" t="s">
        <v>45</v>
      </c>
      <c r="H1302" t="s">
        <v>756</v>
      </c>
      <c r="I1302">
        <v>4</v>
      </c>
      <c r="J1302">
        <v>0</v>
      </c>
      <c r="K1302" t="s">
        <v>383</v>
      </c>
      <c r="L1302">
        <v>0</v>
      </c>
      <c r="M1302">
        <f t="shared" si="86"/>
        <v>2</v>
      </c>
      <c r="N1302" s="2">
        <f t="shared" si="83"/>
        <v>10</v>
      </c>
      <c r="O1302" s="2" t="str">
        <f t="shared" si="84"/>
        <v>MA16</v>
      </c>
      <c r="P1302" t="str">
        <f t="shared" si="85"/>
        <v>PA</v>
      </c>
    </row>
    <row r="1303" spans="1:16" x14ac:dyDescent="0.25">
      <c r="A1303" t="s">
        <v>23</v>
      </c>
      <c r="B1303" t="s">
        <v>910</v>
      </c>
      <c r="C1303">
        <v>66</v>
      </c>
      <c r="D1303" t="s">
        <v>911</v>
      </c>
      <c r="E1303" t="s">
        <v>872</v>
      </c>
      <c r="F1303" t="s">
        <v>44</v>
      </c>
      <c r="G1303" t="s">
        <v>45</v>
      </c>
      <c r="H1303" t="s">
        <v>756</v>
      </c>
      <c r="I1303">
        <v>4</v>
      </c>
      <c r="J1303">
        <v>0</v>
      </c>
      <c r="K1303" t="s">
        <v>892</v>
      </c>
      <c r="L1303">
        <v>0</v>
      </c>
      <c r="M1303">
        <f t="shared" si="86"/>
        <v>2</v>
      </c>
      <c r="N1303" s="2">
        <f t="shared" si="83"/>
        <v>10</v>
      </c>
      <c r="O1303" s="2" t="str">
        <f t="shared" si="84"/>
        <v>MA17</v>
      </c>
      <c r="P1303" t="str">
        <f t="shared" si="85"/>
        <v>PA</v>
      </c>
    </row>
    <row r="1304" spans="1:16" x14ac:dyDescent="0.25">
      <c r="A1304" t="s">
        <v>23</v>
      </c>
      <c r="B1304" t="s">
        <v>912</v>
      </c>
      <c r="C1304">
        <v>67</v>
      </c>
      <c r="D1304" t="s">
        <v>913</v>
      </c>
      <c r="E1304" t="s">
        <v>872</v>
      </c>
      <c r="F1304" t="s">
        <v>44</v>
      </c>
      <c r="G1304" t="s">
        <v>45</v>
      </c>
      <c r="H1304" t="s">
        <v>756</v>
      </c>
      <c r="I1304">
        <v>4</v>
      </c>
      <c r="J1304">
        <v>0</v>
      </c>
      <c r="K1304" t="s">
        <v>383</v>
      </c>
      <c r="L1304">
        <v>0</v>
      </c>
      <c r="M1304">
        <f t="shared" si="86"/>
        <v>2</v>
      </c>
      <c r="N1304" s="2">
        <f t="shared" si="83"/>
        <v>10</v>
      </c>
      <c r="O1304" s="2" t="str">
        <f t="shared" si="84"/>
        <v>MA18</v>
      </c>
      <c r="P1304" t="str">
        <f t="shared" si="85"/>
        <v>PA</v>
      </c>
    </row>
    <row r="1305" spans="1:16" x14ac:dyDescent="0.25">
      <c r="A1305" t="s">
        <v>23</v>
      </c>
      <c r="B1305" t="s">
        <v>914</v>
      </c>
      <c r="C1305">
        <v>68</v>
      </c>
      <c r="D1305" t="s">
        <v>915</v>
      </c>
      <c r="E1305" t="s">
        <v>872</v>
      </c>
      <c r="F1305" t="s">
        <v>44</v>
      </c>
      <c r="G1305" t="s">
        <v>45</v>
      </c>
      <c r="H1305" t="s">
        <v>756</v>
      </c>
      <c r="I1305">
        <v>4</v>
      </c>
      <c r="J1305">
        <v>0</v>
      </c>
      <c r="K1305" t="s">
        <v>668</v>
      </c>
      <c r="L1305">
        <v>0</v>
      </c>
      <c r="M1305">
        <f t="shared" si="86"/>
        <v>2</v>
      </c>
      <c r="N1305" s="2">
        <f t="shared" si="83"/>
        <v>10</v>
      </c>
      <c r="O1305" s="2" t="str">
        <f t="shared" si="84"/>
        <v>MA19</v>
      </c>
      <c r="P1305" t="str">
        <f t="shared" si="85"/>
        <v>PA</v>
      </c>
    </row>
    <row r="1306" spans="1:16" x14ac:dyDescent="0.25">
      <c r="A1306" t="s">
        <v>23</v>
      </c>
      <c r="B1306" t="s">
        <v>916</v>
      </c>
      <c r="C1306">
        <v>69</v>
      </c>
      <c r="D1306" t="s">
        <v>917</v>
      </c>
      <c r="E1306" t="s">
        <v>872</v>
      </c>
      <c r="F1306" t="s">
        <v>44</v>
      </c>
      <c r="G1306" t="s">
        <v>45</v>
      </c>
      <c r="H1306" t="s">
        <v>756</v>
      </c>
      <c r="I1306">
        <v>4</v>
      </c>
      <c r="J1306">
        <v>0</v>
      </c>
      <c r="K1306" t="s">
        <v>383</v>
      </c>
      <c r="L1306">
        <v>0</v>
      </c>
      <c r="M1306">
        <f t="shared" si="86"/>
        <v>2</v>
      </c>
      <c r="N1306" s="2">
        <f t="shared" si="83"/>
        <v>10</v>
      </c>
      <c r="O1306" s="2" t="str">
        <f t="shared" si="84"/>
        <v>MA20</v>
      </c>
      <c r="P1306" t="str">
        <f t="shared" si="85"/>
        <v>PA</v>
      </c>
    </row>
    <row r="1307" spans="1:16" x14ac:dyDescent="0.25">
      <c r="A1307" t="s">
        <v>23</v>
      </c>
      <c r="B1307" t="s">
        <v>918</v>
      </c>
      <c r="C1307">
        <v>70</v>
      </c>
      <c r="D1307" t="s">
        <v>919</v>
      </c>
      <c r="E1307" t="s">
        <v>872</v>
      </c>
      <c r="F1307" t="s">
        <v>44</v>
      </c>
      <c r="G1307" t="s">
        <v>45</v>
      </c>
      <c r="H1307" t="s">
        <v>756</v>
      </c>
      <c r="I1307">
        <v>4</v>
      </c>
      <c r="J1307">
        <v>0</v>
      </c>
      <c r="K1307" t="s">
        <v>920</v>
      </c>
      <c r="L1307">
        <v>0</v>
      </c>
      <c r="M1307">
        <f t="shared" si="86"/>
        <v>2</v>
      </c>
      <c r="N1307" s="2">
        <f t="shared" si="83"/>
        <v>10</v>
      </c>
      <c r="O1307" s="2" t="str">
        <f t="shared" si="84"/>
        <v>MA21</v>
      </c>
      <c r="P1307" t="str">
        <f t="shared" si="85"/>
        <v>PA</v>
      </c>
    </row>
    <row r="1308" spans="1:16" x14ac:dyDescent="0.25">
      <c r="A1308" t="s">
        <v>23</v>
      </c>
      <c r="B1308" t="s">
        <v>921</v>
      </c>
      <c r="C1308">
        <v>71</v>
      </c>
      <c r="D1308" t="s">
        <v>922</v>
      </c>
      <c r="E1308" t="s">
        <v>872</v>
      </c>
      <c r="F1308" t="s">
        <v>44</v>
      </c>
      <c r="G1308" t="s">
        <v>45</v>
      </c>
      <c r="H1308" t="s">
        <v>756</v>
      </c>
      <c r="I1308">
        <v>4</v>
      </c>
      <c r="J1308">
        <v>0</v>
      </c>
      <c r="K1308" t="s">
        <v>383</v>
      </c>
      <c r="L1308">
        <v>0</v>
      </c>
      <c r="M1308">
        <f t="shared" si="86"/>
        <v>2</v>
      </c>
      <c r="N1308" s="2">
        <f t="shared" si="83"/>
        <v>10</v>
      </c>
      <c r="O1308" s="2" t="str">
        <f t="shared" si="84"/>
        <v>MA22</v>
      </c>
      <c r="P1308" t="str">
        <f t="shared" si="85"/>
        <v>PA</v>
      </c>
    </row>
    <row r="1309" spans="1:16" x14ac:dyDescent="0.25">
      <c r="A1309" t="s">
        <v>23</v>
      </c>
      <c r="B1309" t="s">
        <v>923</v>
      </c>
      <c r="C1309">
        <v>72</v>
      </c>
      <c r="D1309" t="s">
        <v>924</v>
      </c>
      <c r="E1309" t="s">
        <v>872</v>
      </c>
      <c r="F1309" t="s">
        <v>44</v>
      </c>
      <c r="G1309" t="s">
        <v>45</v>
      </c>
      <c r="H1309" t="s">
        <v>756</v>
      </c>
      <c r="I1309">
        <v>4</v>
      </c>
      <c r="J1309">
        <v>0</v>
      </c>
      <c r="K1309" t="s">
        <v>925</v>
      </c>
      <c r="L1309">
        <v>0</v>
      </c>
      <c r="M1309">
        <f t="shared" si="86"/>
        <v>2</v>
      </c>
      <c r="N1309" s="2">
        <f t="shared" si="83"/>
        <v>10</v>
      </c>
      <c r="O1309" s="2" t="str">
        <f t="shared" si="84"/>
        <v>MA23</v>
      </c>
      <c r="P1309" t="str">
        <f t="shared" si="85"/>
        <v>PA</v>
      </c>
    </row>
    <row r="1310" spans="1:16" x14ac:dyDescent="0.25">
      <c r="A1310" t="s">
        <v>23</v>
      </c>
      <c r="B1310" t="s">
        <v>926</v>
      </c>
      <c r="C1310">
        <v>73</v>
      </c>
      <c r="D1310" t="s">
        <v>927</v>
      </c>
      <c r="E1310" t="s">
        <v>872</v>
      </c>
      <c r="F1310" t="s">
        <v>44</v>
      </c>
      <c r="G1310" t="s">
        <v>45</v>
      </c>
      <c r="H1310" t="s">
        <v>756</v>
      </c>
      <c r="I1310">
        <v>4</v>
      </c>
      <c r="J1310">
        <v>0</v>
      </c>
      <c r="K1310" t="s">
        <v>383</v>
      </c>
      <c r="L1310">
        <v>0</v>
      </c>
      <c r="M1310">
        <f t="shared" si="86"/>
        <v>2</v>
      </c>
      <c r="N1310" s="2">
        <f t="shared" si="83"/>
        <v>10</v>
      </c>
      <c r="O1310" s="2" t="str">
        <f t="shared" si="84"/>
        <v>MA24</v>
      </c>
      <c r="P1310" t="str">
        <f t="shared" si="85"/>
        <v>PA</v>
      </c>
    </row>
    <row r="1311" spans="1:16" x14ac:dyDescent="0.25">
      <c r="A1311" t="s">
        <v>23</v>
      </c>
      <c r="B1311" t="s">
        <v>928</v>
      </c>
      <c r="C1311">
        <v>74</v>
      </c>
      <c r="D1311" t="s">
        <v>929</v>
      </c>
      <c r="E1311" t="s">
        <v>872</v>
      </c>
      <c r="F1311" t="s">
        <v>44</v>
      </c>
      <c r="G1311" t="s">
        <v>45</v>
      </c>
      <c r="H1311" t="s">
        <v>756</v>
      </c>
      <c r="I1311">
        <v>4</v>
      </c>
      <c r="J1311">
        <v>0</v>
      </c>
      <c r="K1311" t="s">
        <v>930</v>
      </c>
      <c r="L1311">
        <v>0</v>
      </c>
      <c r="M1311">
        <f t="shared" si="86"/>
        <v>2</v>
      </c>
      <c r="N1311" s="2">
        <f t="shared" si="83"/>
        <v>10</v>
      </c>
      <c r="O1311" s="2" t="str">
        <f t="shared" si="84"/>
        <v>MA25</v>
      </c>
      <c r="P1311" t="str">
        <f t="shared" si="85"/>
        <v>PA</v>
      </c>
    </row>
    <row r="1312" spans="1:16" x14ac:dyDescent="0.25">
      <c r="A1312" t="s">
        <v>23</v>
      </c>
      <c r="B1312" t="s">
        <v>931</v>
      </c>
      <c r="C1312">
        <v>75</v>
      </c>
      <c r="D1312" t="s">
        <v>932</v>
      </c>
      <c r="E1312" t="s">
        <v>872</v>
      </c>
      <c r="F1312" t="s">
        <v>44</v>
      </c>
      <c r="G1312" t="s">
        <v>45</v>
      </c>
      <c r="H1312" t="s">
        <v>756</v>
      </c>
      <c r="I1312">
        <v>4</v>
      </c>
      <c r="J1312">
        <v>0</v>
      </c>
      <c r="K1312" t="s">
        <v>383</v>
      </c>
      <c r="L1312">
        <v>0</v>
      </c>
      <c r="M1312">
        <f t="shared" si="86"/>
        <v>2</v>
      </c>
      <c r="N1312" s="2">
        <f t="shared" si="83"/>
        <v>10</v>
      </c>
      <c r="O1312" s="2" t="str">
        <f t="shared" si="84"/>
        <v>MA26</v>
      </c>
      <c r="P1312" t="str">
        <f t="shared" si="85"/>
        <v>PA</v>
      </c>
    </row>
    <row r="1313" spans="1:16" x14ac:dyDescent="0.25">
      <c r="A1313" t="s">
        <v>23</v>
      </c>
      <c r="B1313" t="s">
        <v>933</v>
      </c>
      <c r="C1313">
        <v>76</v>
      </c>
      <c r="D1313" t="s">
        <v>934</v>
      </c>
      <c r="E1313" t="s">
        <v>872</v>
      </c>
      <c r="F1313" t="s">
        <v>44</v>
      </c>
      <c r="G1313" t="s">
        <v>45</v>
      </c>
      <c r="H1313" t="s">
        <v>756</v>
      </c>
      <c r="I1313">
        <v>4</v>
      </c>
      <c r="J1313">
        <v>0</v>
      </c>
      <c r="K1313" t="s">
        <v>935</v>
      </c>
      <c r="L1313">
        <v>0</v>
      </c>
      <c r="M1313">
        <f t="shared" si="86"/>
        <v>2</v>
      </c>
      <c r="N1313" s="2">
        <f t="shared" si="83"/>
        <v>10</v>
      </c>
      <c r="O1313" s="2" t="str">
        <f t="shared" si="84"/>
        <v>MA27</v>
      </c>
      <c r="P1313" t="str">
        <f t="shared" si="85"/>
        <v>PA</v>
      </c>
    </row>
    <row r="1314" spans="1:16" x14ac:dyDescent="0.25">
      <c r="A1314" t="s">
        <v>23</v>
      </c>
      <c r="B1314" t="s">
        <v>936</v>
      </c>
      <c r="C1314">
        <v>77</v>
      </c>
      <c r="D1314" t="s">
        <v>937</v>
      </c>
      <c r="E1314" t="s">
        <v>872</v>
      </c>
      <c r="F1314" t="s">
        <v>44</v>
      </c>
      <c r="G1314" t="s">
        <v>45</v>
      </c>
      <c r="H1314" t="s">
        <v>756</v>
      </c>
      <c r="I1314">
        <v>4</v>
      </c>
      <c r="J1314">
        <v>0</v>
      </c>
      <c r="K1314" t="s">
        <v>383</v>
      </c>
      <c r="L1314">
        <v>0</v>
      </c>
      <c r="M1314">
        <f t="shared" si="86"/>
        <v>2</v>
      </c>
      <c r="N1314" s="2">
        <f t="shared" si="83"/>
        <v>10</v>
      </c>
      <c r="O1314" s="2" t="str">
        <f t="shared" si="84"/>
        <v>MA28</v>
      </c>
      <c r="P1314" t="str">
        <f t="shared" si="85"/>
        <v>PA</v>
      </c>
    </row>
    <row r="1315" spans="1:16" x14ac:dyDescent="0.25">
      <c r="A1315" t="s">
        <v>23</v>
      </c>
      <c r="B1315" t="s">
        <v>938</v>
      </c>
      <c r="C1315">
        <v>78</v>
      </c>
      <c r="D1315" t="s">
        <v>939</v>
      </c>
      <c r="E1315" t="s">
        <v>872</v>
      </c>
      <c r="F1315" t="s">
        <v>44</v>
      </c>
      <c r="G1315" t="s">
        <v>45</v>
      </c>
      <c r="H1315" t="s">
        <v>756</v>
      </c>
      <c r="I1315">
        <v>4</v>
      </c>
      <c r="J1315">
        <v>0</v>
      </c>
      <c r="K1315" t="s">
        <v>940</v>
      </c>
      <c r="L1315">
        <v>0</v>
      </c>
      <c r="M1315">
        <f t="shared" si="86"/>
        <v>2</v>
      </c>
      <c r="N1315" s="2">
        <f t="shared" si="83"/>
        <v>10</v>
      </c>
      <c r="O1315" s="2" t="str">
        <f t="shared" si="84"/>
        <v>MA29</v>
      </c>
      <c r="P1315" t="str">
        <f t="shared" si="85"/>
        <v>PA</v>
      </c>
    </row>
    <row r="1316" spans="1:16" x14ac:dyDescent="0.25">
      <c r="A1316" t="s">
        <v>23</v>
      </c>
      <c r="B1316" t="s">
        <v>941</v>
      </c>
      <c r="C1316">
        <v>79</v>
      </c>
      <c r="D1316" t="s">
        <v>942</v>
      </c>
      <c r="E1316" t="s">
        <v>872</v>
      </c>
      <c r="F1316" t="s">
        <v>44</v>
      </c>
      <c r="G1316" t="s">
        <v>45</v>
      </c>
      <c r="H1316" t="s">
        <v>756</v>
      </c>
      <c r="I1316">
        <v>4</v>
      </c>
      <c r="J1316">
        <v>0</v>
      </c>
      <c r="K1316" t="s">
        <v>472</v>
      </c>
      <c r="L1316">
        <v>0</v>
      </c>
      <c r="M1316">
        <f t="shared" si="86"/>
        <v>2</v>
      </c>
      <c r="N1316" s="2">
        <f t="shared" si="83"/>
        <v>10</v>
      </c>
      <c r="O1316" s="2" t="str">
        <f t="shared" si="84"/>
        <v>MA30</v>
      </c>
      <c r="P1316" t="str">
        <f t="shared" si="85"/>
        <v>PA</v>
      </c>
    </row>
    <row r="1317" spans="1:16" x14ac:dyDescent="0.25">
      <c r="A1317" t="s">
        <v>23</v>
      </c>
      <c r="B1317" t="s">
        <v>943</v>
      </c>
      <c r="C1317">
        <v>80</v>
      </c>
      <c r="D1317" t="s">
        <v>944</v>
      </c>
      <c r="E1317" t="s">
        <v>945</v>
      </c>
      <c r="F1317" t="s">
        <v>44</v>
      </c>
      <c r="G1317" t="s">
        <v>456</v>
      </c>
      <c r="H1317" t="s">
        <v>756</v>
      </c>
      <c r="I1317">
        <v>4</v>
      </c>
      <c r="J1317">
        <v>0</v>
      </c>
      <c r="K1317" t="s">
        <v>754</v>
      </c>
      <c r="L1317">
        <v>0</v>
      </c>
      <c r="M1317">
        <f t="shared" si="86"/>
        <v>2</v>
      </c>
      <c r="N1317" s="2">
        <f t="shared" si="83"/>
        <v>10</v>
      </c>
      <c r="O1317" s="2" t="str">
        <f t="shared" si="84"/>
        <v>MA31</v>
      </c>
      <c r="P1317" t="str">
        <f t="shared" si="85"/>
        <v>PA</v>
      </c>
    </row>
    <row r="1318" spans="1:16" x14ac:dyDescent="0.25">
      <c r="A1318" t="s">
        <v>23</v>
      </c>
      <c r="B1318" t="s">
        <v>946</v>
      </c>
      <c r="C1318">
        <v>81</v>
      </c>
      <c r="D1318" t="s">
        <v>947</v>
      </c>
      <c r="E1318" t="s">
        <v>945</v>
      </c>
      <c r="F1318" t="s">
        <v>44</v>
      </c>
      <c r="G1318" t="s">
        <v>456</v>
      </c>
      <c r="H1318" t="s">
        <v>756</v>
      </c>
      <c r="I1318">
        <v>4</v>
      </c>
      <c r="J1318">
        <v>0</v>
      </c>
      <c r="K1318" t="s">
        <v>754</v>
      </c>
      <c r="L1318">
        <v>0</v>
      </c>
      <c r="M1318">
        <f t="shared" si="86"/>
        <v>2</v>
      </c>
      <c r="N1318" s="2">
        <f t="shared" si="83"/>
        <v>10</v>
      </c>
      <c r="O1318" s="2" t="str">
        <f t="shared" si="84"/>
        <v>MA32</v>
      </c>
      <c r="P1318" t="str">
        <f t="shared" si="85"/>
        <v>PA</v>
      </c>
    </row>
    <row r="1319" spans="1:16" x14ac:dyDescent="0.25">
      <c r="A1319" t="s">
        <v>23</v>
      </c>
      <c r="B1319" t="s">
        <v>948</v>
      </c>
      <c r="C1319">
        <v>82</v>
      </c>
      <c r="D1319" t="s">
        <v>949</v>
      </c>
      <c r="E1319" t="s">
        <v>950</v>
      </c>
      <c r="F1319" t="s">
        <v>44</v>
      </c>
      <c r="G1319" t="s">
        <v>456</v>
      </c>
      <c r="H1319" t="s">
        <v>756</v>
      </c>
      <c r="I1319">
        <v>4</v>
      </c>
      <c r="J1319">
        <v>0</v>
      </c>
      <c r="K1319" t="s">
        <v>754</v>
      </c>
      <c r="L1319">
        <v>0</v>
      </c>
      <c r="M1319">
        <f t="shared" si="86"/>
        <v>2</v>
      </c>
      <c r="N1319" s="2">
        <f t="shared" si="83"/>
        <v>10</v>
      </c>
      <c r="O1319" s="2" t="str">
        <f t="shared" si="84"/>
        <v>MA33</v>
      </c>
      <c r="P1319" t="str">
        <f t="shared" si="85"/>
        <v>PA</v>
      </c>
    </row>
    <row r="1320" spans="1:16" x14ac:dyDescent="0.25">
      <c r="A1320" t="s">
        <v>23</v>
      </c>
      <c r="B1320" t="s">
        <v>951</v>
      </c>
      <c r="C1320">
        <v>83</v>
      </c>
      <c r="D1320" t="s">
        <v>952</v>
      </c>
      <c r="E1320" t="s">
        <v>950</v>
      </c>
      <c r="F1320" t="s">
        <v>44</v>
      </c>
      <c r="G1320" t="s">
        <v>456</v>
      </c>
      <c r="H1320" t="s">
        <v>756</v>
      </c>
      <c r="I1320">
        <v>4</v>
      </c>
      <c r="J1320">
        <v>0</v>
      </c>
      <c r="K1320" t="s">
        <v>754</v>
      </c>
      <c r="L1320">
        <v>0</v>
      </c>
      <c r="M1320">
        <f t="shared" si="86"/>
        <v>2</v>
      </c>
      <c r="N1320" s="2">
        <f t="shared" si="83"/>
        <v>10</v>
      </c>
      <c r="O1320" s="2" t="str">
        <f t="shared" si="84"/>
        <v>MA34</v>
      </c>
      <c r="P1320" t="str">
        <f t="shared" si="85"/>
        <v>PA</v>
      </c>
    </row>
    <row r="1321" spans="1:16" x14ac:dyDescent="0.25">
      <c r="A1321" t="s">
        <v>23</v>
      </c>
      <c r="B1321" t="s">
        <v>953</v>
      </c>
      <c r="C1321">
        <v>84</v>
      </c>
      <c r="D1321" t="s">
        <v>954</v>
      </c>
      <c r="E1321" t="s">
        <v>955</v>
      </c>
      <c r="F1321" t="s">
        <v>44</v>
      </c>
      <c r="G1321" t="s">
        <v>456</v>
      </c>
      <c r="H1321" t="s">
        <v>756</v>
      </c>
      <c r="I1321">
        <v>4</v>
      </c>
      <c r="J1321">
        <v>0</v>
      </c>
      <c r="K1321" t="s">
        <v>754</v>
      </c>
      <c r="L1321">
        <v>0</v>
      </c>
      <c r="M1321">
        <f t="shared" si="86"/>
        <v>2</v>
      </c>
      <c r="N1321" s="2">
        <f t="shared" si="83"/>
        <v>10</v>
      </c>
      <c r="O1321" s="2" t="str">
        <f t="shared" si="84"/>
        <v>MA35</v>
      </c>
      <c r="P1321" t="str">
        <f t="shared" si="85"/>
        <v>PA</v>
      </c>
    </row>
    <row r="1322" spans="1:16" x14ac:dyDescent="0.25">
      <c r="A1322" t="s">
        <v>23</v>
      </c>
      <c r="B1322" t="s">
        <v>956</v>
      </c>
      <c r="C1322">
        <v>85</v>
      </c>
      <c r="D1322" t="s">
        <v>957</v>
      </c>
      <c r="E1322" t="s">
        <v>955</v>
      </c>
      <c r="F1322" t="s">
        <v>44</v>
      </c>
      <c r="G1322" t="s">
        <v>456</v>
      </c>
      <c r="H1322" t="s">
        <v>756</v>
      </c>
      <c r="I1322">
        <v>4</v>
      </c>
      <c r="J1322">
        <v>0</v>
      </c>
      <c r="K1322" t="s">
        <v>754</v>
      </c>
      <c r="L1322">
        <v>0</v>
      </c>
      <c r="M1322">
        <f t="shared" si="86"/>
        <v>2</v>
      </c>
      <c r="N1322" s="2">
        <f t="shared" si="83"/>
        <v>10</v>
      </c>
      <c r="O1322" s="2" t="str">
        <f t="shared" si="84"/>
        <v>MA36</v>
      </c>
      <c r="P1322" t="str">
        <f t="shared" si="85"/>
        <v>PA</v>
      </c>
    </row>
    <row r="1323" spans="1:16" x14ac:dyDescent="0.25">
      <c r="A1323" t="s">
        <v>23</v>
      </c>
      <c r="B1323" t="s">
        <v>958</v>
      </c>
      <c r="C1323">
        <v>86</v>
      </c>
      <c r="D1323" t="s">
        <v>959</v>
      </c>
      <c r="E1323" t="s">
        <v>960</v>
      </c>
      <c r="F1323" t="s">
        <v>44</v>
      </c>
      <c r="G1323" t="s">
        <v>456</v>
      </c>
      <c r="H1323" t="s">
        <v>756</v>
      </c>
      <c r="I1323">
        <v>4</v>
      </c>
      <c r="J1323">
        <v>0</v>
      </c>
      <c r="K1323" t="s">
        <v>754</v>
      </c>
      <c r="L1323">
        <v>0</v>
      </c>
      <c r="M1323">
        <f t="shared" si="86"/>
        <v>2</v>
      </c>
      <c r="N1323" s="2">
        <f t="shared" si="83"/>
        <v>10</v>
      </c>
      <c r="O1323" s="2" t="str">
        <f t="shared" si="84"/>
        <v>MA37</v>
      </c>
      <c r="P1323" t="str">
        <f t="shared" si="85"/>
        <v>PA</v>
      </c>
    </row>
    <row r="1324" spans="1:16" x14ac:dyDescent="0.25">
      <c r="A1324" t="s">
        <v>23</v>
      </c>
      <c r="B1324" t="s">
        <v>961</v>
      </c>
      <c r="C1324">
        <v>87</v>
      </c>
      <c r="D1324" t="s">
        <v>962</v>
      </c>
      <c r="E1324" t="s">
        <v>960</v>
      </c>
      <c r="F1324" t="s">
        <v>44</v>
      </c>
      <c r="G1324" t="s">
        <v>456</v>
      </c>
      <c r="H1324" t="s">
        <v>756</v>
      </c>
      <c r="I1324">
        <v>4</v>
      </c>
      <c r="J1324">
        <v>0</v>
      </c>
      <c r="K1324" t="s">
        <v>754</v>
      </c>
      <c r="L1324">
        <v>0</v>
      </c>
      <c r="M1324">
        <f t="shared" si="86"/>
        <v>2</v>
      </c>
      <c r="N1324" s="2">
        <f t="shared" si="83"/>
        <v>10</v>
      </c>
      <c r="O1324" s="2" t="str">
        <f t="shared" si="84"/>
        <v>MA38</v>
      </c>
      <c r="P1324" t="str">
        <f t="shared" si="85"/>
        <v>PA</v>
      </c>
    </row>
    <row r="1325" spans="1:16" x14ac:dyDescent="0.25">
      <c r="A1325" t="s">
        <v>23</v>
      </c>
      <c r="B1325" t="s">
        <v>963</v>
      </c>
      <c r="C1325">
        <v>88</v>
      </c>
      <c r="D1325" t="s">
        <v>964</v>
      </c>
      <c r="E1325" t="s">
        <v>872</v>
      </c>
      <c r="F1325" t="s">
        <v>44</v>
      </c>
      <c r="G1325" t="s">
        <v>45</v>
      </c>
      <c r="H1325" t="s">
        <v>756</v>
      </c>
      <c r="I1325">
        <v>4</v>
      </c>
      <c r="J1325">
        <v>0</v>
      </c>
      <c r="K1325" t="s">
        <v>451</v>
      </c>
      <c r="L1325">
        <v>0</v>
      </c>
      <c r="M1325">
        <f t="shared" si="86"/>
        <v>2</v>
      </c>
      <c r="N1325" s="2">
        <f t="shared" si="83"/>
        <v>10</v>
      </c>
      <c r="O1325" s="2" t="str">
        <f t="shared" si="84"/>
        <v>MA39</v>
      </c>
      <c r="P1325" t="str">
        <f t="shared" si="85"/>
        <v>PA</v>
      </c>
    </row>
    <row r="1326" spans="1:16" x14ac:dyDescent="0.25">
      <c r="A1326" t="s">
        <v>23</v>
      </c>
      <c r="B1326" t="s">
        <v>965</v>
      </c>
      <c r="C1326">
        <v>89</v>
      </c>
      <c r="D1326" t="s">
        <v>966</v>
      </c>
      <c r="E1326" t="s">
        <v>872</v>
      </c>
      <c r="F1326" t="s">
        <v>44</v>
      </c>
      <c r="G1326" t="s">
        <v>45</v>
      </c>
      <c r="H1326" t="s">
        <v>756</v>
      </c>
      <c r="I1326">
        <v>4</v>
      </c>
      <c r="J1326">
        <v>0</v>
      </c>
      <c r="K1326" t="s">
        <v>451</v>
      </c>
      <c r="L1326">
        <v>0</v>
      </c>
      <c r="M1326">
        <f t="shared" si="86"/>
        <v>2</v>
      </c>
      <c r="N1326" s="2">
        <f t="shared" ref="N1326:N1389" si="87">_xlfn.NUMBERVALUE(MID(A1326,2,3))-200</f>
        <v>10</v>
      </c>
      <c r="O1326" s="2" t="str">
        <f t="shared" ref="O1326:O1389" si="88">MID(B1326,6,LEN(B1326)-5)</f>
        <v>MA40</v>
      </c>
      <c r="P1326" t="str">
        <f t="shared" ref="P1326:P1389" si="89">IFERROR(IF(FIND("PA",A1326)&gt;0,"PA","Biological"),"Biological")</f>
        <v>PA</v>
      </c>
    </row>
    <row r="1327" spans="1:16" x14ac:dyDescent="0.25">
      <c r="A1327" t="s">
        <v>23</v>
      </c>
      <c r="B1327" t="s">
        <v>967</v>
      </c>
      <c r="C1327">
        <v>90</v>
      </c>
      <c r="D1327" t="s">
        <v>968</v>
      </c>
      <c r="E1327" t="s">
        <v>872</v>
      </c>
      <c r="F1327" t="s">
        <v>44</v>
      </c>
      <c r="G1327" t="s">
        <v>45</v>
      </c>
      <c r="H1327" t="s">
        <v>756</v>
      </c>
      <c r="I1327">
        <v>4</v>
      </c>
      <c r="J1327">
        <v>0</v>
      </c>
      <c r="K1327" t="s">
        <v>897</v>
      </c>
      <c r="L1327">
        <v>0</v>
      </c>
      <c r="M1327">
        <f t="shared" si="86"/>
        <v>2</v>
      </c>
      <c r="N1327" s="2">
        <f t="shared" si="87"/>
        <v>10</v>
      </c>
      <c r="O1327" s="2" t="str">
        <f t="shared" si="88"/>
        <v>MA41</v>
      </c>
      <c r="P1327" t="str">
        <f t="shared" si="89"/>
        <v>PA</v>
      </c>
    </row>
    <row r="1328" spans="1:16" x14ac:dyDescent="0.25">
      <c r="A1328" t="s">
        <v>23</v>
      </c>
      <c r="B1328" t="s">
        <v>969</v>
      </c>
      <c r="C1328">
        <v>91</v>
      </c>
      <c r="D1328" t="s">
        <v>970</v>
      </c>
      <c r="E1328" t="s">
        <v>872</v>
      </c>
      <c r="F1328" t="s">
        <v>44</v>
      </c>
      <c r="G1328" t="s">
        <v>45</v>
      </c>
      <c r="H1328" t="s">
        <v>756</v>
      </c>
      <c r="I1328">
        <v>4</v>
      </c>
      <c r="J1328">
        <v>0</v>
      </c>
      <c r="K1328" t="s">
        <v>451</v>
      </c>
      <c r="L1328">
        <v>0</v>
      </c>
      <c r="M1328">
        <f t="shared" si="86"/>
        <v>2</v>
      </c>
      <c r="N1328" s="2">
        <f t="shared" si="87"/>
        <v>10</v>
      </c>
      <c r="O1328" s="2" t="str">
        <f t="shared" si="88"/>
        <v>MA42</v>
      </c>
      <c r="P1328" t="str">
        <f t="shared" si="89"/>
        <v>PA</v>
      </c>
    </row>
    <row r="1329" spans="1:16" x14ac:dyDescent="0.25">
      <c r="A1329" t="s">
        <v>23</v>
      </c>
      <c r="B1329" t="s">
        <v>971</v>
      </c>
      <c r="C1329">
        <v>92</v>
      </c>
      <c r="D1329" t="s">
        <v>972</v>
      </c>
      <c r="E1329" t="s">
        <v>973</v>
      </c>
      <c r="F1329" t="s">
        <v>44</v>
      </c>
      <c r="G1329" t="s">
        <v>456</v>
      </c>
      <c r="H1329" t="s">
        <v>756</v>
      </c>
      <c r="I1329">
        <v>4</v>
      </c>
      <c r="J1329">
        <v>0</v>
      </c>
      <c r="K1329" t="s">
        <v>754</v>
      </c>
      <c r="L1329">
        <v>0</v>
      </c>
      <c r="M1329">
        <f t="shared" si="86"/>
        <v>2</v>
      </c>
      <c r="N1329" s="2">
        <f t="shared" si="87"/>
        <v>10</v>
      </c>
      <c r="O1329" s="2" t="str">
        <f t="shared" si="88"/>
        <v>MA43</v>
      </c>
      <c r="P1329" t="str">
        <f t="shared" si="89"/>
        <v>PA</v>
      </c>
    </row>
    <row r="1330" spans="1:16" x14ac:dyDescent="0.25">
      <c r="A1330" t="s">
        <v>23</v>
      </c>
      <c r="B1330" t="s">
        <v>974</v>
      </c>
      <c r="C1330">
        <v>93</v>
      </c>
      <c r="D1330" t="s">
        <v>975</v>
      </c>
      <c r="E1330" t="s">
        <v>973</v>
      </c>
      <c r="F1330" t="s">
        <v>44</v>
      </c>
      <c r="G1330" t="s">
        <v>456</v>
      </c>
      <c r="H1330" t="s">
        <v>756</v>
      </c>
      <c r="I1330">
        <v>4</v>
      </c>
      <c r="J1330">
        <v>0</v>
      </c>
      <c r="K1330" t="s">
        <v>754</v>
      </c>
      <c r="L1330">
        <v>0</v>
      </c>
      <c r="M1330">
        <f t="shared" si="86"/>
        <v>2</v>
      </c>
      <c r="N1330" s="2">
        <f t="shared" si="87"/>
        <v>10</v>
      </c>
      <c r="O1330" s="2" t="str">
        <f t="shared" si="88"/>
        <v>MA44</v>
      </c>
      <c r="P1330" t="str">
        <f t="shared" si="89"/>
        <v>PA</v>
      </c>
    </row>
    <row r="1331" spans="1:16" x14ac:dyDescent="0.25">
      <c r="A1331" t="s">
        <v>23</v>
      </c>
      <c r="B1331" t="s">
        <v>976</v>
      </c>
      <c r="C1331">
        <v>94</v>
      </c>
      <c r="D1331" t="s">
        <v>977</v>
      </c>
      <c r="E1331" t="s">
        <v>978</v>
      </c>
      <c r="F1331" t="s">
        <v>44</v>
      </c>
      <c r="G1331" t="s">
        <v>456</v>
      </c>
      <c r="H1331" t="s">
        <v>756</v>
      </c>
      <c r="I1331">
        <v>4</v>
      </c>
      <c r="J1331">
        <v>0</v>
      </c>
      <c r="K1331" t="s">
        <v>754</v>
      </c>
      <c r="L1331">
        <v>0</v>
      </c>
      <c r="M1331">
        <f t="shared" si="86"/>
        <v>2</v>
      </c>
      <c r="N1331" s="2">
        <f t="shared" si="87"/>
        <v>10</v>
      </c>
      <c r="O1331" s="2" t="str">
        <f t="shared" si="88"/>
        <v>MA45</v>
      </c>
      <c r="P1331" t="str">
        <f t="shared" si="89"/>
        <v>PA</v>
      </c>
    </row>
    <row r="1332" spans="1:16" x14ac:dyDescent="0.25">
      <c r="A1332" t="s">
        <v>23</v>
      </c>
      <c r="B1332" t="s">
        <v>979</v>
      </c>
      <c r="C1332">
        <v>95</v>
      </c>
      <c r="D1332" t="s">
        <v>980</v>
      </c>
      <c r="E1332" t="s">
        <v>978</v>
      </c>
      <c r="F1332" t="s">
        <v>44</v>
      </c>
      <c r="G1332" t="s">
        <v>456</v>
      </c>
      <c r="H1332" t="s">
        <v>756</v>
      </c>
      <c r="I1332">
        <v>4</v>
      </c>
      <c r="J1332">
        <v>0</v>
      </c>
      <c r="K1332" t="s">
        <v>754</v>
      </c>
      <c r="L1332">
        <v>0</v>
      </c>
      <c r="M1332">
        <f t="shared" si="86"/>
        <v>2</v>
      </c>
      <c r="N1332" s="2">
        <f t="shared" si="87"/>
        <v>10</v>
      </c>
      <c r="O1332" s="2" t="str">
        <f t="shared" si="88"/>
        <v>MA46</v>
      </c>
      <c r="P1332" t="str">
        <f t="shared" si="89"/>
        <v>PA</v>
      </c>
    </row>
    <row r="1333" spans="1:16" x14ac:dyDescent="0.25">
      <c r="A1333" t="s">
        <v>23</v>
      </c>
      <c r="B1333" t="s">
        <v>981</v>
      </c>
      <c r="C1333">
        <v>96</v>
      </c>
      <c r="D1333" t="s">
        <v>982</v>
      </c>
      <c r="E1333" t="s">
        <v>983</v>
      </c>
      <c r="F1333" t="s">
        <v>44</v>
      </c>
      <c r="G1333" t="s">
        <v>456</v>
      </c>
      <c r="H1333" t="s">
        <v>756</v>
      </c>
      <c r="I1333">
        <v>4</v>
      </c>
      <c r="J1333">
        <v>0</v>
      </c>
      <c r="K1333" t="s">
        <v>754</v>
      </c>
      <c r="L1333">
        <v>0</v>
      </c>
      <c r="M1333">
        <f t="shared" si="86"/>
        <v>2</v>
      </c>
      <c r="N1333" s="2">
        <f t="shared" si="87"/>
        <v>10</v>
      </c>
      <c r="O1333" s="2" t="str">
        <f t="shared" si="88"/>
        <v>MA47</v>
      </c>
      <c r="P1333" t="str">
        <f t="shared" si="89"/>
        <v>PA</v>
      </c>
    </row>
    <row r="1334" spans="1:16" x14ac:dyDescent="0.25">
      <c r="A1334" t="s">
        <v>23</v>
      </c>
      <c r="B1334" t="s">
        <v>984</v>
      </c>
      <c r="C1334">
        <v>97</v>
      </c>
      <c r="D1334" t="s">
        <v>985</v>
      </c>
      <c r="E1334" t="s">
        <v>983</v>
      </c>
      <c r="F1334" t="s">
        <v>44</v>
      </c>
      <c r="G1334" t="s">
        <v>456</v>
      </c>
      <c r="H1334" t="s">
        <v>756</v>
      </c>
      <c r="I1334">
        <v>4</v>
      </c>
      <c r="J1334">
        <v>0</v>
      </c>
      <c r="K1334" t="s">
        <v>754</v>
      </c>
      <c r="L1334">
        <v>0</v>
      </c>
      <c r="M1334">
        <f t="shared" si="86"/>
        <v>2</v>
      </c>
      <c r="N1334" s="2">
        <f t="shared" si="87"/>
        <v>10</v>
      </c>
      <c r="O1334" s="2" t="str">
        <f t="shared" si="88"/>
        <v>MA48</v>
      </c>
      <c r="P1334" t="str">
        <f t="shared" si="89"/>
        <v>PA</v>
      </c>
    </row>
    <row r="1335" spans="1:16" x14ac:dyDescent="0.25">
      <c r="A1335" t="s">
        <v>23</v>
      </c>
      <c r="B1335" t="s">
        <v>986</v>
      </c>
      <c r="C1335">
        <v>98</v>
      </c>
      <c r="D1335" t="s">
        <v>987</v>
      </c>
      <c r="E1335" t="s">
        <v>988</v>
      </c>
      <c r="F1335" t="s">
        <v>44</v>
      </c>
      <c r="G1335" t="s">
        <v>456</v>
      </c>
      <c r="H1335" t="s">
        <v>756</v>
      </c>
      <c r="I1335">
        <v>4</v>
      </c>
      <c r="J1335">
        <v>0</v>
      </c>
      <c r="K1335" t="s">
        <v>754</v>
      </c>
      <c r="L1335">
        <v>0</v>
      </c>
      <c r="M1335">
        <f t="shared" si="86"/>
        <v>2</v>
      </c>
      <c r="N1335" s="2">
        <f t="shared" si="87"/>
        <v>10</v>
      </c>
      <c r="O1335" s="2" t="str">
        <f t="shared" si="88"/>
        <v>MA49</v>
      </c>
      <c r="P1335" t="str">
        <f t="shared" si="89"/>
        <v>PA</v>
      </c>
    </row>
    <row r="1336" spans="1:16" x14ac:dyDescent="0.25">
      <c r="A1336" t="s">
        <v>23</v>
      </c>
      <c r="B1336" t="s">
        <v>989</v>
      </c>
      <c r="C1336">
        <v>99</v>
      </c>
      <c r="D1336" t="s">
        <v>990</v>
      </c>
      <c r="E1336" t="s">
        <v>988</v>
      </c>
      <c r="F1336" t="s">
        <v>44</v>
      </c>
      <c r="G1336" t="s">
        <v>456</v>
      </c>
      <c r="H1336" t="s">
        <v>756</v>
      </c>
      <c r="I1336">
        <v>4</v>
      </c>
      <c r="J1336">
        <v>0</v>
      </c>
      <c r="K1336" t="s">
        <v>754</v>
      </c>
      <c r="L1336">
        <v>0</v>
      </c>
      <c r="M1336">
        <f t="shared" si="86"/>
        <v>2</v>
      </c>
      <c r="N1336" s="2">
        <f t="shared" si="87"/>
        <v>10</v>
      </c>
      <c r="O1336" s="2" t="str">
        <f t="shared" si="88"/>
        <v>MA50</v>
      </c>
      <c r="P1336" t="str">
        <f t="shared" si="89"/>
        <v>PA</v>
      </c>
    </row>
    <row r="1337" spans="1:16" x14ac:dyDescent="0.25">
      <c r="A1337" t="s">
        <v>23</v>
      </c>
      <c r="B1337" t="s">
        <v>991</v>
      </c>
      <c r="C1337">
        <v>100</v>
      </c>
      <c r="D1337" t="s">
        <v>992</v>
      </c>
      <c r="E1337" t="s">
        <v>872</v>
      </c>
      <c r="F1337" t="s">
        <v>44</v>
      </c>
      <c r="G1337" t="s">
        <v>45</v>
      </c>
      <c r="H1337" t="s">
        <v>756</v>
      </c>
      <c r="I1337">
        <v>4</v>
      </c>
      <c r="J1337">
        <v>0</v>
      </c>
      <c r="K1337" t="s">
        <v>444</v>
      </c>
      <c r="L1337">
        <v>0</v>
      </c>
      <c r="M1337">
        <f t="shared" si="86"/>
        <v>2</v>
      </c>
      <c r="N1337" s="2">
        <f t="shared" si="87"/>
        <v>10</v>
      </c>
      <c r="O1337" s="2" t="str">
        <f t="shared" si="88"/>
        <v>MA51</v>
      </c>
      <c r="P1337" t="str">
        <f t="shared" si="89"/>
        <v>PA</v>
      </c>
    </row>
    <row r="1338" spans="1:16" x14ac:dyDescent="0.25">
      <c r="A1338" t="s">
        <v>23</v>
      </c>
      <c r="B1338" t="s">
        <v>993</v>
      </c>
      <c r="C1338">
        <v>101</v>
      </c>
      <c r="D1338" t="s">
        <v>994</v>
      </c>
      <c r="E1338" t="s">
        <v>872</v>
      </c>
      <c r="F1338" t="s">
        <v>44</v>
      </c>
      <c r="G1338" t="s">
        <v>45</v>
      </c>
      <c r="H1338" t="s">
        <v>756</v>
      </c>
      <c r="I1338">
        <v>4</v>
      </c>
      <c r="J1338">
        <v>0</v>
      </c>
      <c r="K1338" t="s">
        <v>78</v>
      </c>
      <c r="L1338">
        <v>0</v>
      </c>
      <c r="M1338">
        <f t="shared" si="86"/>
        <v>2</v>
      </c>
      <c r="N1338" s="2">
        <f t="shared" si="87"/>
        <v>10</v>
      </c>
      <c r="O1338" s="2" t="str">
        <f t="shared" si="88"/>
        <v>MA52</v>
      </c>
      <c r="P1338" t="str">
        <f t="shared" si="89"/>
        <v>PA</v>
      </c>
    </row>
    <row r="1339" spans="1:16" x14ac:dyDescent="0.25">
      <c r="A1339" t="s">
        <v>23</v>
      </c>
      <c r="B1339" t="s">
        <v>995</v>
      </c>
      <c r="C1339">
        <v>102</v>
      </c>
      <c r="D1339" t="s">
        <v>996</v>
      </c>
      <c r="E1339" t="s">
        <v>872</v>
      </c>
      <c r="F1339" t="s">
        <v>44</v>
      </c>
      <c r="G1339" t="s">
        <v>45</v>
      </c>
      <c r="H1339" t="s">
        <v>756</v>
      </c>
      <c r="I1339">
        <v>4</v>
      </c>
      <c r="J1339">
        <v>0</v>
      </c>
      <c r="K1339" t="s">
        <v>997</v>
      </c>
      <c r="L1339">
        <v>0</v>
      </c>
      <c r="M1339">
        <f t="shared" si="86"/>
        <v>2</v>
      </c>
      <c r="N1339" s="2">
        <f t="shared" si="87"/>
        <v>10</v>
      </c>
      <c r="O1339" s="2" t="str">
        <f t="shared" si="88"/>
        <v>MA53</v>
      </c>
      <c r="P1339" t="str">
        <f t="shared" si="89"/>
        <v>PA</v>
      </c>
    </row>
    <row r="1340" spans="1:16" x14ac:dyDescent="0.25">
      <c r="A1340" t="s">
        <v>23</v>
      </c>
      <c r="B1340" t="s">
        <v>998</v>
      </c>
      <c r="C1340">
        <v>103</v>
      </c>
      <c r="D1340" t="s">
        <v>999</v>
      </c>
      <c r="E1340" t="s">
        <v>872</v>
      </c>
      <c r="F1340" t="s">
        <v>44</v>
      </c>
      <c r="G1340" t="s">
        <v>45</v>
      </c>
      <c r="H1340" t="s">
        <v>756</v>
      </c>
      <c r="I1340">
        <v>4</v>
      </c>
      <c r="J1340">
        <v>0</v>
      </c>
      <c r="K1340" t="s">
        <v>1000</v>
      </c>
      <c r="L1340">
        <v>0</v>
      </c>
      <c r="M1340">
        <f t="shared" si="86"/>
        <v>2</v>
      </c>
      <c r="N1340" s="2">
        <f t="shared" si="87"/>
        <v>10</v>
      </c>
      <c r="O1340" s="2" t="str">
        <f t="shared" si="88"/>
        <v>MA54</v>
      </c>
      <c r="P1340" t="str">
        <f t="shared" si="89"/>
        <v>PA</v>
      </c>
    </row>
    <row r="1341" spans="1:16" x14ac:dyDescent="0.25">
      <c r="A1341" t="s">
        <v>23</v>
      </c>
      <c r="B1341" t="s">
        <v>1001</v>
      </c>
      <c r="C1341">
        <v>104</v>
      </c>
      <c r="D1341" t="s">
        <v>1002</v>
      </c>
      <c r="E1341" t="s">
        <v>1003</v>
      </c>
      <c r="F1341" t="s">
        <v>44</v>
      </c>
      <c r="G1341" t="s">
        <v>456</v>
      </c>
      <c r="H1341" t="s">
        <v>756</v>
      </c>
      <c r="I1341">
        <v>4</v>
      </c>
      <c r="J1341">
        <v>0</v>
      </c>
      <c r="K1341" t="s">
        <v>1004</v>
      </c>
      <c r="L1341">
        <v>0</v>
      </c>
      <c r="M1341">
        <f t="shared" si="86"/>
        <v>2</v>
      </c>
      <c r="N1341" s="2">
        <f t="shared" si="87"/>
        <v>10</v>
      </c>
      <c r="O1341" s="2" t="str">
        <f t="shared" si="88"/>
        <v>MA55</v>
      </c>
      <c r="P1341" t="str">
        <f t="shared" si="89"/>
        <v>PA</v>
      </c>
    </row>
    <row r="1342" spans="1:16" x14ac:dyDescent="0.25">
      <c r="A1342" t="s">
        <v>23</v>
      </c>
      <c r="B1342" t="s">
        <v>1005</v>
      </c>
      <c r="C1342">
        <v>105</v>
      </c>
      <c r="D1342" t="s">
        <v>1006</v>
      </c>
      <c r="E1342" t="s">
        <v>1003</v>
      </c>
      <c r="F1342" t="s">
        <v>44</v>
      </c>
      <c r="G1342" t="s">
        <v>456</v>
      </c>
      <c r="H1342" t="s">
        <v>756</v>
      </c>
      <c r="I1342">
        <v>4</v>
      </c>
      <c r="J1342">
        <v>0</v>
      </c>
      <c r="K1342" t="s">
        <v>754</v>
      </c>
      <c r="L1342">
        <v>0</v>
      </c>
      <c r="M1342">
        <f t="shared" si="86"/>
        <v>2</v>
      </c>
      <c r="N1342" s="2">
        <f t="shared" si="87"/>
        <v>10</v>
      </c>
      <c r="O1342" s="2" t="str">
        <f t="shared" si="88"/>
        <v>MA56</v>
      </c>
      <c r="P1342" t="str">
        <f t="shared" si="89"/>
        <v>PA</v>
      </c>
    </row>
    <row r="1343" spans="1:16" x14ac:dyDescent="0.25">
      <c r="A1343" t="s">
        <v>23</v>
      </c>
      <c r="B1343" t="s">
        <v>1007</v>
      </c>
      <c r="C1343">
        <v>106</v>
      </c>
      <c r="D1343" t="s">
        <v>1008</v>
      </c>
      <c r="E1343" t="s">
        <v>1003</v>
      </c>
      <c r="F1343" t="s">
        <v>44</v>
      </c>
      <c r="G1343" t="s">
        <v>456</v>
      </c>
      <c r="H1343" t="s">
        <v>756</v>
      </c>
      <c r="I1343">
        <v>4</v>
      </c>
      <c r="J1343">
        <v>0</v>
      </c>
      <c r="K1343" t="s">
        <v>754</v>
      </c>
      <c r="L1343">
        <v>0</v>
      </c>
      <c r="M1343">
        <f t="shared" si="86"/>
        <v>2</v>
      </c>
      <c r="N1343" s="2">
        <f t="shared" si="87"/>
        <v>10</v>
      </c>
      <c r="O1343" s="2" t="str">
        <f t="shared" si="88"/>
        <v>MA57</v>
      </c>
      <c r="P1343" t="str">
        <f t="shared" si="89"/>
        <v>PA</v>
      </c>
    </row>
    <row r="1344" spans="1:16" x14ac:dyDescent="0.25">
      <c r="A1344" t="s">
        <v>23</v>
      </c>
      <c r="B1344" t="s">
        <v>1009</v>
      </c>
      <c r="C1344">
        <v>107</v>
      </c>
      <c r="D1344" t="s">
        <v>1010</v>
      </c>
      <c r="E1344" t="s">
        <v>1003</v>
      </c>
      <c r="F1344" t="s">
        <v>44</v>
      </c>
      <c r="G1344" t="s">
        <v>456</v>
      </c>
      <c r="H1344" t="s">
        <v>756</v>
      </c>
      <c r="I1344">
        <v>4</v>
      </c>
      <c r="J1344">
        <v>0</v>
      </c>
      <c r="K1344" t="s">
        <v>754</v>
      </c>
      <c r="L1344">
        <v>0</v>
      </c>
      <c r="M1344">
        <f t="shared" si="86"/>
        <v>2</v>
      </c>
      <c r="N1344" s="2">
        <f t="shared" si="87"/>
        <v>10</v>
      </c>
      <c r="O1344" s="2" t="str">
        <f t="shared" si="88"/>
        <v>MA58</v>
      </c>
      <c r="P1344" t="str">
        <f t="shared" si="89"/>
        <v>PA</v>
      </c>
    </row>
    <row r="1345" spans="1:16" x14ac:dyDescent="0.25">
      <c r="A1345" t="s">
        <v>23</v>
      </c>
      <c r="B1345" t="s">
        <v>1011</v>
      </c>
      <c r="C1345">
        <v>108</v>
      </c>
      <c r="D1345" t="s">
        <v>1012</v>
      </c>
      <c r="E1345" t="s">
        <v>1013</v>
      </c>
      <c r="F1345" t="s">
        <v>44</v>
      </c>
      <c r="G1345" t="s">
        <v>456</v>
      </c>
      <c r="H1345" t="s">
        <v>756</v>
      </c>
      <c r="I1345">
        <v>4</v>
      </c>
      <c r="J1345">
        <v>0</v>
      </c>
      <c r="K1345" t="s">
        <v>1004</v>
      </c>
      <c r="L1345">
        <v>0</v>
      </c>
      <c r="M1345">
        <f t="shared" si="86"/>
        <v>2</v>
      </c>
      <c r="N1345" s="2">
        <f t="shared" si="87"/>
        <v>10</v>
      </c>
      <c r="O1345" s="2" t="str">
        <f t="shared" si="88"/>
        <v>MA59</v>
      </c>
      <c r="P1345" t="str">
        <f t="shared" si="89"/>
        <v>PA</v>
      </c>
    </row>
    <row r="1346" spans="1:16" x14ac:dyDescent="0.25">
      <c r="A1346" t="s">
        <v>23</v>
      </c>
      <c r="B1346" t="s">
        <v>1014</v>
      </c>
      <c r="C1346">
        <v>109</v>
      </c>
      <c r="D1346" t="s">
        <v>1015</v>
      </c>
      <c r="E1346" t="s">
        <v>1013</v>
      </c>
      <c r="F1346" t="s">
        <v>44</v>
      </c>
      <c r="G1346" t="s">
        <v>456</v>
      </c>
      <c r="H1346" t="s">
        <v>756</v>
      </c>
      <c r="I1346">
        <v>4</v>
      </c>
      <c r="J1346">
        <v>0</v>
      </c>
      <c r="K1346" t="s">
        <v>754</v>
      </c>
      <c r="L1346">
        <v>0</v>
      </c>
      <c r="M1346">
        <f t="shared" si="86"/>
        <v>2</v>
      </c>
      <c r="N1346" s="2">
        <f t="shared" si="87"/>
        <v>10</v>
      </c>
      <c r="O1346" s="2" t="str">
        <f t="shared" si="88"/>
        <v>MA60</v>
      </c>
      <c r="P1346" t="str">
        <f t="shared" si="89"/>
        <v>PA</v>
      </c>
    </row>
    <row r="1347" spans="1:16" x14ac:dyDescent="0.25">
      <c r="A1347" t="s">
        <v>23</v>
      </c>
      <c r="B1347" t="s">
        <v>1016</v>
      </c>
      <c r="C1347">
        <v>110</v>
      </c>
      <c r="D1347" t="s">
        <v>1017</v>
      </c>
      <c r="E1347" t="s">
        <v>1013</v>
      </c>
      <c r="F1347" t="s">
        <v>44</v>
      </c>
      <c r="G1347" t="s">
        <v>456</v>
      </c>
      <c r="H1347" t="s">
        <v>756</v>
      </c>
      <c r="I1347">
        <v>4</v>
      </c>
      <c r="J1347">
        <v>0</v>
      </c>
      <c r="K1347" t="s">
        <v>754</v>
      </c>
      <c r="L1347">
        <v>0</v>
      </c>
      <c r="M1347">
        <f t="shared" ref="M1347:M1410" si="90">_xlfn.NUMBERVALUE(MID(A1347,2,1))</f>
        <v>2</v>
      </c>
      <c r="N1347" s="2">
        <f t="shared" si="87"/>
        <v>10</v>
      </c>
      <c r="O1347" s="2" t="str">
        <f t="shared" si="88"/>
        <v>MA61</v>
      </c>
      <c r="P1347" t="str">
        <f t="shared" si="89"/>
        <v>PA</v>
      </c>
    </row>
    <row r="1348" spans="1:16" x14ac:dyDescent="0.25">
      <c r="A1348" t="s">
        <v>23</v>
      </c>
      <c r="B1348" t="s">
        <v>1018</v>
      </c>
      <c r="C1348">
        <v>111</v>
      </c>
      <c r="D1348" t="s">
        <v>1019</v>
      </c>
      <c r="E1348" t="s">
        <v>1013</v>
      </c>
      <c r="F1348" t="s">
        <v>44</v>
      </c>
      <c r="G1348" t="s">
        <v>456</v>
      </c>
      <c r="H1348" t="s">
        <v>756</v>
      </c>
      <c r="I1348">
        <v>4</v>
      </c>
      <c r="J1348">
        <v>0</v>
      </c>
      <c r="K1348" t="s">
        <v>1004</v>
      </c>
      <c r="L1348">
        <v>0</v>
      </c>
      <c r="M1348">
        <f t="shared" si="90"/>
        <v>2</v>
      </c>
      <c r="N1348" s="2">
        <f t="shared" si="87"/>
        <v>10</v>
      </c>
      <c r="O1348" s="2" t="str">
        <f t="shared" si="88"/>
        <v>MA62</v>
      </c>
      <c r="P1348" t="str">
        <f t="shared" si="89"/>
        <v>PA</v>
      </c>
    </row>
    <row r="1349" spans="1:16" x14ac:dyDescent="0.25">
      <c r="A1349" t="s">
        <v>23</v>
      </c>
      <c r="B1349" t="s">
        <v>1020</v>
      </c>
      <c r="C1349">
        <v>112</v>
      </c>
      <c r="D1349" t="s">
        <v>1021</v>
      </c>
      <c r="E1349" t="s">
        <v>1022</v>
      </c>
      <c r="F1349" t="s">
        <v>44</v>
      </c>
      <c r="G1349" t="s">
        <v>456</v>
      </c>
      <c r="H1349" t="s">
        <v>756</v>
      </c>
      <c r="I1349">
        <v>4</v>
      </c>
      <c r="J1349">
        <v>0</v>
      </c>
      <c r="K1349" t="s">
        <v>754</v>
      </c>
      <c r="L1349">
        <v>0</v>
      </c>
      <c r="M1349">
        <f t="shared" si="90"/>
        <v>2</v>
      </c>
      <c r="N1349" s="2">
        <f t="shared" si="87"/>
        <v>10</v>
      </c>
      <c r="O1349" s="2" t="str">
        <f t="shared" si="88"/>
        <v>MA63</v>
      </c>
      <c r="P1349" t="str">
        <f t="shared" si="89"/>
        <v>PA</v>
      </c>
    </row>
    <row r="1350" spans="1:16" x14ac:dyDescent="0.25">
      <c r="A1350" t="s">
        <v>23</v>
      </c>
      <c r="B1350" t="s">
        <v>1023</v>
      </c>
      <c r="C1350">
        <v>113</v>
      </c>
      <c r="D1350" t="s">
        <v>1024</v>
      </c>
      <c r="E1350" t="s">
        <v>1022</v>
      </c>
      <c r="F1350" t="s">
        <v>44</v>
      </c>
      <c r="G1350" t="s">
        <v>456</v>
      </c>
      <c r="H1350" t="s">
        <v>756</v>
      </c>
      <c r="I1350">
        <v>4</v>
      </c>
      <c r="J1350">
        <v>0</v>
      </c>
      <c r="K1350" t="s">
        <v>754</v>
      </c>
      <c r="L1350">
        <v>0</v>
      </c>
      <c r="M1350">
        <f t="shared" si="90"/>
        <v>2</v>
      </c>
      <c r="N1350" s="2">
        <f t="shared" si="87"/>
        <v>10</v>
      </c>
      <c r="O1350" s="2" t="str">
        <f t="shared" si="88"/>
        <v>MA64</v>
      </c>
      <c r="P1350" t="str">
        <f t="shared" si="89"/>
        <v>PA</v>
      </c>
    </row>
    <row r="1351" spans="1:16" x14ac:dyDescent="0.25">
      <c r="A1351" t="s">
        <v>23</v>
      </c>
      <c r="B1351" t="s">
        <v>1025</v>
      </c>
      <c r="C1351">
        <v>114</v>
      </c>
      <c r="D1351" t="s">
        <v>1026</v>
      </c>
      <c r="E1351" t="s">
        <v>1022</v>
      </c>
      <c r="F1351" t="s">
        <v>44</v>
      </c>
      <c r="G1351" t="s">
        <v>456</v>
      </c>
      <c r="H1351" t="s">
        <v>756</v>
      </c>
      <c r="I1351">
        <v>4</v>
      </c>
      <c r="J1351">
        <v>0</v>
      </c>
      <c r="K1351" t="s">
        <v>754</v>
      </c>
      <c r="L1351">
        <v>0</v>
      </c>
      <c r="M1351">
        <f t="shared" si="90"/>
        <v>2</v>
      </c>
      <c r="N1351" s="2">
        <f t="shared" si="87"/>
        <v>10</v>
      </c>
      <c r="O1351" s="2" t="str">
        <f t="shared" si="88"/>
        <v>MA65</v>
      </c>
      <c r="P1351" t="str">
        <f t="shared" si="89"/>
        <v>PA</v>
      </c>
    </row>
    <row r="1352" spans="1:16" x14ac:dyDescent="0.25">
      <c r="A1352" t="s">
        <v>23</v>
      </c>
      <c r="B1352" t="s">
        <v>1027</v>
      </c>
      <c r="C1352">
        <v>115</v>
      </c>
      <c r="D1352" t="s">
        <v>1028</v>
      </c>
      <c r="E1352" t="s">
        <v>1022</v>
      </c>
      <c r="F1352" t="s">
        <v>44</v>
      </c>
      <c r="G1352" t="s">
        <v>456</v>
      </c>
      <c r="H1352" t="s">
        <v>756</v>
      </c>
      <c r="I1352">
        <v>4</v>
      </c>
      <c r="J1352">
        <v>0</v>
      </c>
      <c r="K1352" t="s">
        <v>754</v>
      </c>
      <c r="L1352">
        <v>0</v>
      </c>
      <c r="M1352">
        <f t="shared" si="90"/>
        <v>2</v>
      </c>
      <c r="N1352" s="2">
        <f t="shared" si="87"/>
        <v>10</v>
      </c>
      <c r="O1352" s="2" t="str">
        <f t="shared" si="88"/>
        <v>MA66</v>
      </c>
      <c r="P1352" t="str">
        <f t="shared" si="89"/>
        <v>PA</v>
      </c>
    </row>
    <row r="1353" spans="1:16" x14ac:dyDescent="0.25">
      <c r="A1353" t="s">
        <v>23</v>
      </c>
      <c r="B1353" t="s">
        <v>1029</v>
      </c>
      <c r="C1353">
        <v>116</v>
      </c>
      <c r="D1353" t="s">
        <v>1030</v>
      </c>
      <c r="E1353" t="s">
        <v>1031</v>
      </c>
      <c r="F1353" t="s">
        <v>44</v>
      </c>
      <c r="G1353" t="s">
        <v>456</v>
      </c>
      <c r="H1353" t="s">
        <v>756</v>
      </c>
      <c r="I1353">
        <v>4</v>
      </c>
      <c r="J1353">
        <v>0</v>
      </c>
      <c r="K1353" t="s">
        <v>754</v>
      </c>
      <c r="L1353">
        <v>0</v>
      </c>
      <c r="M1353">
        <f t="shared" si="90"/>
        <v>2</v>
      </c>
      <c r="N1353" s="2">
        <f t="shared" si="87"/>
        <v>10</v>
      </c>
      <c r="O1353" s="2" t="str">
        <f t="shared" si="88"/>
        <v>MA67</v>
      </c>
      <c r="P1353" t="str">
        <f t="shared" si="89"/>
        <v>PA</v>
      </c>
    </row>
    <row r="1354" spans="1:16" x14ac:dyDescent="0.25">
      <c r="A1354" t="s">
        <v>23</v>
      </c>
      <c r="B1354" t="s">
        <v>1032</v>
      </c>
      <c r="C1354">
        <v>117</v>
      </c>
      <c r="D1354" t="s">
        <v>1033</v>
      </c>
      <c r="E1354" t="s">
        <v>1031</v>
      </c>
      <c r="F1354" t="s">
        <v>44</v>
      </c>
      <c r="G1354" t="s">
        <v>456</v>
      </c>
      <c r="H1354" t="s">
        <v>756</v>
      </c>
      <c r="I1354">
        <v>4</v>
      </c>
      <c r="J1354">
        <v>0</v>
      </c>
      <c r="K1354" t="s">
        <v>754</v>
      </c>
      <c r="L1354">
        <v>0</v>
      </c>
      <c r="M1354">
        <f t="shared" si="90"/>
        <v>2</v>
      </c>
      <c r="N1354" s="2">
        <f t="shared" si="87"/>
        <v>10</v>
      </c>
      <c r="O1354" s="2" t="str">
        <f t="shared" si="88"/>
        <v>MA68</v>
      </c>
      <c r="P1354" t="str">
        <f t="shared" si="89"/>
        <v>PA</v>
      </c>
    </row>
    <row r="1355" spans="1:16" x14ac:dyDescent="0.25">
      <c r="A1355" t="s">
        <v>23</v>
      </c>
      <c r="B1355" t="s">
        <v>1034</v>
      </c>
      <c r="C1355">
        <v>118</v>
      </c>
      <c r="D1355" t="s">
        <v>1035</v>
      </c>
      <c r="E1355" t="s">
        <v>1031</v>
      </c>
      <c r="F1355" t="s">
        <v>44</v>
      </c>
      <c r="G1355" t="s">
        <v>456</v>
      </c>
      <c r="H1355" t="s">
        <v>756</v>
      </c>
      <c r="I1355">
        <v>4</v>
      </c>
      <c r="J1355">
        <v>0</v>
      </c>
      <c r="K1355" t="s">
        <v>754</v>
      </c>
      <c r="L1355">
        <v>0</v>
      </c>
      <c r="M1355">
        <f t="shared" si="90"/>
        <v>2</v>
      </c>
      <c r="N1355" s="2">
        <f t="shared" si="87"/>
        <v>10</v>
      </c>
      <c r="O1355" s="2" t="str">
        <f t="shared" si="88"/>
        <v>MA69</v>
      </c>
      <c r="P1355" t="str">
        <f t="shared" si="89"/>
        <v>PA</v>
      </c>
    </row>
    <row r="1356" spans="1:16" x14ac:dyDescent="0.25">
      <c r="A1356" t="s">
        <v>23</v>
      </c>
      <c r="B1356" t="s">
        <v>1036</v>
      </c>
      <c r="C1356">
        <v>119</v>
      </c>
      <c r="D1356" t="s">
        <v>1037</v>
      </c>
      <c r="E1356" t="s">
        <v>1031</v>
      </c>
      <c r="F1356" t="s">
        <v>44</v>
      </c>
      <c r="G1356" t="s">
        <v>456</v>
      </c>
      <c r="H1356" t="s">
        <v>756</v>
      </c>
      <c r="I1356">
        <v>4</v>
      </c>
      <c r="J1356">
        <v>0</v>
      </c>
      <c r="K1356" t="s">
        <v>754</v>
      </c>
      <c r="L1356">
        <v>0</v>
      </c>
      <c r="M1356">
        <f t="shared" si="90"/>
        <v>2</v>
      </c>
      <c r="N1356" s="2">
        <f t="shared" si="87"/>
        <v>10</v>
      </c>
      <c r="O1356" s="2" t="str">
        <f t="shared" si="88"/>
        <v>MA70</v>
      </c>
      <c r="P1356" t="str">
        <f t="shared" si="89"/>
        <v>PA</v>
      </c>
    </row>
    <row r="1357" spans="1:16" x14ac:dyDescent="0.25">
      <c r="A1357" t="s">
        <v>23</v>
      </c>
      <c r="B1357" t="s">
        <v>1038</v>
      </c>
      <c r="C1357">
        <v>120</v>
      </c>
      <c r="D1357" t="s">
        <v>1039</v>
      </c>
      <c r="E1357" t="s">
        <v>1040</v>
      </c>
      <c r="F1357" t="s">
        <v>44</v>
      </c>
      <c r="G1357" t="s">
        <v>456</v>
      </c>
      <c r="H1357" t="s">
        <v>756</v>
      </c>
      <c r="I1357">
        <v>4</v>
      </c>
      <c r="J1357">
        <v>0</v>
      </c>
      <c r="K1357" t="s">
        <v>754</v>
      </c>
      <c r="L1357">
        <v>0</v>
      </c>
      <c r="M1357">
        <f t="shared" si="90"/>
        <v>2</v>
      </c>
      <c r="N1357" s="2">
        <f t="shared" si="87"/>
        <v>10</v>
      </c>
      <c r="O1357" s="2" t="str">
        <f t="shared" si="88"/>
        <v>MA71</v>
      </c>
      <c r="P1357" t="str">
        <f t="shared" si="89"/>
        <v>PA</v>
      </c>
    </row>
    <row r="1358" spans="1:16" x14ac:dyDescent="0.25">
      <c r="A1358" t="s">
        <v>23</v>
      </c>
      <c r="B1358" t="s">
        <v>1041</v>
      </c>
      <c r="C1358">
        <v>121</v>
      </c>
      <c r="D1358" t="s">
        <v>1042</v>
      </c>
      <c r="E1358" t="s">
        <v>1040</v>
      </c>
      <c r="F1358" t="s">
        <v>44</v>
      </c>
      <c r="G1358" t="s">
        <v>456</v>
      </c>
      <c r="H1358" t="s">
        <v>756</v>
      </c>
      <c r="I1358">
        <v>4</v>
      </c>
      <c r="J1358">
        <v>0</v>
      </c>
      <c r="K1358" t="s">
        <v>754</v>
      </c>
      <c r="L1358">
        <v>0</v>
      </c>
      <c r="M1358">
        <f t="shared" si="90"/>
        <v>2</v>
      </c>
      <c r="N1358" s="2">
        <f t="shared" si="87"/>
        <v>10</v>
      </c>
      <c r="O1358" s="2" t="str">
        <f t="shared" si="88"/>
        <v>MA72</v>
      </c>
      <c r="P1358" t="str">
        <f t="shared" si="89"/>
        <v>PA</v>
      </c>
    </row>
    <row r="1359" spans="1:16" x14ac:dyDescent="0.25">
      <c r="A1359" t="s">
        <v>23</v>
      </c>
      <c r="B1359" t="s">
        <v>1043</v>
      </c>
      <c r="C1359">
        <v>122</v>
      </c>
      <c r="D1359" t="s">
        <v>1044</v>
      </c>
      <c r="E1359" t="s">
        <v>1040</v>
      </c>
      <c r="F1359" t="s">
        <v>44</v>
      </c>
      <c r="G1359" t="s">
        <v>456</v>
      </c>
      <c r="H1359" t="s">
        <v>756</v>
      </c>
      <c r="I1359">
        <v>4</v>
      </c>
      <c r="J1359">
        <v>0</v>
      </c>
      <c r="K1359" t="s">
        <v>754</v>
      </c>
      <c r="L1359">
        <v>0</v>
      </c>
      <c r="M1359">
        <f t="shared" si="90"/>
        <v>2</v>
      </c>
      <c r="N1359" s="2">
        <f t="shared" si="87"/>
        <v>10</v>
      </c>
      <c r="O1359" s="2" t="str">
        <f t="shared" si="88"/>
        <v>MA73</v>
      </c>
      <c r="P1359" t="str">
        <f t="shared" si="89"/>
        <v>PA</v>
      </c>
    </row>
    <row r="1360" spans="1:16" x14ac:dyDescent="0.25">
      <c r="A1360" t="s">
        <v>23</v>
      </c>
      <c r="B1360" t="s">
        <v>1045</v>
      </c>
      <c r="C1360">
        <v>123</v>
      </c>
      <c r="D1360" t="s">
        <v>1046</v>
      </c>
      <c r="E1360" t="s">
        <v>1040</v>
      </c>
      <c r="F1360" t="s">
        <v>44</v>
      </c>
      <c r="G1360" t="s">
        <v>456</v>
      </c>
      <c r="H1360" t="s">
        <v>756</v>
      </c>
      <c r="I1360">
        <v>4</v>
      </c>
      <c r="J1360">
        <v>0</v>
      </c>
      <c r="K1360" t="s">
        <v>754</v>
      </c>
      <c r="L1360">
        <v>0</v>
      </c>
      <c r="M1360">
        <f t="shared" si="90"/>
        <v>2</v>
      </c>
      <c r="N1360" s="2">
        <f t="shared" si="87"/>
        <v>10</v>
      </c>
      <c r="O1360" s="2" t="str">
        <f t="shared" si="88"/>
        <v>MA74</v>
      </c>
      <c r="P1360" t="str">
        <f t="shared" si="89"/>
        <v>PA</v>
      </c>
    </row>
    <row r="1361" spans="1:16" x14ac:dyDescent="0.25">
      <c r="A1361" t="s">
        <v>23</v>
      </c>
      <c r="B1361" t="s">
        <v>1047</v>
      </c>
      <c r="C1361">
        <v>124</v>
      </c>
      <c r="D1361" t="s">
        <v>1048</v>
      </c>
      <c r="E1361" t="s">
        <v>872</v>
      </c>
      <c r="F1361" t="s">
        <v>44</v>
      </c>
      <c r="G1361" t="s">
        <v>456</v>
      </c>
      <c r="H1361" t="s">
        <v>756</v>
      </c>
      <c r="I1361">
        <v>4</v>
      </c>
      <c r="J1361">
        <v>0</v>
      </c>
      <c r="K1361" t="s">
        <v>997</v>
      </c>
      <c r="L1361">
        <v>0</v>
      </c>
      <c r="M1361">
        <f t="shared" si="90"/>
        <v>2</v>
      </c>
      <c r="N1361" s="2">
        <f t="shared" si="87"/>
        <v>10</v>
      </c>
      <c r="O1361" s="2" t="str">
        <f t="shared" si="88"/>
        <v>MA75</v>
      </c>
      <c r="P1361" t="str">
        <f t="shared" si="89"/>
        <v>PA</v>
      </c>
    </row>
    <row r="1362" spans="1:16" x14ac:dyDescent="0.25">
      <c r="A1362" t="s">
        <v>23</v>
      </c>
      <c r="B1362" t="s">
        <v>1049</v>
      </c>
      <c r="C1362">
        <v>125</v>
      </c>
      <c r="D1362" t="s">
        <v>1050</v>
      </c>
      <c r="E1362" t="s">
        <v>872</v>
      </c>
      <c r="F1362" t="s">
        <v>44</v>
      </c>
      <c r="G1362" t="s">
        <v>456</v>
      </c>
      <c r="H1362" t="s">
        <v>756</v>
      </c>
      <c r="I1362">
        <v>4</v>
      </c>
      <c r="J1362">
        <v>0</v>
      </c>
      <c r="K1362" t="s">
        <v>1000</v>
      </c>
      <c r="L1362">
        <v>0</v>
      </c>
      <c r="M1362">
        <f t="shared" si="90"/>
        <v>2</v>
      </c>
      <c r="N1362" s="2">
        <f t="shared" si="87"/>
        <v>10</v>
      </c>
      <c r="O1362" s="2" t="str">
        <f t="shared" si="88"/>
        <v>MA76</v>
      </c>
      <c r="P1362" t="str">
        <f t="shared" si="89"/>
        <v>PA</v>
      </c>
    </row>
    <row r="1363" spans="1:16" x14ac:dyDescent="0.25">
      <c r="A1363" t="s">
        <v>23</v>
      </c>
      <c r="B1363" t="s">
        <v>1051</v>
      </c>
      <c r="C1363">
        <v>126</v>
      </c>
      <c r="D1363" t="s">
        <v>1052</v>
      </c>
      <c r="E1363" t="s">
        <v>872</v>
      </c>
      <c r="F1363" t="s">
        <v>44</v>
      </c>
      <c r="G1363" t="s">
        <v>456</v>
      </c>
      <c r="H1363" t="s">
        <v>756</v>
      </c>
      <c r="I1363">
        <v>4</v>
      </c>
      <c r="J1363">
        <v>0</v>
      </c>
      <c r="K1363" t="s">
        <v>997</v>
      </c>
      <c r="L1363">
        <v>0</v>
      </c>
      <c r="M1363">
        <f t="shared" si="90"/>
        <v>2</v>
      </c>
      <c r="N1363" s="2">
        <f t="shared" si="87"/>
        <v>10</v>
      </c>
      <c r="O1363" s="2" t="str">
        <f t="shared" si="88"/>
        <v>MA77</v>
      </c>
      <c r="P1363" t="str">
        <f t="shared" si="89"/>
        <v>PA</v>
      </c>
    </row>
    <row r="1364" spans="1:16" x14ac:dyDescent="0.25">
      <c r="A1364" t="s">
        <v>23</v>
      </c>
      <c r="B1364" t="s">
        <v>1053</v>
      </c>
      <c r="C1364">
        <v>127</v>
      </c>
      <c r="D1364" t="s">
        <v>1054</v>
      </c>
      <c r="E1364" t="s">
        <v>872</v>
      </c>
      <c r="F1364" t="s">
        <v>44</v>
      </c>
      <c r="G1364" t="s">
        <v>456</v>
      </c>
      <c r="H1364" t="s">
        <v>756</v>
      </c>
      <c r="I1364">
        <v>4</v>
      </c>
      <c r="J1364">
        <v>0</v>
      </c>
      <c r="K1364" t="s">
        <v>997</v>
      </c>
      <c r="L1364">
        <v>0</v>
      </c>
      <c r="M1364">
        <f t="shared" si="90"/>
        <v>2</v>
      </c>
      <c r="N1364" s="2">
        <f t="shared" si="87"/>
        <v>10</v>
      </c>
      <c r="O1364" s="2" t="str">
        <f t="shared" si="88"/>
        <v>MA78</v>
      </c>
      <c r="P1364" t="str">
        <f t="shared" si="89"/>
        <v>PA</v>
      </c>
    </row>
    <row r="1365" spans="1:16" x14ac:dyDescent="0.25">
      <c r="A1365" t="s">
        <v>23</v>
      </c>
      <c r="B1365" t="s">
        <v>1055</v>
      </c>
      <c r="C1365">
        <v>128</v>
      </c>
      <c r="D1365" t="s">
        <v>1056</v>
      </c>
      <c r="E1365" t="s">
        <v>1057</v>
      </c>
      <c r="F1365" t="s">
        <v>44</v>
      </c>
      <c r="G1365" t="s">
        <v>748</v>
      </c>
      <c r="H1365" t="s">
        <v>1058</v>
      </c>
      <c r="I1365">
        <v>8</v>
      </c>
      <c r="J1365">
        <v>1</v>
      </c>
      <c r="K1365" t="s">
        <v>1059</v>
      </c>
      <c r="L1365">
        <v>0</v>
      </c>
      <c r="M1365">
        <f t="shared" si="90"/>
        <v>2</v>
      </c>
      <c r="N1365" s="2">
        <f t="shared" si="87"/>
        <v>10</v>
      </c>
      <c r="O1365" s="2" t="str">
        <f t="shared" si="88"/>
        <v>MAND_AGE</v>
      </c>
      <c r="P1365" t="str">
        <f t="shared" si="89"/>
        <v>PA</v>
      </c>
    </row>
    <row r="1366" spans="1:16" x14ac:dyDescent="0.25">
      <c r="A1366" t="s">
        <v>23</v>
      </c>
      <c r="B1366" t="s">
        <v>1060</v>
      </c>
      <c r="C1366">
        <v>129</v>
      </c>
      <c r="D1366" t="s">
        <v>1061</v>
      </c>
      <c r="F1366" t="s">
        <v>44</v>
      </c>
      <c r="G1366" t="s">
        <v>45</v>
      </c>
      <c r="H1366" t="s">
        <v>1062</v>
      </c>
      <c r="I1366">
        <v>20</v>
      </c>
      <c r="J1366">
        <v>0</v>
      </c>
      <c r="M1366">
        <f t="shared" si="90"/>
        <v>2</v>
      </c>
      <c r="N1366" s="2">
        <f t="shared" si="87"/>
        <v>10</v>
      </c>
      <c r="O1366" s="2" t="str">
        <f t="shared" si="88"/>
        <v>CW_X_DATE</v>
      </c>
      <c r="P1366" t="str">
        <f t="shared" si="89"/>
        <v>PA</v>
      </c>
    </row>
    <row r="1367" spans="1:16" x14ac:dyDescent="0.25">
      <c r="A1367" t="s">
        <v>23</v>
      </c>
      <c r="B1367" t="s">
        <v>1063</v>
      </c>
      <c r="C1367">
        <v>130</v>
      </c>
      <c r="D1367" t="s">
        <v>1064</v>
      </c>
      <c r="E1367" t="s">
        <v>1065</v>
      </c>
      <c r="F1367" t="s">
        <v>44</v>
      </c>
      <c r="G1367" t="s">
        <v>456</v>
      </c>
      <c r="H1367" t="s">
        <v>753</v>
      </c>
      <c r="I1367">
        <v>1</v>
      </c>
      <c r="J1367">
        <v>0</v>
      </c>
      <c r="K1367" t="s">
        <v>754</v>
      </c>
      <c r="L1367">
        <v>0</v>
      </c>
      <c r="M1367">
        <f t="shared" si="90"/>
        <v>2</v>
      </c>
      <c r="N1367" s="2">
        <f t="shared" si="87"/>
        <v>10</v>
      </c>
      <c r="O1367" s="2" t="str">
        <f t="shared" si="88"/>
        <v>CW1</v>
      </c>
      <c r="P1367" t="str">
        <f t="shared" si="89"/>
        <v>PA</v>
      </c>
    </row>
    <row r="1368" spans="1:16" x14ac:dyDescent="0.25">
      <c r="A1368" t="s">
        <v>23</v>
      </c>
      <c r="B1368" t="s">
        <v>1066</v>
      </c>
      <c r="C1368">
        <v>131</v>
      </c>
      <c r="D1368" t="s">
        <v>1067</v>
      </c>
      <c r="E1368" t="s">
        <v>1065</v>
      </c>
      <c r="F1368" t="s">
        <v>44</v>
      </c>
      <c r="G1368" t="s">
        <v>456</v>
      </c>
      <c r="H1368" t="s">
        <v>753</v>
      </c>
      <c r="I1368">
        <v>1</v>
      </c>
      <c r="J1368">
        <v>0</v>
      </c>
      <c r="K1368" t="s">
        <v>754</v>
      </c>
      <c r="L1368">
        <v>0</v>
      </c>
      <c r="M1368">
        <f t="shared" si="90"/>
        <v>2</v>
      </c>
      <c r="N1368" s="2">
        <f t="shared" si="87"/>
        <v>10</v>
      </c>
      <c r="O1368" s="2" t="str">
        <f t="shared" si="88"/>
        <v>CW2</v>
      </c>
      <c r="P1368" t="str">
        <f t="shared" si="89"/>
        <v>PA</v>
      </c>
    </row>
    <row r="1369" spans="1:16" x14ac:dyDescent="0.25">
      <c r="A1369" t="s">
        <v>23</v>
      </c>
      <c r="B1369" t="s">
        <v>1068</v>
      </c>
      <c r="C1369">
        <v>132</v>
      </c>
      <c r="D1369" t="s">
        <v>1069</v>
      </c>
      <c r="E1369" t="s">
        <v>1065</v>
      </c>
      <c r="F1369" t="s">
        <v>44</v>
      </c>
      <c r="G1369" t="s">
        <v>456</v>
      </c>
      <c r="H1369" t="s">
        <v>753</v>
      </c>
      <c r="I1369">
        <v>1</v>
      </c>
      <c r="J1369">
        <v>0</v>
      </c>
      <c r="K1369" t="s">
        <v>754</v>
      </c>
      <c r="L1369">
        <v>0</v>
      </c>
      <c r="M1369">
        <f t="shared" si="90"/>
        <v>2</v>
      </c>
      <c r="N1369" s="2">
        <f t="shared" si="87"/>
        <v>10</v>
      </c>
      <c r="O1369" s="2" t="str">
        <f t="shared" si="88"/>
        <v>CW3</v>
      </c>
      <c r="P1369" t="str">
        <f t="shared" si="89"/>
        <v>PA</v>
      </c>
    </row>
    <row r="1370" spans="1:16" x14ac:dyDescent="0.25">
      <c r="A1370" t="s">
        <v>23</v>
      </c>
      <c r="B1370" t="s">
        <v>1070</v>
      </c>
      <c r="C1370">
        <v>133</v>
      </c>
      <c r="D1370" t="s">
        <v>1071</v>
      </c>
      <c r="E1370" t="s">
        <v>1065</v>
      </c>
      <c r="F1370" t="s">
        <v>44</v>
      </c>
      <c r="G1370" t="s">
        <v>456</v>
      </c>
      <c r="H1370" t="s">
        <v>753</v>
      </c>
      <c r="I1370">
        <v>1</v>
      </c>
      <c r="J1370">
        <v>0</v>
      </c>
      <c r="K1370" t="s">
        <v>754</v>
      </c>
      <c r="L1370">
        <v>0</v>
      </c>
      <c r="M1370">
        <f t="shared" si="90"/>
        <v>2</v>
      </c>
      <c r="N1370" s="2">
        <f t="shared" si="87"/>
        <v>10</v>
      </c>
      <c r="O1370" s="2" t="str">
        <f t="shared" si="88"/>
        <v>CW4</v>
      </c>
      <c r="P1370" t="str">
        <f t="shared" si="89"/>
        <v>PA</v>
      </c>
    </row>
    <row r="1371" spans="1:16" x14ac:dyDescent="0.25">
      <c r="A1371" t="s">
        <v>23</v>
      </c>
      <c r="B1371" t="s">
        <v>1072</v>
      </c>
      <c r="C1371">
        <v>134</v>
      </c>
      <c r="D1371" t="s">
        <v>1073</v>
      </c>
      <c r="E1371" t="s">
        <v>1065</v>
      </c>
      <c r="F1371" t="s">
        <v>44</v>
      </c>
      <c r="G1371" t="s">
        <v>456</v>
      </c>
      <c r="H1371" t="s">
        <v>753</v>
      </c>
      <c r="I1371">
        <v>1</v>
      </c>
      <c r="J1371">
        <v>0</v>
      </c>
      <c r="K1371" t="s">
        <v>754</v>
      </c>
      <c r="L1371">
        <v>0</v>
      </c>
      <c r="M1371">
        <f t="shared" si="90"/>
        <v>2</v>
      </c>
      <c r="N1371" s="2">
        <f t="shared" si="87"/>
        <v>10</v>
      </c>
      <c r="O1371" s="2" t="str">
        <f t="shared" si="88"/>
        <v>CW5</v>
      </c>
      <c r="P1371" t="str">
        <f t="shared" si="89"/>
        <v>PA</v>
      </c>
    </row>
    <row r="1372" spans="1:16" x14ac:dyDescent="0.25">
      <c r="A1372" t="s">
        <v>23</v>
      </c>
      <c r="B1372" t="s">
        <v>1074</v>
      </c>
      <c r="C1372">
        <v>135</v>
      </c>
      <c r="D1372" t="s">
        <v>1075</v>
      </c>
      <c r="E1372" t="s">
        <v>1065</v>
      </c>
      <c r="F1372" t="s">
        <v>44</v>
      </c>
      <c r="G1372" t="s">
        <v>456</v>
      </c>
      <c r="H1372" t="s">
        <v>753</v>
      </c>
      <c r="I1372">
        <v>1</v>
      </c>
      <c r="J1372">
        <v>0</v>
      </c>
      <c r="K1372" t="s">
        <v>754</v>
      </c>
      <c r="L1372">
        <v>0</v>
      </c>
      <c r="M1372">
        <f t="shared" si="90"/>
        <v>2</v>
      </c>
      <c r="N1372" s="2">
        <f t="shared" si="87"/>
        <v>10</v>
      </c>
      <c r="O1372" s="2" t="str">
        <f t="shared" si="88"/>
        <v>CW6</v>
      </c>
      <c r="P1372" t="str">
        <f t="shared" si="89"/>
        <v>PA</v>
      </c>
    </row>
    <row r="1373" spans="1:16" x14ac:dyDescent="0.25">
      <c r="A1373" t="s">
        <v>23</v>
      </c>
      <c r="B1373" t="s">
        <v>1076</v>
      </c>
      <c r="C1373">
        <v>136</v>
      </c>
      <c r="D1373" t="s">
        <v>1077</v>
      </c>
      <c r="E1373" t="s">
        <v>1065</v>
      </c>
      <c r="F1373" t="s">
        <v>44</v>
      </c>
      <c r="G1373" t="s">
        <v>456</v>
      </c>
      <c r="H1373" t="s">
        <v>753</v>
      </c>
      <c r="I1373">
        <v>1</v>
      </c>
      <c r="J1373">
        <v>0</v>
      </c>
      <c r="K1373" t="s">
        <v>754</v>
      </c>
      <c r="L1373">
        <v>0</v>
      </c>
      <c r="M1373">
        <f t="shared" si="90"/>
        <v>2</v>
      </c>
      <c r="N1373" s="2">
        <f t="shared" si="87"/>
        <v>10</v>
      </c>
      <c r="O1373" s="2" t="str">
        <f t="shared" si="88"/>
        <v>CW7</v>
      </c>
      <c r="P1373" t="str">
        <f t="shared" si="89"/>
        <v>PA</v>
      </c>
    </row>
    <row r="1374" spans="1:16" x14ac:dyDescent="0.25">
      <c r="A1374" t="s">
        <v>23</v>
      </c>
      <c r="B1374" t="s">
        <v>1078</v>
      </c>
      <c r="C1374">
        <v>137</v>
      </c>
      <c r="D1374" t="s">
        <v>1079</v>
      </c>
      <c r="E1374" t="s">
        <v>1065</v>
      </c>
      <c r="F1374" t="s">
        <v>44</v>
      </c>
      <c r="G1374" t="s">
        <v>456</v>
      </c>
      <c r="H1374" t="s">
        <v>753</v>
      </c>
      <c r="I1374">
        <v>1</v>
      </c>
      <c r="J1374">
        <v>0</v>
      </c>
      <c r="K1374" t="s">
        <v>754</v>
      </c>
      <c r="L1374">
        <v>0</v>
      </c>
      <c r="M1374">
        <f t="shared" si="90"/>
        <v>2</v>
      </c>
      <c r="N1374" s="2">
        <f t="shared" si="87"/>
        <v>10</v>
      </c>
      <c r="O1374" s="2" t="str">
        <f t="shared" si="88"/>
        <v>CW8</v>
      </c>
      <c r="P1374" t="str">
        <f t="shared" si="89"/>
        <v>PA</v>
      </c>
    </row>
    <row r="1375" spans="1:16" x14ac:dyDescent="0.25">
      <c r="A1375" t="s">
        <v>23</v>
      </c>
      <c r="B1375" t="s">
        <v>1080</v>
      </c>
      <c r="C1375">
        <v>138</v>
      </c>
      <c r="D1375" t="s">
        <v>1081</v>
      </c>
      <c r="E1375" t="s">
        <v>1065</v>
      </c>
      <c r="F1375" t="s">
        <v>44</v>
      </c>
      <c r="G1375" t="s">
        <v>456</v>
      </c>
      <c r="H1375" t="s">
        <v>753</v>
      </c>
      <c r="I1375">
        <v>1</v>
      </c>
      <c r="J1375">
        <v>0</v>
      </c>
      <c r="K1375" t="s">
        <v>754</v>
      </c>
      <c r="L1375">
        <v>0</v>
      </c>
      <c r="M1375">
        <f t="shared" si="90"/>
        <v>2</v>
      </c>
      <c r="N1375" s="2">
        <f t="shared" si="87"/>
        <v>10</v>
      </c>
      <c r="O1375" s="2" t="str">
        <f t="shared" si="88"/>
        <v>CW9</v>
      </c>
      <c r="P1375" t="str">
        <f t="shared" si="89"/>
        <v>PA</v>
      </c>
    </row>
    <row r="1376" spans="1:16" x14ac:dyDescent="0.25">
      <c r="A1376" t="s">
        <v>23</v>
      </c>
      <c r="B1376" t="s">
        <v>1082</v>
      </c>
      <c r="C1376">
        <v>139</v>
      </c>
      <c r="D1376" t="s">
        <v>1083</v>
      </c>
      <c r="E1376" t="s">
        <v>1065</v>
      </c>
      <c r="F1376" t="s">
        <v>44</v>
      </c>
      <c r="G1376" t="s">
        <v>456</v>
      </c>
      <c r="H1376" t="s">
        <v>753</v>
      </c>
      <c r="I1376">
        <v>1</v>
      </c>
      <c r="J1376">
        <v>0</v>
      </c>
      <c r="K1376" t="s">
        <v>754</v>
      </c>
      <c r="L1376">
        <v>0</v>
      </c>
      <c r="M1376">
        <f t="shared" si="90"/>
        <v>2</v>
      </c>
      <c r="N1376" s="2">
        <f t="shared" si="87"/>
        <v>10</v>
      </c>
      <c r="O1376" s="2" t="str">
        <f t="shared" si="88"/>
        <v>CW10</v>
      </c>
      <c r="P1376" t="str">
        <f t="shared" si="89"/>
        <v>PA</v>
      </c>
    </row>
    <row r="1377" spans="1:16" x14ac:dyDescent="0.25">
      <c r="A1377" t="s">
        <v>23</v>
      </c>
      <c r="B1377" t="s">
        <v>1084</v>
      </c>
      <c r="C1377">
        <v>140</v>
      </c>
      <c r="D1377" t="s">
        <v>1085</v>
      </c>
      <c r="E1377" t="s">
        <v>1065</v>
      </c>
      <c r="F1377" t="s">
        <v>44</v>
      </c>
      <c r="G1377" t="s">
        <v>456</v>
      </c>
      <c r="H1377" t="s">
        <v>753</v>
      </c>
      <c r="I1377">
        <v>1</v>
      </c>
      <c r="J1377">
        <v>0</v>
      </c>
      <c r="K1377" t="s">
        <v>754</v>
      </c>
      <c r="L1377">
        <v>0</v>
      </c>
      <c r="M1377">
        <f t="shared" si="90"/>
        <v>2</v>
      </c>
      <c r="N1377" s="2">
        <f t="shared" si="87"/>
        <v>10</v>
      </c>
      <c r="O1377" s="2" t="str">
        <f t="shared" si="88"/>
        <v>CW11</v>
      </c>
      <c r="P1377" t="str">
        <f t="shared" si="89"/>
        <v>PA</v>
      </c>
    </row>
    <row r="1378" spans="1:16" x14ac:dyDescent="0.25">
      <c r="A1378" t="s">
        <v>23</v>
      </c>
      <c r="B1378" t="s">
        <v>1086</v>
      </c>
      <c r="C1378">
        <v>141</v>
      </c>
      <c r="D1378" t="s">
        <v>1087</v>
      </c>
      <c r="E1378" t="s">
        <v>1065</v>
      </c>
      <c r="F1378" t="s">
        <v>44</v>
      </c>
      <c r="G1378" t="s">
        <v>456</v>
      </c>
      <c r="H1378" t="s">
        <v>753</v>
      </c>
      <c r="I1378">
        <v>1</v>
      </c>
      <c r="J1378">
        <v>0</v>
      </c>
      <c r="K1378" t="s">
        <v>754</v>
      </c>
      <c r="L1378">
        <v>0</v>
      </c>
      <c r="M1378">
        <f t="shared" si="90"/>
        <v>2</v>
      </c>
      <c r="N1378" s="2">
        <f t="shared" si="87"/>
        <v>10</v>
      </c>
      <c r="O1378" s="2" t="str">
        <f t="shared" si="88"/>
        <v>CW12</v>
      </c>
      <c r="P1378" t="str">
        <f t="shared" si="89"/>
        <v>PA</v>
      </c>
    </row>
    <row r="1379" spans="1:16" x14ac:dyDescent="0.25">
      <c r="A1379" t="s">
        <v>23</v>
      </c>
      <c r="B1379" t="s">
        <v>1088</v>
      </c>
      <c r="C1379">
        <v>142</v>
      </c>
      <c r="D1379" t="s">
        <v>1089</v>
      </c>
      <c r="E1379" t="s">
        <v>1065</v>
      </c>
      <c r="F1379" t="s">
        <v>44</v>
      </c>
      <c r="G1379" t="s">
        <v>456</v>
      </c>
      <c r="H1379" t="s">
        <v>753</v>
      </c>
      <c r="I1379">
        <v>1</v>
      </c>
      <c r="J1379">
        <v>0</v>
      </c>
      <c r="K1379" t="s">
        <v>754</v>
      </c>
      <c r="L1379">
        <v>0</v>
      </c>
      <c r="M1379">
        <f t="shared" si="90"/>
        <v>2</v>
      </c>
      <c r="N1379" s="2">
        <f t="shared" si="87"/>
        <v>10</v>
      </c>
      <c r="O1379" s="2" t="str">
        <f t="shared" si="88"/>
        <v>CW13</v>
      </c>
      <c r="P1379" t="str">
        <f t="shared" si="89"/>
        <v>PA</v>
      </c>
    </row>
    <row r="1380" spans="1:16" x14ac:dyDescent="0.25">
      <c r="A1380" t="s">
        <v>23</v>
      </c>
      <c r="B1380" t="s">
        <v>1090</v>
      </c>
      <c r="C1380">
        <v>143</v>
      </c>
      <c r="D1380" t="s">
        <v>1091</v>
      </c>
      <c r="E1380" t="s">
        <v>1065</v>
      </c>
      <c r="F1380" t="s">
        <v>44</v>
      </c>
      <c r="G1380" t="s">
        <v>456</v>
      </c>
      <c r="H1380" t="s">
        <v>753</v>
      </c>
      <c r="I1380">
        <v>1</v>
      </c>
      <c r="J1380">
        <v>0</v>
      </c>
      <c r="K1380" t="s">
        <v>754</v>
      </c>
      <c r="L1380">
        <v>0</v>
      </c>
      <c r="M1380">
        <f t="shared" si="90"/>
        <v>2</v>
      </c>
      <c r="N1380" s="2">
        <f t="shared" si="87"/>
        <v>10</v>
      </c>
      <c r="O1380" s="2" t="str">
        <f t="shared" si="88"/>
        <v>CW14</v>
      </c>
      <c r="P1380" t="str">
        <f t="shared" si="89"/>
        <v>PA</v>
      </c>
    </row>
    <row r="1381" spans="1:16" x14ac:dyDescent="0.25">
      <c r="A1381" t="s">
        <v>23</v>
      </c>
      <c r="B1381" t="s">
        <v>1092</v>
      </c>
      <c r="C1381">
        <v>144</v>
      </c>
      <c r="D1381" t="s">
        <v>1093</v>
      </c>
      <c r="E1381" t="s">
        <v>1065</v>
      </c>
      <c r="F1381" t="s">
        <v>44</v>
      </c>
      <c r="G1381" t="s">
        <v>456</v>
      </c>
      <c r="H1381" t="s">
        <v>753</v>
      </c>
      <c r="I1381">
        <v>1</v>
      </c>
      <c r="J1381">
        <v>0</v>
      </c>
      <c r="K1381" t="s">
        <v>754</v>
      </c>
      <c r="L1381">
        <v>0</v>
      </c>
      <c r="M1381">
        <f t="shared" si="90"/>
        <v>2</v>
      </c>
      <c r="N1381" s="2">
        <f t="shared" si="87"/>
        <v>10</v>
      </c>
      <c r="O1381" s="2" t="str">
        <f t="shared" si="88"/>
        <v>CW15</v>
      </c>
      <c r="P1381" t="str">
        <f t="shared" si="89"/>
        <v>PA</v>
      </c>
    </row>
    <row r="1382" spans="1:16" x14ac:dyDescent="0.25">
      <c r="A1382" t="s">
        <v>23</v>
      </c>
      <c r="B1382" t="s">
        <v>1094</v>
      </c>
      <c r="C1382">
        <v>145</v>
      </c>
      <c r="D1382" t="s">
        <v>1095</v>
      </c>
      <c r="E1382" t="s">
        <v>1065</v>
      </c>
      <c r="F1382" t="s">
        <v>44</v>
      </c>
      <c r="G1382" t="s">
        <v>456</v>
      </c>
      <c r="H1382" t="s">
        <v>869</v>
      </c>
      <c r="I1382">
        <v>2</v>
      </c>
      <c r="J1382">
        <v>0</v>
      </c>
      <c r="K1382" t="s">
        <v>754</v>
      </c>
      <c r="L1382">
        <v>0</v>
      </c>
      <c r="M1382">
        <f t="shared" si="90"/>
        <v>2</v>
      </c>
      <c r="N1382" s="2">
        <f t="shared" si="87"/>
        <v>10</v>
      </c>
      <c r="O1382" s="2" t="str">
        <f t="shared" si="88"/>
        <v>CW16</v>
      </c>
      <c r="P1382" t="str">
        <f t="shared" si="89"/>
        <v>PA</v>
      </c>
    </row>
    <row r="1383" spans="1:16" x14ac:dyDescent="0.25">
      <c r="A1383" t="s">
        <v>23</v>
      </c>
      <c r="B1383" t="s">
        <v>1096</v>
      </c>
      <c r="C1383">
        <v>146</v>
      </c>
      <c r="D1383" t="s">
        <v>1097</v>
      </c>
      <c r="E1383" t="s">
        <v>1065</v>
      </c>
      <c r="F1383" t="s">
        <v>44</v>
      </c>
      <c r="G1383" t="s">
        <v>456</v>
      </c>
      <c r="H1383" t="s">
        <v>753</v>
      </c>
      <c r="I1383">
        <v>1</v>
      </c>
      <c r="J1383">
        <v>0</v>
      </c>
      <c r="K1383" t="s">
        <v>754</v>
      </c>
      <c r="L1383">
        <v>0</v>
      </c>
      <c r="M1383">
        <f t="shared" si="90"/>
        <v>2</v>
      </c>
      <c r="N1383" s="2">
        <f t="shared" si="87"/>
        <v>10</v>
      </c>
      <c r="O1383" s="2" t="str">
        <f t="shared" si="88"/>
        <v>CW17</v>
      </c>
      <c r="P1383" t="str">
        <f t="shared" si="89"/>
        <v>PA</v>
      </c>
    </row>
    <row r="1384" spans="1:16" x14ac:dyDescent="0.25">
      <c r="A1384" t="s">
        <v>23</v>
      </c>
      <c r="B1384" t="s">
        <v>1098</v>
      </c>
      <c r="C1384">
        <v>147</v>
      </c>
      <c r="D1384" t="s">
        <v>1099</v>
      </c>
      <c r="E1384" t="s">
        <v>1065</v>
      </c>
      <c r="F1384" t="s">
        <v>44</v>
      </c>
      <c r="G1384" t="s">
        <v>456</v>
      </c>
      <c r="H1384" t="s">
        <v>753</v>
      </c>
      <c r="I1384">
        <v>1</v>
      </c>
      <c r="J1384">
        <v>0</v>
      </c>
      <c r="K1384" t="s">
        <v>754</v>
      </c>
      <c r="L1384">
        <v>0</v>
      </c>
      <c r="M1384">
        <f t="shared" si="90"/>
        <v>2</v>
      </c>
      <c r="N1384" s="2">
        <f t="shared" si="87"/>
        <v>10</v>
      </c>
      <c r="O1384" s="2" t="str">
        <f t="shared" si="88"/>
        <v>CW18</v>
      </c>
      <c r="P1384" t="str">
        <f t="shared" si="89"/>
        <v>PA</v>
      </c>
    </row>
    <row r="1385" spans="1:16" x14ac:dyDescent="0.25">
      <c r="A1385" t="s">
        <v>23</v>
      </c>
      <c r="B1385" t="s">
        <v>1100</v>
      </c>
      <c r="C1385">
        <v>148</v>
      </c>
      <c r="D1385" t="s">
        <v>1101</v>
      </c>
      <c r="E1385" t="s">
        <v>1065</v>
      </c>
      <c r="F1385" t="s">
        <v>44</v>
      </c>
      <c r="G1385" t="s">
        <v>456</v>
      </c>
      <c r="H1385" t="s">
        <v>753</v>
      </c>
      <c r="I1385">
        <v>1</v>
      </c>
      <c r="J1385">
        <v>0</v>
      </c>
      <c r="K1385" t="s">
        <v>754</v>
      </c>
      <c r="L1385">
        <v>0</v>
      </c>
      <c r="M1385">
        <f t="shared" si="90"/>
        <v>2</v>
      </c>
      <c r="N1385" s="2">
        <f t="shared" si="87"/>
        <v>10</v>
      </c>
      <c r="O1385" s="2" t="str">
        <f t="shared" si="88"/>
        <v>CW19</v>
      </c>
      <c r="P1385" t="str">
        <f t="shared" si="89"/>
        <v>PA</v>
      </c>
    </row>
    <row r="1386" spans="1:16" x14ac:dyDescent="0.25">
      <c r="A1386" t="s">
        <v>23</v>
      </c>
      <c r="B1386" t="s">
        <v>1102</v>
      </c>
      <c r="C1386">
        <v>149</v>
      </c>
      <c r="D1386" t="s">
        <v>1103</v>
      </c>
      <c r="E1386" t="s">
        <v>1065</v>
      </c>
      <c r="F1386" t="s">
        <v>44</v>
      </c>
      <c r="G1386" t="s">
        <v>456</v>
      </c>
      <c r="H1386" t="s">
        <v>753</v>
      </c>
      <c r="I1386">
        <v>1</v>
      </c>
      <c r="J1386">
        <v>0</v>
      </c>
      <c r="K1386" t="s">
        <v>754</v>
      </c>
      <c r="L1386">
        <v>0</v>
      </c>
      <c r="M1386">
        <f t="shared" si="90"/>
        <v>2</v>
      </c>
      <c r="N1386" s="2">
        <f t="shared" si="87"/>
        <v>10</v>
      </c>
      <c r="O1386" s="2" t="str">
        <f t="shared" si="88"/>
        <v>CW20</v>
      </c>
      <c r="P1386" t="str">
        <f t="shared" si="89"/>
        <v>PA</v>
      </c>
    </row>
    <row r="1387" spans="1:16" x14ac:dyDescent="0.25">
      <c r="A1387" t="s">
        <v>23</v>
      </c>
      <c r="B1387" t="s">
        <v>1104</v>
      </c>
      <c r="C1387">
        <v>150</v>
      </c>
      <c r="D1387" t="s">
        <v>1105</v>
      </c>
      <c r="E1387" t="s">
        <v>1065</v>
      </c>
      <c r="F1387" t="s">
        <v>44</v>
      </c>
      <c r="G1387" t="s">
        <v>456</v>
      </c>
      <c r="H1387" t="s">
        <v>753</v>
      </c>
      <c r="I1387">
        <v>1</v>
      </c>
      <c r="J1387">
        <v>0</v>
      </c>
      <c r="K1387" t="s">
        <v>754</v>
      </c>
      <c r="L1387">
        <v>0</v>
      </c>
      <c r="M1387">
        <f t="shared" si="90"/>
        <v>2</v>
      </c>
      <c r="N1387" s="2">
        <f t="shared" si="87"/>
        <v>10</v>
      </c>
      <c r="O1387" s="2" t="str">
        <f t="shared" si="88"/>
        <v>CW21</v>
      </c>
      <c r="P1387" t="str">
        <f t="shared" si="89"/>
        <v>PA</v>
      </c>
    </row>
    <row r="1388" spans="1:16" x14ac:dyDescent="0.25">
      <c r="A1388" t="s">
        <v>23</v>
      </c>
      <c r="B1388" t="s">
        <v>1106</v>
      </c>
      <c r="C1388">
        <v>151</v>
      </c>
      <c r="D1388" t="s">
        <v>1107</v>
      </c>
      <c r="E1388" t="s">
        <v>1065</v>
      </c>
      <c r="F1388" t="s">
        <v>44</v>
      </c>
      <c r="G1388" t="s">
        <v>456</v>
      </c>
      <c r="H1388" t="s">
        <v>753</v>
      </c>
      <c r="I1388">
        <v>1</v>
      </c>
      <c r="J1388">
        <v>0</v>
      </c>
      <c r="K1388" t="s">
        <v>754</v>
      </c>
      <c r="L1388">
        <v>0</v>
      </c>
      <c r="M1388">
        <f t="shared" si="90"/>
        <v>2</v>
      </c>
      <c r="N1388" s="2">
        <f t="shared" si="87"/>
        <v>10</v>
      </c>
      <c r="O1388" s="2" t="str">
        <f t="shared" si="88"/>
        <v>CW22</v>
      </c>
      <c r="P1388" t="str">
        <f t="shared" si="89"/>
        <v>PA</v>
      </c>
    </row>
    <row r="1389" spans="1:16" x14ac:dyDescent="0.25">
      <c r="A1389" t="s">
        <v>23</v>
      </c>
      <c r="B1389" t="s">
        <v>1108</v>
      </c>
      <c r="C1389">
        <v>152</v>
      </c>
      <c r="D1389" t="s">
        <v>1109</v>
      </c>
      <c r="E1389" t="s">
        <v>52</v>
      </c>
      <c r="F1389" t="s">
        <v>44</v>
      </c>
      <c r="G1389" t="s">
        <v>45</v>
      </c>
      <c r="H1389" t="s">
        <v>91</v>
      </c>
      <c r="I1389">
        <v>3</v>
      </c>
      <c r="J1389">
        <v>0</v>
      </c>
      <c r="K1389" t="s">
        <v>1110</v>
      </c>
      <c r="L1389">
        <v>0</v>
      </c>
      <c r="M1389">
        <f t="shared" si="90"/>
        <v>2</v>
      </c>
      <c r="N1389" s="2">
        <f t="shared" si="87"/>
        <v>10</v>
      </c>
      <c r="O1389" s="2" t="str">
        <f t="shared" si="88"/>
        <v>CW_TOTAL</v>
      </c>
      <c r="P1389" t="str">
        <f t="shared" si="89"/>
        <v>PA</v>
      </c>
    </row>
    <row r="1390" spans="1:16" x14ac:dyDescent="0.25">
      <c r="A1390" t="s">
        <v>23</v>
      </c>
      <c r="B1390" t="s">
        <v>9558</v>
      </c>
      <c r="C1390">
        <v>153</v>
      </c>
      <c r="D1390" t="s">
        <v>9559</v>
      </c>
      <c r="F1390" t="s">
        <v>44</v>
      </c>
      <c r="G1390" t="s">
        <v>45</v>
      </c>
      <c r="H1390" t="s">
        <v>53</v>
      </c>
      <c r="I1390">
        <v>8</v>
      </c>
      <c r="J1390">
        <v>2</v>
      </c>
      <c r="K1390" t="s">
        <v>9560</v>
      </c>
      <c r="L1390">
        <v>0</v>
      </c>
      <c r="M1390">
        <f t="shared" si="90"/>
        <v>2</v>
      </c>
      <c r="N1390" s="2">
        <f t="shared" ref="N1390:N1453" si="91">_xlfn.NUMBERVALUE(MID(A1390,2,3))-200</f>
        <v>10</v>
      </c>
      <c r="O1390" s="2" t="str">
        <f t="shared" ref="O1390:O1453" si="92">MID(B1390,6,LEN(B1390)-5)</f>
        <v>AGE</v>
      </c>
      <c r="P1390" t="str">
        <f t="shared" ref="P1390:P1453" si="93">IFERROR(IF(FIND("PA",A1390)&gt;0,"PA","Biological"),"Biological")</f>
        <v>PA</v>
      </c>
    </row>
    <row r="1391" spans="1:16" x14ac:dyDescent="0.25">
      <c r="A1391" t="s">
        <v>23</v>
      </c>
      <c r="B1391" t="s">
        <v>1111</v>
      </c>
      <c r="C1391">
        <v>154</v>
      </c>
      <c r="D1391" t="s">
        <v>1112</v>
      </c>
      <c r="E1391" t="s">
        <v>83</v>
      </c>
      <c r="F1391" t="s">
        <v>44</v>
      </c>
      <c r="G1391" t="s">
        <v>45</v>
      </c>
      <c r="H1391" t="s">
        <v>53</v>
      </c>
      <c r="I1391">
        <v>8</v>
      </c>
      <c r="J1391">
        <v>2</v>
      </c>
      <c r="K1391" t="s">
        <v>1113</v>
      </c>
      <c r="L1391">
        <v>0</v>
      </c>
      <c r="M1391">
        <f t="shared" si="90"/>
        <v>2</v>
      </c>
      <c r="N1391" s="2">
        <f t="shared" si="91"/>
        <v>10</v>
      </c>
      <c r="O1391" s="2" t="str">
        <f t="shared" si="92"/>
        <v>BMI</v>
      </c>
      <c r="P1391" t="str">
        <f t="shared" si="93"/>
        <v>PA</v>
      </c>
    </row>
    <row r="1392" spans="1:16" x14ac:dyDescent="0.25">
      <c r="A1392" t="s">
        <v>24</v>
      </c>
      <c r="B1392" t="s">
        <v>1114</v>
      </c>
      <c r="C1392">
        <v>2</v>
      </c>
      <c r="D1392" t="s">
        <v>51</v>
      </c>
      <c r="E1392" t="s">
        <v>52</v>
      </c>
      <c r="F1392" t="s">
        <v>44</v>
      </c>
      <c r="G1392" t="s">
        <v>45</v>
      </c>
      <c r="H1392" t="s">
        <v>53</v>
      </c>
      <c r="I1392">
        <v>8</v>
      </c>
      <c r="J1392">
        <v>2</v>
      </c>
      <c r="K1392" t="s">
        <v>1115</v>
      </c>
      <c r="L1392">
        <v>0</v>
      </c>
      <c r="M1392">
        <f t="shared" si="90"/>
        <v>2</v>
      </c>
      <c r="N1392" s="2">
        <f t="shared" si="91"/>
        <v>14</v>
      </c>
      <c r="O1392" s="2" t="str">
        <f t="shared" si="92"/>
        <v>A1</v>
      </c>
      <c r="P1392" t="str">
        <f t="shared" si="93"/>
        <v>PA</v>
      </c>
    </row>
    <row r="1393" spans="1:16" x14ac:dyDescent="0.25">
      <c r="A1393" t="s">
        <v>24</v>
      </c>
      <c r="B1393" t="s">
        <v>1116</v>
      </c>
      <c r="C1393">
        <v>3</v>
      </c>
      <c r="D1393" t="s">
        <v>1117</v>
      </c>
      <c r="E1393" t="s">
        <v>52</v>
      </c>
      <c r="F1393" t="s">
        <v>44</v>
      </c>
      <c r="G1393" t="s">
        <v>45</v>
      </c>
      <c r="H1393" t="s">
        <v>53</v>
      </c>
      <c r="I1393">
        <v>8</v>
      </c>
      <c r="J1393">
        <v>2</v>
      </c>
      <c r="K1393" t="s">
        <v>1118</v>
      </c>
      <c r="L1393">
        <v>0</v>
      </c>
      <c r="M1393">
        <f t="shared" si="90"/>
        <v>2</v>
      </c>
      <c r="N1393" s="2">
        <f t="shared" si="91"/>
        <v>14</v>
      </c>
      <c r="O1393" s="2" t="str">
        <f t="shared" si="92"/>
        <v>A1A</v>
      </c>
      <c r="P1393" t="str">
        <f t="shared" si="93"/>
        <v>PA</v>
      </c>
    </row>
    <row r="1394" spans="1:16" x14ac:dyDescent="0.25">
      <c r="A1394" t="s">
        <v>24</v>
      </c>
      <c r="B1394" t="s">
        <v>1119</v>
      </c>
      <c r="C1394">
        <v>4</v>
      </c>
      <c r="D1394" t="s">
        <v>1120</v>
      </c>
      <c r="E1394" t="s">
        <v>52</v>
      </c>
      <c r="F1394" t="s">
        <v>44</v>
      </c>
      <c r="G1394" t="s">
        <v>45</v>
      </c>
      <c r="H1394" t="s">
        <v>53</v>
      </c>
      <c r="I1394">
        <v>8</v>
      </c>
      <c r="J1394">
        <v>2</v>
      </c>
      <c r="K1394" t="s">
        <v>1115</v>
      </c>
      <c r="L1394">
        <v>0</v>
      </c>
      <c r="M1394">
        <f t="shared" si="90"/>
        <v>2</v>
      </c>
      <c r="N1394" s="2">
        <f t="shared" si="91"/>
        <v>14</v>
      </c>
      <c r="O1394" s="2" t="str">
        <f t="shared" si="92"/>
        <v>A1B</v>
      </c>
      <c r="P1394" t="str">
        <f t="shared" si="93"/>
        <v>PA</v>
      </c>
    </row>
    <row r="1395" spans="1:16" x14ac:dyDescent="0.25">
      <c r="A1395" t="s">
        <v>24</v>
      </c>
      <c r="B1395" t="s">
        <v>1121</v>
      </c>
      <c r="C1395">
        <v>5</v>
      </c>
      <c r="D1395" t="s">
        <v>56</v>
      </c>
      <c r="E1395" t="s">
        <v>52</v>
      </c>
      <c r="F1395" t="s">
        <v>44</v>
      </c>
      <c r="G1395" t="s">
        <v>45</v>
      </c>
      <c r="H1395" t="s">
        <v>53</v>
      </c>
      <c r="I1395">
        <v>8</v>
      </c>
      <c r="J1395">
        <v>2</v>
      </c>
      <c r="K1395" t="s">
        <v>1122</v>
      </c>
      <c r="L1395">
        <v>0</v>
      </c>
      <c r="M1395">
        <f t="shared" si="90"/>
        <v>2</v>
      </c>
      <c r="N1395" s="2">
        <f t="shared" si="91"/>
        <v>14</v>
      </c>
      <c r="O1395" s="2" t="str">
        <f t="shared" si="92"/>
        <v>A2</v>
      </c>
      <c r="P1395" t="str">
        <f t="shared" si="93"/>
        <v>PA</v>
      </c>
    </row>
    <row r="1396" spans="1:16" x14ac:dyDescent="0.25">
      <c r="A1396" t="s">
        <v>24</v>
      </c>
      <c r="B1396" t="s">
        <v>1123</v>
      </c>
      <c r="C1396">
        <v>6</v>
      </c>
      <c r="D1396" t="s">
        <v>1124</v>
      </c>
      <c r="E1396" t="s">
        <v>52</v>
      </c>
      <c r="F1396" t="s">
        <v>44</v>
      </c>
      <c r="G1396" t="s">
        <v>45</v>
      </c>
      <c r="H1396" t="s">
        <v>53</v>
      </c>
      <c r="I1396">
        <v>8</v>
      </c>
      <c r="J1396">
        <v>2</v>
      </c>
      <c r="K1396" t="s">
        <v>1125</v>
      </c>
      <c r="L1396">
        <v>0</v>
      </c>
      <c r="M1396">
        <f t="shared" si="90"/>
        <v>2</v>
      </c>
      <c r="N1396" s="2">
        <f t="shared" si="91"/>
        <v>14</v>
      </c>
      <c r="O1396" s="2" t="str">
        <f t="shared" si="92"/>
        <v>A2A</v>
      </c>
      <c r="P1396" t="str">
        <f t="shared" si="93"/>
        <v>PA</v>
      </c>
    </row>
    <row r="1397" spans="1:16" x14ac:dyDescent="0.25">
      <c r="A1397" t="s">
        <v>24</v>
      </c>
      <c r="B1397" t="s">
        <v>1126</v>
      </c>
      <c r="C1397">
        <v>7</v>
      </c>
      <c r="D1397" t="s">
        <v>1127</v>
      </c>
      <c r="E1397" t="s">
        <v>52</v>
      </c>
      <c r="F1397" t="s">
        <v>44</v>
      </c>
      <c r="G1397" t="s">
        <v>45</v>
      </c>
      <c r="H1397" t="s">
        <v>53</v>
      </c>
      <c r="I1397">
        <v>8</v>
      </c>
      <c r="J1397">
        <v>2</v>
      </c>
      <c r="K1397" t="s">
        <v>1122</v>
      </c>
      <c r="L1397">
        <v>0</v>
      </c>
      <c r="M1397">
        <f t="shared" si="90"/>
        <v>2</v>
      </c>
      <c r="N1397" s="2">
        <f t="shared" si="91"/>
        <v>14</v>
      </c>
      <c r="O1397" s="2" t="str">
        <f t="shared" si="92"/>
        <v>A2B</v>
      </c>
      <c r="P1397" t="str">
        <f t="shared" si="93"/>
        <v>PA</v>
      </c>
    </row>
    <row r="1398" spans="1:16" x14ac:dyDescent="0.25">
      <c r="A1398" t="s">
        <v>24</v>
      </c>
      <c r="B1398" t="s">
        <v>1128</v>
      </c>
      <c r="C1398">
        <v>8</v>
      </c>
      <c r="D1398" t="s">
        <v>68</v>
      </c>
      <c r="E1398" t="s">
        <v>52</v>
      </c>
      <c r="F1398" t="s">
        <v>44</v>
      </c>
      <c r="G1398" t="s">
        <v>45</v>
      </c>
      <c r="H1398" t="s">
        <v>53</v>
      </c>
      <c r="I1398">
        <v>8</v>
      </c>
      <c r="J1398">
        <v>2</v>
      </c>
      <c r="K1398" t="s">
        <v>1129</v>
      </c>
      <c r="L1398">
        <v>0</v>
      </c>
      <c r="M1398">
        <f t="shared" si="90"/>
        <v>2</v>
      </c>
      <c r="N1398" s="2">
        <f t="shared" si="91"/>
        <v>14</v>
      </c>
      <c r="O1398" s="2" t="str">
        <f t="shared" si="92"/>
        <v>A6</v>
      </c>
      <c r="P1398" t="str">
        <f t="shared" si="93"/>
        <v>PA</v>
      </c>
    </row>
    <row r="1399" spans="1:16" x14ac:dyDescent="0.25">
      <c r="A1399" t="s">
        <v>24</v>
      </c>
      <c r="B1399" t="s">
        <v>1130</v>
      </c>
      <c r="C1399">
        <v>9</v>
      </c>
      <c r="D1399" t="s">
        <v>1131</v>
      </c>
      <c r="E1399" t="s">
        <v>52</v>
      </c>
      <c r="F1399" t="s">
        <v>44</v>
      </c>
      <c r="G1399" t="s">
        <v>45</v>
      </c>
      <c r="H1399" t="s">
        <v>53</v>
      </c>
      <c r="I1399">
        <v>8</v>
      </c>
      <c r="J1399">
        <v>2</v>
      </c>
      <c r="K1399" t="s">
        <v>1132</v>
      </c>
      <c r="L1399">
        <v>0</v>
      </c>
      <c r="M1399">
        <f t="shared" si="90"/>
        <v>2</v>
      </c>
      <c r="N1399" s="2">
        <f t="shared" si="91"/>
        <v>14</v>
      </c>
      <c r="O1399" s="2" t="str">
        <f t="shared" si="92"/>
        <v>A12</v>
      </c>
      <c r="P1399" t="str">
        <f t="shared" si="93"/>
        <v>PA</v>
      </c>
    </row>
    <row r="1400" spans="1:16" x14ac:dyDescent="0.25">
      <c r="A1400" t="s">
        <v>24</v>
      </c>
      <c r="B1400" t="s">
        <v>1133</v>
      </c>
      <c r="C1400">
        <v>10</v>
      </c>
      <c r="D1400" t="s">
        <v>1134</v>
      </c>
      <c r="E1400" t="s">
        <v>52</v>
      </c>
      <c r="F1400" t="s">
        <v>44</v>
      </c>
      <c r="G1400" t="s">
        <v>45</v>
      </c>
      <c r="H1400" t="s">
        <v>53</v>
      </c>
      <c r="I1400">
        <v>8</v>
      </c>
      <c r="J1400">
        <v>2</v>
      </c>
      <c r="K1400" t="s">
        <v>1135</v>
      </c>
      <c r="L1400">
        <v>0</v>
      </c>
      <c r="M1400">
        <f t="shared" si="90"/>
        <v>2</v>
      </c>
      <c r="N1400" s="2">
        <f t="shared" si="91"/>
        <v>14</v>
      </c>
      <c r="O1400" s="2" t="str">
        <f t="shared" si="92"/>
        <v>A12A</v>
      </c>
      <c r="P1400" t="str">
        <f t="shared" si="93"/>
        <v>PA</v>
      </c>
    </row>
    <row r="1401" spans="1:16" x14ac:dyDescent="0.25">
      <c r="A1401" t="s">
        <v>24</v>
      </c>
      <c r="B1401" t="s">
        <v>1136</v>
      </c>
      <c r="C1401">
        <v>11</v>
      </c>
      <c r="D1401" t="s">
        <v>1137</v>
      </c>
      <c r="E1401" t="s">
        <v>52</v>
      </c>
      <c r="F1401" t="s">
        <v>44</v>
      </c>
      <c r="G1401" t="s">
        <v>45</v>
      </c>
      <c r="H1401" t="s">
        <v>53</v>
      </c>
      <c r="I1401">
        <v>8</v>
      </c>
      <c r="J1401">
        <v>2</v>
      </c>
      <c r="K1401" t="s">
        <v>1132</v>
      </c>
      <c r="L1401">
        <v>0</v>
      </c>
      <c r="M1401">
        <f t="shared" si="90"/>
        <v>2</v>
      </c>
      <c r="N1401" s="2">
        <f t="shared" si="91"/>
        <v>14</v>
      </c>
      <c r="O1401" s="2" t="str">
        <f t="shared" si="92"/>
        <v>A12B</v>
      </c>
      <c r="P1401" t="str">
        <f t="shared" si="93"/>
        <v>PA</v>
      </c>
    </row>
    <row r="1402" spans="1:16" x14ac:dyDescent="0.25">
      <c r="A1402" t="s">
        <v>24</v>
      </c>
      <c r="B1402" t="s">
        <v>1138</v>
      </c>
      <c r="C1402">
        <v>12</v>
      </c>
      <c r="D1402" t="s">
        <v>1139</v>
      </c>
      <c r="E1402" t="s">
        <v>52</v>
      </c>
      <c r="F1402" t="s">
        <v>44</v>
      </c>
      <c r="G1402" t="s">
        <v>45</v>
      </c>
      <c r="H1402" t="s">
        <v>53</v>
      </c>
      <c r="I1402">
        <v>8</v>
      </c>
      <c r="J1402">
        <v>2</v>
      </c>
      <c r="K1402" t="s">
        <v>1140</v>
      </c>
      <c r="L1402">
        <v>0</v>
      </c>
      <c r="M1402">
        <f t="shared" si="90"/>
        <v>2</v>
      </c>
      <c r="N1402" s="2">
        <f t="shared" si="91"/>
        <v>14</v>
      </c>
      <c r="O1402" s="2" t="str">
        <f t="shared" si="92"/>
        <v>A13</v>
      </c>
      <c r="P1402" t="str">
        <f t="shared" si="93"/>
        <v>PA</v>
      </c>
    </row>
    <row r="1403" spans="1:16" x14ac:dyDescent="0.25">
      <c r="A1403" t="s">
        <v>24</v>
      </c>
      <c r="B1403" t="s">
        <v>1141</v>
      </c>
      <c r="C1403">
        <v>13</v>
      </c>
      <c r="D1403" t="s">
        <v>1142</v>
      </c>
      <c r="E1403" t="s">
        <v>52</v>
      </c>
      <c r="F1403" t="s">
        <v>44</v>
      </c>
      <c r="G1403" t="s">
        <v>45</v>
      </c>
      <c r="H1403" t="s">
        <v>53</v>
      </c>
      <c r="I1403">
        <v>8</v>
      </c>
      <c r="J1403">
        <v>2</v>
      </c>
      <c r="K1403" t="s">
        <v>1143</v>
      </c>
      <c r="L1403">
        <v>0</v>
      </c>
      <c r="M1403">
        <f t="shared" si="90"/>
        <v>2</v>
      </c>
      <c r="N1403" s="2">
        <f t="shared" si="91"/>
        <v>14</v>
      </c>
      <c r="O1403" s="2" t="str">
        <f t="shared" si="92"/>
        <v>A13A</v>
      </c>
      <c r="P1403" t="str">
        <f t="shared" si="93"/>
        <v>PA</v>
      </c>
    </row>
    <row r="1404" spans="1:16" x14ac:dyDescent="0.25">
      <c r="A1404" t="s">
        <v>24</v>
      </c>
      <c r="B1404" t="s">
        <v>1144</v>
      </c>
      <c r="C1404">
        <v>14</v>
      </c>
      <c r="D1404" t="s">
        <v>1145</v>
      </c>
      <c r="E1404" t="s">
        <v>52</v>
      </c>
      <c r="F1404" t="s">
        <v>44</v>
      </c>
      <c r="G1404" t="s">
        <v>45</v>
      </c>
      <c r="H1404" t="s">
        <v>53</v>
      </c>
      <c r="I1404">
        <v>8</v>
      </c>
      <c r="J1404">
        <v>2</v>
      </c>
      <c r="K1404" t="s">
        <v>1146</v>
      </c>
      <c r="L1404">
        <v>0</v>
      </c>
      <c r="M1404">
        <f t="shared" si="90"/>
        <v>2</v>
      </c>
      <c r="N1404" s="2">
        <f t="shared" si="91"/>
        <v>14</v>
      </c>
      <c r="O1404" s="2" t="str">
        <f t="shared" si="92"/>
        <v>A13B</v>
      </c>
      <c r="P1404" t="str">
        <f t="shared" si="93"/>
        <v>PA</v>
      </c>
    </row>
    <row r="1405" spans="1:16" x14ac:dyDescent="0.25">
      <c r="A1405" t="s">
        <v>24</v>
      </c>
      <c r="B1405" t="s">
        <v>1147</v>
      </c>
      <c r="C1405">
        <v>15</v>
      </c>
      <c r="D1405" t="s">
        <v>1148</v>
      </c>
      <c r="E1405" t="s">
        <v>52</v>
      </c>
      <c r="F1405" t="s">
        <v>44</v>
      </c>
      <c r="G1405" t="s">
        <v>45</v>
      </c>
      <c r="H1405" t="s">
        <v>53</v>
      </c>
      <c r="I1405">
        <v>8</v>
      </c>
      <c r="J1405">
        <v>2</v>
      </c>
      <c r="K1405" t="s">
        <v>1149</v>
      </c>
      <c r="L1405">
        <v>0</v>
      </c>
      <c r="M1405">
        <f t="shared" si="90"/>
        <v>2</v>
      </c>
      <c r="N1405" s="2">
        <f t="shared" si="91"/>
        <v>14</v>
      </c>
      <c r="O1405" s="2" t="str">
        <f t="shared" si="92"/>
        <v>A14</v>
      </c>
      <c r="P1405" t="str">
        <f t="shared" si="93"/>
        <v>PA</v>
      </c>
    </row>
    <row r="1406" spans="1:16" x14ac:dyDescent="0.25">
      <c r="A1406" t="s">
        <v>24</v>
      </c>
      <c r="B1406" t="s">
        <v>1150</v>
      </c>
      <c r="C1406">
        <v>16</v>
      </c>
      <c r="D1406" t="s">
        <v>1151</v>
      </c>
      <c r="E1406" t="s">
        <v>83</v>
      </c>
      <c r="F1406" t="s">
        <v>44</v>
      </c>
      <c r="G1406" t="s">
        <v>45</v>
      </c>
      <c r="H1406" t="s">
        <v>46</v>
      </c>
      <c r="I1406">
        <v>8</v>
      </c>
      <c r="J1406">
        <v>0</v>
      </c>
      <c r="K1406" t="s">
        <v>526</v>
      </c>
      <c r="L1406">
        <v>0</v>
      </c>
      <c r="M1406">
        <f t="shared" si="90"/>
        <v>2</v>
      </c>
      <c r="N1406" s="2">
        <f t="shared" si="91"/>
        <v>14</v>
      </c>
      <c r="O1406" s="2" t="str">
        <f t="shared" si="92"/>
        <v>BM1</v>
      </c>
      <c r="P1406" t="str">
        <f t="shared" si="93"/>
        <v>PA</v>
      </c>
    </row>
    <row r="1407" spans="1:16" x14ac:dyDescent="0.25">
      <c r="A1407" t="s">
        <v>24</v>
      </c>
      <c r="B1407" t="s">
        <v>1152</v>
      </c>
      <c r="C1407">
        <v>17</v>
      </c>
      <c r="D1407" t="s">
        <v>1153</v>
      </c>
      <c r="E1407" t="s">
        <v>83</v>
      </c>
      <c r="F1407" t="s">
        <v>44</v>
      </c>
      <c r="G1407" t="s">
        <v>45</v>
      </c>
      <c r="H1407" t="s">
        <v>46</v>
      </c>
      <c r="I1407">
        <v>8</v>
      </c>
      <c r="J1407">
        <v>0</v>
      </c>
      <c r="K1407" t="s">
        <v>862</v>
      </c>
      <c r="L1407">
        <v>0</v>
      </c>
      <c r="M1407">
        <f t="shared" si="90"/>
        <v>2</v>
      </c>
      <c r="N1407" s="2">
        <f t="shared" si="91"/>
        <v>14</v>
      </c>
      <c r="O1407" s="2" t="str">
        <f t="shared" si="92"/>
        <v>BM2</v>
      </c>
      <c r="P1407" t="str">
        <f t="shared" si="93"/>
        <v>PA</v>
      </c>
    </row>
    <row r="1408" spans="1:16" x14ac:dyDescent="0.25">
      <c r="A1408" t="s">
        <v>24</v>
      </c>
      <c r="B1408" t="s">
        <v>1154</v>
      </c>
      <c r="C1408">
        <v>18</v>
      </c>
      <c r="D1408" t="s">
        <v>1155</v>
      </c>
      <c r="E1408" t="s">
        <v>83</v>
      </c>
      <c r="F1408" t="s">
        <v>44</v>
      </c>
      <c r="G1408" t="s">
        <v>45</v>
      </c>
      <c r="H1408" t="s">
        <v>46</v>
      </c>
      <c r="I1408">
        <v>8</v>
      </c>
      <c r="J1408">
        <v>0</v>
      </c>
      <c r="K1408" t="s">
        <v>1156</v>
      </c>
      <c r="L1408">
        <v>0</v>
      </c>
      <c r="M1408">
        <f t="shared" si="90"/>
        <v>2</v>
      </c>
      <c r="N1408" s="2">
        <f t="shared" si="91"/>
        <v>14</v>
      </c>
      <c r="O1408" s="2" t="str">
        <f t="shared" si="92"/>
        <v>BM3</v>
      </c>
      <c r="P1408" t="str">
        <f t="shared" si="93"/>
        <v>PA</v>
      </c>
    </row>
    <row r="1409" spans="1:16" x14ac:dyDescent="0.25">
      <c r="A1409" t="s">
        <v>24</v>
      </c>
      <c r="B1409" t="s">
        <v>1157</v>
      </c>
      <c r="C1409">
        <v>19</v>
      </c>
      <c r="D1409" t="s">
        <v>1112</v>
      </c>
      <c r="E1409" t="s">
        <v>83</v>
      </c>
      <c r="F1409" t="s">
        <v>44</v>
      </c>
      <c r="G1409" t="s">
        <v>45</v>
      </c>
      <c r="H1409" t="s">
        <v>46</v>
      </c>
      <c r="I1409">
        <v>8</v>
      </c>
      <c r="J1409">
        <v>0</v>
      </c>
      <c r="K1409" t="s">
        <v>1158</v>
      </c>
      <c r="L1409">
        <v>0</v>
      </c>
      <c r="M1409">
        <f t="shared" si="90"/>
        <v>2</v>
      </c>
      <c r="N1409" s="2">
        <f t="shared" si="91"/>
        <v>14</v>
      </c>
      <c r="O1409" s="2" t="str">
        <f t="shared" si="92"/>
        <v>BMI</v>
      </c>
      <c r="P1409" t="str">
        <f t="shared" si="93"/>
        <v>PA</v>
      </c>
    </row>
    <row r="1410" spans="1:16" x14ac:dyDescent="0.25">
      <c r="A1410" t="s">
        <v>24</v>
      </c>
      <c r="B1410" t="s">
        <v>1159</v>
      </c>
      <c r="C1410">
        <v>20</v>
      </c>
      <c r="D1410" t="s">
        <v>1160</v>
      </c>
      <c r="E1410" t="s">
        <v>83</v>
      </c>
      <c r="F1410" t="s">
        <v>44</v>
      </c>
      <c r="G1410" t="s">
        <v>45</v>
      </c>
      <c r="H1410" t="s">
        <v>46</v>
      </c>
      <c r="I1410">
        <v>8</v>
      </c>
      <c r="J1410">
        <v>0</v>
      </c>
      <c r="K1410" t="s">
        <v>1161</v>
      </c>
      <c r="L1410">
        <v>0</v>
      </c>
      <c r="M1410">
        <f t="shared" si="90"/>
        <v>2</v>
      </c>
      <c r="N1410" s="2">
        <f t="shared" si="91"/>
        <v>14</v>
      </c>
      <c r="O1410" s="2" t="str">
        <f t="shared" si="92"/>
        <v>BP9</v>
      </c>
      <c r="P1410" t="str">
        <f t="shared" si="93"/>
        <v>PA</v>
      </c>
    </row>
    <row r="1411" spans="1:16" x14ac:dyDescent="0.25">
      <c r="A1411" t="s">
        <v>24</v>
      </c>
      <c r="B1411" t="s">
        <v>1162</v>
      </c>
      <c r="C1411">
        <v>21</v>
      </c>
      <c r="D1411" t="s">
        <v>1163</v>
      </c>
      <c r="E1411" t="s">
        <v>83</v>
      </c>
      <c r="F1411" t="s">
        <v>44</v>
      </c>
      <c r="G1411" t="s">
        <v>45</v>
      </c>
      <c r="H1411" t="s">
        <v>46</v>
      </c>
      <c r="I1411">
        <v>8</v>
      </c>
      <c r="J1411">
        <v>0</v>
      </c>
      <c r="K1411" t="s">
        <v>1164</v>
      </c>
      <c r="L1411">
        <v>0</v>
      </c>
      <c r="M1411">
        <f t="shared" ref="M1411:M1474" si="94">_xlfn.NUMBERVALUE(MID(A1411,2,1))</f>
        <v>2</v>
      </c>
      <c r="N1411" s="2">
        <f t="shared" si="91"/>
        <v>14</v>
      </c>
      <c r="O1411" s="2" t="str">
        <f t="shared" si="92"/>
        <v>BP10</v>
      </c>
      <c r="P1411" t="str">
        <f t="shared" si="93"/>
        <v>PA</v>
      </c>
    </row>
    <row r="1412" spans="1:16" x14ac:dyDescent="0.25">
      <c r="A1412" t="s">
        <v>24</v>
      </c>
      <c r="B1412" t="s">
        <v>1165</v>
      </c>
      <c r="C1412">
        <v>22</v>
      </c>
      <c r="D1412" t="s">
        <v>1166</v>
      </c>
      <c r="E1412" t="s">
        <v>83</v>
      </c>
      <c r="F1412" t="s">
        <v>44</v>
      </c>
      <c r="G1412" t="s">
        <v>45</v>
      </c>
      <c r="H1412" t="s">
        <v>46</v>
      </c>
      <c r="I1412">
        <v>8</v>
      </c>
      <c r="J1412">
        <v>0</v>
      </c>
      <c r="K1412" t="s">
        <v>621</v>
      </c>
      <c r="L1412">
        <v>0</v>
      </c>
      <c r="M1412">
        <f t="shared" si="94"/>
        <v>2</v>
      </c>
      <c r="N1412" s="2">
        <f t="shared" si="91"/>
        <v>14</v>
      </c>
      <c r="O1412" s="2" t="str">
        <f t="shared" si="92"/>
        <v>BP11</v>
      </c>
      <c r="P1412" t="str">
        <f t="shared" si="93"/>
        <v>PA</v>
      </c>
    </row>
    <row r="1413" spans="1:16" x14ac:dyDescent="0.25">
      <c r="A1413" t="s">
        <v>24</v>
      </c>
      <c r="B1413" t="s">
        <v>1167</v>
      </c>
      <c r="C1413">
        <v>23</v>
      </c>
      <c r="D1413" t="s">
        <v>1168</v>
      </c>
      <c r="E1413" t="s">
        <v>83</v>
      </c>
      <c r="F1413" t="s">
        <v>44</v>
      </c>
      <c r="G1413" t="s">
        <v>45</v>
      </c>
      <c r="H1413" t="s">
        <v>46</v>
      </c>
      <c r="I1413">
        <v>8</v>
      </c>
      <c r="J1413">
        <v>0</v>
      </c>
      <c r="K1413" t="s">
        <v>814</v>
      </c>
      <c r="L1413">
        <v>0</v>
      </c>
      <c r="M1413">
        <f t="shared" si="94"/>
        <v>2</v>
      </c>
      <c r="N1413" s="2">
        <f t="shared" si="91"/>
        <v>14</v>
      </c>
      <c r="O1413" s="2" t="str">
        <f t="shared" si="92"/>
        <v>BP14</v>
      </c>
      <c r="P1413" t="str">
        <f t="shared" si="93"/>
        <v>PA</v>
      </c>
    </row>
    <row r="1414" spans="1:16" x14ac:dyDescent="0.25">
      <c r="A1414" t="s">
        <v>24</v>
      </c>
      <c r="B1414" t="s">
        <v>1169</v>
      </c>
      <c r="C1414">
        <v>24</v>
      </c>
      <c r="D1414" t="s">
        <v>1170</v>
      </c>
      <c r="E1414" t="s">
        <v>83</v>
      </c>
      <c r="F1414" t="s">
        <v>44</v>
      </c>
      <c r="G1414" t="s">
        <v>45</v>
      </c>
      <c r="H1414" t="s">
        <v>46</v>
      </c>
      <c r="I1414">
        <v>8</v>
      </c>
      <c r="J1414">
        <v>0</v>
      </c>
      <c r="K1414" t="s">
        <v>1171</v>
      </c>
      <c r="L1414">
        <v>0</v>
      </c>
      <c r="M1414">
        <f t="shared" si="94"/>
        <v>2</v>
      </c>
      <c r="N1414" s="2">
        <f t="shared" si="91"/>
        <v>14</v>
      </c>
      <c r="O1414" s="2" t="str">
        <f t="shared" si="92"/>
        <v>BP17</v>
      </c>
      <c r="P1414" t="str">
        <f t="shared" si="93"/>
        <v>PA</v>
      </c>
    </row>
    <row r="1415" spans="1:16" x14ac:dyDescent="0.25">
      <c r="A1415" t="s">
        <v>24</v>
      </c>
      <c r="B1415" t="s">
        <v>1172</v>
      </c>
      <c r="C1415">
        <v>25</v>
      </c>
      <c r="D1415" t="s">
        <v>1173</v>
      </c>
      <c r="E1415" t="s">
        <v>83</v>
      </c>
      <c r="F1415" t="s">
        <v>44</v>
      </c>
      <c r="G1415" t="s">
        <v>45</v>
      </c>
      <c r="H1415" t="s">
        <v>46</v>
      </c>
      <c r="I1415">
        <v>8</v>
      </c>
      <c r="J1415">
        <v>0</v>
      </c>
      <c r="K1415" t="s">
        <v>1174</v>
      </c>
      <c r="L1415">
        <v>0</v>
      </c>
      <c r="M1415">
        <f t="shared" si="94"/>
        <v>2</v>
      </c>
      <c r="N1415" s="2">
        <f t="shared" si="91"/>
        <v>14</v>
      </c>
      <c r="O1415" s="2" t="str">
        <f t="shared" si="92"/>
        <v>BP20</v>
      </c>
      <c r="P1415" t="str">
        <f t="shared" si="93"/>
        <v>PA</v>
      </c>
    </row>
    <row r="1416" spans="1:16" x14ac:dyDescent="0.25">
      <c r="A1416" t="s">
        <v>24</v>
      </c>
      <c r="B1416" t="s">
        <v>1175</v>
      </c>
      <c r="C1416">
        <v>26</v>
      </c>
      <c r="D1416" t="s">
        <v>1176</v>
      </c>
      <c r="E1416" t="s">
        <v>83</v>
      </c>
      <c r="F1416" t="s">
        <v>44</v>
      </c>
      <c r="G1416" t="s">
        <v>45</v>
      </c>
      <c r="H1416" t="s">
        <v>46</v>
      </c>
      <c r="I1416">
        <v>8</v>
      </c>
      <c r="J1416">
        <v>0</v>
      </c>
      <c r="K1416" t="s">
        <v>1177</v>
      </c>
      <c r="L1416">
        <v>0</v>
      </c>
      <c r="M1416">
        <f t="shared" si="94"/>
        <v>2</v>
      </c>
      <c r="N1416" s="2">
        <f t="shared" si="91"/>
        <v>14</v>
      </c>
      <c r="O1416" s="2" t="str">
        <f t="shared" si="92"/>
        <v>BP21</v>
      </c>
      <c r="P1416" t="str">
        <f t="shared" si="93"/>
        <v>PA</v>
      </c>
    </row>
    <row r="1417" spans="1:16" x14ac:dyDescent="0.25">
      <c r="A1417" t="s">
        <v>24</v>
      </c>
      <c r="B1417" t="s">
        <v>1178</v>
      </c>
      <c r="C1417">
        <v>27</v>
      </c>
      <c r="D1417" t="s">
        <v>1179</v>
      </c>
      <c r="E1417" t="s">
        <v>83</v>
      </c>
      <c r="F1417" t="s">
        <v>44</v>
      </c>
      <c r="G1417" t="s">
        <v>45</v>
      </c>
      <c r="H1417" t="s">
        <v>46</v>
      </c>
      <c r="I1417">
        <v>8</v>
      </c>
      <c r="J1417">
        <v>0</v>
      </c>
      <c r="K1417" t="s">
        <v>1180</v>
      </c>
      <c r="L1417">
        <v>0</v>
      </c>
      <c r="M1417">
        <f t="shared" si="94"/>
        <v>2</v>
      </c>
      <c r="N1417" s="2">
        <f t="shared" si="91"/>
        <v>14</v>
      </c>
      <c r="O1417" s="2" t="str">
        <f t="shared" si="92"/>
        <v>BP22</v>
      </c>
      <c r="P1417" t="str">
        <f t="shared" si="93"/>
        <v>PA</v>
      </c>
    </row>
    <row r="1418" spans="1:16" x14ac:dyDescent="0.25">
      <c r="A1418" t="s">
        <v>24</v>
      </c>
      <c r="B1418" t="s">
        <v>1181</v>
      </c>
      <c r="C1418">
        <v>28</v>
      </c>
      <c r="D1418" t="s">
        <v>1182</v>
      </c>
      <c r="E1418" t="s">
        <v>83</v>
      </c>
      <c r="F1418" t="s">
        <v>44</v>
      </c>
      <c r="G1418" t="s">
        <v>45</v>
      </c>
      <c r="H1418" t="s">
        <v>46</v>
      </c>
      <c r="I1418">
        <v>8</v>
      </c>
      <c r="J1418">
        <v>0</v>
      </c>
      <c r="K1418" t="s">
        <v>1161</v>
      </c>
      <c r="L1418">
        <v>0</v>
      </c>
      <c r="M1418">
        <f t="shared" si="94"/>
        <v>2</v>
      </c>
      <c r="N1418" s="2">
        <f t="shared" si="91"/>
        <v>14</v>
      </c>
      <c r="O1418" s="2" t="str">
        <f t="shared" si="92"/>
        <v>BP23</v>
      </c>
      <c r="P1418" t="str">
        <f t="shared" si="93"/>
        <v>PA</v>
      </c>
    </row>
    <row r="1419" spans="1:16" x14ac:dyDescent="0.25">
      <c r="A1419" t="s">
        <v>24</v>
      </c>
      <c r="B1419" t="s">
        <v>1183</v>
      </c>
      <c r="C1419">
        <v>29</v>
      </c>
      <c r="D1419" t="s">
        <v>1184</v>
      </c>
      <c r="E1419" t="s">
        <v>1185</v>
      </c>
      <c r="F1419" t="s">
        <v>44</v>
      </c>
      <c r="G1419" t="s">
        <v>45</v>
      </c>
      <c r="H1419" t="s">
        <v>46</v>
      </c>
      <c r="I1419">
        <v>8</v>
      </c>
      <c r="J1419">
        <v>0</v>
      </c>
      <c r="K1419" t="s">
        <v>268</v>
      </c>
      <c r="L1419">
        <v>0</v>
      </c>
      <c r="M1419">
        <f t="shared" si="94"/>
        <v>2</v>
      </c>
      <c r="N1419" s="2">
        <f t="shared" si="91"/>
        <v>14</v>
      </c>
      <c r="O1419" s="2" t="str">
        <f t="shared" si="92"/>
        <v>BP24</v>
      </c>
      <c r="P1419" t="str">
        <f t="shared" si="93"/>
        <v>PA</v>
      </c>
    </row>
    <row r="1420" spans="1:16" x14ac:dyDescent="0.25">
      <c r="A1420" t="s">
        <v>24</v>
      </c>
      <c r="B1420" t="s">
        <v>1186</v>
      </c>
      <c r="C1420">
        <v>30</v>
      </c>
      <c r="D1420" t="s">
        <v>1187</v>
      </c>
      <c r="E1420" t="s">
        <v>83</v>
      </c>
      <c r="F1420" t="s">
        <v>44</v>
      </c>
      <c r="G1420" t="s">
        <v>45</v>
      </c>
      <c r="H1420" t="s">
        <v>46</v>
      </c>
      <c r="I1420">
        <v>8</v>
      </c>
      <c r="J1420">
        <v>0</v>
      </c>
      <c r="K1420" t="s">
        <v>1188</v>
      </c>
      <c r="L1420">
        <v>0</v>
      </c>
      <c r="M1420">
        <f t="shared" si="94"/>
        <v>2</v>
      </c>
      <c r="N1420" s="2">
        <f t="shared" si="91"/>
        <v>14</v>
      </c>
      <c r="O1420" s="2" t="str">
        <f t="shared" si="92"/>
        <v>BP25</v>
      </c>
      <c r="P1420" t="str">
        <f t="shared" si="93"/>
        <v>PA</v>
      </c>
    </row>
    <row r="1421" spans="1:16" x14ac:dyDescent="0.25">
      <c r="A1421" t="s">
        <v>24</v>
      </c>
      <c r="B1421" t="s">
        <v>1189</v>
      </c>
      <c r="C1421">
        <v>31</v>
      </c>
      <c r="D1421" t="s">
        <v>1190</v>
      </c>
      <c r="E1421" t="s">
        <v>83</v>
      </c>
      <c r="F1421" t="s">
        <v>44</v>
      </c>
      <c r="G1421" t="s">
        <v>45</v>
      </c>
      <c r="H1421" t="s">
        <v>46</v>
      </c>
      <c r="I1421">
        <v>8</v>
      </c>
      <c r="J1421">
        <v>0</v>
      </c>
      <c r="K1421" t="s">
        <v>1191</v>
      </c>
      <c r="L1421">
        <v>0</v>
      </c>
      <c r="M1421">
        <f t="shared" si="94"/>
        <v>2</v>
      </c>
      <c r="N1421" s="2">
        <f t="shared" si="91"/>
        <v>14</v>
      </c>
      <c r="O1421" s="2" t="str">
        <f t="shared" si="92"/>
        <v>BP26</v>
      </c>
      <c r="P1421" t="str">
        <f t="shared" si="93"/>
        <v>PA</v>
      </c>
    </row>
    <row r="1422" spans="1:16" x14ac:dyDescent="0.25">
      <c r="A1422" t="s">
        <v>24</v>
      </c>
      <c r="B1422" t="s">
        <v>1192</v>
      </c>
      <c r="C1422">
        <v>32</v>
      </c>
      <c r="D1422" t="s">
        <v>1193</v>
      </c>
      <c r="E1422" t="s">
        <v>83</v>
      </c>
      <c r="F1422" t="s">
        <v>44</v>
      </c>
      <c r="G1422" t="s">
        <v>45</v>
      </c>
      <c r="H1422" t="s">
        <v>46</v>
      </c>
      <c r="I1422">
        <v>8</v>
      </c>
      <c r="J1422">
        <v>0</v>
      </c>
      <c r="K1422" t="s">
        <v>1194</v>
      </c>
      <c r="L1422">
        <v>0</v>
      </c>
      <c r="M1422">
        <f t="shared" si="94"/>
        <v>2</v>
      </c>
      <c r="N1422" s="2">
        <f t="shared" si="91"/>
        <v>14</v>
      </c>
      <c r="O1422" s="2" t="str">
        <f t="shared" si="92"/>
        <v>BP27</v>
      </c>
      <c r="P1422" t="str">
        <f t="shared" si="93"/>
        <v>PA</v>
      </c>
    </row>
    <row r="1423" spans="1:16" x14ac:dyDescent="0.25">
      <c r="A1423" t="s">
        <v>24</v>
      </c>
      <c r="B1423" t="s">
        <v>1195</v>
      </c>
      <c r="C1423">
        <v>33</v>
      </c>
      <c r="D1423" t="s">
        <v>1196</v>
      </c>
      <c r="E1423" t="s">
        <v>1185</v>
      </c>
      <c r="F1423" t="s">
        <v>44</v>
      </c>
      <c r="G1423" t="s">
        <v>45</v>
      </c>
      <c r="H1423" t="s">
        <v>46</v>
      </c>
      <c r="I1423">
        <v>8</v>
      </c>
      <c r="J1423">
        <v>0</v>
      </c>
      <c r="K1423" t="s">
        <v>268</v>
      </c>
      <c r="L1423">
        <v>0</v>
      </c>
      <c r="M1423">
        <f t="shared" si="94"/>
        <v>2</v>
      </c>
      <c r="N1423" s="2">
        <f t="shared" si="91"/>
        <v>14</v>
      </c>
      <c r="O1423" s="2" t="str">
        <f t="shared" si="92"/>
        <v>BP28</v>
      </c>
      <c r="P1423" t="str">
        <f t="shared" si="93"/>
        <v>PA</v>
      </c>
    </row>
    <row r="1424" spans="1:16" x14ac:dyDescent="0.25">
      <c r="A1424" t="s">
        <v>24</v>
      </c>
      <c r="B1424" t="s">
        <v>1197</v>
      </c>
      <c r="C1424">
        <v>34</v>
      </c>
      <c r="D1424" t="s">
        <v>1198</v>
      </c>
      <c r="E1424" t="s">
        <v>83</v>
      </c>
      <c r="F1424" t="s">
        <v>44</v>
      </c>
      <c r="G1424" t="s">
        <v>45</v>
      </c>
      <c r="H1424" t="s">
        <v>46</v>
      </c>
      <c r="I1424">
        <v>8</v>
      </c>
      <c r="J1424">
        <v>0</v>
      </c>
      <c r="K1424" t="s">
        <v>1199</v>
      </c>
      <c r="L1424">
        <v>0</v>
      </c>
      <c r="M1424">
        <f t="shared" si="94"/>
        <v>2</v>
      </c>
      <c r="N1424" s="2">
        <f t="shared" si="91"/>
        <v>14</v>
      </c>
      <c r="O1424" s="2" t="str">
        <f t="shared" si="92"/>
        <v>BP29</v>
      </c>
      <c r="P1424" t="str">
        <f t="shared" si="93"/>
        <v>PA</v>
      </c>
    </row>
    <row r="1425" spans="1:16" x14ac:dyDescent="0.25">
      <c r="A1425" t="s">
        <v>24</v>
      </c>
      <c r="B1425" t="s">
        <v>1200</v>
      </c>
      <c r="C1425">
        <v>35</v>
      </c>
      <c r="D1425" t="s">
        <v>1201</v>
      </c>
      <c r="E1425" t="s">
        <v>83</v>
      </c>
      <c r="F1425" t="s">
        <v>44</v>
      </c>
      <c r="G1425" t="s">
        <v>45</v>
      </c>
      <c r="H1425" t="s">
        <v>46</v>
      </c>
      <c r="I1425">
        <v>8</v>
      </c>
      <c r="J1425">
        <v>0</v>
      </c>
      <c r="K1425" t="s">
        <v>1202</v>
      </c>
      <c r="L1425">
        <v>0</v>
      </c>
      <c r="M1425">
        <f t="shared" si="94"/>
        <v>2</v>
      </c>
      <c r="N1425" s="2">
        <f t="shared" si="91"/>
        <v>14</v>
      </c>
      <c r="O1425" s="2" t="str">
        <f t="shared" si="92"/>
        <v>BP30</v>
      </c>
      <c r="P1425" t="str">
        <f t="shared" si="93"/>
        <v>PA</v>
      </c>
    </row>
    <row r="1426" spans="1:16" x14ac:dyDescent="0.25">
      <c r="A1426" t="s">
        <v>24</v>
      </c>
      <c r="B1426" t="s">
        <v>1203</v>
      </c>
      <c r="C1426">
        <v>36</v>
      </c>
      <c r="D1426" t="s">
        <v>1204</v>
      </c>
      <c r="E1426" t="s">
        <v>83</v>
      </c>
      <c r="F1426" t="s">
        <v>44</v>
      </c>
      <c r="G1426" t="s">
        <v>45</v>
      </c>
      <c r="H1426" t="s">
        <v>46</v>
      </c>
      <c r="I1426">
        <v>8</v>
      </c>
      <c r="J1426">
        <v>0</v>
      </c>
      <c r="K1426" t="s">
        <v>1205</v>
      </c>
      <c r="L1426">
        <v>0</v>
      </c>
      <c r="M1426">
        <f t="shared" si="94"/>
        <v>2</v>
      </c>
      <c r="N1426" s="2">
        <f t="shared" si="91"/>
        <v>14</v>
      </c>
      <c r="O1426" s="2" t="str">
        <f t="shared" si="92"/>
        <v>BP31</v>
      </c>
      <c r="P1426" t="str">
        <f t="shared" si="93"/>
        <v>PA</v>
      </c>
    </row>
    <row r="1427" spans="1:16" x14ac:dyDescent="0.25">
      <c r="A1427" t="s">
        <v>24</v>
      </c>
      <c r="B1427" t="s">
        <v>1206</v>
      </c>
      <c r="C1427">
        <v>37</v>
      </c>
      <c r="D1427" t="s">
        <v>1207</v>
      </c>
      <c r="E1427" t="s">
        <v>1185</v>
      </c>
      <c r="F1427" t="s">
        <v>44</v>
      </c>
      <c r="G1427" t="s">
        <v>45</v>
      </c>
      <c r="H1427" t="s">
        <v>46</v>
      </c>
      <c r="I1427">
        <v>8</v>
      </c>
      <c r="J1427">
        <v>0</v>
      </c>
      <c r="K1427" t="s">
        <v>268</v>
      </c>
      <c r="L1427">
        <v>0</v>
      </c>
      <c r="M1427">
        <f t="shared" si="94"/>
        <v>2</v>
      </c>
      <c r="N1427" s="2">
        <f t="shared" si="91"/>
        <v>14</v>
      </c>
      <c r="O1427" s="2" t="str">
        <f t="shared" si="92"/>
        <v>BP32</v>
      </c>
      <c r="P1427" t="str">
        <f t="shared" si="93"/>
        <v>PA</v>
      </c>
    </row>
    <row r="1428" spans="1:16" x14ac:dyDescent="0.25">
      <c r="A1428" t="s">
        <v>24</v>
      </c>
      <c r="B1428" t="s">
        <v>1208</v>
      </c>
      <c r="C1428">
        <v>38</v>
      </c>
      <c r="D1428" t="s">
        <v>1209</v>
      </c>
      <c r="E1428" t="s">
        <v>83</v>
      </c>
      <c r="F1428" t="s">
        <v>44</v>
      </c>
      <c r="G1428" t="s">
        <v>45</v>
      </c>
      <c r="H1428" t="s">
        <v>46</v>
      </c>
      <c r="I1428">
        <v>8</v>
      </c>
      <c r="J1428">
        <v>0</v>
      </c>
      <c r="K1428" t="s">
        <v>1210</v>
      </c>
      <c r="L1428">
        <v>0</v>
      </c>
      <c r="M1428">
        <f t="shared" si="94"/>
        <v>2</v>
      </c>
      <c r="N1428" s="2">
        <f t="shared" si="91"/>
        <v>14</v>
      </c>
      <c r="O1428" s="2" t="str">
        <f t="shared" si="92"/>
        <v>BP33</v>
      </c>
      <c r="P1428" t="str">
        <f t="shared" si="93"/>
        <v>PA</v>
      </c>
    </row>
    <row r="1429" spans="1:16" x14ac:dyDescent="0.25">
      <c r="A1429" t="s">
        <v>24</v>
      </c>
      <c r="B1429" t="s">
        <v>1211</v>
      </c>
      <c r="C1429">
        <v>39</v>
      </c>
      <c r="D1429" t="s">
        <v>1212</v>
      </c>
      <c r="E1429" t="s">
        <v>83</v>
      </c>
      <c r="F1429" t="s">
        <v>44</v>
      </c>
      <c r="G1429" t="s">
        <v>45</v>
      </c>
      <c r="H1429" t="s">
        <v>46</v>
      </c>
      <c r="I1429">
        <v>8</v>
      </c>
      <c r="J1429">
        <v>0</v>
      </c>
      <c r="K1429" t="s">
        <v>1213</v>
      </c>
      <c r="L1429">
        <v>0</v>
      </c>
      <c r="M1429">
        <f t="shared" si="94"/>
        <v>2</v>
      </c>
      <c r="N1429" s="2">
        <f t="shared" si="91"/>
        <v>14</v>
      </c>
      <c r="O1429" s="2" t="str">
        <f t="shared" si="92"/>
        <v>BP34</v>
      </c>
      <c r="P1429" t="str">
        <f t="shared" si="93"/>
        <v>PA</v>
      </c>
    </row>
    <row r="1430" spans="1:16" x14ac:dyDescent="0.25">
      <c r="A1430" t="s">
        <v>24</v>
      </c>
      <c r="B1430" t="s">
        <v>1214</v>
      </c>
      <c r="C1430">
        <v>40</v>
      </c>
      <c r="D1430" t="s">
        <v>1215</v>
      </c>
      <c r="E1430" t="s">
        <v>83</v>
      </c>
      <c r="F1430" t="s">
        <v>44</v>
      </c>
      <c r="G1430" t="s">
        <v>45</v>
      </c>
      <c r="H1430" t="s">
        <v>46</v>
      </c>
      <c r="I1430">
        <v>8</v>
      </c>
      <c r="J1430">
        <v>0</v>
      </c>
      <c r="K1430" t="s">
        <v>1216</v>
      </c>
      <c r="L1430">
        <v>0</v>
      </c>
      <c r="M1430">
        <f t="shared" si="94"/>
        <v>2</v>
      </c>
      <c r="N1430" s="2">
        <f t="shared" si="91"/>
        <v>14</v>
      </c>
      <c r="O1430" s="2" t="str">
        <f t="shared" si="92"/>
        <v>BP35</v>
      </c>
      <c r="P1430" t="str">
        <f t="shared" si="93"/>
        <v>PA</v>
      </c>
    </row>
    <row r="1431" spans="1:16" x14ac:dyDescent="0.25">
      <c r="A1431" t="s">
        <v>24</v>
      </c>
      <c r="B1431" t="s">
        <v>1217</v>
      </c>
      <c r="C1431">
        <v>41</v>
      </c>
      <c r="D1431" t="s">
        <v>1218</v>
      </c>
      <c r="E1431" t="s">
        <v>1185</v>
      </c>
      <c r="F1431" t="s">
        <v>44</v>
      </c>
      <c r="G1431" t="s">
        <v>45</v>
      </c>
      <c r="H1431" t="s">
        <v>46</v>
      </c>
      <c r="I1431">
        <v>8</v>
      </c>
      <c r="J1431">
        <v>0</v>
      </c>
      <c r="K1431" t="s">
        <v>268</v>
      </c>
      <c r="L1431">
        <v>0</v>
      </c>
      <c r="M1431">
        <f t="shared" si="94"/>
        <v>2</v>
      </c>
      <c r="N1431" s="2">
        <f t="shared" si="91"/>
        <v>14</v>
      </c>
      <c r="O1431" s="2" t="str">
        <f t="shared" si="92"/>
        <v>BP36</v>
      </c>
      <c r="P1431" t="str">
        <f t="shared" si="93"/>
        <v>PA</v>
      </c>
    </row>
    <row r="1432" spans="1:16" x14ac:dyDescent="0.25">
      <c r="A1432" t="s">
        <v>24</v>
      </c>
      <c r="B1432" t="s">
        <v>1219</v>
      </c>
      <c r="C1432">
        <v>42</v>
      </c>
      <c r="D1432" t="s">
        <v>1220</v>
      </c>
      <c r="E1432" t="s">
        <v>83</v>
      </c>
      <c r="F1432" t="s">
        <v>44</v>
      </c>
      <c r="G1432" t="s">
        <v>45</v>
      </c>
      <c r="H1432" t="s">
        <v>46</v>
      </c>
      <c r="I1432">
        <v>8</v>
      </c>
      <c r="J1432">
        <v>0</v>
      </c>
      <c r="K1432" t="s">
        <v>1221</v>
      </c>
      <c r="L1432">
        <v>0</v>
      </c>
      <c r="M1432">
        <f t="shared" si="94"/>
        <v>2</v>
      </c>
      <c r="N1432" s="2">
        <f t="shared" si="91"/>
        <v>14</v>
      </c>
      <c r="O1432" s="2" t="str">
        <f t="shared" si="92"/>
        <v>BP37</v>
      </c>
      <c r="P1432" t="str">
        <f t="shared" si="93"/>
        <v>PA</v>
      </c>
    </row>
    <row r="1433" spans="1:16" x14ac:dyDescent="0.25">
      <c r="A1433" t="s">
        <v>24</v>
      </c>
      <c r="B1433" t="s">
        <v>1222</v>
      </c>
      <c r="C1433">
        <v>43</v>
      </c>
      <c r="D1433" t="s">
        <v>1223</v>
      </c>
      <c r="E1433" t="s">
        <v>83</v>
      </c>
      <c r="F1433" t="s">
        <v>44</v>
      </c>
      <c r="G1433" t="s">
        <v>45</v>
      </c>
      <c r="H1433" t="s">
        <v>46</v>
      </c>
      <c r="I1433">
        <v>8</v>
      </c>
      <c r="J1433">
        <v>0</v>
      </c>
      <c r="K1433" t="s">
        <v>859</v>
      </c>
      <c r="L1433">
        <v>0</v>
      </c>
      <c r="M1433">
        <f t="shared" si="94"/>
        <v>2</v>
      </c>
      <c r="N1433" s="2">
        <f t="shared" si="91"/>
        <v>14</v>
      </c>
      <c r="O1433" s="2" t="str">
        <f t="shared" si="92"/>
        <v>BP38</v>
      </c>
      <c r="P1433" t="str">
        <f t="shared" si="93"/>
        <v>PA</v>
      </c>
    </row>
    <row r="1434" spans="1:16" x14ac:dyDescent="0.25">
      <c r="A1434" t="s">
        <v>24</v>
      </c>
      <c r="B1434" t="s">
        <v>1224</v>
      </c>
      <c r="C1434">
        <v>44</v>
      </c>
      <c r="D1434" t="s">
        <v>1225</v>
      </c>
      <c r="E1434" t="s">
        <v>83</v>
      </c>
      <c r="F1434" t="s">
        <v>44</v>
      </c>
      <c r="G1434" t="s">
        <v>45</v>
      </c>
      <c r="H1434" t="s">
        <v>46</v>
      </c>
      <c r="I1434">
        <v>8</v>
      </c>
      <c r="J1434">
        <v>0</v>
      </c>
      <c r="K1434" t="s">
        <v>1226</v>
      </c>
      <c r="L1434">
        <v>0</v>
      </c>
      <c r="M1434">
        <f t="shared" si="94"/>
        <v>2</v>
      </c>
      <c r="N1434" s="2">
        <f t="shared" si="91"/>
        <v>14</v>
      </c>
      <c r="O1434" s="2" t="str">
        <f t="shared" si="92"/>
        <v>BP39</v>
      </c>
      <c r="P1434" t="str">
        <f t="shared" si="93"/>
        <v>PA</v>
      </c>
    </row>
    <row r="1435" spans="1:16" x14ac:dyDescent="0.25">
      <c r="A1435" t="s">
        <v>24</v>
      </c>
      <c r="B1435" t="s">
        <v>1227</v>
      </c>
      <c r="C1435">
        <v>45</v>
      </c>
      <c r="D1435" t="s">
        <v>1228</v>
      </c>
      <c r="E1435" t="s">
        <v>1229</v>
      </c>
      <c r="F1435" t="s">
        <v>44</v>
      </c>
      <c r="G1435" t="s">
        <v>45</v>
      </c>
      <c r="H1435" t="s">
        <v>46</v>
      </c>
      <c r="I1435">
        <v>8</v>
      </c>
      <c r="J1435">
        <v>0</v>
      </c>
      <c r="K1435" t="s">
        <v>268</v>
      </c>
      <c r="L1435">
        <v>0</v>
      </c>
      <c r="M1435">
        <f t="shared" si="94"/>
        <v>2</v>
      </c>
      <c r="N1435" s="2">
        <f t="shared" si="91"/>
        <v>14</v>
      </c>
      <c r="O1435" s="2" t="str">
        <f t="shared" si="92"/>
        <v>BP40</v>
      </c>
      <c r="P1435" t="str">
        <f t="shared" si="93"/>
        <v>PA</v>
      </c>
    </row>
    <row r="1436" spans="1:16" x14ac:dyDescent="0.25">
      <c r="A1436" t="s">
        <v>24</v>
      </c>
      <c r="B1436" t="s">
        <v>1230</v>
      </c>
      <c r="C1436">
        <v>46</v>
      </c>
      <c r="D1436" t="s">
        <v>1231</v>
      </c>
      <c r="E1436" t="s">
        <v>83</v>
      </c>
      <c r="F1436" t="s">
        <v>44</v>
      </c>
      <c r="G1436" t="s">
        <v>45</v>
      </c>
      <c r="H1436" t="s">
        <v>46</v>
      </c>
      <c r="I1436">
        <v>8</v>
      </c>
      <c r="J1436">
        <v>0</v>
      </c>
      <c r="K1436" t="s">
        <v>1232</v>
      </c>
      <c r="L1436">
        <v>0</v>
      </c>
      <c r="M1436">
        <f t="shared" si="94"/>
        <v>2</v>
      </c>
      <c r="N1436" s="2">
        <f t="shared" si="91"/>
        <v>14</v>
      </c>
      <c r="O1436" s="2" t="str">
        <f t="shared" si="92"/>
        <v>BP41</v>
      </c>
      <c r="P1436" t="str">
        <f t="shared" si="93"/>
        <v>PA</v>
      </c>
    </row>
    <row r="1437" spans="1:16" x14ac:dyDescent="0.25">
      <c r="A1437" t="s">
        <v>24</v>
      </c>
      <c r="B1437" t="s">
        <v>1233</v>
      </c>
      <c r="C1437">
        <v>47</v>
      </c>
      <c r="D1437" t="s">
        <v>1234</v>
      </c>
      <c r="E1437" t="s">
        <v>83</v>
      </c>
      <c r="F1437" t="s">
        <v>44</v>
      </c>
      <c r="G1437" t="s">
        <v>45</v>
      </c>
      <c r="H1437" t="s">
        <v>46</v>
      </c>
      <c r="I1437">
        <v>8</v>
      </c>
      <c r="J1437">
        <v>0</v>
      </c>
      <c r="K1437" t="s">
        <v>1202</v>
      </c>
      <c r="L1437">
        <v>0</v>
      </c>
      <c r="M1437">
        <f t="shared" si="94"/>
        <v>2</v>
      </c>
      <c r="N1437" s="2">
        <f t="shared" si="91"/>
        <v>14</v>
      </c>
      <c r="O1437" s="2" t="str">
        <f t="shared" si="92"/>
        <v>BP42</v>
      </c>
      <c r="P1437" t="str">
        <f t="shared" si="93"/>
        <v>PA</v>
      </c>
    </row>
    <row r="1438" spans="1:16" x14ac:dyDescent="0.25">
      <c r="A1438" t="s">
        <v>24</v>
      </c>
      <c r="B1438" t="s">
        <v>1235</v>
      </c>
      <c r="C1438">
        <v>48</v>
      </c>
      <c r="D1438" t="s">
        <v>1236</v>
      </c>
      <c r="E1438" t="s">
        <v>83</v>
      </c>
      <c r="F1438" t="s">
        <v>44</v>
      </c>
      <c r="G1438" t="s">
        <v>45</v>
      </c>
      <c r="H1438" t="s">
        <v>46</v>
      </c>
      <c r="I1438">
        <v>8</v>
      </c>
      <c r="J1438">
        <v>0</v>
      </c>
      <c r="K1438" t="s">
        <v>1237</v>
      </c>
      <c r="L1438">
        <v>0</v>
      </c>
      <c r="M1438">
        <f t="shared" si="94"/>
        <v>2</v>
      </c>
      <c r="N1438" s="2">
        <f t="shared" si="91"/>
        <v>14</v>
      </c>
      <c r="O1438" s="2" t="str">
        <f t="shared" si="92"/>
        <v>BP43</v>
      </c>
      <c r="P1438" t="str">
        <f t="shared" si="93"/>
        <v>PA</v>
      </c>
    </row>
    <row r="1439" spans="1:16" x14ac:dyDescent="0.25">
      <c r="A1439" t="s">
        <v>24</v>
      </c>
      <c r="B1439" t="s">
        <v>1238</v>
      </c>
      <c r="C1439">
        <v>49</v>
      </c>
      <c r="D1439" t="s">
        <v>1239</v>
      </c>
      <c r="E1439" t="s">
        <v>1229</v>
      </c>
      <c r="F1439" t="s">
        <v>44</v>
      </c>
      <c r="G1439" t="s">
        <v>45</v>
      </c>
      <c r="H1439" t="s">
        <v>46</v>
      </c>
      <c r="I1439">
        <v>8</v>
      </c>
      <c r="J1439">
        <v>0</v>
      </c>
      <c r="K1439" t="s">
        <v>268</v>
      </c>
      <c r="L1439">
        <v>0</v>
      </c>
      <c r="M1439">
        <f t="shared" si="94"/>
        <v>2</v>
      </c>
      <c r="N1439" s="2">
        <f t="shared" si="91"/>
        <v>14</v>
      </c>
      <c r="O1439" s="2" t="str">
        <f t="shared" si="92"/>
        <v>BP44</v>
      </c>
      <c r="P1439" t="str">
        <f t="shared" si="93"/>
        <v>PA</v>
      </c>
    </row>
    <row r="1440" spans="1:16" x14ac:dyDescent="0.25">
      <c r="A1440" t="s">
        <v>24</v>
      </c>
      <c r="B1440" t="s">
        <v>1240</v>
      </c>
      <c r="C1440">
        <v>50</v>
      </c>
      <c r="D1440" t="s">
        <v>1241</v>
      </c>
      <c r="E1440" t="s">
        <v>1229</v>
      </c>
      <c r="F1440" t="s">
        <v>44</v>
      </c>
      <c r="G1440" t="s">
        <v>45</v>
      </c>
      <c r="H1440" t="s">
        <v>46</v>
      </c>
      <c r="I1440">
        <v>8</v>
      </c>
      <c r="J1440">
        <v>0</v>
      </c>
      <c r="K1440" t="s">
        <v>268</v>
      </c>
      <c r="L1440">
        <v>0</v>
      </c>
      <c r="M1440">
        <f t="shared" si="94"/>
        <v>2</v>
      </c>
      <c r="N1440" s="2">
        <f t="shared" si="91"/>
        <v>14</v>
      </c>
      <c r="O1440" s="2" t="str">
        <f t="shared" si="92"/>
        <v>BP45</v>
      </c>
      <c r="P1440" t="str">
        <f t="shared" si="93"/>
        <v>PA</v>
      </c>
    </row>
    <row r="1441" spans="1:16" x14ac:dyDescent="0.25">
      <c r="A1441" t="s">
        <v>24</v>
      </c>
      <c r="B1441" t="s">
        <v>1242</v>
      </c>
      <c r="C1441">
        <v>51</v>
      </c>
      <c r="D1441" t="s">
        <v>1243</v>
      </c>
      <c r="F1441" t="s">
        <v>44</v>
      </c>
      <c r="G1441" t="s">
        <v>45</v>
      </c>
      <c r="H1441" t="s">
        <v>53</v>
      </c>
      <c r="I1441">
        <v>8</v>
      </c>
      <c r="J1441">
        <v>2</v>
      </c>
      <c r="K1441" t="s">
        <v>1244</v>
      </c>
      <c r="L1441">
        <v>0</v>
      </c>
      <c r="M1441">
        <f t="shared" si="94"/>
        <v>2</v>
      </c>
      <c r="N1441" s="2">
        <f t="shared" si="91"/>
        <v>14</v>
      </c>
      <c r="O1441" s="2" t="str">
        <f t="shared" si="92"/>
        <v>PWC170</v>
      </c>
      <c r="P1441" t="str">
        <f t="shared" si="93"/>
        <v>PA</v>
      </c>
    </row>
    <row r="1442" spans="1:16" x14ac:dyDescent="0.25">
      <c r="A1442" t="s">
        <v>24</v>
      </c>
      <c r="B1442" t="s">
        <v>1245</v>
      </c>
      <c r="C1442">
        <v>52</v>
      </c>
      <c r="D1442" t="s">
        <v>1246</v>
      </c>
      <c r="E1442" t="s">
        <v>83</v>
      </c>
      <c r="F1442" t="s">
        <v>44</v>
      </c>
      <c r="G1442" t="s">
        <v>45</v>
      </c>
      <c r="H1442" t="s">
        <v>46</v>
      </c>
      <c r="I1442">
        <v>8</v>
      </c>
      <c r="J1442">
        <v>0</v>
      </c>
      <c r="K1442" t="s">
        <v>1247</v>
      </c>
      <c r="L1442">
        <v>0</v>
      </c>
      <c r="M1442">
        <f t="shared" si="94"/>
        <v>2</v>
      </c>
      <c r="N1442" s="2">
        <f t="shared" si="91"/>
        <v>14</v>
      </c>
      <c r="O1442" s="2" t="str">
        <f t="shared" si="92"/>
        <v>BP64</v>
      </c>
      <c r="P1442" t="str">
        <f t="shared" si="93"/>
        <v>PA</v>
      </c>
    </row>
    <row r="1443" spans="1:16" x14ac:dyDescent="0.25">
      <c r="A1443" t="s">
        <v>24</v>
      </c>
      <c r="B1443" t="s">
        <v>1248</v>
      </c>
      <c r="C1443">
        <v>53</v>
      </c>
      <c r="D1443" t="s">
        <v>1249</v>
      </c>
      <c r="E1443" t="s">
        <v>83</v>
      </c>
      <c r="F1443" t="s">
        <v>44</v>
      </c>
      <c r="G1443" t="s">
        <v>45</v>
      </c>
      <c r="H1443" t="s">
        <v>46</v>
      </c>
      <c r="I1443">
        <v>8</v>
      </c>
      <c r="J1443">
        <v>0</v>
      </c>
      <c r="K1443" t="s">
        <v>1250</v>
      </c>
      <c r="L1443">
        <v>0</v>
      </c>
      <c r="M1443">
        <f t="shared" si="94"/>
        <v>2</v>
      </c>
      <c r="N1443" s="2">
        <f t="shared" si="91"/>
        <v>14</v>
      </c>
      <c r="O1443" s="2" t="str">
        <f t="shared" si="92"/>
        <v>BP65</v>
      </c>
      <c r="P1443" t="str">
        <f t="shared" si="93"/>
        <v>PA</v>
      </c>
    </row>
    <row r="1444" spans="1:16" x14ac:dyDescent="0.25">
      <c r="A1444" t="s">
        <v>24</v>
      </c>
      <c r="B1444" t="s">
        <v>1251</v>
      </c>
      <c r="C1444">
        <v>54</v>
      </c>
      <c r="D1444" t="s">
        <v>1252</v>
      </c>
      <c r="E1444" t="s">
        <v>83</v>
      </c>
      <c r="F1444" t="s">
        <v>44</v>
      </c>
      <c r="G1444" t="s">
        <v>45</v>
      </c>
      <c r="H1444" t="s">
        <v>46</v>
      </c>
      <c r="I1444">
        <v>8</v>
      </c>
      <c r="J1444">
        <v>0</v>
      </c>
      <c r="K1444" t="s">
        <v>1253</v>
      </c>
      <c r="L1444">
        <v>0</v>
      </c>
      <c r="M1444">
        <f t="shared" si="94"/>
        <v>2</v>
      </c>
      <c r="N1444" s="2">
        <f t="shared" si="91"/>
        <v>14</v>
      </c>
      <c r="O1444" s="2" t="str">
        <f t="shared" si="92"/>
        <v>BP66</v>
      </c>
      <c r="P1444" t="str">
        <f t="shared" si="93"/>
        <v>PA</v>
      </c>
    </row>
    <row r="1445" spans="1:16" x14ac:dyDescent="0.25">
      <c r="A1445" t="s">
        <v>24</v>
      </c>
      <c r="B1445" t="s">
        <v>1254</v>
      </c>
      <c r="C1445">
        <v>55</v>
      </c>
      <c r="D1445" t="s">
        <v>1255</v>
      </c>
      <c r="E1445" t="s">
        <v>83</v>
      </c>
      <c r="F1445" t="s">
        <v>44</v>
      </c>
      <c r="G1445" t="s">
        <v>45</v>
      </c>
      <c r="H1445" t="s">
        <v>46</v>
      </c>
      <c r="I1445">
        <v>8</v>
      </c>
      <c r="J1445">
        <v>0</v>
      </c>
      <c r="K1445" t="s">
        <v>859</v>
      </c>
      <c r="L1445">
        <v>0</v>
      </c>
      <c r="M1445">
        <f t="shared" si="94"/>
        <v>2</v>
      </c>
      <c r="N1445" s="2">
        <f t="shared" si="91"/>
        <v>14</v>
      </c>
      <c r="O1445" s="2" t="str">
        <f t="shared" si="92"/>
        <v>CYC1</v>
      </c>
      <c r="P1445" t="str">
        <f t="shared" si="93"/>
        <v>PA</v>
      </c>
    </row>
    <row r="1446" spans="1:16" x14ac:dyDescent="0.25">
      <c r="A1446" t="s">
        <v>24</v>
      </c>
      <c r="B1446" t="s">
        <v>1256</v>
      </c>
      <c r="C1446">
        <v>56</v>
      </c>
      <c r="D1446" t="s">
        <v>1257</v>
      </c>
      <c r="E1446" t="s">
        <v>83</v>
      </c>
      <c r="F1446" t="s">
        <v>44</v>
      </c>
      <c r="G1446" t="s">
        <v>45</v>
      </c>
      <c r="H1446" t="s">
        <v>46</v>
      </c>
      <c r="I1446">
        <v>8</v>
      </c>
      <c r="J1446">
        <v>0</v>
      </c>
      <c r="K1446" t="s">
        <v>814</v>
      </c>
      <c r="L1446">
        <v>0</v>
      </c>
      <c r="M1446">
        <f t="shared" si="94"/>
        <v>2</v>
      </c>
      <c r="N1446" s="2">
        <f t="shared" si="91"/>
        <v>14</v>
      </c>
      <c r="O1446" s="2" t="str">
        <f t="shared" si="92"/>
        <v>CYC2</v>
      </c>
      <c r="P1446" t="str">
        <f t="shared" si="93"/>
        <v>PA</v>
      </c>
    </row>
    <row r="1447" spans="1:16" x14ac:dyDescent="0.25">
      <c r="A1447" t="s">
        <v>24</v>
      </c>
      <c r="B1447" t="s">
        <v>1258</v>
      </c>
      <c r="C1447">
        <v>57</v>
      </c>
      <c r="D1447" t="s">
        <v>1259</v>
      </c>
      <c r="E1447" t="s">
        <v>83</v>
      </c>
      <c r="F1447" t="s">
        <v>44</v>
      </c>
      <c r="G1447" t="s">
        <v>45</v>
      </c>
      <c r="H1447" t="s">
        <v>46</v>
      </c>
      <c r="I1447">
        <v>8</v>
      </c>
      <c r="J1447">
        <v>0</v>
      </c>
      <c r="K1447" t="s">
        <v>1260</v>
      </c>
      <c r="L1447">
        <v>0</v>
      </c>
      <c r="M1447">
        <f t="shared" si="94"/>
        <v>2</v>
      </c>
      <c r="N1447" s="2">
        <f t="shared" si="91"/>
        <v>14</v>
      </c>
      <c r="O1447" s="2" t="str">
        <f t="shared" si="92"/>
        <v>CYC3</v>
      </c>
      <c r="P1447" t="str">
        <f t="shared" si="93"/>
        <v>PA</v>
      </c>
    </row>
    <row r="1448" spans="1:16" x14ac:dyDescent="0.25">
      <c r="A1448" t="s">
        <v>24</v>
      </c>
      <c r="B1448" t="s">
        <v>1261</v>
      </c>
      <c r="C1448">
        <v>58</v>
      </c>
      <c r="D1448" t="s">
        <v>1262</v>
      </c>
      <c r="E1448" t="s">
        <v>83</v>
      </c>
      <c r="F1448" t="s">
        <v>44</v>
      </c>
      <c r="G1448" t="s">
        <v>45</v>
      </c>
      <c r="H1448" t="s">
        <v>46</v>
      </c>
      <c r="I1448">
        <v>8</v>
      </c>
      <c r="J1448">
        <v>0</v>
      </c>
      <c r="K1448" t="s">
        <v>1263</v>
      </c>
      <c r="L1448">
        <v>0</v>
      </c>
      <c r="M1448">
        <f t="shared" si="94"/>
        <v>2</v>
      </c>
      <c r="N1448" s="2">
        <f t="shared" si="91"/>
        <v>14</v>
      </c>
      <c r="O1448" s="2" t="str">
        <f t="shared" si="92"/>
        <v>FE1</v>
      </c>
      <c r="P1448" t="str">
        <f t="shared" si="93"/>
        <v>PA</v>
      </c>
    </row>
    <row r="1449" spans="1:16" x14ac:dyDescent="0.25">
      <c r="A1449" t="s">
        <v>24</v>
      </c>
      <c r="B1449" t="s">
        <v>1264</v>
      </c>
      <c r="C1449">
        <v>59</v>
      </c>
      <c r="D1449" t="s">
        <v>1265</v>
      </c>
      <c r="E1449" t="s">
        <v>83</v>
      </c>
      <c r="F1449" t="s">
        <v>44</v>
      </c>
      <c r="G1449" t="s">
        <v>45</v>
      </c>
      <c r="H1449" t="s">
        <v>46</v>
      </c>
      <c r="I1449">
        <v>8</v>
      </c>
      <c r="J1449">
        <v>0</v>
      </c>
      <c r="K1449" t="s">
        <v>811</v>
      </c>
      <c r="L1449">
        <v>0</v>
      </c>
      <c r="M1449">
        <f t="shared" si="94"/>
        <v>2</v>
      </c>
      <c r="N1449" s="2">
        <f t="shared" si="91"/>
        <v>14</v>
      </c>
      <c r="O1449" s="2" t="str">
        <f t="shared" si="92"/>
        <v>FE2</v>
      </c>
      <c r="P1449" t="str">
        <f t="shared" si="93"/>
        <v>PA</v>
      </c>
    </row>
    <row r="1450" spans="1:16" x14ac:dyDescent="0.25">
      <c r="A1450" t="s">
        <v>24</v>
      </c>
      <c r="B1450" t="s">
        <v>1266</v>
      </c>
      <c r="C1450">
        <v>60</v>
      </c>
      <c r="D1450" t="s">
        <v>1267</v>
      </c>
      <c r="E1450" t="s">
        <v>83</v>
      </c>
      <c r="F1450" t="s">
        <v>44</v>
      </c>
      <c r="G1450" t="s">
        <v>45</v>
      </c>
      <c r="H1450" t="s">
        <v>46</v>
      </c>
      <c r="I1450">
        <v>8</v>
      </c>
      <c r="J1450">
        <v>0</v>
      </c>
      <c r="K1450" t="s">
        <v>811</v>
      </c>
      <c r="L1450">
        <v>0</v>
      </c>
      <c r="M1450">
        <f t="shared" si="94"/>
        <v>2</v>
      </c>
      <c r="N1450" s="2">
        <f t="shared" si="91"/>
        <v>14</v>
      </c>
      <c r="O1450" s="2" t="str">
        <f t="shared" si="92"/>
        <v>FE3</v>
      </c>
      <c r="P1450" t="str">
        <f t="shared" si="93"/>
        <v>PA</v>
      </c>
    </row>
    <row r="1451" spans="1:16" x14ac:dyDescent="0.25">
      <c r="A1451" t="s">
        <v>24</v>
      </c>
      <c r="B1451" t="s">
        <v>1268</v>
      </c>
      <c r="C1451">
        <v>61</v>
      </c>
      <c r="D1451" t="s">
        <v>1269</v>
      </c>
      <c r="E1451" t="s">
        <v>83</v>
      </c>
      <c r="F1451" t="s">
        <v>44</v>
      </c>
      <c r="G1451" t="s">
        <v>45</v>
      </c>
      <c r="H1451" t="s">
        <v>46</v>
      </c>
      <c r="I1451">
        <v>8</v>
      </c>
      <c r="J1451">
        <v>0</v>
      </c>
      <c r="K1451" t="s">
        <v>811</v>
      </c>
      <c r="L1451">
        <v>0</v>
      </c>
      <c r="M1451">
        <f t="shared" si="94"/>
        <v>2</v>
      </c>
      <c r="N1451" s="2">
        <f t="shared" si="91"/>
        <v>14</v>
      </c>
      <c r="O1451" s="2" t="str">
        <f t="shared" si="92"/>
        <v>FE4</v>
      </c>
      <c r="P1451" t="str">
        <f t="shared" si="93"/>
        <v>PA</v>
      </c>
    </row>
    <row r="1452" spans="1:16" x14ac:dyDescent="0.25">
      <c r="A1452" t="s">
        <v>24</v>
      </c>
      <c r="B1452" t="s">
        <v>1270</v>
      </c>
      <c r="C1452">
        <v>62</v>
      </c>
      <c r="D1452" t="s">
        <v>1271</v>
      </c>
      <c r="E1452" t="s">
        <v>83</v>
      </c>
      <c r="F1452" t="s">
        <v>44</v>
      </c>
      <c r="G1452" t="s">
        <v>45</v>
      </c>
      <c r="H1452" t="s">
        <v>46</v>
      </c>
      <c r="I1452">
        <v>8</v>
      </c>
      <c r="J1452">
        <v>0</v>
      </c>
      <c r="K1452" t="s">
        <v>1272</v>
      </c>
      <c r="L1452">
        <v>0</v>
      </c>
      <c r="M1452">
        <f t="shared" si="94"/>
        <v>2</v>
      </c>
      <c r="N1452" s="2">
        <f t="shared" si="91"/>
        <v>14</v>
      </c>
      <c r="O1452" s="2" t="str">
        <f t="shared" si="92"/>
        <v>FE5</v>
      </c>
      <c r="P1452" t="str">
        <f t="shared" si="93"/>
        <v>PA</v>
      </c>
    </row>
    <row r="1453" spans="1:16" x14ac:dyDescent="0.25">
      <c r="A1453" t="s">
        <v>24</v>
      </c>
      <c r="B1453" t="s">
        <v>1273</v>
      </c>
      <c r="C1453">
        <v>63</v>
      </c>
      <c r="D1453" t="s">
        <v>1274</v>
      </c>
      <c r="E1453" t="s">
        <v>83</v>
      </c>
      <c r="F1453" t="s">
        <v>44</v>
      </c>
      <c r="G1453" t="s">
        <v>45</v>
      </c>
      <c r="H1453" t="s">
        <v>46</v>
      </c>
      <c r="I1453">
        <v>8</v>
      </c>
      <c r="J1453">
        <v>0</v>
      </c>
      <c r="K1453" t="s">
        <v>539</v>
      </c>
      <c r="L1453">
        <v>0</v>
      </c>
      <c r="M1453">
        <f t="shared" si="94"/>
        <v>2</v>
      </c>
      <c r="N1453" s="2">
        <f t="shared" si="91"/>
        <v>14</v>
      </c>
      <c r="O1453" s="2" t="str">
        <f t="shared" si="92"/>
        <v>FE6</v>
      </c>
      <c r="P1453" t="str">
        <f t="shared" si="93"/>
        <v>PA</v>
      </c>
    </row>
    <row r="1454" spans="1:16" x14ac:dyDescent="0.25">
      <c r="A1454" t="s">
        <v>24</v>
      </c>
      <c r="B1454" t="s">
        <v>1275</v>
      </c>
      <c r="C1454">
        <v>64</v>
      </c>
      <c r="D1454" t="s">
        <v>1276</v>
      </c>
      <c r="E1454" t="s">
        <v>83</v>
      </c>
      <c r="F1454" t="s">
        <v>44</v>
      </c>
      <c r="G1454" t="s">
        <v>45</v>
      </c>
      <c r="H1454" t="s">
        <v>46</v>
      </c>
      <c r="I1454">
        <v>8</v>
      </c>
      <c r="J1454">
        <v>0</v>
      </c>
      <c r="K1454" t="s">
        <v>539</v>
      </c>
      <c r="L1454">
        <v>0</v>
      </c>
      <c r="M1454">
        <f t="shared" si="94"/>
        <v>2</v>
      </c>
      <c r="N1454" s="2">
        <f t="shared" ref="N1454:N1517" si="95">_xlfn.NUMBERVALUE(MID(A1454,2,3))-200</f>
        <v>14</v>
      </c>
      <c r="O1454" s="2" t="str">
        <f t="shared" ref="O1454:O1517" si="96">MID(B1454,6,LEN(B1454)-5)</f>
        <v>FE7</v>
      </c>
      <c r="P1454" t="str">
        <f t="shared" ref="P1454:P1517" si="97">IFERROR(IF(FIND("PA",A1454)&gt;0,"PA","Biological"),"Biological")</f>
        <v>PA</v>
      </c>
    </row>
    <row r="1455" spans="1:16" x14ac:dyDescent="0.25">
      <c r="A1455" t="s">
        <v>24</v>
      </c>
      <c r="B1455" t="s">
        <v>1277</v>
      </c>
      <c r="C1455">
        <v>65</v>
      </c>
      <c r="D1455" t="s">
        <v>1278</v>
      </c>
      <c r="E1455" s="26" t="s">
        <v>9541</v>
      </c>
      <c r="F1455" t="s">
        <v>44</v>
      </c>
      <c r="G1455" t="s">
        <v>45</v>
      </c>
      <c r="H1455" t="s">
        <v>46</v>
      </c>
      <c r="I1455">
        <v>8</v>
      </c>
      <c r="J1455">
        <v>0</v>
      </c>
      <c r="K1455" t="s">
        <v>539</v>
      </c>
      <c r="L1455">
        <v>0</v>
      </c>
      <c r="M1455">
        <f t="shared" si="94"/>
        <v>2</v>
      </c>
      <c r="N1455" s="2">
        <f t="shared" si="95"/>
        <v>14</v>
      </c>
      <c r="O1455" s="2" t="str">
        <f t="shared" si="96"/>
        <v>HA1</v>
      </c>
      <c r="P1455" t="str">
        <f t="shared" si="97"/>
        <v>PA</v>
      </c>
    </row>
    <row r="1456" spans="1:16" x14ac:dyDescent="0.25">
      <c r="A1456" t="s">
        <v>24</v>
      </c>
      <c r="B1456" t="s">
        <v>1279</v>
      </c>
      <c r="C1456">
        <v>66</v>
      </c>
      <c r="D1456" t="s">
        <v>1280</v>
      </c>
      <c r="E1456" s="26" t="s">
        <v>9541</v>
      </c>
      <c r="F1456" t="s">
        <v>44</v>
      </c>
      <c r="G1456" t="s">
        <v>45</v>
      </c>
      <c r="H1456" t="s">
        <v>46</v>
      </c>
      <c r="I1456">
        <v>8</v>
      </c>
      <c r="J1456">
        <v>0</v>
      </c>
      <c r="K1456" t="s">
        <v>539</v>
      </c>
      <c r="L1456">
        <v>0</v>
      </c>
      <c r="M1456">
        <f t="shared" si="94"/>
        <v>2</v>
      </c>
      <c r="N1456" s="2">
        <f t="shared" si="95"/>
        <v>14</v>
      </c>
      <c r="O1456" s="2" t="str">
        <f t="shared" si="96"/>
        <v>HA10</v>
      </c>
      <c r="P1456" t="str">
        <f t="shared" si="97"/>
        <v>PA</v>
      </c>
    </row>
    <row r="1457" spans="1:16" x14ac:dyDescent="0.25">
      <c r="A1457" t="s">
        <v>24</v>
      </c>
      <c r="B1457" t="s">
        <v>1281</v>
      </c>
      <c r="C1457">
        <v>67</v>
      </c>
      <c r="D1457" t="s">
        <v>1282</v>
      </c>
      <c r="E1457" s="26" t="s">
        <v>9541</v>
      </c>
      <c r="F1457" t="s">
        <v>44</v>
      </c>
      <c r="G1457" t="s">
        <v>45</v>
      </c>
      <c r="H1457" t="s">
        <v>46</v>
      </c>
      <c r="I1457">
        <v>8</v>
      </c>
      <c r="J1457">
        <v>0</v>
      </c>
      <c r="K1457" t="s">
        <v>539</v>
      </c>
      <c r="L1457">
        <v>0</v>
      </c>
      <c r="M1457">
        <f t="shared" si="94"/>
        <v>2</v>
      </c>
      <c r="N1457" s="2">
        <f t="shared" si="95"/>
        <v>14</v>
      </c>
      <c r="O1457" s="2" t="str">
        <f t="shared" si="96"/>
        <v>HA11</v>
      </c>
      <c r="P1457" t="str">
        <f t="shared" si="97"/>
        <v>PA</v>
      </c>
    </row>
    <row r="1458" spans="1:16" x14ac:dyDescent="0.25">
      <c r="A1458" t="s">
        <v>24</v>
      </c>
      <c r="B1458" t="s">
        <v>1283</v>
      </c>
      <c r="C1458">
        <v>68</v>
      </c>
      <c r="D1458" t="s">
        <v>1284</v>
      </c>
      <c r="E1458" s="26" t="s">
        <v>9541</v>
      </c>
      <c r="F1458" t="s">
        <v>44</v>
      </c>
      <c r="G1458" t="s">
        <v>45</v>
      </c>
      <c r="H1458" t="s">
        <v>46</v>
      </c>
      <c r="I1458">
        <v>8</v>
      </c>
      <c r="J1458">
        <v>0</v>
      </c>
      <c r="K1458" t="s">
        <v>539</v>
      </c>
      <c r="L1458">
        <v>0</v>
      </c>
      <c r="M1458">
        <f t="shared" si="94"/>
        <v>2</v>
      </c>
      <c r="N1458" s="2">
        <f t="shared" si="95"/>
        <v>14</v>
      </c>
      <c r="O1458" s="2" t="str">
        <f t="shared" si="96"/>
        <v>HA12</v>
      </c>
      <c r="P1458" t="str">
        <f t="shared" si="97"/>
        <v>PA</v>
      </c>
    </row>
    <row r="1459" spans="1:16" x14ac:dyDescent="0.25">
      <c r="A1459" t="s">
        <v>24</v>
      </c>
      <c r="B1459" t="s">
        <v>1285</v>
      </c>
      <c r="C1459">
        <v>69</v>
      </c>
      <c r="D1459" t="s">
        <v>1286</v>
      </c>
      <c r="E1459" s="26" t="s">
        <v>9541</v>
      </c>
      <c r="F1459" t="s">
        <v>44</v>
      </c>
      <c r="G1459" t="s">
        <v>45</v>
      </c>
      <c r="H1459" t="s">
        <v>46</v>
      </c>
      <c r="I1459">
        <v>8</v>
      </c>
      <c r="J1459">
        <v>0</v>
      </c>
      <c r="K1459" t="s">
        <v>322</v>
      </c>
      <c r="L1459">
        <v>0</v>
      </c>
      <c r="M1459">
        <f t="shared" si="94"/>
        <v>2</v>
      </c>
      <c r="N1459" s="2">
        <f t="shared" si="95"/>
        <v>14</v>
      </c>
      <c r="O1459" s="2" t="str">
        <f t="shared" si="96"/>
        <v>HA13</v>
      </c>
      <c r="P1459" t="str">
        <f t="shared" si="97"/>
        <v>PA</v>
      </c>
    </row>
    <row r="1460" spans="1:16" x14ac:dyDescent="0.25">
      <c r="A1460" t="s">
        <v>24</v>
      </c>
      <c r="B1460" t="s">
        <v>1287</v>
      </c>
      <c r="C1460">
        <v>70</v>
      </c>
      <c r="D1460" t="s">
        <v>1288</v>
      </c>
      <c r="E1460" s="26" t="s">
        <v>9541</v>
      </c>
      <c r="F1460" t="s">
        <v>44</v>
      </c>
      <c r="G1460" t="s">
        <v>45</v>
      </c>
      <c r="H1460" t="s">
        <v>46</v>
      </c>
      <c r="I1460">
        <v>8</v>
      </c>
      <c r="J1460">
        <v>0</v>
      </c>
      <c r="K1460" t="s">
        <v>539</v>
      </c>
      <c r="L1460">
        <v>0</v>
      </c>
      <c r="M1460">
        <f t="shared" si="94"/>
        <v>2</v>
      </c>
      <c r="N1460" s="2">
        <f t="shared" si="95"/>
        <v>14</v>
      </c>
      <c r="O1460" s="2" t="str">
        <f t="shared" si="96"/>
        <v>HA14</v>
      </c>
      <c r="P1460" t="str">
        <f t="shared" si="97"/>
        <v>PA</v>
      </c>
    </row>
    <row r="1461" spans="1:16" x14ac:dyDescent="0.25">
      <c r="A1461" t="s">
        <v>24</v>
      </c>
      <c r="B1461" t="s">
        <v>1289</v>
      </c>
      <c r="C1461">
        <v>71</v>
      </c>
      <c r="D1461" t="s">
        <v>1290</v>
      </c>
      <c r="E1461" s="26" t="s">
        <v>9541</v>
      </c>
      <c r="F1461" t="s">
        <v>44</v>
      </c>
      <c r="G1461" t="s">
        <v>45</v>
      </c>
      <c r="H1461" t="s">
        <v>46</v>
      </c>
      <c r="I1461">
        <v>8</v>
      </c>
      <c r="J1461">
        <v>0</v>
      </c>
      <c r="K1461" t="s">
        <v>539</v>
      </c>
      <c r="L1461">
        <v>0</v>
      </c>
      <c r="M1461">
        <f t="shared" si="94"/>
        <v>2</v>
      </c>
      <c r="N1461" s="2">
        <f t="shared" si="95"/>
        <v>14</v>
      </c>
      <c r="O1461" s="2" t="str">
        <f t="shared" si="96"/>
        <v>HA2</v>
      </c>
      <c r="P1461" t="str">
        <f t="shared" si="97"/>
        <v>PA</v>
      </c>
    </row>
    <row r="1462" spans="1:16" x14ac:dyDescent="0.25">
      <c r="A1462" t="s">
        <v>24</v>
      </c>
      <c r="B1462" t="s">
        <v>1291</v>
      </c>
      <c r="C1462">
        <v>72</v>
      </c>
      <c r="D1462" t="s">
        <v>1292</v>
      </c>
      <c r="E1462" s="26" t="s">
        <v>9541</v>
      </c>
      <c r="F1462" t="s">
        <v>44</v>
      </c>
      <c r="G1462" t="s">
        <v>45</v>
      </c>
      <c r="H1462" t="s">
        <v>46</v>
      </c>
      <c r="I1462">
        <v>8</v>
      </c>
      <c r="J1462">
        <v>0</v>
      </c>
      <c r="K1462" t="s">
        <v>539</v>
      </c>
      <c r="L1462">
        <v>0</v>
      </c>
      <c r="M1462">
        <f t="shared" si="94"/>
        <v>2</v>
      </c>
      <c r="N1462" s="2">
        <f t="shared" si="95"/>
        <v>14</v>
      </c>
      <c r="O1462" s="2" t="str">
        <f t="shared" si="96"/>
        <v>HA3</v>
      </c>
      <c r="P1462" t="str">
        <f t="shared" si="97"/>
        <v>PA</v>
      </c>
    </row>
    <row r="1463" spans="1:16" x14ac:dyDescent="0.25">
      <c r="A1463" t="s">
        <v>24</v>
      </c>
      <c r="B1463" t="s">
        <v>1293</v>
      </c>
      <c r="C1463">
        <v>73</v>
      </c>
      <c r="D1463" t="s">
        <v>1294</v>
      </c>
      <c r="E1463" s="26" t="s">
        <v>9541</v>
      </c>
      <c r="F1463" t="s">
        <v>44</v>
      </c>
      <c r="G1463" t="s">
        <v>45</v>
      </c>
      <c r="H1463" t="s">
        <v>46</v>
      </c>
      <c r="I1463">
        <v>8</v>
      </c>
      <c r="J1463">
        <v>0</v>
      </c>
      <c r="K1463" t="s">
        <v>539</v>
      </c>
      <c r="L1463">
        <v>0</v>
      </c>
      <c r="M1463">
        <f t="shared" si="94"/>
        <v>2</v>
      </c>
      <c r="N1463" s="2">
        <f t="shared" si="95"/>
        <v>14</v>
      </c>
      <c r="O1463" s="2" t="str">
        <f t="shared" si="96"/>
        <v>HA4</v>
      </c>
      <c r="P1463" t="str">
        <f t="shared" si="97"/>
        <v>PA</v>
      </c>
    </row>
    <row r="1464" spans="1:16" x14ac:dyDescent="0.25">
      <c r="A1464" t="s">
        <v>24</v>
      </c>
      <c r="B1464" t="s">
        <v>1295</v>
      </c>
      <c r="C1464">
        <v>74</v>
      </c>
      <c r="D1464" t="s">
        <v>1296</v>
      </c>
      <c r="E1464" s="26" t="s">
        <v>9541</v>
      </c>
      <c r="F1464" t="s">
        <v>44</v>
      </c>
      <c r="G1464" t="s">
        <v>45</v>
      </c>
      <c r="H1464" t="s">
        <v>46</v>
      </c>
      <c r="I1464">
        <v>8</v>
      </c>
      <c r="J1464">
        <v>0</v>
      </c>
      <c r="K1464" t="s">
        <v>539</v>
      </c>
      <c r="L1464">
        <v>0</v>
      </c>
      <c r="M1464">
        <f t="shared" si="94"/>
        <v>2</v>
      </c>
      <c r="N1464" s="2">
        <f t="shared" si="95"/>
        <v>14</v>
      </c>
      <c r="O1464" s="2" t="str">
        <f t="shared" si="96"/>
        <v>HA5</v>
      </c>
      <c r="P1464" t="str">
        <f t="shared" si="97"/>
        <v>PA</v>
      </c>
    </row>
    <row r="1465" spans="1:16" x14ac:dyDescent="0.25">
      <c r="A1465" t="s">
        <v>24</v>
      </c>
      <c r="B1465" t="s">
        <v>1297</v>
      </c>
      <c r="C1465">
        <v>75</v>
      </c>
      <c r="D1465" t="s">
        <v>1298</v>
      </c>
      <c r="E1465" s="26" t="s">
        <v>9541</v>
      </c>
      <c r="F1465" t="s">
        <v>44</v>
      </c>
      <c r="G1465" t="s">
        <v>45</v>
      </c>
      <c r="H1465" t="s">
        <v>46</v>
      </c>
      <c r="I1465">
        <v>8</v>
      </c>
      <c r="J1465">
        <v>0</v>
      </c>
      <c r="K1465" t="s">
        <v>539</v>
      </c>
      <c r="L1465">
        <v>0</v>
      </c>
      <c r="M1465">
        <f t="shared" si="94"/>
        <v>2</v>
      </c>
      <c r="N1465" s="2">
        <f t="shared" si="95"/>
        <v>14</v>
      </c>
      <c r="O1465" s="2" t="str">
        <f t="shared" si="96"/>
        <v>HA6</v>
      </c>
      <c r="P1465" t="str">
        <f t="shared" si="97"/>
        <v>PA</v>
      </c>
    </row>
    <row r="1466" spans="1:16" x14ac:dyDescent="0.25">
      <c r="A1466" t="s">
        <v>24</v>
      </c>
      <c r="B1466" t="s">
        <v>1299</v>
      </c>
      <c r="C1466">
        <v>76</v>
      </c>
      <c r="D1466" t="s">
        <v>1300</v>
      </c>
      <c r="E1466" s="26" t="s">
        <v>9541</v>
      </c>
      <c r="F1466" t="s">
        <v>44</v>
      </c>
      <c r="G1466" t="s">
        <v>45</v>
      </c>
      <c r="H1466" t="s">
        <v>46</v>
      </c>
      <c r="I1466">
        <v>8</v>
      </c>
      <c r="J1466">
        <v>0</v>
      </c>
      <c r="K1466" t="s">
        <v>539</v>
      </c>
      <c r="L1466">
        <v>0</v>
      </c>
      <c r="M1466">
        <f t="shared" si="94"/>
        <v>2</v>
      </c>
      <c r="N1466" s="2">
        <f t="shared" si="95"/>
        <v>14</v>
      </c>
      <c r="O1466" s="2" t="str">
        <f t="shared" si="96"/>
        <v>HA7</v>
      </c>
      <c r="P1466" t="str">
        <f t="shared" si="97"/>
        <v>PA</v>
      </c>
    </row>
    <row r="1467" spans="1:16" x14ac:dyDescent="0.25">
      <c r="A1467" t="s">
        <v>24</v>
      </c>
      <c r="B1467" t="s">
        <v>1301</v>
      </c>
      <c r="C1467">
        <v>77</v>
      </c>
      <c r="D1467" t="s">
        <v>1302</v>
      </c>
      <c r="E1467" s="26" t="s">
        <v>9541</v>
      </c>
      <c r="F1467" t="s">
        <v>44</v>
      </c>
      <c r="G1467" t="s">
        <v>45</v>
      </c>
      <c r="H1467" t="s">
        <v>46</v>
      </c>
      <c r="I1467">
        <v>8</v>
      </c>
      <c r="J1467">
        <v>0</v>
      </c>
      <c r="K1467" t="s">
        <v>539</v>
      </c>
      <c r="L1467">
        <v>0</v>
      </c>
      <c r="M1467">
        <f t="shared" si="94"/>
        <v>2</v>
      </c>
      <c r="N1467" s="2">
        <f t="shared" si="95"/>
        <v>14</v>
      </c>
      <c r="O1467" s="2" t="str">
        <f t="shared" si="96"/>
        <v>HA8</v>
      </c>
      <c r="P1467" t="str">
        <f t="shared" si="97"/>
        <v>PA</v>
      </c>
    </row>
    <row r="1468" spans="1:16" x14ac:dyDescent="0.25">
      <c r="A1468" t="s">
        <v>24</v>
      </c>
      <c r="B1468" t="s">
        <v>1303</v>
      </c>
      <c r="C1468">
        <v>78</v>
      </c>
      <c r="D1468" t="s">
        <v>1304</v>
      </c>
      <c r="E1468" s="26" t="s">
        <v>9541</v>
      </c>
      <c r="F1468" t="s">
        <v>44</v>
      </c>
      <c r="G1468" t="s">
        <v>45</v>
      </c>
      <c r="H1468" t="s">
        <v>46</v>
      </c>
      <c r="I1468">
        <v>8</v>
      </c>
      <c r="J1468">
        <v>0</v>
      </c>
      <c r="K1468" t="s">
        <v>539</v>
      </c>
      <c r="L1468">
        <v>0</v>
      </c>
      <c r="M1468">
        <f t="shared" si="94"/>
        <v>2</v>
      </c>
      <c r="N1468" s="2">
        <f t="shared" si="95"/>
        <v>14</v>
      </c>
      <c r="O1468" s="2" t="str">
        <f t="shared" si="96"/>
        <v>HA9</v>
      </c>
      <c r="P1468" t="str">
        <f t="shared" si="97"/>
        <v>PA</v>
      </c>
    </row>
    <row r="1469" spans="1:16" x14ac:dyDescent="0.25">
      <c r="A1469" t="s">
        <v>24</v>
      </c>
      <c r="B1469" t="s">
        <v>1305</v>
      </c>
      <c r="C1469">
        <v>79</v>
      </c>
      <c r="D1469" t="s">
        <v>1306</v>
      </c>
      <c r="E1469" t="s">
        <v>1307</v>
      </c>
      <c r="F1469" t="s">
        <v>44</v>
      </c>
      <c r="G1469" t="s">
        <v>45</v>
      </c>
      <c r="H1469" t="s">
        <v>46</v>
      </c>
      <c r="I1469">
        <v>8</v>
      </c>
      <c r="J1469">
        <v>0</v>
      </c>
      <c r="K1469" t="s">
        <v>781</v>
      </c>
      <c r="L1469">
        <v>0</v>
      </c>
      <c r="M1469">
        <f t="shared" si="94"/>
        <v>2</v>
      </c>
      <c r="N1469" s="2">
        <f t="shared" si="95"/>
        <v>14</v>
      </c>
      <c r="O1469" s="2" t="str">
        <f t="shared" si="96"/>
        <v>XMAN</v>
      </c>
      <c r="P1469" t="str">
        <f t="shared" si="97"/>
        <v>PA</v>
      </c>
    </row>
    <row r="1470" spans="1:16" x14ac:dyDescent="0.25">
      <c r="A1470" t="s">
        <v>24</v>
      </c>
      <c r="B1470" t="s">
        <v>1308</v>
      </c>
      <c r="C1470">
        <v>80</v>
      </c>
      <c r="D1470" t="s">
        <v>1309</v>
      </c>
      <c r="E1470" t="s">
        <v>1310</v>
      </c>
      <c r="F1470" t="s">
        <v>44</v>
      </c>
      <c r="G1470" t="s">
        <v>45</v>
      </c>
      <c r="H1470" t="s">
        <v>46</v>
      </c>
      <c r="I1470">
        <v>8</v>
      </c>
      <c r="J1470">
        <v>0</v>
      </c>
      <c r="K1470" t="s">
        <v>754</v>
      </c>
      <c r="L1470">
        <v>0</v>
      </c>
      <c r="M1470">
        <f t="shared" si="94"/>
        <v>2</v>
      </c>
      <c r="N1470" s="2">
        <f t="shared" si="95"/>
        <v>14</v>
      </c>
      <c r="O1470" s="2" t="str">
        <f t="shared" si="96"/>
        <v>MA00</v>
      </c>
      <c r="P1470" t="str">
        <f t="shared" si="97"/>
        <v>PA</v>
      </c>
    </row>
    <row r="1471" spans="1:16" x14ac:dyDescent="0.25">
      <c r="A1471" t="s">
        <v>24</v>
      </c>
      <c r="B1471" t="s">
        <v>1311</v>
      </c>
      <c r="C1471">
        <v>81</v>
      </c>
      <c r="D1471" t="s">
        <v>1312</v>
      </c>
      <c r="E1471" t="s">
        <v>1313</v>
      </c>
      <c r="F1471" t="s">
        <v>44</v>
      </c>
      <c r="G1471" t="s">
        <v>45</v>
      </c>
      <c r="H1471" t="s">
        <v>46</v>
      </c>
      <c r="I1471">
        <v>8</v>
      </c>
      <c r="J1471">
        <v>0</v>
      </c>
      <c r="K1471" t="s">
        <v>754</v>
      </c>
      <c r="L1471">
        <v>0</v>
      </c>
      <c r="M1471">
        <f t="shared" si="94"/>
        <v>2</v>
      </c>
      <c r="N1471" s="2">
        <f t="shared" si="95"/>
        <v>14</v>
      </c>
      <c r="O1471" s="2" t="str">
        <f t="shared" si="96"/>
        <v>MA01</v>
      </c>
      <c r="P1471" t="str">
        <f t="shared" si="97"/>
        <v>PA</v>
      </c>
    </row>
    <row r="1472" spans="1:16" x14ac:dyDescent="0.25">
      <c r="A1472" t="s">
        <v>24</v>
      </c>
      <c r="B1472" t="s">
        <v>1314</v>
      </c>
      <c r="C1472">
        <v>82</v>
      </c>
      <c r="D1472" t="s">
        <v>1315</v>
      </c>
      <c r="E1472" t="s">
        <v>1313</v>
      </c>
      <c r="F1472" t="s">
        <v>44</v>
      </c>
      <c r="G1472" t="s">
        <v>45</v>
      </c>
      <c r="H1472" t="s">
        <v>46</v>
      </c>
      <c r="I1472">
        <v>8</v>
      </c>
      <c r="J1472">
        <v>0</v>
      </c>
      <c r="K1472" t="s">
        <v>754</v>
      </c>
      <c r="L1472">
        <v>0</v>
      </c>
      <c r="M1472">
        <f t="shared" si="94"/>
        <v>2</v>
      </c>
      <c r="N1472" s="2">
        <f t="shared" si="95"/>
        <v>14</v>
      </c>
      <c r="O1472" s="2" t="str">
        <f t="shared" si="96"/>
        <v>MA02</v>
      </c>
      <c r="P1472" t="str">
        <f t="shared" si="97"/>
        <v>PA</v>
      </c>
    </row>
    <row r="1473" spans="1:16" x14ac:dyDescent="0.25">
      <c r="A1473" t="s">
        <v>24</v>
      </c>
      <c r="B1473" t="s">
        <v>1316</v>
      </c>
      <c r="C1473">
        <v>83</v>
      </c>
      <c r="D1473" t="s">
        <v>1317</v>
      </c>
      <c r="E1473" t="s">
        <v>1313</v>
      </c>
      <c r="F1473" t="s">
        <v>44</v>
      </c>
      <c r="G1473" t="s">
        <v>45</v>
      </c>
      <c r="H1473" t="s">
        <v>46</v>
      </c>
      <c r="I1473">
        <v>8</v>
      </c>
      <c r="J1473">
        <v>0</v>
      </c>
      <c r="K1473" t="s">
        <v>754</v>
      </c>
      <c r="L1473">
        <v>0</v>
      </c>
      <c r="M1473">
        <f t="shared" si="94"/>
        <v>2</v>
      </c>
      <c r="N1473" s="2">
        <f t="shared" si="95"/>
        <v>14</v>
      </c>
      <c r="O1473" s="2" t="str">
        <f t="shared" si="96"/>
        <v>MA03</v>
      </c>
      <c r="P1473" t="str">
        <f t="shared" si="97"/>
        <v>PA</v>
      </c>
    </row>
    <row r="1474" spans="1:16" x14ac:dyDescent="0.25">
      <c r="A1474" t="s">
        <v>24</v>
      </c>
      <c r="B1474" t="s">
        <v>1318</v>
      </c>
      <c r="C1474">
        <v>84</v>
      </c>
      <c r="D1474" t="s">
        <v>1319</v>
      </c>
      <c r="E1474" t="s">
        <v>1313</v>
      </c>
      <c r="F1474" t="s">
        <v>44</v>
      </c>
      <c r="G1474" t="s">
        <v>45</v>
      </c>
      <c r="H1474" t="s">
        <v>46</v>
      </c>
      <c r="I1474">
        <v>8</v>
      </c>
      <c r="J1474">
        <v>0</v>
      </c>
      <c r="K1474" t="s">
        <v>754</v>
      </c>
      <c r="L1474">
        <v>0</v>
      </c>
      <c r="M1474">
        <f t="shared" si="94"/>
        <v>2</v>
      </c>
      <c r="N1474" s="2">
        <f t="shared" si="95"/>
        <v>14</v>
      </c>
      <c r="O1474" s="2" t="str">
        <f t="shared" si="96"/>
        <v>MA04</v>
      </c>
      <c r="P1474" t="str">
        <f t="shared" si="97"/>
        <v>PA</v>
      </c>
    </row>
    <row r="1475" spans="1:16" x14ac:dyDescent="0.25">
      <c r="A1475" t="s">
        <v>24</v>
      </c>
      <c r="B1475" t="s">
        <v>1320</v>
      </c>
      <c r="C1475">
        <v>85</v>
      </c>
      <c r="D1475" t="s">
        <v>1321</v>
      </c>
      <c r="E1475" t="s">
        <v>1322</v>
      </c>
      <c r="F1475" t="s">
        <v>44</v>
      </c>
      <c r="G1475" t="s">
        <v>45</v>
      </c>
      <c r="H1475" t="s">
        <v>46</v>
      </c>
      <c r="I1475">
        <v>8</v>
      </c>
      <c r="J1475">
        <v>0</v>
      </c>
      <c r="K1475" t="s">
        <v>579</v>
      </c>
      <c r="L1475">
        <v>0</v>
      </c>
      <c r="M1475">
        <f t="shared" ref="M1475:M1538" si="98">_xlfn.NUMBERVALUE(MID(A1475,2,1))</f>
        <v>2</v>
      </c>
      <c r="N1475" s="2">
        <f t="shared" si="95"/>
        <v>14</v>
      </c>
      <c r="O1475" s="2" t="str">
        <f t="shared" si="96"/>
        <v>MA06</v>
      </c>
      <c r="P1475" t="str">
        <f t="shared" si="97"/>
        <v>PA</v>
      </c>
    </row>
    <row r="1476" spans="1:16" x14ac:dyDescent="0.25">
      <c r="A1476" t="s">
        <v>24</v>
      </c>
      <c r="B1476" t="s">
        <v>1323</v>
      </c>
      <c r="C1476">
        <v>86</v>
      </c>
      <c r="D1476" t="s">
        <v>1324</v>
      </c>
      <c r="E1476" t="s">
        <v>1322</v>
      </c>
      <c r="F1476" t="s">
        <v>44</v>
      </c>
      <c r="G1476" t="s">
        <v>45</v>
      </c>
      <c r="H1476" t="s">
        <v>46</v>
      </c>
      <c r="I1476">
        <v>8</v>
      </c>
      <c r="J1476">
        <v>0</v>
      </c>
      <c r="K1476" t="s">
        <v>1325</v>
      </c>
      <c r="L1476">
        <v>0</v>
      </c>
      <c r="M1476">
        <f t="shared" si="98"/>
        <v>2</v>
      </c>
      <c r="N1476" s="2">
        <f t="shared" si="95"/>
        <v>14</v>
      </c>
      <c r="O1476" s="2" t="str">
        <f t="shared" si="96"/>
        <v>MA07</v>
      </c>
      <c r="P1476" t="str">
        <f t="shared" si="97"/>
        <v>PA</v>
      </c>
    </row>
    <row r="1477" spans="1:16" x14ac:dyDescent="0.25">
      <c r="A1477" t="s">
        <v>24</v>
      </c>
      <c r="B1477" t="s">
        <v>1326</v>
      </c>
      <c r="C1477">
        <v>87</v>
      </c>
      <c r="D1477" t="s">
        <v>1327</v>
      </c>
      <c r="E1477" t="s">
        <v>1322</v>
      </c>
      <c r="F1477" t="s">
        <v>44</v>
      </c>
      <c r="G1477" t="s">
        <v>45</v>
      </c>
      <c r="H1477" t="s">
        <v>46</v>
      </c>
      <c r="I1477">
        <v>8</v>
      </c>
      <c r="J1477">
        <v>0</v>
      </c>
      <c r="K1477" t="s">
        <v>1328</v>
      </c>
      <c r="L1477">
        <v>0</v>
      </c>
      <c r="M1477">
        <f t="shared" si="98"/>
        <v>2</v>
      </c>
      <c r="N1477" s="2">
        <f t="shared" si="95"/>
        <v>14</v>
      </c>
      <c r="O1477" s="2" t="str">
        <f t="shared" si="96"/>
        <v>MA08</v>
      </c>
      <c r="P1477" t="str">
        <f t="shared" si="97"/>
        <v>PA</v>
      </c>
    </row>
    <row r="1478" spans="1:16" x14ac:dyDescent="0.25">
      <c r="A1478" t="s">
        <v>24</v>
      </c>
      <c r="B1478" t="s">
        <v>1329</v>
      </c>
      <c r="C1478">
        <v>88</v>
      </c>
      <c r="D1478" t="s">
        <v>1330</v>
      </c>
      <c r="E1478" t="s">
        <v>1322</v>
      </c>
      <c r="F1478" t="s">
        <v>44</v>
      </c>
      <c r="G1478" t="s">
        <v>45</v>
      </c>
      <c r="H1478" t="s">
        <v>46</v>
      </c>
      <c r="I1478">
        <v>8</v>
      </c>
      <c r="J1478">
        <v>0</v>
      </c>
      <c r="K1478" t="s">
        <v>1325</v>
      </c>
      <c r="L1478">
        <v>0</v>
      </c>
      <c r="M1478">
        <f t="shared" si="98"/>
        <v>2</v>
      </c>
      <c r="N1478" s="2">
        <f t="shared" si="95"/>
        <v>14</v>
      </c>
      <c r="O1478" s="2" t="str">
        <f t="shared" si="96"/>
        <v>MA09</v>
      </c>
      <c r="P1478" t="str">
        <f t="shared" si="97"/>
        <v>PA</v>
      </c>
    </row>
    <row r="1479" spans="1:16" x14ac:dyDescent="0.25">
      <c r="A1479" t="s">
        <v>24</v>
      </c>
      <c r="B1479" t="s">
        <v>1331</v>
      </c>
      <c r="C1479">
        <v>89</v>
      </c>
      <c r="D1479" t="s">
        <v>867</v>
      </c>
      <c r="E1479" t="s">
        <v>868</v>
      </c>
      <c r="F1479" t="s">
        <v>44</v>
      </c>
      <c r="G1479" t="s">
        <v>45</v>
      </c>
      <c r="H1479" t="s">
        <v>753</v>
      </c>
      <c r="I1479">
        <v>1</v>
      </c>
      <c r="J1479">
        <v>0</v>
      </c>
      <c r="K1479" t="s">
        <v>781</v>
      </c>
      <c r="L1479">
        <v>0</v>
      </c>
      <c r="M1479">
        <f t="shared" si="98"/>
        <v>2</v>
      </c>
      <c r="N1479" s="2">
        <f t="shared" si="95"/>
        <v>14</v>
      </c>
      <c r="O1479" s="2" t="str">
        <f t="shared" si="96"/>
        <v>MA1</v>
      </c>
      <c r="P1479" t="str">
        <f t="shared" si="97"/>
        <v>PA</v>
      </c>
    </row>
    <row r="1480" spans="1:16" x14ac:dyDescent="0.25">
      <c r="A1480" t="s">
        <v>24</v>
      </c>
      <c r="B1480" t="s">
        <v>1332</v>
      </c>
      <c r="C1480">
        <v>90</v>
      </c>
      <c r="D1480" t="s">
        <v>871</v>
      </c>
      <c r="E1480" t="s">
        <v>872</v>
      </c>
      <c r="F1480" t="s">
        <v>44</v>
      </c>
      <c r="G1480" t="s">
        <v>45</v>
      </c>
      <c r="H1480" t="s">
        <v>46</v>
      </c>
      <c r="I1480">
        <v>8</v>
      </c>
      <c r="J1480">
        <v>0</v>
      </c>
      <c r="K1480" t="s">
        <v>451</v>
      </c>
      <c r="L1480">
        <v>0</v>
      </c>
      <c r="M1480">
        <f t="shared" si="98"/>
        <v>2</v>
      </c>
      <c r="N1480" s="2">
        <f t="shared" si="95"/>
        <v>14</v>
      </c>
      <c r="O1480" s="2" t="str">
        <f t="shared" si="96"/>
        <v>MA2</v>
      </c>
      <c r="P1480" t="str">
        <f t="shared" si="97"/>
        <v>PA</v>
      </c>
    </row>
    <row r="1481" spans="1:16" x14ac:dyDescent="0.25">
      <c r="A1481" t="s">
        <v>24</v>
      </c>
      <c r="B1481" t="s">
        <v>1333</v>
      </c>
      <c r="C1481">
        <v>91</v>
      </c>
      <c r="D1481" t="s">
        <v>874</v>
      </c>
      <c r="E1481" t="s">
        <v>872</v>
      </c>
      <c r="F1481" t="s">
        <v>44</v>
      </c>
      <c r="G1481" t="s">
        <v>45</v>
      </c>
      <c r="H1481" t="s">
        <v>46</v>
      </c>
      <c r="I1481">
        <v>8</v>
      </c>
      <c r="J1481">
        <v>0</v>
      </c>
      <c r="K1481" t="s">
        <v>451</v>
      </c>
      <c r="L1481">
        <v>0</v>
      </c>
      <c r="M1481">
        <f t="shared" si="98"/>
        <v>2</v>
      </c>
      <c r="N1481" s="2">
        <f t="shared" si="95"/>
        <v>14</v>
      </c>
      <c r="O1481" s="2" t="str">
        <f t="shared" si="96"/>
        <v>MA3</v>
      </c>
      <c r="P1481" t="str">
        <f t="shared" si="97"/>
        <v>PA</v>
      </c>
    </row>
    <row r="1482" spans="1:16" x14ac:dyDescent="0.25">
      <c r="A1482" t="s">
        <v>24</v>
      </c>
      <c r="B1482" t="s">
        <v>1334</v>
      </c>
      <c r="C1482">
        <v>92</v>
      </c>
      <c r="D1482" t="s">
        <v>876</v>
      </c>
      <c r="E1482" t="s">
        <v>872</v>
      </c>
      <c r="F1482" t="s">
        <v>44</v>
      </c>
      <c r="G1482" t="s">
        <v>45</v>
      </c>
      <c r="H1482" t="s">
        <v>46</v>
      </c>
      <c r="I1482">
        <v>8</v>
      </c>
      <c r="J1482">
        <v>0</v>
      </c>
      <c r="K1482" t="s">
        <v>668</v>
      </c>
      <c r="L1482">
        <v>0</v>
      </c>
      <c r="M1482">
        <f t="shared" si="98"/>
        <v>2</v>
      </c>
      <c r="N1482" s="2">
        <f t="shared" si="95"/>
        <v>14</v>
      </c>
      <c r="O1482" s="2" t="str">
        <f t="shared" si="96"/>
        <v>MA4</v>
      </c>
      <c r="P1482" t="str">
        <f t="shared" si="97"/>
        <v>PA</v>
      </c>
    </row>
    <row r="1483" spans="1:16" x14ac:dyDescent="0.25">
      <c r="A1483" t="s">
        <v>24</v>
      </c>
      <c r="B1483" t="s">
        <v>1335</v>
      </c>
      <c r="C1483">
        <v>93</v>
      </c>
      <c r="D1483" t="s">
        <v>879</v>
      </c>
      <c r="E1483" t="s">
        <v>872</v>
      </c>
      <c r="F1483" t="s">
        <v>44</v>
      </c>
      <c r="G1483" t="s">
        <v>45</v>
      </c>
      <c r="H1483" t="s">
        <v>46</v>
      </c>
      <c r="I1483">
        <v>8</v>
      </c>
      <c r="J1483">
        <v>0</v>
      </c>
      <c r="K1483" t="s">
        <v>78</v>
      </c>
      <c r="L1483">
        <v>0</v>
      </c>
      <c r="M1483">
        <f t="shared" si="98"/>
        <v>2</v>
      </c>
      <c r="N1483" s="2">
        <f t="shared" si="95"/>
        <v>14</v>
      </c>
      <c r="O1483" s="2" t="str">
        <f t="shared" si="96"/>
        <v>MA5</v>
      </c>
      <c r="P1483" t="str">
        <f t="shared" si="97"/>
        <v>PA</v>
      </c>
    </row>
    <row r="1484" spans="1:16" x14ac:dyDescent="0.25">
      <c r="A1484" t="s">
        <v>24</v>
      </c>
      <c r="B1484" t="s">
        <v>1336</v>
      </c>
      <c r="C1484">
        <v>94</v>
      </c>
      <c r="D1484" t="s">
        <v>891</v>
      </c>
      <c r="E1484" t="s">
        <v>872</v>
      </c>
      <c r="F1484" t="s">
        <v>44</v>
      </c>
      <c r="G1484" t="s">
        <v>45</v>
      </c>
      <c r="H1484" t="s">
        <v>46</v>
      </c>
      <c r="I1484">
        <v>8</v>
      </c>
      <c r="J1484">
        <v>0</v>
      </c>
      <c r="K1484" t="s">
        <v>383</v>
      </c>
      <c r="L1484">
        <v>0</v>
      </c>
      <c r="M1484">
        <f t="shared" si="98"/>
        <v>2</v>
      </c>
      <c r="N1484" s="2">
        <f t="shared" si="95"/>
        <v>14</v>
      </c>
      <c r="O1484" s="2" t="str">
        <f t="shared" si="96"/>
        <v>MA9</v>
      </c>
      <c r="P1484" t="str">
        <f t="shared" si="97"/>
        <v>PA</v>
      </c>
    </row>
    <row r="1485" spans="1:16" x14ac:dyDescent="0.25">
      <c r="A1485" t="s">
        <v>24</v>
      </c>
      <c r="B1485" t="s">
        <v>1337</v>
      </c>
      <c r="C1485">
        <v>95</v>
      </c>
      <c r="D1485" t="s">
        <v>894</v>
      </c>
      <c r="E1485" t="s">
        <v>872</v>
      </c>
      <c r="F1485" t="s">
        <v>44</v>
      </c>
      <c r="G1485" t="s">
        <v>45</v>
      </c>
      <c r="H1485" t="s">
        <v>46</v>
      </c>
      <c r="I1485">
        <v>8</v>
      </c>
      <c r="J1485">
        <v>0</v>
      </c>
      <c r="K1485" t="s">
        <v>451</v>
      </c>
      <c r="L1485">
        <v>0</v>
      </c>
      <c r="M1485">
        <f t="shared" si="98"/>
        <v>2</v>
      </c>
      <c r="N1485" s="2">
        <f t="shared" si="95"/>
        <v>14</v>
      </c>
      <c r="O1485" s="2" t="str">
        <f t="shared" si="96"/>
        <v>MA10</v>
      </c>
      <c r="P1485" t="str">
        <f t="shared" si="97"/>
        <v>PA</v>
      </c>
    </row>
    <row r="1486" spans="1:16" x14ac:dyDescent="0.25">
      <c r="A1486" t="s">
        <v>24</v>
      </c>
      <c r="B1486" t="s">
        <v>1338</v>
      </c>
      <c r="C1486">
        <v>96</v>
      </c>
      <c r="D1486" t="s">
        <v>896</v>
      </c>
      <c r="E1486" t="s">
        <v>872</v>
      </c>
      <c r="F1486" t="s">
        <v>44</v>
      </c>
      <c r="G1486" t="s">
        <v>45</v>
      </c>
      <c r="H1486" t="s">
        <v>46</v>
      </c>
      <c r="I1486">
        <v>8</v>
      </c>
      <c r="J1486">
        <v>0</v>
      </c>
      <c r="K1486" t="s">
        <v>383</v>
      </c>
      <c r="L1486">
        <v>0</v>
      </c>
      <c r="M1486">
        <f t="shared" si="98"/>
        <v>2</v>
      </c>
      <c r="N1486" s="2">
        <f t="shared" si="95"/>
        <v>14</v>
      </c>
      <c r="O1486" s="2" t="str">
        <f t="shared" si="96"/>
        <v>MA11</v>
      </c>
      <c r="P1486" t="str">
        <f t="shared" si="97"/>
        <v>PA</v>
      </c>
    </row>
    <row r="1487" spans="1:16" x14ac:dyDescent="0.25">
      <c r="A1487" t="s">
        <v>24</v>
      </c>
      <c r="B1487" t="s">
        <v>1339</v>
      </c>
      <c r="C1487">
        <v>97</v>
      </c>
      <c r="D1487" t="s">
        <v>899</v>
      </c>
      <c r="E1487" t="s">
        <v>872</v>
      </c>
      <c r="F1487" t="s">
        <v>44</v>
      </c>
      <c r="G1487" t="s">
        <v>45</v>
      </c>
      <c r="H1487" t="s">
        <v>46</v>
      </c>
      <c r="I1487">
        <v>8</v>
      </c>
      <c r="J1487">
        <v>0</v>
      </c>
      <c r="K1487" t="s">
        <v>451</v>
      </c>
      <c r="L1487">
        <v>0</v>
      </c>
      <c r="M1487">
        <f t="shared" si="98"/>
        <v>2</v>
      </c>
      <c r="N1487" s="2">
        <f t="shared" si="95"/>
        <v>14</v>
      </c>
      <c r="O1487" s="2" t="str">
        <f t="shared" si="96"/>
        <v>MA12</v>
      </c>
      <c r="P1487" t="str">
        <f t="shared" si="97"/>
        <v>PA</v>
      </c>
    </row>
    <row r="1488" spans="1:16" x14ac:dyDescent="0.25">
      <c r="A1488" t="s">
        <v>24</v>
      </c>
      <c r="B1488" t="s">
        <v>1340</v>
      </c>
      <c r="C1488">
        <v>98</v>
      </c>
      <c r="D1488" t="s">
        <v>901</v>
      </c>
      <c r="E1488" t="s">
        <v>872</v>
      </c>
      <c r="F1488" t="s">
        <v>44</v>
      </c>
      <c r="G1488" t="s">
        <v>45</v>
      </c>
      <c r="H1488" t="s">
        <v>46</v>
      </c>
      <c r="I1488">
        <v>8</v>
      </c>
      <c r="J1488">
        <v>0</v>
      </c>
      <c r="K1488" t="s">
        <v>383</v>
      </c>
      <c r="L1488">
        <v>0</v>
      </c>
      <c r="M1488">
        <f t="shared" si="98"/>
        <v>2</v>
      </c>
      <c r="N1488" s="2">
        <f t="shared" si="95"/>
        <v>14</v>
      </c>
      <c r="O1488" s="2" t="str">
        <f t="shared" si="96"/>
        <v>MA13</v>
      </c>
      <c r="P1488" t="str">
        <f t="shared" si="97"/>
        <v>PA</v>
      </c>
    </row>
    <row r="1489" spans="1:16" x14ac:dyDescent="0.25">
      <c r="A1489" t="s">
        <v>24</v>
      </c>
      <c r="B1489" t="s">
        <v>1341</v>
      </c>
      <c r="C1489">
        <v>99</v>
      </c>
      <c r="D1489" t="s">
        <v>904</v>
      </c>
      <c r="E1489" t="s">
        <v>872</v>
      </c>
      <c r="F1489" t="s">
        <v>44</v>
      </c>
      <c r="G1489" t="s">
        <v>45</v>
      </c>
      <c r="H1489" t="s">
        <v>46</v>
      </c>
      <c r="I1489">
        <v>8</v>
      </c>
      <c r="J1489">
        <v>0</v>
      </c>
      <c r="K1489" t="s">
        <v>451</v>
      </c>
      <c r="L1489">
        <v>0</v>
      </c>
      <c r="M1489">
        <f t="shared" si="98"/>
        <v>2</v>
      </c>
      <c r="N1489" s="2">
        <f t="shared" si="95"/>
        <v>14</v>
      </c>
      <c r="O1489" s="2" t="str">
        <f t="shared" si="96"/>
        <v>MA14</v>
      </c>
      <c r="P1489" t="str">
        <f t="shared" si="97"/>
        <v>PA</v>
      </c>
    </row>
    <row r="1490" spans="1:16" x14ac:dyDescent="0.25">
      <c r="A1490" t="s">
        <v>24</v>
      </c>
      <c r="B1490" t="s">
        <v>1342</v>
      </c>
      <c r="C1490">
        <v>100</v>
      </c>
      <c r="D1490" t="s">
        <v>906</v>
      </c>
      <c r="E1490" t="s">
        <v>872</v>
      </c>
      <c r="F1490" t="s">
        <v>44</v>
      </c>
      <c r="G1490" t="s">
        <v>45</v>
      </c>
      <c r="H1490" t="s">
        <v>46</v>
      </c>
      <c r="I1490">
        <v>8</v>
      </c>
      <c r="J1490">
        <v>0</v>
      </c>
      <c r="K1490" t="s">
        <v>1343</v>
      </c>
      <c r="L1490">
        <v>0</v>
      </c>
      <c r="M1490">
        <f t="shared" si="98"/>
        <v>2</v>
      </c>
      <c r="N1490" s="2">
        <f t="shared" si="95"/>
        <v>14</v>
      </c>
      <c r="O1490" s="2" t="str">
        <f t="shared" si="96"/>
        <v>MA15</v>
      </c>
      <c r="P1490" t="str">
        <f t="shared" si="97"/>
        <v>PA</v>
      </c>
    </row>
    <row r="1491" spans="1:16" x14ac:dyDescent="0.25">
      <c r="A1491" t="s">
        <v>24</v>
      </c>
      <c r="B1491" t="s">
        <v>1344</v>
      </c>
      <c r="C1491">
        <v>101</v>
      </c>
      <c r="D1491" t="s">
        <v>909</v>
      </c>
      <c r="E1491" t="s">
        <v>872</v>
      </c>
      <c r="F1491" t="s">
        <v>44</v>
      </c>
      <c r="G1491" t="s">
        <v>45</v>
      </c>
      <c r="H1491" t="s">
        <v>46</v>
      </c>
      <c r="I1491">
        <v>8</v>
      </c>
      <c r="J1491">
        <v>0</v>
      </c>
      <c r="K1491" t="s">
        <v>451</v>
      </c>
      <c r="L1491">
        <v>0</v>
      </c>
      <c r="M1491">
        <f t="shared" si="98"/>
        <v>2</v>
      </c>
      <c r="N1491" s="2">
        <f t="shared" si="95"/>
        <v>14</v>
      </c>
      <c r="O1491" s="2" t="str">
        <f t="shared" si="96"/>
        <v>MA16</v>
      </c>
      <c r="P1491" t="str">
        <f t="shared" si="97"/>
        <v>PA</v>
      </c>
    </row>
    <row r="1492" spans="1:16" x14ac:dyDescent="0.25">
      <c r="A1492" t="s">
        <v>24</v>
      </c>
      <c r="B1492" t="s">
        <v>1345</v>
      </c>
      <c r="C1492">
        <v>102</v>
      </c>
      <c r="D1492" t="s">
        <v>911</v>
      </c>
      <c r="E1492" t="s">
        <v>872</v>
      </c>
      <c r="F1492" t="s">
        <v>44</v>
      </c>
      <c r="G1492" t="s">
        <v>45</v>
      </c>
      <c r="H1492" t="s">
        <v>46</v>
      </c>
      <c r="I1492">
        <v>8</v>
      </c>
      <c r="J1492">
        <v>0</v>
      </c>
      <c r="K1492" t="s">
        <v>383</v>
      </c>
      <c r="L1492">
        <v>0</v>
      </c>
      <c r="M1492">
        <f t="shared" si="98"/>
        <v>2</v>
      </c>
      <c r="N1492" s="2">
        <f t="shared" si="95"/>
        <v>14</v>
      </c>
      <c r="O1492" s="2" t="str">
        <f t="shared" si="96"/>
        <v>MA17</v>
      </c>
      <c r="P1492" t="str">
        <f t="shared" si="97"/>
        <v>PA</v>
      </c>
    </row>
    <row r="1493" spans="1:16" x14ac:dyDescent="0.25">
      <c r="A1493" t="s">
        <v>24</v>
      </c>
      <c r="B1493" t="s">
        <v>1346</v>
      </c>
      <c r="C1493">
        <v>103</v>
      </c>
      <c r="D1493" t="s">
        <v>913</v>
      </c>
      <c r="E1493" t="s">
        <v>872</v>
      </c>
      <c r="F1493" t="s">
        <v>44</v>
      </c>
      <c r="G1493" t="s">
        <v>45</v>
      </c>
      <c r="H1493" t="s">
        <v>46</v>
      </c>
      <c r="I1493">
        <v>8</v>
      </c>
      <c r="J1493">
        <v>0</v>
      </c>
      <c r="K1493" t="s">
        <v>451</v>
      </c>
      <c r="L1493">
        <v>0</v>
      </c>
      <c r="M1493">
        <f t="shared" si="98"/>
        <v>2</v>
      </c>
      <c r="N1493" s="2">
        <f t="shared" si="95"/>
        <v>14</v>
      </c>
      <c r="O1493" s="2" t="str">
        <f t="shared" si="96"/>
        <v>MA18</v>
      </c>
      <c r="P1493" t="str">
        <f t="shared" si="97"/>
        <v>PA</v>
      </c>
    </row>
    <row r="1494" spans="1:16" x14ac:dyDescent="0.25">
      <c r="A1494" t="s">
        <v>24</v>
      </c>
      <c r="B1494" t="s">
        <v>1347</v>
      </c>
      <c r="C1494">
        <v>104</v>
      </c>
      <c r="D1494" t="s">
        <v>915</v>
      </c>
      <c r="E1494" t="s">
        <v>872</v>
      </c>
      <c r="F1494" t="s">
        <v>44</v>
      </c>
      <c r="G1494" t="s">
        <v>45</v>
      </c>
      <c r="H1494" t="s">
        <v>46</v>
      </c>
      <c r="I1494">
        <v>8</v>
      </c>
      <c r="J1494">
        <v>0</v>
      </c>
      <c r="K1494" t="s">
        <v>1348</v>
      </c>
      <c r="L1494">
        <v>0</v>
      </c>
      <c r="M1494">
        <f t="shared" si="98"/>
        <v>2</v>
      </c>
      <c r="N1494" s="2">
        <f t="shared" si="95"/>
        <v>14</v>
      </c>
      <c r="O1494" s="2" t="str">
        <f t="shared" si="96"/>
        <v>MA19</v>
      </c>
      <c r="P1494" t="str">
        <f t="shared" si="97"/>
        <v>PA</v>
      </c>
    </row>
    <row r="1495" spans="1:16" x14ac:dyDescent="0.25">
      <c r="A1495" t="s">
        <v>24</v>
      </c>
      <c r="B1495" t="s">
        <v>1349</v>
      </c>
      <c r="C1495">
        <v>105</v>
      </c>
      <c r="D1495" t="s">
        <v>917</v>
      </c>
      <c r="E1495" t="s">
        <v>872</v>
      </c>
      <c r="F1495" t="s">
        <v>44</v>
      </c>
      <c r="G1495" t="s">
        <v>45</v>
      </c>
      <c r="H1495" t="s">
        <v>46</v>
      </c>
      <c r="I1495">
        <v>8</v>
      </c>
      <c r="J1495">
        <v>0</v>
      </c>
      <c r="K1495" t="s">
        <v>451</v>
      </c>
      <c r="L1495">
        <v>0</v>
      </c>
      <c r="M1495">
        <f t="shared" si="98"/>
        <v>2</v>
      </c>
      <c r="N1495" s="2">
        <f t="shared" si="95"/>
        <v>14</v>
      </c>
      <c r="O1495" s="2" t="str">
        <f t="shared" si="96"/>
        <v>MA20</v>
      </c>
      <c r="P1495" t="str">
        <f t="shared" si="97"/>
        <v>PA</v>
      </c>
    </row>
    <row r="1496" spans="1:16" x14ac:dyDescent="0.25">
      <c r="A1496" t="s">
        <v>24</v>
      </c>
      <c r="B1496" t="s">
        <v>1350</v>
      </c>
      <c r="C1496">
        <v>106</v>
      </c>
      <c r="D1496" t="s">
        <v>919</v>
      </c>
      <c r="E1496" t="s">
        <v>872</v>
      </c>
      <c r="F1496" t="s">
        <v>44</v>
      </c>
      <c r="G1496" t="s">
        <v>45</v>
      </c>
      <c r="H1496" t="s">
        <v>46</v>
      </c>
      <c r="I1496">
        <v>8</v>
      </c>
      <c r="J1496">
        <v>0</v>
      </c>
      <c r="K1496" t="s">
        <v>383</v>
      </c>
      <c r="L1496">
        <v>0</v>
      </c>
      <c r="M1496">
        <f t="shared" si="98"/>
        <v>2</v>
      </c>
      <c r="N1496" s="2">
        <f t="shared" si="95"/>
        <v>14</v>
      </c>
      <c r="O1496" s="2" t="str">
        <f t="shared" si="96"/>
        <v>MA21</v>
      </c>
      <c r="P1496" t="str">
        <f t="shared" si="97"/>
        <v>PA</v>
      </c>
    </row>
    <row r="1497" spans="1:16" x14ac:dyDescent="0.25">
      <c r="A1497" t="s">
        <v>24</v>
      </c>
      <c r="B1497" t="s">
        <v>1351</v>
      </c>
      <c r="C1497">
        <v>107</v>
      </c>
      <c r="D1497" t="s">
        <v>922</v>
      </c>
      <c r="E1497" t="s">
        <v>872</v>
      </c>
      <c r="F1497" t="s">
        <v>44</v>
      </c>
      <c r="G1497" t="s">
        <v>45</v>
      </c>
      <c r="H1497" t="s">
        <v>46</v>
      </c>
      <c r="I1497">
        <v>8</v>
      </c>
      <c r="J1497">
        <v>0</v>
      </c>
      <c r="K1497" t="s">
        <v>451</v>
      </c>
      <c r="L1497">
        <v>0</v>
      </c>
      <c r="M1497">
        <f t="shared" si="98"/>
        <v>2</v>
      </c>
      <c r="N1497" s="2">
        <f t="shared" si="95"/>
        <v>14</v>
      </c>
      <c r="O1497" s="2" t="str">
        <f t="shared" si="96"/>
        <v>MA22</v>
      </c>
      <c r="P1497" t="str">
        <f t="shared" si="97"/>
        <v>PA</v>
      </c>
    </row>
    <row r="1498" spans="1:16" x14ac:dyDescent="0.25">
      <c r="A1498" t="s">
        <v>24</v>
      </c>
      <c r="B1498" t="s">
        <v>1352</v>
      </c>
      <c r="C1498">
        <v>108</v>
      </c>
      <c r="D1498" t="s">
        <v>924</v>
      </c>
      <c r="E1498" t="s">
        <v>872</v>
      </c>
      <c r="F1498" t="s">
        <v>44</v>
      </c>
      <c r="G1498" t="s">
        <v>45</v>
      </c>
      <c r="H1498" t="s">
        <v>46</v>
      </c>
      <c r="I1498">
        <v>8</v>
      </c>
      <c r="J1498">
        <v>0</v>
      </c>
      <c r="K1498" t="s">
        <v>1353</v>
      </c>
      <c r="L1498">
        <v>0</v>
      </c>
      <c r="M1498">
        <f t="shared" si="98"/>
        <v>2</v>
      </c>
      <c r="N1498" s="2">
        <f t="shared" si="95"/>
        <v>14</v>
      </c>
      <c r="O1498" s="2" t="str">
        <f t="shared" si="96"/>
        <v>MA23</v>
      </c>
      <c r="P1498" t="str">
        <f t="shared" si="97"/>
        <v>PA</v>
      </c>
    </row>
    <row r="1499" spans="1:16" x14ac:dyDescent="0.25">
      <c r="A1499" t="s">
        <v>24</v>
      </c>
      <c r="B1499" t="s">
        <v>1354</v>
      </c>
      <c r="C1499">
        <v>109</v>
      </c>
      <c r="D1499" t="s">
        <v>927</v>
      </c>
      <c r="E1499" t="s">
        <v>872</v>
      </c>
      <c r="F1499" t="s">
        <v>44</v>
      </c>
      <c r="G1499" t="s">
        <v>45</v>
      </c>
      <c r="H1499" t="s">
        <v>46</v>
      </c>
      <c r="I1499">
        <v>8</v>
      </c>
      <c r="J1499">
        <v>0</v>
      </c>
      <c r="K1499" t="s">
        <v>451</v>
      </c>
      <c r="L1499">
        <v>0</v>
      </c>
      <c r="M1499">
        <f t="shared" si="98"/>
        <v>2</v>
      </c>
      <c r="N1499" s="2">
        <f t="shared" si="95"/>
        <v>14</v>
      </c>
      <c r="O1499" s="2" t="str">
        <f t="shared" si="96"/>
        <v>MA24</v>
      </c>
      <c r="P1499" t="str">
        <f t="shared" si="97"/>
        <v>PA</v>
      </c>
    </row>
    <row r="1500" spans="1:16" x14ac:dyDescent="0.25">
      <c r="A1500" t="s">
        <v>24</v>
      </c>
      <c r="B1500" t="s">
        <v>1355</v>
      </c>
      <c r="C1500">
        <v>110</v>
      </c>
      <c r="D1500" t="s">
        <v>929</v>
      </c>
      <c r="E1500" t="s">
        <v>872</v>
      </c>
      <c r="F1500" t="s">
        <v>44</v>
      </c>
      <c r="G1500" t="s">
        <v>45</v>
      </c>
      <c r="H1500" t="s">
        <v>46</v>
      </c>
      <c r="I1500">
        <v>8</v>
      </c>
      <c r="J1500">
        <v>0</v>
      </c>
      <c r="K1500" t="s">
        <v>383</v>
      </c>
      <c r="L1500">
        <v>0</v>
      </c>
      <c r="M1500">
        <f t="shared" si="98"/>
        <v>2</v>
      </c>
      <c r="N1500" s="2">
        <f t="shared" si="95"/>
        <v>14</v>
      </c>
      <c r="O1500" s="2" t="str">
        <f t="shared" si="96"/>
        <v>MA25</v>
      </c>
      <c r="P1500" t="str">
        <f t="shared" si="97"/>
        <v>PA</v>
      </c>
    </row>
    <row r="1501" spans="1:16" x14ac:dyDescent="0.25">
      <c r="A1501" t="s">
        <v>24</v>
      </c>
      <c r="B1501" t="s">
        <v>1356</v>
      </c>
      <c r="C1501">
        <v>111</v>
      </c>
      <c r="D1501" t="s">
        <v>932</v>
      </c>
      <c r="E1501" t="s">
        <v>872</v>
      </c>
      <c r="F1501" t="s">
        <v>44</v>
      </c>
      <c r="G1501" t="s">
        <v>45</v>
      </c>
      <c r="H1501" t="s">
        <v>46</v>
      </c>
      <c r="I1501">
        <v>8</v>
      </c>
      <c r="J1501">
        <v>0</v>
      </c>
      <c r="K1501" t="s">
        <v>451</v>
      </c>
      <c r="L1501">
        <v>0</v>
      </c>
      <c r="M1501">
        <f t="shared" si="98"/>
        <v>2</v>
      </c>
      <c r="N1501" s="2">
        <f t="shared" si="95"/>
        <v>14</v>
      </c>
      <c r="O1501" s="2" t="str">
        <f t="shared" si="96"/>
        <v>MA26</v>
      </c>
      <c r="P1501" t="str">
        <f t="shared" si="97"/>
        <v>PA</v>
      </c>
    </row>
    <row r="1502" spans="1:16" x14ac:dyDescent="0.25">
      <c r="A1502" t="s">
        <v>24</v>
      </c>
      <c r="B1502" t="s">
        <v>1357</v>
      </c>
      <c r="C1502">
        <v>112</v>
      </c>
      <c r="D1502" t="s">
        <v>934</v>
      </c>
      <c r="E1502" t="s">
        <v>872</v>
      </c>
      <c r="F1502" t="s">
        <v>44</v>
      </c>
      <c r="G1502" t="s">
        <v>45</v>
      </c>
      <c r="H1502" t="s">
        <v>46</v>
      </c>
      <c r="I1502">
        <v>8</v>
      </c>
      <c r="J1502">
        <v>0</v>
      </c>
      <c r="K1502" t="s">
        <v>383</v>
      </c>
      <c r="L1502">
        <v>0</v>
      </c>
      <c r="M1502">
        <f t="shared" si="98"/>
        <v>2</v>
      </c>
      <c r="N1502" s="2">
        <f t="shared" si="95"/>
        <v>14</v>
      </c>
      <c r="O1502" s="2" t="str">
        <f t="shared" si="96"/>
        <v>MA27</v>
      </c>
      <c r="P1502" t="str">
        <f t="shared" si="97"/>
        <v>PA</v>
      </c>
    </row>
    <row r="1503" spans="1:16" x14ac:dyDescent="0.25">
      <c r="A1503" t="s">
        <v>24</v>
      </c>
      <c r="B1503" t="s">
        <v>1358</v>
      </c>
      <c r="C1503">
        <v>113</v>
      </c>
      <c r="D1503" t="s">
        <v>937</v>
      </c>
      <c r="E1503" t="s">
        <v>872</v>
      </c>
      <c r="F1503" t="s">
        <v>44</v>
      </c>
      <c r="G1503" t="s">
        <v>45</v>
      </c>
      <c r="H1503" t="s">
        <v>46</v>
      </c>
      <c r="I1503">
        <v>8</v>
      </c>
      <c r="J1503">
        <v>0</v>
      </c>
      <c r="K1503" t="s">
        <v>451</v>
      </c>
      <c r="L1503">
        <v>0</v>
      </c>
      <c r="M1503">
        <f t="shared" si="98"/>
        <v>2</v>
      </c>
      <c r="N1503" s="2">
        <f t="shared" si="95"/>
        <v>14</v>
      </c>
      <c r="O1503" s="2" t="str">
        <f t="shared" si="96"/>
        <v>MA28</v>
      </c>
      <c r="P1503" t="str">
        <f t="shared" si="97"/>
        <v>PA</v>
      </c>
    </row>
    <row r="1504" spans="1:16" x14ac:dyDescent="0.25">
      <c r="A1504" t="s">
        <v>24</v>
      </c>
      <c r="B1504" t="s">
        <v>1359</v>
      </c>
      <c r="C1504">
        <v>114</v>
      </c>
      <c r="D1504" t="s">
        <v>939</v>
      </c>
      <c r="E1504" t="s">
        <v>872</v>
      </c>
      <c r="F1504" t="s">
        <v>44</v>
      </c>
      <c r="G1504" t="s">
        <v>45</v>
      </c>
      <c r="H1504" t="s">
        <v>46</v>
      </c>
      <c r="I1504">
        <v>8</v>
      </c>
      <c r="J1504">
        <v>0</v>
      </c>
      <c r="K1504" t="s">
        <v>1360</v>
      </c>
      <c r="L1504">
        <v>0</v>
      </c>
      <c r="M1504">
        <f t="shared" si="98"/>
        <v>2</v>
      </c>
      <c r="N1504" s="2">
        <f t="shared" si="95"/>
        <v>14</v>
      </c>
      <c r="O1504" s="2" t="str">
        <f t="shared" si="96"/>
        <v>MA29</v>
      </c>
      <c r="P1504" t="str">
        <f t="shared" si="97"/>
        <v>PA</v>
      </c>
    </row>
    <row r="1505" spans="1:16" x14ac:dyDescent="0.25">
      <c r="A1505" t="s">
        <v>24</v>
      </c>
      <c r="B1505" t="s">
        <v>1361</v>
      </c>
      <c r="C1505">
        <v>115</v>
      </c>
      <c r="D1505" t="s">
        <v>942</v>
      </c>
      <c r="E1505" t="s">
        <v>872</v>
      </c>
      <c r="F1505" t="s">
        <v>44</v>
      </c>
      <c r="G1505" t="s">
        <v>45</v>
      </c>
      <c r="H1505" t="s">
        <v>46</v>
      </c>
      <c r="I1505">
        <v>8</v>
      </c>
      <c r="J1505">
        <v>0</v>
      </c>
      <c r="K1505" t="s">
        <v>60</v>
      </c>
      <c r="L1505">
        <v>0</v>
      </c>
      <c r="M1505">
        <f t="shared" si="98"/>
        <v>2</v>
      </c>
      <c r="N1505" s="2">
        <f t="shared" si="95"/>
        <v>14</v>
      </c>
      <c r="O1505" s="2" t="str">
        <f t="shared" si="96"/>
        <v>MA30</v>
      </c>
      <c r="P1505" t="str">
        <f t="shared" si="97"/>
        <v>PA</v>
      </c>
    </row>
    <row r="1506" spans="1:16" x14ac:dyDescent="0.25">
      <c r="A1506" t="s">
        <v>24</v>
      </c>
      <c r="B1506" t="s">
        <v>1362</v>
      </c>
      <c r="C1506">
        <v>116</v>
      </c>
      <c r="D1506" t="s">
        <v>944</v>
      </c>
      <c r="E1506" t="s">
        <v>945</v>
      </c>
      <c r="F1506" t="s">
        <v>44</v>
      </c>
      <c r="G1506" t="s">
        <v>45</v>
      </c>
      <c r="H1506" t="s">
        <v>46</v>
      </c>
      <c r="I1506">
        <v>8</v>
      </c>
      <c r="J1506">
        <v>0</v>
      </c>
      <c r="K1506" t="s">
        <v>754</v>
      </c>
      <c r="L1506">
        <v>0</v>
      </c>
      <c r="M1506">
        <f t="shared" si="98"/>
        <v>2</v>
      </c>
      <c r="N1506" s="2">
        <f t="shared" si="95"/>
        <v>14</v>
      </c>
      <c r="O1506" s="2" t="str">
        <f t="shared" si="96"/>
        <v>MA31</v>
      </c>
      <c r="P1506" t="str">
        <f t="shared" si="97"/>
        <v>PA</v>
      </c>
    </row>
    <row r="1507" spans="1:16" x14ac:dyDescent="0.25">
      <c r="A1507" t="s">
        <v>24</v>
      </c>
      <c r="B1507" t="s">
        <v>1363</v>
      </c>
      <c r="C1507">
        <v>117</v>
      </c>
      <c r="D1507" t="s">
        <v>947</v>
      </c>
      <c r="E1507" t="s">
        <v>945</v>
      </c>
      <c r="F1507" t="s">
        <v>44</v>
      </c>
      <c r="G1507" t="s">
        <v>45</v>
      </c>
      <c r="H1507" t="s">
        <v>46</v>
      </c>
      <c r="I1507">
        <v>8</v>
      </c>
      <c r="J1507">
        <v>0</v>
      </c>
      <c r="K1507" t="s">
        <v>383</v>
      </c>
      <c r="L1507">
        <v>1</v>
      </c>
      <c r="M1507">
        <f t="shared" si="98"/>
        <v>2</v>
      </c>
      <c r="N1507" s="2">
        <f t="shared" si="95"/>
        <v>14</v>
      </c>
      <c r="O1507" s="2" t="str">
        <f t="shared" si="96"/>
        <v>MA32</v>
      </c>
      <c r="P1507" t="str">
        <f t="shared" si="97"/>
        <v>PA</v>
      </c>
    </row>
    <row r="1508" spans="1:16" x14ac:dyDescent="0.25">
      <c r="A1508" t="s">
        <v>24</v>
      </c>
      <c r="B1508" t="s">
        <v>1364</v>
      </c>
      <c r="C1508">
        <v>118</v>
      </c>
      <c r="D1508" t="s">
        <v>949</v>
      </c>
      <c r="E1508" t="s">
        <v>950</v>
      </c>
      <c r="F1508" t="s">
        <v>44</v>
      </c>
      <c r="G1508" t="s">
        <v>45</v>
      </c>
      <c r="H1508" t="s">
        <v>46</v>
      </c>
      <c r="I1508">
        <v>8</v>
      </c>
      <c r="J1508">
        <v>0</v>
      </c>
      <c r="K1508" t="s">
        <v>754</v>
      </c>
      <c r="L1508">
        <v>0</v>
      </c>
      <c r="M1508">
        <f t="shared" si="98"/>
        <v>2</v>
      </c>
      <c r="N1508" s="2">
        <f t="shared" si="95"/>
        <v>14</v>
      </c>
      <c r="O1508" s="2" t="str">
        <f t="shared" si="96"/>
        <v>MA33</v>
      </c>
      <c r="P1508" t="str">
        <f t="shared" si="97"/>
        <v>PA</v>
      </c>
    </row>
    <row r="1509" spans="1:16" x14ac:dyDescent="0.25">
      <c r="A1509" t="s">
        <v>24</v>
      </c>
      <c r="B1509" t="s">
        <v>1365</v>
      </c>
      <c r="C1509">
        <v>119</v>
      </c>
      <c r="D1509" t="s">
        <v>952</v>
      </c>
      <c r="E1509" t="s">
        <v>950</v>
      </c>
      <c r="F1509" t="s">
        <v>44</v>
      </c>
      <c r="G1509" t="s">
        <v>45</v>
      </c>
      <c r="H1509" t="s">
        <v>46</v>
      </c>
      <c r="I1509">
        <v>8</v>
      </c>
      <c r="J1509">
        <v>0</v>
      </c>
      <c r="K1509" t="s">
        <v>754</v>
      </c>
      <c r="L1509">
        <v>0</v>
      </c>
      <c r="M1509">
        <f t="shared" si="98"/>
        <v>2</v>
      </c>
      <c r="N1509" s="2">
        <f t="shared" si="95"/>
        <v>14</v>
      </c>
      <c r="O1509" s="2" t="str">
        <f t="shared" si="96"/>
        <v>MA34</v>
      </c>
      <c r="P1509" t="str">
        <f t="shared" si="97"/>
        <v>PA</v>
      </c>
    </row>
    <row r="1510" spans="1:16" x14ac:dyDescent="0.25">
      <c r="A1510" t="s">
        <v>24</v>
      </c>
      <c r="B1510" t="s">
        <v>1366</v>
      </c>
      <c r="C1510">
        <v>120</v>
      </c>
      <c r="D1510" t="s">
        <v>954</v>
      </c>
      <c r="E1510" t="s">
        <v>955</v>
      </c>
      <c r="F1510" t="s">
        <v>44</v>
      </c>
      <c r="G1510" t="s">
        <v>45</v>
      </c>
      <c r="H1510" t="s">
        <v>46</v>
      </c>
      <c r="I1510">
        <v>8</v>
      </c>
      <c r="J1510">
        <v>0</v>
      </c>
      <c r="K1510" t="s">
        <v>754</v>
      </c>
      <c r="L1510">
        <v>0</v>
      </c>
      <c r="M1510">
        <f t="shared" si="98"/>
        <v>2</v>
      </c>
      <c r="N1510" s="2">
        <f t="shared" si="95"/>
        <v>14</v>
      </c>
      <c r="O1510" s="2" t="str">
        <f t="shared" si="96"/>
        <v>MA35</v>
      </c>
      <c r="P1510" t="str">
        <f t="shared" si="97"/>
        <v>PA</v>
      </c>
    </row>
    <row r="1511" spans="1:16" x14ac:dyDescent="0.25">
      <c r="A1511" t="s">
        <v>24</v>
      </c>
      <c r="B1511" t="s">
        <v>1367</v>
      </c>
      <c r="C1511">
        <v>121</v>
      </c>
      <c r="D1511" t="s">
        <v>957</v>
      </c>
      <c r="E1511" t="s">
        <v>955</v>
      </c>
      <c r="F1511" t="s">
        <v>44</v>
      </c>
      <c r="G1511" t="s">
        <v>45</v>
      </c>
      <c r="H1511" t="s">
        <v>46</v>
      </c>
      <c r="I1511">
        <v>8</v>
      </c>
      <c r="J1511">
        <v>0</v>
      </c>
      <c r="K1511" t="s">
        <v>754</v>
      </c>
      <c r="L1511">
        <v>0</v>
      </c>
      <c r="M1511">
        <f t="shared" si="98"/>
        <v>2</v>
      </c>
      <c r="N1511" s="2">
        <f t="shared" si="95"/>
        <v>14</v>
      </c>
      <c r="O1511" s="2" t="str">
        <f t="shared" si="96"/>
        <v>MA36</v>
      </c>
      <c r="P1511" t="str">
        <f t="shared" si="97"/>
        <v>PA</v>
      </c>
    </row>
    <row r="1512" spans="1:16" x14ac:dyDescent="0.25">
      <c r="A1512" t="s">
        <v>24</v>
      </c>
      <c r="B1512" t="s">
        <v>1368</v>
      </c>
      <c r="C1512">
        <v>122</v>
      </c>
      <c r="D1512" t="s">
        <v>959</v>
      </c>
      <c r="E1512" t="s">
        <v>960</v>
      </c>
      <c r="F1512" t="s">
        <v>44</v>
      </c>
      <c r="G1512" t="s">
        <v>45</v>
      </c>
      <c r="H1512" t="s">
        <v>46</v>
      </c>
      <c r="I1512">
        <v>8</v>
      </c>
      <c r="J1512">
        <v>0</v>
      </c>
      <c r="K1512" t="s">
        <v>754</v>
      </c>
      <c r="L1512">
        <v>0</v>
      </c>
      <c r="M1512">
        <f t="shared" si="98"/>
        <v>2</v>
      </c>
      <c r="N1512" s="2">
        <f t="shared" si="95"/>
        <v>14</v>
      </c>
      <c r="O1512" s="2" t="str">
        <f t="shared" si="96"/>
        <v>MA37</v>
      </c>
      <c r="P1512" t="str">
        <f t="shared" si="97"/>
        <v>PA</v>
      </c>
    </row>
    <row r="1513" spans="1:16" x14ac:dyDescent="0.25">
      <c r="A1513" t="s">
        <v>24</v>
      </c>
      <c r="B1513" t="s">
        <v>1369</v>
      </c>
      <c r="C1513">
        <v>123</v>
      </c>
      <c r="D1513" t="s">
        <v>962</v>
      </c>
      <c r="E1513" t="s">
        <v>960</v>
      </c>
      <c r="F1513" t="s">
        <v>44</v>
      </c>
      <c r="G1513" t="s">
        <v>45</v>
      </c>
      <c r="H1513" t="s">
        <v>46</v>
      </c>
      <c r="I1513">
        <v>8</v>
      </c>
      <c r="J1513">
        <v>0</v>
      </c>
      <c r="K1513" t="s">
        <v>754</v>
      </c>
      <c r="L1513">
        <v>0</v>
      </c>
      <c r="M1513">
        <f t="shared" si="98"/>
        <v>2</v>
      </c>
      <c r="N1513" s="2">
        <f t="shared" si="95"/>
        <v>14</v>
      </c>
      <c r="O1513" s="2" t="str">
        <f t="shared" si="96"/>
        <v>MA38</v>
      </c>
      <c r="P1513" t="str">
        <f t="shared" si="97"/>
        <v>PA</v>
      </c>
    </row>
    <row r="1514" spans="1:16" x14ac:dyDescent="0.25">
      <c r="A1514" t="s">
        <v>24</v>
      </c>
      <c r="B1514" t="s">
        <v>1370</v>
      </c>
      <c r="C1514">
        <v>124</v>
      </c>
      <c r="D1514" t="s">
        <v>964</v>
      </c>
      <c r="E1514" t="s">
        <v>872</v>
      </c>
      <c r="F1514" t="s">
        <v>44</v>
      </c>
      <c r="G1514" t="s">
        <v>45</v>
      </c>
      <c r="H1514" t="s">
        <v>46</v>
      </c>
      <c r="I1514">
        <v>8</v>
      </c>
      <c r="J1514">
        <v>0</v>
      </c>
      <c r="K1514" t="s">
        <v>897</v>
      </c>
      <c r="L1514">
        <v>0</v>
      </c>
      <c r="M1514">
        <f t="shared" si="98"/>
        <v>2</v>
      </c>
      <c r="N1514" s="2">
        <f t="shared" si="95"/>
        <v>14</v>
      </c>
      <c r="O1514" s="2" t="str">
        <f t="shared" si="96"/>
        <v>MA39</v>
      </c>
      <c r="P1514" t="str">
        <f t="shared" si="97"/>
        <v>PA</v>
      </c>
    </row>
    <row r="1515" spans="1:16" x14ac:dyDescent="0.25">
      <c r="A1515" t="s">
        <v>24</v>
      </c>
      <c r="B1515" t="s">
        <v>1371</v>
      </c>
      <c r="C1515">
        <v>125</v>
      </c>
      <c r="D1515" t="s">
        <v>966</v>
      </c>
      <c r="E1515" t="s">
        <v>872</v>
      </c>
      <c r="F1515" t="s">
        <v>44</v>
      </c>
      <c r="G1515" t="s">
        <v>45</v>
      </c>
      <c r="H1515" t="s">
        <v>46</v>
      </c>
      <c r="I1515">
        <v>8</v>
      </c>
      <c r="J1515">
        <v>0</v>
      </c>
      <c r="K1515" t="s">
        <v>451</v>
      </c>
      <c r="L1515">
        <v>0</v>
      </c>
      <c r="M1515">
        <f t="shared" si="98"/>
        <v>2</v>
      </c>
      <c r="N1515" s="2">
        <f t="shared" si="95"/>
        <v>14</v>
      </c>
      <c r="O1515" s="2" t="str">
        <f t="shared" si="96"/>
        <v>MA40</v>
      </c>
      <c r="P1515" t="str">
        <f t="shared" si="97"/>
        <v>PA</v>
      </c>
    </row>
    <row r="1516" spans="1:16" x14ac:dyDescent="0.25">
      <c r="A1516" t="s">
        <v>24</v>
      </c>
      <c r="B1516" t="s">
        <v>1372</v>
      </c>
      <c r="C1516">
        <v>126</v>
      </c>
      <c r="D1516" t="s">
        <v>968</v>
      </c>
      <c r="E1516" t="s">
        <v>872</v>
      </c>
      <c r="F1516" t="s">
        <v>44</v>
      </c>
      <c r="G1516" t="s">
        <v>45</v>
      </c>
      <c r="H1516" t="s">
        <v>46</v>
      </c>
      <c r="I1516">
        <v>8</v>
      </c>
      <c r="J1516">
        <v>0</v>
      </c>
      <c r="K1516" t="s">
        <v>902</v>
      </c>
      <c r="L1516">
        <v>0</v>
      </c>
      <c r="M1516">
        <f t="shared" si="98"/>
        <v>2</v>
      </c>
      <c r="N1516" s="2">
        <f t="shared" si="95"/>
        <v>14</v>
      </c>
      <c r="O1516" s="2" t="str">
        <f t="shared" si="96"/>
        <v>MA41</v>
      </c>
      <c r="P1516" t="str">
        <f t="shared" si="97"/>
        <v>PA</v>
      </c>
    </row>
    <row r="1517" spans="1:16" x14ac:dyDescent="0.25">
      <c r="A1517" t="s">
        <v>24</v>
      </c>
      <c r="B1517" t="s">
        <v>1373</v>
      </c>
      <c r="C1517">
        <v>127</v>
      </c>
      <c r="D1517" t="s">
        <v>970</v>
      </c>
      <c r="E1517" t="s">
        <v>872</v>
      </c>
      <c r="F1517" t="s">
        <v>44</v>
      </c>
      <c r="G1517" t="s">
        <v>45</v>
      </c>
      <c r="H1517" t="s">
        <v>46</v>
      </c>
      <c r="I1517">
        <v>8</v>
      </c>
      <c r="J1517">
        <v>0</v>
      </c>
      <c r="K1517" t="s">
        <v>930</v>
      </c>
      <c r="L1517">
        <v>0</v>
      </c>
      <c r="M1517">
        <f t="shared" si="98"/>
        <v>2</v>
      </c>
      <c r="N1517" s="2">
        <f t="shared" si="95"/>
        <v>14</v>
      </c>
      <c r="O1517" s="2" t="str">
        <f t="shared" si="96"/>
        <v>MA42</v>
      </c>
      <c r="P1517" t="str">
        <f t="shared" si="97"/>
        <v>PA</v>
      </c>
    </row>
    <row r="1518" spans="1:16" x14ac:dyDescent="0.25">
      <c r="A1518" t="s">
        <v>24</v>
      </c>
      <c r="B1518" t="s">
        <v>1374</v>
      </c>
      <c r="C1518">
        <v>128</v>
      </c>
      <c r="D1518" t="s">
        <v>972</v>
      </c>
      <c r="E1518" t="s">
        <v>973</v>
      </c>
      <c r="F1518" t="s">
        <v>44</v>
      </c>
      <c r="G1518" t="s">
        <v>45</v>
      </c>
      <c r="H1518" t="s">
        <v>46</v>
      </c>
      <c r="I1518">
        <v>8</v>
      </c>
      <c r="J1518">
        <v>0</v>
      </c>
      <c r="K1518" t="s">
        <v>754</v>
      </c>
      <c r="L1518">
        <v>0</v>
      </c>
      <c r="M1518">
        <f t="shared" si="98"/>
        <v>2</v>
      </c>
      <c r="N1518" s="2">
        <f t="shared" ref="N1518:N1581" si="99">_xlfn.NUMBERVALUE(MID(A1518,2,3))-200</f>
        <v>14</v>
      </c>
      <c r="O1518" s="2" t="str">
        <f t="shared" ref="O1518:O1581" si="100">MID(B1518,6,LEN(B1518)-5)</f>
        <v>MA43</v>
      </c>
      <c r="P1518" t="str">
        <f t="shared" ref="P1518:P1581" si="101">IFERROR(IF(FIND("PA",A1518)&gt;0,"PA","Biological"),"Biological")</f>
        <v>PA</v>
      </c>
    </row>
    <row r="1519" spans="1:16" x14ac:dyDescent="0.25">
      <c r="A1519" t="s">
        <v>24</v>
      </c>
      <c r="B1519" t="s">
        <v>1375</v>
      </c>
      <c r="C1519">
        <v>129</v>
      </c>
      <c r="D1519" t="s">
        <v>975</v>
      </c>
      <c r="E1519" t="s">
        <v>973</v>
      </c>
      <c r="F1519" t="s">
        <v>44</v>
      </c>
      <c r="G1519" t="s">
        <v>45</v>
      </c>
      <c r="H1519" t="s">
        <v>46</v>
      </c>
      <c r="I1519">
        <v>8</v>
      </c>
      <c r="J1519">
        <v>0</v>
      </c>
      <c r="K1519" t="s">
        <v>754</v>
      </c>
      <c r="L1519">
        <v>0</v>
      </c>
      <c r="M1519">
        <f t="shared" si="98"/>
        <v>2</v>
      </c>
      <c r="N1519" s="2">
        <f t="shared" si="99"/>
        <v>14</v>
      </c>
      <c r="O1519" s="2" t="str">
        <f t="shared" si="100"/>
        <v>MA44</v>
      </c>
      <c r="P1519" t="str">
        <f t="shared" si="101"/>
        <v>PA</v>
      </c>
    </row>
    <row r="1520" spans="1:16" x14ac:dyDescent="0.25">
      <c r="A1520" t="s">
        <v>24</v>
      </c>
      <c r="B1520" t="s">
        <v>1376</v>
      </c>
      <c r="C1520">
        <v>130</v>
      </c>
      <c r="D1520" t="s">
        <v>977</v>
      </c>
      <c r="E1520" t="s">
        <v>978</v>
      </c>
      <c r="F1520" t="s">
        <v>44</v>
      </c>
      <c r="G1520" t="s">
        <v>45</v>
      </c>
      <c r="H1520" t="s">
        <v>46</v>
      </c>
      <c r="I1520">
        <v>8</v>
      </c>
      <c r="J1520">
        <v>0</v>
      </c>
      <c r="K1520" t="s">
        <v>754</v>
      </c>
      <c r="L1520">
        <v>0</v>
      </c>
      <c r="M1520">
        <f t="shared" si="98"/>
        <v>2</v>
      </c>
      <c r="N1520" s="2">
        <f t="shared" si="99"/>
        <v>14</v>
      </c>
      <c r="O1520" s="2" t="str">
        <f t="shared" si="100"/>
        <v>MA45</v>
      </c>
      <c r="P1520" t="str">
        <f t="shared" si="101"/>
        <v>PA</v>
      </c>
    </row>
    <row r="1521" spans="1:16" x14ac:dyDescent="0.25">
      <c r="A1521" t="s">
        <v>24</v>
      </c>
      <c r="B1521" t="s">
        <v>1377</v>
      </c>
      <c r="C1521">
        <v>131</v>
      </c>
      <c r="D1521" t="s">
        <v>980</v>
      </c>
      <c r="E1521" t="s">
        <v>978</v>
      </c>
      <c r="F1521" t="s">
        <v>44</v>
      </c>
      <c r="G1521" t="s">
        <v>45</v>
      </c>
      <c r="H1521" t="s">
        <v>46</v>
      </c>
      <c r="I1521">
        <v>8</v>
      </c>
      <c r="J1521">
        <v>0</v>
      </c>
      <c r="K1521" t="s">
        <v>754</v>
      </c>
      <c r="L1521">
        <v>0</v>
      </c>
      <c r="M1521">
        <f t="shared" si="98"/>
        <v>2</v>
      </c>
      <c r="N1521" s="2">
        <f t="shared" si="99"/>
        <v>14</v>
      </c>
      <c r="O1521" s="2" t="str">
        <f t="shared" si="100"/>
        <v>MA46</v>
      </c>
      <c r="P1521" t="str">
        <f t="shared" si="101"/>
        <v>PA</v>
      </c>
    </row>
    <row r="1522" spans="1:16" x14ac:dyDescent="0.25">
      <c r="A1522" t="s">
        <v>24</v>
      </c>
      <c r="B1522" t="s">
        <v>1378</v>
      </c>
      <c r="C1522">
        <v>132</v>
      </c>
      <c r="D1522" t="s">
        <v>982</v>
      </c>
      <c r="E1522" t="s">
        <v>983</v>
      </c>
      <c r="F1522" t="s">
        <v>44</v>
      </c>
      <c r="G1522" t="s">
        <v>45</v>
      </c>
      <c r="H1522" t="s">
        <v>46</v>
      </c>
      <c r="I1522">
        <v>8</v>
      </c>
      <c r="J1522">
        <v>0</v>
      </c>
      <c r="K1522" t="s">
        <v>754</v>
      </c>
      <c r="L1522">
        <v>0</v>
      </c>
      <c r="M1522">
        <f t="shared" si="98"/>
        <v>2</v>
      </c>
      <c r="N1522" s="2">
        <f t="shared" si="99"/>
        <v>14</v>
      </c>
      <c r="O1522" s="2" t="str">
        <f t="shared" si="100"/>
        <v>MA47</v>
      </c>
      <c r="P1522" t="str">
        <f t="shared" si="101"/>
        <v>PA</v>
      </c>
    </row>
    <row r="1523" spans="1:16" x14ac:dyDescent="0.25">
      <c r="A1523" t="s">
        <v>24</v>
      </c>
      <c r="B1523" t="s">
        <v>1379</v>
      </c>
      <c r="C1523">
        <v>133</v>
      </c>
      <c r="D1523" t="s">
        <v>985</v>
      </c>
      <c r="E1523" t="s">
        <v>983</v>
      </c>
      <c r="F1523" t="s">
        <v>44</v>
      </c>
      <c r="G1523" t="s">
        <v>45</v>
      </c>
      <c r="H1523" t="s">
        <v>46</v>
      </c>
      <c r="I1523">
        <v>8</v>
      </c>
      <c r="J1523">
        <v>0</v>
      </c>
      <c r="K1523" t="s">
        <v>754</v>
      </c>
      <c r="L1523">
        <v>0</v>
      </c>
      <c r="M1523">
        <f t="shared" si="98"/>
        <v>2</v>
      </c>
      <c r="N1523" s="2">
        <f t="shared" si="99"/>
        <v>14</v>
      </c>
      <c r="O1523" s="2" t="str">
        <f t="shared" si="100"/>
        <v>MA48</v>
      </c>
      <c r="P1523" t="str">
        <f t="shared" si="101"/>
        <v>PA</v>
      </c>
    </row>
    <row r="1524" spans="1:16" x14ac:dyDescent="0.25">
      <c r="A1524" t="s">
        <v>24</v>
      </c>
      <c r="B1524" t="s">
        <v>1380</v>
      </c>
      <c r="C1524">
        <v>134</v>
      </c>
      <c r="D1524" t="s">
        <v>987</v>
      </c>
      <c r="E1524" t="s">
        <v>988</v>
      </c>
      <c r="F1524" t="s">
        <v>44</v>
      </c>
      <c r="G1524" t="s">
        <v>45</v>
      </c>
      <c r="H1524" t="s">
        <v>46</v>
      </c>
      <c r="I1524">
        <v>8</v>
      </c>
      <c r="J1524">
        <v>0</v>
      </c>
      <c r="K1524" t="s">
        <v>754</v>
      </c>
      <c r="L1524">
        <v>0</v>
      </c>
      <c r="M1524">
        <f t="shared" si="98"/>
        <v>2</v>
      </c>
      <c r="N1524" s="2">
        <f t="shared" si="99"/>
        <v>14</v>
      </c>
      <c r="O1524" s="2" t="str">
        <f t="shared" si="100"/>
        <v>MA49</v>
      </c>
      <c r="P1524" t="str">
        <f t="shared" si="101"/>
        <v>PA</v>
      </c>
    </row>
    <row r="1525" spans="1:16" x14ac:dyDescent="0.25">
      <c r="A1525" t="s">
        <v>24</v>
      </c>
      <c r="B1525" t="s">
        <v>1381</v>
      </c>
      <c r="C1525">
        <v>135</v>
      </c>
      <c r="D1525" t="s">
        <v>990</v>
      </c>
      <c r="E1525" t="s">
        <v>988</v>
      </c>
      <c r="F1525" t="s">
        <v>44</v>
      </c>
      <c r="G1525" t="s">
        <v>45</v>
      </c>
      <c r="H1525" t="s">
        <v>46</v>
      </c>
      <c r="I1525">
        <v>8</v>
      </c>
      <c r="J1525">
        <v>0</v>
      </c>
      <c r="K1525" t="s">
        <v>754</v>
      </c>
      <c r="L1525">
        <v>0</v>
      </c>
      <c r="M1525">
        <f t="shared" si="98"/>
        <v>2</v>
      </c>
      <c r="N1525" s="2">
        <f t="shared" si="99"/>
        <v>14</v>
      </c>
      <c r="O1525" s="2" t="str">
        <f t="shared" si="100"/>
        <v>MA50</v>
      </c>
      <c r="P1525" t="str">
        <f t="shared" si="101"/>
        <v>PA</v>
      </c>
    </row>
    <row r="1526" spans="1:16" x14ac:dyDescent="0.25">
      <c r="A1526" t="s">
        <v>24</v>
      </c>
      <c r="B1526" t="s">
        <v>1382</v>
      </c>
      <c r="C1526">
        <v>136</v>
      </c>
      <c r="D1526" t="s">
        <v>992</v>
      </c>
      <c r="E1526" t="s">
        <v>872</v>
      </c>
      <c r="F1526" t="s">
        <v>44</v>
      </c>
      <c r="G1526" t="s">
        <v>45</v>
      </c>
      <c r="H1526" t="s">
        <v>46</v>
      </c>
      <c r="I1526">
        <v>8</v>
      </c>
      <c r="J1526">
        <v>0</v>
      </c>
      <c r="K1526" t="s">
        <v>897</v>
      </c>
      <c r="L1526">
        <v>0</v>
      </c>
      <c r="M1526">
        <f t="shared" si="98"/>
        <v>2</v>
      </c>
      <c r="N1526" s="2">
        <f t="shared" si="99"/>
        <v>14</v>
      </c>
      <c r="O1526" s="2" t="str">
        <f t="shared" si="100"/>
        <v>MA51</v>
      </c>
      <c r="P1526" t="str">
        <f t="shared" si="101"/>
        <v>PA</v>
      </c>
    </row>
    <row r="1527" spans="1:16" x14ac:dyDescent="0.25">
      <c r="A1527" t="s">
        <v>24</v>
      </c>
      <c r="B1527" t="s">
        <v>1383</v>
      </c>
      <c r="C1527">
        <v>137</v>
      </c>
      <c r="D1527" t="s">
        <v>994</v>
      </c>
      <c r="E1527" t="s">
        <v>872</v>
      </c>
      <c r="F1527" t="s">
        <v>44</v>
      </c>
      <c r="G1527" t="s">
        <v>45</v>
      </c>
      <c r="H1527" t="s">
        <v>46</v>
      </c>
      <c r="I1527">
        <v>8</v>
      </c>
      <c r="J1527">
        <v>0</v>
      </c>
      <c r="K1527" t="s">
        <v>75</v>
      </c>
      <c r="L1527">
        <v>0</v>
      </c>
      <c r="M1527">
        <f t="shared" si="98"/>
        <v>2</v>
      </c>
      <c r="N1527" s="2">
        <f t="shared" si="99"/>
        <v>14</v>
      </c>
      <c r="O1527" s="2" t="str">
        <f t="shared" si="100"/>
        <v>MA52</v>
      </c>
      <c r="P1527" t="str">
        <f t="shared" si="101"/>
        <v>PA</v>
      </c>
    </row>
    <row r="1528" spans="1:16" x14ac:dyDescent="0.25">
      <c r="A1528" t="s">
        <v>24</v>
      </c>
      <c r="B1528" t="s">
        <v>1384</v>
      </c>
      <c r="C1528">
        <v>138</v>
      </c>
      <c r="D1528" t="s">
        <v>996</v>
      </c>
      <c r="E1528" t="s">
        <v>872</v>
      </c>
      <c r="F1528" t="s">
        <v>44</v>
      </c>
      <c r="G1528" t="s">
        <v>45</v>
      </c>
      <c r="H1528" t="s">
        <v>46</v>
      </c>
      <c r="I1528">
        <v>8</v>
      </c>
      <c r="J1528">
        <v>0</v>
      </c>
      <c r="K1528" t="s">
        <v>1385</v>
      </c>
      <c r="L1528">
        <v>0</v>
      </c>
      <c r="M1528">
        <f t="shared" si="98"/>
        <v>2</v>
      </c>
      <c r="N1528" s="2">
        <f t="shared" si="99"/>
        <v>14</v>
      </c>
      <c r="O1528" s="2" t="str">
        <f t="shared" si="100"/>
        <v>MA53</v>
      </c>
      <c r="P1528" t="str">
        <f t="shared" si="101"/>
        <v>PA</v>
      </c>
    </row>
    <row r="1529" spans="1:16" x14ac:dyDescent="0.25">
      <c r="A1529" t="s">
        <v>24</v>
      </c>
      <c r="B1529" t="s">
        <v>1386</v>
      </c>
      <c r="C1529">
        <v>139</v>
      </c>
      <c r="D1529" t="s">
        <v>999</v>
      </c>
      <c r="E1529" t="s">
        <v>872</v>
      </c>
      <c r="F1529" t="s">
        <v>44</v>
      </c>
      <c r="G1529" t="s">
        <v>45</v>
      </c>
      <c r="H1529" t="s">
        <v>46</v>
      </c>
      <c r="I1529">
        <v>8</v>
      </c>
      <c r="J1529">
        <v>0</v>
      </c>
      <c r="K1529" t="s">
        <v>940</v>
      </c>
      <c r="L1529">
        <v>0</v>
      </c>
      <c r="M1529">
        <f t="shared" si="98"/>
        <v>2</v>
      </c>
      <c r="N1529" s="2">
        <f t="shared" si="99"/>
        <v>14</v>
      </c>
      <c r="O1529" s="2" t="str">
        <f t="shared" si="100"/>
        <v>MA54</v>
      </c>
      <c r="P1529" t="str">
        <f t="shared" si="101"/>
        <v>PA</v>
      </c>
    </row>
    <row r="1530" spans="1:16" x14ac:dyDescent="0.25">
      <c r="A1530" t="s">
        <v>24</v>
      </c>
      <c r="B1530" t="s">
        <v>1387</v>
      </c>
      <c r="C1530">
        <v>140</v>
      </c>
      <c r="D1530" t="s">
        <v>1002</v>
      </c>
      <c r="E1530" t="s">
        <v>1003</v>
      </c>
      <c r="F1530" t="s">
        <v>44</v>
      </c>
      <c r="G1530" t="s">
        <v>45</v>
      </c>
      <c r="H1530" t="s">
        <v>46</v>
      </c>
      <c r="I1530">
        <v>8</v>
      </c>
      <c r="J1530">
        <v>0</v>
      </c>
      <c r="K1530" t="s">
        <v>754</v>
      </c>
      <c r="L1530">
        <v>0</v>
      </c>
      <c r="M1530">
        <f t="shared" si="98"/>
        <v>2</v>
      </c>
      <c r="N1530" s="2">
        <f t="shared" si="99"/>
        <v>14</v>
      </c>
      <c r="O1530" s="2" t="str">
        <f t="shared" si="100"/>
        <v>MA55</v>
      </c>
      <c r="P1530" t="str">
        <f t="shared" si="101"/>
        <v>PA</v>
      </c>
    </row>
    <row r="1531" spans="1:16" x14ac:dyDescent="0.25">
      <c r="A1531" t="s">
        <v>24</v>
      </c>
      <c r="B1531" t="s">
        <v>1388</v>
      </c>
      <c r="C1531">
        <v>141</v>
      </c>
      <c r="D1531" t="s">
        <v>1006</v>
      </c>
      <c r="E1531" t="s">
        <v>1003</v>
      </c>
      <c r="F1531" t="s">
        <v>44</v>
      </c>
      <c r="G1531" t="s">
        <v>45</v>
      </c>
      <c r="H1531" t="s">
        <v>46</v>
      </c>
      <c r="I1531">
        <v>8</v>
      </c>
      <c r="J1531">
        <v>0</v>
      </c>
      <c r="K1531" t="s">
        <v>754</v>
      </c>
      <c r="L1531">
        <v>0</v>
      </c>
      <c r="M1531">
        <f t="shared" si="98"/>
        <v>2</v>
      </c>
      <c r="N1531" s="2">
        <f t="shared" si="99"/>
        <v>14</v>
      </c>
      <c r="O1531" s="2" t="str">
        <f t="shared" si="100"/>
        <v>MA56</v>
      </c>
      <c r="P1531" t="str">
        <f t="shared" si="101"/>
        <v>PA</v>
      </c>
    </row>
    <row r="1532" spans="1:16" x14ac:dyDescent="0.25">
      <c r="A1532" t="s">
        <v>24</v>
      </c>
      <c r="B1532" t="s">
        <v>1389</v>
      </c>
      <c r="C1532">
        <v>142</v>
      </c>
      <c r="D1532" t="s">
        <v>1008</v>
      </c>
      <c r="E1532" t="s">
        <v>1003</v>
      </c>
      <c r="F1532" t="s">
        <v>44</v>
      </c>
      <c r="G1532" t="s">
        <v>45</v>
      </c>
      <c r="H1532" t="s">
        <v>46</v>
      </c>
      <c r="I1532">
        <v>8</v>
      </c>
      <c r="J1532">
        <v>0</v>
      </c>
      <c r="K1532" t="s">
        <v>754</v>
      </c>
      <c r="L1532">
        <v>0</v>
      </c>
      <c r="M1532">
        <f t="shared" si="98"/>
        <v>2</v>
      </c>
      <c r="N1532" s="2">
        <f t="shared" si="99"/>
        <v>14</v>
      </c>
      <c r="O1532" s="2" t="str">
        <f t="shared" si="100"/>
        <v>MA57</v>
      </c>
      <c r="P1532" t="str">
        <f t="shared" si="101"/>
        <v>PA</v>
      </c>
    </row>
    <row r="1533" spans="1:16" x14ac:dyDescent="0.25">
      <c r="A1533" t="s">
        <v>24</v>
      </c>
      <c r="B1533" t="s">
        <v>1390</v>
      </c>
      <c r="C1533">
        <v>143</v>
      </c>
      <c r="D1533" t="s">
        <v>1010</v>
      </c>
      <c r="E1533" t="s">
        <v>1003</v>
      </c>
      <c r="F1533" t="s">
        <v>44</v>
      </c>
      <c r="G1533" t="s">
        <v>45</v>
      </c>
      <c r="H1533" t="s">
        <v>46</v>
      </c>
      <c r="I1533">
        <v>8</v>
      </c>
      <c r="J1533">
        <v>0</v>
      </c>
      <c r="K1533" t="s">
        <v>754</v>
      </c>
      <c r="L1533">
        <v>0</v>
      </c>
      <c r="M1533">
        <f t="shared" si="98"/>
        <v>2</v>
      </c>
      <c r="N1533" s="2">
        <f t="shared" si="99"/>
        <v>14</v>
      </c>
      <c r="O1533" s="2" t="str">
        <f t="shared" si="100"/>
        <v>MA58</v>
      </c>
      <c r="P1533" t="str">
        <f t="shared" si="101"/>
        <v>PA</v>
      </c>
    </row>
    <row r="1534" spans="1:16" x14ac:dyDescent="0.25">
      <c r="A1534" t="s">
        <v>24</v>
      </c>
      <c r="B1534" t="s">
        <v>1391</v>
      </c>
      <c r="C1534">
        <v>144</v>
      </c>
      <c r="D1534" t="s">
        <v>1012</v>
      </c>
      <c r="E1534" t="s">
        <v>1013</v>
      </c>
      <c r="F1534" t="s">
        <v>44</v>
      </c>
      <c r="G1534" t="s">
        <v>45</v>
      </c>
      <c r="H1534" t="s">
        <v>46</v>
      </c>
      <c r="I1534">
        <v>8</v>
      </c>
      <c r="J1534">
        <v>0</v>
      </c>
      <c r="K1534" t="s">
        <v>754</v>
      </c>
      <c r="L1534">
        <v>0</v>
      </c>
      <c r="M1534">
        <f t="shared" si="98"/>
        <v>2</v>
      </c>
      <c r="N1534" s="2">
        <f t="shared" si="99"/>
        <v>14</v>
      </c>
      <c r="O1534" s="2" t="str">
        <f t="shared" si="100"/>
        <v>MA59</v>
      </c>
      <c r="P1534" t="str">
        <f t="shared" si="101"/>
        <v>PA</v>
      </c>
    </row>
    <row r="1535" spans="1:16" x14ac:dyDescent="0.25">
      <c r="A1535" t="s">
        <v>24</v>
      </c>
      <c r="B1535" t="s">
        <v>1392</v>
      </c>
      <c r="C1535">
        <v>145</v>
      </c>
      <c r="D1535" t="s">
        <v>1015</v>
      </c>
      <c r="E1535" t="s">
        <v>1013</v>
      </c>
      <c r="F1535" t="s">
        <v>44</v>
      </c>
      <c r="G1535" t="s">
        <v>45</v>
      </c>
      <c r="H1535" t="s">
        <v>46</v>
      </c>
      <c r="I1535">
        <v>8</v>
      </c>
      <c r="J1535">
        <v>0</v>
      </c>
      <c r="K1535" t="s">
        <v>754</v>
      </c>
      <c r="L1535">
        <v>0</v>
      </c>
      <c r="M1535">
        <f t="shared" si="98"/>
        <v>2</v>
      </c>
      <c r="N1535" s="2">
        <f t="shared" si="99"/>
        <v>14</v>
      </c>
      <c r="O1535" s="2" t="str">
        <f t="shared" si="100"/>
        <v>MA60</v>
      </c>
      <c r="P1535" t="str">
        <f t="shared" si="101"/>
        <v>PA</v>
      </c>
    </row>
    <row r="1536" spans="1:16" x14ac:dyDescent="0.25">
      <c r="A1536" t="s">
        <v>24</v>
      </c>
      <c r="B1536" t="s">
        <v>1393</v>
      </c>
      <c r="C1536">
        <v>146</v>
      </c>
      <c r="D1536" t="s">
        <v>1017</v>
      </c>
      <c r="E1536" t="s">
        <v>1013</v>
      </c>
      <c r="F1536" t="s">
        <v>44</v>
      </c>
      <c r="G1536" t="s">
        <v>45</v>
      </c>
      <c r="H1536" t="s">
        <v>46</v>
      </c>
      <c r="I1536">
        <v>8</v>
      </c>
      <c r="J1536">
        <v>0</v>
      </c>
      <c r="K1536" t="s">
        <v>754</v>
      </c>
      <c r="L1536">
        <v>0</v>
      </c>
      <c r="M1536">
        <f t="shared" si="98"/>
        <v>2</v>
      </c>
      <c r="N1536" s="2">
        <f t="shared" si="99"/>
        <v>14</v>
      </c>
      <c r="O1536" s="2" t="str">
        <f t="shared" si="100"/>
        <v>MA61</v>
      </c>
      <c r="P1536" t="str">
        <f t="shared" si="101"/>
        <v>PA</v>
      </c>
    </row>
    <row r="1537" spans="1:16" x14ac:dyDescent="0.25">
      <c r="A1537" t="s">
        <v>24</v>
      </c>
      <c r="B1537" t="s">
        <v>1394</v>
      </c>
      <c r="C1537">
        <v>147</v>
      </c>
      <c r="D1537" t="s">
        <v>1019</v>
      </c>
      <c r="E1537" t="s">
        <v>1013</v>
      </c>
      <c r="F1537" t="s">
        <v>44</v>
      </c>
      <c r="G1537" t="s">
        <v>45</v>
      </c>
      <c r="H1537" t="s">
        <v>46</v>
      </c>
      <c r="I1537">
        <v>8</v>
      </c>
      <c r="J1537">
        <v>0</v>
      </c>
      <c r="K1537" t="s">
        <v>754</v>
      </c>
      <c r="L1537">
        <v>0</v>
      </c>
      <c r="M1537">
        <f t="shared" si="98"/>
        <v>2</v>
      </c>
      <c r="N1537" s="2">
        <f t="shared" si="99"/>
        <v>14</v>
      </c>
      <c r="O1537" s="2" t="str">
        <f t="shared" si="100"/>
        <v>MA62</v>
      </c>
      <c r="P1537" t="str">
        <f t="shared" si="101"/>
        <v>PA</v>
      </c>
    </row>
    <row r="1538" spans="1:16" x14ac:dyDescent="0.25">
      <c r="A1538" t="s">
        <v>24</v>
      </c>
      <c r="B1538" t="s">
        <v>1395</v>
      </c>
      <c r="C1538">
        <v>148</v>
      </c>
      <c r="D1538" t="s">
        <v>1021</v>
      </c>
      <c r="E1538" t="s">
        <v>1022</v>
      </c>
      <c r="F1538" t="s">
        <v>44</v>
      </c>
      <c r="G1538" t="s">
        <v>45</v>
      </c>
      <c r="H1538" t="s">
        <v>46</v>
      </c>
      <c r="I1538">
        <v>8</v>
      </c>
      <c r="J1538">
        <v>0</v>
      </c>
      <c r="K1538" t="s">
        <v>754</v>
      </c>
      <c r="L1538">
        <v>0</v>
      </c>
      <c r="M1538">
        <f t="shared" si="98"/>
        <v>2</v>
      </c>
      <c r="N1538" s="2">
        <f t="shared" si="99"/>
        <v>14</v>
      </c>
      <c r="O1538" s="2" t="str">
        <f t="shared" si="100"/>
        <v>MA63</v>
      </c>
      <c r="P1538" t="str">
        <f t="shared" si="101"/>
        <v>PA</v>
      </c>
    </row>
    <row r="1539" spans="1:16" x14ac:dyDescent="0.25">
      <c r="A1539" t="s">
        <v>24</v>
      </c>
      <c r="B1539" t="s">
        <v>1396</v>
      </c>
      <c r="C1539">
        <v>149</v>
      </c>
      <c r="D1539" t="s">
        <v>1024</v>
      </c>
      <c r="E1539" t="s">
        <v>1022</v>
      </c>
      <c r="F1539" t="s">
        <v>44</v>
      </c>
      <c r="G1539" t="s">
        <v>45</v>
      </c>
      <c r="H1539" t="s">
        <v>46</v>
      </c>
      <c r="I1539">
        <v>8</v>
      </c>
      <c r="J1539">
        <v>0</v>
      </c>
      <c r="K1539" t="s">
        <v>754</v>
      </c>
      <c r="L1539">
        <v>0</v>
      </c>
      <c r="M1539">
        <f t="shared" ref="M1539:M1602" si="102">_xlfn.NUMBERVALUE(MID(A1539,2,1))</f>
        <v>2</v>
      </c>
      <c r="N1539" s="2">
        <f t="shared" si="99"/>
        <v>14</v>
      </c>
      <c r="O1539" s="2" t="str">
        <f t="shared" si="100"/>
        <v>MA64</v>
      </c>
      <c r="P1539" t="str">
        <f t="shared" si="101"/>
        <v>PA</v>
      </c>
    </row>
    <row r="1540" spans="1:16" x14ac:dyDescent="0.25">
      <c r="A1540" t="s">
        <v>24</v>
      </c>
      <c r="B1540" t="s">
        <v>1397</v>
      </c>
      <c r="C1540">
        <v>150</v>
      </c>
      <c r="D1540" t="s">
        <v>1026</v>
      </c>
      <c r="E1540" t="s">
        <v>1022</v>
      </c>
      <c r="F1540" t="s">
        <v>44</v>
      </c>
      <c r="G1540" t="s">
        <v>45</v>
      </c>
      <c r="H1540" t="s">
        <v>46</v>
      </c>
      <c r="I1540">
        <v>8</v>
      </c>
      <c r="J1540">
        <v>0</v>
      </c>
      <c r="K1540" t="s">
        <v>754</v>
      </c>
      <c r="L1540">
        <v>0</v>
      </c>
      <c r="M1540">
        <f t="shared" si="102"/>
        <v>2</v>
      </c>
      <c r="N1540" s="2">
        <f t="shared" si="99"/>
        <v>14</v>
      </c>
      <c r="O1540" s="2" t="str">
        <f t="shared" si="100"/>
        <v>MA65</v>
      </c>
      <c r="P1540" t="str">
        <f t="shared" si="101"/>
        <v>PA</v>
      </c>
    </row>
    <row r="1541" spans="1:16" x14ac:dyDescent="0.25">
      <c r="A1541" t="s">
        <v>24</v>
      </c>
      <c r="B1541" t="s">
        <v>1398</v>
      </c>
      <c r="C1541">
        <v>151</v>
      </c>
      <c r="D1541" t="s">
        <v>1028</v>
      </c>
      <c r="E1541" t="s">
        <v>1022</v>
      </c>
      <c r="F1541" t="s">
        <v>44</v>
      </c>
      <c r="G1541" t="s">
        <v>45</v>
      </c>
      <c r="H1541" t="s">
        <v>46</v>
      </c>
      <c r="I1541">
        <v>8</v>
      </c>
      <c r="J1541">
        <v>0</v>
      </c>
      <c r="K1541" t="s">
        <v>754</v>
      </c>
      <c r="L1541">
        <v>0</v>
      </c>
      <c r="M1541">
        <f t="shared" si="102"/>
        <v>2</v>
      </c>
      <c r="N1541" s="2">
        <f t="shared" si="99"/>
        <v>14</v>
      </c>
      <c r="O1541" s="2" t="str">
        <f t="shared" si="100"/>
        <v>MA66</v>
      </c>
      <c r="P1541" t="str">
        <f t="shared" si="101"/>
        <v>PA</v>
      </c>
    </row>
    <row r="1542" spans="1:16" x14ac:dyDescent="0.25">
      <c r="A1542" t="s">
        <v>24</v>
      </c>
      <c r="B1542" t="s">
        <v>1399</v>
      </c>
      <c r="C1542">
        <v>152</v>
      </c>
      <c r="D1542" t="s">
        <v>1030</v>
      </c>
      <c r="E1542" t="s">
        <v>1031</v>
      </c>
      <c r="F1542" t="s">
        <v>44</v>
      </c>
      <c r="G1542" t="s">
        <v>45</v>
      </c>
      <c r="H1542" t="s">
        <v>46</v>
      </c>
      <c r="I1542">
        <v>8</v>
      </c>
      <c r="J1542">
        <v>0</v>
      </c>
      <c r="K1542" t="s">
        <v>754</v>
      </c>
      <c r="L1542">
        <v>0</v>
      </c>
      <c r="M1542">
        <f t="shared" si="102"/>
        <v>2</v>
      </c>
      <c r="N1542" s="2">
        <f t="shared" si="99"/>
        <v>14</v>
      </c>
      <c r="O1542" s="2" t="str">
        <f t="shared" si="100"/>
        <v>MA67</v>
      </c>
      <c r="P1542" t="str">
        <f t="shared" si="101"/>
        <v>PA</v>
      </c>
    </row>
    <row r="1543" spans="1:16" x14ac:dyDescent="0.25">
      <c r="A1543" t="s">
        <v>24</v>
      </c>
      <c r="B1543" t="s">
        <v>1400</v>
      </c>
      <c r="C1543">
        <v>153</v>
      </c>
      <c r="D1543" t="s">
        <v>1033</v>
      </c>
      <c r="E1543" t="s">
        <v>1031</v>
      </c>
      <c r="F1543" t="s">
        <v>44</v>
      </c>
      <c r="G1543" t="s">
        <v>45</v>
      </c>
      <c r="H1543" t="s">
        <v>46</v>
      </c>
      <c r="I1543">
        <v>8</v>
      </c>
      <c r="J1543">
        <v>0</v>
      </c>
      <c r="K1543" t="s">
        <v>754</v>
      </c>
      <c r="L1543">
        <v>0</v>
      </c>
      <c r="M1543">
        <f t="shared" si="102"/>
        <v>2</v>
      </c>
      <c r="N1543" s="2">
        <f t="shared" si="99"/>
        <v>14</v>
      </c>
      <c r="O1543" s="2" t="str">
        <f t="shared" si="100"/>
        <v>MA68</v>
      </c>
      <c r="P1543" t="str">
        <f t="shared" si="101"/>
        <v>PA</v>
      </c>
    </row>
    <row r="1544" spans="1:16" x14ac:dyDescent="0.25">
      <c r="A1544" t="s">
        <v>24</v>
      </c>
      <c r="B1544" t="s">
        <v>1401</v>
      </c>
      <c r="C1544">
        <v>154</v>
      </c>
      <c r="D1544" t="s">
        <v>1035</v>
      </c>
      <c r="E1544" t="s">
        <v>1031</v>
      </c>
      <c r="F1544" t="s">
        <v>44</v>
      </c>
      <c r="G1544" t="s">
        <v>45</v>
      </c>
      <c r="H1544" t="s">
        <v>46</v>
      </c>
      <c r="I1544">
        <v>8</v>
      </c>
      <c r="J1544">
        <v>0</v>
      </c>
      <c r="K1544" t="s">
        <v>754</v>
      </c>
      <c r="L1544">
        <v>0</v>
      </c>
      <c r="M1544">
        <f t="shared" si="102"/>
        <v>2</v>
      </c>
      <c r="N1544" s="2">
        <f t="shared" si="99"/>
        <v>14</v>
      </c>
      <c r="O1544" s="2" t="str">
        <f t="shared" si="100"/>
        <v>MA69</v>
      </c>
      <c r="P1544" t="str">
        <f t="shared" si="101"/>
        <v>PA</v>
      </c>
    </row>
    <row r="1545" spans="1:16" x14ac:dyDescent="0.25">
      <c r="A1545" t="s">
        <v>24</v>
      </c>
      <c r="B1545" t="s">
        <v>1402</v>
      </c>
      <c r="C1545">
        <v>155</v>
      </c>
      <c r="D1545" t="s">
        <v>1037</v>
      </c>
      <c r="E1545" t="s">
        <v>1031</v>
      </c>
      <c r="F1545" t="s">
        <v>44</v>
      </c>
      <c r="G1545" t="s">
        <v>45</v>
      </c>
      <c r="H1545" t="s">
        <v>46</v>
      </c>
      <c r="I1545">
        <v>8</v>
      </c>
      <c r="J1545">
        <v>0</v>
      </c>
      <c r="K1545" t="s">
        <v>754</v>
      </c>
      <c r="L1545">
        <v>0</v>
      </c>
      <c r="M1545">
        <f t="shared" si="102"/>
        <v>2</v>
      </c>
      <c r="N1545" s="2">
        <f t="shared" si="99"/>
        <v>14</v>
      </c>
      <c r="O1545" s="2" t="str">
        <f t="shared" si="100"/>
        <v>MA70</v>
      </c>
      <c r="P1545" t="str">
        <f t="shared" si="101"/>
        <v>PA</v>
      </c>
    </row>
    <row r="1546" spans="1:16" x14ac:dyDescent="0.25">
      <c r="A1546" t="s">
        <v>24</v>
      </c>
      <c r="B1546" t="s">
        <v>1403</v>
      </c>
      <c r="C1546">
        <v>156</v>
      </c>
      <c r="D1546" t="s">
        <v>1039</v>
      </c>
      <c r="E1546" t="s">
        <v>1040</v>
      </c>
      <c r="F1546" t="s">
        <v>44</v>
      </c>
      <c r="G1546" t="s">
        <v>45</v>
      </c>
      <c r="H1546" t="s">
        <v>46</v>
      </c>
      <c r="I1546">
        <v>8</v>
      </c>
      <c r="J1546">
        <v>0</v>
      </c>
      <c r="K1546" t="s">
        <v>754</v>
      </c>
      <c r="L1546">
        <v>0</v>
      </c>
      <c r="M1546">
        <f t="shared" si="102"/>
        <v>2</v>
      </c>
      <c r="N1546" s="2">
        <f t="shared" si="99"/>
        <v>14</v>
      </c>
      <c r="O1546" s="2" t="str">
        <f t="shared" si="100"/>
        <v>MA71</v>
      </c>
      <c r="P1546" t="str">
        <f t="shared" si="101"/>
        <v>PA</v>
      </c>
    </row>
    <row r="1547" spans="1:16" x14ac:dyDescent="0.25">
      <c r="A1547" t="s">
        <v>24</v>
      </c>
      <c r="B1547" t="s">
        <v>1404</v>
      </c>
      <c r="C1547">
        <v>157</v>
      </c>
      <c r="D1547" t="s">
        <v>1042</v>
      </c>
      <c r="E1547" t="s">
        <v>1040</v>
      </c>
      <c r="F1547" t="s">
        <v>44</v>
      </c>
      <c r="G1547" t="s">
        <v>45</v>
      </c>
      <c r="H1547" t="s">
        <v>46</v>
      </c>
      <c r="I1547">
        <v>8</v>
      </c>
      <c r="J1547">
        <v>0</v>
      </c>
      <c r="K1547" t="s">
        <v>754</v>
      </c>
      <c r="L1547">
        <v>0</v>
      </c>
      <c r="M1547">
        <f t="shared" si="102"/>
        <v>2</v>
      </c>
      <c r="N1547" s="2">
        <f t="shared" si="99"/>
        <v>14</v>
      </c>
      <c r="O1547" s="2" t="str">
        <f t="shared" si="100"/>
        <v>MA72</v>
      </c>
      <c r="P1547" t="str">
        <f t="shared" si="101"/>
        <v>PA</v>
      </c>
    </row>
    <row r="1548" spans="1:16" x14ac:dyDescent="0.25">
      <c r="A1548" t="s">
        <v>24</v>
      </c>
      <c r="B1548" t="s">
        <v>1405</v>
      </c>
      <c r="C1548">
        <v>158</v>
      </c>
      <c r="D1548" t="s">
        <v>1044</v>
      </c>
      <c r="E1548" t="s">
        <v>1040</v>
      </c>
      <c r="F1548" t="s">
        <v>44</v>
      </c>
      <c r="G1548" t="s">
        <v>45</v>
      </c>
      <c r="H1548" t="s">
        <v>46</v>
      </c>
      <c r="I1548">
        <v>8</v>
      </c>
      <c r="J1548">
        <v>0</v>
      </c>
      <c r="K1548" t="s">
        <v>754</v>
      </c>
      <c r="L1548">
        <v>0</v>
      </c>
      <c r="M1548">
        <f t="shared" si="102"/>
        <v>2</v>
      </c>
      <c r="N1548" s="2">
        <f t="shared" si="99"/>
        <v>14</v>
      </c>
      <c r="O1548" s="2" t="str">
        <f t="shared" si="100"/>
        <v>MA73</v>
      </c>
      <c r="P1548" t="str">
        <f t="shared" si="101"/>
        <v>PA</v>
      </c>
    </row>
    <row r="1549" spans="1:16" x14ac:dyDescent="0.25">
      <c r="A1549" t="s">
        <v>24</v>
      </c>
      <c r="B1549" t="s">
        <v>1406</v>
      </c>
      <c r="C1549">
        <v>159</v>
      </c>
      <c r="D1549" t="s">
        <v>1046</v>
      </c>
      <c r="E1549" t="s">
        <v>1040</v>
      </c>
      <c r="F1549" t="s">
        <v>44</v>
      </c>
      <c r="G1549" t="s">
        <v>45</v>
      </c>
      <c r="H1549" t="s">
        <v>46</v>
      </c>
      <c r="I1549">
        <v>8</v>
      </c>
      <c r="J1549">
        <v>0</v>
      </c>
      <c r="K1549" t="s">
        <v>754</v>
      </c>
      <c r="L1549">
        <v>0</v>
      </c>
      <c r="M1549">
        <f t="shared" si="102"/>
        <v>2</v>
      </c>
      <c r="N1549" s="2">
        <f t="shared" si="99"/>
        <v>14</v>
      </c>
      <c r="O1549" s="2" t="str">
        <f t="shared" si="100"/>
        <v>MA74</v>
      </c>
      <c r="P1549" t="str">
        <f t="shared" si="101"/>
        <v>PA</v>
      </c>
    </row>
    <row r="1550" spans="1:16" x14ac:dyDescent="0.25">
      <c r="A1550" t="s">
        <v>24</v>
      </c>
      <c r="B1550" t="s">
        <v>1407</v>
      </c>
      <c r="C1550">
        <v>160</v>
      </c>
      <c r="D1550" t="s">
        <v>1048</v>
      </c>
      <c r="E1550" t="s">
        <v>872</v>
      </c>
      <c r="F1550" t="s">
        <v>44</v>
      </c>
      <c r="G1550" t="s">
        <v>45</v>
      </c>
      <c r="H1550" t="s">
        <v>46</v>
      </c>
      <c r="I1550">
        <v>8</v>
      </c>
      <c r="J1550">
        <v>0</v>
      </c>
      <c r="K1550" t="s">
        <v>1000</v>
      </c>
      <c r="L1550">
        <v>0</v>
      </c>
      <c r="M1550">
        <f t="shared" si="102"/>
        <v>2</v>
      </c>
      <c r="N1550" s="2">
        <f t="shared" si="99"/>
        <v>14</v>
      </c>
      <c r="O1550" s="2" t="str">
        <f t="shared" si="100"/>
        <v>MA75</v>
      </c>
      <c r="P1550" t="str">
        <f t="shared" si="101"/>
        <v>PA</v>
      </c>
    </row>
    <row r="1551" spans="1:16" x14ac:dyDescent="0.25">
      <c r="A1551" t="s">
        <v>24</v>
      </c>
      <c r="B1551" t="s">
        <v>1408</v>
      </c>
      <c r="C1551">
        <v>161</v>
      </c>
      <c r="D1551" t="s">
        <v>1050</v>
      </c>
      <c r="E1551" t="s">
        <v>872</v>
      </c>
      <c r="F1551" t="s">
        <v>44</v>
      </c>
      <c r="G1551" t="s">
        <v>45</v>
      </c>
      <c r="H1551" t="s">
        <v>46</v>
      </c>
      <c r="I1551">
        <v>8</v>
      </c>
      <c r="J1551">
        <v>0</v>
      </c>
      <c r="K1551" t="s">
        <v>897</v>
      </c>
      <c r="L1551">
        <v>0</v>
      </c>
      <c r="M1551">
        <f t="shared" si="102"/>
        <v>2</v>
      </c>
      <c r="N1551" s="2">
        <f t="shared" si="99"/>
        <v>14</v>
      </c>
      <c r="O1551" s="2" t="str">
        <f t="shared" si="100"/>
        <v>MA76</v>
      </c>
      <c r="P1551" t="str">
        <f t="shared" si="101"/>
        <v>PA</v>
      </c>
    </row>
    <row r="1552" spans="1:16" x14ac:dyDescent="0.25">
      <c r="A1552" t="s">
        <v>24</v>
      </c>
      <c r="B1552" t="s">
        <v>1409</v>
      </c>
      <c r="C1552">
        <v>162</v>
      </c>
      <c r="D1552" t="s">
        <v>1052</v>
      </c>
      <c r="E1552" t="s">
        <v>872</v>
      </c>
      <c r="F1552" t="s">
        <v>44</v>
      </c>
      <c r="G1552" t="s">
        <v>45</v>
      </c>
      <c r="H1552" t="s">
        <v>46</v>
      </c>
      <c r="I1552">
        <v>8</v>
      </c>
      <c r="J1552">
        <v>0</v>
      </c>
      <c r="K1552" t="s">
        <v>897</v>
      </c>
      <c r="L1552">
        <v>0</v>
      </c>
      <c r="M1552">
        <f t="shared" si="102"/>
        <v>2</v>
      </c>
      <c r="N1552" s="2">
        <f t="shared" si="99"/>
        <v>14</v>
      </c>
      <c r="O1552" s="2" t="str">
        <f t="shared" si="100"/>
        <v>MA77</v>
      </c>
      <c r="P1552" t="str">
        <f t="shared" si="101"/>
        <v>PA</v>
      </c>
    </row>
    <row r="1553" spans="1:16" x14ac:dyDescent="0.25">
      <c r="A1553" t="s">
        <v>24</v>
      </c>
      <c r="B1553" t="s">
        <v>1410</v>
      </c>
      <c r="C1553">
        <v>163</v>
      </c>
      <c r="D1553" t="s">
        <v>1054</v>
      </c>
      <c r="E1553" t="s">
        <v>872</v>
      </c>
      <c r="F1553" t="s">
        <v>44</v>
      </c>
      <c r="G1553" t="s">
        <v>45</v>
      </c>
      <c r="H1553" t="s">
        <v>46</v>
      </c>
      <c r="I1553">
        <v>8</v>
      </c>
      <c r="J1553">
        <v>0</v>
      </c>
      <c r="K1553" t="s">
        <v>897</v>
      </c>
      <c r="L1553">
        <v>0</v>
      </c>
      <c r="M1553">
        <f t="shared" si="102"/>
        <v>2</v>
      </c>
      <c r="N1553" s="2">
        <f t="shared" si="99"/>
        <v>14</v>
      </c>
      <c r="O1553" s="2" t="str">
        <f t="shared" si="100"/>
        <v>MA78</v>
      </c>
      <c r="P1553" t="str">
        <f t="shared" si="101"/>
        <v>PA</v>
      </c>
    </row>
    <row r="1554" spans="1:16" x14ac:dyDescent="0.25">
      <c r="A1554" t="s">
        <v>24</v>
      </c>
      <c r="B1554" t="s">
        <v>1411</v>
      </c>
      <c r="C1554">
        <v>164</v>
      </c>
      <c r="D1554" t="s">
        <v>1412</v>
      </c>
      <c r="E1554" t="s">
        <v>872</v>
      </c>
      <c r="F1554" t="s">
        <v>44</v>
      </c>
      <c r="G1554" t="s">
        <v>45</v>
      </c>
      <c r="H1554" t="s">
        <v>46</v>
      </c>
      <c r="I1554">
        <v>8</v>
      </c>
      <c r="J1554">
        <v>0</v>
      </c>
      <c r="K1554" t="s">
        <v>897</v>
      </c>
      <c r="L1554">
        <v>0</v>
      </c>
      <c r="M1554">
        <f t="shared" si="102"/>
        <v>2</v>
      </c>
      <c r="N1554" s="2">
        <f t="shared" si="99"/>
        <v>14</v>
      </c>
      <c r="O1554" s="2" t="str">
        <f t="shared" si="100"/>
        <v>MA79</v>
      </c>
      <c r="P1554" t="str">
        <f t="shared" si="101"/>
        <v>PA</v>
      </c>
    </row>
    <row r="1555" spans="1:16" x14ac:dyDescent="0.25">
      <c r="A1555" t="s">
        <v>24</v>
      </c>
      <c r="B1555" t="s">
        <v>1413</v>
      </c>
      <c r="C1555">
        <v>165</v>
      </c>
      <c r="D1555" t="s">
        <v>1414</v>
      </c>
      <c r="E1555" t="s">
        <v>872</v>
      </c>
      <c r="F1555" t="s">
        <v>44</v>
      </c>
      <c r="G1555" t="s">
        <v>45</v>
      </c>
      <c r="H1555" t="s">
        <v>46</v>
      </c>
      <c r="I1555">
        <v>8</v>
      </c>
      <c r="J1555">
        <v>0</v>
      </c>
      <c r="K1555" t="s">
        <v>451</v>
      </c>
      <c r="L1555">
        <v>0</v>
      </c>
      <c r="M1555">
        <f t="shared" si="102"/>
        <v>2</v>
      </c>
      <c r="N1555" s="2">
        <f t="shared" si="99"/>
        <v>14</v>
      </c>
      <c r="O1555" s="2" t="str">
        <f t="shared" si="100"/>
        <v>MA80</v>
      </c>
      <c r="P1555" t="str">
        <f t="shared" si="101"/>
        <v>PA</v>
      </c>
    </row>
    <row r="1556" spans="1:16" x14ac:dyDescent="0.25">
      <c r="A1556" t="s">
        <v>24</v>
      </c>
      <c r="B1556" t="s">
        <v>1415</v>
      </c>
      <c r="C1556">
        <v>166</v>
      </c>
      <c r="D1556" t="s">
        <v>1416</v>
      </c>
      <c r="E1556" t="s">
        <v>872</v>
      </c>
      <c r="F1556" t="s">
        <v>44</v>
      </c>
      <c r="G1556" t="s">
        <v>45</v>
      </c>
      <c r="H1556" t="s">
        <v>46</v>
      </c>
      <c r="I1556">
        <v>8</v>
      </c>
      <c r="J1556">
        <v>0</v>
      </c>
      <c r="K1556" t="s">
        <v>668</v>
      </c>
      <c r="L1556">
        <v>0</v>
      </c>
      <c r="M1556">
        <f t="shared" si="102"/>
        <v>2</v>
      </c>
      <c r="N1556" s="2">
        <f t="shared" si="99"/>
        <v>14</v>
      </c>
      <c r="O1556" s="2" t="str">
        <f t="shared" si="100"/>
        <v>MA81</v>
      </c>
      <c r="P1556" t="str">
        <f t="shared" si="101"/>
        <v>PA</v>
      </c>
    </row>
    <row r="1557" spans="1:16" x14ac:dyDescent="0.25">
      <c r="A1557" t="s">
        <v>24</v>
      </c>
      <c r="B1557" t="s">
        <v>1417</v>
      </c>
      <c r="C1557">
        <v>167</v>
      </c>
      <c r="D1557" t="s">
        <v>1418</v>
      </c>
      <c r="E1557" t="s">
        <v>872</v>
      </c>
      <c r="F1557" t="s">
        <v>44</v>
      </c>
      <c r="G1557" t="s">
        <v>45</v>
      </c>
      <c r="H1557" t="s">
        <v>46</v>
      </c>
      <c r="I1557">
        <v>8</v>
      </c>
      <c r="J1557">
        <v>0</v>
      </c>
      <c r="K1557" t="s">
        <v>472</v>
      </c>
      <c r="L1557">
        <v>0</v>
      </c>
      <c r="M1557">
        <f t="shared" si="102"/>
        <v>2</v>
      </c>
      <c r="N1557" s="2">
        <f t="shared" si="99"/>
        <v>14</v>
      </c>
      <c r="O1557" s="2" t="str">
        <f t="shared" si="100"/>
        <v>MA82</v>
      </c>
      <c r="P1557" t="str">
        <f t="shared" si="101"/>
        <v>PA</v>
      </c>
    </row>
    <row r="1558" spans="1:16" x14ac:dyDescent="0.25">
      <c r="A1558" t="s">
        <v>24</v>
      </c>
      <c r="B1558" t="s">
        <v>1419</v>
      </c>
      <c r="C1558">
        <v>168</v>
      </c>
      <c r="D1558" t="s">
        <v>1420</v>
      </c>
      <c r="E1558" t="s">
        <v>872</v>
      </c>
      <c r="F1558" t="s">
        <v>44</v>
      </c>
      <c r="G1558" t="s">
        <v>45</v>
      </c>
      <c r="H1558" t="s">
        <v>46</v>
      </c>
      <c r="I1558">
        <v>8</v>
      </c>
      <c r="J1558">
        <v>0</v>
      </c>
      <c r="K1558" t="s">
        <v>383</v>
      </c>
      <c r="L1558">
        <v>0</v>
      </c>
      <c r="M1558">
        <f t="shared" si="102"/>
        <v>2</v>
      </c>
      <c r="N1558" s="2">
        <f t="shared" si="99"/>
        <v>14</v>
      </c>
      <c r="O1558" s="2" t="str">
        <f t="shared" si="100"/>
        <v>MA83</v>
      </c>
      <c r="P1558" t="str">
        <f t="shared" si="101"/>
        <v>PA</v>
      </c>
    </row>
    <row r="1559" spans="1:16" x14ac:dyDescent="0.25">
      <c r="A1559" t="s">
        <v>24</v>
      </c>
      <c r="B1559" t="s">
        <v>1421</v>
      </c>
      <c r="C1559">
        <v>169</v>
      </c>
      <c r="D1559" t="s">
        <v>1422</v>
      </c>
      <c r="E1559" t="s">
        <v>872</v>
      </c>
      <c r="F1559" t="s">
        <v>44</v>
      </c>
      <c r="G1559" t="s">
        <v>45</v>
      </c>
      <c r="H1559" t="s">
        <v>46</v>
      </c>
      <c r="I1559">
        <v>8</v>
      </c>
      <c r="J1559">
        <v>0</v>
      </c>
      <c r="K1559" t="s">
        <v>1000</v>
      </c>
      <c r="L1559">
        <v>0</v>
      </c>
      <c r="M1559">
        <f t="shared" si="102"/>
        <v>2</v>
      </c>
      <c r="N1559" s="2">
        <f t="shared" si="99"/>
        <v>14</v>
      </c>
      <c r="O1559" s="2" t="str">
        <f t="shared" si="100"/>
        <v>MA84</v>
      </c>
      <c r="P1559" t="str">
        <f t="shared" si="101"/>
        <v>PA</v>
      </c>
    </row>
    <row r="1560" spans="1:16" x14ac:dyDescent="0.25">
      <c r="A1560" t="s">
        <v>24</v>
      </c>
      <c r="B1560" t="s">
        <v>1423</v>
      </c>
      <c r="C1560">
        <v>170</v>
      </c>
      <c r="D1560" t="s">
        <v>1424</v>
      </c>
      <c r="E1560" t="s">
        <v>872</v>
      </c>
      <c r="F1560" t="s">
        <v>44</v>
      </c>
      <c r="G1560" t="s">
        <v>45</v>
      </c>
      <c r="H1560" t="s">
        <v>46</v>
      </c>
      <c r="I1560">
        <v>8</v>
      </c>
      <c r="J1560">
        <v>0</v>
      </c>
      <c r="K1560" t="s">
        <v>1000</v>
      </c>
      <c r="L1560">
        <v>0</v>
      </c>
      <c r="M1560">
        <f t="shared" si="102"/>
        <v>2</v>
      </c>
      <c r="N1560" s="2">
        <f t="shared" si="99"/>
        <v>14</v>
      </c>
      <c r="O1560" s="2" t="str">
        <f t="shared" si="100"/>
        <v>MA85</v>
      </c>
      <c r="P1560" t="str">
        <f t="shared" si="101"/>
        <v>PA</v>
      </c>
    </row>
    <row r="1561" spans="1:16" x14ac:dyDescent="0.25">
      <c r="A1561" t="s">
        <v>24</v>
      </c>
      <c r="B1561" t="s">
        <v>1425</v>
      </c>
      <c r="C1561">
        <v>171</v>
      </c>
      <c r="D1561" t="s">
        <v>1426</v>
      </c>
      <c r="E1561" t="s">
        <v>872</v>
      </c>
      <c r="F1561" t="s">
        <v>44</v>
      </c>
      <c r="G1561" t="s">
        <v>45</v>
      </c>
      <c r="H1561" t="s">
        <v>46</v>
      </c>
      <c r="I1561">
        <v>8</v>
      </c>
      <c r="J1561">
        <v>0</v>
      </c>
      <c r="K1561" t="s">
        <v>1427</v>
      </c>
      <c r="L1561">
        <v>0</v>
      </c>
      <c r="M1561">
        <f t="shared" si="102"/>
        <v>2</v>
      </c>
      <c r="N1561" s="2">
        <f t="shared" si="99"/>
        <v>14</v>
      </c>
      <c r="O1561" s="2" t="str">
        <f t="shared" si="100"/>
        <v>MA86</v>
      </c>
      <c r="P1561" t="str">
        <f t="shared" si="101"/>
        <v>PA</v>
      </c>
    </row>
    <row r="1562" spans="1:16" x14ac:dyDescent="0.25">
      <c r="A1562" t="s">
        <v>24</v>
      </c>
      <c r="B1562" t="s">
        <v>1428</v>
      </c>
      <c r="C1562">
        <v>172</v>
      </c>
      <c r="D1562" t="s">
        <v>1429</v>
      </c>
      <c r="E1562" t="s">
        <v>872</v>
      </c>
      <c r="F1562" t="s">
        <v>44</v>
      </c>
      <c r="G1562" t="s">
        <v>45</v>
      </c>
      <c r="H1562" t="s">
        <v>46</v>
      </c>
      <c r="I1562">
        <v>8</v>
      </c>
      <c r="J1562">
        <v>0</v>
      </c>
      <c r="K1562" t="s">
        <v>479</v>
      </c>
      <c r="L1562">
        <v>0</v>
      </c>
      <c r="M1562">
        <f t="shared" si="102"/>
        <v>2</v>
      </c>
      <c r="N1562" s="2">
        <f t="shared" si="99"/>
        <v>14</v>
      </c>
      <c r="O1562" s="2" t="str">
        <f t="shared" si="100"/>
        <v>MA87</v>
      </c>
      <c r="P1562" t="str">
        <f t="shared" si="101"/>
        <v>PA</v>
      </c>
    </row>
    <row r="1563" spans="1:16" x14ac:dyDescent="0.25">
      <c r="A1563" t="s">
        <v>24</v>
      </c>
      <c r="B1563" t="s">
        <v>1430</v>
      </c>
      <c r="C1563">
        <v>173</v>
      </c>
      <c r="D1563" t="s">
        <v>1431</v>
      </c>
      <c r="E1563" t="s">
        <v>872</v>
      </c>
      <c r="F1563" t="s">
        <v>44</v>
      </c>
      <c r="G1563" t="s">
        <v>45</v>
      </c>
      <c r="H1563" t="s">
        <v>46</v>
      </c>
      <c r="I1563">
        <v>8</v>
      </c>
      <c r="J1563">
        <v>0</v>
      </c>
      <c r="K1563" t="s">
        <v>930</v>
      </c>
      <c r="L1563">
        <v>0</v>
      </c>
      <c r="M1563">
        <f t="shared" si="102"/>
        <v>2</v>
      </c>
      <c r="N1563" s="2">
        <f t="shared" si="99"/>
        <v>14</v>
      </c>
      <c r="O1563" s="2" t="str">
        <f t="shared" si="100"/>
        <v>MA88</v>
      </c>
      <c r="P1563" t="str">
        <f t="shared" si="101"/>
        <v>PA</v>
      </c>
    </row>
    <row r="1564" spans="1:16" x14ac:dyDescent="0.25">
      <c r="A1564" t="s">
        <v>24</v>
      </c>
      <c r="B1564" t="s">
        <v>1432</v>
      </c>
      <c r="C1564">
        <v>174</v>
      </c>
      <c r="D1564" t="s">
        <v>1433</v>
      </c>
      <c r="E1564" t="s">
        <v>1434</v>
      </c>
      <c r="F1564" t="s">
        <v>44</v>
      </c>
      <c r="G1564" t="s">
        <v>45</v>
      </c>
      <c r="H1564" t="s">
        <v>46</v>
      </c>
      <c r="I1564">
        <v>8</v>
      </c>
      <c r="J1564">
        <v>0</v>
      </c>
      <c r="K1564" t="s">
        <v>754</v>
      </c>
      <c r="L1564">
        <v>0</v>
      </c>
      <c r="M1564">
        <f t="shared" si="102"/>
        <v>2</v>
      </c>
      <c r="N1564" s="2">
        <f t="shared" si="99"/>
        <v>14</v>
      </c>
      <c r="O1564" s="2" t="str">
        <f t="shared" si="100"/>
        <v>MA89</v>
      </c>
      <c r="P1564" t="str">
        <f t="shared" si="101"/>
        <v>PA</v>
      </c>
    </row>
    <row r="1565" spans="1:16" x14ac:dyDescent="0.25">
      <c r="A1565" t="s">
        <v>24</v>
      </c>
      <c r="B1565" t="s">
        <v>1435</v>
      </c>
      <c r="C1565">
        <v>175</v>
      </c>
      <c r="D1565" t="s">
        <v>1436</v>
      </c>
      <c r="E1565" t="s">
        <v>1437</v>
      </c>
      <c r="F1565" t="s">
        <v>44</v>
      </c>
      <c r="G1565" t="s">
        <v>45</v>
      </c>
      <c r="H1565" t="s">
        <v>46</v>
      </c>
      <c r="I1565">
        <v>8</v>
      </c>
      <c r="J1565">
        <v>0</v>
      </c>
      <c r="K1565" t="s">
        <v>754</v>
      </c>
      <c r="L1565">
        <v>0</v>
      </c>
      <c r="M1565">
        <f t="shared" si="102"/>
        <v>2</v>
      </c>
      <c r="N1565" s="2">
        <f t="shared" si="99"/>
        <v>14</v>
      </c>
      <c r="O1565" s="2" t="str">
        <f t="shared" si="100"/>
        <v>MA90</v>
      </c>
      <c r="P1565" t="str">
        <f t="shared" si="101"/>
        <v>PA</v>
      </c>
    </row>
    <row r="1566" spans="1:16" x14ac:dyDescent="0.25">
      <c r="A1566" t="s">
        <v>24</v>
      </c>
      <c r="B1566" t="s">
        <v>1438</v>
      </c>
      <c r="C1566">
        <v>176</v>
      </c>
      <c r="D1566" t="s">
        <v>1439</v>
      </c>
      <c r="E1566" t="s">
        <v>1440</v>
      </c>
      <c r="F1566" t="s">
        <v>44</v>
      </c>
      <c r="G1566" t="s">
        <v>45</v>
      </c>
      <c r="H1566" t="s">
        <v>46</v>
      </c>
      <c r="I1566">
        <v>8</v>
      </c>
      <c r="J1566">
        <v>0</v>
      </c>
      <c r="K1566" t="s">
        <v>754</v>
      </c>
      <c r="L1566">
        <v>0</v>
      </c>
      <c r="M1566">
        <f t="shared" si="102"/>
        <v>2</v>
      </c>
      <c r="N1566" s="2">
        <f t="shared" si="99"/>
        <v>14</v>
      </c>
      <c r="O1566" s="2" t="str">
        <f t="shared" si="100"/>
        <v>MA91</v>
      </c>
      <c r="P1566" t="str">
        <f t="shared" si="101"/>
        <v>PA</v>
      </c>
    </row>
    <row r="1567" spans="1:16" x14ac:dyDescent="0.25">
      <c r="A1567" t="s">
        <v>24</v>
      </c>
      <c r="B1567" t="s">
        <v>1441</v>
      </c>
      <c r="C1567">
        <v>177</v>
      </c>
      <c r="D1567" t="s">
        <v>1442</v>
      </c>
      <c r="E1567" t="s">
        <v>1443</v>
      </c>
      <c r="F1567" t="s">
        <v>44</v>
      </c>
      <c r="G1567" t="s">
        <v>45</v>
      </c>
      <c r="H1567" t="s">
        <v>46</v>
      </c>
      <c r="I1567">
        <v>8</v>
      </c>
      <c r="J1567">
        <v>0</v>
      </c>
      <c r="K1567" t="s">
        <v>754</v>
      </c>
      <c r="L1567">
        <v>0</v>
      </c>
      <c r="M1567">
        <f t="shared" si="102"/>
        <v>2</v>
      </c>
      <c r="N1567" s="2">
        <f t="shared" si="99"/>
        <v>14</v>
      </c>
      <c r="O1567" s="2" t="str">
        <f t="shared" si="100"/>
        <v>MA92</v>
      </c>
      <c r="P1567" t="str">
        <f t="shared" si="101"/>
        <v>PA</v>
      </c>
    </row>
    <row r="1568" spans="1:16" x14ac:dyDescent="0.25">
      <c r="A1568" t="s">
        <v>24</v>
      </c>
      <c r="B1568" t="s">
        <v>1444</v>
      </c>
      <c r="C1568">
        <v>178</v>
      </c>
      <c r="D1568" t="s">
        <v>1445</v>
      </c>
      <c r="E1568" t="s">
        <v>872</v>
      </c>
      <c r="F1568" t="s">
        <v>44</v>
      </c>
      <c r="G1568" t="s">
        <v>45</v>
      </c>
      <c r="H1568" t="s">
        <v>46</v>
      </c>
      <c r="I1568">
        <v>8</v>
      </c>
      <c r="J1568">
        <v>0</v>
      </c>
      <c r="K1568" t="s">
        <v>925</v>
      </c>
      <c r="L1568">
        <v>0</v>
      </c>
      <c r="M1568">
        <f t="shared" si="102"/>
        <v>2</v>
      </c>
      <c r="N1568" s="2">
        <f t="shared" si="99"/>
        <v>14</v>
      </c>
      <c r="O1568" s="2" t="str">
        <f t="shared" si="100"/>
        <v>MA93</v>
      </c>
      <c r="P1568" t="str">
        <f t="shared" si="101"/>
        <v>PA</v>
      </c>
    </row>
    <row r="1569" spans="1:16" x14ac:dyDescent="0.25">
      <c r="A1569" t="s">
        <v>24</v>
      </c>
      <c r="B1569" t="s">
        <v>1446</v>
      </c>
      <c r="C1569">
        <v>179</v>
      </c>
      <c r="D1569" t="s">
        <v>1447</v>
      </c>
      <c r="E1569" t="s">
        <v>1448</v>
      </c>
      <c r="F1569" t="s">
        <v>44</v>
      </c>
      <c r="G1569" t="s">
        <v>45</v>
      </c>
      <c r="H1569" t="s">
        <v>46</v>
      </c>
      <c r="I1569">
        <v>8</v>
      </c>
      <c r="J1569">
        <v>0</v>
      </c>
      <c r="K1569" t="s">
        <v>754</v>
      </c>
      <c r="L1569">
        <v>0</v>
      </c>
      <c r="M1569">
        <f t="shared" si="102"/>
        <v>2</v>
      </c>
      <c r="N1569" s="2">
        <f t="shared" si="99"/>
        <v>14</v>
      </c>
      <c r="O1569" s="2" t="str">
        <f t="shared" si="100"/>
        <v>MA95</v>
      </c>
      <c r="P1569" t="str">
        <f t="shared" si="101"/>
        <v>PA</v>
      </c>
    </row>
    <row r="1570" spans="1:16" x14ac:dyDescent="0.25">
      <c r="A1570" t="s">
        <v>24</v>
      </c>
      <c r="B1570" t="s">
        <v>1449</v>
      </c>
      <c r="C1570">
        <v>180</v>
      </c>
      <c r="D1570" t="s">
        <v>1450</v>
      </c>
      <c r="E1570" t="s">
        <v>1448</v>
      </c>
      <c r="F1570" t="s">
        <v>44</v>
      </c>
      <c r="G1570" t="s">
        <v>45</v>
      </c>
      <c r="H1570" t="s">
        <v>46</v>
      </c>
      <c r="I1570">
        <v>8</v>
      </c>
      <c r="J1570">
        <v>0</v>
      </c>
      <c r="K1570" t="s">
        <v>754</v>
      </c>
      <c r="L1570">
        <v>0</v>
      </c>
      <c r="M1570">
        <f t="shared" si="102"/>
        <v>2</v>
      </c>
      <c r="N1570" s="2">
        <f t="shared" si="99"/>
        <v>14</v>
      </c>
      <c r="O1570" s="2" t="str">
        <f t="shared" si="100"/>
        <v>MA96</v>
      </c>
      <c r="P1570" t="str">
        <f t="shared" si="101"/>
        <v>PA</v>
      </c>
    </row>
    <row r="1571" spans="1:16" x14ac:dyDescent="0.25">
      <c r="A1571" t="s">
        <v>24</v>
      </c>
      <c r="B1571" t="s">
        <v>1451</v>
      </c>
      <c r="C1571">
        <v>181</v>
      </c>
      <c r="D1571" t="s">
        <v>1452</v>
      </c>
      <c r="E1571" t="s">
        <v>1453</v>
      </c>
      <c r="F1571" t="s">
        <v>44</v>
      </c>
      <c r="G1571" t="s">
        <v>45</v>
      </c>
      <c r="H1571" t="s">
        <v>46</v>
      </c>
      <c r="I1571">
        <v>8</v>
      </c>
      <c r="J1571">
        <v>0</v>
      </c>
      <c r="K1571" t="s">
        <v>754</v>
      </c>
      <c r="L1571">
        <v>0</v>
      </c>
      <c r="M1571">
        <f t="shared" si="102"/>
        <v>2</v>
      </c>
      <c r="N1571" s="2">
        <f t="shared" si="99"/>
        <v>14</v>
      </c>
      <c r="O1571" s="2" t="str">
        <f t="shared" si="100"/>
        <v>MA97</v>
      </c>
      <c r="P1571" t="str">
        <f t="shared" si="101"/>
        <v>PA</v>
      </c>
    </row>
    <row r="1572" spans="1:16" x14ac:dyDescent="0.25">
      <c r="A1572" t="s">
        <v>24</v>
      </c>
      <c r="B1572" t="s">
        <v>1454</v>
      </c>
      <c r="C1572">
        <v>182</v>
      </c>
      <c r="D1572" t="s">
        <v>1455</v>
      </c>
      <c r="E1572" t="s">
        <v>1453</v>
      </c>
      <c r="F1572" t="s">
        <v>44</v>
      </c>
      <c r="G1572" t="s">
        <v>45</v>
      </c>
      <c r="H1572" t="s">
        <v>46</v>
      </c>
      <c r="I1572">
        <v>8</v>
      </c>
      <c r="J1572">
        <v>0</v>
      </c>
      <c r="K1572" t="s">
        <v>754</v>
      </c>
      <c r="L1572">
        <v>0</v>
      </c>
      <c r="M1572">
        <f t="shared" si="102"/>
        <v>2</v>
      </c>
      <c r="N1572" s="2">
        <f t="shared" si="99"/>
        <v>14</v>
      </c>
      <c r="O1572" s="2" t="str">
        <f t="shared" si="100"/>
        <v>MA98</v>
      </c>
      <c r="P1572" t="str">
        <f t="shared" si="101"/>
        <v>PA</v>
      </c>
    </row>
    <row r="1573" spans="1:16" x14ac:dyDescent="0.25">
      <c r="A1573" t="s">
        <v>24</v>
      </c>
      <c r="B1573" t="s">
        <v>1456</v>
      </c>
      <c r="C1573">
        <v>183</v>
      </c>
      <c r="D1573" t="s">
        <v>1457</v>
      </c>
      <c r="E1573" t="s">
        <v>1310</v>
      </c>
      <c r="F1573" t="s">
        <v>44</v>
      </c>
      <c r="G1573" t="s">
        <v>45</v>
      </c>
      <c r="H1573" t="s">
        <v>46</v>
      </c>
      <c r="I1573">
        <v>8</v>
      </c>
      <c r="J1573">
        <v>0</v>
      </c>
      <c r="K1573" t="s">
        <v>754</v>
      </c>
      <c r="L1573">
        <v>0</v>
      </c>
      <c r="M1573">
        <f t="shared" si="102"/>
        <v>2</v>
      </c>
      <c r="N1573" s="2">
        <f t="shared" si="99"/>
        <v>14</v>
      </c>
      <c r="O1573" s="2" t="str">
        <f t="shared" si="100"/>
        <v>MA99</v>
      </c>
      <c r="P1573" t="str">
        <f t="shared" si="101"/>
        <v>PA</v>
      </c>
    </row>
    <row r="1574" spans="1:16" x14ac:dyDescent="0.25">
      <c r="A1574" t="s">
        <v>24</v>
      </c>
      <c r="B1574" t="s">
        <v>1458</v>
      </c>
      <c r="C1574">
        <v>184</v>
      </c>
      <c r="D1574" t="s">
        <v>1459</v>
      </c>
      <c r="E1574" t="s">
        <v>52</v>
      </c>
      <c r="F1574" t="s">
        <v>44</v>
      </c>
      <c r="G1574" t="s">
        <v>45</v>
      </c>
      <c r="H1574" t="s">
        <v>46</v>
      </c>
      <c r="I1574">
        <v>8</v>
      </c>
      <c r="J1574">
        <v>0</v>
      </c>
      <c r="K1574" t="s">
        <v>1460</v>
      </c>
      <c r="L1574">
        <v>0</v>
      </c>
      <c r="M1574">
        <f t="shared" si="102"/>
        <v>2</v>
      </c>
      <c r="N1574" s="2">
        <f t="shared" si="99"/>
        <v>14</v>
      </c>
      <c r="O1574" s="2" t="str">
        <f t="shared" si="100"/>
        <v>NAVE</v>
      </c>
      <c r="P1574" t="str">
        <f t="shared" si="101"/>
        <v>PA</v>
      </c>
    </row>
    <row r="1575" spans="1:16" x14ac:dyDescent="0.25">
      <c r="A1575" t="s">
        <v>24</v>
      </c>
      <c r="B1575" t="s">
        <v>1461</v>
      </c>
      <c r="C1575">
        <v>185</v>
      </c>
      <c r="D1575" t="s">
        <v>1462</v>
      </c>
      <c r="E1575" t="s">
        <v>52</v>
      </c>
      <c r="F1575" t="s">
        <v>44</v>
      </c>
      <c r="G1575" t="s">
        <v>45</v>
      </c>
      <c r="H1575" t="s">
        <v>46</v>
      </c>
      <c r="I1575">
        <v>8</v>
      </c>
      <c r="J1575">
        <v>0</v>
      </c>
      <c r="K1575" t="s">
        <v>1463</v>
      </c>
      <c r="L1575">
        <v>0</v>
      </c>
      <c r="M1575">
        <f t="shared" si="102"/>
        <v>2</v>
      </c>
      <c r="N1575" s="2">
        <f t="shared" si="99"/>
        <v>14</v>
      </c>
      <c r="O1575" s="2" t="str">
        <f t="shared" si="100"/>
        <v>NSTD</v>
      </c>
      <c r="P1575" t="str">
        <f t="shared" si="101"/>
        <v>PA</v>
      </c>
    </row>
    <row r="1576" spans="1:16" x14ac:dyDescent="0.25">
      <c r="A1576" t="s">
        <v>24</v>
      </c>
      <c r="B1576" t="s">
        <v>1464</v>
      </c>
      <c r="C1576">
        <v>186</v>
      </c>
      <c r="D1576" t="s">
        <v>1465</v>
      </c>
      <c r="E1576" t="s">
        <v>1466</v>
      </c>
      <c r="F1576" t="s">
        <v>44</v>
      </c>
      <c r="G1576" t="s">
        <v>45</v>
      </c>
      <c r="H1576" t="s">
        <v>46</v>
      </c>
      <c r="I1576">
        <v>8</v>
      </c>
      <c r="J1576">
        <v>0</v>
      </c>
      <c r="K1576" t="s">
        <v>92</v>
      </c>
      <c r="L1576">
        <v>0</v>
      </c>
      <c r="M1576">
        <f t="shared" si="102"/>
        <v>2</v>
      </c>
      <c r="N1576" s="2">
        <f t="shared" si="99"/>
        <v>14</v>
      </c>
      <c r="O1576" s="2" t="str">
        <f t="shared" si="100"/>
        <v>TECH</v>
      </c>
      <c r="P1576" t="str">
        <f t="shared" si="101"/>
        <v>PA</v>
      </c>
    </row>
    <row r="1577" spans="1:16" x14ac:dyDescent="0.25">
      <c r="A1577" t="s">
        <v>24</v>
      </c>
      <c r="B1577" t="s">
        <v>1467</v>
      </c>
      <c r="C1577">
        <v>187</v>
      </c>
      <c r="D1577" t="s">
        <v>1468</v>
      </c>
      <c r="F1577" t="s">
        <v>44</v>
      </c>
      <c r="G1577" t="s">
        <v>45</v>
      </c>
      <c r="H1577" t="s">
        <v>1469</v>
      </c>
      <c r="I1577">
        <v>10</v>
      </c>
      <c r="J1577">
        <v>0</v>
      </c>
      <c r="M1577">
        <f t="shared" si="102"/>
        <v>2</v>
      </c>
      <c r="N1577" s="2">
        <f t="shared" si="99"/>
        <v>14</v>
      </c>
      <c r="O1577" s="2" t="str">
        <f t="shared" si="100"/>
        <v>XDAT</v>
      </c>
      <c r="P1577" t="str">
        <f t="shared" si="101"/>
        <v>PA</v>
      </c>
    </row>
    <row r="1578" spans="1:16" x14ac:dyDescent="0.25">
      <c r="A1578" t="s">
        <v>24</v>
      </c>
      <c r="B1578" t="s">
        <v>1470</v>
      </c>
      <c r="C1578">
        <v>188</v>
      </c>
      <c r="D1578" t="s">
        <v>1471</v>
      </c>
      <c r="F1578" t="s">
        <v>455</v>
      </c>
      <c r="G1578" t="s">
        <v>456</v>
      </c>
      <c r="H1578" t="s">
        <v>1472</v>
      </c>
      <c r="I1578">
        <v>5</v>
      </c>
      <c r="M1578">
        <f t="shared" si="102"/>
        <v>2</v>
      </c>
      <c r="N1578" s="2">
        <f t="shared" si="99"/>
        <v>14</v>
      </c>
      <c r="O1578" s="2" t="str">
        <f t="shared" si="100"/>
        <v>XTIM</v>
      </c>
      <c r="P1578" t="str">
        <f t="shared" si="101"/>
        <v>PA</v>
      </c>
    </row>
    <row r="1579" spans="1:16" x14ac:dyDescent="0.25">
      <c r="A1579" t="s">
        <v>24</v>
      </c>
      <c r="B1579" t="s">
        <v>1473</v>
      </c>
      <c r="C1579">
        <v>189</v>
      </c>
      <c r="D1579" t="s">
        <v>1474</v>
      </c>
      <c r="E1579" t="s">
        <v>1475</v>
      </c>
      <c r="F1579" t="s">
        <v>455</v>
      </c>
      <c r="G1579" t="s">
        <v>456</v>
      </c>
      <c r="H1579" t="s">
        <v>1476</v>
      </c>
      <c r="I1579">
        <v>4</v>
      </c>
      <c r="M1579">
        <f t="shared" si="102"/>
        <v>2</v>
      </c>
      <c r="N1579" s="2">
        <f t="shared" si="99"/>
        <v>14</v>
      </c>
      <c r="O1579" s="2" t="str">
        <f t="shared" si="100"/>
        <v>XPLA</v>
      </c>
      <c r="P1579" t="str">
        <f t="shared" si="101"/>
        <v>PA</v>
      </c>
    </row>
    <row r="1580" spans="1:16" x14ac:dyDescent="0.25">
      <c r="A1580" t="s">
        <v>24</v>
      </c>
      <c r="B1580" t="s">
        <v>1477</v>
      </c>
      <c r="C1580">
        <v>190</v>
      </c>
      <c r="D1580" t="s">
        <v>1478</v>
      </c>
      <c r="E1580" t="s">
        <v>52</v>
      </c>
      <c r="F1580" t="s">
        <v>44</v>
      </c>
      <c r="G1580" t="s">
        <v>45</v>
      </c>
      <c r="H1580" t="s">
        <v>46</v>
      </c>
      <c r="I1580">
        <v>8</v>
      </c>
      <c r="J1580">
        <v>0</v>
      </c>
      <c r="K1580" t="s">
        <v>1479</v>
      </c>
      <c r="L1580">
        <v>0</v>
      </c>
      <c r="M1580">
        <f t="shared" si="102"/>
        <v>2</v>
      </c>
      <c r="N1580" s="2">
        <f t="shared" si="99"/>
        <v>14</v>
      </c>
      <c r="O1580" s="2" t="str">
        <f t="shared" si="100"/>
        <v>XTMP</v>
      </c>
      <c r="P1580" t="str">
        <f t="shared" si="101"/>
        <v>PA</v>
      </c>
    </row>
    <row r="1581" spans="1:16" x14ac:dyDescent="0.25">
      <c r="A1581" t="s">
        <v>24</v>
      </c>
      <c r="B1581" t="s">
        <v>1480</v>
      </c>
      <c r="C1581">
        <v>191</v>
      </c>
      <c r="D1581" t="s">
        <v>1481</v>
      </c>
      <c r="F1581" t="s">
        <v>455</v>
      </c>
      <c r="G1581" t="s">
        <v>456</v>
      </c>
      <c r="H1581" t="s">
        <v>693</v>
      </c>
      <c r="I1581">
        <v>2</v>
      </c>
      <c r="M1581">
        <f t="shared" si="102"/>
        <v>2</v>
      </c>
      <c r="N1581" s="2">
        <f t="shared" si="99"/>
        <v>14</v>
      </c>
      <c r="O1581" s="2" t="str">
        <f t="shared" si="100"/>
        <v>EXMR</v>
      </c>
      <c r="P1581" t="str">
        <f t="shared" si="101"/>
        <v>PA</v>
      </c>
    </row>
    <row r="1582" spans="1:16" x14ac:dyDescent="0.25">
      <c r="A1582" t="s">
        <v>24</v>
      </c>
      <c r="B1582" t="s">
        <v>1482</v>
      </c>
      <c r="C1582">
        <v>192</v>
      </c>
      <c r="D1582" t="s">
        <v>1483</v>
      </c>
      <c r="E1582" t="s">
        <v>1307</v>
      </c>
      <c r="F1582" t="s">
        <v>44</v>
      </c>
      <c r="G1582" t="s">
        <v>45</v>
      </c>
      <c r="H1582" t="s">
        <v>46</v>
      </c>
      <c r="I1582">
        <v>8</v>
      </c>
      <c r="J1582">
        <v>0</v>
      </c>
      <c r="K1582" t="s">
        <v>781</v>
      </c>
      <c r="L1582">
        <v>0</v>
      </c>
      <c r="M1582">
        <f t="shared" si="102"/>
        <v>2</v>
      </c>
      <c r="N1582" s="2">
        <f t="shared" ref="N1582:N1645" si="103">_xlfn.NUMBERVALUE(MID(A1582,2,3))-200</f>
        <v>14</v>
      </c>
      <c r="O1582" s="2" t="str">
        <f t="shared" ref="O1582:O1645" si="104">MID(B1582,6,LEN(B1582)-5)</f>
        <v>XAFE</v>
      </c>
      <c r="P1582" t="str">
        <f t="shared" ref="P1582:P1645" si="105">IFERROR(IF(FIND("PA",A1582)&gt;0,"PA","Biological"),"Biological")</f>
        <v>PA</v>
      </c>
    </row>
    <row r="1583" spans="1:16" x14ac:dyDescent="0.25">
      <c r="A1583" t="s">
        <v>24</v>
      </c>
      <c r="B1583" t="s">
        <v>1484</v>
      </c>
      <c r="C1583">
        <v>193</v>
      </c>
      <c r="D1583" t="s">
        <v>1485</v>
      </c>
      <c r="E1583" t="s">
        <v>1486</v>
      </c>
      <c r="F1583" t="s">
        <v>44</v>
      </c>
      <c r="G1583" t="s">
        <v>45</v>
      </c>
      <c r="H1583" t="s">
        <v>46</v>
      </c>
      <c r="I1583">
        <v>8</v>
      </c>
      <c r="J1583">
        <v>0</v>
      </c>
      <c r="K1583" t="s">
        <v>539</v>
      </c>
      <c r="L1583">
        <v>0</v>
      </c>
      <c r="M1583">
        <f t="shared" si="102"/>
        <v>2</v>
      </c>
      <c r="N1583" s="2">
        <f t="shared" si="103"/>
        <v>14</v>
      </c>
      <c r="O1583" s="2" t="str">
        <f t="shared" si="104"/>
        <v>XBME</v>
      </c>
      <c r="P1583" t="str">
        <f t="shared" si="105"/>
        <v>PA</v>
      </c>
    </row>
    <row r="1584" spans="1:16" x14ac:dyDescent="0.25">
      <c r="A1584" t="s">
        <v>24</v>
      </c>
      <c r="B1584" t="s">
        <v>1487</v>
      </c>
      <c r="C1584">
        <v>194</v>
      </c>
      <c r="D1584" t="s">
        <v>1488</v>
      </c>
      <c r="E1584" t="s">
        <v>1307</v>
      </c>
      <c r="F1584" t="s">
        <v>44</v>
      </c>
      <c r="G1584" t="s">
        <v>45</v>
      </c>
      <c r="H1584" t="s">
        <v>46</v>
      </c>
      <c r="I1584">
        <v>8</v>
      </c>
      <c r="J1584">
        <v>0</v>
      </c>
      <c r="K1584" t="s">
        <v>781</v>
      </c>
      <c r="L1584">
        <v>0</v>
      </c>
      <c r="M1584">
        <f t="shared" si="102"/>
        <v>2</v>
      </c>
      <c r="N1584" s="2">
        <f t="shared" si="103"/>
        <v>14</v>
      </c>
      <c r="O1584" s="2" t="str">
        <f t="shared" si="104"/>
        <v>XCAR</v>
      </c>
      <c r="P1584" t="str">
        <f t="shared" si="105"/>
        <v>PA</v>
      </c>
    </row>
    <row r="1585" spans="1:16" x14ac:dyDescent="0.25">
      <c r="A1585" t="s">
        <v>24</v>
      </c>
      <c r="B1585" t="s">
        <v>1489</v>
      </c>
      <c r="C1585">
        <v>195</v>
      </c>
      <c r="D1585" t="s">
        <v>1490</v>
      </c>
      <c r="E1585" t="s">
        <v>1307</v>
      </c>
      <c r="F1585" t="s">
        <v>44</v>
      </c>
      <c r="G1585" t="s">
        <v>45</v>
      </c>
      <c r="H1585" t="s">
        <v>46</v>
      </c>
      <c r="I1585">
        <v>8</v>
      </c>
      <c r="J1585">
        <v>0</v>
      </c>
      <c r="K1585" t="s">
        <v>1491</v>
      </c>
      <c r="L1585">
        <v>0</v>
      </c>
      <c r="M1585">
        <f t="shared" si="102"/>
        <v>2</v>
      </c>
      <c r="N1585" s="2">
        <f t="shared" si="103"/>
        <v>14</v>
      </c>
      <c r="O1585" s="2" t="str">
        <f t="shared" si="104"/>
        <v>XCON</v>
      </c>
      <c r="P1585" t="str">
        <f t="shared" si="105"/>
        <v>PA</v>
      </c>
    </row>
    <row r="1586" spans="1:16" x14ac:dyDescent="0.25">
      <c r="A1586" t="s">
        <v>24</v>
      </c>
      <c r="B1586" t="s">
        <v>1492</v>
      </c>
      <c r="C1586">
        <v>196</v>
      </c>
      <c r="D1586" t="s">
        <v>1493</v>
      </c>
      <c r="E1586" t="s">
        <v>1307</v>
      </c>
      <c r="F1586" t="s">
        <v>44</v>
      </c>
      <c r="G1586" t="s">
        <v>45</v>
      </c>
      <c r="H1586" t="s">
        <v>46</v>
      </c>
      <c r="I1586">
        <v>8</v>
      </c>
      <c r="J1586">
        <v>0</v>
      </c>
      <c r="K1586" t="s">
        <v>781</v>
      </c>
      <c r="L1586">
        <v>0</v>
      </c>
      <c r="M1586">
        <f t="shared" si="102"/>
        <v>2</v>
      </c>
      <c r="N1586" s="2">
        <f t="shared" si="103"/>
        <v>14</v>
      </c>
      <c r="O1586" s="2" t="str">
        <f t="shared" si="104"/>
        <v>XDIA</v>
      </c>
      <c r="P1586" t="str">
        <f t="shared" si="105"/>
        <v>PA</v>
      </c>
    </row>
    <row r="1587" spans="1:16" x14ac:dyDescent="0.25">
      <c r="A1587" t="s">
        <v>24</v>
      </c>
      <c r="B1587" t="s">
        <v>1494</v>
      </c>
      <c r="C1587">
        <v>197</v>
      </c>
      <c r="D1587" t="s">
        <v>1495</v>
      </c>
      <c r="E1587" t="s">
        <v>1307</v>
      </c>
      <c r="F1587" t="s">
        <v>44</v>
      </c>
      <c r="G1587" t="s">
        <v>45</v>
      </c>
      <c r="H1587" t="s">
        <v>46</v>
      </c>
      <c r="I1587">
        <v>8</v>
      </c>
      <c r="J1587">
        <v>0</v>
      </c>
      <c r="K1587" t="s">
        <v>781</v>
      </c>
      <c r="L1587">
        <v>0</v>
      </c>
      <c r="M1587">
        <f t="shared" si="102"/>
        <v>2</v>
      </c>
      <c r="N1587" s="2">
        <f t="shared" si="103"/>
        <v>14</v>
      </c>
      <c r="O1587" s="2" t="str">
        <f t="shared" si="104"/>
        <v>XHYP</v>
      </c>
      <c r="P1587" t="str">
        <f t="shared" si="105"/>
        <v>PA</v>
      </c>
    </row>
    <row r="1588" spans="1:16" x14ac:dyDescent="0.25">
      <c r="A1588" t="s">
        <v>24</v>
      </c>
      <c r="B1588" t="s">
        <v>1496</v>
      </c>
      <c r="C1588">
        <v>198</v>
      </c>
      <c r="D1588" t="s">
        <v>1497</v>
      </c>
      <c r="E1588" t="s">
        <v>1307</v>
      </c>
      <c r="F1588" t="s">
        <v>44</v>
      </c>
      <c r="G1588" t="s">
        <v>45</v>
      </c>
      <c r="H1588" t="s">
        <v>46</v>
      </c>
      <c r="I1588">
        <v>8</v>
      </c>
      <c r="J1588">
        <v>0</v>
      </c>
      <c r="K1588" t="s">
        <v>781</v>
      </c>
      <c r="L1588">
        <v>0</v>
      </c>
      <c r="M1588">
        <f t="shared" si="102"/>
        <v>2</v>
      </c>
      <c r="N1588" s="2">
        <f t="shared" si="103"/>
        <v>14</v>
      </c>
      <c r="O1588" s="2" t="str">
        <f t="shared" si="104"/>
        <v>XILL</v>
      </c>
      <c r="P1588" t="str">
        <f t="shared" si="105"/>
        <v>PA</v>
      </c>
    </row>
    <row r="1589" spans="1:16" x14ac:dyDescent="0.25">
      <c r="A1589" t="s">
        <v>24</v>
      </c>
      <c r="B1589" t="s">
        <v>1498</v>
      </c>
      <c r="C1589">
        <v>199</v>
      </c>
      <c r="D1589" t="s">
        <v>1499</v>
      </c>
      <c r="E1589" t="s">
        <v>1307</v>
      </c>
      <c r="F1589" t="s">
        <v>44</v>
      </c>
      <c r="G1589" t="s">
        <v>45</v>
      </c>
      <c r="H1589" t="s">
        <v>46</v>
      </c>
      <c r="I1589">
        <v>8</v>
      </c>
      <c r="J1589">
        <v>0</v>
      </c>
      <c r="K1589" t="s">
        <v>781</v>
      </c>
      <c r="L1589">
        <v>0</v>
      </c>
      <c r="M1589">
        <f t="shared" si="102"/>
        <v>2</v>
      </c>
      <c r="N1589" s="2">
        <f t="shared" si="103"/>
        <v>14</v>
      </c>
      <c r="O1589" s="2" t="str">
        <f t="shared" si="104"/>
        <v>XINJ</v>
      </c>
      <c r="P1589" t="str">
        <f t="shared" si="105"/>
        <v>PA</v>
      </c>
    </row>
    <row r="1590" spans="1:16" x14ac:dyDescent="0.25">
      <c r="A1590" t="s">
        <v>24</v>
      </c>
      <c r="B1590" t="s">
        <v>1500</v>
      </c>
      <c r="C1590">
        <v>200</v>
      </c>
      <c r="D1590" t="s">
        <v>1495</v>
      </c>
      <c r="E1590" t="s">
        <v>1307</v>
      </c>
      <c r="F1590" t="s">
        <v>44</v>
      </c>
      <c r="G1590" t="s">
        <v>45</v>
      </c>
      <c r="H1590" t="s">
        <v>46</v>
      </c>
      <c r="I1590">
        <v>8</v>
      </c>
      <c r="J1590">
        <v>0</v>
      </c>
      <c r="K1590" t="s">
        <v>1491</v>
      </c>
      <c r="L1590">
        <v>0</v>
      </c>
      <c r="M1590">
        <f t="shared" si="102"/>
        <v>2</v>
      </c>
      <c r="N1590" s="2">
        <f t="shared" si="103"/>
        <v>14</v>
      </c>
      <c r="O1590" s="2" t="str">
        <f t="shared" si="104"/>
        <v>XPHY</v>
      </c>
      <c r="P1590" t="str">
        <f t="shared" si="105"/>
        <v>PA</v>
      </c>
    </row>
    <row r="1591" spans="1:16" x14ac:dyDescent="0.25">
      <c r="A1591" t="s">
        <v>24</v>
      </c>
      <c r="B1591" t="s">
        <v>1501</v>
      </c>
      <c r="C1591">
        <v>201</v>
      </c>
      <c r="D1591" t="s">
        <v>1502</v>
      </c>
      <c r="E1591" t="s">
        <v>1307</v>
      </c>
      <c r="F1591" t="s">
        <v>44</v>
      </c>
      <c r="G1591" t="s">
        <v>45</v>
      </c>
      <c r="H1591" t="s">
        <v>46</v>
      </c>
      <c r="I1591">
        <v>8</v>
      </c>
      <c r="J1591">
        <v>0</v>
      </c>
      <c r="K1591" t="s">
        <v>754</v>
      </c>
      <c r="L1591">
        <v>0</v>
      </c>
      <c r="M1591">
        <f t="shared" si="102"/>
        <v>2</v>
      </c>
      <c r="N1591" s="2">
        <f t="shared" si="103"/>
        <v>14</v>
      </c>
      <c r="O1591" s="2" t="str">
        <f t="shared" si="104"/>
        <v>XPOS</v>
      </c>
      <c r="P1591" t="str">
        <f t="shared" si="105"/>
        <v>PA</v>
      </c>
    </row>
    <row r="1592" spans="1:16" x14ac:dyDescent="0.25">
      <c r="A1592" t="s">
        <v>24</v>
      </c>
      <c r="B1592" t="s">
        <v>1503</v>
      </c>
      <c r="C1592">
        <v>202</v>
      </c>
      <c r="D1592" t="s">
        <v>1504</v>
      </c>
      <c r="E1592" t="s">
        <v>1505</v>
      </c>
      <c r="F1592" t="s">
        <v>44</v>
      </c>
      <c r="G1592" t="s">
        <v>45</v>
      </c>
      <c r="H1592" t="s">
        <v>1506</v>
      </c>
      <c r="I1592">
        <v>10</v>
      </c>
      <c r="J1592">
        <v>0</v>
      </c>
      <c r="K1592" t="s">
        <v>383</v>
      </c>
      <c r="L1592">
        <v>0</v>
      </c>
      <c r="M1592">
        <f t="shared" si="102"/>
        <v>2</v>
      </c>
      <c r="N1592" s="2">
        <f t="shared" si="103"/>
        <v>14</v>
      </c>
      <c r="O1592" s="2" t="str">
        <f t="shared" si="104"/>
        <v>BMIGRP</v>
      </c>
      <c r="P1592" t="str">
        <f t="shared" si="105"/>
        <v>PA</v>
      </c>
    </row>
    <row r="1593" spans="1:16" x14ac:dyDescent="0.25">
      <c r="A1593" t="s">
        <v>24</v>
      </c>
      <c r="B1593" t="s">
        <v>1507</v>
      </c>
      <c r="C1593">
        <v>203</v>
      </c>
      <c r="D1593" t="s">
        <v>1508</v>
      </c>
      <c r="E1593" s="26" t="s">
        <v>9541</v>
      </c>
      <c r="F1593" t="s">
        <v>44</v>
      </c>
      <c r="G1593" t="s">
        <v>45</v>
      </c>
      <c r="H1593" t="s">
        <v>46</v>
      </c>
      <c r="I1593">
        <v>8</v>
      </c>
      <c r="J1593">
        <v>0</v>
      </c>
      <c r="K1593" t="s">
        <v>1509</v>
      </c>
      <c r="L1593">
        <v>0</v>
      </c>
      <c r="M1593">
        <f t="shared" si="102"/>
        <v>2</v>
      </c>
      <c r="N1593" s="2">
        <f t="shared" si="103"/>
        <v>14</v>
      </c>
      <c r="O1593" s="2" t="str">
        <f t="shared" si="104"/>
        <v>FEV</v>
      </c>
      <c r="P1593" t="str">
        <f t="shared" si="105"/>
        <v>PA</v>
      </c>
    </row>
    <row r="1594" spans="1:16" x14ac:dyDescent="0.25">
      <c r="A1594" t="s">
        <v>24</v>
      </c>
      <c r="B1594" t="s">
        <v>1510</v>
      </c>
      <c r="C1594">
        <v>204</v>
      </c>
      <c r="D1594" t="s">
        <v>1511</v>
      </c>
      <c r="E1594" s="26" t="s">
        <v>9541</v>
      </c>
      <c r="F1594" t="s">
        <v>44</v>
      </c>
      <c r="G1594" t="s">
        <v>45</v>
      </c>
      <c r="H1594" t="s">
        <v>46</v>
      </c>
      <c r="I1594">
        <v>8</v>
      </c>
      <c r="J1594">
        <v>0</v>
      </c>
      <c r="K1594" t="s">
        <v>1512</v>
      </c>
      <c r="L1594">
        <v>0</v>
      </c>
      <c r="M1594">
        <f t="shared" si="102"/>
        <v>2</v>
      </c>
      <c r="N1594" s="2">
        <f t="shared" si="103"/>
        <v>14</v>
      </c>
      <c r="O1594" s="2" t="str">
        <f t="shared" si="104"/>
        <v>FEF</v>
      </c>
      <c r="P1594" t="str">
        <f t="shared" si="105"/>
        <v>PA</v>
      </c>
    </row>
    <row r="1595" spans="1:16" x14ac:dyDescent="0.25">
      <c r="A1595" t="s">
        <v>24</v>
      </c>
      <c r="B1595" t="s">
        <v>1513</v>
      </c>
      <c r="C1595">
        <v>205</v>
      </c>
      <c r="D1595" t="s">
        <v>1514</v>
      </c>
      <c r="E1595" s="26" t="s">
        <v>9541</v>
      </c>
      <c r="F1595" t="s">
        <v>44</v>
      </c>
      <c r="G1595" t="s">
        <v>45</v>
      </c>
      <c r="H1595" t="s">
        <v>46</v>
      </c>
      <c r="I1595">
        <v>8</v>
      </c>
      <c r="J1595">
        <v>0</v>
      </c>
      <c r="K1595" t="s">
        <v>1515</v>
      </c>
      <c r="L1595">
        <v>0</v>
      </c>
      <c r="M1595">
        <f t="shared" si="102"/>
        <v>2</v>
      </c>
      <c r="N1595" s="2">
        <f t="shared" si="103"/>
        <v>14</v>
      </c>
      <c r="O1595" s="2" t="str">
        <f t="shared" si="104"/>
        <v>FVC</v>
      </c>
      <c r="P1595" t="str">
        <f t="shared" si="105"/>
        <v>PA</v>
      </c>
    </row>
    <row r="1596" spans="1:16" x14ac:dyDescent="0.25">
      <c r="A1596" t="s">
        <v>24</v>
      </c>
      <c r="B1596" t="s">
        <v>1516</v>
      </c>
      <c r="C1596">
        <v>206</v>
      </c>
      <c r="D1596" t="s">
        <v>1517</v>
      </c>
      <c r="E1596" s="26" t="s">
        <v>9541</v>
      </c>
      <c r="F1596" t="s">
        <v>44</v>
      </c>
      <c r="G1596" t="s">
        <v>45</v>
      </c>
      <c r="H1596" t="s">
        <v>91</v>
      </c>
      <c r="I1596">
        <v>3</v>
      </c>
      <c r="J1596">
        <v>0</v>
      </c>
      <c r="K1596" t="s">
        <v>1518</v>
      </c>
      <c r="L1596">
        <v>0</v>
      </c>
      <c r="M1596">
        <f t="shared" si="102"/>
        <v>2</v>
      </c>
      <c r="N1596" s="2">
        <f t="shared" si="103"/>
        <v>14</v>
      </c>
      <c r="O1596" s="2" t="str">
        <f t="shared" si="104"/>
        <v>FVCP</v>
      </c>
      <c r="P1596" t="str">
        <f t="shared" si="105"/>
        <v>PA</v>
      </c>
    </row>
    <row r="1597" spans="1:16" x14ac:dyDescent="0.25">
      <c r="A1597" t="s">
        <v>24</v>
      </c>
      <c r="B1597" t="s">
        <v>1519</v>
      </c>
      <c r="C1597">
        <v>207</v>
      </c>
      <c r="D1597" t="s">
        <v>1520</v>
      </c>
      <c r="E1597" s="26" t="s">
        <v>9541</v>
      </c>
      <c r="F1597" t="s">
        <v>44</v>
      </c>
      <c r="G1597" t="s">
        <v>45</v>
      </c>
      <c r="H1597" t="s">
        <v>91</v>
      </c>
      <c r="I1597">
        <v>3</v>
      </c>
      <c r="J1597">
        <v>0</v>
      </c>
      <c r="K1597" t="s">
        <v>1521</v>
      </c>
      <c r="L1597">
        <v>0</v>
      </c>
      <c r="M1597">
        <f t="shared" si="102"/>
        <v>2</v>
      </c>
      <c r="N1597" s="2">
        <f t="shared" si="103"/>
        <v>14</v>
      </c>
      <c r="O1597" s="2" t="str">
        <f t="shared" si="104"/>
        <v>FEVP</v>
      </c>
      <c r="P1597" t="str">
        <f t="shared" si="105"/>
        <v>PA</v>
      </c>
    </row>
    <row r="1598" spans="1:16" x14ac:dyDescent="0.25">
      <c r="A1598" t="s">
        <v>24</v>
      </c>
      <c r="B1598" t="s">
        <v>1522</v>
      </c>
      <c r="C1598">
        <v>208</v>
      </c>
      <c r="D1598" t="s">
        <v>1523</v>
      </c>
      <c r="E1598" s="26" t="s">
        <v>9541</v>
      </c>
      <c r="F1598" t="s">
        <v>44</v>
      </c>
      <c r="G1598" t="s">
        <v>45</v>
      </c>
      <c r="H1598" t="s">
        <v>91</v>
      </c>
      <c r="I1598">
        <v>3</v>
      </c>
      <c r="J1598">
        <v>0</v>
      </c>
      <c r="K1598" t="s">
        <v>1524</v>
      </c>
      <c r="L1598">
        <v>0</v>
      </c>
      <c r="M1598">
        <f t="shared" si="102"/>
        <v>2</v>
      </c>
      <c r="N1598" s="2">
        <f t="shared" si="103"/>
        <v>14</v>
      </c>
      <c r="O1598" s="2" t="str">
        <f t="shared" si="104"/>
        <v>FEFP</v>
      </c>
      <c r="P1598" t="str">
        <f t="shared" si="105"/>
        <v>PA</v>
      </c>
    </row>
    <row r="1599" spans="1:16" x14ac:dyDescent="0.25">
      <c r="A1599" t="s">
        <v>24</v>
      </c>
      <c r="B1599" t="s">
        <v>1525</v>
      </c>
      <c r="C1599">
        <v>209</v>
      </c>
      <c r="D1599" t="s">
        <v>1526</v>
      </c>
      <c r="F1599" t="s">
        <v>44</v>
      </c>
      <c r="G1599" t="s">
        <v>45</v>
      </c>
      <c r="H1599" t="s">
        <v>46</v>
      </c>
      <c r="I1599">
        <v>8</v>
      </c>
      <c r="J1599">
        <v>0</v>
      </c>
      <c r="K1599" t="s">
        <v>1527</v>
      </c>
      <c r="L1599">
        <v>0</v>
      </c>
      <c r="M1599">
        <f t="shared" si="102"/>
        <v>2</v>
      </c>
      <c r="N1599" s="2">
        <f t="shared" si="103"/>
        <v>14</v>
      </c>
      <c r="O1599" s="2" t="str">
        <f t="shared" si="104"/>
        <v>BHRDOS</v>
      </c>
      <c r="P1599" t="str">
        <f t="shared" si="105"/>
        <v>PA</v>
      </c>
    </row>
    <row r="1600" spans="1:16" x14ac:dyDescent="0.25">
      <c r="A1600" t="s">
        <v>24</v>
      </c>
      <c r="B1600" t="s">
        <v>1528</v>
      </c>
      <c r="C1600">
        <v>210</v>
      </c>
      <c r="D1600" t="s">
        <v>1529</v>
      </c>
      <c r="F1600" t="s">
        <v>44</v>
      </c>
      <c r="G1600" t="s">
        <v>45</v>
      </c>
      <c r="H1600" t="s">
        <v>1506</v>
      </c>
      <c r="I1600">
        <v>10</v>
      </c>
      <c r="J1600">
        <v>0</v>
      </c>
      <c r="K1600" t="s">
        <v>1530</v>
      </c>
      <c r="L1600">
        <v>1</v>
      </c>
      <c r="M1600">
        <f t="shared" si="102"/>
        <v>2</v>
      </c>
      <c r="N1600" s="2">
        <f t="shared" si="103"/>
        <v>14</v>
      </c>
      <c r="O1600" s="2" t="str">
        <f t="shared" si="104"/>
        <v>PC20</v>
      </c>
      <c r="P1600" t="str">
        <f t="shared" si="105"/>
        <v>PA</v>
      </c>
    </row>
    <row r="1601" spans="1:16" x14ac:dyDescent="0.25">
      <c r="A1601" t="s">
        <v>24</v>
      </c>
      <c r="B1601" t="s">
        <v>1531</v>
      </c>
      <c r="C1601">
        <v>211</v>
      </c>
      <c r="D1601" t="s">
        <v>1532</v>
      </c>
      <c r="F1601" t="s">
        <v>44</v>
      </c>
      <c r="G1601" t="s">
        <v>45</v>
      </c>
      <c r="H1601" t="s">
        <v>46</v>
      </c>
      <c r="I1601">
        <v>8</v>
      </c>
      <c r="J1601">
        <v>0</v>
      </c>
      <c r="K1601" t="s">
        <v>1491</v>
      </c>
      <c r="L1601">
        <v>0</v>
      </c>
      <c r="M1601">
        <f t="shared" si="102"/>
        <v>2</v>
      </c>
      <c r="N1601" s="2">
        <f t="shared" si="103"/>
        <v>14</v>
      </c>
      <c r="O1601" s="2" t="str">
        <f t="shared" si="104"/>
        <v>CRASA</v>
      </c>
      <c r="P1601" t="str">
        <f t="shared" si="105"/>
        <v>PA</v>
      </c>
    </row>
    <row r="1602" spans="1:16" x14ac:dyDescent="0.25">
      <c r="A1602" t="s">
        <v>24</v>
      </c>
      <c r="B1602" t="s">
        <v>1533</v>
      </c>
      <c r="C1602">
        <v>212</v>
      </c>
      <c r="D1602" t="s">
        <v>1534</v>
      </c>
      <c r="E1602" t="s">
        <v>83</v>
      </c>
      <c r="F1602" t="s">
        <v>44</v>
      </c>
      <c r="G1602" t="s">
        <v>45</v>
      </c>
      <c r="H1602" t="s">
        <v>756</v>
      </c>
      <c r="I1602">
        <v>4</v>
      </c>
      <c r="J1602">
        <v>0</v>
      </c>
      <c r="K1602" t="s">
        <v>1535</v>
      </c>
      <c r="L1602">
        <v>0</v>
      </c>
      <c r="M1602">
        <f t="shared" si="102"/>
        <v>2</v>
      </c>
      <c r="N1602" s="2">
        <f t="shared" si="103"/>
        <v>14</v>
      </c>
      <c r="O1602" s="2" t="str">
        <f t="shared" si="104"/>
        <v>AL9</v>
      </c>
      <c r="P1602" t="str">
        <f t="shared" si="105"/>
        <v>PA</v>
      </c>
    </row>
    <row r="1603" spans="1:16" x14ac:dyDescent="0.25">
      <c r="A1603" t="s">
        <v>24</v>
      </c>
      <c r="B1603" t="s">
        <v>1536</v>
      </c>
      <c r="C1603">
        <v>213</v>
      </c>
      <c r="D1603" t="s">
        <v>1537</v>
      </c>
      <c r="E1603" t="s">
        <v>83</v>
      </c>
      <c r="F1603" t="s">
        <v>44</v>
      </c>
      <c r="G1603" t="s">
        <v>45</v>
      </c>
      <c r="H1603" t="s">
        <v>1538</v>
      </c>
      <c r="I1603">
        <v>18</v>
      </c>
      <c r="J1603">
        <v>0</v>
      </c>
      <c r="K1603" t="s">
        <v>1539</v>
      </c>
      <c r="L1603">
        <v>1</v>
      </c>
      <c r="M1603">
        <f t="shared" ref="M1603:M1666" si="106">_xlfn.NUMBERVALUE(MID(A1603,2,1))</f>
        <v>2</v>
      </c>
      <c r="N1603" s="2">
        <f t="shared" si="103"/>
        <v>14</v>
      </c>
      <c r="O1603" s="2" t="str">
        <f t="shared" si="104"/>
        <v>AL10</v>
      </c>
      <c r="P1603" t="str">
        <f t="shared" si="105"/>
        <v>PA</v>
      </c>
    </row>
    <row r="1604" spans="1:16" x14ac:dyDescent="0.25">
      <c r="A1604" t="s">
        <v>24</v>
      </c>
      <c r="B1604" t="s">
        <v>1540</v>
      </c>
      <c r="C1604">
        <v>214</v>
      </c>
      <c r="D1604" t="s">
        <v>1541</v>
      </c>
      <c r="E1604" t="s">
        <v>83</v>
      </c>
      <c r="F1604" t="s">
        <v>44</v>
      </c>
      <c r="G1604" t="s">
        <v>45</v>
      </c>
      <c r="H1604" t="s">
        <v>1538</v>
      </c>
      <c r="I1604">
        <v>18</v>
      </c>
      <c r="J1604">
        <v>0</v>
      </c>
      <c r="K1604" t="s">
        <v>1542</v>
      </c>
      <c r="L1604">
        <v>0</v>
      </c>
      <c r="M1604">
        <f t="shared" si="106"/>
        <v>2</v>
      </c>
      <c r="N1604" s="2">
        <f t="shared" si="103"/>
        <v>14</v>
      </c>
      <c r="O1604" s="2" t="str">
        <f t="shared" si="104"/>
        <v>AL5</v>
      </c>
      <c r="P1604" t="str">
        <f t="shared" si="105"/>
        <v>PA</v>
      </c>
    </row>
    <row r="1605" spans="1:16" x14ac:dyDescent="0.25">
      <c r="A1605" t="s">
        <v>24</v>
      </c>
      <c r="B1605" t="s">
        <v>1543</v>
      </c>
      <c r="C1605">
        <v>215</v>
      </c>
      <c r="D1605" t="s">
        <v>1544</v>
      </c>
      <c r="E1605" t="s">
        <v>83</v>
      </c>
      <c r="F1605" t="s">
        <v>44</v>
      </c>
      <c r="G1605" t="s">
        <v>45</v>
      </c>
      <c r="H1605" t="s">
        <v>1545</v>
      </c>
      <c r="I1605">
        <v>19</v>
      </c>
      <c r="J1605">
        <v>0</v>
      </c>
      <c r="K1605" t="s">
        <v>781</v>
      </c>
      <c r="L1605">
        <v>1</v>
      </c>
      <c r="M1605">
        <f t="shared" si="106"/>
        <v>2</v>
      </c>
      <c r="N1605" s="2">
        <f t="shared" si="103"/>
        <v>14</v>
      </c>
      <c r="O1605" s="2" t="str">
        <f t="shared" si="104"/>
        <v>AL4</v>
      </c>
      <c r="P1605" t="str">
        <f t="shared" si="105"/>
        <v>PA</v>
      </c>
    </row>
    <row r="1606" spans="1:16" x14ac:dyDescent="0.25">
      <c r="A1606" t="s">
        <v>24</v>
      </c>
      <c r="B1606" t="s">
        <v>1546</v>
      </c>
      <c r="C1606">
        <v>216</v>
      </c>
      <c r="D1606" t="s">
        <v>1547</v>
      </c>
      <c r="E1606" t="s">
        <v>83</v>
      </c>
      <c r="F1606" t="s">
        <v>44</v>
      </c>
      <c r="G1606" t="s">
        <v>45</v>
      </c>
      <c r="H1606" t="s">
        <v>1538</v>
      </c>
      <c r="I1606">
        <v>18</v>
      </c>
      <c r="J1606">
        <v>0</v>
      </c>
      <c r="K1606" t="s">
        <v>1548</v>
      </c>
      <c r="L1606">
        <v>0</v>
      </c>
      <c r="M1606">
        <f t="shared" si="106"/>
        <v>2</v>
      </c>
      <c r="N1606" s="2">
        <f t="shared" si="103"/>
        <v>14</v>
      </c>
      <c r="O1606" s="2" t="str">
        <f t="shared" si="104"/>
        <v>AL8</v>
      </c>
      <c r="P1606" t="str">
        <f t="shared" si="105"/>
        <v>PA</v>
      </c>
    </row>
    <row r="1607" spans="1:16" x14ac:dyDescent="0.25">
      <c r="A1607" t="s">
        <v>24</v>
      </c>
      <c r="B1607" t="s">
        <v>1549</v>
      </c>
      <c r="C1607">
        <v>217</v>
      </c>
      <c r="D1607" t="s">
        <v>1550</v>
      </c>
      <c r="F1607" t="s">
        <v>44</v>
      </c>
      <c r="G1607" t="s">
        <v>45</v>
      </c>
      <c r="H1607" t="s">
        <v>46</v>
      </c>
      <c r="I1607">
        <v>8</v>
      </c>
      <c r="J1607">
        <v>0</v>
      </c>
      <c r="K1607" t="s">
        <v>1551</v>
      </c>
      <c r="L1607">
        <v>0</v>
      </c>
      <c r="M1607">
        <f t="shared" si="106"/>
        <v>2</v>
      </c>
      <c r="N1607" s="2">
        <f t="shared" si="103"/>
        <v>14</v>
      </c>
      <c r="O1607" s="2" t="str">
        <f t="shared" si="104"/>
        <v>AL11</v>
      </c>
      <c r="P1607" t="str">
        <f t="shared" si="105"/>
        <v>PA</v>
      </c>
    </row>
    <row r="1608" spans="1:16" x14ac:dyDescent="0.25">
      <c r="A1608" t="s">
        <v>24</v>
      </c>
      <c r="B1608" t="s">
        <v>1552</v>
      </c>
      <c r="C1608">
        <v>218</v>
      </c>
      <c r="D1608" t="s">
        <v>1553</v>
      </c>
      <c r="F1608" t="s">
        <v>44</v>
      </c>
      <c r="G1608" t="s">
        <v>45</v>
      </c>
      <c r="H1608" t="s">
        <v>1538</v>
      </c>
      <c r="I1608">
        <v>18</v>
      </c>
      <c r="J1608">
        <v>0</v>
      </c>
      <c r="K1608" t="s">
        <v>1554</v>
      </c>
      <c r="L1608">
        <v>0</v>
      </c>
      <c r="M1608">
        <f t="shared" si="106"/>
        <v>2</v>
      </c>
      <c r="N1608" s="2">
        <f t="shared" si="103"/>
        <v>14</v>
      </c>
      <c r="O1608" s="2" t="str">
        <f t="shared" si="104"/>
        <v>AL12</v>
      </c>
      <c r="P1608" t="str">
        <f t="shared" si="105"/>
        <v>PA</v>
      </c>
    </row>
    <row r="1609" spans="1:16" x14ac:dyDescent="0.25">
      <c r="A1609" t="s">
        <v>24</v>
      </c>
      <c r="B1609" t="s">
        <v>1555</v>
      </c>
      <c r="C1609">
        <v>219</v>
      </c>
      <c r="D1609" t="s">
        <v>1556</v>
      </c>
      <c r="E1609" t="s">
        <v>83</v>
      </c>
      <c r="F1609" t="s">
        <v>44</v>
      </c>
      <c r="G1609" t="s">
        <v>45</v>
      </c>
      <c r="H1609" t="s">
        <v>1538</v>
      </c>
      <c r="I1609">
        <v>18</v>
      </c>
      <c r="J1609">
        <v>0</v>
      </c>
      <c r="K1609" t="s">
        <v>1551</v>
      </c>
      <c r="L1609">
        <v>0</v>
      </c>
      <c r="M1609">
        <f t="shared" si="106"/>
        <v>2</v>
      </c>
      <c r="N1609" s="2">
        <f t="shared" si="103"/>
        <v>14</v>
      </c>
      <c r="O1609" s="2" t="str">
        <f t="shared" si="104"/>
        <v>AL7</v>
      </c>
      <c r="P1609" t="str">
        <f t="shared" si="105"/>
        <v>PA</v>
      </c>
    </row>
    <row r="1610" spans="1:16" x14ac:dyDescent="0.25">
      <c r="A1610" t="s">
        <v>24</v>
      </c>
      <c r="B1610" t="s">
        <v>1557</v>
      </c>
      <c r="C1610">
        <v>220</v>
      </c>
      <c r="D1610" t="s">
        <v>1558</v>
      </c>
      <c r="F1610" t="s">
        <v>44</v>
      </c>
      <c r="G1610" t="s">
        <v>45</v>
      </c>
      <c r="H1610" t="s">
        <v>1538</v>
      </c>
      <c r="I1610">
        <v>18</v>
      </c>
      <c r="J1610">
        <v>0</v>
      </c>
      <c r="K1610" t="s">
        <v>1542</v>
      </c>
      <c r="L1610">
        <v>0</v>
      </c>
      <c r="M1610">
        <f t="shared" si="106"/>
        <v>2</v>
      </c>
      <c r="N1610" s="2">
        <f t="shared" si="103"/>
        <v>14</v>
      </c>
      <c r="O1610" s="2" t="str">
        <f t="shared" si="104"/>
        <v>AL13</v>
      </c>
      <c r="P1610" t="str">
        <f t="shared" si="105"/>
        <v>PA</v>
      </c>
    </row>
    <row r="1611" spans="1:16" x14ac:dyDescent="0.25">
      <c r="A1611" t="s">
        <v>24</v>
      </c>
      <c r="B1611" t="s">
        <v>1559</v>
      </c>
      <c r="C1611">
        <v>221</v>
      </c>
      <c r="D1611" t="s">
        <v>1560</v>
      </c>
      <c r="E1611" s="26" t="s">
        <v>9541</v>
      </c>
      <c r="F1611" t="s">
        <v>44</v>
      </c>
      <c r="G1611" t="s">
        <v>45</v>
      </c>
      <c r="H1611" t="s">
        <v>1538</v>
      </c>
      <c r="I1611">
        <v>18</v>
      </c>
      <c r="J1611">
        <v>0</v>
      </c>
      <c r="K1611" t="s">
        <v>1561</v>
      </c>
      <c r="L1611">
        <v>0</v>
      </c>
      <c r="M1611">
        <f t="shared" si="106"/>
        <v>2</v>
      </c>
      <c r="N1611" s="2">
        <f t="shared" si="103"/>
        <v>14</v>
      </c>
      <c r="O1611" s="2" t="str">
        <f t="shared" si="104"/>
        <v>AL14</v>
      </c>
      <c r="P1611" t="str">
        <f t="shared" si="105"/>
        <v>PA</v>
      </c>
    </row>
    <row r="1612" spans="1:16" x14ac:dyDescent="0.25">
      <c r="A1612" t="s">
        <v>24</v>
      </c>
      <c r="B1612" t="s">
        <v>1562</v>
      </c>
      <c r="C1612">
        <v>222</v>
      </c>
      <c r="D1612" t="s">
        <v>1563</v>
      </c>
      <c r="E1612" t="s">
        <v>1564</v>
      </c>
      <c r="F1612" t="s">
        <v>44</v>
      </c>
      <c r="G1612" t="s">
        <v>45</v>
      </c>
      <c r="H1612" t="s">
        <v>53</v>
      </c>
      <c r="I1612">
        <v>8</v>
      </c>
      <c r="J1612">
        <v>2</v>
      </c>
      <c r="K1612" t="s">
        <v>1491</v>
      </c>
      <c r="L1612">
        <v>0</v>
      </c>
      <c r="M1612">
        <f t="shared" si="106"/>
        <v>2</v>
      </c>
      <c r="N1612" s="2">
        <f t="shared" si="103"/>
        <v>14</v>
      </c>
      <c r="O1612" s="2" t="str">
        <f t="shared" si="104"/>
        <v>AL4C</v>
      </c>
      <c r="P1612" t="str">
        <f t="shared" si="105"/>
        <v>PA</v>
      </c>
    </row>
    <row r="1613" spans="1:16" x14ac:dyDescent="0.25">
      <c r="A1613" t="s">
        <v>24</v>
      </c>
      <c r="B1613" t="s">
        <v>1565</v>
      </c>
      <c r="C1613">
        <v>223</v>
      </c>
      <c r="D1613" t="s">
        <v>1566</v>
      </c>
      <c r="E1613" t="s">
        <v>1564</v>
      </c>
      <c r="F1613" t="s">
        <v>44</v>
      </c>
      <c r="G1613" t="s">
        <v>45</v>
      </c>
      <c r="H1613" t="s">
        <v>53</v>
      </c>
      <c r="I1613">
        <v>8</v>
      </c>
      <c r="J1613">
        <v>2</v>
      </c>
      <c r="K1613" t="s">
        <v>1491</v>
      </c>
      <c r="L1613">
        <v>0</v>
      </c>
      <c r="M1613">
        <f t="shared" si="106"/>
        <v>2</v>
      </c>
      <c r="N1613" s="2">
        <f t="shared" si="103"/>
        <v>14</v>
      </c>
      <c r="O1613" s="2" t="str">
        <f t="shared" si="104"/>
        <v>AL5C</v>
      </c>
      <c r="P1613" t="str">
        <f t="shared" si="105"/>
        <v>PA</v>
      </c>
    </row>
    <row r="1614" spans="1:16" x14ac:dyDescent="0.25">
      <c r="A1614" t="s">
        <v>24</v>
      </c>
      <c r="B1614" t="s">
        <v>1567</v>
      </c>
      <c r="C1614">
        <v>224</v>
      </c>
      <c r="D1614" t="s">
        <v>1568</v>
      </c>
      <c r="E1614" t="s">
        <v>1564</v>
      </c>
      <c r="F1614" t="s">
        <v>44</v>
      </c>
      <c r="G1614" t="s">
        <v>45</v>
      </c>
      <c r="H1614" t="s">
        <v>53</v>
      </c>
      <c r="I1614">
        <v>8</v>
      </c>
      <c r="J1614">
        <v>2</v>
      </c>
      <c r="K1614" t="s">
        <v>1491</v>
      </c>
      <c r="L1614">
        <v>0</v>
      </c>
      <c r="M1614">
        <f t="shared" si="106"/>
        <v>2</v>
      </c>
      <c r="N1614" s="2">
        <f t="shared" si="103"/>
        <v>14</v>
      </c>
      <c r="O1614" s="2" t="str">
        <f t="shared" si="104"/>
        <v>AL7C</v>
      </c>
      <c r="P1614" t="str">
        <f t="shared" si="105"/>
        <v>PA</v>
      </c>
    </row>
    <row r="1615" spans="1:16" x14ac:dyDescent="0.25">
      <c r="A1615" t="s">
        <v>24</v>
      </c>
      <c r="B1615" t="s">
        <v>1569</v>
      </c>
      <c r="C1615">
        <v>225</v>
      </c>
      <c r="D1615" t="s">
        <v>1570</v>
      </c>
      <c r="E1615" t="s">
        <v>1571</v>
      </c>
      <c r="F1615" t="s">
        <v>44</v>
      </c>
      <c r="G1615" t="s">
        <v>45</v>
      </c>
      <c r="H1615" t="s">
        <v>53</v>
      </c>
      <c r="I1615">
        <v>8</v>
      </c>
      <c r="J1615">
        <v>2</v>
      </c>
      <c r="K1615" t="s">
        <v>1491</v>
      </c>
      <c r="L1615">
        <v>0</v>
      </c>
      <c r="M1615">
        <f t="shared" si="106"/>
        <v>2</v>
      </c>
      <c r="N1615" s="2">
        <f t="shared" si="103"/>
        <v>14</v>
      </c>
      <c r="O1615" s="2" t="str">
        <f t="shared" si="104"/>
        <v>AL8C</v>
      </c>
      <c r="P1615" t="str">
        <f t="shared" si="105"/>
        <v>PA</v>
      </c>
    </row>
    <row r="1616" spans="1:16" x14ac:dyDescent="0.25">
      <c r="A1616" t="s">
        <v>24</v>
      </c>
      <c r="B1616" t="s">
        <v>1572</v>
      </c>
      <c r="C1616">
        <v>226</v>
      </c>
      <c r="D1616" t="s">
        <v>1573</v>
      </c>
      <c r="E1616" t="s">
        <v>1571</v>
      </c>
      <c r="F1616" t="s">
        <v>44</v>
      </c>
      <c r="G1616" t="s">
        <v>45</v>
      </c>
      <c r="H1616" t="s">
        <v>53</v>
      </c>
      <c r="I1616">
        <v>8</v>
      </c>
      <c r="J1616">
        <v>2</v>
      </c>
      <c r="K1616" t="s">
        <v>1491</v>
      </c>
      <c r="L1616">
        <v>0</v>
      </c>
      <c r="M1616">
        <f t="shared" si="106"/>
        <v>2</v>
      </c>
      <c r="N1616" s="2">
        <f t="shared" si="103"/>
        <v>14</v>
      </c>
      <c r="O1616" s="2" t="str">
        <f t="shared" si="104"/>
        <v>AL9C</v>
      </c>
      <c r="P1616" t="str">
        <f t="shared" si="105"/>
        <v>PA</v>
      </c>
    </row>
    <row r="1617" spans="1:16" x14ac:dyDescent="0.25">
      <c r="A1617" t="s">
        <v>24</v>
      </c>
      <c r="B1617" t="s">
        <v>1574</v>
      </c>
      <c r="C1617">
        <v>227</v>
      </c>
      <c r="D1617" t="s">
        <v>1575</v>
      </c>
      <c r="E1617" t="s">
        <v>1576</v>
      </c>
      <c r="F1617" t="s">
        <v>44</v>
      </c>
      <c r="G1617" t="s">
        <v>45</v>
      </c>
      <c r="H1617" t="s">
        <v>53</v>
      </c>
      <c r="I1617">
        <v>8</v>
      </c>
      <c r="J1617">
        <v>2</v>
      </c>
      <c r="K1617" t="s">
        <v>1491</v>
      </c>
      <c r="L1617">
        <v>0</v>
      </c>
      <c r="M1617">
        <f t="shared" si="106"/>
        <v>2</v>
      </c>
      <c r="N1617" s="2">
        <f t="shared" si="103"/>
        <v>14</v>
      </c>
      <c r="O1617" s="2" t="str">
        <f t="shared" si="104"/>
        <v>AL10C</v>
      </c>
      <c r="P1617" t="str">
        <f t="shared" si="105"/>
        <v>PA</v>
      </c>
    </row>
    <row r="1618" spans="1:16" x14ac:dyDescent="0.25">
      <c r="A1618" t="s">
        <v>24</v>
      </c>
      <c r="B1618" t="s">
        <v>1577</v>
      </c>
      <c r="C1618">
        <v>228</v>
      </c>
      <c r="D1618" t="s">
        <v>1578</v>
      </c>
      <c r="E1618" t="s">
        <v>1579</v>
      </c>
      <c r="F1618" t="s">
        <v>44</v>
      </c>
      <c r="G1618" t="s">
        <v>45</v>
      </c>
      <c r="H1618" t="s">
        <v>53</v>
      </c>
      <c r="I1618">
        <v>8</v>
      </c>
      <c r="J1618">
        <v>2</v>
      </c>
      <c r="K1618" t="s">
        <v>1491</v>
      </c>
      <c r="L1618">
        <v>0</v>
      </c>
      <c r="M1618">
        <f t="shared" si="106"/>
        <v>2</v>
      </c>
      <c r="N1618" s="2">
        <f t="shared" si="103"/>
        <v>14</v>
      </c>
      <c r="O1618" s="2" t="str">
        <f t="shared" si="104"/>
        <v>AL12C</v>
      </c>
      <c r="P1618" t="str">
        <f t="shared" si="105"/>
        <v>PA</v>
      </c>
    </row>
    <row r="1619" spans="1:16" x14ac:dyDescent="0.25">
      <c r="A1619" t="s">
        <v>24</v>
      </c>
      <c r="B1619" t="s">
        <v>1580</v>
      </c>
      <c r="C1619">
        <v>229</v>
      </c>
      <c r="D1619" t="s">
        <v>1581</v>
      </c>
      <c r="E1619" t="s">
        <v>1579</v>
      </c>
      <c r="F1619" t="s">
        <v>44</v>
      </c>
      <c r="G1619" t="s">
        <v>45</v>
      </c>
      <c r="H1619" t="s">
        <v>53</v>
      </c>
      <c r="I1619">
        <v>8</v>
      </c>
      <c r="J1619">
        <v>2</v>
      </c>
      <c r="K1619" t="s">
        <v>1491</v>
      </c>
      <c r="L1619">
        <v>0</v>
      </c>
      <c r="M1619">
        <f t="shared" si="106"/>
        <v>2</v>
      </c>
      <c r="N1619" s="2">
        <f t="shared" si="103"/>
        <v>14</v>
      </c>
      <c r="O1619" s="2" t="str">
        <f t="shared" si="104"/>
        <v>AL13C</v>
      </c>
      <c r="P1619" t="str">
        <f t="shared" si="105"/>
        <v>PA</v>
      </c>
    </row>
    <row r="1620" spans="1:16" x14ac:dyDescent="0.25">
      <c r="A1620" t="s">
        <v>24</v>
      </c>
      <c r="B1620" t="s">
        <v>1582</v>
      </c>
      <c r="C1620">
        <v>230</v>
      </c>
      <c r="D1620" t="s">
        <v>1583</v>
      </c>
      <c r="E1620" t="s">
        <v>1571</v>
      </c>
      <c r="F1620" t="s">
        <v>44</v>
      </c>
      <c r="G1620" t="s">
        <v>45</v>
      </c>
      <c r="H1620" t="s">
        <v>53</v>
      </c>
      <c r="I1620">
        <v>8</v>
      </c>
      <c r="J1620">
        <v>2</v>
      </c>
      <c r="K1620" t="s">
        <v>1491</v>
      </c>
      <c r="L1620">
        <v>0</v>
      </c>
      <c r="M1620">
        <f t="shared" si="106"/>
        <v>2</v>
      </c>
      <c r="N1620" s="2">
        <f t="shared" si="103"/>
        <v>14</v>
      </c>
      <c r="O1620" s="2" t="str">
        <f t="shared" si="104"/>
        <v>AL14C</v>
      </c>
      <c r="P1620" t="str">
        <f t="shared" si="105"/>
        <v>PA</v>
      </c>
    </row>
    <row r="1621" spans="1:16" x14ac:dyDescent="0.25">
      <c r="A1621" t="s">
        <v>24</v>
      </c>
      <c r="B1621" t="s">
        <v>1584</v>
      </c>
      <c r="C1621">
        <v>231</v>
      </c>
      <c r="D1621" t="s">
        <v>1585</v>
      </c>
      <c r="F1621" t="s">
        <v>44</v>
      </c>
      <c r="G1621" t="s">
        <v>45</v>
      </c>
      <c r="H1621" t="s">
        <v>1586</v>
      </c>
      <c r="I1621">
        <v>5</v>
      </c>
      <c r="J1621">
        <v>0</v>
      </c>
      <c r="K1621" t="s">
        <v>451</v>
      </c>
      <c r="L1621">
        <v>1</v>
      </c>
      <c r="M1621">
        <f t="shared" si="106"/>
        <v>2</v>
      </c>
      <c r="N1621" s="2">
        <f t="shared" si="103"/>
        <v>14</v>
      </c>
      <c r="O1621" s="2" t="str">
        <f t="shared" si="104"/>
        <v>BDFEV1_V</v>
      </c>
      <c r="P1621" t="str">
        <f t="shared" si="105"/>
        <v>PA</v>
      </c>
    </row>
    <row r="1622" spans="1:16" x14ac:dyDescent="0.25">
      <c r="A1622" t="s">
        <v>24</v>
      </c>
      <c r="B1622" t="s">
        <v>1587</v>
      </c>
      <c r="C1622">
        <v>232</v>
      </c>
      <c r="D1622" t="s">
        <v>1588</v>
      </c>
      <c r="F1622" t="s">
        <v>44</v>
      </c>
      <c r="G1622" t="s">
        <v>45</v>
      </c>
      <c r="H1622" t="s">
        <v>1586</v>
      </c>
      <c r="I1622">
        <v>5</v>
      </c>
      <c r="J1622">
        <v>0</v>
      </c>
      <c r="K1622" t="s">
        <v>451</v>
      </c>
      <c r="L1622">
        <v>1</v>
      </c>
      <c r="M1622">
        <f t="shared" si="106"/>
        <v>2</v>
      </c>
      <c r="N1622" s="2">
        <f t="shared" si="103"/>
        <v>14</v>
      </c>
      <c r="O1622" s="2" t="str">
        <f t="shared" si="104"/>
        <v>BDFVC_V</v>
      </c>
      <c r="P1622" t="str">
        <f t="shared" si="105"/>
        <v>PA</v>
      </c>
    </row>
    <row r="1623" spans="1:16" x14ac:dyDescent="0.25">
      <c r="A1623" t="s">
        <v>24</v>
      </c>
      <c r="B1623" t="s">
        <v>1589</v>
      </c>
      <c r="C1623">
        <v>233</v>
      </c>
      <c r="D1623" t="s">
        <v>1590</v>
      </c>
      <c r="F1623" t="s">
        <v>44</v>
      </c>
      <c r="G1623" t="s">
        <v>45</v>
      </c>
      <c r="H1623" t="s">
        <v>1586</v>
      </c>
      <c r="I1623">
        <v>5</v>
      </c>
      <c r="J1623">
        <v>0</v>
      </c>
      <c r="K1623" t="s">
        <v>451</v>
      </c>
      <c r="L1623">
        <v>1</v>
      </c>
      <c r="M1623">
        <f t="shared" si="106"/>
        <v>2</v>
      </c>
      <c r="N1623" s="2">
        <f t="shared" si="103"/>
        <v>14</v>
      </c>
      <c r="O1623" s="2" t="str">
        <f t="shared" si="104"/>
        <v>BDFEF_V</v>
      </c>
      <c r="P1623" t="str">
        <f t="shared" si="105"/>
        <v>PA</v>
      </c>
    </row>
    <row r="1624" spans="1:16" x14ac:dyDescent="0.25">
      <c r="A1624" t="s">
        <v>24</v>
      </c>
      <c r="B1624" t="s">
        <v>1591</v>
      </c>
      <c r="C1624">
        <v>234</v>
      </c>
      <c r="D1624" t="s">
        <v>1592</v>
      </c>
      <c r="F1624" t="s">
        <v>44</v>
      </c>
      <c r="G1624" t="s">
        <v>45</v>
      </c>
      <c r="H1624" t="s">
        <v>1586</v>
      </c>
      <c r="I1624">
        <v>5</v>
      </c>
      <c r="J1624">
        <v>0</v>
      </c>
      <c r="K1624" t="s">
        <v>451</v>
      </c>
      <c r="L1624">
        <v>1</v>
      </c>
      <c r="M1624">
        <f t="shared" si="106"/>
        <v>2</v>
      </c>
      <c r="N1624" s="2">
        <f t="shared" si="103"/>
        <v>14</v>
      </c>
      <c r="O1624" s="2" t="str">
        <f t="shared" si="104"/>
        <v>BSFEV1_V</v>
      </c>
      <c r="P1624" t="str">
        <f t="shared" si="105"/>
        <v>PA</v>
      </c>
    </row>
    <row r="1625" spans="1:16" x14ac:dyDescent="0.25">
      <c r="A1625" t="s">
        <v>24</v>
      </c>
      <c r="B1625" t="s">
        <v>1593</v>
      </c>
      <c r="C1625">
        <v>235</v>
      </c>
      <c r="D1625" t="s">
        <v>1594</v>
      </c>
      <c r="F1625" t="s">
        <v>44</v>
      </c>
      <c r="G1625" t="s">
        <v>45</v>
      </c>
      <c r="H1625" t="s">
        <v>1586</v>
      </c>
      <c r="I1625">
        <v>5</v>
      </c>
      <c r="J1625">
        <v>0</v>
      </c>
      <c r="K1625" t="s">
        <v>451</v>
      </c>
      <c r="L1625">
        <v>1</v>
      </c>
      <c r="M1625">
        <f t="shared" si="106"/>
        <v>2</v>
      </c>
      <c r="N1625" s="2">
        <f t="shared" si="103"/>
        <v>14</v>
      </c>
      <c r="O1625" s="2" t="str">
        <f t="shared" si="104"/>
        <v>SFEV</v>
      </c>
      <c r="P1625" t="str">
        <f t="shared" si="105"/>
        <v>PA</v>
      </c>
    </row>
    <row r="1626" spans="1:16" x14ac:dyDescent="0.25">
      <c r="A1626" t="s">
        <v>24</v>
      </c>
      <c r="B1626" t="s">
        <v>1595</v>
      </c>
      <c r="C1626">
        <v>236</v>
      </c>
      <c r="D1626" t="s">
        <v>1596</v>
      </c>
      <c r="F1626" t="s">
        <v>44</v>
      </c>
      <c r="G1626" t="s">
        <v>45</v>
      </c>
      <c r="H1626" t="s">
        <v>1586</v>
      </c>
      <c r="I1626">
        <v>5</v>
      </c>
      <c r="J1626">
        <v>0</v>
      </c>
      <c r="K1626" t="s">
        <v>451</v>
      </c>
      <c r="L1626">
        <v>1</v>
      </c>
      <c r="M1626">
        <f t="shared" si="106"/>
        <v>2</v>
      </c>
      <c r="N1626" s="2">
        <f t="shared" si="103"/>
        <v>14</v>
      </c>
      <c r="O1626" s="2" t="str">
        <f t="shared" si="104"/>
        <v>D1FEV</v>
      </c>
      <c r="P1626" t="str">
        <f t="shared" si="105"/>
        <v>PA</v>
      </c>
    </row>
    <row r="1627" spans="1:16" x14ac:dyDescent="0.25">
      <c r="A1627" t="s">
        <v>24</v>
      </c>
      <c r="B1627" t="s">
        <v>1597</v>
      </c>
      <c r="C1627">
        <v>237</v>
      </c>
      <c r="D1627" t="s">
        <v>1598</v>
      </c>
      <c r="F1627" t="s">
        <v>44</v>
      </c>
      <c r="G1627" t="s">
        <v>45</v>
      </c>
      <c r="H1627" t="s">
        <v>1586</v>
      </c>
      <c r="I1627">
        <v>5</v>
      </c>
      <c r="J1627">
        <v>0</v>
      </c>
      <c r="K1627" t="s">
        <v>451</v>
      </c>
      <c r="L1627">
        <v>1</v>
      </c>
      <c r="M1627">
        <f t="shared" si="106"/>
        <v>2</v>
      </c>
      <c r="N1627" s="2">
        <f t="shared" si="103"/>
        <v>14</v>
      </c>
      <c r="O1627" s="2" t="str">
        <f t="shared" si="104"/>
        <v>D2FEV</v>
      </c>
      <c r="P1627" t="str">
        <f t="shared" si="105"/>
        <v>PA</v>
      </c>
    </row>
    <row r="1628" spans="1:16" x14ac:dyDescent="0.25">
      <c r="A1628" t="s">
        <v>24</v>
      </c>
      <c r="B1628" t="s">
        <v>1599</v>
      </c>
      <c r="C1628">
        <v>238</v>
      </c>
      <c r="D1628" t="s">
        <v>1600</v>
      </c>
      <c r="F1628" t="s">
        <v>44</v>
      </c>
      <c r="G1628" t="s">
        <v>45</v>
      </c>
      <c r="H1628" t="s">
        <v>1586</v>
      </c>
      <c r="I1628">
        <v>5</v>
      </c>
      <c r="J1628">
        <v>0</v>
      </c>
      <c r="K1628" t="s">
        <v>451</v>
      </c>
      <c r="L1628">
        <v>1</v>
      </c>
      <c r="M1628">
        <f t="shared" si="106"/>
        <v>2</v>
      </c>
      <c r="N1628" s="2">
        <f t="shared" si="103"/>
        <v>14</v>
      </c>
      <c r="O1628" s="2" t="str">
        <f t="shared" si="104"/>
        <v>D3FEV</v>
      </c>
      <c r="P1628" t="str">
        <f t="shared" si="105"/>
        <v>PA</v>
      </c>
    </row>
    <row r="1629" spans="1:16" x14ac:dyDescent="0.25">
      <c r="A1629" t="s">
        <v>24</v>
      </c>
      <c r="B1629" t="s">
        <v>1601</v>
      </c>
      <c r="C1629">
        <v>239</v>
      </c>
      <c r="D1629" t="s">
        <v>1602</v>
      </c>
      <c r="F1629" t="s">
        <v>44</v>
      </c>
      <c r="G1629" t="s">
        <v>45</v>
      </c>
      <c r="H1629" t="s">
        <v>1586</v>
      </c>
      <c r="I1629">
        <v>5</v>
      </c>
      <c r="J1629">
        <v>0</v>
      </c>
      <c r="K1629" t="s">
        <v>451</v>
      </c>
      <c r="L1629">
        <v>1</v>
      </c>
      <c r="M1629">
        <f t="shared" si="106"/>
        <v>2</v>
      </c>
      <c r="N1629" s="2">
        <f t="shared" si="103"/>
        <v>14</v>
      </c>
      <c r="O1629" s="2" t="str">
        <f t="shared" si="104"/>
        <v>D4FEV</v>
      </c>
      <c r="P1629" t="str">
        <f t="shared" si="105"/>
        <v>PA</v>
      </c>
    </row>
    <row r="1630" spans="1:16" x14ac:dyDescent="0.25">
      <c r="A1630" t="s">
        <v>24</v>
      </c>
      <c r="B1630" t="s">
        <v>1603</v>
      </c>
      <c r="C1630">
        <v>240</v>
      </c>
      <c r="D1630" t="s">
        <v>1604</v>
      </c>
      <c r="F1630" t="s">
        <v>44</v>
      </c>
      <c r="G1630" t="s">
        <v>45</v>
      </c>
      <c r="H1630" t="s">
        <v>1586</v>
      </c>
      <c r="I1630">
        <v>5</v>
      </c>
      <c r="J1630">
        <v>0</v>
      </c>
      <c r="K1630" t="s">
        <v>451</v>
      </c>
      <c r="L1630">
        <v>1</v>
      </c>
      <c r="M1630">
        <f t="shared" si="106"/>
        <v>2</v>
      </c>
      <c r="N1630" s="2">
        <f t="shared" si="103"/>
        <v>14</v>
      </c>
      <c r="O1630" s="2" t="str">
        <f t="shared" si="104"/>
        <v>D5FEV</v>
      </c>
      <c r="P1630" t="str">
        <f t="shared" si="105"/>
        <v>PA</v>
      </c>
    </row>
    <row r="1631" spans="1:16" x14ac:dyDescent="0.25">
      <c r="A1631" t="s">
        <v>24</v>
      </c>
      <c r="B1631" t="s">
        <v>1605</v>
      </c>
      <c r="C1631">
        <v>241</v>
      </c>
      <c r="D1631" t="s">
        <v>1606</v>
      </c>
      <c r="F1631" t="s">
        <v>44</v>
      </c>
      <c r="G1631" t="s">
        <v>45</v>
      </c>
      <c r="H1631" t="s">
        <v>1586</v>
      </c>
      <c r="I1631">
        <v>5</v>
      </c>
      <c r="J1631">
        <v>0</v>
      </c>
      <c r="K1631" t="s">
        <v>451</v>
      </c>
      <c r="L1631">
        <v>1</v>
      </c>
      <c r="M1631">
        <f t="shared" si="106"/>
        <v>2</v>
      </c>
      <c r="N1631" s="2">
        <f t="shared" si="103"/>
        <v>14</v>
      </c>
      <c r="O1631" s="2" t="str">
        <f t="shared" si="104"/>
        <v>D6FEV</v>
      </c>
      <c r="P1631" t="str">
        <f t="shared" si="105"/>
        <v>PA</v>
      </c>
    </row>
    <row r="1632" spans="1:16" x14ac:dyDescent="0.25">
      <c r="A1632" t="s">
        <v>24</v>
      </c>
      <c r="B1632" t="s">
        <v>1607</v>
      </c>
      <c r="C1632">
        <v>242</v>
      </c>
      <c r="D1632" t="s">
        <v>1608</v>
      </c>
      <c r="F1632" t="s">
        <v>44</v>
      </c>
      <c r="G1632" t="s">
        <v>45</v>
      </c>
      <c r="H1632" t="s">
        <v>1586</v>
      </c>
      <c r="I1632">
        <v>5</v>
      </c>
      <c r="J1632">
        <v>0</v>
      </c>
      <c r="K1632" t="s">
        <v>451</v>
      </c>
      <c r="L1632">
        <v>1</v>
      </c>
      <c r="M1632">
        <f t="shared" si="106"/>
        <v>2</v>
      </c>
      <c r="N1632" s="2">
        <f t="shared" si="103"/>
        <v>14</v>
      </c>
      <c r="O1632" s="2" t="str">
        <f t="shared" si="104"/>
        <v>D8FEV</v>
      </c>
      <c r="P1632" t="str">
        <f t="shared" si="105"/>
        <v>PA</v>
      </c>
    </row>
    <row r="1633" spans="1:16" x14ac:dyDescent="0.25">
      <c r="A1633" t="s">
        <v>24</v>
      </c>
      <c r="B1633" t="s">
        <v>1609</v>
      </c>
      <c r="C1633">
        <v>243</v>
      </c>
      <c r="D1633" t="s">
        <v>1610</v>
      </c>
      <c r="E1633" t="s">
        <v>83</v>
      </c>
      <c r="F1633" t="s">
        <v>44</v>
      </c>
      <c r="G1633" t="s">
        <v>45</v>
      </c>
      <c r="H1633" t="s">
        <v>53</v>
      </c>
      <c r="I1633">
        <v>8</v>
      </c>
      <c r="J1633">
        <v>2</v>
      </c>
      <c r="K1633" t="s">
        <v>1611</v>
      </c>
      <c r="L1633">
        <v>0</v>
      </c>
      <c r="M1633">
        <f t="shared" si="106"/>
        <v>2</v>
      </c>
      <c r="N1633" s="2">
        <f t="shared" si="103"/>
        <v>14</v>
      </c>
      <c r="O1633" s="2" t="str">
        <f t="shared" si="104"/>
        <v>BP46</v>
      </c>
      <c r="P1633" t="str">
        <f t="shared" si="105"/>
        <v>PA</v>
      </c>
    </row>
    <row r="1634" spans="1:16" x14ac:dyDescent="0.25">
      <c r="A1634" t="s">
        <v>24</v>
      </c>
      <c r="B1634" t="s">
        <v>1612</v>
      </c>
      <c r="C1634">
        <v>244</v>
      </c>
      <c r="D1634" t="s">
        <v>1613</v>
      </c>
      <c r="E1634" t="s">
        <v>83</v>
      </c>
      <c r="F1634" t="s">
        <v>44</v>
      </c>
      <c r="G1634" t="s">
        <v>45</v>
      </c>
      <c r="H1634" t="s">
        <v>53</v>
      </c>
      <c r="I1634">
        <v>8</v>
      </c>
      <c r="J1634">
        <v>2</v>
      </c>
      <c r="K1634" t="s">
        <v>1614</v>
      </c>
      <c r="L1634">
        <v>1</v>
      </c>
      <c r="M1634">
        <f t="shared" si="106"/>
        <v>2</v>
      </c>
      <c r="N1634" s="2">
        <f t="shared" si="103"/>
        <v>14</v>
      </c>
      <c r="O1634" s="2" t="str">
        <f t="shared" si="104"/>
        <v>BP47</v>
      </c>
      <c r="P1634" t="str">
        <f t="shared" si="105"/>
        <v>PA</v>
      </c>
    </row>
    <row r="1635" spans="1:16" x14ac:dyDescent="0.25">
      <c r="A1635" t="s">
        <v>24</v>
      </c>
      <c r="B1635" t="s">
        <v>1615</v>
      </c>
      <c r="C1635">
        <v>245</v>
      </c>
      <c r="D1635" t="s">
        <v>1616</v>
      </c>
      <c r="E1635" t="s">
        <v>83</v>
      </c>
      <c r="F1635" t="s">
        <v>44</v>
      </c>
      <c r="G1635" t="s">
        <v>45</v>
      </c>
      <c r="H1635" t="s">
        <v>53</v>
      </c>
      <c r="I1635">
        <v>8</v>
      </c>
      <c r="J1635">
        <v>2</v>
      </c>
      <c r="K1635" t="s">
        <v>1617</v>
      </c>
      <c r="L1635">
        <v>0</v>
      </c>
      <c r="M1635">
        <f t="shared" si="106"/>
        <v>2</v>
      </c>
      <c r="N1635" s="2">
        <f t="shared" si="103"/>
        <v>14</v>
      </c>
      <c r="O1635" s="2" t="str">
        <f t="shared" si="104"/>
        <v>BP48</v>
      </c>
      <c r="P1635" t="str">
        <f t="shared" si="105"/>
        <v>PA</v>
      </c>
    </row>
    <row r="1636" spans="1:16" x14ac:dyDescent="0.25">
      <c r="A1636" t="s">
        <v>24</v>
      </c>
      <c r="B1636" t="s">
        <v>1618</v>
      </c>
      <c r="C1636">
        <v>246</v>
      </c>
      <c r="D1636" t="s">
        <v>1619</v>
      </c>
      <c r="E1636" t="s">
        <v>83</v>
      </c>
      <c r="F1636" t="s">
        <v>44</v>
      </c>
      <c r="G1636" t="s">
        <v>45</v>
      </c>
      <c r="H1636" t="s">
        <v>53</v>
      </c>
      <c r="I1636">
        <v>8</v>
      </c>
      <c r="J1636">
        <v>2</v>
      </c>
      <c r="K1636" t="s">
        <v>1620</v>
      </c>
      <c r="L1636">
        <v>0</v>
      </c>
      <c r="M1636">
        <f t="shared" si="106"/>
        <v>2</v>
      </c>
      <c r="N1636" s="2">
        <f t="shared" si="103"/>
        <v>14</v>
      </c>
      <c r="O1636" s="2" t="str">
        <f t="shared" si="104"/>
        <v>BP49</v>
      </c>
      <c r="P1636" t="str">
        <f t="shared" si="105"/>
        <v>PA</v>
      </c>
    </row>
    <row r="1637" spans="1:16" x14ac:dyDescent="0.25">
      <c r="A1637" t="s">
        <v>24</v>
      </c>
      <c r="B1637" t="s">
        <v>1621</v>
      </c>
      <c r="C1637">
        <v>247</v>
      </c>
      <c r="D1637" t="s">
        <v>1622</v>
      </c>
      <c r="E1637" t="s">
        <v>83</v>
      </c>
      <c r="F1637" t="s">
        <v>44</v>
      </c>
      <c r="G1637" t="s">
        <v>45</v>
      </c>
      <c r="H1637" t="s">
        <v>53</v>
      </c>
      <c r="I1637">
        <v>8</v>
      </c>
      <c r="J1637">
        <v>2</v>
      </c>
      <c r="K1637" t="s">
        <v>1623</v>
      </c>
      <c r="L1637">
        <v>0</v>
      </c>
      <c r="M1637">
        <f t="shared" si="106"/>
        <v>2</v>
      </c>
      <c r="N1637" s="2">
        <f t="shared" si="103"/>
        <v>14</v>
      </c>
      <c r="O1637" s="2" t="str">
        <f t="shared" si="104"/>
        <v>BP50</v>
      </c>
      <c r="P1637" t="str">
        <f t="shared" si="105"/>
        <v>PA</v>
      </c>
    </row>
    <row r="1638" spans="1:16" x14ac:dyDescent="0.25">
      <c r="A1638" t="s">
        <v>24</v>
      </c>
      <c r="B1638" t="s">
        <v>1624</v>
      </c>
      <c r="C1638">
        <v>248</v>
      </c>
      <c r="D1638" t="s">
        <v>1625</v>
      </c>
      <c r="E1638" t="s">
        <v>83</v>
      </c>
      <c r="F1638" t="s">
        <v>44</v>
      </c>
      <c r="G1638" t="s">
        <v>45</v>
      </c>
      <c r="H1638" t="s">
        <v>53</v>
      </c>
      <c r="I1638">
        <v>8</v>
      </c>
      <c r="J1638">
        <v>2</v>
      </c>
      <c r="K1638" t="s">
        <v>1626</v>
      </c>
      <c r="L1638">
        <v>0</v>
      </c>
      <c r="M1638">
        <f t="shared" si="106"/>
        <v>2</v>
      </c>
      <c r="N1638" s="2">
        <f t="shared" si="103"/>
        <v>14</v>
      </c>
      <c r="O1638" s="2" t="str">
        <f t="shared" si="104"/>
        <v>BP51</v>
      </c>
      <c r="P1638" t="str">
        <f t="shared" si="105"/>
        <v>PA</v>
      </c>
    </row>
    <row r="1639" spans="1:16" x14ac:dyDescent="0.25">
      <c r="A1639" t="s">
        <v>24</v>
      </c>
      <c r="B1639" t="s">
        <v>1627</v>
      </c>
      <c r="C1639">
        <v>249</v>
      </c>
      <c r="D1639" t="s">
        <v>1628</v>
      </c>
      <c r="E1639" t="s">
        <v>83</v>
      </c>
      <c r="F1639" t="s">
        <v>44</v>
      </c>
      <c r="G1639" t="s">
        <v>45</v>
      </c>
      <c r="H1639" t="s">
        <v>1058</v>
      </c>
      <c r="I1639">
        <v>8</v>
      </c>
      <c r="J1639">
        <v>1</v>
      </c>
      <c r="K1639" t="s">
        <v>1629</v>
      </c>
      <c r="L1639">
        <v>0</v>
      </c>
      <c r="M1639">
        <f t="shared" si="106"/>
        <v>2</v>
      </c>
      <c r="N1639" s="2">
        <f t="shared" si="103"/>
        <v>14</v>
      </c>
      <c r="O1639" s="2" t="str">
        <f t="shared" si="104"/>
        <v>BP52</v>
      </c>
      <c r="P1639" t="str">
        <f t="shared" si="105"/>
        <v>PA</v>
      </c>
    </row>
    <row r="1640" spans="1:16" x14ac:dyDescent="0.25">
      <c r="A1640" t="s">
        <v>24</v>
      </c>
      <c r="B1640" t="s">
        <v>1630</v>
      </c>
      <c r="C1640">
        <v>250</v>
      </c>
      <c r="D1640" t="s">
        <v>1631</v>
      </c>
      <c r="E1640" t="s">
        <v>83</v>
      </c>
      <c r="F1640" t="s">
        <v>44</v>
      </c>
      <c r="G1640" t="s">
        <v>45</v>
      </c>
      <c r="H1640" t="s">
        <v>53</v>
      </c>
      <c r="I1640">
        <v>8</v>
      </c>
      <c r="J1640">
        <v>2</v>
      </c>
      <c r="K1640" t="s">
        <v>1632</v>
      </c>
      <c r="L1640">
        <v>0</v>
      </c>
      <c r="M1640">
        <f t="shared" si="106"/>
        <v>2</v>
      </c>
      <c r="N1640" s="2">
        <f t="shared" si="103"/>
        <v>14</v>
      </c>
      <c r="O1640" s="2" t="str">
        <f t="shared" si="104"/>
        <v>BP53</v>
      </c>
      <c r="P1640" t="str">
        <f t="shared" si="105"/>
        <v>PA</v>
      </c>
    </row>
    <row r="1641" spans="1:16" x14ac:dyDescent="0.25">
      <c r="A1641" t="s">
        <v>24</v>
      </c>
      <c r="B1641" t="s">
        <v>1633</v>
      </c>
      <c r="C1641">
        <v>251</v>
      </c>
      <c r="D1641" t="s">
        <v>1634</v>
      </c>
      <c r="E1641" t="s">
        <v>83</v>
      </c>
      <c r="F1641" t="s">
        <v>44</v>
      </c>
      <c r="G1641" t="s">
        <v>45</v>
      </c>
      <c r="H1641" t="s">
        <v>53</v>
      </c>
      <c r="I1641">
        <v>8</v>
      </c>
      <c r="J1641">
        <v>2</v>
      </c>
      <c r="K1641" t="s">
        <v>1617</v>
      </c>
      <c r="L1641">
        <v>0</v>
      </c>
      <c r="M1641">
        <f t="shared" si="106"/>
        <v>2</v>
      </c>
      <c r="N1641" s="2">
        <f t="shared" si="103"/>
        <v>14</v>
      </c>
      <c r="O1641" s="2" t="str">
        <f t="shared" si="104"/>
        <v>BP54</v>
      </c>
      <c r="P1641" t="str">
        <f t="shared" si="105"/>
        <v>PA</v>
      </c>
    </row>
    <row r="1642" spans="1:16" x14ac:dyDescent="0.25">
      <c r="A1642" t="s">
        <v>24</v>
      </c>
      <c r="B1642" t="s">
        <v>1635</v>
      </c>
      <c r="C1642">
        <v>252</v>
      </c>
      <c r="D1642" t="s">
        <v>1636</v>
      </c>
      <c r="E1642" t="s">
        <v>83</v>
      </c>
      <c r="F1642" t="s">
        <v>44</v>
      </c>
      <c r="G1642" t="s">
        <v>45</v>
      </c>
      <c r="H1642" t="s">
        <v>53</v>
      </c>
      <c r="I1642">
        <v>8</v>
      </c>
      <c r="J1642">
        <v>2</v>
      </c>
      <c r="K1642" t="s">
        <v>1637</v>
      </c>
      <c r="L1642">
        <v>0</v>
      </c>
      <c r="M1642">
        <f t="shared" si="106"/>
        <v>2</v>
      </c>
      <c r="N1642" s="2">
        <f t="shared" si="103"/>
        <v>14</v>
      </c>
      <c r="O1642" s="2" t="str">
        <f t="shared" si="104"/>
        <v>BP55</v>
      </c>
      <c r="P1642" t="str">
        <f t="shared" si="105"/>
        <v>PA</v>
      </c>
    </row>
    <row r="1643" spans="1:16" x14ac:dyDescent="0.25">
      <c r="A1643" t="s">
        <v>24</v>
      </c>
      <c r="B1643" t="s">
        <v>1638</v>
      </c>
      <c r="C1643">
        <v>253</v>
      </c>
      <c r="D1643" t="s">
        <v>1639</v>
      </c>
      <c r="E1643" t="s">
        <v>83</v>
      </c>
      <c r="F1643" t="s">
        <v>44</v>
      </c>
      <c r="G1643" t="s">
        <v>45</v>
      </c>
      <c r="H1643" t="s">
        <v>53</v>
      </c>
      <c r="I1643">
        <v>8</v>
      </c>
      <c r="J1643">
        <v>2</v>
      </c>
      <c r="K1643" t="s">
        <v>1640</v>
      </c>
      <c r="L1643">
        <v>0</v>
      </c>
      <c r="M1643">
        <f t="shared" si="106"/>
        <v>2</v>
      </c>
      <c r="N1643" s="2">
        <f t="shared" si="103"/>
        <v>14</v>
      </c>
      <c r="O1643" s="2" t="str">
        <f t="shared" si="104"/>
        <v>BP56</v>
      </c>
      <c r="P1643" t="str">
        <f t="shared" si="105"/>
        <v>PA</v>
      </c>
    </row>
    <row r="1644" spans="1:16" x14ac:dyDescent="0.25">
      <c r="A1644" t="s">
        <v>24</v>
      </c>
      <c r="B1644" t="s">
        <v>1641</v>
      </c>
      <c r="C1644">
        <v>254</v>
      </c>
      <c r="D1644" t="s">
        <v>1642</v>
      </c>
      <c r="E1644" t="s">
        <v>83</v>
      </c>
      <c r="F1644" t="s">
        <v>44</v>
      </c>
      <c r="G1644" t="s">
        <v>45</v>
      </c>
      <c r="H1644" t="s">
        <v>53</v>
      </c>
      <c r="I1644">
        <v>8</v>
      </c>
      <c r="J1644">
        <v>2</v>
      </c>
      <c r="K1644" t="s">
        <v>1643</v>
      </c>
      <c r="L1644">
        <v>0</v>
      </c>
      <c r="M1644">
        <f t="shared" si="106"/>
        <v>2</v>
      </c>
      <c r="N1644" s="2">
        <f t="shared" si="103"/>
        <v>14</v>
      </c>
      <c r="O1644" s="2" t="str">
        <f t="shared" si="104"/>
        <v>BP57</v>
      </c>
      <c r="P1644" t="str">
        <f t="shared" si="105"/>
        <v>PA</v>
      </c>
    </row>
    <row r="1645" spans="1:16" x14ac:dyDescent="0.25">
      <c r="A1645" t="s">
        <v>24</v>
      </c>
      <c r="B1645" t="s">
        <v>1644</v>
      </c>
      <c r="C1645">
        <v>255</v>
      </c>
      <c r="D1645" t="s">
        <v>1645</v>
      </c>
      <c r="E1645" t="s">
        <v>83</v>
      </c>
      <c r="F1645" t="s">
        <v>44</v>
      </c>
      <c r="G1645" t="s">
        <v>45</v>
      </c>
      <c r="H1645" t="s">
        <v>53</v>
      </c>
      <c r="I1645">
        <v>8</v>
      </c>
      <c r="J1645">
        <v>2</v>
      </c>
      <c r="K1645" t="s">
        <v>1646</v>
      </c>
      <c r="L1645">
        <v>0</v>
      </c>
      <c r="M1645">
        <f t="shared" si="106"/>
        <v>2</v>
      </c>
      <c r="N1645" s="2">
        <f t="shared" si="103"/>
        <v>14</v>
      </c>
      <c r="O1645" s="2" t="str">
        <f t="shared" si="104"/>
        <v>BP58</v>
      </c>
      <c r="P1645" t="str">
        <f t="shared" si="105"/>
        <v>PA</v>
      </c>
    </row>
    <row r="1646" spans="1:16" x14ac:dyDescent="0.25">
      <c r="A1646" t="s">
        <v>24</v>
      </c>
      <c r="B1646" t="s">
        <v>1647</v>
      </c>
      <c r="C1646">
        <v>256</v>
      </c>
      <c r="D1646" t="s">
        <v>1648</v>
      </c>
      <c r="E1646" t="s">
        <v>83</v>
      </c>
      <c r="F1646" t="s">
        <v>44</v>
      </c>
      <c r="G1646" t="s">
        <v>45</v>
      </c>
      <c r="H1646" t="s">
        <v>53</v>
      </c>
      <c r="I1646">
        <v>8</v>
      </c>
      <c r="J1646">
        <v>2</v>
      </c>
      <c r="K1646" t="s">
        <v>1649</v>
      </c>
      <c r="L1646">
        <v>0</v>
      </c>
      <c r="M1646">
        <f t="shared" si="106"/>
        <v>2</v>
      </c>
      <c r="N1646" s="2">
        <f t="shared" ref="N1646:N1709" si="107">_xlfn.NUMBERVALUE(MID(A1646,2,3))-200</f>
        <v>14</v>
      </c>
      <c r="O1646" s="2" t="str">
        <f t="shared" ref="O1646:O1709" si="108">MID(B1646,6,LEN(B1646)-5)</f>
        <v>BP59</v>
      </c>
      <c r="P1646" t="str">
        <f t="shared" ref="P1646:P1709" si="109">IFERROR(IF(FIND("PA",A1646)&gt;0,"PA","Biological"),"Biological")</f>
        <v>PA</v>
      </c>
    </row>
    <row r="1647" spans="1:16" x14ac:dyDescent="0.25">
      <c r="A1647" t="s">
        <v>24</v>
      </c>
      <c r="B1647" t="s">
        <v>1650</v>
      </c>
      <c r="C1647">
        <v>257</v>
      </c>
      <c r="D1647" t="s">
        <v>1651</v>
      </c>
      <c r="E1647" t="s">
        <v>83</v>
      </c>
      <c r="F1647" t="s">
        <v>44</v>
      </c>
      <c r="G1647" t="s">
        <v>45</v>
      </c>
      <c r="H1647" t="s">
        <v>53</v>
      </c>
      <c r="I1647">
        <v>8</v>
      </c>
      <c r="J1647">
        <v>2</v>
      </c>
      <c r="K1647" t="s">
        <v>1652</v>
      </c>
      <c r="L1647">
        <v>0</v>
      </c>
      <c r="M1647">
        <f t="shared" si="106"/>
        <v>2</v>
      </c>
      <c r="N1647" s="2">
        <f t="shared" si="107"/>
        <v>14</v>
      </c>
      <c r="O1647" s="2" t="str">
        <f t="shared" si="108"/>
        <v>BP60</v>
      </c>
      <c r="P1647" t="str">
        <f t="shared" si="109"/>
        <v>PA</v>
      </c>
    </row>
    <row r="1648" spans="1:16" x14ac:dyDescent="0.25">
      <c r="A1648" t="s">
        <v>24</v>
      </c>
      <c r="B1648" t="s">
        <v>1653</v>
      </c>
      <c r="C1648">
        <v>258</v>
      </c>
      <c r="D1648" t="s">
        <v>1654</v>
      </c>
      <c r="E1648" t="s">
        <v>83</v>
      </c>
      <c r="F1648" t="s">
        <v>44</v>
      </c>
      <c r="G1648" t="s">
        <v>45</v>
      </c>
      <c r="H1648" t="s">
        <v>53</v>
      </c>
      <c r="I1648">
        <v>8</v>
      </c>
      <c r="J1648">
        <v>2</v>
      </c>
      <c r="K1648" t="s">
        <v>1655</v>
      </c>
      <c r="L1648">
        <v>0</v>
      </c>
      <c r="M1648">
        <f t="shared" si="106"/>
        <v>2</v>
      </c>
      <c r="N1648" s="2">
        <f t="shared" si="107"/>
        <v>14</v>
      </c>
      <c r="O1648" s="2" t="str">
        <f t="shared" si="108"/>
        <v>BP61</v>
      </c>
      <c r="P1648" t="str">
        <f t="shared" si="109"/>
        <v>PA</v>
      </c>
    </row>
    <row r="1649" spans="1:16" x14ac:dyDescent="0.25">
      <c r="A1649" t="s">
        <v>24</v>
      </c>
      <c r="B1649" t="s">
        <v>1656</v>
      </c>
      <c r="C1649">
        <v>259</v>
      </c>
      <c r="D1649" t="s">
        <v>1657</v>
      </c>
      <c r="E1649" t="s">
        <v>83</v>
      </c>
      <c r="F1649" t="s">
        <v>44</v>
      </c>
      <c r="G1649" t="s">
        <v>45</v>
      </c>
      <c r="H1649" t="s">
        <v>53</v>
      </c>
      <c r="I1649">
        <v>8</v>
      </c>
      <c r="J1649">
        <v>2</v>
      </c>
      <c r="K1649" t="s">
        <v>1658</v>
      </c>
      <c r="L1649">
        <v>0</v>
      </c>
      <c r="M1649">
        <f t="shared" si="106"/>
        <v>2</v>
      </c>
      <c r="N1649" s="2">
        <f t="shared" si="107"/>
        <v>14</v>
      </c>
      <c r="O1649" s="2" t="str">
        <f t="shared" si="108"/>
        <v>BP62</v>
      </c>
      <c r="P1649" t="str">
        <f t="shared" si="109"/>
        <v>PA</v>
      </c>
    </row>
    <row r="1650" spans="1:16" x14ac:dyDescent="0.25">
      <c r="A1650" t="s">
        <v>24</v>
      </c>
      <c r="B1650" t="s">
        <v>1659</v>
      </c>
      <c r="C1650">
        <v>260</v>
      </c>
      <c r="D1650" t="s">
        <v>1660</v>
      </c>
      <c r="E1650" t="s">
        <v>83</v>
      </c>
      <c r="F1650" t="s">
        <v>44</v>
      </c>
      <c r="G1650" t="s">
        <v>45</v>
      </c>
      <c r="H1650" t="s">
        <v>53</v>
      </c>
      <c r="I1650">
        <v>8</v>
      </c>
      <c r="J1650">
        <v>2</v>
      </c>
      <c r="K1650" t="s">
        <v>1661</v>
      </c>
      <c r="L1650">
        <v>0</v>
      </c>
      <c r="M1650">
        <f t="shared" si="106"/>
        <v>2</v>
      </c>
      <c r="N1650" s="2">
        <f t="shared" si="107"/>
        <v>14</v>
      </c>
      <c r="O1650" s="2" t="str">
        <f t="shared" si="108"/>
        <v>BP63</v>
      </c>
      <c r="P1650" t="str">
        <f t="shared" si="109"/>
        <v>PA</v>
      </c>
    </row>
    <row r="1651" spans="1:16" x14ac:dyDescent="0.25">
      <c r="A1651" t="s">
        <v>24</v>
      </c>
      <c r="B1651" t="s">
        <v>1662</v>
      </c>
      <c r="C1651">
        <v>261</v>
      </c>
      <c r="D1651" t="s">
        <v>82</v>
      </c>
      <c r="E1651" t="s">
        <v>83</v>
      </c>
      <c r="F1651" t="s">
        <v>44</v>
      </c>
      <c r="G1651" t="s">
        <v>45</v>
      </c>
      <c r="H1651" t="s">
        <v>53</v>
      </c>
      <c r="I1651">
        <v>8</v>
      </c>
      <c r="J1651">
        <v>2</v>
      </c>
      <c r="K1651" t="s">
        <v>1663</v>
      </c>
      <c r="L1651">
        <v>1</v>
      </c>
      <c r="M1651">
        <f t="shared" si="106"/>
        <v>2</v>
      </c>
      <c r="N1651" s="2">
        <f t="shared" si="107"/>
        <v>14</v>
      </c>
      <c r="O1651" s="2" t="str">
        <f t="shared" si="108"/>
        <v>BP1</v>
      </c>
      <c r="P1651" t="str">
        <f t="shared" si="109"/>
        <v>PA</v>
      </c>
    </row>
    <row r="1652" spans="1:16" x14ac:dyDescent="0.25">
      <c r="A1652" t="s">
        <v>24</v>
      </c>
      <c r="B1652" t="s">
        <v>1664</v>
      </c>
      <c r="C1652">
        <v>262</v>
      </c>
      <c r="D1652" t="s">
        <v>86</v>
      </c>
      <c r="E1652" t="s">
        <v>83</v>
      </c>
      <c r="F1652" t="s">
        <v>44</v>
      </c>
      <c r="G1652" t="s">
        <v>45</v>
      </c>
      <c r="H1652" t="s">
        <v>53</v>
      </c>
      <c r="I1652">
        <v>8</v>
      </c>
      <c r="J1652">
        <v>2</v>
      </c>
      <c r="K1652" t="s">
        <v>1665</v>
      </c>
      <c r="L1652">
        <v>1</v>
      </c>
      <c r="M1652">
        <f t="shared" si="106"/>
        <v>2</v>
      </c>
      <c r="N1652" s="2">
        <f t="shared" si="107"/>
        <v>14</v>
      </c>
      <c r="O1652" s="2" t="str">
        <f t="shared" si="108"/>
        <v>BP2</v>
      </c>
      <c r="P1652" t="str">
        <f t="shared" si="109"/>
        <v>PA</v>
      </c>
    </row>
    <row r="1653" spans="1:16" x14ac:dyDescent="0.25">
      <c r="A1653" t="s">
        <v>24</v>
      </c>
      <c r="B1653" t="s">
        <v>1666</v>
      </c>
      <c r="C1653">
        <v>263</v>
      </c>
      <c r="D1653" t="s">
        <v>89</v>
      </c>
      <c r="E1653" t="s">
        <v>90</v>
      </c>
      <c r="F1653" t="s">
        <v>44</v>
      </c>
      <c r="G1653" t="s">
        <v>45</v>
      </c>
      <c r="H1653" t="s">
        <v>53</v>
      </c>
      <c r="I1653">
        <v>8</v>
      </c>
      <c r="J1653">
        <v>2</v>
      </c>
      <c r="K1653" t="s">
        <v>268</v>
      </c>
      <c r="L1653">
        <v>0</v>
      </c>
      <c r="M1653">
        <f t="shared" si="106"/>
        <v>2</v>
      </c>
      <c r="N1653" s="2">
        <f t="shared" si="107"/>
        <v>14</v>
      </c>
      <c r="O1653" s="2" t="str">
        <f t="shared" si="108"/>
        <v>BP3</v>
      </c>
      <c r="P1653" t="str">
        <f t="shared" si="109"/>
        <v>PA</v>
      </c>
    </row>
    <row r="1654" spans="1:16" x14ac:dyDescent="0.25">
      <c r="A1654" t="s">
        <v>24</v>
      </c>
      <c r="B1654" t="s">
        <v>1667</v>
      </c>
      <c r="C1654">
        <v>264</v>
      </c>
      <c r="D1654" t="s">
        <v>94</v>
      </c>
      <c r="E1654" t="s">
        <v>95</v>
      </c>
      <c r="F1654" t="s">
        <v>44</v>
      </c>
      <c r="G1654" t="s">
        <v>45</v>
      </c>
      <c r="H1654" t="s">
        <v>53</v>
      </c>
      <c r="I1654">
        <v>8</v>
      </c>
      <c r="J1654">
        <v>2</v>
      </c>
      <c r="K1654" t="s">
        <v>191</v>
      </c>
      <c r="L1654">
        <v>0</v>
      </c>
      <c r="M1654">
        <f t="shared" si="106"/>
        <v>2</v>
      </c>
      <c r="N1654" s="2">
        <f t="shared" si="107"/>
        <v>14</v>
      </c>
      <c r="O1654" s="2" t="str">
        <f t="shared" si="108"/>
        <v>BP4</v>
      </c>
      <c r="P1654" t="str">
        <f t="shared" si="109"/>
        <v>PA</v>
      </c>
    </row>
    <row r="1655" spans="1:16" x14ac:dyDescent="0.25">
      <c r="A1655" t="s">
        <v>24</v>
      </c>
      <c r="B1655" t="s">
        <v>1668</v>
      </c>
      <c r="C1655">
        <v>265</v>
      </c>
      <c r="D1655" t="s">
        <v>776</v>
      </c>
      <c r="E1655" t="s">
        <v>83</v>
      </c>
      <c r="F1655" t="s">
        <v>44</v>
      </c>
      <c r="G1655" t="s">
        <v>45</v>
      </c>
      <c r="H1655" t="s">
        <v>53</v>
      </c>
      <c r="I1655">
        <v>8</v>
      </c>
      <c r="J1655">
        <v>2</v>
      </c>
      <c r="K1655" t="s">
        <v>1669</v>
      </c>
      <c r="L1655">
        <v>0</v>
      </c>
      <c r="M1655">
        <f t="shared" si="106"/>
        <v>2</v>
      </c>
      <c r="N1655" s="2">
        <f t="shared" si="107"/>
        <v>14</v>
      </c>
      <c r="O1655" s="2" t="str">
        <f t="shared" si="108"/>
        <v>BP5</v>
      </c>
      <c r="P1655" t="str">
        <f t="shared" si="109"/>
        <v>PA</v>
      </c>
    </row>
    <row r="1656" spans="1:16" x14ac:dyDescent="0.25">
      <c r="A1656" t="s">
        <v>24</v>
      </c>
      <c r="B1656" t="s">
        <v>1670</v>
      </c>
      <c r="C1656">
        <v>266</v>
      </c>
      <c r="D1656" t="s">
        <v>1671</v>
      </c>
      <c r="E1656" t="s">
        <v>83</v>
      </c>
      <c r="F1656" t="s">
        <v>44</v>
      </c>
      <c r="G1656" t="s">
        <v>45</v>
      </c>
      <c r="H1656" t="s">
        <v>53</v>
      </c>
      <c r="I1656">
        <v>8</v>
      </c>
      <c r="J1656">
        <v>2</v>
      </c>
      <c r="K1656" t="s">
        <v>1672</v>
      </c>
      <c r="L1656">
        <v>0</v>
      </c>
      <c r="M1656">
        <f t="shared" si="106"/>
        <v>2</v>
      </c>
      <c r="N1656" s="2">
        <f t="shared" si="107"/>
        <v>14</v>
      </c>
      <c r="O1656" s="2" t="str">
        <f t="shared" si="108"/>
        <v>CBP6</v>
      </c>
      <c r="P1656" t="str">
        <f t="shared" si="109"/>
        <v>PA</v>
      </c>
    </row>
    <row r="1657" spans="1:16" x14ac:dyDescent="0.25">
      <c r="A1657" t="s">
        <v>24</v>
      </c>
      <c r="B1657" t="s">
        <v>1673</v>
      </c>
      <c r="C1657">
        <v>267</v>
      </c>
      <c r="D1657" t="s">
        <v>1674</v>
      </c>
      <c r="E1657" t="s">
        <v>83</v>
      </c>
      <c r="F1657" t="s">
        <v>44</v>
      </c>
      <c r="G1657" t="s">
        <v>45</v>
      </c>
      <c r="H1657" t="s">
        <v>53</v>
      </c>
      <c r="I1657">
        <v>8</v>
      </c>
      <c r="J1657">
        <v>2</v>
      </c>
      <c r="K1657" t="s">
        <v>1675</v>
      </c>
      <c r="L1657">
        <v>0</v>
      </c>
      <c r="M1657">
        <f t="shared" si="106"/>
        <v>2</v>
      </c>
      <c r="N1657" s="2">
        <f t="shared" si="107"/>
        <v>14</v>
      </c>
      <c r="O1657" s="2" t="str">
        <f t="shared" si="108"/>
        <v>CBP7</v>
      </c>
      <c r="P1657" t="str">
        <f t="shared" si="109"/>
        <v>PA</v>
      </c>
    </row>
    <row r="1658" spans="1:16" x14ac:dyDescent="0.25">
      <c r="A1658" t="s">
        <v>24</v>
      </c>
      <c r="B1658" t="s">
        <v>1676</v>
      </c>
      <c r="C1658">
        <v>268</v>
      </c>
      <c r="D1658" t="s">
        <v>1677</v>
      </c>
      <c r="E1658" t="s">
        <v>83</v>
      </c>
      <c r="F1658" t="s">
        <v>44</v>
      </c>
      <c r="G1658" t="s">
        <v>45</v>
      </c>
      <c r="H1658" t="s">
        <v>53</v>
      </c>
      <c r="I1658">
        <v>8</v>
      </c>
      <c r="J1658">
        <v>2</v>
      </c>
      <c r="K1658" t="s">
        <v>1678</v>
      </c>
      <c r="L1658">
        <v>0</v>
      </c>
      <c r="M1658">
        <f t="shared" si="106"/>
        <v>2</v>
      </c>
      <c r="N1658" s="2">
        <f t="shared" si="107"/>
        <v>14</v>
      </c>
      <c r="O1658" s="2" t="str">
        <f t="shared" si="108"/>
        <v>CBP8</v>
      </c>
      <c r="P1658" t="str">
        <f t="shared" si="109"/>
        <v>PA</v>
      </c>
    </row>
    <row r="1659" spans="1:16" x14ac:dyDescent="0.25">
      <c r="A1659" t="s">
        <v>24</v>
      </c>
      <c r="B1659" t="s">
        <v>1679</v>
      </c>
      <c r="C1659">
        <v>269</v>
      </c>
      <c r="D1659" t="s">
        <v>1680</v>
      </c>
      <c r="E1659" t="s">
        <v>83</v>
      </c>
      <c r="F1659" t="s">
        <v>44</v>
      </c>
      <c r="G1659" t="s">
        <v>45</v>
      </c>
      <c r="H1659" t="s">
        <v>53</v>
      </c>
      <c r="I1659">
        <v>8</v>
      </c>
      <c r="J1659">
        <v>2</v>
      </c>
      <c r="K1659" t="s">
        <v>1681</v>
      </c>
      <c r="L1659">
        <v>0</v>
      </c>
      <c r="M1659">
        <f t="shared" si="106"/>
        <v>2</v>
      </c>
      <c r="N1659" s="2">
        <f t="shared" si="107"/>
        <v>14</v>
      </c>
      <c r="O1659" s="2" t="str">
        <f t="shared" si="108"/>
        <v>CBP9</v>
      </c>
      <c r="P1659" t="str">
        <f t="shared" si="109"/>
        <v>PA</v>
      </c>
    </row>
    <row r="1660" spans="1:16" x14ac:dyDescent="0.25">
      <c r="A1660" t="s">
        <v>24</v>
      </c>
      <c r="B1660" t="s">
        <v>1682</v>
      </c>
      <c r="C1660">
        <v>270</v>
      </c>
      <c r="D1660" t="s">
        <v>1683</v>
      </c>
      <c r="E1660" t="s">
        <v>83</v>
      </c>
      <c r="F1660" t="s">
        <v>44</v>
      </c>
      <c r="G1660" t="s">
        <v>45</v>
      </c>
      <c r="H1660" t="s">
        <v>53</v>
      </c>
      <c r="I1660">
        <v>8</v>
      </c>
      <c r="J1660">
        <v>2</v>
      </c>
      <c r="K1660" t="s">
        <v>1684</v>
      </c>
      <c r="L1660">
        <v>0</v>
      </c>
      <c r="M1660">
        <f t="shared" si="106"/>
        <v>2</v>
      </c>
      <c r="N1660" s="2">
        <f t="shared" si="107"/>
        <v>14</v>
      </c>
      <c r="O1660" s="2" t="str">
        <f t="shared" si="108"/>
        <v>CBP10</v>
      </c>
      <c r="P1660" t="str">
        <f t="shared" si="109"/>
        <v>PA</v>
      </c>
    </row>
    <row r="1661" spans="1:16" x14ac:dyDescent="0.25">
      <c r="A1661" t="s">
        <v>24</v>
      </c>
      <c r="B1661" t="s">
        <v>1685</v>
      </c>
      <c r="C1661">
        <v>271</v>
      </c>
      <c r="D1661" t="s">
        <v>1686</v>
      </c>
      <c r="E1661" t="s">
        <v>83</v>
      </c>
      <c r="F1661" t="s">
        <v>44</v>
      </c>
      <c r="G1661" t="s">
        <v>45</v>
      </c>
      <c r="H1661" t="s">
        <v>53</v>
      </c>
      <c r="I1661">
        <v>8</v>
      </c>
      <c r="J1661">
        <v>2</v>
      </c>
      <c r="K1661" t="s">
        <v>1687</v>
      </c>
      <c r="L1661">
        <v>0</v>
      </c>
      <c r="M1661">
        <f t="shared" si="106"/>
        <v>2</v>
      </c>
      <c r="N1661" s="2">
        <f t="shared" si="107"/>
        <v>14</v>
      </c>
      <c r="O1661" s="2" t="str">
        <f t="shared" si="108"/>
        <v>CBP11</v>
      </c>
      <c r="P1661" t="str">
        <f t="shared" si="109"/>
        <v>PA</v>
      </c>
    </row>
    <row r="1662" spans="1:16" x14ac:dyDescent="0.25">
      <c r="A1662" t="s">
        <v>24</v>
      </c>
      <c r="B1662" t="s">
        <v>1688</v>
      </c>
      <c r="C1662">
        <v>272</v>
      </c>
      <c r="D1662" t="s">
        <v>1689</v>
      </c>
      <c r="E1662" t="s">
        <v>1690</v>
      </c>
      <c r="F1662" t="s">
        <v>44</v>
      </c>
      <c r="G1662" t="s">
        <v>45</v>
      </c>
      <c r="H1662" t="s">
        <v>91</v>
      </c>
      <c r="I1662">
        <v>3</v>
      </c>
      <c r="J1662">
        <v>0</v>
      </c>
      <c r="K1662" t="s">
        <v>781</v>
      </c>
      <c r="L1662">
        <v>0</v>
      </c>
      <c r="M1662">
        <f t="shared" si="106"/>
        <v>2</v>
      </c>
      <c r="N1662" s="2">
        <f t="shared" si="107"/>
        <v>14</v>
      </c>
      <c r="O1662" s="2" t="str">
        <f t="shared" si="108"/>
        <v>M_PREG</v>
      </c>
      <c r="P1662" t="str">
        <f t="shared" si="109"/>
        <v>PA</v>
      </c>
    </row>
    <row r="1663" spans="1:16" x14ac:dyDescent="0.25">
      <c r="A1663" t="s">
        <v>24</v>
      </c>
      <c r="B1663" t="s">
        <v>1691</v>
      </c>
      <c r="C1663">
        <v>273</v>
      </c>
      <c r="D1663" t="s">
        <v>1692</v>
      </c>
      <c r="E1663" s="26" t="s">
        <v>9541</v>
      </c>
      <c r="F1663" t="s">
        <v>44</v>
      </c>
      <c r="G1663" t="s">
        <v>45</v>
      </c>
      <c r="H1663" t="s">
        <v>1693</v>
      </c>
      <c r="I1663">
        <v>9</v>
      </c>
      <c r="J1663">
        <v>2</v>
      </c>
      <c r="K1663" t="s">
        <v>1694</v>
      </c>
      <c r="L1663">
        <v>0</v>
      </c>
      <c r="M1663">
        <f t="shared" si="106"/>
        <v>2</v>
      </c>
      <c r="N1663" s="2">
        <f t="shared" si="107"/>
        <v>14</v>
      </c>
      <c r="O1663" s="2" t="str">
        <f t="shared" si="108"/>
        <v>HEAD_F1</v>
      </c>
      <c r="P1663" t="str">
        <f t="shared" si="109"/>
        <v>PA</v>
      </c>
    </row>
    <row r="1664" spans="1:16" x14ac:dyDescent="0.25">
      <c r="A1664" t="s">
        <v>24</v>
      </c>
      <c r="B1664" t="s">
        <v>1695</v>
      </c>
      <c r="C1664">
        <v>274</v>
      </c>
      <c r="D1664" t="s">
        <v>1696</v>
      </c>
      <c r="E1664" s="26" t="s">
        <v>9541</v>
      </c>
      <c r="F1664" t="s">
        <v>44</v>
      </c>
      <c r="G1664" t="s">
        <v>45</v>
      </c>
      <c r="H1664" t="s">
        <v>1693</v>
      </c>
      <c r="I1664">
        <v>9</v>
      </c>
      <c r="J1664">
        <v>2</v>
      </c>
      <c r="K1664" t="s">
        <v>1697</v>
      </c>
      <c r="L1664">
        <v>0</v>
      </c>
      <c r="M1664">
        <f t="shared" si="106"/>
        <v>2</v>
      </c>
      <c r="N1664" s="2">
        <f t="shared" si="107"/>
        <v>14</v>
      </c>
      <c r="O1664" s="2" t="str">
        <f t="shared" si="108"/>
        <v>NECK_F1</v>
      </c>
      <c r="P1664" t="str">
        <f t="shared" si="109"/>
        <v>PA</v>
      </c>
    </row>
    <row r="1665" spans="1:16" x14ac:dyDescent="0.25">
      <c r="A1665" t="s">
        <v>24</v>
      </c>
      <c r="B1665" t="s">
        <v>1698</v>
      </c>
      <c r="C1665">
        <v>275</v>
      </c>
      <c r="D1665" t="s">
        <v>1699</v>
      </c>
      <c r="E1665" s="26" t="s">
        <v>9541</v>
      </c>
      <c r="F1665" t="s">
        <v>44</v>
      </c>
      <c r="G1665" t="s">
        <v>45</v>
      </c>
      <c r="H1665" t="s">
        <v>1693</v>
      </c>
      <c r="I1665">
        <v>9</v>
      </c>
      <c r="J1665">
        <v>2</v>
      </c>
      <c r="K1665" t="s">
        <v>1700</v>
      </c>
      <c r="L1665">
        <v>0</v>
      </c>
      <c r="M1665">
        <f t="shared" si="106"/>
        <v>2</v>
      </c>
      <c r="N1665" s="2">
        <f t="shared" si="107"/>
        <v>14</v>
      </c>
      <c r="O1665" s="2" t="str">
        <f t="shared" si="108"/>
        <v>CTHANG1</v>
      </c>
      <c r="P1665" t="str">
        <f t="shared" si="109"/>
        <v>PA</v>
      </c>
    </row>
    <row r="1666" spans="1:16" x14ac:dyDescent="0.25">
      <c r="A1666" t="s">
        <v>24</v>
      </c>
      <c r="B1666" t="s">
        <v>1701</v>
      </c>
      <c r="C1666">
        <v>276</v>
      </c>
      <c r="D1666" t="s">
        <v>1702</v>
      </c>
      <c r="E1666" s="26" t="s">
        <v>9541</v>
      </c>
      <c r="F1666" t="s">
        <v>44</v>
      </c>
      <c r="G1666" t="s">
        <v>45</v>
      </c>
      <c r="H1666" t="s">
        <v>1693</v>
      </c>
      <c r="I1666">
        <v>9</v>
      </c>
      <c r="J1666">
        <v>2</v>
      </c>
      <c r="K1666" t="s">
        <v>1703</v>
      </c>
      <c r="L1666">
        <v>0</v>
      </c>
      <c r="M1666">
        <f t="shared" si="106"/>
        <v>2</v>
      </c>
      <c r="N1666" s="2">
        <f t="shared" si="107"/>
        <v>14</v>
      </c>
      <c r="O1666" s="2" t="str">
        <f t="shared" si="108"/>
        <v>CRCANG1</v>
      </c>
      <c r="P1666" t="str">
        <f t="shared" si="109"/>
        <v>PA</v>
      </c>
    </row>
    <row r="1667" spans="1:16" x14ac:dyDescent="0.25">
      <c r="A1667" t="s">
        <v>24</v>
      </c>
      <c r="B1667" t="s">
        <v>1704</v>
      </c>
      <c r="C1667">
        <v>277</v>
      </c>
      <c r="D1667" t="s">
        <v>1705</v>
      </c>
      <c r="E1667" s="26" t="s">
        <v>9541</v>
      </c>
      <c r="F1667" t="s">
        <v>44</v>
      </c>
      <c r="G1667" t="s">
        <v>45</v>
      </c>
      <c r="H1667" t="s">
        <v>1693</v>
      </c>
      <c r="I1667">
        <v>9</v>
      </c>
      <c r="J1667">
        <v>2</v>
      </c>
      <c r="K1667" t="s">
        <v>1706</v>
      </c>
      <c r="L1667">
        <v>0</v>
      </c>
      <c r="M1667">
        <f t="shared" ref="M1667:M1730" si="110">_xlfn.NUMBERVALUE(MID(A1667,2,1))</f>
        <v>2</v>
      </c>
      <c r="N1667" s="2">
        <f t="shared" si="107"/>
        <v>14</v>
      </c>
      <c r="O1667" s="2" t="str">
        <f t="shared" si="108"/>
        <v>THFL1</v>
      </c>
      <c r="P1667" t="str">
        <f t="shared" si="109"/>
        <v>PA</v>
      </c>
    </row>
    <row r="1668" spans="1:16" x14ac:dyDescent="0.25">
      <c r="A1668" t="s">
        <v>24</v>
      </c>
      <c r="B1668" t="s">
        <v>1707</v>
      </c>
      <c r="C1668">
        <v>278</v>
      </c>
      <c r="D1668" t="s">
        <v>1708</v>
      </c>
      <c r="E1668" s="26" t="s">
        <v>9541</v>
      </c>
      <c r="F1668" t="s">
        <v>44</v>
      </c>
      <c r="G1668" t="s">
        <v>45</v>
      </c>
      <c r="H1668" t="s">
        <v>1693</v>
      </c>
      <c r="I1668">
        <v>9</v>
      </c>
      <c r="J1668">
        <v>2</v>
      </c>
      <c r="K1668" t="s">
        <v>1709</v>
      </c>
      <c r="L1668">
        <v>0</v>
      </c>
      <c r="M1668">
        <f t="shared" si="110"/>
        <v>2</v>
      </c>
      <c r="N1668" s="2">
        <f t="shared" si="107"/>
        <v>14</v>
      </c>
      <c r="O1668" s="2" t="str">
        <f t="shared" si="108"/>
        <v>TRUNK_11</v>
      </c>
      <c r="P1668" t="str">
        <f t="shared" si="109"/>
        <v>PA</v>
      </c>
    </row>
    <row r="1669" spans="1:16" x14ac:dyDescent="0.25">
      <c r="A1669" t="s">
        <v>24</v>
      </c>
      <c r="B1669" t="s">
        <v>1710</v>
      </c>
      <c r="C1669">
        <v>279</v>
      </c>
      <c r="D1669" t="s">
        <v>1711</v>
      </c>
      <c r="E1669" s="26" t="s">
        <v>9541</v>
      </c>
      <c r="F1669" t="s">
        <v>44</v>
      </c>
      <c r="G1669" t="s">
        <v>45</v>
      </c>
      <c r="H1669" t="s">
        <v>1693</v>
      </c>
      <c r="I1669">
        <v>9</v>
      </c>
      <c r="J1669">
        <v>2</v>
      </c>
      <c r="K1669" t="s">
        <v>1712</v>
      </c>
      <c r="L1669">
        <v>0</v>
      </c>
      <c r="M1669">
        <f t="shared" si="110"/>
        <v>2</v>
      </c>
      <c r="N1669" s="2">
        <f t="shared" si="107"/>
        <v>14</v>
      </c>
      <c r="O1669" s="2" t="str">
        <f t="shared" si="108"/>
        <v>TRUNK_21</v>
      </c>
      <c r="P1669" t="str">
        <f t="shared" si="109"/>
        <v>PA</v>
      </c>
    </row>
    <row r="1670" spans="1:16" x14ac:dyDescent="0.25">
      <c r="A1670" t="s">
        <v>24</v>
      </c>
      <c r="B1670" t="s">
        <v>1713</v>
      </c>
      <c r="C1670">
        <v>280</v>
      </c>
      <c r="D1670" t="s">
        <v>1714</v>
      </c>
      <c r="E1670" s="26" t="s">
        <v>9541</v>
      </c>
      <c r="F1670" t="s">
        <v>44</v>
      </c>
      <c r="G1670" t="s">
        <v>45</v>
      </c>
      <c r="H1670" t="s">
        <v>1693</v>
      </c>
      <c r="I1670">
        <v>9</v>
      </c>
      <c r="J1670">
        <v>2</v>
      </c>
      <c r="K1670" t="s">
        <v>1715</v>
      </c>
      <c r="L1670">
        <v>0</v>
      </c>
      <c r="M1670">
        <f t="shared" si="110"/>
        <v>2</v>
      </c>
      <c r="N1670" s="2">
        <f t="shared" si="107"/>
        <v>14</v>
      </c>
      <c r="O1670" s="2" t="str">
        <f t="shared" si="108"/>
        <v>TRUNK_31</v>
      </c>
      <c r="P1670" t="str">
        <f t="shared" si="109"/>
        <v>PA</v>
      </c>
    </row>
    <row r="1671" spans="1:16" x14ac:dyDescent="0.25">
      <c r="A1671" t="s">
        <v>24</v>
      </c>
      <c r="B1671" t="s">
        <v>1716</v>
      </c>
      <c r="C1671">
        <v>281</v>
      </c>
      <c r="D1671" t="s">
        <v>1717</v>
      </c>
      <c r="E1671" s="26" t="s">
        <v>9541</v>
      </c>
      <c r="F1671" t="s">
        <v>44</v>
      </c>
      <c r="G1671" t="s">
        <v>45</v>
      </c>
      <c r="H1671" t="s">
        <v>1693</v>
      </c>
      <c r="I1671">
        <v>9</v>
      </c>
      <c r="J1671">
        <v>2</v>
      </c>
      <c r="K1671" t="s">
        <v>1718</v>
      </c>
      <c r="L1671">
        <v>0</v>
      </c>
      <c r="M1671">
        <f t="shared" si="110"/>
        <v>2</v>
      </c>
      <c r="N1671" s="2">
        <f t="shared" si="107"/>
        <v>14</v>
      </c>
      <c r="O1671" s="2" t="str">
        <f t="shared" si="108"/>
        <v>TRUNK_41</v>
      </c>
      <c r="P1671" t="str">
        <f t="shared" si="109"/>
        <v>PA</v>
      </c>
    </row>
    <row r="1672" spans="1:16" x14ac:dyDescent="0.25">
      <c r="A1672" t="s">
        <v>24</v>
      </c>
      <c r="B1672" t="s">
        <v>1719</v>
      </c>
      <c r="C1672">
        <v>282</v>
      </c>
      <c r="D1672" t="s">
        <v>1720</v>
      </c>
      <c r="E1672" s="26" t="s">
        <v>9541</v>
      </c>
      <c r="F1672" t="s">
        <v>44</v>
      </c>
      <c r="G1672" t="s">
        <v>45</v>
      </c>
      <c r="H1672" t="s">
        <v>1693</v>
      </c>
      <c r="I1672">
        <v>9</v>
      </c>
      <c r="J1672">
        <v>2</v>
      </c>
      <c r="K1672" t="s">
        <v>87</v>
      </c>
      <c r="L1672">
        <v>0</v>
      </c>
      <c r="M1672">
        <f t="shared" si="110"/>
        <v>2</v>
      </c>
      <c r="N1672" s="2">
        <f t="shared" si="107"/>
        <v>14</v>
      </c>
      <c r="O1672" s="2" t="str">
        <f t="shared" si="108"/>
        <v>LUMANG1</v>
      </c>
      <c r="P1672" t="str">
        <f t="shared" si="109"/>
        <v>PA</v>
      </c>
    </row>
    <row r="1673" spans="1:16" x14ac:dyDescent="0.25">
      <c r="A1673" t="s">
        <v>24</v>
      </c>
      <c r="B1673" t="s">
        <v>1721</v>
      </c>
      <c r="C1673">
        <v>283</v>
      </c>
      <c r="D1673" t="s">
        <v>1722</v>
      </c>
      <c r="E1673" s="26" t="s">
        <v>9541</v>
      </c>
      <c r="F1673" t="s">
        <v>44</v>
      </c>
      <c r="G1673" t="s">
        <v>45</v>
      </c>
      <c r="H1673" t="s">
        <v>1693</v>
      </c>
      <c r="I1673">
        <v>9</v>
      </c>
      <c r="J1673">
        <v>2</v>
      </c>
      <c r="K1673" t="s">
        <v>1723</v>
      </c>
      <c r="L1673">
        <v>0</v>
      </c>
      <c r="M1673">
        <f t="shared" si="110"/>
        <v>2</v>
      </c>
      <c r="N1673" s="2">
        <f t="shared" si="107"/>
        <v>14</v>
      </c>
      <c r="O1673" s="2" t="str">
        <f t="shared" si="108"/>
        <v>PELTILT1</v>
      </c>
      <c r="P1673" t="str">
        <f t="shared" si="109"/>
        <v>PA</v>
      </c>
    </row>
    <row r="1674" spans="1:16" x14ac:dyDescent="0.25">
      <c r="A1674" t="s">
        <v>24</v>
      </c>
      <c r="B1674" t="s">
        <v>1724</v>
      </c>
      <c r="C1674">
        <v>284</v>
      </c>
      <c r="D1674" t="s">
        <v>1725</v>
      </c>
      <c r="E1674" s="26" t="s">
        <v>9541</v>
      </c>
      <c r="F1674" t="s">
        <v>44</v>
      </c>
      <c r="G1674" t="s">
        <v>45</v>
      </c>
      <c r="H1674" t="s">
        <v>1693</v>
      </c>
      <c r="I1674">
        <v>9</v>
      </c>
      <c r="J1674">
        <v>2</v>
      </c>
      <c r="K1674" t="s">
        <v>1726</v>
      </c>
      <c r="L1674">
        <v>0</v>
      </c>
      <c r="M1674">
        <f t="shared" si="110"/>
        <v>2</v>
      </c>
      <c r="N1674" s="2">
        <f t="shared" si="107"/>
        <v>14</v>
      </c>
      <c r="O1674" s="2" t="str">
        <f t="shared" si="108"/>
        <v>HIPANG1</v>
      </c>
      <c r="P1674" t="str">
        <f t="shared" si="109"/>
        <v>PA</v>
      </c>
    </row>
    <row r="1675" spans="1:16" x14ac:dyDescent="0.25">
      <c r="A1675" t="s">
        <v>24</v>
      </c>
      <c r="B1675" t="s">
        <v>1727</v>
      </c>
      <c r="C1675">
        <v>285</v>
      </c>
      <c r="D1675" t="s">
        <v>1728</v>
      </c>
      <c r="E1675" s="26" t="s">
        <v>9541</v>
      </c>
      <c r="F1675" t="s">
        <v>44</v>
      </c>
      <c r="G1675" t="s">
        <v>45</v>
      </c>
      <c r="H1675" t="s">
        <v>1693</v>
      </c>
      <c r="I1675">
        <v>9</v>
      </c>
      <c r="J1675">
        <v>2</v>
      </c>
      <c r="K1675" t="s">
        <v>1729</v>
      </c>
      <c r="L1675">
        <v>0</v>
      </c>
      <c r="M1675">
        <f t="shared" si="110"/>
        <v>2</v>
      </c>
      <c r="N1675" s="2">
        <f t="shared" si="107"/>
        <v>14</v>
      </c>
      <c r="O1675" s="2" t="str">
        <f t="shared" si="108"/>
        <v>KNEEANG1</v>
      </c>
      <c r="P1675" t="str">
        <f t="shared" si="109"/>
        <v>PA</v>
      </c>
    </row>
    <row r="1676" spans="1:16" x14ac:dyDescent="0.25">
      <c r="A1676" t="s">
        <v>24</v>
      </c>
      <c r="B1676" t="s">
        <v>1730</v>
      </c>
      <c r="C1676">
        <v>286</v>
      </c>
      <c r="D1676" t="s">
        <v>1731</v>
      </c>
      <c r="E1676" s="26" t="s">
        <v>9541</v>
      </c>
      <c r="F1676" t="s">
        <v>44</v>
      </c>
      <c r="G1676" t="s">
        <v>45</v>
      </c>
      <c r="H1676" t="s">
        <v>1693</v>
      </c>
      <c r="I1676">
        <v>9</v>
      </c>
      <c r="J1676">
        <v>2</v>
      </c>
      <c r="K1676" t="s">
        <v>1732</v>
      </c>
      <c r="L1676">
        <v>0</v>
      </c>
      <c r="M1676">
        <f t="shared" si="110"/>
        <v>2</v>
      </c>
      <c r="N1676" s="2">
        <f t="shared" si="107"/>
        <v>14</v>
      </c>
      <c r="O1676" s="2" t="str">
        <f t="shared" si="108"/>
        <v>SWAY_11</v>
      </c>
      <c r="P1676" t="str">
        <f t="shared" si="109"/>
        <v>PA</v>
      </c>
    </row>
    <row r="1677" spans="1:16" x14ac:dyDescent="0.25">
      <c r="A1677" t="s">
        <v>24</v>
      </c>
      <c r="B1677" t="s">
        <v>1733</v>
      </c>
      <c r="C1677">
        <v>287</v>
      </c>
      <c r="D1677" t="s">
        <v>1734</v>
      </c>
      <c r="E1677" s="26" t="s">
        <v>9541</v>
      </c>
      <c r="F1677" t="s">
        <v>44</v>
      </c>
      <c r="G1677" t="s">
        <v>45</v>
      </c>
      <c r="H1677" t="s">
        <v>1693</v>
      </c>
      <c r="I1677">
        <v>9</v>
      </c>
      <c r="J1677">
        <v>2</v>
      </c>
      <c r="K1677" t="s">
        <v>1247</v>
      </c>
      <c r="L1677">
        <v>0</v>
      </c>
      <c r="M1677">
        <f t="shared" si="110"/>
        <v>2</v>
      </c>
      <c r="N1677" s="2">
        <f t="shared" si="107"/>
        <v>14</v>
      </c>
      <c r="O1677" s="2" t="str">
        <f t="shared" si="108"/>
        <v>SWAY_21</v>
      </c>
      <c r="P1677" t="str">
        <f t="shared" si="109"/>
        <v>PA</v>
      </c>
    </row>
    <row r="1678" spans="1:16" x14ac:dyDescent="0.25">
      <c r="A1678" t="s">
        <v>24</v>
      </c>
      <c r="B1678" t="s">
        <v>1735</v>
      </c>
      <c r="C1678">
        <v>288</v>
      </c>
      <c r="D1678" t="s">
        <v>1736</v>
      </c>
      <c r="E1678" s="26" t="s">
        <v>9541</v>
      </c>
      <c r="F1678" t="s">
        <v>44</v>
      </c>
      <c r="G1678" t="s">
        <v>45</v>
      </c>
      <c r="H1678" t="s">
        <v>1693</v>
      </c>
      <c r="I1678">
        <v>9</v>
      </c>
      <c r="J1678">
        <v>2</v>
      </c>
      <c r="K1678" t="s">
        <v>1737</v>
      </c>
      <c r="L1678">
        <v>0</v>
      </c>
      <c r="M1678">
        <f t="shared" si="110"/>
        <v>2</v>
      </c>
      <c r="N1678" s="2">
        <f t="shared" si="107"/>
        <v>14</v>
      </c>
      <c r="O1678" s="2" t="str">
        <f t="shared" si="108"/>
        <v>HDDIS1</v>
      </c>
      <c r="P1678" t="str">
        <f t="shared" si="109"/>
        <v>PA</v>
      </c>
    </row>
    <row r="1679" spans="1:16" x14ac:dyDescent="0.25">
      <c r="A1679" t="s">
        <v>24</v>
      </c>
      <c r="B1679" t="s">
        <v>1738</v>
      </c>
      <c r="C1679">
        <v>289</v>
      </c>
      <c r="D1679" t="s">
        <v>1739</v>
      </c>
      <c r="E1679" s="26" t="s">
        <v>9541</v>
      </c>
      <c r="F1679" t="s">
        <v>44</v>
      </c>
      <c r="G1679" t="s">
        <v>45</v>
      </c>
      <c r="H1679" t="s">
        <v>1693</v>
      </c>
      <c r="I1679">
        <v>9</v>
      </c>
      <c r="J1679">
        <v>2</v>
      </c>
      <c r="K1679" t="s">
        <v>1740</v>
      </c>
      <c r="L1679">
        <v>0</v>
      </c>
      <c r="M1679">
        <f t="shared" si="110"/>
        <v>2</v>
      </c>
      <c r="N1679" s="2">
        <f t="shared" si="107"/>
        <v>14</v>
      </c>
      <c r="O1679" s="2" t="str">
        <f t="shared" si="108"/>
        <v>SCAPDIS1</v>
      </c>
      <c r="P1679" t="str">
        <f t="shared" si="109"/>
        <v>PA</v>
      </c>
    </row>
    <row r="1680" spans="1:16" x14ac:dyDescent="0.25">
      <c r="A1680" t="s">
        <v>24</v>
      </c>
      <c r="B1680" t="s">
        <v>1741</v>
      </c>
      <c r="C1680">
        <v>290</v>
      </c>
      <c r="D1680" t="s">
        <v>1742</v>
      </c>
      <c r="E1680" s="26" t="s">
        <v>9541</v>
      </c>
      <c r="F1680" t="s">
        <v>44</v>
      </c>
      <c r="G1680" t="s">
        <v>45</v>
      </c>
      <c r="H1680" t="s">
        <v>1693</v>
      </c>
      <c r="I1680">
        <v>9</v>
      </c>
      <c r="J1680">
        <v>2</v>
      </c>
      <c r="K1680" t="s">
        <v>1743</v>
      </c>
      <c r="L1680">
        <v>0</v>
      </c>
      <c r="M1680">
        <f t="shared" si="110"/>
        <v>2</v>
      </c>
      <c r="N1680" s="2">
        <f t="shared" si="107"/>
        <v>14</v>
      </c>
      <c r="O1680" s="2" t="str">
        <f t="shared" si="108"/>
        <v>SCAPEL1</v>
      </c>
      <c r="P1680" t="str">
        <f t="shared" si="109"/>
        <v>PA</v>
      </c>
    </row>
    <row r="1681" spans="1:16" x14ac:dyDescent="0.25">
      <c r="A1681" t="s">
        <v>24</v>
      </c>
      <c r="B1681" t="s">
        <v>1744</v>
      </c>
      <c r="C1681">
        <v>291</v>
      </c>
      <c r="D1681" t="s">
        <v>1745</v>
      </c>
      <c r="E1681" s="26" t="s">
        <v>9541</v>
      </c>
      <c r="F1681" t="s">
        <v>44</v>
      </c>
      <c r="G1681" t="s">
        <v>45</v>
      </c>
      <c r="H1681" t="s">
        <v>1693</v>
      </c>
      <c r="I1681">
        <v>9</v>
      </c>
      <c r="J1681">
        <v>2</v>
      </c>
      <c r="K1681" t="s">
        <v>1746</v>
      </c>
      <c r="L1681">
        <v>0</v>
      </c>
      <c r="M1681">
        <f t="shared" si="110"/>
        <v>2</v>
      </c>
      <c r="N1681" s="2">
        <f t="shared" si="107"/>
        <v>14</v>
      </c>
      <c r="O1681" s="2" t="str">
        <f t="shared" si="108"/>
        <v>HEAD_F2</v>
      </c>
      <c r="P1681" t="str">
        <f t="shared" si="109"/>
        <v>PA</v>
      </c>
    </row>
    <row r="1682" spans="1:16" x14ac:dyDescent="0.25">
      <c r="A1682" t="s">
        <v>24</v>
      </c>
      <c r="B1682" t="s">
        <v>1747</v>
      </c>
      <c r="C1682">
        <v>292</v>
      </c>
      <c r="D1682" t="s">
        <v>1748</v>
      </c>
      <c r="E1682" s="26" t="s">
        <v>9541</v>
      </c>
      <c r="F1682" t="s">
        <v>44</v>
      </c>
      <c r="G1682" t="s">
        <v>45</v>
      </c>
      <c r="H1682" t="s">
        <v>1693</v>
      </c>
      <c r="I1682">
        <v>9</v>
      </c>
      <c r="J1682">
        <v>2</v>
      </c>
      <c r="K1682" t="s">
        <v>1749</v>
      </c>
      <c r="L1682">
        <v>0</v>
      </c>
      <c r="M1682">
        <f t="shared" si="110"/>
        <v>2</v>
      </c>
      <c r="N1682" s="2">
        <f t="shared" si="107"/>
        <v>14</v>
      </c>
      <c r="O1682" s="2" t="str">
        <f t="shared" si="108"/>
        <v>NECK_F2</v>
      </c>
      <c r="P1682" t="str">
        <f t="shared" si="109"/>
        <v>PA</v>
      </c>
    </row>
    <row r="1683" spans="1:16" x14ac:dyDescent="0.25">
      <c r="A1683" t="s">
        <v>24</v>
      </c>
      <c r="B1683" t="s">
        <v>1750</v>
      </c>
      <c r="C1683">
        <v>293</v>
      </c>
      <c r="D1683" t="s">
        <v>1751</v>
      </c>
      <c r="E1683" s="26" t="s">
        <v>9541</v>
      </c>
      <c r="F1683" t="s">
        <v>44</v>
      </c>
      <c r="G1683" t="s">
        <v>45</v>
      </c>
      <c r="H1683" t="s">
        <v>1693</v>
      </c>
      <c r="I1683">
        <v>9</v>
      </c>
      <c r="J1683">
        <v>2</v>
      </c>
      <c r="K1683" t="s">
        <v>1752</v>
      </c>
      <c r="L1683">
        <v>0</v>
      </c>
      <c r="M1683">
        <f t="shared" si="110"/>
        <v>2</v>
      </c>
      <c r="N1683" s="2">
        <f t="shared" si="107"/>
        <v>14</v>
      </c>
      <c r="O1683" s="2" t="str">
        <f t="shared" si="108"/>
        <v>CTHANG2</v>
      </c>
      <c r="P1683" t="str">
        <f t="shared" si="109"/>
        <v>PA</v>
      </c>
    </row>
    <row r="1684" spans="1:16" x14ac:dyDescent="0.25">
      <c r="A1684" t="s">
        <v>24</v>
      </c>
      <c r="B1684" t="s">
        <v>1753</v>
      </c>
      <c r="C1684">
        <v>294</v>
      </c>
      <c r="D1684" t="s">
        <v>1754</v>
      </c>
      <c r="E1684" s="26" t="s">
        <v>9541</v>
      </c>
      <c r="F1684" t="s">
        <v>44</v>
      </c>
      <c r="G1684" t="s">
        <v>45</v>
      </c>
      <c r="H1684" t="s">
        <v>1693</v>
      </c>
      <c r="I1684">
        <v>9</v>
      </c>
      <c r="J1684">
        <v>2</v>
      </c>
      <c r="K1684" t="s">
        <v>1755</v>
      </c>
      <c r="L1684">
        <v>0</v>
      </c>
      <c r="M1684">
        <f t="shared" si="110"/>
        <v>2</v>
      </c>
      <c r="N1684" s="2">
        <f t="shared" si="107"/>
        <v>14</v>
      </c>
      <c r="O1684" s="2" t="str">
        <f t="shared" si="108"/>
        <v>CRCANG2</v>
      </c>
      <c r="P1684" t="str">
        <f t="shared" si="109"/>
        <v>PA</v>
      </c>
    </row>
    <row r="1685" spans="1:16" x14ac:dyDescent="0.25">
      <c r="A1685" t="s">
        <v>24</v>
      </c>
      <c r="B1685" t="s">
        <v>1756</v>
      </c>
      <c r="C1685">
        <v>295</v>
      </c>
      <c r="D1685" t="s">
        <v>1757</v>
      </c>
      <c r="E1685" s="26" t="s">
        <v>9541</v>
      </c>
      <c r="F1685" t="s">
        <v>44</v>
      </c>
      <c r="G1685" t="s">
        <v>45</v>
      </c>
      <c r="H1685" t="s">
        <v>1693</v>
      </c>
      <c r="I1685">
        <v>9</v>
      </c>
      <c r="J1685">
        <v>2</v>
      </c>
      <c r="K1685" t="s">
        <v>1758</v>
      </c>
      <c r="L1685">
        <v>0</v>
      </c>
      <c r="M1685">
        <f t="shared" si="110"/>
        <v>2</v>
      </c>
      <c r="N1685" s="2">
        <f t="shared" si="107"/>
        <v>14</v>
      </c>
      <c r="O1685" s="2" t="str">
        <f t="shared" si="108"/>
        <v>THFL2</v>
      </c>
      <c r="P1685" t="str">
        <f t="shared" si="109"/>
        <v>PA</v>
      </c>
    </row>
    <row r="1686" spans="1:16" x14ac:dyDescent="0.25">
      <c r="A1686" t="s">
        <v>24</v>
      </c>
      <c r="B1686" t="s">
        <v>1759</v>
      </c>
      <c r="C1686">
        <v>296</v>
      </c>
      <c r="D1686" t="s">
        <v>1760</v>
      </c>
      <c r="E1686" s="26" t="s">
        <v>9541</v>
      </c>
      <c r="F1686" t="s">
        <v>44</v>
      </c>
      <c r="G1686" t="s">
        <v>45</v>
      </c>
      <c r="H1686" t="s">
        <v>1693</v>
      </c>
      <c r="I1686">
        <v>9</v>
      </c>
      <c r="J1686">
        <v>2</v>
      </c>
      <c r="K1686" t="s">
        <v>1761</v>
      </c>
      <c r="L1686">
        <v>0</v>
      </c>
      <c r="M1686">
        <f t="shared" si="110"/>
        <v>2</v>
      </c>
      <c r="N1686" s="2">
        <f t="shared" si="107"/>
        <v>14</v>
      </c>
      <c r="O1686" s="2" t="str">
        <f t="shared" si="108"/>
        <v>PELTILT2</v>
      </c>
      <c r="P1686" t="str">
        <f t="shared" si="109"/>
        <v>PA</v>
      </c>
    </row>
    <row r="1687" spans="1:16" x14ac:dyDescent="0.25">
      <c r="A1687" t="s">
        <v>24</v>
      </c>
      <c r="B1687" t="s">
        <v>1762</v>
      </c>
      <c r="C1687">
        <v>297</v>
      </c>
      <c r="D1687" t="s">
        <v>1763</v>
      </c>
      <c r="E1687" s="26" t="s">
        <v>9541</v>
      </c>
      <c r="F1687" t="s">
        <v>44</v>
      </c>
      <c r="G1687" t="s">
        <v>45</v>
      </c>
      <c r="H1687" t="s">
        <v>1693</v>
      </c>
      <c r="I1687">
        <v>9</v>
      </c>
      <c r="J1687">
        <v>2</v>
      </c>
      <c r="K1687" t="s">
        <v>1764</v>
      </c>
      <c r="L1687">
        <v>0</v>
      </c>
      <c r="M1687">
        <f t="shared" si="110"/>
        <v>2</v>
      </c>
      <c r="N1687" s="2">
        <f t="shared" si="107"/>
        <v>14</v>
      </c>
      <c r="O1687" s="2" t="str">
        <f t="shared" si="108"/>
        <v>TRUNK_12</v>
      </c>
      <c r="P1687" t="str">
        <f t="shared" si="109"/>
        <v>PA</v>
      </c>
    </row>
    <row r="1688" spans="1:16" x14ac:dyDescent="0.25">
      <c r="A1688" t="s">
        <v>24</v>
      </c>
      <c r="B1688" t="s">
        <v>1765</v>
      </c>
      <c r="C1688">
        <v>298</v>
      </c>
      <c r="D1688" t="s">
        <v>1766</v>
      </c>
      <c r="E1688" s="26" t="s">
        <v>9541</v>
      </c>
      <c r="F1688" t="s">
        <v>44</v>
      </c>
      <c r="G1688" t="s">
        <v>45</v>
      </c>
      <c r="H1688" t="s">
        <v>1693</v>
      </c>
      <c r="I1688">
        <v>9</v>
      </c>
      <c r="J1688">
        <v>2</v>
      </c>
      <c r="K1688" t="s">
        <v>1767</v>
      </c>
      <c r="L1688">
        <v>0</v>
      </c>
      <c r="M1688">
        <f t="shared" si="110"/>
        <v>2</v>
      </c>
      <c r="N1688" s="2">
        <f t="shared" si="107"/>
        <v>14</v>
      </c>
      <c r="O1688" s="2" t="str">
        <f t="shared" si="108"/>
        <v>TRUNK_22</v>
      </c>
      <c r="P1688" t="str">
        <f t="shared" si="109"/>
        <v>PA</v>
      </c>
    </row>
    <row r="1689" spans="1:16" x14ac:dyDescent="0.25">
      <c r="A1689" t="s">
        <v>24</v>
      </c>
      <c r="B1689" t="s">
        <v>1768</v>
      </c>
      <c r="C1689">
        <v>299</v>
      </c>
      <c r="D1689" t="s">
        <v>1769</v>
      </c>
      <c r="E1689" s="26" t="s">
        <v>9541</v>
      </c>
      <c r="F1689" t="s">
        <v>44</v>
      </c>
      <c r="G1689" t="s">
        <v>45</v>
      </c>
      <c r="H1689" t="s">
        <v>1693</v>
      </c>
      <c r="I1689">
        <v>9</v>
      </c>
      <c r="J1689">
        <v>2</v>
      </c>
      <c r="K1689" t="s">
        <v>1770</v>
      </c>
      <c r="L1689">
        <v>0</v>
      </c>
      <c r="M1689">
        <f t="shared" si="110"/>
        <v>2</v>
      </c>
      <c r="N1689" s="2">
        <f t="shared" si="107"/>
        <v>14</v>
      </c>
      <c r="O1689" s="2" t="str">
        <f t="shared" si="108"/>
        <v>TRUNK_32</v>
      </c>
      <c r="P1689" t="str">
        <f t="shared" si="109"/>
        <v>PA</v>
      </c>
    </row>
    <row r="1690" spans="1:16" x14ac:dyDescent="0.25">
      <c r="A1690" t="s">
        <v>24</v>
      </c>
      <c r="B1690" t="s">
        <v>1771</v>
      </c>
      <c r="C1690">
        <v>300</v>
      </c>
      <c r="D1690" t="s">
        <v>1772</v>
      </c>
      <c r="E1690" s="26" t="s">
        <v>9541</v>
      </c>
      <c r="F1690" t="s">
        <v>44</v>
      </c>
      <c r="G1690" t="s">
        <v>45</v>
      </c>
      <c r="H1690" t="s">
        <v>1693</v>
      </c>
      <c r="I1690">
        <v>9</v>
      </c>
      <c r="J1690">
        <v>2</v>
      </c>
      <c r="K1690" t="s">
        <v>1773</v>
      </c>
      <c r="L1690">
        <v>0</v>
      </c>
      <c r="M1690">
        <f t="shared" si="110"/>
        <v>2</v>
      </c>
      <c r="N1690" s="2">
        <f t="shared" si="107"/>
        <v>14</v>
      </c>
      <c r="O1690" s="2" t="str">
        <f t="shared" si="108"/>
        <v>TRUNK_42</v>
      </c>
      <c r="P1690" t="str">
        <f t="shared" si="109"/>
        <v>PA</v>
      </c>
    </row>
    <row r="1691" spans="1:16" x14ac:dyDescent="0.25">
      <c r="A1691" t="s">
        <v>24</v>
      </c>
      <c r="B1691" t="s">
        <v>1774</v>
      </c>
      <c r="C1691">
        <v>301</v>
      </c>
      <c r="D1691" t="s">
        <v>1775</v>
      </c>
      <c r="E1691" s="26" t="s">
        <v>9541</v>
      </c>
      <c r="F1691" t="s">
        <v>44</v>
      </c>
      <c r="G1691" t="s">
        <v>45</v>
      </c>
      <c r="H1691" t="s">
        <v>1693</v>
      </c>
      <c r="I1691">
        <v>9</v>
      </c>
      <c r="J1691">
        <v>2</v>
      </c>
      <c r="K1691" t="s">
        <v>1776</v>
      </c>
      <c r="L1691">
        <v>0</v>
      </c>
      <c r="M1691">
        <f t="shared" si="110"/>
        <v>2</v>
      </c>
      <c r="N1691" s="2">
        <f t="shared" si="107"/>
        <v>14</v>
      </c>
      <c r="O1691" s="2" t="str">
        <f t="shared" si="108"/>
        <v>LUMANG2</v>
      </c>
      <c r="P1691" t="str">
        <f t="shared" si="109"/>
        <v>PA</v>
      </c>
    </row>
    <row r="1692" spans="1:16" x14ac:dyDescent="0.25">
      <c r="A1692" t="s">
        <v>24</v>
      </c>
      <c r="B1692" t="s">
        <v>1777</v>
      </c>
      <c r="C1692">
        <v>302</v>
      </c>
      <c r="D1692" t="s">
        <v>1778</v>
      </c>
      <c r="E1692" s="26" t="s">
        <v>9541</v>
      </c>
      <c r="F1692" t="s">
        <v>44</v>
      </c>
      <c r="G1692" t="s">
        <v>45</v>
      </c>
      <c r="H1692" t="s">
        <v>1693</v>
      </c>
      <c r="I1692">
        <v>9</v>
      </c>
      <c r="J1692">
        <v>2</v>
      </c>
      <c r="K1692" t="s">
        <v>1779</v>
      </c>
      <c r="L1692">
        <v>0</v>
      </c>
      <c r="M1692">
        <f t="shared" si="110"/>
        <v>2</v>
      </c>
      <c r="N1692" s="2">
        <f t="shared" si="107"/>
        <v>14</v>
      </c>
      <c r="O1692" s="2" t="str">
        <f t="shared" si="108"/>
        <v>HIPANG2</v>
      </c>
      <c r="P1692" t="str">
        <f t="shared" si="109"/>
        <v>PA</v>
      </c>
    </row>
    <row r="1693" spans="1:16" x14ac:dyDescent="0.25">
      <c r="A1693" t="s">
        <v>24</v>
      </c>
      <c r="B1693" t="s">
        <v>1780</v>
      </c>
      <c r="C1693">
        <v>303</v>
      </c>
      <c r="D1693" t="s">
        <v>1781</v>
      </c>
      <c r="E1693" s="26" t="s">
        <v>9541</v>
      </c>
      <c r="F1693" t="s">
        <v>44</v>
      </c>
      <c r="G1693" t="s">
        <v>45</v>
      </c>
      <c r="H1693" t="s">
        <v>1693</v>
      </c>
      <c r="I1693">
        <v>9</v>
      </c>
      <c r="J1693">
        <v>2</v>
      </c>
      <c r="K1693" t="s">
        <v>1782</v>
      </c>
      <c r="L1693">
        <v>0</v>
      </c>
      <c r="M1693">
        <f t="shared" si="110"/>
        <v>2</v>
      </c>
      <c r="N1693" s="2">
        <f t="shared" si="107"/>
        <v>14</v>
      </c>
      <c r="O1693" s="2" t="str">
        <f t="shared" si="108"/>
        <v>KNEEANG2</v>
      </c>
      <c r="P1693" t="str">
        <f t="shared" si="109"/>
        <v>PA</v>
      </c>
    </row>
    <row r="1694" spans="1:16" x14ac:dyDescent="0.25">
      <c r="A1694" t="s">
        <v>24</v>
      </c>
      <c r="B1694" t="s">
        <v>1783</v>
      </c>
      <c r="C1694">
        <v>304</v>
      </c>
      <c r="D1694" t="s">
        <v>1784</v>
      </c>
      <c r="E1694" t="s">
        <v>1785</v>
      </c>
      <c r="F1694" t="s">
        <v>44</v>
      </c>
      <c r="G1694" t="s">
        <v>45</v>
      </c>
      <c r="H1694" t="s">
        <v>1693</v>
      </c>
      <c r="I1694">
        <v>9</v>
      </c>
      <c r="J1694">
        <v>2</v>
      </c>
      <c r="K1694" t="s">
        <v>1786</v>
      </c>
      <c r="L1694">
        <v>0</v>
      </c>
      <c r="M1694">
        <f t="shared" si="110"/>
        <v>2</v>
      </c>
      <c r="N1694" s="2">
        <f t="shared" si="107"/>
        <v>14</v>
      </c>
      <c r="O1694" s="2" t="str">
        <f t="shared" si="108"/>
        <v>SWAY12</v>
      </c>
      <c r="P1694" t="str">
        <f t="shared" si="109"/>
        <v>PA</v>
      </c>
    </row>
    <row r="1695" spans="1:16" x14ac:dyDescent="0.25">
      <c r="A1695" t="s">
        <v>24</v>
      </c>
      <c r="B1695" t="s">
        <v>1787</v>
      </c>
      <c r="C1695">
        <v>305</v>
      </c>
      <c r="D1695" t="s">
        <v>1788</v>
      </c>
      <c r="E1695" t="s">
        <v>1785</v>
      </c>
      <c r="F1695" t="s">
        <v>44</v>
      </c>
      <c r="G1695" t="s">
        <v>45</v>
      </c>
      <c r="H1695" t="s">
        <v>1693</v>
      </c>
      <c r="I1695">
        <v>9</v>
      </c>
      <c r="J1695">
        <v>2</v>
      </c>
      <c r="K1695" t="s">
        <v>1789</v>
      </c>
      <c r="L1695">
        <v>0</v>
      </c>
      <c r="M1695">
        <f t="shared" si="110"/>
        <v>2</v>
      </c>
      <c r="N1695" s="2">
        <f t="shared" si="107"/>
        <v>14</v>
      </c>
      <c r="O1695" s="2" t="str">
        <f t="shared" si="108"/>
        <v>SWAY22</v>
      </c>
      <c r="P1695" t="str">
        <f t="shared" si="109"/>
        <v>PA</v>
      </c>
    </row>
    <row r="1696" spans="1:16" x14ac:dyDescent="0.25">
      <c r="A1696" t="s">
        <v>24</v>
      </c>
      <c r="B1696" t="s">
        <v>1790</v>
      </c>
      <c r="C1696">
        <v>306</v>
      </c>
      <c r="D1696" t="s">
        <v>1791</v>
      </c>
      <c r="E1696" s="26" t="s">
        <v>9541</v>
      </c>
      <c r="F1696" t="s">
        <v>44</v>
      </c>
      <c r="G1696" t="s">
        <v>45</v>
      </c>
      <c r="H1696" t="s">
        <v>1693</v>
      </c>
      <c r="I1696">
        <v>9</v>
      </c>
      <c r="J1696">
        <v>2</v>
      </c>
      <c r="K1696" t="s">
        <v>1792</v>
      </c>
      <c r="L1696">
        <v>0</v>
      </c>
      <c r="M1696">
        <f t="shared" si="110"/>
        <v>2</v>
      </c>
      <c r="N1696" s="2">
        <f t="shared" si="107"/>
        <v>14</v>
      </c>
      <c r="O1696" s="2" t="str">
        <f t="shared" si="108"/>
        <v>HDDIS2</v>
      </c>
      <c r="P1696" t="str">
        <f t="shared" si="109"/>
        <v>PA</v>
      </c>
    </row>
    <row r="1697" spans="1:16" x14ac:dyDescent="0.25">
      <c r="A1697" t="s">
        <v>24</v>
      </c>
      <c r="B1697" t="s">
        <v>1793</v>
      </c>
      <c r="C1697">
        <v>307</v>
      </c>
      <c r="D1697" t="s">
        <v>1794</v>
      </c>
      <c r="E1697" s="26" t="s">
        <v>9541</v>
      </c>
      <c r="F1697" t="s">
        <v>44</v>
      </c>
      <c r="G1697" t="s">
        <v>45</v>
      </c>
      <c r="H1697" t="s">
        <v>1693</v>
      </c>
      <c r="I1697">
        <v>9</v>
      </c>
      <c r="J1697">
        <v>2</v>
      </c>
      <c r="K1697" t="s">
        <v>1795</v>
      </c>
      <c r="L1697">
        <v>0</v>
      </c>
      <c r="M1697">
        <f t="shared" si="110"/>
        <v>2</v>
      </c>
      <c r="N1697" s="2">
        <f t="shared" si="107"/>
        <v>14</v>
      </c>
      <c r="O1697" s="2" t="str">
        <f t="shared" si="108"/>
        <v>SCAPDIS2</v>
      </c>
      <c r="P1697" t="str">
        <f t="shared" si="109"/>
        <v>PA</v>
      </c>
    </row>
    <row r="1698" spans="1:16" x14ac:dyDescent="0.25">
      <c r="A1698" t="s">
        <v>24</v>
      </c>
      <c r="B1698" t="s">
        <v>1796</v>
      </c>
      <c r="C1698">
        <v>308</v>
      </c>
      <c r="D1698" t="s">
        <v>1797</v>
      </c>
      <c r="E1698" s="26" t="s">
        <v>9541</v>
      </c>
      <c r="F1698" t="s">
        <v>44</v>
      </c>
      <c r="G1698" t="s">
        <v>45</v>
      </c>
      <c r="H1698" t="s">
        <v>1693</v>
      </c>
      <c r="I1698">
        <v>9</v>
      </c>
      <c r="J1698">
        <v>2</v>
      </c>
      <c r="K1698" t="s">
        <v>1798</v>
      </c>
      <c r="L1698">
        <v>0</v>
      </c>
      <c r="M1698">
        <f t="shared" si="110"/>
        <v>2</v>
      </c>
      <c r="N1698" s="2">
        <f t="shared" si="107"/>
        <v>14</v>
      </c>
      <c r="O1698" s="2" t="str">
        <f t="shared" si="108"/>
        <v>SCAPEL2</v>
      </c>
      <c r="P1698" t="str">
        <f t="shared" si="109"/>
        <v>PA</v>
      </c>
    </row>
    <row r="1699" spans="1:16" x14ac:dyDescent="0.25">
      <c r="A1699" t="s">
        <v>24</v>
      </c>
      <c r="B1699" t="s">
        <v>1799</v>
      </c>
      <c r="C1699">
        <v>309</v>
      </c>
      <c r="D1699" t="s">
        <v>1800</v>
      </c>
      <c r="E1699" s="26" t="s">
        <v>9541</v>
      </c>
      <c r="F1699" t="s">
        <v>44</v>
      </c>
      <c r="G1699" t="s">
        <v>45</v>
      </c>
      <c r="H1699" t="s">
        <v>1693</v>
      </c>
      <c r="I1699">
        <v>9</v>
      </c>
      <c r="J1699">
        <v>2</v>
      </c>
      <c r="K1699" t="s">
        <v>1801</v>
      </c>
      <c r="L1699">
        <v>0</v>
      </c>
      <c r="M1699">
        <f t="shared" si="110"/>
        <v>2</v>
      </c>
      <c r="N1699" s="2">
        <f t="shared" si="107"/>
        <v>14</v>
      </c>
      <c r="O1699" s="2" t="str">
        <f t="shared" si="108"/>
        <v>HEAD_F3</v>
      </c>
      <c r="P1699" t="str">
        <f t="shared" si="109"/>
        <v>PA</v>
      </c>
    </row>
    <row r="1700" spans="1:16" x14ac:dyDescent="0.25">
      <c r="A1700" t="s">
        <v>24</v>
      </c>
      <c r="B1700" t="s">
        <v>1802</v>
      </c>
      <c r="C1700">
        <v>310</v>
      </c>
      <c r="D1700" t="s">
        <v>1803</v>
      </c>
      <c r="E1700" s="26" t="s">
        <v>9541</v>
      </c>
      <c r="F1700" t="s">
        <v>44</v>
      </c>
      <c r="G1700" t="s">
        <v>45</v>
      </c>
      <c r="H1700" t="s">
        <v>1693</v>
      </c>
      <c r="I1700">
        <v>9</v>
      </c>
      <c r="J1700">
        <v>2</v>
      </c>
      <c r="K1700" t="s">
        <v>1804</v>
      </c>
      <c r="L1700">
        <v>0</v>
      </c>
      <c r="M1700">
        <f t="shared" si="110"/>
        <v>2</v>
      </c>
      <c r="N1700" s="2">
        <f t="shared" si="107"/>
        <v>14</v>
      </c>
      <c r="O1700" s="2" t="str">
        <f t="shared" si="108"/>
        <v>NECK_F3</v>
      </c>
      <c r="P1700" t="str">
        <f t="shared" si="109"/>
        <v>PA</v>
      </c>
    </row>
    <row r="1701" spans="1:16" x14ac:dyDescent="0.25">
      <c r="A1701" t="s">
        <v>24</v>
      </c>
      <c r="B1701" t="s">
        <v>1805</v>
      </c>
      <c r="C1701">
        <v>311</v>
      </c>
      <c r="D1701" t="s">
        <v>1806</v>
      </c>
      <c r="E1701" s="26" t="s">
        <v>9541</v>
      </c>
      <c r="F1701" t="s">
        <v>44</v>
      </c>
      <c r="G1701" t="s">
        <v>45</v>
      </c>
      <c r="H1701" t="s">
        <v>1693</v>
      </c>
      <c r="I1701">
        <v>9</v>
      </c>
      <c r="J1701">
        <v>2</v>
      </c>
      <c r="K1701" t="s">
        <v>1807</v>
      </c>
      <c r="L1701">
        <v>0</v>
      </c>
      <c r="M1701">
        <f t="shared" si="110"/>
        <v>2</v>
      </c>
      <c r="N1701" s="2">
        <f t="shared" si="107"/>
        <v>14</v>
      </c>
      <c r="O1701" s="2" t="str">
        <f t="shared" si="108"/>
        <v>CTHANG3</v>
      </c>
      <c r="P1701" t="str">
        <f t="shared" si="109"/>
        <v>PA</v>
      </c>
    </row>
    <row r="1702" spans="1:16" x14ac:dyDescent="0.25">
      <c r="A1702" t="s">
        <v>24</v>
      </c>
      <c r="B1702" t="s">
        <v>1808</v>
      </c>
      <c r="C1702">
        <v>312</v>
      </c>
      <c r="D1702" t="s">
        <v>1809</v>
      </c>
      <c r="E1702" s="26" t="s">
        <v>9541</v>
      </c>
      <c r="F1702" t="s">
        <v>44</v>
      </c>
      <c r="G1702" t="s">
        <v>45</v>
      </c>
      <c r="H1702" t="s">
        <v>1693</v>
      </c>
      <c r="I1702">
        <v>9</v>
      </c>
      <c r="J1702">
        <v>2</v>
      </c>
      <c r="K1702" t="s">
        <v>1810</v>
      </c>
      <c r="L1702">
        <v>0</v>
      </c>
      <c r="M1702">
        <f t="shared" si="110"/>
        <v>2</v>
      </c>
      <c r="N1702" s="2">
        <f t="shared" si="107"/>
        <v>14</v>
      </c>
      <c r="O1702" s="2" t="str">
        <f t="shared" si="108"/>
        <v>CRCANG3</v>
      </c>
      <c r="P1702" t="str">
        <f t="shared" si="109"/>
        <v>PA</v>
      </c>
    </row>
    <row r="1703" spans="1:16" x14ac:dyDescent="0.25">
      <c r="A1703" t="s">
        <v>24</v>
      </c>
      <c r="B1703" t="s">
        <v>1811</v>
      </c>
      <c r="C1703">
        <v>313</v>
      </c>
      <c r="D1703" t="s">
        <v>1812</v>
      </c>
      <c r="E1703" s="26" t="s">
        <v>9541</v>
      </c>
      <c r="F1703" t="s">
        <v>44</v>
      </c>
      <c r="G1703" t="s">
        <v>45</v>
      </c>
      <c r="H1703" t="s">
        <v>1693</v>
      </c>
      <c r="I1703">
        <v>9</v>
      </c>
      <c r="J1703">
        <v>2</v>
      </c>
      <c r="K1703" t="s">
        <v>1813</v>
      </c>
      <c r="L1703">
        <v>0</v>
      </c>
      <c r="M1703">
        <f t="shared" si="110"/>
        <v>2</v>
      </c>
      <c r="N1703" s="2">
        <f t="shared" si="107"/>
        <v>14</v>
      </c>
      <c r="O1703" s="2" t="str">
        <f t="shared" si="108"/>
        <v>THFL3</v>
      </c>
      <c r="P1703" t="str">
        <f t="shared" si="109"/>
        <v>PA</v>
      </c>
    </row>
    <row r="1704" spans="1:16" x14ac:dyDescent="0.25">
      <c r="A1704" t="s">
        <v>24</v>
      </c>
      <c r="B1704" t="s">
        <v>1814</v>
      </c>
      <c r="C1704">
        <v>314</v>
      </c>
      <c r="D1704" t="s">
        <v>1815</v>
      </c>
      <c r="E1704" s="26" t="s">
        <v>9541</v>
      </c>
      <c r="F1704" t="s">
        <v>44</v>
      </c>
      <c r="G1704" t="s">
        <v>45</v>
      </c>
      <c r="H1704" t="s">
        <v>1693</v>
      </c>
      <c r="I1704">
        <v>9</v>
      </c>
      <c r="J1704">
        <v>2</v>
      </c>
      <c r="K1704" t="s">
        <v>1816</v>
      </c>
      <c r="L1704">
        <v>0</v>
      </c>
      <c r="M1704">
        <f t="shared" si="110"/>
        <v>2</v>
      </c>
      <c r="N1704" s="2">
        <f t="shared" si="107"/>
        <v>14</v>
      </c>
      <c r="O1704" s="2" t="str">
        <f t="shared" si="108"/>
        <v>TRUNK_13</v>
      </c>
      <c r="P1704" t="str">
        <f t="shared" si="109"/>
        <v>PA</v>
      </c>
    </row>
    <row r="1705" spans="1:16" x14ac:dyDescent="0.25">
      <c r="A1705" t="s">
        <v>24</v>
      </c>
      <c r="B1705" t="s">
        <v>1817</v>
      </c>
      <c r="C1705">
        <v>315</v>
      </c>
      <c r="D1705" t="s">
        <v>1818</v>
      </c>
      <c r="E1705" s="26" t="s">
        <v>9541</v>
      </c>
      <c r="F1705" t="s">
        <v>44</v>
      </c>
      <c r="G1705" t="s">
        <v>45</v>
      </c>
      <c r="H1705" t="s">
        <v>1693</v>
      </c>
      <c r="I1705">
        <v>9</v>
      </c>
      <c r="J1705">
        <v>2</v>
      </c>
      <c r="K1705" t="s">
        <v>1819</v>
      </c>
      <c r="L1705">
        <v>0</v>
      </c>
      <c r="M1705">
        <f t="shared" si="110"/>
        <v>2</v>
      </c>
      <c r="N1705" s="2">
        <f t="shared" si="107"/>
        <v>14</v>
      </c>
      <c r="O1705" s="2" t="str">
        <f t="shared" si="108"/>
        <v>TRUNK_23</v>
      </c>
      <c r="P1705" t="str">
        <f t="shared" si="109"/>
        <v>PA</v>
      </c>
    </row>
    <row r="1706" spans="1:16" x14ac:dyDescent="0.25">
      <c r="A1706" t="s">
        <v>24</v>
      </c>
      <c r="B1706" t="s">
        <v>1820</v>
      </c>
      <c r="C1706">
        <v>316</v>
      </c>
      <c r="D1706" t="s">
        <v>1821</v>
      </c>
      <c r="E1706" s="26" t="s">
        <v>9541</v>
      </c>
      <c r="F1706" t="s">
        <v>44</v>
      </c>
      <c r="G1706" t="s">
        <v>45</v>
      </c>
      <c r="H1706" t="s">
        <v>1693</v>
      </c>
      <c r="I1706">
        <v>9</v>
      </c>
      <c r="J1706">
        <v>2</v>
      </c>
      <c r="K1706" t="s">
        <v>1822</v>
      </c>
      <c r="L1706">
        <v>0</v>
      </c>
      <c r="M1706">
        <f t="shared" si="110"/>
        <v>2</v>
      </c>
      <c r="N1706" s="2">
        <f t="shared" si="107"/>
        <v>14</v>
      </c>
      <c r="O1706" s="2" t="str">
        <f t="shared" si="108"/>
        <v>TRUNK_33</v>
      </c>
      <c r="P1706" t="str">
        <f t="shared" si="109"/>
        <v>PA</v>
      </c>
    </row>
    <row r="1707" spans="1:16" x14ac:dyDescent="0.25">
      <c r="A1707" t="s">
        <v>24</v>
      </c>
      <c r="B1707" t="s">
        <v>1823</v>
      </c>
      <c r="C1707">
        <v>317</v>
      </c>
      <c r="D1707" t="s">
        <v>1824</v>
      </c>
      <c r="E1707" s="26" t="s">
        <v>9541</v>
      </c>
      <c r="F1707" t="s">
        <v>44</v>
      </c>
      <c r="G1707" t="s">
        <v>45</v>
      </c>
      <c r="H1707" t="s">
        <v>1693</v>
      </c>
      <c r="I1707">
        <v>9</v>
      </c>
      <c r="J1707">
        <v>2</v>
      </c>
      <c r="K1707" t="s">
        <v>1825</v>
      </c>
      <c r="L1707">
        <v>0</v>
      </c>
      <c r="M1707">
        <f t="shared" si="110"/>
        <v>2</v>
      </c>
      <c r="N1707" s="2">
        <f t="shared" si="107"/>
        <v>14</v>
      </c>
      <c r="O1707" s="2" t="str">
        <f t="shared" si="108"/>
        <v>TRUNK_43</v>
      </c>
      <c r="P1707" t="str">
        <f t="shared" si="109"/>
        <v>PA</v>
      </c>
    </row>
    <row r="1708" spans="1:16" x14ac:dyDescent="0.25">
      <c r="A1708" t="s">
        <v>24</v>
      </c>
      <c r="B1708" t="s">
        <v>1826</v>
      </c>
      <c r="C1708">
        <v>318</v>
      </c>
      <c r="D1708" t="s">
        <v>1827</v>
      </c>
      <c r="E1708" s="26" t="s">
        <v>9541</v>
      </c>
      <c r="F1708" t="s">
        <v>44</v>
      </c>
      <c r="G1708" t="s">
        <v>45</v>
      </c>
      <c r="H1708" t="s">
        <v>1693</v>
      </c>
      <c r="I1708">
        <v>9</v>
      </c>
      <c r="J1708">
        <v>2</v>
      </c>
      <c r="K1708" t="s">
        <v>1828</v>
      </c>
      <c r="L1708">
        <v>0</v>
      </c>
      <c r="M1708">
        <f t="shared" si="110"/>
        <v>2</v>
      </c>
      <c r="N1708" s="2">
        <f t="shared" si="107"/>
        <v>14</v>
      </c>
      <c r="O1708" s="2" t="str">
        <f t="shared" si="108"/>
        <v>LUMANG3</v>
      </c>
      <c r="P1708" t="str">
        <f t="shared" si="109"/>
        <v>PA</v>
      </c>
    </row>
    <row r="1709" spans="1:16" x14ac:dyDescent="0.25">
      <c r="A1709" t="s">
        <v>24</v>
      </c>
      <c r="B1709" t="s">
        <v>1829</v>
      </c>
      <c r="C1709">
        <v>319</v>
      </c>
      <c r="D1709" t="s">
        <v>1830</v>
      </c>
      <c r="E1709" s="26" t="s">
        <v>9541</v>
      </c>
      <c r="F1709" t="s">
        <v>44</v>
      </c>
      <c r="G1709" t="s">
        <v>45</v>
      </c>
      <c r="H1709" t="s">
        <v>1693</v>
      </c>
      <c r="I1709">
        <v>9</v>
      </c>
      <c r="J1709">
        <v>2</v>
      </c>
      <c r="K1709" t="s">
        <v>1831</v>
      </c>
      <c r="L1709">
        <v>0</v>
      </c>
      <c r="M1709">
        <f t="shared" si="110"/>
        <v>2</v>
      </c>
      <c r="N1709" s="2">
        <f t="shared" si="107"/>
        <v>14</v>
      </c>
      <c r="O1709" s="2" t="str">
        <f t="shared" si="108"/>
        <v>PELTILT3</v>
      </c>
      <c r="P1709" t="str">
        <f t="shared" si="109"/>
        <v>PA</v>
      </c>
    </row>
    <row r="1710" spans="1:16" x14ac:dyDescent="0.25">
      <c r="A1710" t="s">
        <v>24</v>
      </c>
      <c r="B1710" t="s">
        <v>1832</v>
      </c>
      <c r="C1710">
        <v>320</v>
      </c>
      <c r="D1710" t="s">
        <v>1833</v>
      </c>
      <c r="E1710" s="26" t="s">
        <v>9541</v>
      </c>
      <c r="F1710" t="s">
        <v>44</v>
      </c>
      <c r="G1710" t="s">
        <v>45</v>
      </c>
      <c r="H1710" t="s">
        <v>1693</v>
      </c>
      <c r="I1710">
        <v>9</v>
      </c>
      <c r="J1710">
        <v>2</v>
      </c>
      <c r="K1710" t="s">
        <v>1834</v>
      </c>
      <c r="L1710">
        <v>0</v>
      </c>
      <c r="M1710">
        <f t="shared" si="110"/>
        <v>2</v>
      </c>
      <c r="N1710" s="2">
        <f t="shared" ref="N1710:N1773" si="111">_xlfn.NUMBERVALUE(MID(A1710,2,3))-200</f>
        <v>14</v>
      </c>
      <c r="O1710" s="2" t="str">
        <f t="shared" ref="O1710:O1773" si="112">MID(B1710,6,LEN(B1710)-5)</f>
        <v>HIPANG3</v>
      </c>
      <c r="P1710" t="str">
        <f t="shared" ref="P1710:P1773" si="113">IFERROR(IF(FIND("PA",A1710)&gt;0,"PA","Biological"),"Biological")</f>
        <v>PA</v>
      </c>
    </row>
    <row r="1711" spans="1:16" x14ac:dyDescent="0.25">
      <c r="A1711" t="s">
        <v>24</v>
      </c>
      <c r="B1711" t="s">
        <v>1835</v>
      </c>
      <c r="C1711">
        <v>321</v>
      </c>
      <c r="D1711" t="s">
        <v>1836</v>
      </c>
      <c r="E1711" s="26" t="s">
        <v>9541</v>
      </c>
      <c r="F1711" t="s">
        <v>44</v>
      </c>
      <c r="G1711" t="s">
        <v>45</v>
      </c>
      <c r="H1711" t="s">
        <v>1693</v>
      </c>
      <c r="I1711">
        <v>9</v>
      </c>
      <c r="J1711">
        <v>2</v>
      </c>
      <c r="K1711" t="s">
        <v>1837</v>
      </c>
      <c r="L1711">
        <v>0</v>
      </c>
      <c r="M1711">
        <f t="shared" si="110"/>
        <v>2</v>
      </c>
      <c r="N1711" s="2">
        <f t="shared" si="111"/>
        <v>14</v>
      </c>
      <c r="O1711" s="2" t="str">
        <f t="shared" si="112"/>
        <v>KNEEANG3</v>
      </c>
      <c r="P1711" t="str">
        <f t="shared" si="113"/>
        <v>PA</v>
      </c>
    </row>
    <row r="1712" spans="1:16" x14ac:dyDescent="0.25">
      <c r="A1712" t="s">
        <v>24</v>
      </c>
      <c r="B1712" t="s">
        <v>1838</v>
      </c>
      <c r="C1712">
        <v>322</v>
      </c>
      <c r="D1712" t="s">
        <v>1839</v>
      </c>
      <c r="E1712" s="26" t="s">
        <v>9541</v>
      </c>
      <c r="F1712" t="s">
        <v>44</v>
      </c>
      <c r="G1712" t="s">
        <v>45</v>
      </c>
      <c r="H1712" t="s">
        <v>1693</v>
      </c>
      <c r="I1712">
        <v>9</v>
      </c>
      <c r="J1712">
        <v>2</v>
      </c>
      <c r="K1712" t="s">
        <v>1840</v>
      </c>
      <c r="L1712">
        <v>0</v>
      </c>
      <c r="M1712">
        <f t="shared" si="110"/>
        <v>2</v>
      </c>
      <c r="N1712" s="2">
        <f t="shared" si="111"/>
        <v>14</v>
      </c>
      <c r="O1712" s="2" t="str">
        <f t="shared" si="112"/>
        <v>SWAY_13</v>
      </c>
      <c r="P1712" t="str">
        <f t="shared" si="113"/>
        <v>PA</v>
      </c>
    </row>
    <row r="1713" spans="1:16" x14ac:dyDescent="0.25">
      <c r="A1713" t="s">
        <v>24</v>
      </c>
      <c r="B1713" t="s">
        <v>1841</v>
      </c>
      <c r="C1713">
        <v>323</v>
      </c>
      <c r="D1713" t="s">
        <v>1842</v>
      </c>
      <c r="E1713" s="26" t="s">
        <v>9541</v>
      </c>
      <c r="F1713" t="s">
        <v>44</v>
      </c>
      <c r="G1713" t="s">
        <v>45</v>
      </c>
      <c r="H1713" t="s">
        <v>1693</v>
      </c>
      <c r="I1713">
        <v>9</v>
      </c>
      <c r="J1713">
        <v>2</v>
      </c>
      <c r="K1713" t="s">
        <v>1843</v>
      </c>
      <c r="L1713">
        <v>0</v>
      </c>
      <c r="M1713">
        <f t="shared" si="110"/>
        <v>2</v>
      </c>
      <c r="N1713" s="2">
        <f t="shared" si="111"/>
        <v>14</v>
      </c>
      <c r="O1713" s="2" t="str">
        <f t="shared" si="112"/>
        <v>SWAY_23</v>
      </c>
      <c r="P1713" t="str">
        <f t="shared" si="113"/>
        <v>PA</v>
      </c>
    </row>
    <row r="1714" spans="1:16" x14ac:dyDescent="0.25">
      <c r="A1714" t="s">
        <v>24</v>
      </c>
      <c r="B1714" t="s">
        <v>1844</v>
      </c>
      <c r="C1714">
        <v>324</v>
      </c>
      <c r="D1714" t="s">
        <v>1845</v>
      </c>
      <c r="E1714" s="26" t="s">
        <v>9541</v>
      </c>
      <c r="F1714" t="s">
        <v>44</v>
      </c>
      <c r="G1714" t="s">
        <v>45</v>
      </c>
      <c r="H1714" t="s">
        <v>1693</v>
      </c>
      <c r="I1714">
        <v>9</v>
      </c>
      <c r="J1714">
        <v>2</v>
      </c>
      <c r="K1714" t="s">
        <v>1846</v>
      </c>
      <c r="L1714">
        <v>0</v>
      </c>
      <c r="M1714">
        <f t="shared" si="110"/>
        <v>2</v>
      </c>
      <c r="N1714" s="2">
        <f t="shared" si="111"/>
        <v>14</v>
      </c>
      <c r="O1714" s="2" t="str">
        <f t="shared" si="112"/>
        <v>HDDIS3</v>
      </c>
      <c r="P1714" t="str">
        <f t="shared" si="113"/>
        <v>PA</v>
      </c>
    </row>
    <row r="1715" spans="1:16" x14ac:dyDescent="0.25">
      <c r="A1715" t="s">
        <v>24</v>
      </c>
      <c r="B1715" t="s">
        <v>1847</v>
      </c>
      <c r="C1715">
        <v>325</v>
      </c>
      <c r="D1715" t="s">
        <v>1848</v>
      </c>
      <c r="E1715" s="26" t="s">
        <v>9541</v>
      </c>
      <c r="F1715" t="s">
        <v>44</v>
      </c>
      <c r="G1715" t="s">
        <v>45</v>
      </c>
      <c r="H1715" t="s">
        <v>1693</v>
      </c>
      <c r="I1715">
        <v>9</v>
      </c>
      <c r="J1715">
        <v>2</v>
      </c>
      <c r="K1715" t="s">
        <v>1849</v>
      </c>
      <c r="L1715">
        <v>0</v>
      </c>
      <c r="M1715">
        <f t="shared" si="110"/>
        <v>2</v>
      </c>
      <c r="N1715" s="2">
        <f t="shared" si="111"/>
        <v>14</v>
      </c>
      <c r="O1715" s="2" t="str">
        <f t="shared" si="112"/>
        <v>SCAPDIS3</v>
      </c>
      <c r="P1715" t="str">
        <f t="shared" si="113"/>
        <v>PA</v>
      </c>
    </row>
    <row r="1716" spans="1:16" x14ac:dyDescent="0.25">
      <c r="A1716" t="s">
        <v>24</v>
      </c>
      <c r="B1716" t="s">
        <v>1850</v>
      </c>
      <c r="C1716">
        <v>326</v>
      </c>
      <c r="D1716" t="s">
        <v>1851</v>
      </c>
      <c r="E1716" s="26" t="s">
        <v>9541</v>
      </c>
      <c r="F1716" t="s">
        <v>44</v>
      </c>
      <c r="G1716" t="s">
        <v>45</v>
      </c>
      <c r="H1716" t="s">
        <v>1693</v>
      </c>
      <c r="I1716">
        <v>9</v>
      </c>
      <c r="J1716">
        <v>2</v>
      </c>
      <c r="K1716" t="s">
        <v>1852</v>
      </c>
      <c r="L1716">
        <v>0</v>
      </c>
      <c r="M1716">
        <f t="shared" si="110"/>
        <v>2</v>
      </c>
      <c r="N1716" s="2">
        <f t="shared" si="111"/>
        <v>14</v>
      </c>
      <c r="O1716" s="2" t="str">
        <f t="shared" si="112"/>
        <v>SCAPEL3</v>
      </c>
      <c r="P1716" t="str">
        <f t="shared" si="113"/>
        <v>PA</v>
      </c>
    </row>
    <row r="1717" spans="1:16" x14ac:dyDescent="0.25">
      <c r="A1717" t="s">
        <v>24</v>
      </c>
      <c r="B1717" t="s">
        <v>1853</v>
      </c>
      <c r="C1717">
        <v>327</v>
      </c>
      <c r="D1717" t="s">
        <v>1854</v>
      </c>
      <c r="E1717" s="26" t="s">
        <v>9541</v>
      </c>
      <c r="F1717" t="s">
        <v>44</v>
      </c>
      <c r="G1717" t="s">
        <v>45</v>
      </c>
      <c r="H1717" t="s">
        <v>1693</v>
      </c>
      <c r="I1717">
        <v>9</v>
      </c>
      <c r="J1717">
        <v>2</v>
      </c>
      <c r="K1717" t="s">
        <v>1855</v>
      </c>
      <c r="L1717">
        <v>0</v>
      </c>
      <c r="M1717">
        <f t="shared" si="110"/>
        <v>2</v>
      </c>
      <c r="N1717" s="2">
        <f t="shared" si="111"/>
        <v>14</v>
      </c>
      <c r="O1717" s="2" t="str">
        <f t="shared" si="112"/>
        <v>HEAD_F4</v>
      </c>
      <c r="P1717" t="str">
        <f t="shared" si="113"/>
        <v>PA</v>
      </c>
    </row>
    <row r="1718" spans="1:16" x14ac:dyDescent="0.25">
      <c r="A1718" t="s">
        <v>24</v>
      </c>
      <c r="B1718" t="s">
        <v>1856</v>
      </c>
      <c r="C1718">
        <v>328</v>
      </c>
      <c r="D1718" t="s">
        <v>1857</v>
      </c>
      <c r="E1718" s="26" t="s">
        <v>9541</v>
      </c>
      <c r="F1718" t="s">
        <v>44</v>
      </c>
      <c r="G1718" t="s">
        <v>45</v>
      </c>
      <c r="H1718" t="s">
        <v>1693</v>
      </c>
      <c r="I1718">
        <v>9</v>
      </c>
      <c r="J1718">
        <v>2</v>
      </c>
      <c r="K1718" t="s">
        <v>1858</v>
      </c>
      <c r="L1718">
        <v>0</v>
      </c>
      <c r="M1718">
        <f t="shared" si="110"/>
        <v>2</v>
      </c>
      <c r="N1718" s="2">
        <f t="shared" si="111"/>
        <v>14</v>
      </c>
      <c r="O1718" s="2" t="str">
        <f t="shared" si="112"/>
        <v>NECK_F4</v>
      </c>
      <c r="P1718" t="str">
        <f t="shared" si="113"/>
        <v>PA</v>
      </c>
    </row>
    <row r="1719" spans="1:16" x14ac:dyDescent="0.25">
      <c r="A1719" t="s">
        <v>24</v>
      </c>
      <c r="B1719" t="s">
        <v>1859</v>
      </c>
      <c r="C1719">
        <v>329</v>
      </c>
      <c r="D1719" t="s">
        <v>1860</v>
      </c>
      <c r="E1719" s="26" t="s">
        <v>9541</v>
      </c>
      <c r="F1719" t="s">
        <v>44</v>
      </c>
      <c r="G1719" t="s">
        <v>45</v>
      </c>
      <c r="H1719" t="s">
        <v>1693</v>
      </c>
      <c r="I1719">
        <v>9</v>
      </c>
      <c r="J1719">
        <v>2</v>
      </c>
      <c r="K1719" t="s">
        <v>1861</v>
      </c>
      <c r="L1719">
        <v>0</v>
      </c>
      <c r="M1719">
        <f t="shared" si="110"/>
        <v>2</v>
      </c>
      <c r="N1719" s="2">
        <f t="shared" si="111"/>
        <v>14</v>
      </c>
      <c r="O1719" s="2" t="str">
        <f t="shared" si="112"/>
        <v>CTHANG4</v>
      </c>
      <c r="P1719" t="str">
        <f t="shared" si="113"/>
        <v>PA</v>
      </c>
    </row>
    <row r="1720" spans="1:16" x14ac:dyDescent="0.25">
      <c r="A1720" t="s">
        <v>24</v>
      </c>
      <c r="B1720" t="s">
        <v>1862</v>
      </c>
      <c r="C1720">
        <v>330</v>
      </c>
      <c r="D1720" t="s">
        <v>1863</v>
      </c>
      <c r="E1720" s="26" t="s">
        <v>9541</v>
      </c>
      <c r="F1720" t="s">
        <v>44</v>
      </c>
      <c r="G1720" t="s">
        <v>45</v>
      </c>
      <c r="H1720" t="s">
        <v>1693</v>
      </c>
      <c r="I1720">
        <v>9</v>
      </c>
      <c r="J1720">
        <v>2</v>
      </c>
      <c r="K1720" t="s">
        <v>1864</v>
      </c>
      <c r="L1720">
        <v>0</v>
      </c>
      <c r="M1720">
        <f t="shared" si="110"/>
        <v>2</v>
      </c>
      <c r="N1720" s="2">
        <f t="shared" si="111"/>
        <v>14</v>
      </c>
      <c r="O1720" s="2" t="str">
        <f t="shared" si="112"/>
        <v>CRCANG4</v>
      </c>
      <c r="P1720" t="str">
        <f t="shared" si="113"/>
        <v>PA</v>
      </c>
    </row>
    <row r="1721" spans="1:16" x14ac:dyDescent="0.25">
      <c r="A1721" t="s">
        <v>24</v>
      </c>
      <c r="B1721" t="s">
        <v>1865</v>
      </c>
      <c r="C1721">
        <v>331</v>
      </c>
      <c r="D1721" t="s">
        <v>1866</v>
      </c>
      <c r="E1721" s="26" t="s">
        <v>9541</v>
      </c>
      <c r="F1721" t="s">
        <v>44</v>
      </c>
      <c r="G1721" t="s">
        <v>45</v>
      </c>
      <c r="H1721" t="s">
        <v>1693</v>
      </c>
      <c r="I1721">
        <v>9</v>
      </c>
      <c r="J1721">
        <v>2</v>
      </c>
      <c r="K1721" t="s">
        <v>1867</v>
      </c>
      <c r="L1721">
        <v>0</v>
      </c>
      <c r="M1721">
        <f t="shared" si="110"/>
        <v>2</v>
      </c>
      <c r="N1721" s="2">
        <f t="shared" si="111"/>
        <v>14</v>
      </c>
      <c r="O1721" s="2" t="str">
        <f t="shared" si="112"/>
        <v>THFL4</v>
      </c>
      <c r="P1721" t="str">
        <f t="shared" si="113"/>
        <v>PA</v>
      </c>
    </row>
    <row r="1722" spans="1:16" x14ac:dyDescent="0.25">
      <c r="A1722" t="s">
        <v>24</v>
      </c>
      <c r="B1722" t="s">
        <v>1868</v>
      </c>
      <c r="C1722">
        <v>332</v>
      </c>
      <c r="D1722" t="s">
        <v>1869</v>
      </c>
      <c r="E1722" s="26" t="s">
        <v>9541</v>
      </c>
      <c r="F1722" t="s">
        <v>44</v>
      </c>
      <c r="G1722" t="s">
        <v>45</v>
      </c>
      <c r="H1722" t="s">
        <v>1693</v>
      </c>
      <c r="I1722">
        <v>9</v>
      </c>
      <c r="J1722">
        <v>2</v>
      </c>
      <c r="K1722" t="s">
        <v>1870</v>
      </c>
      <c r="L1722">
        <v>0</v>
      </c>
      <c r="M1722">
        <f t="shared" si="110"/>
        <v>2</v>
      </c>
      <c r="N1722" s="2">
        <f t="shared" si="111"/>
        <v>14</v>
      </c>
      <c r="O1722" s="2" t="str">
        <f t="shared" si="112"/>
        <v>TRUNK_14</v>
      </c>
      <c r="P1722" t="str">
        <f t="shared" si="113"/>
        <v>PA</v>
      </c>
    </row>
    <row r="1723" spans="1:16" x14ac:dyDescent="0.25">
      <c r="A1723" t="s">
        <v>24</v>
      </c>
      <c r="B1723" t="s">
        <v>1871</v>
      </c>
      <c r="C1723">
        <v>333</v>
      </c>
      <c r="D1723" t="s">
        <v>1872</v>
      </c>
      <c r="E1723" s="26" t="s">
        <v>9541</v>
      </c>
      <c r="F1723" t="s">
        <v>44</v>
      </c>
      <c r="G1723" t="s">
        <v>45</v>
      </c>
      <c r="H1723" t="s">
        <v>1693</v>
      </c>
      <c r="I1723">
        <v>9</v>
      </c>
      <c r="J1723">
        <v>2</v>
      </c>
      <c r="K1723" t="s">
        <v>1873</v>
      </c>
      <c r="L1723">
        <v>0</v>
      </c>
      <c r="M1723">
        <f t="shared" si="110"/>
        <v>2</v>
      </c>
      <c r="N1723" s="2">
        <f t="shared" si="111"/>
        <v>14</v>
      </c>
      <c r="O1723" s="2" t="str">
        <f t="shared" si="112"/>
        <v>TRUNK_24</v>
      </c>
      <c r="P1723" t="str">
        <f t="shared" si="113"/>
        <v>PA</v>
      </c>
    </row>
    <row r="1724" spans="1:16" x14ac:dyDescent="0.25">
      <c r="A1724" t="s">
        <v>24</v>
      </c>
      <c r="B1724" t="s">
        <v>1874</v>
      </c>
      <c r="C1724">
        <v>334</v>
      </c>
      <c r="D1724" t="s">
        <v>1875</v>
      </c>
      <c r="E1724" s="26" t="s">
        <v>9541</v>
      </c>
      <c r="F1724" t="s">
        <v>44</v>
      </c>
      <c r="G1724" t="s">
        <v>45</v>
      </c>
      <c r="H1724" t="s">
        <v>1693</v>
      </c>
      <c r="I1724">
        <v>9</v>
      </c>
      <c r="J1724">
        <v>2</v>
      </c>
      <c r="K1724" t="s">
        <v>1876</v>
      </c>
      <c r="L1724">
        <v>0</v>
      </c>
      <c r="M1724">
        <f t="shared" si="110"/>
        <v>2</v>
      </c>
      <c r="N1724" s="2">
        <f t="shared" si="111"/>
        <v>14</v>
      </c>
      <c r="O1724" s="2" t="str">
        <f t="shared" si="112"/>
        <v>TRUNK_34</v>
      </c>
      <c r="P1724" t="str">
        <f t="shared" si="113"/>
        <v>PA</v>
      </c>
    </row>
    <row r="1725" spans="1:16" x14ac:dyDescent="0.25">
      <c r="A1725" t="s">
        <v>24</v>
      </c>
      <c r="B1725" t="s">
        <v>1877</v>
      </c>
      <c r="C1725">
        <v>335</v>
      </c>
      <c r="D1725" t="s">
        <v>1878</v>
      </c>
      <c r="E1725" s="26" t="s">
        <v>9541</v>
      </c>
      <c r="F1725" t="s">
        <v>44</v>
      </c>
      <c r="G1725" t="s">
        <v>45</v>
      </c>
      <c r="H1725" t="s">
        <v>1693</v>
      </c>
      <c r="I1725">
        <v>9</v>
      </c>
      <c r="J1725">
        <v>2</v>
      </c>
      <c r="K1725" t="s">
        <v>1879</v>
      </c>
      <c r="L1725">
        <v>0</v>
      </c>
      <c r="M1725">
        <f t="shared" si="110"/>
        <v>2</v>
      </c>
      <c r="N1725" s="2">
        <f t="shared" si="111"/>
        <v>14</v>
      </c>
      <c r="O1725" s="2" t="str">
        <f t="shared" si="112"/>
        <v>TRUNK_44</v>
      </c>
      <c r="P1725" t="str">
        <f t="shared" si="113"/>
        <v>PA</v>
      </c>
    </row>
    <row r="1726" spans="1:16" x14ac:dyDescent="0.25">
      <c r="A1726" t="s">
        <v>24</v>
      </c>
      <c r="B1726" t="s">
        <v>1880</v>
      </c>
      <c r="C1726">
        <v>336</v>
      </c>
      <c r="D1726" t="s">
        <v>1881</v>
      </c>
      <c r="E1726" s="26" t="s">
        <v>9541</v>
      </c>
      <c r="F1726" t="s">
        <v>44</v>
      </c>
      <c r="G1726" t="s">
        <v>45</v>
      </c>
      <c r="H1726" t="s">
        <v>1693</v>
      </c>
      <c r="I1726">
        <v>9</v>
      </c>
      <c r="J1726">
        <v>2</v>
      </c>
      <c r="K1726" t="s">
        <v>1882</v>
      </c>
      <c r="L1726">
        <v>0</v>
      </c>
      <c r="M1726">
        <f t="shared" si="110"/>
        <v>2</v>
      </c>
      <c r="N1726" s="2">
        <f t="shared" si="111"/>
        <v>14</v>
      </c>
      <c r="O1726" s="2" t="str">
        <f t="shared" si="112"/>
        <v>LUMANG4</v>
      </c>
      <c r="P1726" t="str">
        <f t="shared" si="113"/>
        <v>PA</v>
      </c>
    </row>
    <row r="1727" spans="1:16" x14ac:dyDescent="0.25">
      <c r="A1727" t="s">
        <v>24</v>
      </c>
      <c r="B1727" t="s">
        <v>1883</v>
      </c>
      <c r="C1727">
        <v>337</v>
      </c>
      <c r="D1727" t="s">
        <v>1884</v>
      </c>
      <c r="E1727" s="26" t="s">
        <v>9541</v>
      </c>
      <c r="F1727" t="s">
        <v>44</v>
      </c>
      <c r="G1727" t="s">
        <v>45</v>
      </c>
      <c r="H1727" t="s">
        <v>1693</v>
      </c>
      <c r="I1727">
        <v>9</v>
      </c>
      <c r="J1727">
        <v>2</v>
      </c>
      <c r="K1727" t="s">
        <v>1885</v>
      </c>
      <c r="L1727">
        <v>0</v>
      </c>
      <c r="M1727">
        <f t="shared" si="110"/>
        <v>2</v>
      </c>
      <c r="N1727" s="2">
        <f t="shared" si="111"/>
        <v>14</v>
      </c>
      <c r="O1727" s="2" t="str">
        <f t="shared" si="112"/>
        <v>PELTILT4</v>
      </c>
      <c r="P1727" t="str">
        <f t="shared" si="113"/>
        <v>PA</v>
      </c>
    </row>
    <row r="1728" spans="1:16" x14ac:dyDescent="0.25">
      <c r="A1728" t="s">
        <v>24</v>
      </c>
      <c r="B1728" t="s">
        <v>1886</v>
      </c>
      <c r="C1728">
        <v>338</v>
      </c>
      <c r="D1728" t="s">
        <v>1887</v>
      </c>
      <c r="E1728" s="26" t="s">
        <v>9541</v>
      </c>
      <c r="F1728" t="s">
        <v>44</v>
      </c>
      <c r="G1728" t="s">
        <v>45</v>
      </c>
      <c r="H1728" t="s">
        <v>1693</v>
      </c>
      <c r="I1728">
        <v>9</v>
      </c>
      <c r="J1728">
        <v>2</v>
      </c>
      <c r="K1728" t="s">
        <v>1888</v>
      </c>
      <c r="L1728">
        <v>0</v>
      </c>
      <c r="M1728">
        <f t="shared" si="110"/>
        <v>2</v>
      </c>
      <c r="N1728" s="2">
        <f t="shared" si="111"/>
        <v>14</v>
      </c>
      <c r="O1728" s="2" t="str">
        <f t="shared" si="112"/>
        <v>HIPANG4</v>
      </c>
      <c r="P1728" t="str">
        <f t="shared" si="113"/>
        <v>PA</v>
      </c>
    </row>
    <row r="1729" spans="1:16" x14ac:dyDescent="0.25">
      <c r="A1729" t="s">
        <v>24</v>
      </c>
      <c r="B1729" t="s">
        <v>1889</v>
      </c>
      <c r="C1729">
        <v>339</v>
      </c>
      <c r="D1729" t="s">
        <v>1890</v>
      </c>
      <c r="E1729" s="26" t="s">
        <v>9541</v>
      </c>
      <c r="F1729" t="s">
        <v>44</v>
      </c>
      <c r="G1729" t="s">
        <v>45</v>
      </c>
      <c r="H1729" t="s">
        <v>1693</v>
      </c>
      <c r="I1729">
        <v>9</v>
      </c>
      <c r="J1729">
        <v>2</v>
      </c>
      <c r="K1729" t="s">
        <v>1891</v>
      </c>
      <c r="L1729">
        <v>0</v>
      </c>
      <c r="M1729">
        <f t="shared" si="110"/>
        <v>2</v>
      </c>
      <c r="N1729" s="2">
        <f t="shared" si="111"/>
        <v>14</v>
      </c>
      <c r="O1729" s="2" t="str">
        <f t="shared" si="112"/>
        <v>KNEEANG4</v>
      </c>
      <c r="P1729" t="str">
        <f t="shared" si="113"/>
        <v>PA</v>
      </c>
    </row>
    <row r="1730" spans="1:16" x14ac:dyDescent="0.25">
      <c r="A1730" t="s">
        <v>24</v>
      </c>
      <c r="B1730" t="s">
        <v>1892</v>
      </c>
      <c r="C1730">
        <v>340</v>
      </c>
      <c r="D1730" t="s">
        <v>1893</v>
      </c>
      <c r="E1730" s="26" t="s">
        <v>9541</v>
      </c>
      <c r="F1730" t="s">
        <v>44</v>
      </c>
      <c r="G1730" t="s">
        <v>45</v>
      </c>
      <c r="H1730" t="s">
        <v>1693</v>
      </c>
      <c r="I1730">
        <v>9</v>
      </c>
      <c r="J1730">
        <v>2</v>
      </c>
      <c r="K1730" t="s">
        <v>1894</v>
      </c>
      <c r="L1730">
        <v>0</v>
      </c>
      <c r="M1730">
        <f t="shared" si="110"/>
        <v>2</v>
      </c>
      <c r="N1730" s="2">
        <f t="shared" si="111"/>
        <v>14</v>
      </c>
      <c r="O1730" s="2" t="str">
        <f t="shared" si="112"/>
        <v>SWAY_14</v>
      </c>
      <c r="P1730" t="str">
        <f t="shared" si="113"/>
        <v>PA</v>
      </c>
    </row>
    <row r="1731" spans="1:16" x14ac:dyDescent="0.25">
      <c r="A1731" t="s">
        <v>24</v>
      </c>
      <c r="B1731" t="s">
        <v>1895</v>
      </c>
      <c r="C1731">
        <v>341</v>
      </c>
      <c r="D1731" t="s">
        <v>1896</v>
      </c>
      <c r="E1731" s="26" t="s">
        <v>9541</v>
      </c>
      <c r="F1731" t="s">
        <v>44</v>
      </c>
      <c r="G1731" t="s">
        <v>45</v>
      </c>
      <c r="H1731" t="s">
        <v>1693</v>
      </c>
      <c r="I1731">
        <v>9</v>
      </c>
      <c r="J1731">
        <v>2</v>
      </c>
      <c r="K1731" t="s">
        <v>1897</v>
      </c>
      <c r="L1731">
        <v>0</v>
      </c>
      <c r="M1731">
        <f t="shared" ref="M1731:M1794" si="114">_xlfn.NUMBERVALUE(MID(A1731,2,1))</f>
        <v>2</v>
      </c>
      <c r="N1731" s="2">
        <f t="shared" si="111"/>
        <v>14</v>
      </c>
      <c r="O1731" s="2" t="str">
        <f t="shared" si="112"/>
        <v>SWAY_24</v>
      </c>
      <c r="P1731" t="str">
        <f t="shared" si="113"/>
        <v>PA</v>
      </c>
    </row>
    <row r="1732" spans="1:16" x14ac:dyDescent="0.25">
      <c r="A1732" t="s">
        <v>24</v>
      </c>
      <c r="B1732" t="s">
        <v>1898</v>
      </c>
      <c r="C1732">
        <v>342</v>
      </c>
      <c r="D1732" t="s">
        <v>1899</v>
      </c>
      <c r="E1732" s="26" t="s">
        <v>9541</v>
      </c>
      <c r="F1732" t="s">
        <v>44</v>
      </c>
      <c r="G1732" t="s">
        <v>45</v>
      </c>
      <c r="H1732" t="s">
        <v>1693</v>
      </c>
      <c r="I1732">
        <v>9</v>
      </c>
      <c r="J1732">
        <v>2</v>
      </c>
      <c r="K1732" t="s">
        <v>1900</v>
      </c>
      <c r="L1732">
        <v>0</v>
      </c>
      <c r="M1732">
        <f t="shared" si="114"/>
        <v>2</v>
      </c>
      <c r="N1732" s="2">
        <f t="shared" si="111"/>
        <v>14</v>
      </c>
      <c r="O1732" s="2" t="str">
        <f t="shared" si="112"/>
        <v>HDDIS4</v>
      </c>
      <c r="P1732" t="str">
        <f t="shared" si="113"/>
        <v>PA</v>
      </c>
    </row>
    <row r="1733" spans="1:16" x14ac:dyDescent="0.25">
      <c r="A1733" t="s">
        <v>24</v>
      </c>
      <c r="B1733" t="s">
        <v>1901</v>
      </c>
      <c r="C1733">
        <v>343</v>
      </c>
      <c r="D1733" t="s">
        <v>1902</v>
      </c>
      <c r="E1733" s="26" t="s">
        <v>9541</v>
      </c>
      <c r="F1733" t="s">
        <v>44</v>
      </c>
      <c r="G1733" t="s">
        <v>45</v>
      </c>
      <c r="H1733" t="s">
        <v>1693</v>
      </c>
      <c r="I1733">
        <v>9</v>
      </c>
      <c r="J1733">
        <v>2</v>
      </c>
      <c r="K1733" t="s">
        <v>1903</v>
      </c>
      <c r="L1733">
        <v>0</v>
      </c>
      <c r="M1733">
        <f t="shared" si="114"/>
        <v>2</v>
      </c>
      <c r="N1733" s="2">
        <f t="shared" si="111"/>
        <v>14</v>
      </c>
      <c r="O1733" s="2" t="str">
        <f t="shared" si="112"/>
        <v>SCAPDIS4</v>
      </c>
      <c r="P1733" t="str">
        <f t="shared" si="113"/>
        <v>PA</v>
      </c>
    </row>
    <row r="1734" spans="1:16" x14ac:dyDescent="0.25">
      <c r="A1734" t="s">
        <v>24</v>
      </c>
      <c r="B1734" t="s">
        <v>1904</v>
      </c>
      <c r="C1734">
        <v>344</v>
      </c>
      <c r="D1734" t="s">
        <v>1905</v>
      </c>
      <c r="E1734" s="26" t="s">
        <v>9541</v>
      </c>
      <c r="F1734" t="s">
        <v>44</v>
      </c>
      <c r="G1734" t="s">
        <v>45</v>
      </c>
      <c r="H1734" t="s">
        <v>1693</v>
      </c>
      <c r="I1734">
        <v>9</v>
      </c>
      <c r="J1734">
        <v>2</v>
      </c>
      <c r="K1734" t="s">
        <v>1906</v>
      </c>
      <c r="L1734">
        <v>0</v>
      </c>
      <c r="M1734">
        <f t="shared" si="114"/>
        <v>2</v>
      </c>
      <c r="N1734" s="2">
        <f t="shared" si="111"/>
        <v>14</v>
      </c>
      <c r="O1734" s="2" t="str">
        <f t="shared" si="112"/>
        <v>SCAPEL4</v>
      </c>
      <c r="P1734" t="str">
        <f t="shared" si="113"/>
        <v>PA</v>
      </c>
    </row>
    <row r="1735" spans="1:16" x14ac:dyDescent="0.25">
      <c r="A1735" t="s">
        <v>24</v>
      </c>
      <c r="B1735" t="s">
        <v>1907</v>
      </c>
      <c r="C1735">
        <v>345</v>
      </c>
      <c r="D1735" t="s">
        <v>1908</v>
      </c>
      <c r="E1735" s="26" t="s">
        <v>9541</v>
      </c>
      <c r="F1735" t="s">
        <v>44</v>
      </c>
      <c r="G1735" t="s">
        <v>45</v>
      </c>
      <c r="H1735" t="s">
        <v>1693</v>
      </c>
      <c r="I1735">
        <v>9</v>
      </c>
      <c r="J1735">
        <v>2</v>
      </c>
      <c r="K1735" t="s">
        <v>1909</v>
      </c>
      <c r="L1735">
        <v>0</v>
      </c>
      <c r="M1735">
        <f t="shared" si="114"/>
        <v>2</v>
      </c>
      <c r="N1735" s="2">
        <f t="shared" si="111"/>
        <v>14</v>
      </c>
      <c r="O1735" s="2" t="str">
        <f t="shared" si="112"/>
        <v>HEAD_F5</v>
      </c>
      <c r="P1735" t="str">
        <f t="shared" si="113"/>
        <v>PA</v>
      </c>
    </row>
    <row r="1736" spans="1:16" x14ac:dyDescent="0.25">
      <c r="A1736" t="s">
        <v>24</v>
      </c>
      <c r="B1736" t="s">
        <v>1910</v>
      </c>
      <c r="C1736">
        <v>346</v>
      </c>
      <c r="D1736" t="s">
        <v>1911</v>
      </c>
      <c r="E1736" t="s">
        <v>1785</v>
      </c>
      <c r="F1736" t="s">
        <v>44</v>
      </c>
      <c r="G1736" t="s">
        <v>45</v>
      </c>
      <c r="H1736" t="s">
        <v>1693</v>
      </c>
      <c r="I1736">
        <v>9</v>
      </c>
      <c r="J1736">
        <v>2</v>
      </c>
      <c r="K1736" t="s">
        <v>1912</v>
      </c>
      <c r="L1736">
        <v>0</v>
      </c>
      <c r="M1736">
        <f t="shared" si="114"/>
        <v>2</v>
      </c>
      <c r="N1736" s="2">
        <f t="shared" si="111"/>
        <v>14</v>
      </c>
      <c r="O1736" s="2" t="str">
        <f t="shared" si="112"/>
        <v>NECK_FL5</v>
      </c>
      <c r="P1736" t="str">
        <f t="shared" si="113"/>
        <v>PA</v>
      </c>
    </row>
    <row r="1737" spans="1:16" x14ac:dyDescent="0.25">
      <c r="A1737" t="s">
        <v>24</v>
      </c>
      <c r="B1737" t="s">
        <v>1913</v>
      </c>
      <c r="C1737">
        <v>347</v>
      </c>
      <c r="D1737" t="s">
        <v>1914</v>
      </c>
      <c r="E1737" s="26" t="s">
        <v>9541</v>
      </c>
      <c r="F1737" t="s">
        <v>44</v>
      </c>
      <c r="G1737" t="s">
        <v>45</v>
      </c>
      <c r="H1737" t="s">
        <v>1693</v>
      </c>
      <c r="I1737">
        <v>9</v>
      </c>
      <c r="J1737">
        <v>2</v>
      </c>
      <c r="K1737" t="s">
        <v>1915</v>
      </c>
      <c r="L1737">
        <v>0</v>
      </c>
      <c r="M1737">
        <f t="shared" si="114"/>
        <v>2</v>
      </c>
      <c r="N1737" s="2">
        <f t="shared" si="111"/>
        <v>14</v>
      </c>
      <c r="O1737" s="2" t="str">
        <f t="shared" si="112"/>
        <v>CTHANG5</v>
      </c>
      <c r="P1737" t="str">
        <f t="shared" si="113"/>
        <v>PA</v>
      </c>
    </row>
    <row r="1738" spans="1:16" x14ac:dyDescent="0.25">
      <c r="A1738" t="s">
        <v>24</v>
      </c>
      <c r="B1738" t="s">
        <v>1916</v>
      </c>
      <c r="C1738">
        <v>348</v>
      </c>
      <c r="D1738" t="s">
        <v>1917</v>
      </c>
      <c r="E1738" s="26" t="s">
        <v>9541</v>
      </c>
      <c r="F1738" t="s">
        <v>44</v>
      </c>
      <c r="G1738" t="s">
        <v>45</v>
      </c>
      <c r="H1738" t="s">
        <v>1693</v>
      </c>
      <c r="I1738">
        <v>9</v>
      </c>
      <c r="J1738">
        <v>2</v>
      </c>
      <c r="K1738" t="s">
        <v>1918</v>
      </c>
      <c r="L1738">
        <v>0</v>
      </c>
      <c r="M1738">
        <f t="shared" si="114"/>
        <v>2</v>
      </c>
      <c r="N1738" s="2">
        <f t="shared" si="111"/>
        <v>14</v>
      </c>
      <c r="O1738" s="2" t="str">
        <f t="shared" si="112"/>
        <v>CRCANG5</v>
      </c>
      <c r="P1738" t="str">
        <f t="shared" si="113"/>
        <v>PA</v>
      </c>
    </row>
    <row r="1739" spans="1:16" x14ac:dyDescent="0.25">
      <c r="A1739" t="s">
        <v>24</v>
      </c>
      <c r="B1739" t="s">
        <v>1919</v>
      </c>
      <c r="C1739">
        <v>349</v>
      </c>
      <c r="D1739" t="s">
        <v>1920</v>
      </c>
      <c r="E1739" s="26" t="s">
        <v>9541</v>
      </c>
      <c r="F1739" t="s">
        <v>44</v>
      </c>
      <c r="G1739" t="s">
        <v>45</v>
      </c>
      <c r="H1739" t="s">
        <v>1693</v>
      </c>
      <c r="I1739">
        <v>9</v>
      </c>
      <c r="J1739">
        <v>2</v>
      </c>
      <c r="K1739" t="s">
        <v>1921</v>
      </c>
      <c r="L1739">
        <v>0</v>
      </c>
      <c r="M1739">
        <f t="shared" si="114"/>
        <v>2</v>
      </c>
      <c r="N1739" s="2">
        <f t="shared" si="111"/>
        <v>14</v>
      </c>
      <c r="O1739" s="2" t="str">
        <f t="shared" si="112"/>
        <v>THFL5</v>
      </c>
      <c r="P1739" t="str">
        <f t="shared" si="113"/>
        <v>PA</v>
      </c>
    </row>
    <row r="1740" spans="1:16" x14ac:dyDescent="0.25">
      <c r="A1740" t="s">
        <v>24</v>
      </c>
      <c r="B1740" t="s">
        <v>1922</v>
      </c>
      <c r="C1740">
        <v>350</v>
      </c>
      <c r="D1740" t="s">
        <v>1923</v>
      </c>
      <c r="E1740" s="26" t="s">
        <v>9541</v>
      </c>
      <c r="F1740" t="s">
        <v>44</v>
      </c>
      <c r="G1740" t="s">
        <v>45</v>
      </c>
      <c r="H1740" t="s">
        <v>1693</v>
      </c>
      <c r="I1740">
        <v>9</v>
      </c>
      <c r="J1740">
        <v>2</v>
      </c>
      <c r="K1740" t="s">
        <v>1924</v>
      </c>
      <c r="L1740">
        <v>0</v>
      </c>
      <c r="M1740">
        <f t="shared" si="114"/>
        <v>2</v>
      </c>
      <c r="N1740" s="2">
        <f t="shared" si="111"/>
        <v>14</v>
      </c>
      <c r="O1740" s="2" t="str">
        <f t="shared" si="112"/>
        <v>TRUNK_15</v>
      </c>
      <c r="P1740" t="str">
        <f t="shared" si="113"/>
        <v>PA</v>
      </c>
    </row>
    <row r="1741" spans="1:16" x14ac:dyDescent="0.25">
      <c r="A1741" t="s">
        <v>24</v>
      </c>
      <c r="B1741" t="s">
        <v>1925</v>
      </c>
      <c r="C1741">
        <v>351</v>
      </c>
      <c r="D1741" t="s">
        <v>1926</v>
      </c>
      <c r="E1741" s="26" t="s">
        <v>9541</v>
      </c>
      <c r="F1741" t="s">
        <v>44</v>
      </c>
      <c r="G1741" t="s">
        <v>45</v>
      </c>
      <c r="H1741" t="s">
        <v>1693</v>
      </c>
      <c r="I1741">
        <v>9</v>
      </c>
      <c r="J1741">
        <v>2</v>
      </c>
      <c r="K1741" t="s">
        <v>1927</v>
      </c>
      <c r="L1741">
        <v>0</v>
      </c>
      <c r="M1741">
        <f t="shared" si="114"/>
        <v>2</v>
      </c>
      <c r="N1741" s="2">
        <f t="shared" si="111"/>
        <v>14</v>
      </c>
      <c r="O1741" s="2" t="str">
        <f t="shared" si="112"/>
        <v>TRUNK_25</v>
      </c>
      <c r="P1741" t="str">
        <f t="shared" si="113"/>
        <v>PA</v>
      </c>
    </row>
    <row r="1742" spans="1:16" x14ac:dyDescent="0.25">
      <c r="A1742" t="s">
        <v>24</v>
      </c>
      <c r="B1742" t="s">
        <v>1928</v>
      </c>
      <c r="C1742">
        <v>352</v>
      </c>
      <c r="D1742" t="s">
        <v>1929</v>
      </c>
      <c r="E1742" s="26" t="s">
        <v>9541</v>
      </c>
      <c r="F1742" t="s">
        <v>44</v>
      </c>
      <c r="G1742" t="s">
        <v>45</v>
      </c>
      <c r="H1742" t="s">
        <v>1693</v>
      </c>
      <c r="I1742">
        <v>9</v>
      </c>
      <c r="J1742">
        <v>2</v>
      </c>
      <c r="K1742" t="s">
        <v>1930</v>
      </c>
      <c r="L1742">
        <v>0</v>
      </c>
      <c r="M1742">
        <f t="shared" si="114"/>
        <v>2</v>
      </c>
      <c r="N1742" s="2">
        <f t="shared" si="111"/>
        <v>14</v>
      </c>
      <c r="O1742" s="2" t="str">
        <f t="shared" si="112"/>
        <v>TRUNK_35</v>
      </c>
      <c r="P1742" t="str">
        <f t="shared" si="113"/>
        <v>PA</v>
      </c>
    </row>
    <row r="1743" spans="1:16" x14ac:dyDescent="0.25">
      <c r="A1743" t="s">
        <v>24</v>
      </c>
      <c r="B1743" t="s">
        <v>1931</v>
      </c>
      <c r="C1743">
        <v>353</v>
      </c>
      <c r="D1743" t="s">
        <v>1932</v>
      </c>
      <c r="E1743" s="26" t="s">
        <v>9541</v>
      </c>
      <c r="F1743" t="s">
        <v>44</v>
      </c>
      <c r="G1743" t="s">
        <v>45</v>
      </c>
      <c r="H1743" t="s">
        <v>1693</v>
      </c>
      <c r="I1743">
        <v>9</v>
      </c>
      <c r="J1743">
        <v>2</v>
      </c>
      <c r="K1743" t="s">
        <v>1933</v>
      </c>
      <c r="L1743">
        <v>0</v>
      </c>
      <c r="M1743">
        <f t="shared" si="114"/>
        <v>2</v>
      </c>
      <c r="N1743" s="2">
        <f t="shared" si="111"/>
        <v>14</v>
      </c>
      <c r="O1743" s="2" t="str">
        <f t="shared" si="112"/>
        <v>TRUNK_45</v>
      </c>
      <c r="P1743" t="str">
        <f t="shared" si="113"/>
        <v>PA</v>
      </c>
    </row>
    <row r="1744" spans="1:16" x14ac:dyDescent="0.25">
      <c r="A1744" t="s">
        <v>24</v>
      </c>
      <c r="B1744" t="s">
        <v>1934</v>
      </c>
      <c r="C1744">
        <v>354</v>
      </c>
      <c r="D1744" t="s">
        <v>1935</v>
      </c>
      <c r="E1744" s="26" t="s">
        <v>9541</v>
      </c>
      <c r="F1744" t="s">
        <v>44</v>
      </c>
      <c r="G1744" t="s">
        <v>45</v>
      </c>
      <c r="H1744" t="s">
        <v>1693</v>
      </c>
      <c r="I1744">
        <v>9</v>
      </c>
      <c r="J1744">
        <v>2</v>
      </c>
      <c r="K1744" t="s">
        <v>1936</v>
      </c>
      <c r="L1744">
        <v>0</v>
      </c>
      <c r="M1744">
        <f t="shared" si="114"/>
        <v>2</v>
      </c>
      <c r="N1744" s="2">
        <f t="shared" si="111"/>
        <v>14</v>
      </c>
      <c r="O1744" s="2" t="str">
        <f t="shared" si="112"/>
        <v>LUMANG5</v>
      </c>
      <c r="P1744" t="str">
        <f t="shared" si="113"/>
        <v>PA</v>
      </c>
    </row>
    <row r="1745" spans="1:16" x14ac:dyDescent="0.25">
      <c r="A1745" t="s">
        <v>24</v>
      </c>
      <c r="B1745" t="s">
        <v>1937</v>
      </c>
      <c r="C1745">
        <v>355</v>
      </c>
      <c r="D1745" t="s">
        <v>1938</v>
      </c>
      <c r="E1745" s="26" t="s">
        <v>9541</v>
      </c>
      <c r="F1745" t="s">
        <v>44</v>
      </c>
      <c r="G1745" t="s">
        <v>45</v>
      </c>
      <c r="H1745" t="s">
        <v>1693</v>
      </c>
      <c r="I1745">
        <v>9</v>
      </c>
      <c r="J1745">
        <v>2</v>
      </c>
      <c r="K1745" t="s">
        <v>1939</v>
      </c>
      <c r="L1745">
        <v>0</v>
      </c>
      <c r="M1745">
        <f t="shared" si="114"/>
        <v>2</v>
      </c>
      <c r="N1745" s="2">
        <f t="shared" si="111"/>
        <v>14</v>
      </c>
      <c r="O1745" s="2" t="str">
        <f t="shared" si="112"/>
        <v>PELTILT5</v>
      </c>
      <c r="P1745" t="str">
        <f t="shared" si="113"/>
        <v>PA</v>
      </c>
    </row>
    <row r="1746" spans="1:16" x14ac:dyDescent="0.25">
      <c r="A1746" t="s">
        <v>24</v>
      </c>
      <c r="B1746" t="s">
        <v>1940</v>
      </c>
      <c r="C1746">
        <v>356</v>
      </c>
      <c r="D1746" t="s">
        <v>1941</v>
      </c>
      <c r="E1746" s="26" t="s">
        <v>9541</v>
      </c>
      <c r="F1746" t="s">
        <v>44</v>
      </c>
      <c r="G1746" t="s">
        <v>45</v>
      </c>
      <c r="H1746" t="s">
        <v>1693</v>
      </c>
      <c r="I1746">
        <v>9</v>
      </c>
      <c r="J1746">
        <v>2</v>
      </c>
      <c r="K1746" t="s">
        <v>1942</v>
      </c>
      <c r="L1746">
        <v>0</v>
      </c>
      <c r="M1746">
        <f t="shared" si="114"/>
        <v>2</v>
      </c>
      <c r="N1746" s="2">
        <f t="shared" si="111"/>
        <v>14</v>
      </c>
      <c r="O1746" s="2" t="str">
        <f t="shared" si="112"/>
        <v>HIPANG5</v>
      </c>
      <c r="P1746" t="str">
        <f t="shared" si="113"/>
        <v>PA</v>
      </c>
    </row>
    <row r="1747" spans="1:16" x14ac:dyDescent="0.25">
      <c r="A1747" t="s">
        <v>24</v>
      </c>
      <c r="B1747" t="s">
        <v>1943</v>
      </c>
      <c r="C1747">
        <v>357</v>
      </c>
      <c r="D1747" t="s">
        <v>1944</v>
      </c>
      <c r="E1747" s="26" t="s">
        <v>9541</v>
      </c>
      <c r="F1747" t="s">
        <v>44</v>
      </c>
      <c r="G1747" t="s">
        <v>45</v>
      </c>
      <c r="H1747" t="s">
        <v>1693</v>
      </c>
      <c r="I1747">
        <v>9</v>
      </c>
      <c r="J1747">
        <v>2</v>
      </c>
      <c r="K1747" t="s">
        <v>1945</v>
      </c>
      <c r="L1747">
        <v>0</v>
      </c>
      <c r="M1747">
        <f t="shared" si="114"/>
        <v>2</v>
      </c>
      <c r="N1747" s="2">
        <f t="shared" si="111"/>
        <v>14</v>
      </c>
      <c r="O1747" s="2" t="str">
        <f t="shared" si="112"/>
        <v>KNEEANG5</v>
      </c>
      <c r="P1747" t="str">
        <f t="shared" si="113"/>
        <v>PA</v>
      </c>
    </row>
    <row r="1748" spans="1:16" x14ac:dyDescent="0.25">
      <c r="A1748" t="s">
        <v>24</v>
      </c>
      <c r="B1748" t="s">
        <v>1946</v>
      </c>
      <c r="C1748">
        <v>358</v>
      </c>
      <c r="D1748" t="s">
        <v>1947</v>
      </c>
      <c r="E1748" s="26" t="s">
        <v>9541</v>
      </c>
      <c r="F1748" t="s">
        <v>44</v>
      </c>
      <c r="G1748" t="s">
        <v>45</v>
      </c>
      <c r="H1748" t="s">
        <v>1693</v>
      </c>
      <c r="I1748">
        <v>9</v>
      </c>
      <c r="J1748">
        <v>2</v>
      </c>
      <c r="K1748" t="s">
        <v>1948</v>
      </c>
      <c r="L1748">
        <v>0</v>
      </c>
      <c r="M1748">
        <f t="shared" si="114"/>
        <v>2</v>
      </c>
      <c r="N1748" s="2">
        <f t="shared" si="111"/>
        <v>14</v>
      </c>
      <c r="O1748" s="2" t="str">
        <f t="shared" si="112"/>
        <v>SWAY_15</v>
      </c>
      <c r="P1748" t="str">
        <f t="shared" si="113"/>
        <v>PA</v>
      </c>
    </row>
    <row r="1749" spans="1:16" x14ac:dyDescent="0.25">
      <c r="A1749" t="s">
        <v>24</v>
      </c>
      <c r="B1749" t="s">
        <v>1949</v>
      </c>
      <c r="C1749">
        <v>359</v>
      </c>
      <c r="D1749" t="s">
        <v>1950</v>
      </c>
      <c r="E1749" s="26" t="s">
        <v>9541</v>
      </c>
      <c r="F1749" t="s">
        <v>44</v>
      </c>
      <c r="G1749" t="s">
        <v>45</v>
      </c>
      <c r="H1749" t="s">
        <v>1693</v>
      </c>
      <c r="I1749">
        <v>9</v>
      </c>
      <c r="J1749">
        <v>2</v>
      </c>
      <c r="K1749" t="s">
        <v>1951</v>
      </c>
      <c r="L1749">
        <v>0</v>
      </c>
      <c r="M1749">
        <f t="shared" si="114"/>
        <v>2</v>
      </c>
      <c r="N1749" s="2">
        <f t="shared" si="111"/>
        <v>14</v>
      </c>
      <c r="O1749" s="2" t="str">
        <f t="shared" si="112"/>
        <v>SWAY_25</v>
      </c>
      <c r="P1749" t="str">
        <f t="shared" si="113"/>
        <v>PA</v>
      </c>
    </row>
    <row r="1750" spans="1:16" x14ac:dyDescent="0.25">
      <c r="A1750" t="s">
        <v>24</v>
      </c>
      <c r="B1750" t="s">
        <v>1952</v>
      </c>
      <c r="C1750">
        <v>360</v>
      </c>
      <c r="D1750" t="s">
        <v>1953</v>
      </c>
      <c r="E1750" s="26" t="s">
        <v>9541</v>
      </c>
      <c r="F1750" t="s">
        <v>44</v>
      </c>
      <c r="G1750" t="s">
        <v>45</v>
      </c>
      <c r="H1750" t="s">
        <v>1693</v>
      </c>
      <c r="I1750">
        <v>9</v>
      </c>
      <c r="J1750">
        <v>2</v>
      </c>
      <c r="K1750" t="s">
        <v>1954</v>
      </c>
      <c r="L1750">
        <v>0</v>
      </c>
      <c r="M1750">
        <f t="shared" si="114"/>
        <v>2</v>
      </c>
      <c r="N1750" s="2">
        <f t="shared" si="111"/>
        <v>14</v>
      </c>
      <c r="O1750" s="2" t="str">
        <f t="shared" si="112"/>
        <v>HDDIS5</v>
      </c>
      <c r="P1750" t="str">
        <f t="shared" si="113"/>
        <v>PA</v>
      </c>
    </row>
    <row r="1751" spans="1:16" x14ac:dyDescent="0.25">
      <c r="A1751" t="s">
        <v>24</v>
      </c>
      <c r="B1751" t="s">
        <v>1955</v>
      </c>
      <c r="C1751">
        <v>361</v>
      </c>
      <c r="D1751" t="s">
        <v>1956</v>
      </c>
      <c r="E1751" s="26" t="s">
        <v>9541</v>
      </c>
      <c r="F1751" t="s">
        <v>44</v>
      </c>
      <c r="G1751" t="s">
        <v>45</v>
      </c>
      <c r="H1751" t="s">
        <v>1693</v>
      </c>
      <c r="I1751">
        <v>9</v>
      </c>
      <c r="J1751">
        <v>2</v>
      </c>
      <c r="K1751" t="s">
        <v>1957</v>
      </c>
      <c r="L1751">
        <v>0</v>
      </c>
      <c r="M1751">
        <f t="shared" si="114"/>
        <v>2</v>
      </c>
      <c r="N1751" s="2">
        <f t="shared" si="111"/>
        <v>14</v>
      </c>
      <c r="O1751" s="2" t="str">
        <f t="shared" si="112"/>
        <v>SCAPDIS5</v>
      </c>
      <c r="P1751" t="str">
        <f t="shared" si="113"/>
        <v>PA</v>
      </c>
    </row>
    <row r="1752" spans="1:16" x14ac:dyDescent="0.25">
      <c r="A1752" t="s">
        <v>24</v>
      </c>
      <c r="B1752" t="s">
        <v>1958</v>
      </c>
      <c r="C1752">
        <v>362</v>
      </c>
      <c r="D1752" t="s">
        <v>1959</v>
      </c>
      <c r="E1752" s="26" t="s">
        <v>9541</v>
      </c>
      <c r="F1752" t="s">
        <v>44</v>
      </c>
      <c r="G1752" t="s">
        <v>45</v>
      </c>
      <c r="H1752" t="s">
        <v>1693</v>
      </c>
      <c r="I1752">
        <v>9</v>
      </c>
      <c r="J1752">
        <v>2</v>
      </c>
      <c r="K1752" t="s">
        <v>1960</v>
      </c>
      <c r="L1752">
        <v>0</v>
      </c>
      <c r="M1752">
        <f t="shared" si="114"/>
        <v>2</v>
      </c>
      <c r="N1752" s="2">
        <f t="shared" si="111"/>
        <v>14</v>
      </c>
      <c r="O1752" s="2" t="str">
        <f t="shared" si="112"/>
        <v>SCAPEL5</v>
      </c>
      <c r="P1752" t="str">
        <f t="shared" si="113"/>
        <v>PA</v>
      </c>
    </row>
    <row r="1753" spans="1:16" x14ac:dyDescent="0.25">
      <c r="A1753" t="s">
        <v>24</v>
      </c>
      <c r="B1753" t="s">
        <v>1961</v>
      </c>
      <c r="C1753">
        <v>363</v>
      </c>
      <c r="D1753" t="s">
        <v>1962</v>
      </c>
      <c r="F1753" t="s">
        <v>44</v>
      </c>
      <c r="G1753" t="s">
        <v>45</v>
      </c>
      <c r="H1753" t="s">
        <v>1469</v>
      </c>
      <c r="I1753">
        <v>10</v>
      </c>
      <c r="J1753">
        <v>0</v>
      </c>
      <c r="M1753">
        <f t="shared" si="114"/>
        <v>2</v>
      </c>
      <c r="N1753" s="2">
        <f t="shared" si="111"/>
        <v>14</v>
      </c>
      <c r="O1753" s="2" t="str">
        <f t="shared" si="112"/>
        <v>PDAT_1</v>
      </c>
      <c r="P1753" t="str">
        <f t="shared" si="113"/>
        <v>PA</v>
      </c>
    </row>
    <row r="1754" spans="1:16" x14ac:dyDescent="0.25">
      <c r="A1754" t="s">
        <v>24</v>
      </c>
      <c r="B1754" t="s">
        <v>1963</v>
      </c>
      <c r="C1754">
        <v>364</v>
      </c>
      <c r="D1754" t="s">
        <v>1964</v>
      </c>
      <c r="F1754" t="s">
        <v>44</v>
      </c>
      <c r="G1754" t="s">
        <v>45</v>
      </c>
      <c r="H1754" t="s">
        <v>749</v>
      </c>
      <c r="I1754">
        <v>12</v>
      </c>
      <c r="J1754">
        <v>0</v>
      </c>
      <c r="M1754">
        <f t="shared" si="114"/>
        <v>2</v>
      </c>
      <c r="N1754" s="2">
        <f t="shared" si="111"/>
        <v>14</v>
      </c>
      <c r="O1754" s="2" t="str">
        <f t="shared" si="112"/>
        <v>PDAT_2</v>
      </c>
      <c r="P1754" t="str">
        <f t="shared" si="113"/>
        <v>PA</v>
      </c>
    </row>
    <row r="1755" spans="1:16" x14ac:dyDescent="0.25">
      <c r="A1755" t="s">
        <v>24</v>
      </c>
      <c r="B1755" t="s">
        <v>1965</v>
      </c>
      <c r="C1755">
        <v>365</v>
      </c>
      <c r="D1755" t="s">
        <v>1966</v>
      </c>
      <c r="F1755" t="s">
        <v>44</v>
      </c>
      <c r="G1755" t="s">
        <v>45</v>
      </c>
      <c r="H1755" t="s">
        <v>749</v>
      </c>
      <c r="I1755">
        <v>12</v>
      </c>
      <c r="J1755">
        <v>0</v>
      </c>
      <c r="M1755">
        <f t="shared" si="114"/>
        <v>2</v>
      </c>
      <c r="N1755" s="2">
        <f t="shared" si="111"/>
        <v>14</v>
      </c>
      <c r="O1755" s="2" t="str">
        <f t="shared" si="112"/>
        <v>PDAT_3</v>
      </c>
      <c r="P1755" t="str">
        <f t="shared" si="113"/>
        <v>PA</v>
      </c>
    </row>
    <row r="1756" spans="1:16" x14ac:dyDescent="0.25">
      <c r="A1756" t="s">
        <v>24</v>
      </c>
      <c r="B1756" t="s">
        <v>1967</v>
      </c>
      <c r="C1756">
        <v>366</v>
      </c>
      <c r="D1756" t="s">
        <v>1968</v>
      </c>
      <c r="F1756" t="s">
        <v>44</v>
      </c>
      <c r="G1756" t="s">
        <v>45</v>
      </c>
      <c r="H1756" t="s">
        <v>749</v>
      </c>
      <c r="I1756">
        <v>12</v>
      </c>
      <c r="J1756">
        <v>0</v>
      </c>
      <c r="M1756">
        <f t="shared" si="114"/>
        <v>2</v>
      </c>
      <c r="N1756" s="2">
        <f t="shared" si="111"/>
        <v>14</v>
      </c>
      <c r="O1756" s="2" t="str">
        <f t="shared" si="112"/>
        <v>PDAT_4</v>
      </c>
      <c r="P1756" t="str">
        <f t="shared" si="113"/>
        <v>PA</v>
      </c>
    </row>
    <row r="1757" spans="1:16" x14ac:dyDescent="0.25">
      <c r="A1757" t="s">
        <v>24</v>
      </c>
      <c r="B1757" t="s">
        <v>1969</v>
      </c>
      <c r="C1757">
        <v>367</v>
      </c>
      <c r="D1757" t="s">
        <v>1970</v>
      </c>
      <c r="F1757" t="s">
        <v>44</v>
      </c>
      <c r="G1757" t="s">
        <v>45</v>
      </c>
      <c r="H1757" t="s">
        <v>749</v>
      </c>
      <c r="I1757">
        <v>12</v>
      </c>
      <c r="J1757">
        <v>0</v>
      </c>
      <c r="M1757">
        <f t="shared" si="114"/>
        <v>2</v>
      </c>
      <c r="N1757" s="2">
        <f t="shared" si="111"/>
        <v>14</v>
      </c>
      <c r="O1757" s="2" t="str">
        <f t="shared" si="112"/>
        <v>PDAT_5</v>
      </c>
      <c r="P1757" t="str">
        <f t="shared" si="113"/>
        <v>PA</v>
      </c>
    </row>
    <row r="1758" spans="1:16" x14ac:dyDescent="0.25">
      <c r="A1758" t="s">
        <v>24</v>
      </c>
      <c r="B1758" t="s">
        <v>1971</v>
      </c>
      <c r="C1758">
        <v>368</v>
      </c>
      <c r="D1758" t="s">
        <v>1972</v>
      </c>
      <c r="F1758" t="s">
        <v>44</v>
      </c>
      <c r="G1758" t="s">
        <v>45</v>
      </c>
      <c r="H1758" t="s">
        <v>749</v>
      </c>
      <c r="I1758">
        <v>12</v>
      </c>
      <c r="J1758">
        <v>0</v>
      </c>
      <c r="M1758">
        <f t="shared" si="114"/>
        <v>2</v>
      </c>
      <c r="N1758" s="2">
        <f t="shared" si="111"/>
        <v>14</v>
      </c>
      <c r="O1758" s="2" t="str">
        <f t="shared" si="112"/>
        <v>PDAT_6</v>
      </c>
      <c r="P1758" t="str">
        <f t="shared" si="113"/>
        <v>PA</v>
      </c>
    </row>
    <row r="1759" spans="1:16" x14ac:dyDescent="0.25">
      <c r="A1759" t="s">
        <v>24</v>
      </c>
      <c r="B1759" t="s">
        <v>1973</v>
      </c>
      <c r="C1759">
        <v>369</v>
      </c>
      <c r="D1759" t="s">
        <v>1974</v>
      </c>
      <c r="F1759" t="s">
        <v>44</v>
      </c>
      <c r="G1759" t="s">
        <v>45</v>
      </c>
      <c r="H1759" t="s">
        <v>749</v>
      </c>
      <c r="I1759">
        <v>12</v>
      </c>
      <c r="J1759">
        <v>0</v>
      </c>
      <c r="M1759">
        <f t="shared" si="114"/>
        <v>2</v>
      </c>
      <c r="N1759" s="2">
        <f t="shared" si="111"/>
        <v>14</v>
      </c>
      <c r="O1759" s="2" t="str">
        <f t="shared" si="112"/>
        <v>PDAT_7</v>
      </c>
      <c r="P1759" t="str">
        <f t="shared" si="113"/>
        <v>PA</v>
      </c>
    </row>
    <row r="1760" spans="1:16" x14ac:dyDescent="0.25">
      <c r="A1760" t="s">
        <v>24</v>
      </c>
      <c r="B1760" t="s">
        <v>1975</v>
      </c>
      <c r="C1760">
        <v>370</v>
      </c>
      <c r="D1760" t="s">
        <v>1976</v>
      </c>
      <c r="F1760" t="s">
        <v>44</v>
      </c>
      <c r="G1760" t="s">
        <v>45</v>
      </c>
      <c r="H1760" t="s">
        <v>749</v>
      </c>
      <c r="I1760">
        <v>12</v>
      </c>
      <c r="J1760">
        <v>0</v>
      </c>
      <c r="M1760">
        <f t="shared" si="114"/>
        <v>2</v>
      </c>
      <c r="N1760" s="2">
        <f t="shared" si="111"/>
        <v>14</v>
      </c>
      <c r="O1760" s="2" t="str">
        <f t="shared" si="112"/>
        <v>PDAT_8</v>
      </c>
      <c r="P1760" t="str">
        <f t="shared" si="113"/>
        <v>PA</v>
      </c>
    </row>
    <row r="1761" spans="1:16" x14ac:dyDescent="0.25">
      <c r="A1761" t="s">
        <v>24</v>
      </c>
      <c r="B1761" t="s">
        <v>1977</v>
      </c>
      <c r="C1761">
        <v>371</v>
      </c>
      <c r="D1761" t="s">
        <v>1978</v>
      </c>
      <c r="F1761" t="s">
        <v>44</v>
      </c>
      <c r="G1761" t="s">
        <v>45</v>
      </c>
      <c r="H1761" t="s">
        <v>749</v>
      </c>
      <c r="I1761">
        <v>12</v>
      </c>
      <c r="J1761">
        <v>0</v>
      </c>
      <c r="M1761">
        <f t="shared" si="114"/>
        <v>2</v>
      </c>
      <c r="N1761" s="2">
        <f t="shared" si="111"/>
        <v>14</v>
      </c>
      <c r="O1761" s="2" t="str">
        <f t="shared" si="112"/>
        <v>PDAT_9</v>
      </c>
      <c r="P1761" t="str">
        <f t="shared" si="113"/>
        <v>PA</v>
      </c>
    </row>
    <row r="1762" spans="1:16" x14ac:dyDescent="0.25">
      <c r="A1762" t="s">
        <v>24</v>
      </c>
      <c r="B1762" t="s">
        <v>1979</v>
      </c>
      <c r="C1762">
        <v>372</v>
      </c>
      <c r="D1762" t="s">
        <v>1980</v>
      </c>
      <c r="F1762" t="s">
        <v>44</v>
      </c>
      <c r="G1762" t="s">
        <v>45</v>
      </c>
      <c r="H1762" t="s">
        <v>749</v>
      </c>
      <c r="I1762">
        <v>12</v>
      </c>
      <c r="J1762">
        <v>0</v>
      </c>
      <c r="M1762">
        <f t="shared" si="114"/>
        <v>2</v>
      </c>
      <c r="N1762" s="2">
        <f t="shared" si="111"/>
        <v>14</v>
      </c>
      <c r="O1762" s="2" t="str">
        <f t="shared" si="112"/>
        <v>PDAT_10</v>
      </c>
      <c r="P1762" t="str">
        <f t="shared" si="113"/>
        <v>PA</v>
      </c>
    </row>
    <row r="1763" spans="1:16" x14ac:dyDescent="0.25">
      <c r="A1763" t="s">
        <v>24</v>
      </c>
      <c r="B1763" t="s">
        <v>1981</v>
      </c>
      <c r="C1763">
        <v>373</v>
      </c>
      <c r="D1763" t="s">
        <v>1982</v>
      </c>
      <c r="F1763" t="s">
        <v>455</v>
      </c>
      <c r="G1763" t="s">
        <v>456</v>
      </c>
      <c r="H1763" t="s">
        <v>1472</v>
      </c>
      <c r="I1763">
        <v>5</v>
      </c>
      <c r="M1763">
        <f t="shared" si="114"/>
        <v>2</v>
      </c>
      <c r="N1763" s="2">
        <f t="shared" si="111"/>
        <v>14</v>
      </c>
      <c r="O1763" s="2" t="str">
        <f t="shared" si="112"/>
        <v>PLOF_1</v>
      </c>
      <c r="P1763" t="str">
        <f t="shared" si="113"/>
        <v>PA</v>
      </c>
    </row>
    <row r="1764" spans="1:16" x14ac:dyDescent="0.25">
      <c r="A1764" t="s">
        <v>24</v>
      </c>
      <c r="B1764" t="s">
        <v>1983</v>
      </c>
      <c r="C1764">
        <v>374</v>
      </c>
      <c r="D1764" t="s">
        <v>1984</v>
      </c>
      <c r="F1764" t="s">
        <v>455</v>
      </c>
      <c r="G1764" t="s">
        <v>456</v>
      </c>
      <c r="H1764" t="s">
        <v>1472</v>
      </c>
      <c r="I1764">
        <v>5</v>
      </c>
      <c r="M1764">
        <f t="shared" si="114"/>
        <v>2</v>
      </c>
      <c r="N1764" s="2">
        <f t="shared" si="111"/>
        <v>14</v>
      </c>
      <c r="O1764" s="2" t="str">
        <f t="shared" si="112"/>
        <v>PLOF_2</v>
      </c>
      <c r="P1764" t="str">
        <f t="shared" si="113"/>
        <v>PA</v>
      </c>
    </row>
    <row r="1765" spans="1:16" x14ac:dyDescent="0.25">
      <c r="A1765" t="s">
        <v>24</v>
      </c>
      <c r="B1765" t="s">
        <v>1985</v>
      </c>
      <c r="C1765">
        <v>375</v>
      </c>
      <c r="D1765" t="s">
        <v>1986</v>
      </c>
      <c r="F1765" t="s">
        <v>455</v>
      </c>
      <c r="G1765" t="s">
        <v>456</v>
      </c>
      <c r="H1765" t="s">
        <v>1472</v>
      </c>
      <c r="I1765">
        <v>5</v>
      </c>
      <c r="M1765">
        <f t="shared" si="114"/>
        <v>2</v>
      </c>
      <c r="N1765" s="2">
        <f t="shared" si="111"/>
        <v>14</v>
      </c>
      <c r="O1765" s="2" t="str">
        <f t="shared" si="112"/>
        <v>PLOF_3</v>
      </c>
      <c r="P1765" t="str">
        <f t="shared" si="113"/>
        <v>PA</v>
      </c>
    </row>
    <row r="1766" spans="1:16" x14ac:dyDescent="0.25">
      <c r="A1766" t="s">
        <v>24</v>
      </c>
      <c r="B1766" t="s">
        <v>1987</v>
      </c>
      <c r="C1766">
        <v>376</v>
      </c>
      <c r="D1766" t="s">
        <v>1988</v>
      </c>
      <c r="F1766" t="s">
        <v>455</v>
      </c>
      <c r="G1766" t="s">
        <v>456</v>
      </c>
      <c r="H1766" t="s">
        <v>1472</v>
      </c>
      <c r="I1766">
        <v>5</v>
      </c>
      <c r="M1766">
        <f t="shared" si="114"/>
        <v>2</v>
      </c>
      <c r="N1766" s="2">
        <f t="shared" si="111"/>
        <v>14</v>
      </c>
      <c r="O1766" s="2" t="str">
        <f t="shared" si="112"/>
        <v>PLOF_4</v>
      </c>
      <c r="P1766" t="str">
        <f t="shared" si="113"/>
        <v>PA</v>
      </c>
    </row>
    <row r="1767" spans="1:16" x14ac:dyDescent="0.25">
      <c r="A1767" t="s">
        <v>24</v>
      </c>
      <c r="B1767" t="s">
        <v>1989</v>
      </c>
      <c r="C1767">
        <v>377</v>
      </c>
      <c r="D1767" t="s">
        <v>1990</v>
      </c>
      <c r="F1767" t="s">
        <v>455</v>
      </c>
      <c r="G1767" t="s">
        <v>456</v>
      </c>
      <c r="H1767" t="s">
        <v>1472</v>
      </c>
      <c r="I1767">
        <v>5</v>
      </c>
      <c r="M1767">
        <f t="shared" si="114"/>
        <v>2</v>
      </c>
      <c r="N1767" s="2">
        <f t="shared" si="111"/>
        <v>14</v>
      </c>
      <c r="O1767" s="2" t="str">
        <f t="shared" si="112"/>
        <v>PLOF_5</v>
      </c>
      <c r="P1767" t="str">
        <f t="shared" si="113"/>
        <v>PA</v>
      </c>
    </row>
    <row r="1768" spans="1:16" x14ac:dyDescent="0.25">
      <c r="A1768" t="s">
        <v>24</v>
      </c>
      <c r="B1768" t="s">
        <v>1991</v>
      </c>
      <c r="C1768">
        <v>378</v>
      </c>
      <c r="D1768" t="s">
        <v>1992</v>
      </c>
      <c r="F1768" t="s">
        <v>455</v>
      </c>
      <c r="G1768" t="s">
        <v>456</v>
      </c>
      <c r="H1768" t="s">
        <v>1472</v>
      </c>
      <c r="I1768">
        <v>5</v>
      </c>
      <c r="M1768">
        <f t="shared" si="114"/>
        <v>2</v>
      </c>
      <c r="N1768" s="2">
        <f t="shared" si="111"/>
        <v>14</v>
      </c>
      <c r="O1768" s="2" t="str">
        <f t="shared" si="112"/>
        <v>PLOF_6</v>
      </c>
      <c r="P1768" t="str">
        <f t="shared" si="113"/>
        <v>PA</v>
      </c>
    </row>
    <row r="1769" spans="1:16" x14ac:dyDescent="0.25">
      <c r="A1769" t="s">
        <v>24</v>
      </c>
      <c r="B1769" t="s">
        <v>1993</v>
      </c>
      <c r="C1769">
        <v>379</v>
      </c>
      <c r="D1769" t="s">
        <v>1994</v>
      </c>
      <c r="F1769" t="s">
        <v>455</v>
      </c>
      <c r="G1769" t="s">
        <v>456</v>
      </c>
      <c r="H1769" t="s">
        <v>1472</v>
      </c>
      <c r="I1769">
        <v>5</v>
      </c>
      <c r="M1769">
        <f t="shared" si="114"/>
        <v>2</v>
      </c>
      <c r="N1769" s="2">
        <f t="shared" si="111"/>
        <v>14</v>
      </c>
      <c r="O1769" s="2" t="str">
        <f t="shared" si="112"/>
        <v>PLOF_7</v>
      </c>
      <c r="P1769" t="str">
        <f t="shared" si="113"/>
        <v>PA</v>
      </c>
    </row>
    <row r="1770" spans="1:16" x14ac:dyDescent="0.25">
      <c r="A1770" t="s">
        <v>24</v>
      </c>
      <c r="B1770" t="s">
        <v>1995</v>
      </c>
      <c r="C1770">
        <v>380</v>
      </c>
      <c r="D1770" t="s">
        <v>1996</v>
      </c>
      <c r="F1770" t="s">
        <v>455</v>
      </c>
      <c r="G1770" t="s">
        <v>456</v>
      </c>
      <c r="H1770" t="s">
        <v>1472</v>
      </c>
      <c r="I1770">
        <v>5</v>
      </c>
      <c r="M1770">
        <f t="shared" si="114"/>
        <v>2</v>
      </c>
      <c r="N1770" s="2">
        <f t="shared" si="111"/>
        <v>14</v>
      </c>
      <c r="O1770" s="2" t="str">
        <f t="shared" si="112"/>
        <v>PLOF_8</v>
      </c>
      <c r="P1770" t="str">
        <f t="shared" si="113"/>
        <v>PA</v>
      </c>
    </row>
    <row r="1771" spans="1:16" x14ac:dyDescent="0.25">
      <c r="A1771" t="s">
        <v>24</v>
      </c>
      <c r="B1771" t="s">
        <v>1997</v>
      </c>
      <c r="C1771">
        <v>381</v>
      </c>
      <c r="D1771" t="s">
        <v>1998</v>
      </c>
      <c r="F1771" t="s">
        <v>455</v>
      </c>
      <c r="G1771" t="s">
        <v>456</v>
      </c>
      <c r="H1771" t="s">
        <v>1472</v>
      </c>
      <c r="I1771">
        <v>5</v>
      </c>
      <c r="M1771">
        <f t="shared" si="114"/>
        <v>2</v>
      </c>
      <c r="N1771" s="2">
        <f t="shared" si="111"/>
        <v>14</v>
      </c>
      <c r="O1771" s="2" t="str">
        <f t="shared" si="112"/>
        <v>PLOF_9</v>
      </c>
      <c r="P1771" t="str">
        <f t="shared" si="113"/>
        <v>PA</v>
      </c>
    </row>
    <row r="1772" spans="1:16" x14ac:dyDescent="0.25">
      <c r="A1772" t="s">
        <v>24</v>
      </c>
      <c r="B1772" t="s">
        <v>1999</v>
      </c>
      <c r="C1772">
        <v>382</v>
      </c>
      <c r="D1772" t="s">
        <v>2000</v>
      </c>
      <c r="F1772" t="s">
        <v>455</v>
      </c>
      <c r="G1772" t="s">
        <v>456</v>
      </c>
      <c r="H1772" t="s">
        <v>1472</v>
      </c>
      <c r="I1772">
        <v>5</v>
      </c>
      <c r="M1772">
        <f t="shared" si="114"/>
        <v>2</v>
      </c>
      <c r="N1772" s="2">
        <f t="shared" si="111"/>
        <v>14</v>
      </c>
      <c r="O1772" s="2" t="str">
        <f t="shared" si="112"/>
        <v>PLOF_10</v>
      </c>
      <c r="P1772" t="str">
        <f t="shared" si="113"/>
        <v>PA</v>
      </c>
    </row>
    <row r="1773" spans="1:16" x14ac:dyDescent="0.25">
      <c r="A1773" t="s">
        <v>24</v>
      </c>
      <c r="B1773" t="s">
        <v>2001</v>
      </c>
      <c r="C1773">
        <v>383</v>
      </c>
      <c r="D1773" t="s">
        <v>2002</v>
      </c>
      <c r="F1773" t="s">
        <v>44</v>
      </c>
      <c r="G1773" t="s">
        <v>45</v>
      </c>
      <c r="H1773" t="s">
        <v>46</v>
      </c>
      <c r="I1773">
        <v>8</v>
      </c>
      <c r="J1773">
        <v>0</v>
      </c>
      <c r="K1773" t="s">
        <v>2003</v>
      </c>
      <c r="L1773">
        <v>1</v>
      </c>
      <c r="M1773">
        <f t="shared" si="114"/>
        <v>2</v>
      </c>
      <c r="N1773" s="2">
        <f t="shared" si="111"/>
        <v>14</v>
      </c>
      <c r="O1773" s="2" t="str">
        <f t="shared" si="112"/>
        <v>PMOF_1</v>
      </c>
      <c r="P1773" t="str">
        <f t="shared" si="113"/>
        <v>PA</v>
      </c>
    </row>
    <row r="1774" spans="1:16" x14ac:dyDescent="0.25">
      <c r="A1774" t="s">
        <v>24</v>
      </c>
      <c r="B1774" t="s">
        <v>2004</v>
      </c>
      <c r="C1774">
        <v>384</v>
      </c>
      <c r="D1774" t="s">
        <v>2005</v>
      </c>
      <c r="F1774" t="s">
        <v>44</v>
      </c>
      <c r="G1774" t="s">
        <v>45</v>
      </c>
      <c r="H1774" t="s">
        <v>46</v>
      </c>
      <c r="I1774">
        <v>8</v>
      </c>
      <c r="J1774">
        <v>0</v>
      </c>
      <c r="K1774" t="s">
        <v>2003</v>
      </c>
      <c r="L1774">
        <v>1</v>
      </c>
      <c r="M1774">
        <f t="shared" si="114"/>
        <v>2</v>
      </c>
      <c r="N1774" s="2">
        <f t="shared" ref="N1774:N1837" si="115">_xlfn.NUMBERVALUE(MID(A1774,2,3))-200</f>
        <v>14</v>
      </c>
      <c r="O1774" s="2" t="str">
        <f t="shared" ref="O1774:O1837" si="116">MID(B1774,6,LEN(B1774)-5)</f>
        <v>PMOF_2</v>
      </c>
      <c r="P1774" t="str">
        <f t="shared" ref="P1774:P1837" si="117">IFERROR(IF(FIND("PA",A1774)&gt;0,"PA","Biological"),"Biological")</f>
        <v>PA</v>
      </c>
    </row>
    <row r="1775" spans="1:16" x14ac:dyDescent="0.25">
      <c r="A1775" t="s">
        <v>24</v>
      </c>
      <c r="B1775" t="s">
        <v>2006</v>
      </c>
      <c r="C1775">
        <v>385</v>
      </c>
      <c r="D1775" t="s">
        <v>2007</v>
      </c>
      <c r="F1775" t="s">
        <v>44</v>
      </c>
      <c r="G1775" t="s">
        <v>45</v>
      </c>
      <c r="H1775" t="s">
        <v>46</v>
      </c>
      <c r="I1775">
        <v>8</v>
      </c>
      <c r="J1775">
        <v>0</v>
      </c>
      <c r="K1775" t="s">
        <v>2003</v>
      </c>
      <c r="L1775">
        <v>1</v>
      </c>
      <c r="M1775">
        <f t="shared" si="114"/>
        <v>2</v>
      </c>
      <c r="N1775" s="2">
        <f t="shared" si="115"/>
        <v>14</v>
      </c>
      <c r="O1775" s="2" t="str">
        <f t="shared" si="116"/>
        <v>PMOF_3</v>
      </c>
      <c r="P1775" t="str">
        <f t="shared" si="117"/>
        <v>PA</v>
      </c>
    </row>
    <row r="1776" spans="1:16" x14ac:dyDescent="0.25">
      <c r="A1776" t="s">
        <v>24</v>
      </c>
      <c r="B1776" t="s">
        <v>2008</v>
      </c>
      <c r="C1776">
        <v>386</v>
      </c>
      <c r="D1776" t="s">
        <v>2009</v>
      </c>
      <c r="F1776" t="s">
        <v>44</v>
      </c>
      <c r="G1776" t="s">
        <v>45</v>
      </c>
      <c r="H1776" t="s">
        <v>46</v>
      </c>
      <c r="I1776">
        <v>8</v>
      </c>
      <c r="J1776">
        <v>0</v>
      </c>
      <c r="K1776" t="s">
        <v>2003</v>
      </c>
      <c r="L1776">
        <v>1</v>
      </c>
      <c r="M1776">
        <f t="shared" si="114"/>
        <v>2</v>
      </c>
      <c r="N1776" s="2">
        <f t="shared" si="115"/>
        <v>14</v>
      </c>
      <c r="O1776" s="2" t="str">
        <f t="shared" si="116"/>
        <v>PMOF_4</v>
      </c>
      <c r="P1776" t="str">
        <f t="shared" si="117"/>
        <v>PA</v>
      </c>
    </row>
    <row r="1777" spans="1:16" x14ac:dyDescent="0.25">
      <c r="A1777" t="s">
        <v>24</v>
      </c>
      <c r="B1777" t="s">
        <v>2010</v>
      </c>
      <c r="C1777">
        <v>387</v>
      </c>
      <c r="D1777" t="s">
        <v>2011</v>
      </c>
      <c r="F1777" t="s">
        <v>44</v>
      </c>
      <c r="G1777" t="s">
        <v>45</v>
      </c>
      <c r="H1777" t="s">
        <v>46</v>
      </c>
      <c r="I1777">
        <v>8</v>
      </c>
      <c r="J1777">
        <v>0</v>
      </c>
      <c r="K1777" t="s">
        <v>2003</v>
      </c>
      <c r="L1777">
        <v>1</v>
      </c>
      <c r="M1777">
        <f t="shared" si="114"/>
        <v>2</v>
      </c>
      <c r="N1777" s="2">
        <f t="shared" si="115"/>
        <v>14</v>
      </c>
      <c r="O1777" s="2" t="str">
        <f t="shared" si="116"/>
        <v>PMOF_5</v>
      </c>
      <c r="P1777" t="str">
        <f t="shared" si="117"/>
        <v>PA</v>
      </c>
    </row>
    <row r="1778" spans="1:16" x14ac:dyDescent="0.25">
      <c r="A1778" t="s">
        <v>24</v>
      </c>
      <c r="B1778" t="s">
        <v>2012</v>
      </c>
      <c r="C1778">
        <v>388</v>
      </c>
      <c r="D1778" t="s">
        <v>2013</v>
      </c>
      <c r="F1778" t="s">
        <v>44</v>
      </c>
      <c r="G1778" t="s">
        <v>45</v>
      </c>
      <c r="H1778" t="s">
        <v>46</v>
      </c>
      <c r="I1778">
        <v>8</v>
      </c>
      <c r="J1778">
        <v>0</v>
      </c>
      <c r="K1778" t="s">
        <v>2003</v>
      </c>
      <c r="L1778">
        <v>1</v>
      </c>
      <c r="M1778">
        <f t="shared" si="114"/>
        <v>2</v>
      </c>
      <c r="N1778" s="2">
        <f t="shared" si="115"/>
        <v>14</v>
      </c>
      <c r="O1778" s="2" t="str">
        <f t="shared" si="116"/>
        <v>PMOF_6</v>
      </c>
      <c r="P1778" t="str">
        <f t="shared" si="117"/>
        <v>PA</v>
      </c>
    </row>
    <row r="1779" spans="1:16" x14ac:dyDescent="0.25">
      <c r="A1779" t="s">
        <v>24</v>
      </c>
      <c r="B1779" t="s">
        <v>2014</v>
      </c>
      <c r="C1779">
        <v>389</v>
      </c>
      <c r="D1779" t="s">
        <v>2015</v>
      </c>
      <c r="F1779" t="s">
        <v>44</v>
      </c>
      <c r="G1779" t="s">
        <v>45</v>
      </c>
      <c r="H1779" t="s">
        <v>46</v>
      </c>
      <c r="I1779">
        <v>8</v>
      </c>
      <c r="J1779">
        <v>0</v>
      </c>
      <c r="K1779" t="s">
        <v>2003</v>
      </c>
      <c r="L1779">
        <v>1</v>
      </c>
      <c r="M1779">
        <f t="shared" si="114"/>
        <v>2</v>
      </c>
      <c r="N1779" s="2">
        <f t="shared" si="115"/>
        <v>14</v>
      </c>
      <c r="O1779" s="2" t="str">
        <f t="shared" si="116"/>
        <v>PMOF_7</v>
      </c>
      <c r="P1779" t="str">
        <f t="shared" si="117"/>
        <v>PA</v>
      </c>
    </row>
    <row r="1780" spans="1:16" x14ac:dyDescent="0.25">
      <c r="A1780" t="s">
        <v>24</v>
      </c>
      <c r="B1780" t="s">
        <v>2016</v>
      </c>
      <c r="C1780">
        <v>390</v>
      </c>
      <c r="D1780" t="s">
        <v>2017</v>
      </c>
      <c r="F1780" t="s">
        <v>44</v>
      </c>
      <c r="G1780" t="s">
        <v>45</v>
      </c>
      <c r="H1780" t="s">
        <v>46</v>
      </c>
      <c r="I1780">
        <v>8</v>
      </c>
      <c r="J1780">
        <v>0</v>
      </c>
      <c r="K1780" t="s">
        <v>2003</v>
      </c>
      <c r="L1780">
        <v>1</v>
      </c>
      <c r="M1780">
        <f t="shared" si="114"/>
        <v>2</v>
      </c>
      <c r="N1780" s="2">
        <f t="shared" si="115"/>
        <v>14</v>
      </c>
      <c r="O1780" s="2" t="str">
        <f t="shared" si="116"/>
        <v>PMOF_8</v>
      </c>
      <c r="P1780" t="str">
        <f t="shared" si="117"/>
        <v>PA</v>
      </c>
    </row>
    <row r="1781" spans="1:16" x14ac:dyDescent="0.25">
      <c r="A1781" t="s">
        <v>24</v>
      </c>
      <c r="B1781" t="s">
        <v>2018</v>
      </c>
      <c r="C1781">
        <v>391</v>
      </c>
      <c r="D1781" t="s">
        <v>2019</v>
      </c>
      <c r="F1781" t="s">
        <v>44</v>
      </c>
      <c r="G1781" t="s">
        <v>45</v>
      </c>
      <c r="H1781" t="s">
        <v>46</v>
      </c>
      <c r="I1781">
        <v>8</v>
      </c>
      <c r="J1781">
        <v>0</v>
      </c>
      <c r="K1781" t="s">
        <v>2020</v>
      </c>
      <c r="L1781">
        <v>0</v>
      </c>
      <c r="M1781">
        <f t="shared" si="114"/>
        <v>2</v>
      </c>
      <c r="N1781" s="2">
        <f t="shared" si="115"/>
        <v>14</v>
      </c>
      <c r="O1781" s="2" t="str">
        <f t="shared" si="116"/>
        <v>PMOF_9</v>
      </c>
      <c r="P1781" t="str">
        <f t="shared" si="117"/>
        <v>PA</v>
      </c>
    </row>
    <row r="1782" spans="1:16" x14ac:dyDescent="0.25">
      <c r="A1782" t="s">
        <v>24</v>
      </c>
      <c r="B1782" t="s">
        <v>2021</v>
      </c>
      <c r="C1782">
        <v>392</v>
      </c>
      <c r="D1782" t="s">
        <v>2022</v>
      </c>
      <c r="F1782" t="s">
        <v>44</v>
      </c>
      <c r="G1782" t="s">
        <v>45</v>
      </c>
      <c r="H1782" t="s">
        <v>46</v>
      </c>
      <c r="I1782">
        <v>8</v>
      </c>
      <c r="J1782">
        <v>0</v>
      </c>
      <c r="K1782" t="s">
        <v>2023</v>
      </c>
      <c r="L1782">
        <v>0</v>
      </c>
      <c r="M1782">
        <f t="shared" si="114"/>
        <v>2</v>
      </c>
      <c r="N1782" s="2">
        <f t="shared" si="115"/>
        <v>14</v>
      </c>
      <c r="O1782" s="2" t="str">
        <f t="shared" si="116"/>
        <v>PMOF_10</v>
      </c>
      <c r="P1782" t="str">
        <f t="shared" si="117"/>
        <v>PA</v>
      </c>
    </row>
    <row r="1783" spans="1:16" x14ac:dyDescent="0.25">
      <c r="A1783" t="s">
        <v>24</v>
      </c>
      <c r="B1783" t="s">
        <v>2024</v>
      </c>
      <c r="C1783">
        <v>393</v>
      </c>
      <c r="D1783" t="s">
        <v>2025</v>
      </c>
      <c r="E1783" t="s">
        <v>1486</v>
      </c>
      <c r="F1783" t="s">
        <v>44</v>
      </c>
      <c r="G1783" t="s">
        <v>45</v>
      </c>
      <c r="H1783" t="s">
        <v>46</v>
      </c>
      <c r="I1783">
        <v>8</v>
      </c>
      <c r="J1783">
        <v>0</v>
      </c>
      <c r="K1783" t="s">
        <v>1491</v>
      </c>
      <c r="L1783">
        <v>0</v>
      </c>
      <c r="M1783">
        <f t="shared" si="114"/>
        <v>2</v>
      </c>
      <c r="N1783" s="2">
        <f t="shared" si="115"/>
        <v>14</v>
      </c>
      <c r="O1783" s="2" t="str">
        <f t="shared" si="116"/>
        <v>POFF_1</v>
      </c>
      <c r="P1783" t="str">
        <f t="shared" si="117"/>
        <v>PA</v>
      </c>
    </row>
    <row r="1784" spans="1:16" x14ac:dyDescent="0.25">
      <c r="A1784" t="s">
        <v>24</v>
      </c>
      <c r="B1784" t="s">
        <v>2026</v>
      </c>
      <c r="C1784">
        <v>394</v>
      </c>
      <c r="D1784" t="s">
        <v>2027</v>
      </c>
      <c r="E1784" t="s">
        <v>1486</v>
      </c>
      <c r="F1784" t="s">
        <v>44</v>
      </c>
      <c r="G1784" t="s">
        <v>45</v>
      </c>
      <c r="H1784" t="s">
        <v>46</v>
      </c>
      <c r="I1784">
        <v>8</v>
      </c>
      <c r="J1784">
        <v>0</v>
      </c>
      <c r="K1784" t="s">
        <v>1491</v>
      </c>
      <c r="L1784">
        <v>0</v>
      </c>
      <c r="M1784">
        <f t="shared" si="114"/>
        <v>2</v>
      </c>
      <c r="N1784" s="2">
        <f t="shared" si="115"/>
        <v>14</v>
      </c>
      <c r="O1784" s="2" t="str">
        <f t="shared" si="116"/>
        <v>POFF_2</v>
      </c>
      <c r="P1784" t="str">
        <f t="shared" si="117"/>
        <v>PA</v>
      </c>
    </row>
    <row r="1785" spans="1:16" x14ac:dyDescent="0.25">
      <c r="A1785" t="s">
        <v>24</v>
      </c>
      <c r="B1785" t="s">
        <v>2028</v>
      </c>
      <c r="C1785">
        <v>395</v>
      </c>
      <c r="D1785" t="s">
        <v>2029</v>
      </c>
      <c r="E1785" t="s">
        <v>1486</v>
      </c>
      <c r="F1785" t="s">
        <v>44</v>
      </c>
      <c r="G1785" t="s">
        <v>45</v>
      </c>
      <c r="H1785" t="s">
        <v>46</v>
      </c>
      <c r="I1785">
        <v>8</v>
      </c>
      <c r="J1785">
        <v>0</v>
      </c>
      <c r="K1785" t="s">
        <v>1491</v>
      </c>
      <c r="L1785">
        <v>0</v>
      </c>
      <c r="M1785">
        <f t="shared" si="114"/>
        <v>2</v>
      </c>
      <c r="N1785" s="2">
        <f t="shared" si="115"/>
        <v>14</v>
      </c>
      <c r="O1785" s="2" t="str">
        <f t="shared" si="116"/>
        <v>POFF_3</v>
      </c>
      <c r="P1785" t="str">
        <f t="shared" si="117"/>
        <v>PA</v>
      </c>
    </row>
    <row r="1786" spans="1:16" x14ac:dyDescent="0.25">
      <c r="A1786" t="s">
        <v>24</v>
      </c>
      <c r="B1786" t="s">
        <v>2030</v>
      </c>
      <c r="C1786">
        <v>396</v>
      </c>
      <c r="D1786" t="s">
        <v>2031</v>
      </c>
      <c r="E1786" t="s">
        <v>1486</v>
      </c>
      <c r="F1786" t="s">
        <v>44</v>
      </c>
      <c r="G1786" t="s">
        <v>45</v>
      </c>
      <c r="H1786" t="s">
        <v>46</v>
      </c>
      <c r="I1786">
        <v>8</v>
      </c>
      <c r="J1786">
        <v>0</v>
      </c>
      <c r="K1786" t="s">
        <v>1491</v>
      </c>
      <c r="L1786">
        <v>0</v>
      </c>
      <c r="M1786">
        <f t="shared" si="114"/>
        <v>2</v>
      </c>
      <c r="N1786" s="2">
        <f t="shared" si="115"/>
        <v>14</v>
      </c>
      <c r="O1786" s="2" t="str">
        <f t="shared" si="116"/>
        <v>POFF_4</v>
      </c>
      <c r="P1786" t="str">
        <f t="shared" si="117"/>
        <v>PA</v>
      </c>
    </row>
    <row r="1787" spans="1:16" x14ac:dyDescent="0.25">
      <c r="A1787" t="s">
        <v>24</v>
      </c>
      <c r="B1787" t="s">
        <v>2032</v>
      </c>
      <c r="C1787">
        <v>397</v>
      </c>
      <c r="D1787" t="s">
        <v>2033</v>
      </c>
      <c r="E1787" t="s">
        <v>1486</v>
      </c>
      <c r="F1787" t="s">
        <v>44</v>
      </c>
      <c r="G1787" t="s">
        <v>45</v>
      </c>
      <c r="H1787" t="s">
        <v>46</v>
      </c>
      <c r="I1787">
        <v>8</v>
      </c>
      <c r="J1787">
        <v>0</v>
      </c>
      <c r="K1787" t="s">
        <v>1491</v>
      </c>
      <c r="L1787">
        <v>0</v>
      </c>
      <c r="M1787">
        <f t="shared" si="114"/>
        <v>2</v>
      </c>
      <c r="N1787" s="2">
        <f t="shared" si="115"/>
        <v>14</v>
      </c>
      <c r="O1787" s="2" t="str">
        <f t="shared" si="116"/>
        <v>POFF_5</v>
      </c>
      <c r="P1787" t="str">
        <f t="shared" si="117"/>
        <v>PA</v>
      </c>
    </row>
    <row r="1788" spans="1:16" x14ac:dyDescent="0.25">
      <c r="A1788" t="s">
        <v>24</v>
      </c>
      <c r="B1788" t="s">
        <v>2034</v>
      </c>
      <c r="C1788">
        <v>398</v>
      </c>
      <c r="D1788" t="s">
        <v>2035</v>
      </c>
      <c r="E1788" t="s">
        <v>1486</v>
      </c>
      <c r="F1788" t="s">
        <v>44</v>
      </c>
      <c r="G1788" t="s">
        <v>45</v>
      </c>
      <c r="H1788" t="s">
        <v>46</v>
      </c>
      <c r="I1788">
        <v>8</v>
      </c>
      <c r="J1788">
        <v>0</v>
      </c>
      <c r="K1788" t="s">
        <v>1491</v>
      </c>
      <c r="L1788">
        <v>0</v>
      </c>
      <c r="M1788">
        <f t="shared" si="114"/>
        <v>2</v>
      </c>
      <c r="N1788" s="2">
        <f t="shared" si="115"/>
        <v>14</v>
      </c>
      <c r="O1788" s="2" t="str">
        <f t="shared" si="116"/>
        <v>POFF_6</v>
      </c>
      <c r="P1788" t="str">
        <f t="shared" si="117"/>
        <v>PA</v>
      </c>
    </row>
    <row r="1789" spans="1:16" x14ac:dyDescent="0.25">
      <c r="A1789" t="s">
        <v>24</v>
      </c>
      <c r="B1789" t="s">
        <v>2036</v>
      </c>
      <c r="C1789">
        <v>399</v>
      </c>
      <c r="D1789" t="s">
        <v>2037</v>
      </c>
      <c r="E1789" t="s">
        <v>1486</v>
      </c>
      <c r="F1789" t="s">
        <v>44</v>
      </c>
      <c r="G1789" t="s">
        <v>45</v>
      </c>
      <c r="H1789" t="s">
        <v>46</v>
      </c>
      <c r="I1789">
        <v>8</v>
      </c>
      <c r="J1789">
        <v>0</v>
      </c>
      <c r="K1789" t="s">
        <v>1491</v>
      </c>
      <c r="L1789">
        <v>0</v>
      </c>
      <c r="M1789">
        <f t="shared" si="114"/>
        <v>2</v>
      </c>
      <c r="N1789" s="2">
        <f t="shared" si="115"/>
        <v>14</v>
      </c>
      <c r="O1789" s="2" t="str">
        <f t="shared" si="116"/>
        <v>POFF_7</v>
      </c>
      <c r="P1789" t="str">
        <f t="shared" si="117"/>
        <v>PA</v>
      </c>
    </row>
    <row r="1790" spans="1:16" x14ac:dyDescent="0.25">
      <c r="A1790" t="s">
        <v>24</v>
      </c>
      <c r="B1790" t="s">
        <v>2038</v>
      </c>
      <c r="C1790">
        <v>400</v>
      </c>
      <c r="D1790" t="s">
        <v>2039</v>
      </c>
      <c r="E1790" t="s">
        <v>1486</v>
      </c>
      <c r="F1790" t="s">
        <v>44</v>
      </c>
      <c r="G1790" t="s">
        <v>45</v>
      </c>
      <c r="H1790" t="s">
        <v>46</v>
      </c>
      <c r="I1790">
        <v>8</v>
      </c>
      <c r="J1790">
        <v>0</v>
      </c>
      <c r="K1790" t="s">
        <v>1491</v>
      </c>
      <c r="L1790">
        <v>0</v>
      </c>
      <c r="M1790">
        <f t="shared" si="114"/>
        <v>2</v>
      </c>
      <c r="N1790" s="2">
        <f t="shared" si="115"/>
        <v>14</v>
      </c>
      <c r="O1790" s="2" t="str">
        <f t="shared" si="116"/>
        <v>POFF_8</v>
      </c>
      <c r="P1790" t="str">
        <f t="shared" si="117"/>
        <v>PA</v>
      </c>
    </row>
    <row r="1791" spans="1:16" x14ac:dyDescent="0.25">
      <c r="A1791" t="s">
        <v>24</v>
      </c>
      <c r="B1791" t="s">
        <v>2040</v>
      </c>
      <c r="C1791">
        <v>401</v>
      </c>
      <c r="D1791" t="s">
        <v>2041</v>
      </c>
      <c r="E1791" t="s">
        <v>1486</v>
      </c>
      <c r="F1791" t="s">
        <v>44</v>
      </c>
      <c r="G1791" t="s">
        <v>45</v>
      </c>
      <c r="H1791" t="s">
        <v>46</v>
      </c>
      <c r="I1791">
        <v>8</v>
      </c>
      <c r="J1791">
        <v>0</v>
      </c>
      <c r="K1791" t="s">
        <v>1491</v>
      </c>
      <c r="L1791">
        <v>0</v>
      </c>
      <c r="M1791">
        <f t="shared" si="114"/>
        <v>2</v>
      </c>
      <c r="N1791" s="2">
        <f t="shared" si="115"/>
        <v>14</v>
      </c>
      <c r="O1791" s="2" t="str">
        <f t="shared" si="116"/>
        <v>POFF_9</v>
      </c>
      <c r="P1791" t="str">
        <f t="shared" si="117"/>
        <v>PA</v>
      </c>
    </row>
    <row r="1792" spans="1:16" x14ac:dyDescent="0.25">
      <c r="A1792" t="s">
        <v>24</v>
      </c>
      <c r="B1792" t="s">
        <v>2042</v>
      </c>
      <c r="C1792">
        <v>402</v>
      </c>
      <c r="D1792" t="s">
        <v>2043</v>
      </c>
      <c r="E1792" t="s">
        <v>1486</v>
      </c>
      <c r="F1792" t="s">
        <v>44</v>
      </c>
      <c r="G1792" t="s">
        <v>45</v>
      </c>
      <c r="H1792" t="s">
        <v>46</v>
      </c>
      <c r="I1792">
        <v>8</v>
      </c>
      <c r="J1792">
        <v>0</v>
      </c>
      <c r="K1792" t="s">
        <v>2044</v>
      </c>
      <c r="L1792">
        <v>0</v>
      </c>
      <c r="M1792">
        <f t="shared" si="114"/>
        <v>2</v>
      </c>
      <c r="N1792" s="2">
        <f t="shared" si="115"/>
        <v>14</v>
      </c>
      <c r="O1792" s="2" t="str">
        <f t="shared" si="116"/>
        <v>POFF_10</v>
      </c>
      <c r="P1792" t="str">
        <f t="shared" si="117"/>
        <v>PA</v>
      </c>
    </row>
    <row r="1793" spans="1:16" x14ac:dyDescent="0.25">
      <c r="A1793" t="s">
        <v>24</v>
      </c>
      <c r="B1793" t="s">
        <v>2045</v>
      </c>
      <c r="C1793">
        <v>403</v>
      </c>
      <c r="D1793" t="s">
        <v>2046</v>
      </c>
      <c r="F1793" t="s">
        <v>455</v>
      </c>
      <c r="G1793" t="s">
        <v>456</v>
      </c>
      <c r="H1793" t="s">
        <v>1472</v>
      </c>
      <c r="I1793">
        <v>5</v>
      </c>
      <c r="M1793">
        <f t="shared" si="114"/>
        <v>2</v>
      </c>
      <c r="N1793" s="2">
        <f t="shared" si="115"/>
        <v>14</v>
      </c>
      <c r="O1793" s="2" t="str">
        <f t="shared" si="116"/>
        <v>PON_1</v>
      </c>
      <c r="P1793" t="str">
        <f t="shared" si="117"/>
        <v>PA</v>
      </c>
    </row>
    <row r="1794" spans="1:16" x14ac:dyDescent="0.25">
      <c r="A1794" t="s">
        <v>24</v>
      </c>
      <c r="B1794" t="s">
        <v>2047</v>
      </c>
      <c r="C1794">
        <v>404</v>
      </c>
      <c r="D1794" t="s">
        <v>2048</v>
      </c>
      <c r="F1794" t="s">
        <v>455</v>
      </c>
      <c r="G1794" t="s">
        <v>456</v>
      </c>
      <c r="H1794" t="s">
        <v>1472</v>
      </c>
      <c r="I1794">
        <v>5</v>
      </c>
      <c r="M1794">
        <f t="shared" si="114"/>
        <v>2</v>
      </c>
      <c r="N1794" s="2">
        <f t="shared" si="115"/>
        <v>14</v>
      </c>
      <c r="O1794" s="2" t="str">
        <f t="shared" si="116"/>
        <v>PON_2</v>
      </c>
      <c r="P1794" t="str">
        <f t="shared" si="117"/>
        <v>PA</v>
      </c>
    </row>
    <row r="1795" spans="1:16" x14ac:dyDescent="0.25">
      <c r="A1795" t="s">
        <v>24</v>
      </c>
      <c r="B1795" t="s">
        <v>2049</v>
      </c>
      <c r="C1795">
        <v>405</v>
      </c>
      <c r="D1795" t="s">
        <v>2050</v>
      </c>
      <c r="F1795" t="s">
        <v>455</v>
      </c>
      <c r="G1795" t="s">
        <v>456</v>
      </c>
      <c r="H1795" t="s">
        <v>1472</v>
      </c>
      <c r="I1795">
        <v>5</v>
      </c>
      <c r="M1795">
        <f t="shared" ref="M1795:M1858" si="118">_xlfn.NUMBERVALUE(MID(A1795,2,1))</f>
        <v>2</v>
      </c>
      <c r="N1795" s="2">
        <f t="shared" si="115"/>
        <v>14</v>
      </c>
      <c r="O1795" s="2" t="str">
        <f t="shared" si="116"/>
        <v>PON_3</v>
      </c>
      <c r="P1795" t="str">
        <f t="shared" si="117"/>
        <v>PA</v>
      </c>
    </row>
    <row r="1796" spans="1:16" x14ac:dyDescent="0.25">
      <c r="A1796" t="s">
        <v>24</v>
      </c>
      <c r="B1796" t="s">
        <v>2051</v>
      </c>
      <c r="C1796">
        <v>406</v>
      </c>
      <c r="D1796" t="s">
        <v>2052</v>
      </c>
      <c r="F1796" t="s">
        <v>455</v>
      </c>
      <c r="G1796" t="s">
        <v>456</v>
      </c>
      <c r="H1796" t="s">
        <v>1472</v>
      </c>
      <c r="I1796">
        <v>5</v>
      </c>
      <c r="M1796">
        <f t="shared" si="118"/>
        <v>2</v>
      </c>
      <c r="N1796" s="2">
        <f t="shared" si="115"/>
        <v>14</v>
      </c>
      <c r="O1796" s="2" t="str">
        <f t="shared" si="116"/>
        <v>PON_4</v>
      </c>
      <c r="P1796" t="str">
        <f t="shared" si="117"/>
        <v>PA</v>
      </c>
    </row>
    <row r="1797" spans="1:16" x14ac:dyDescent="0.25">
      <c r="A1797" t="s">
        <v>24</v>
      </c>
      <c r="B1797" t="s">
        <v>2053</v>
      </c>
      <c r="C1797">
        <v>407</v>
      </c>
      <c r="D1797" t="s">
        <v>2054</v>
      </c>
      <c r="F1797" t="s">
        <v>455</v>
      </c>
      <c r="G1797" t="s">
        <v>456</v>
      </c>
      <c r="H1797" t="s">
        <v>1472</v>
      </c>
      <c r="I1797">
        <v>5</v>
      </c>
      <c r="M1797">
        <f t="shared" si="118"/>
        <v>2</v>
      </c>
      <c r="N1797" s="2">
        <f t="shared" si="115"/>
        <v>14</v>
      </c>
      <c r="O1797" s="2" t="str">
        <f t="shared" si="116"/>
        <v>PON_5</v>
      </c>
      <c r="P1797" t="str">
        <f t="shared" si="117"/>
        <v>PA</v>
      </c>
    </row>
    <row r="1798" spans="1:16" x14ac:dyDescent="0.25">
      <c r="A1798" t="s">
        <v>24</v>
      </c>
      <c r="B1798" t="s">
        <v>2055</v>
      </c>
      <c r="C1798">
        <v>408</v>
      </c>
      <c r="D1798" t="s">
        <v>2056</v>
      </c>
      <c r="F1798" t="s">
        <v>455</v>
      </c>
      <c r="G1798" t="s">
        <v>456</v>
      </c>
      <c r="H1798" t="s">
        <v>1472</v>
      </c>
      <c r="I1798">
        <v>5</v>
      </c>
      <c r="M1798">
        <f t="shared" si="118"/>
        <v>2</v>
      </c>
      <c r="N1798" s="2">
        <f t="shared" si="115"/>
        <v>14</v>
      </c>
      <c r="O1798" s="2" t="str">
        <f t="shared" si="116"/>
        <v>PON_6</v>
      </c>
      <c r="P1798" t="str">
        <f t="shared" si="117"/>
        <v>PA</v>
      </c>
    </row>
    <row r="1799" spans="1:16" x14ac:dyDescent="0.25">
      <c r="A1799" t="s">
        <v>24</v>
      </c>
      <c r="B1799" t="s">
        <v>2057</v>
      </c>
      <c r="C1799">
        <v>409</v>
      </c>
      <c r="D1799" t="s">
        <v>2058</v>
      </c>
      <c r="F1799" t="s">
        <v>455</v>
      </c>
      <c r="G1799" t="s">
        <v>456</v>
      </c>
      <c r="H1799" t="s">
        <v>1472</v>
      </c>
      <c r="I1799">
        <v>5</v>
      </c>
      <c r="M1799">
        <f t="shared" si="118"/>
        <v>2</v>
      </c>
      <c r="N1799" s="2">
        <f t="shared" si="115"/>
        <v>14</v>
      </c>
      <c r="O1799" s="2" t="str">
        <f t="shared" si="116"/>
        <v>PON_7</v>
      </c>
      <c r="P1799" t="str">
        <f t="shared" si="117"/>
        <v>PA</v>
      </c>
    </row>
    <row r="1800" spans="1:16" x14ac:dyDescent="0.25">
      <c r="A1800" t="s">
        <v>24</v>
      </c>
      <c r="B1800" t="s">
        <v>2059</v>
      </c>
      <c r="C1800">
        <v>410</v>
      </c>
      <c r="D1800" t="s">
        <v>2060</v>
      </c>
      <c r="F1800" t="s">
        <v>455</v>
      </c>
      <c r="G1800" t="s">
        <v>456</v>
      </c>
      <c r="H1800" t="s">
        <v>1472</v>
      </c>
      <c r="I1800">
        <v>5</v>
      </c>
      <c r="M1800">
        <f t="shared" si="118"/>
        <v>2</v>
      </c>
      <c r="N1800" s="2">
        <f t="shared" si="115"/>
        <v>14</v>
      </c>
      <c r="O1800" s="2" t="str">
        <f t="shared" si="116"/>
        <v>PON_8</v>
      </c>
      <c r="P1800" t="str">
        <f t="shared" si="117"/>
        <v>PA</v>
      </c>
    </row>
    <row r="1801" spans="1:16" x14ac:dyDescent="0.25">
      <c r="A1801" t="s">
        <v>24</v>
      </c>
      <c r="B1801" t="s">
        <v>2061</v>
      </c>
      <c r="C1801">
        <v>411</v>
      </c>
      <c r="D1801" t="s">
        <v>2062</v>
      </c>
      <c r="F1801" t="s">
        <v>455</v>
      </c>
      <c r="G1801" t="s">
        <v>456</v>
      </c>
      <c r="H1801" t="s">
        <v>1472</v>
      </c>
      <c r="I1801">
        <v>5</v>
      </c>
      <c r="M1801">
        <f t="shared" si="118"/>
        <v>2</v>
      </c>
      <c r="N1801" s="2">
        <f t="shared" si="115"/>
        <v>14</v>
      </c>
      <c r="O1801" s="2" t="str">
        <f t="shared" si="116"/>
        <v>PON_9</v>
      </c>
      <c r="P1801" t="str">
        <f t="shared" si="117"/>
        <v>PA</v>
      </c>
    </row>
    <row r="1802" spans="1:16" x14ac:dyDescent="0.25">
      <c r="A1802" t="s">
        <v>24</v>
      </c>
      <c r="B1802" t="s">
        <v>2063</v>
      </c>
      <c r="C1802">
        <v>412</v>
      </c>
      <c r="D1802" t="s">
        <v>2064</v>
      </c>
      <c r="F1802" t="s">
        <v>455</v>
      </c>
      <c r="G1802" t="s">
        <v>456</v>
      </c>
      <c r="H1802" t="s">
        <v>1472</v>
      </c>
      <c r="I1802">
        <v>5</v>
      </c>
      <c r="M1802">
        <f t="shared" si="118"/>
        <v>2</v>
      </c>
      <c r="N1802" s="2">
        <f t="shared" si="115"/>
        <v>14</v>
      </c>
      <c r="O1802" s="2" t="str">
        <f t="shared" si="116"/>
        <v>PON_10</v>
      </c>
      <c r="P1802" t="str">
        <f t="shared" si="117"/>
        <v>PA</v>
      </c>
    </row>
    <row r="1803" spans="1:16" x14ac:dyDescent="0.25">
      <c r="A1803" t="s">
        <v>24</v>
      </c>
      <c r="B1803" t="s">
        <v>2065</v>
      </c>
      <c r="C1803">
        <v>413</v>
      </c>
      <c r="D1803" t="s">
        <v>2066</v>
      </c>
      <c r="F1803" t="s">
        <v>44</v>
      </c>
      <c r="G1803" t="s">
        <v>45</v>
      </c>
      <c r="H1803" t="s">
        <v>46</v>
      </c>
      <c r="I1803">
        <v>8</v>
      </c>
      <c r="J1803">
        <v>0</v>
      </c>
      <c r="K1803" t="s">
        <v>2067</v>
      </c>
      <c r="L1803">
        <v>1</v>
      </c>
      <c r="M1803">
        <f t="shared" si="118"/>
        <v>2</v>
      </c>
      <c r="N1803" s="2">
        <f t="shared" si="115"/>
        <v>14</v>
      </c>
      <c r="O1803" s="2" t="str">
        <f t="shared" si="116"/>
        <v>PSTP_1</v>
      </c>
      <c r="P1803" t="str">
        <f t="shared" si="117"/>
        <v>PA</v>
      </c>
    </row>
    <row r="1804" spans="1:16" x14ac:dyDescent="0.25">
      <c r="A1804" t="s">
        <v>24</v>
      </c>
      <c r="B1804" t="s">
        <v>2068</v>
      </c>
      <c r="C1804">
        <v>414</v>
      </c>
      <c r="D1804" t="s">
        <v>2069</v>
      </c>
      <c r="F1804" t="s">
        <v>44</v>
      </c>
      <c r="G1804" t="s">
        <v>45</v>
      </c>
      <c r="H1804" t="s">
        <v>46</v>
      </c>
      <c r="I1804">
        <v>8</v>
      </c>
      <c r="J1804">
        <v>0</v>
      </c>
      <c r="K1804" t="s">
        <v>2070</v>
      </c>
      <c r="L1804">
        <v>1</v>
      </c>
      <c r="M1804">
        <f t="shared" si="118"/>
        <v>2</v>
      </c>
      <c r="N1804" s="2">
        <f t="shared" si="115"/>
        <v>14</v>
      </c>
      <c r="O1804" s="2" t="str">
        <f t="shared" si="116"/>
        <v>PSTP_2</v>
      </c>
      <c r="P1804" t="str">
        <f t="shared" si="117"/>
        <v>PA</v>
      </c>
    </row>
    <row r="1805" spans="1:16" x14ac:dyDescent="0.25">
      <c r="A1805" t="s">
        <v>24</v>
      </c>
      <c r="B1805" t="s">
        <v>2071</v>
      </c>
      <c r="C1805">
        <v>415</v>
      </c>
      <c r="D1805" t="s">
        <v>2072</v>
      </c>
      <c r="F1805" t="s">
        <v>44</v>
      </c>
      <c r="G1805" t="s">
        <v>45</v>
      </c>
      <c r="H1805" t="s">
        <v>46</v>
      </c>
      <c r="I1805">
        <v>8</v>
      </c>
      <c r="J1805">
        <v>0</v>
      </c>
      <c r="K1805" t="s">
        <v>2073</v>
      </c>
      <c r="L1805">
        <v>1</v>
      </c>
      <c r="M1805">
        <f t="shared" si="118"/>
        <v>2</v>
      </c>
      <c r="N1805" s="2">
        <f t="shared" si="115"/>
        <v>14</v>
      </c>
      <c r="O1805" s="2" t="str">
        <f t="shared" si="116"/>
        <v>PSTP_3</v>
      </c>
      <c r="P1805" t="str">
        <f t="shared" si="117"/>
        <v>PA</v>
      </c>
    </row>
    <row r="1806" spans="1:16" x14ac:dyDescent="0.25">
      <c r="A1806" t="s">
        <v>24</v>
      </c>
      <c r="B1806" t="s">
        <v>2074</v>
      </c>
      <c r="C1806">
        <v>416</v>
      </c>
      <c r="D1806" t="s">
        <v>2075</v>
      </c>
      <c r="F1806" t="s">
        <v>44</v>
      </c>
      <c r="G1806" t="s">
        <v>45</v>
      </c>
      <c r="H1806" t="s">
        <v>46</v>
      </c>
      <c r="I1806">
        <v>8</v>
      </c>
      <c r="J1806">
        <v>0</v>
      </c>
      <c r="K1806" t="s">
        <v>2076</v>
      </c>
      <c r="L1806">
        <v>1</v>
      </c>
      <c r="M1806">
        <f t="shared" si="118"/>
        <v>2</v>
      </c>
      <c r="N1806" s="2">
        <f t="shared" si="115"/>
        <v>14</v>
      </c>
      <c r="O1806" s="2" t="str">
        <f t="shared" si="116"/>
        <v>PSTP_4</v>
      </c>
      <c r="P1806" t="str">
        <f t="shared" si="117"/>
        <v>PA</v>
      </c>
    </row>
    <row r="1807" spans="1:16" x14ac:dyDescent="0.25">
      <c r="A1807" t="s">
        <v>24</v>
      </c>
      <c r="B1807" t="s">
        <v>2077</v>
      </c>
      <c r="C1807">
        <v>417</v>
      </c>
      <c r="D1807" t="s">
        <v>2078</v>
      </c>
      <c r="F1807" t="s">
        <v>44</v>
      </c>
      <c r="G1807" t="s">
        <v>45</v>
      </c>
      <c r="H1807" t="s">
        <v>46</v>
      </c>
      <c r="I1807">
        <v>8</v>
      </c>
      <c r="J1807">
        <v>0</v>
      </c>
      <c r="K1807" t="s">
        <v>2079</v>
      </c>
      <c r="L1807">
        <v>1</v>
      </c>
      <c r="M1807">
        <f t="shared" si="118"/>
        <v>2</v>
      </c>
      <c r="N1807" s="2">
        <f t="shared" si="115"/>
        <v>14</v>
      </c>
      <c r="O1807" s="2" t="str">
        <f t="shared" si="116"/>
        <v>PSTP_5</v>
      </c>
      <c r="P1807" t="str">
        <f t="shared" si="117"/>
        <v>PA</v>
      </c>
    </row>
    <row r="1808" spans="1:16" x14ac:dyDescent="0.25">
      <c r="A1808" t="s">
        <v>24</v>
      </c>
      <c r="B1808" t="s">
        <v>2080</v>
      </c>
      <c r="C1808">
        <v>418</v>
      </c>
      <c r="D1808" t="s">
        <v>2081</v>
      </c>
      <c r="F1808" t="s">
        <v>44</v>
      </c>
      <c r="G1808" t="s">
        <v>45</v>
      </c>
      <c r="H1808" t="s">
        <v>46</v>
      </c>
      <c r="I1808">
        <v>8</v>
      </c>
      <c r="J1808">
        <v>0</v>
      </c>
      <c r="K1808" t="s">
        <v>2082</v>
      </c>
      <c r="L1808">
        <v>1</v>
      </c>
      <c r="M1808">
        <f t="shared" si="118"/>
        <v>2</v>
      </c>
      <c r="N1808" s="2">
        <f t="shared" si="115"/>
        <v>14</v>
      </c>
      <c r="O1808" s="2" t="str">
        <f t="shared" si="116"/>
        <v>PSTP_6</v>
      </c>
      <c r="P1808" t="str">
        <f t="shared" si="117"/>
        <v>PA</v>
      </c>
    </row>
    <row r="1809" spans="1:16" x14ac:dyDescent="0.25">
      <c r="A1809" t="s">
        <v>24</v>
      </c>
      <c r="B1809" t="s">
        <v>2083</v>
      </c>
      <c r="C1809">
        <v>419</v>
      </c>
      <c r="D1809" t="s">
        <v>2084</v>
      </c>
      <c r="F1809" t="s">
        <v>44</v>
      </c>
      <c r="G1809" t="s">
        <v>45</v>
      </c>
      <c r="H1809" t="s">
        <v>46</v>
      </c>
      <c r="I1809">
        <v>8</v>
      </c>
      <c r="J1809">
        <v>0</v>
      </c>
      <c r="K1809" t="s">
        <v>2085</v>
      </c>
      <c r="L1809">
        <v>1</v>
      </c>
      <c r="M1809">
        <f t="shared" si="118"/>
        <v>2</v>
      </c>
      <c r="N1809" s="2">
        <f t="shared" si="115"/>
        <v>14</v>
      </c>
      <c r="O1809" s="2" t="str">
        <f t="shared" si="116"/>
        <v>PSTP_7</v>
      </c>
      <c r="P1809" t="str">
        <f t="shared" si="117"/>
        <v>PA</v>
      </c>
    </row>
    <row r="1810" spans="1:16" x14ac:dyDescent="0.25">
      <c r="A1810" t="s">
        <v>24</v>
      </c>
      <c r="B1810" t="s">
        <v>2086</v>
      </c>
      <c r="C1810">
        <v>420</v>
      </c>
      <c r="D1810" t="s">
        <v>2087</v>
      </c>
      <c r="F1810" t="s">
        <v>44</v>
      </c>
      <c r="G1810" t="s">
        <v>45</v>
      </c>
      <c r="H1810" t="s">
        <v>46</v>
      </c>
      <c r="I1810">
        <v>8</v>
      </c>
      <c r="J1810">
        <v>0</v>
      </c>
      <c r="K1810" t="s">
        <v>2088</v>
      </c>
      <c r="L1810">
        <v>1</v>
      </c>
      <c r="M1810">
        <f t="shared" si="118"/>
        <v>2</v>
      </c>
      <c r="N1810" s="2">
        <f t="shared" si="115"/>
        <v>14</v>
      </c>
      <c r="O1810" s="2" t="str">
        <f t="shared" si="116"/>
        <v>PSTP_8</v>
      </c>
      <c r="P1810" t="str">
        <f t="shared" si="117"/>
        <v>PA</v>
      </c>
    </row>
    <row r="1811" spans="1:16" x14ac:dyDescent="0.25">
      <c r="A1811" t="s">
        <v>24</v>
      </c>
      <c r="B1811" t="s">
        <v>2089</v>
      </c>
      <c r="C1811">
        <v>421</v>
      </c>
      <c r="D1811" t="s">
        <v>2090</v>
      </c>
      <c r="F1811" t="s">
        <v>44</v>
      </c>
      <c r="G1811" t="s">
        <v>45</v>
      </c>
      <c r="H1811" t="s">
        <v>46</v>
      </c>
      <c r="I1811">
        <v>8</v>
      </c>
      <c r="J1811">
        <v>0</v>
      </c>
      <c r="K1811" t="s">
        <v>2091</v>
      </c>
      <c r="L1811">
        <v>0</v>
      </c>
      <c r="M1811">
        <f t="shared" si="118"/>
        <v>2</v>
      </c>
      <c r="N1811" s="2">
        <f t="shared" si="115"/>
        <v>14</v>
      </c>
      <c r="O1811" s="2" t="str">
        <f t="shared" si="116"/>
        <v>PSTP_9</v>
      </c>
      <c r="P1811" t="str">
        <f t="shared" si="117"/>
        <v>PA</v>
      </c>
    </row>
    <row r="1812" spans="1:16" x14ac:dyDescent="0.25">
      <c r="A1812" t="s">
        <v>24</v>
      </c>
      <c r="B1812" t="s">
        <v>2092</v>
      </c>
      <c r="C1812">
        <v>422</v>
      </c>
      <c r="D1812" t="s">
        <v>2093</v>
      </c>
      <c r="F1812" t="s">
        <v>44</v>
      </c>
      <c r="G1812" t="s">
        <v>45</v>
      </c>
      <c r="H1812" t="s">
        <v>46</v>
      </c>
      <c r="I1812">
        <v>8</v>
      </c>
      <c r="J1812">
        <v>0</v>
      </c>
      <c r="K1812" t="s">
        <v>2094</v>
      </c>
      <c r="L1812">
        <v>0</v>
      </c>
      <c r="M1812">
        <f t="shared" si="118"/>
        <v>2</v>
      </c>
      <c r="N1812" s="2">
        <f t="shared" si="115"/>
        <v>14</v>
      </c>
      <c r="O1812" s="2" t="str">
        <f t="shared" si="116"/>
        <v>PSTP_10</v>
      </c>
      <c r="P1812" t="str">
        <f t="shared" si="117"/>
        <v>PA</v>
      </c>
    </row>
    <row r="1813" spans="1:16" x14ac:dyDescent="0.25">
      <c r="A1813" t="s">
        <v>24</v>
      </c>
      <c r="B1813" t="s">
        <v>2095</v>
      </c>
      <c r="C1813">
        <v>423</v>
      </c>
      <c r="D1813" t="s">
        <v>2096</v>
      </c>
      <c r="F1813" t="s">
        <v>44</v>
      </c>
      <c r="G1813" t="s">
        <v>45</v>
      </c>
      <c r="H1813" t="s">
        <v>53</v>
      </c>
      <c r="I1813">
        <v>8</v>
      </c>
      <c r="J1813">
        <v>2</v>
      </c>
      <c r="K1813" t="s">
        <v>2097</v>
      </c>
      <c r="L1813">
        <v>0</v>
      </c>
      <c r="M1813">
        <f t="shared" si="118"/>
        <v>2</v>
      </c>
      <c r="N1813" s="2">
        <f t="shared" si="115"/>
        <v>14</v>
      </c>
      <c r="O1813" s="2" t="str">
        <f t="shared" si="116"/>
        <v>FLI</v>
      </c>
      <c r="P1813" t="str">
        <f t="shared" si="117"/>
        <v>PA</v>
      </c>
    </row>
    <row r="1814" spans="1:16" x14ac:dyDescent="0.25">
      <c r="A1814" t="s">
        <v>25</v>
      </c>
      <c r="B1814" t="s">
        <v>2098</v>
      </c>
      <c r="C1814">
        <v>2</v>
      </c>
      <c r="D1814" t="s">
        <v>466</v>
      </c>
      <c r="F1814" t="s">
        <v>44</v>
      </c>
      <c r="G1814" t="s">
        <v>45</v>
      </c>
      <c r="H1814" t="s">
        <v>1469</v>
      </c>
      <c r="I1814">
        <v>10</v>
      </c>
      <c r="J1814">
        <v>0</v>
      </c>
      <c r="M1814">
        <f t="shared" si="118"/>
        <v>2</v>
      </c>
      <c r="N1814" s="2">
        <f t="shared" si="115"/>
        <v>17</v>
      </c>
      <c r="O1814" s="2" t="str">
        <f t="shared" si="116"/>
        <v>XDAT</v>
      </c>
      <c r="P1814" t="str">
        <f t="shared" si="117"/>
        <v>PA</v>
      </c>
    </row>
    <row r="1815" spans="1:16" x14ac:dyDescent="0.25">
      <c r="A1815" t="s">
        <v>25</v>
      </c>
      <c r="B1815" t="s">
        <v>9561</v>
      </c>
      <c r="C1815">
        <v>3</v>
      </c>
      <c r="D1815" t="s">
        <v>9562</v>
      </c>
      <c r="F1815" t="s">
        <v>44</v>
      </c>
      <c r="G1815" t="s">
        <v>45</v>
      </c>
      <c r="H1815" t="s">
        <v>46</v>
      </c>
      <c r="I1815">
        <v>8</v>
      </c>
      <c r="J1815">
        <v>0</v>
      </c>
      <c r="K1815" t="s">
        <v>9563</v>
      </c>
      <c r="L1815">
        <v>0</v>
      </c>
      <c r="M1815">
        <f t="shared" si="118"/>
        <v>2</v>
      </c>
      <c r="N1815" s="2">
        <f t="shared" si="115"/>
        <v>17</v>
      </c>
      <c r="O1815" s="2" t="str">
        <f t="shared" si="116"/>
        <v>AGE</v>
      </c>
      <c r="P1815" t="str">
        <f t="shared" si="117"/>
        <v>PA</v>
      </c>
    </row>
    <row r="1816" spans="1:16" x14ac:dyDescent="0.25">
      <c r="A1816" t="s">
        <v>25</v>
      </c>
      <c r="B1816" t="s">
        <v>2099</v>
      </c>
      <c r="C1816">
        <v>4</v>
      </c>
      <c r="D1816" t="s">
        <v>2100</v>
      </c>
      <c r="E1816" t="s">
        <v>2101</v>
      </c>
      <c r="F1816" t="s">
        <v>44</v>
      </c>
      <c r="G1816" t="s">
        <v>45</v>
      </c>
      <c r="H1816" t="s">
        <v>756</v>
      </c>
      <c r="I1816">
        <v>4</v>
      </c>
      <c r="J1816">
        <v>0</v>
      </c>
      <c r="K1816" t="s">
        <v>2102</v>
      </c>
      <c r="L1816">
        <v>0</v>
      </c>
      <c r="M1816">
        <f t="shared" si="118"/>
        <v>2</v>
      </c>
      <c r="N1816" s="2">
        <f t="shared" si="115"/>
        <v>17</v>
      </c>
      <c r="O1816" s="2" t="str">
        <f t="shared" si="116"/>
        <v>XPLA</v>
      </c>
      <c r="P1816" t="str">
        <f t="shared" si="117"/>
        <v>PA</v>
      </c>
    </row>
    <row r="1817" spans="1:16" x14ac:dyDescent="0.25">
      <c r="A1817" t="s">
        <v>25</v>
      </c>
      <c r="B1817" t="s">
        <v>2103</v>
      </c>
      <c r="C1817">
        <v>5</v>
      </c>
      <c r="D1817" t="s">
        <v>464</v>
      </c>
      <c r="F1817" t="s">
        <v>44</v>
      </c>
      <c r="G1817" t="s">
        <v>45</v>
      </c>
      <c r="H1817" t="s">
        <v>2104</v>
      </c>
      <c r="I1817">
        <v>8</v>
      </c>
      <c r="J1817">
        <v>0</v>
      </c>
      <c r="M1817">
        <f t="shared" si="118"/>
        <v>2</v>
      </c>
      <c r="N1817" s="2">
        <f t="shared" si="115"/>
        <v>17</v>
      </c>
      <c r="O1817" s="2" t="str">
        <f t="shared" si="116"/>
        <v>BP_TIM</v>
      </c>
      <c r="P1817" t="str">
        <f t="shared" si="117"/>
        <v>PA</v>
      </c>
    </row>
    <row r="1818" spans="1:16" x14ac:dyDescent="0.25">
      <c r="A1818" t="s">
        <v>25</v>
      </c>
      <c r="B1818" t="s">
        <v>2105</v>
      </c>
      <c r="C1818">
        <v>6</v>
      </c>
      <c r="D1818" t="s">
        <v>2106</v>
      </c>
      <c r="E1818" t="s">
        <v>52</v>
      </c>
      <c r="F1818" t="s">
        <v>44</v>
      </c>
      <c r="G1818" t="s">
        <v>45</v>
      </c>
      <c r="H1818" t="s">
        <v>46</v>
      </c>
      <c r="I1818">
        <v>8</v>
      </c>
      <c r="J1818">
        <v>0</v>
      </c>
      <c r="K1818" t="s">
        <v>2107</v>
      </c>
      <c r="L1818">
        <v>0</v>
      </c>
      <c r="M1818">
        <f t="shared" si="118"/>
        <v>2</v>
      </c>
      <c r="N1818" s="2">
        <f t="shared" si="115"/>
        <v>17</v>
      </c>
      <c r="O1818" s="2" t="str">
        <f t="shared" si="116"/>
        <v>BP_TMP</v>
      </c>
      <c r="P1818" t="str">
        <f t="shared" si="117"/>
        <v>PA</v>
      </c>
    </row>
    <row r="1819" spans="1:16" x14ac:dyDescent="0.25">
      <c r="A1819" t="s">
        <v>25</v>
      </c>
      <c r="B1819" t="s">
        <v>2108</v>
      </c>
      <c r="C1819">
        <v>7</v>
      </c>
      <c r="D1819" t="s">
        <v>1481</v>
      </c>
      <c r="F1819" t="s">
        <v>455</v>
      </c>
      <c r="G1819" t="s">
        <v>456</v>
      </c>
      <c r="H1819" t="s">
        <v>693</v>
      </c>
      <c r="I1819">
        <v>2</v>
      </c>
      <c r="M1819">
        <f t="shared" si="118"/>
        <v>2</v>
      </c>
      <c r="N1819" s="2">
        <f t="shared" si="115"/>
        <v>17</v>
      </c>
      <c r="O1819" s="2" t="str">
        <f t="shared" si="116"/>
        <v>EXMR</v>
      </c>
      <c r="P1819" t="str">
        <f t="shared" si="117"/>
        <v>PA</v>
      </c>
    </row>
    <row r="1820" spans="1:16" x14ac:dyDescent="0.25">
      <c r="A1820" t="s">
        <v>25</v>
      </c>
      <c r="B1820" t="s">
        <v>2109</v>
      </c>
      <c r="C1820">
        <v>8</v>
      </c>
      <c r="D1820" t="s">
        <v>2110</v>
      </c>
      <c r="E1820" t="s">
        <v>2111</v>
      </c>
      <c r="F1820" t="s">
        <v>44</v>
      </c>
      <c r="G1820" t="s">
        <v>45</v>
      </c>
      <c r="H1820" t="s">
        <v>91</v>
      </c>
      <c r="I1820">
        <v>3</v>
      </c>
      <c r="J1820">
        <v>0</v>
      </c>
      <c r="K1820" t="s">
        <v>1539</v>
      </c>
      <c r="L1820">
        <v>0</v>
      </c>
      <c r="M1820">
        <f t="shared" si="118"/>
        <v>2</v>
      </c>
      <c r="N1820" s="2">
        <f t="shared" si="115"/>
        <v>17</v>
      </c>
      <c r="O1820" s="2" t="str">
        <f t="shared" si="116"/>
        <v>PG_CURR</v>
      </c>
      <c r="P1820" t="str">
        <f t="shared" si="117"/>
        <v>PA</v>
      </c>
    </row>
    <row r="1821" spans="1:16" x14ac:dyDescent="0.25">
      <c r="A1821" t="s">
        <v>25</v>
      </c>
      <c r="B1821" t="s">
        <v>2112</v>
      </c>
      <c r="C1821">
        <v>9</v>
      </c>
      <c r="D1821" t="s">
        <v>1490</v>
      </c>
      <c r="E1821" t="s">
        <v>2111</v>
      </c>
      <c r="F1821" t="s">
        <v>44</v>
      </c>
      <c r="G1821" t="s">
        <v>45</v>
      </c>
      <c r="H1821" t="s">
        <v>91</v>
      </c>
      <c r="I1821">
        <v>3</v>
      </c>
      <c r="J1821">
        <v>0</v>
      </c>
      <c r="K1821" t="s">
        <v>1491</v>
      </c>
      <c r="L1821">
        <v>0</v>
      </c>
      <c r="M1821">
        <f t="shared" si="118"/>
        <v>2</v>
      </c>
      <c r="N1821" s="2">
        <f t="shared" si="115"/>
        <v>17</v>
      </c>
      <c r="O1821" s="2" t="str">
        <f t="shared" si="116"/>
        <v>XCON</v>
      </c>
      <c r="P1821" t="str">
        <f t="shared" si="117"/>
        <v>PA</v>
      </c>
    </row>
    <row r="1822" spans="1:16" x14ac:dyDescent="0.25">
      <c r="A1822" t="s">
        <v>25</v>
      </c>
      <c r="B1822" t="s">
        <v>2113</v>
      </c>
      <c r="C1822">
        <v>10</v>
      </c>
      <c r="D1822" t="s">
        <v>1493</v>
      </c>
      <c r="E1822" t="s">
        <v>2111</v>
      </c>
      <c r="F1822" t="s">
        <v>44</v>
      </c>
      <c r="G1822" t="s">
        <v>45</v>
      </c>
      <c r="H1822" t="s">
        <v>91</v>
      </c>
      <c r="I1822">
        <v>3</v>
      </c>
      <c r="J1822">
        <v>0</v>
      </c>
      <c r="K1822" t="s">
        <v>1491</v>
      </c>
      <c r="L1822">
        <v>0</v>
      </c>
      <c r="M1822">
        <f t="shared" si="118"/>
        <v>2</v>
      </c>
      <c r="N1822" s="2">
        <f t="shared" si="115"/>
        <v>17</v>
      </c>
      <c r="O1822" s="2" t="str">
        <f t="shared" si="116"/>
        <v>XDIA</v>
      </c>
      <c r="P1822" t="str">
        <f t="shared" si="117"/>
        <v>PA</v>
      </c>
    </row>
    <row r="1823" spans="1:16" x14ac:dyDescent="0.25">
      <c r="A1823" t="s">
        <v>25</v>
      </c>
      <c r="B1823" t="s">
        <v>2114</v>
      </c>
      <c r="C1823">
        <v>11</v>
      </c>
      <c r="D1823" t="s">
        <v>1497</v>
      </c>
      <c r="E1823" t="s">
        <v>2111</v>
      </c>
      <c r="F1823" t="s">
        <v>44</v>
      </c>
      <c r="G1823" t="s">
        <v>45</v>
      </c>
      <c r="H1823" t="s">
        <v>91</v>
      </c>
      <c r="I1823">
        <v>3</v>
      </c>
      <c r="J1823">
        <v>0</v>
      </c>
      <c r="K1823" t="s">
        <v>1491</v>
      </c>
      <c r="L1823">
        <v>0</v>
      </c>
      <c r="M1823">
        <f t="shared" si="118"/>
        <v>2</v>
      </c>
      <c r="N1823" s="2">
        <f t="shared" si="115"/>
        <v>17</v>
      </c>
      <c r="O1823" s="2" t="str">
        <f t="shared" si="116"/>
        <v>XILL</v>
      </c>
      <c r="P1823" t="str">
        <f t="shared" si="117"/>
        <v>PA</v>
      </c>
    </row>
    <row r="1824" spans="1:16" x14ac:dyDescent="0.25">
      <c r="A1824" t="s">
        <v>25</v>
      </c>
      <c r="B1824" t="s">
        <v>2115</v>
      </c>
      <c r="C1824">
        <v>12</v>
      </c>
      <c r="D1824" t="s">
        <v>1499</v>
      </c>
      <c r="E1824" t="s">
        <v>2111</v>
      </c>
      <c r="F1824" t="s">
        <v>44</v>
      </c>
      <c r="G1824" t="s">
        <v>45</v>
      </c>
      <c r="H1824" t="s">
        <v>91</v>
      </c>
      <c r="I1824">
        <v>3</v>
      </c>
      <c r="J1824">
        <v>0</v>
      </c>
      <c r="K1824" t="s">
        <v>1491</v>
      </c>
      <c r="L1824">
        <v>0</v>
      </c>
      <c r="M1824">
        <f t="shared" si="118"/>
        <v>2</v>
      </c>
      <c r="N1824" s="2">
        <f t="shared" si="115"/>
        <v>17</v>
      </c>
      <c r="O1824" s="2" t="str">
        <f t="shared" si="116"/>
        <v>XINJ</v>
      </c>
      <c r="P1824" t="str">
        <f t="shared" si="117"/>
        <v>PA</v>
      </c>
    </row>
    <row r="1825" spans="1:16" x14ac:dyDescent="0.25">
      <c r="A1825" t="s">
        <v>25</v>
      </c>
      <c r="B1825" t="s">
        <v>2116</v>
      </c>
      <c r="C1825">
        <v>13</v>
      </c>
      <c r="D1825" t="s">
        <v>1495</v>
      </c>
      <c r="E1825" t="s">
        <v>1579</v>
      </c>
      <c r="F1825" t="s">
        <v>44</v>
      </c>
      <c r="G1825" t="s">
        <v>45</v>
      </c>
      <c r="H1825" t="s">
        <v>91</v>
      </c>
      <c r="I1825">
        <v>3</v>
      </c>
      <c r="J1825">
        <v>0</v>
      </c>
      <c r="K1825" t="s">
        <v>1491</v>
      </c>
      <c r="L1825">
        <v>0</v>
      </c>
      <c r="M1825">
        <f t="shared" si="118"/>
        <v>2</v>
      </c>
      <c r="N1825" s="2">
        <f t="shared" si="115"/>
        <v>17</v>
      </c>
      <c r="O1825" s="2" t="str">
        <f t="shared" si="116"/>
        <v>XPHY</v>
      </c>
      <c r="P1825" t="str">
        <f t="shared" si="117"/>
        <v>PA</v>
      </c>
    </row>
    <row r="1826" spans="1:16" x14ac:dyDescent="0.25">
      <c r="A1826" t="s">
        <v>25</v>
      </c>
      <c r="B1826" t="s">
        <v>2117</v>
      </c>
      <c r="C1826">
        <v>14</v>
      </c>
      <c r="D1826" t="s">
        <v>2118</v>
      </c>
      <c r="F1826" t="s">
        <v>455</v>
      </c>
      <c r="G1826" t="s">
        <v>456</v>
      </c>
      <c r="H1826" t="s">
        <v>2119</v>
      </c>
      <c r="I1826">
        <v>34</v>
      </c>
      <c r="M1826">
        <f t="shared" si="118"/>
        <v>2</v>
      </c>
      <c r="N1826" s="2">
        <f t="shared" si="115"/>
        <v>17</v>
      </c>
      <c r="O1826" s="2" t="str">
        <f t="shared" si="116"/>
        <v>XPMR_COM</v>
      </c>
      <c r="P1826" t="str">
        <f t="shared" si="117"/>
        <v>PA</v>
      </c>
    </row>
    <row r="1827" spans="1:16" x14ac:dyDescent="0.25">
      <c r="A1827" t="s">
        <v>25</v>
      </c>
      <c r="B1827" t="s">
        <v>2120</v>
      </c>
      <c r="C1827">
        <v>15</v>
      </c>
      <c r="D1827" t="s">
        <v>1610</v>
      </c>
      <c r="E1827" t="s">
        <v>83</v>
      </c>
      <c r="F1827" t="s">
        <v>44</v>
      </c>
      <c r="G1827" t="s">
        <v>45</v>
      </c>
      <c r="H1827" t="s">
        <v>756</v>
      </c>
      <c r="I1827">
        <v>4</v>
      </c>
      <c r="J1827">
        <v>0</v>
      </c>
      <c r="K1827" t="s">
        <v>2121</v>
      </c>
      <c r="L1827">
        <v>0</v>
      </c>
      <c r="M1827">
        <f t="shared" si="118"/>
        <v>2</v>
      </c>
      <c r="N1827" s="2">
        <f t="shared" si="115"/>
        <v>17</v>
      </c>
      <c r="O1827" s="2" t="str">
        <f t="shared" si="116"/>
        <v>BP46</v>
      </c>
      <c r="P1827" t="str">
        <f t="shared" si="117"/>
        <v>PA</v>
      </c>
    </row>
    <row r="1828" spans="1:16" x14ac:dyDescent="0.25">
      <c r="A1828" t="s">
        <v>25</v>
      </c>
      <c r="B1828" t="s">
        <v>2122</v>
      </c>
      <c r="C1828">
        <v>16</v>
      </c>
      <c r="D1828" t="s">
        <v>1613</v>
      </c>
      <c r="E1828" t="s">
        <v>83</v>
      </c>
      <c r="F1828" t="s">
        <v>44</v>
      </c>
      <c r="G1828" t="s">
        <v>45</v>
      </c>
      <c r="H1828" t="s">
        <v>91</v>
      </c>
      <c r="I1828">
        <v>3</v>
      </c>
      <c r="J1828">
        <v>0</v>
      </c>
      <c r="K1828" t="s">
        <v>2123</v>
      </c>
      <c r="L1828">
        <v>0</v>
      </c>
      <c r="M1828">
        <f t="shared" si="118"/>
        <v>2</v>
      </c>
      <c r="N1828" s="2">
        <f t="shared" si="115"/>
        <v>17</v>
      </c>
      <c r="O1828" s="2" t="str">
        <f t="shared" si="116"/>
        <v>BP47</v>
      </c>
      <c r="P1828" t="str">
        <f t="shared" si="117"/>
        <v>PA</v>
      </c>
    </row>
    <row r="1829" spans="1:16" x14ac:dyDescent="0.25">
      <c r="A1829" t="s">
        <v>25</v>
      </c>
      <c r="B1829" t="s">
        <v>2124</v>
      </c>
      <c r="C1829">
        <v>17</v>
      </c>
      <c r="D1829" t="s">
        <v>1616</v>
      </c>
      <c r="E1829" t="s">
        <v>83</v>
      </c>
      <c r="F1829" t="s">
        <v>44</v>
      </c>
      <c r="G1829" t="s">
        <v>45</v>
      </c>
      <c r="H1829" t="s">
        <v>756</v>
      </c>
      <c r="I1829">
        <v>4</v>
      </c>
      <c r="J1829">
        <v>0</v>
      </c>
      <c r="K1829" t="s">
        <v>2125</v>
      </c>
      <c r="L1829">
        <v>1</v>
      </c>
      <c r="M1829">
        <f t="shared" si="118"/>
        <v>2</v>
      </c>
      <c r="N1829" s="2">
        <f t="shared" si="115"/>
        <v>17</v>
      </c>
      <c r="O1829" s="2" t="str">
        <f t="shared" si="116"/>
        <v>BP48</v>
      </c>
      <c r="P1829" t="str">
        <f t="shared" si="117"/>
        <v>PA</v>
      </c>
    </row>
    <row r="1830" spans="1:16" x14ac:dyDescent="0.25">
      <c r="A1830" t="s">
        <v>25</v>
      </c>
      <c r="B1830" t="s">
        <v>2126</v>
      </c>
      <c r="C1830">
        <v>18</v>
      </c>
      <c r="D1830" t="s">
        <v>1619</v>
      </c>
      <c r="E1830" t="s">
        <v>83</v>
      </c>
      <c r="F1830" t="s">
        <v>44</v>
      </c>
      <c r="G1830" t="s">
        <v>45</v>
      </c>
      <c r="H1830" t="s">
        <v>756</v>
      </c>
      <c r="I1830">
        <v>4</v>
      </c>
      <c r="J1830">
        <v>0</v>
      </c>
      <c r="K1830" t="s">
        <v>2121</v>
      </c>
      <c r="L1830">
        <v>0</v>
      </c>
      <c r="M1830">
        <f t="shared" si="118"/>
        <v>2</v>
      </c>
      <c r="N1830" s="2">
        <f t="shared" si="115"/>
        <v>17</v>
      </c>
      <c r="O1830" s="2" t="str">
        <f t="shared" si="116"/>
        <v>BP49</v>
      </c>
      <c r="P1830" t="str">
        <f t="shared" si="117"/>
        <v>PA</v>
      </c>
    </row>
    <row r="1831" spans="1:16" x14ac:dyDescent="0.25">
      <c r="A1831" t="s">
        <v>25</v>
      </c>
      <c r="B1831" t="s">
        <v>2127</v>
      </c>
      <c r="C1831">
        <v>19</v>
      </c>
      <c r="D1831" t="s">
        <v>1622</v>
      </c>
      <c r="E1831" t="s">
        <v>83</v>
      </c>
      <c r="F1831" t="s">
        <v>44</v>
      </c>
      <c r="G1831" t="s">
        <v>45</v>
      </c>
      <c r="H1831" t="s">
        <v>91</v>
      </c>
      <c r="I1831">
        <v>3</v>
      </c>
      <c r="J1831">
        <v>0</v>
      </c>
      <c r="K1831" t="s">
        <v>2128</v>
      </c>
      <c r="L1831">
        <v>0</v>
      </c>
      <c r="M1831">
        <f t="shared" si="118"/>
        <v>2</v>
      </c>
      <c r="N1831" s="2">
        <f t="shared" si="115"/>
        <v>17</v>
      </c>
      <c r="O1831" s="2" t="str">
        <f t="shared" si="116"/>
        <v>BP50</v>
      </c>
      <c r="P1831" t="str">
        <f t="shared" si="117"/>
        <v>PA</v>
      </c>
    </row>
    <row r="1832" spans="1:16" x14ac:dyDescent="0.25">
      <c r="A1832" t="s">
        <v>25</v>
      </c>
      <c r="B1832" t="s">
        <v>2129</v>
      </c>
      <c r="C1832">
        <v>20</v>
      </c>
      <c r="D1832" t="s">
        <v>1625</v>
      </c>
      <c r="E1832" t="s">
        <v>83</v>
      </c>
      <c r="F1832" t="s">
        <v>44</v>
      </c>
      <c r="G1832" t="s">
        <v>45</v>
      </c>
      <c r="H1832" t="s">
        <v>756</v>
      </c>
      <c r="I1832">
        <v>4</v>
      </c>
      <c r="J1832">
        <v>0</v>
      </c>
      <c r="K1832" t="s">
        <v>2130</v>
      </c>
      <c r="L1832">
        <v>0</v>
      </c>
      <c r="M1832">
        <f t="shared" si="118"/>
        <v>2</v>
      </c>
      <c r="N1832" s="2">
        <f t="shared" si="115"/>
        <v>17</v>
      </c>
      <c r="O1832" s="2" t="str">
        <f t="shared" si="116"/>
        <v>BP51</v>
      </c>
      <c r="P1832" t="str">
        <f t="shared" si="117"/>
        <v>PA</v>
      </c>
    </row>
    <row r="1833" spans="1:16" x14ac:dyDescent="0.25">
      <c r="A1833" t="s">
        <v>25</v>
      </c>
      <c r="B1833" t="s">
        <v>2131</v>
      </c>
      <c r="C1833">
        <v>21</v>
      </c>
      <c r="D1833" t="s">
        <v>1628</v>
      </c>
      <c r="E1833" t="s">
        <v>83</v>
      </c>
      <c r="F1833" t="s">
        <v>44</v>
      </c>
      <c r="G1833" t="s">
        <v>45</v>
      </c>
      <c r="H1833" t="s">
        <v>756</v>
      </c>
      <c r="I1833">
        <v>4</v>
      </c>
      <c r="J1833">
        <v>0</v>
      </c>
      <c r="K1833" t="s">
        <v>2125</v>
      </c>
      <c r="L1833">
        <v>1</v>
      </c>
      <c r="M1833">
        <f t="shared" si="118"/>
        <v>2</v>
      </c>
      <c r="N1833" s="2">
        <f t="shared" si="115"/>
        <v>17</v>
      </c>
      <c r="O1833" s="2" t="str">
        <f t="shared" si="116"/>
        <v>BP52</v>
      </c>
      <c r="P1833" t="str">
        <f t="shared" si="117"/>
        <v>PA</v>
      </c>
    </row>
    <row r="1834" spans="1:16" x14ac:dyDescent="0.25">
      <c r="A1834" t="s">
        <v>25</v>
      </c>
      <c r="B1834" t="s">
        <v>2132</v>
      </c>
      <c r="C1834">
        <v>22</v>
      </c>
      <c r="D1834" t="s">
        <v>1631</v>
      </c>
      <c r="E1834" t="s">
        <v>83</v>
      </c>
      <c r="F1834" t="s">
        <v>44</v>
      </c>
      <c r="G1834" t="s">
        <v>45</v>
      </c>
      <c r="H1834" t="s">
        <v>91</v>
      </c>
      <c r="I1834">
        <v>3</v>
      </c>
      <c r="J1834">
        <v>0</v>
      </c>
      <c r="K1834" t="s">
        <v>2125</v>
      </c>
      <c r="L1834">
        <v>1</v>
      </c>
      <c r="M1834">
        <f t="shared" si="118"/>
        <v>2</v>
      </c>
      <c r="N1834" s="2">
        <f t="shared" si="115"/>
        <v>17</v>
      </c>
      <c r="O1834" s="2" t="str">
        <f t="shared" si="116"/>
        <v>BP53</v>
      </c>
      <c r="P1834" t="str">
        <f t="shared" si="117"/>
        <v>PA</v>
      </c>
    </row>
    <row r="1835" spans="1:16" x14ac:dyDescent="0.25">
      <c r="A1835" t="s">
        <v>25</v>
      </c>
      <c r="B1835" t="s">
        <v>2133</v>
      </c>
      <c r="C1835">
        <v>23</v>
      </c>
      <c r="D1835" t="s">
        <v>1634</v>
      </c>
      <c r="E1835" t="s">
        <v>83</v>
      </c>
      <c r="F1835" t="s">
        <v>44</v>
      </c>
      <c r="G1835" t="s">
        <v>45</v>
      </c>
      <c r="H1835" t="s">
        <v>756</v>
      </c>
      <c r="I1835">
        <v>4</v>
      </c>
      <c r="J1835">
        <v>0</v>
      </c>
      <c r="K1835" t="s">
        <v>2125</v>
      </c>
      <c r="L1835">
        <v>1</v>
      </c>
      <c r="M1835">
        <f t="shared" si="118"/>
        <v>2</v>
      </c>
      <c r="N1835" s="2">
        <f t="shared" si="115"/>
        <v>17</v>
      </c>
      <c r="O1835" s="2" t="str">
        <f t="shared" si="116"/>
        <v>BP54</v>
      </c>
      <c r="P1835" t="str">
        <f t="shared" si="117"/>
        <v>PA</v>
      </c>
    </row>
    <row r="1836" spans="1:16" x14ac:dyDescent="0.25">
      <c r="A1836" t="s">
        <v>25</v>
      </c>
      <c r="B1836" t="s">
        <v>2134</v>
      </c>
      <c r="C1836">
        <v>24</v>
      </c>
      <c r="D1836" t="s">
        <v>1636</v>
      </c>
      <c r="E1836" t="s">
        <v>83</v>
      </c>
      <c r="F1836" t="s">
        <v>44</v>
      </c>
      <c r="G1836" t="s">
        <v>45</v>
      </c>
      <c r="H1836" t="s">
        <v>756</v>
      </c>
      <c r="I1836">
        <v>4</v>
      </c>
      <c r="J1836">
        <v>0</v>
      </c>
      <c r="K1836" t="s">
        <v>2125</v>
      </c>
      <c r="L1836">
        <v>1</v>
      </c>
      <c r="M1836">
        <f t="shared" si="118"/>
        <v>2</v>
      </c>
      <c r="N1836" s="2">
        <f t="shared" si="115"/>
        <v>17</v>
      </c>
      <c r="O1836" s="2" t="str">
        <f t="shared" si="116"/>
        <v>BP55</v>
      </c>
      <c r="P1836" t="str">
        <f t="shared" si="117"/>
        <v>PA</v>
      </c>
    </row>
    <row r="1837" spans="1:16" x14ac:dyDescent="0.25">
      <c r="A1837" t="s">
        <v>25</v>
      </c>
      <c r="B1837" t="s">
        <v>2135</v>
      </c>
      <c r="C1837">
        <v>25</v>
      </c>
      <c r="D1837" t="s">
        <v>1639</v>
      </c>
      <c r="E1837" t="s">
        <v>83</v>
      </c>
      <c r="F1837" t="s">
        <v>44</v>
      </c>
      <c r="G1837" t="s">
        <v>45</v>
      </c>
      <c r="H1837" t="s">
        <v>91</v>
      </c>
      <c r="I1837">
        <v>3</v>
      </c>
      <c r="J1837">
        <v>0</v>
      </c>
      <c r="K1837" t="s">
        <v>2125</v>
      </c>
      <c r="L1837">
        <v>1</v>
      </c>
      <c r="M1837">
        <f t="shared" si="118"/>
        <v>2</v>
      </c>
      <c r="N1837" s="2">
        <f t="shared" si="115"/>
        <v>17</v>
      </c>
      <c r="O1837" s="2" t="str">
        <f t="shared" si="116"/>
        <v>BP56</v>
      </c>
      <c r="P1837" t="str">
        <f t="shared" si="117"/>
        <v>PA</v>
      </c>
    </row>
    <row r="1838" spans="1:16" x14ac:dyDescent="0.25">
      <c r="A1838" t="s">
        <v>25</v>
      </c>
      <c r="B1838" t="s">
        <v>2136</v>
      </c>
      <c r="C1838">
        <v>26</v>
      </c>
      <c r="D1838" t="s">
        <v>1642</v>
      </c>
      <c r="E1838" t="s">
        <v>83</v>
      </c>
      <c r="F1838" t="s">
        <v>44</v>
      </c>
      <c r="G1838" t="s">
        <v>45</v>
      </c>
      <c r="H1838" t="s">
        <v>756</v>
      </c>
      <c r="I1838">
        <v>4</v>
      </c>
      <c r="J1838">
        <v>0</v>
      </c>
      <c r="K1838" t="s">
        <v>2125</v>
      </c>
      <c r="L1838">
        <v>1</v>
      </c>
      <c r="M1838">
        <f t="shared" si="118"/>
        <v>2</v>
      </c>
      <c r="N1838" s="2">
        <f t="shared" ref="N1838:N1901" si="119">_xlfn.NUMBERVALUE(MID(A1838,2,3))-200</f>
        <v>17</v>
      </c>
      <c r="O1838" s="2" t="str">
        <f t="shared" ref="O1838:O1901" si="120">MID(B1838,6,LEN(B1838)-5)</f>
        <v>BP57</v>
      </c>
      <c r="P1838" t="str">
        <f t="shared" ref="P1838:P1901" si="121">IFERROR(IF(FIND("PA",A1838)&gt;0,"PA","Biological"),"Biological")</f>
        <v>PA</v>
      </c>
    </row>
    <row r="1839" spans="1:16" x14ac:dyDescent="0.25">
      <c r="A1839" t="s">
        <v>25</v>
      </c>
      <c r="B1839" t="s">
        <v>2137</v>
      </c>
      <c r="C1839">
        <v>27</v>
      </c>
      <c r="D1839" t="s">
        <v>1645</v>
      </c>
      <c r="E1839" t="s">
        <v>83</v>
      </c>
      <c r="F1839" t="s">
        <v>44</v>
      </c>
      <c r="G1839" t="s">
        <v>45</v>
      </c>
      <c r="H1839" t="s">
        <v>756</v>
      </c>
      <c r="I1839">
        <v>4</v>
      </c>
      <c r="J1839">
        <v>0</v>
      </c>
      <c r="K1839" t="s">
        <v>2125</v>
      </c>
      <c r="L1839">
        <v>1</v>
      </c>
      <c r="M1839">
        <f t="shared" si="118"/>
        <v>2</v>
      </c>
      <c r="N1839" s="2">
        <f t="shared" si="119"/>
        <v>17</v>
      </c>
      <c r="O1839" s="2" t="str">
        <f t="shared" si="120"/>
        <v>BP58</v>
      </c>
      <c r="P1839" t="str">
        <f t="shared" si="121"/>
        <v>PA</v>
      </c>
    </row>
    <row r="1840" spans="1:16" x14ac:dyDescent="0.25">
      <c r="A1840" t="s">
        <v>25</v>
      </c>
      <c r="B1840" t="s">
        <v>2138</v>
      </c>
      <c r="C1840">
        <v>28</v>
      </c>
      <c r="D1840" t="s">
        <v>1648</v>
      </c>
      <c r="E1840" t="s">
        <v>83</v>
      </c>
      <c r="F1840" t="s">
        <v>44</v>
      </c>
      <c r="G1840" t="s">
        <v>45</v>
      </c>
      <c r="H1840" t="s">
        <v>91</v>
      </c>
      <c r="I1840">
        <v>3</v>
      </c>
      <c r="J1840">
        <v>0</v>
      </c>
      <c r="K1840" t="s">
        <v>2125</v>
      </c>
      <c r="L1840">
        <v>1</v>
      </c>
      <c r="M1840">
        <f t="shared" si="118"/>
        <v>2</v>
      </c>
      <c r="N1840" s="2">
        <f t="shared" si="119"/>
        <v>17</v>
      </c>
      <c r="O1840" s="2" t="str">
        <f t="shared" si="120"/>
        <v>BP59</v>
      </c>
      <c r="P1840" t="str">
        <f t="shared" si="121"/>
        <v>PA</v>
      </c>
    </row>
    <row r="1841" spans="1:16" x14ac:dyDescent="0.25">
      <c r="A1841" t="s">
        <v>25</v>
      </c>
      <c r="B1841" t="s">
        <v>2139</v>
      </c>
      <c r="C1841">
        <v>29</v>
      </c>
      <c r="D1841" t="s">
        <v>1651</v>
      </c>
      <c r="E1841" t="s">
        <v>83</v>
      </c>
      <c r="F1841" t="s">
        <v>44</v>
      </c>
      <c r="G1841" t="s">
        <v>45</v>
      </c>
      <c r="H1841" t="s">
        <v>756</v>
      </c>
      <c r="I1841">
        <v>4</v>
      </c>
      <c r="J1841">
        <v>0</v>
      </c>
      <c r="K1841" t="s">
        <v>2125</v>
      </c>
      <c r="L1841">
        <v>1</v>
      </c>
      <c r="M1841">
        <f t="shared" si="118"/>
        <v>2</v>
      </c>
      <c r="N1841" s="2">
        <f t="shared" si="119"/>
        <v>17</v>
      </c>
      <c r="O1841" s="2" t="str">
        <f t="shared" si="120"/>
        <v>BP60</v>
      </c>
      <c r="P1841" t="str">
        <f t="shared" si="121"/>
        <v>PA</v>
      </c>
    </row>
    <row r="1842" spans="1:16" x14ac:dyDescent="0.25">
      <c r="A1842" t="s">
        <v>25</v>
      </c>
      <c r="B1842" t="s">
        <v>2140</v>
      </c>
      <c r="C1842">
        <v>30</v>
      </c>
      <c r="D1842" t="s">
        <v>1654</v>
      </c>
      <c r="E1842" t="s">
        <v>83</v>
      </c>
      <c r="F1842" t="s">
        <v>44</v>
      </c>
      <c r="G1842" t="s">
        <v>45</v>
      </c>
      <c r="H1842" t="s">
        <v>756</v>
      </c>
      <c r="I1842">
        <v>4</v>
      </c>
      <c r="J1842">
        <v>0</v>
      </c>
      <c r="K1842" t="s">
        <v>2125</v>
      </c>
      <c r="L1842">
        <v>1</v>
      </c>
      <c r="M1842">
        <f t="shared" si="118"/>
        <v>2</v>
      </c>
      <c r="N1842" s="2">
        <f t="shared" si="119"/>
        <v>17</v>
      </c>
      <c r="O1842" s="2" t="str">
        <f t="shared" si="120"/>
        <v>BP61</v>
      </c>
      <c r="P1842" t="str">
        <f t="shared" si="121"/>
        <v>PA</v>
      </c>
    </row>
    <row r="1843" spans="1:16" x14ac:dyDescent="0.25">
      <c r="A1843" t="s">
        <v>25</v>
      </c>
      <c r="B1843" t="s">
        <v>2141</v>
      </c>
      <c r="C1843">
        <v>31</v>
      </c>
      <c r="D1843" t="s">
        <v>1657</v>
      </c>
      <c r="E1843" t="s">
        <v>83</v>
      </c>
      <c r="F1843" t="s">
        <v>44</v>
      </c>
      <c r="G1843" t="s">
        <v>45</v>
      </c>
      <c r="H1843" t="s">
        <v>91</v>
      </c>
      <c r="I1843">
        <v>3</v>
      </c>
      <c r="J1843">
        <v>0</v>
      </c>
      <c r="K1843" t="s">
        <v>2125</v>
      </c>
      <c r="L1843">
        <v>1</v>
      </c>
      <c r="M1843">
        <f t="shared" si="118"/>
        <v>2</v>
      </c>
      <c r="N1843" s="2">
        <f t="shared" si="119"/>
        <v>17</v>
      </c>
      <c r="O1843" s="2" t="str">
        <f t="shared" si="120"/>
        <v>BP62</v>
      </c>
      <c r="P1843" t="str">
        <f t="shared" si="121"/>
        <v>PA</v>
      </c>
    </row>
    <row r="1844" spans="1:16" x14ac:dyDescent="0.25">
      <c r="A1844" t="s">
        <v>25</v>
      </c>
      <c r="B1844" t="s">
        <v>2142</v>
      </c>
      <c r="C1844">
        <v>32</v>
      </c>
      <c r="D1844" t="s">
        <v>1660</v>
      </c>
      <c r="E1844" t="s">
        <v>83</v>
      </c>
      <c r="F1844" t="s">
        <v>44</v>
      </c>
      <c r="G1844" t="s">
        <v>45</v>
      </c>
      <c r="H1844" t="s">
        <v>756</v>
      </c>
      <c r="I1844">
        <v>4</v>
      </c>
      <c r="J1844">
        <v>0</v>
      </c>
      <c r="K1844" t="s">
        <v>2125</v>
      </c>
      <c r="L1844">
        <v>1</v>
      </c>
      <c r="M1844">
        <f t="shared" si="118"/>
        <v>2</v>
      </c>
      <c r="N1844" s="2">
        <f t="shared" si="119"/>
        <v>17</v>
      </c>
      <c r="O1844" s="2" t="str">
        <f t="shared" si="120"/>
        <v>BP63</v>
      </c>
      <c r="P1844" t="str">
        <f t="shared" si="121"/>
        <v>PA</v>
      </c>
    </row>
    <row r="1845" spans="1:16" x14ac:dyDescent="0.25">
      <c r="A1845" t="s">
        <v>25</v>
      </c>
      <c r="B1845" t="s">
        <v>2143</v>
      </c>
      <c r="C1845">
        <v>33</v>
      </c>
      <c r="D1845" t="s">
        <v>82</v>
      </c>
      <c r="E1845" t="s">
        <v>83</v>
      </c>
      <c r="F1845" t="s">
        <v>44</v>
      </c>
      <c r="G1845" t="s">
        <v>45</v>
      </c>
      <c r="H1845" t="s">
        <v>756</v>
      </c>
      <c r="I1845">
        <v>4</v>
      </c>
      <c r="J1845">
        <v>0</v>
      </c>
      <c r="K1845" t="s">
        <v>2144</v>
      </c>
      <c r="L1845">
        <v>0</v>
      </c>
      <c r="M1845">
        <f t="shared" si="118"/>
        <v>2</v>
      </c>
      <c r="N1845" s="2">
        <f t="shared" si="119"/>
        <v>17</v>
      </c>
      <c r="O1845" s="2" t="str">
        <f t="shared" si="120"/>
        <v>BP1</v>
      </c>
      <c r="P1845" t="str">
        <f t="shared" si="121"/>
        <v>PA</v>
      </c>
    </row>
    <row r="1846" spans="1:16" x14ac:dyDescent="0.25">
      <c r="A1846" t="s">
        <v>25</v>
      </c>
      <c r="B1846" t="s">
        <v>2145</v>
      </c>
      <c r="C1846">
        <v>34</v>
      </c>
      <c r="D1846" t="s">
        <v>86</v>
      </c>
      <c r="E1846" t="s">
        <v>83</v>
      </c>
      <c r="F1846" t="s">
        <v>44</v>
      </c>
      <c r="G1846" t="s">
        <v>45</v>
      </c>
      <c r="H1846" t="s">
        <v>91</v>
      </c>
      <c r="I1846">
        <v>3</v>
      </c>
      <c r="J1846">
        <v>0</v>
      </c>
      <c r="K1846" t="s">
        <v>2146</v>
      </c>
      <c r="L1846">
        <v>0</v>
      </c>
      <c r="M1846">
        <f t="shared" si="118"/>
        <v>2</v>
      </c>
      <c r="N1846" s="2">
        <f t="shared" si="119"/>
        <v>17</v>
      </c>
      <c r="O1846" s="2" t="str">
        <f t="shared" si="120"/>
        <v>BP2</v>
      </c>
      <c r="P1846" t="str">
        <f t="shared" si="121"/>
        <v>PA</v>
      </c>
    </row>
    <row r="1847" spans="1:16" x14ac:dyDescent="0.25">
      <c r="A1847" t="s">
        <v>25</v>
      </c>
      <c r="B1847" t="s">
        <v>2147</v>
      </c>
      <c r="C1847">
        <v>35</v>
      </c>
      <c r="D1847" t="s">
        <v>89</v>
      </c>
      <c r="E1847" t="s">
        <v>90</v>
      </c>
      <c r="F1847" t="s">
        <v>44</v>
      </c>
      <c r="G1847" t="s">
        <v>45</v>
      </c>
      <c r="H1847" t="s">
        <v>46</v>
      </c>
      <c r="I1847">
        <v>8</v>
      </c>
      <c r="J1847">
        <v>0</v>
      </c>
      <c r="K1847" t="s">
        <v>2148</v>
      </c>
      <c r="L1847">
        <v>0</v>
      </c>
      <c r="M1847">
        <f t="shared" si="118"/>
        <v>2</v>
      </c>
      <c r="N1847" s="2">
        <f t="shared" si="119"/>
        <v>17</v>
      </c>
      <c r="O1847" s="2" t="str">
        <f t="shared" si="120"/>
        <v>BP3</v>
      </c>
      <c r="P1847" t="str">
        <f t="shared" si="121"/>
        <v>PA</v>
      </c>
    </row>
    <row r="1848" spans="1:16" x14ac:dyDescent="0.25">
      <c r="A1848" t="s">
        <v>25</v>
      </c>
      <c r="B1848" t="s">
        <v>2149</v>
      </c>
      <c r="C1848">
        <v>36</v>
      </c>
      <c r="D1848" t="s">
        <v>776</v>
      </c>
      <c r="E1848" t="s">
        <v>83</v>
      </c>
      <c r="F1848" t="s">
        <v>44</v>
      </c>
      <c r="G1848" t="s">
        <v>45</v>
      </c>
      <c r="H1848" t="s">
        <v>756</v>
      </c>
      <c r="I1848">
        <v>4</v>
      </c>
      <c r="J1848">
        <v>0</v>
      </c>
      <c r="K1848" t="s">
        <v>2130</v>
      </c>
      <c r="L1848">
        <v>0</v>
      </c>
      <c r="M1848">
        <f t="shared" si="118"/>
        <v>2</v>
      </c>
      <c r="N1848" s="2">
        <f t="shared" si="119"/>
        <v>17</v>
      </c>
      <c r="O1848" s="2" t="str">
        <f t="shared" si="120"/>
        <v>BP5</v>
      </c>
      <c r="P1848" t="str">
        <f t="shared" si="121"/>
        <v>PA</v>
      </c>
    </row>
    <row r="1849" spans="1:16" x14ac:dyDescent="0.25">
      <c r="A1849" t="s">
        <v>25</v>
      </c>
      <c r="B1849" t="s">
        <v>2150</v>
      </c>
      <c r="C1849">
        <v>37</v>
      </c>
      <c r="D1849" t="s">
        <v>2151</v>
      </c>
      <c r="E1849" t="s">
        <v>1579</v>
      </c>
      <c r="F1849" t="s">
        <v>44</v>
      </c>
      <c r="G1849" t="s">
        <v>45</v>
      </c>
      <c r="H1849" t="s">
        <v>91</v>
      </c>
      <c r="I1849">
        <v>3</v>
      </c>
      <c r="J1849">
        <v>0</v>
      </c>
      <c r="K1849" t="s">
        <v>1491</v>
      </c>
      <c r="L1849">
        <v>0</v>
      </c>
      <c r="M1849">
        <f t="shared" si="118"/>
        <v>2</v>
      </c>
      <c r="N1849" s="2">
        <f t="shared" si="119"/>
        <v>17</v>
      </c>
      <c r="O1849" s="2" t="str">
        <f t="shared" si="120"/>
        <v>ANTH_RA</v>
      </c>
      <c r="P1849" t="str">
        <f t="shared" si="121"/>
        <v>PA</v>
      </c>
    </row>
    <row r="1850" spans="1:16" x14ac:dyDescent="0.25">
      <c r="A1850" t="s">
        <v>25</v>
      </c>
      <c r="B1850" t="s">
        <v>2152</v>
      </c>
      <c r="C1850">
        <v>38</v>
      </c>
      <c r="D1850" t="s">
        <v>2153</v>
      </c>
      <c r="F1850" t="s">
        <v>455</v>
      </c>
      <c r="G1850" t="s">
        <v>456</v>
      </c>
      <c r="H1850" t="s">
        <v>2154</v>
      </c>
      <c r="I1850">
        <v>19</v>
      </c>
      <c r="M1850">
        <f t="shared" si="118"/>
        <v>2</v>
      </c>
      <c r="N1850" s="2">
        <f t="shared" si="119"/>
        <v>17</v>
      </c>
      <c r="O1850" s="2" t="str">
        <f t="shared" si="120"/>
        <v>XAMR_COM</v>
      </c>
      <c r="P1850" t="str">
        <f t="shared" si="121"/>
        <v>PA</v>
      </c>
    </row>
    <row r="1851" spans="1:16" x14ac:dyDescent="0.25">
      <c r="A1851" t="s">
        <v>25</v>
      </c>
      <c r="B1851" t="s">
        <v>2155</v>
      </c>
      <c r="C1851">
        <v>39</v>
      </c>
      <c r="D1851" t="s">
        <v>51</v>
      </c>
      <c r="E1851" t="s">
        <v>52</v>
      </c>
      <c r="F1851" t="s">
        <v>44</v>
      </c>
      <c r="G1851" t="s">
        <v>45</v>
      </c>
      <c r="H1851" t="s">
        <v>46</v>
      </c>
      <c r="I1851">
        <v>8</v>
      </c>
      <c r="J1851">
        <v>0</v>
      </c>
      <c r="K1851" t="s">
        <v>2156</v>
      </c>
      <c r="L1851">
        <v>0</v>
      </c>
      <c r="M1851">
        <f t="shared" si="118"/>
        <v>2</v>
      </c>
      <c r="N1851" s="2">
        <f t="shared" si="119"/>
        <v>17</v>
      </c>
      <c r="O1851" s="2" t="str">
        <f t="shared" si="120"/>
        <v>A1</v>
      </c>
      <c r="P1851" t="str">
        <f t="shared" si="121"/>
        <v>PA</v>
      </c>
    </row>
    <row r="1852" spans="1:16" x14ac:dyDescent="0.25">
      <c r="A1852" t="s">
        <v>25</v>
      </c>
      <c r="B1852" t="s">
        <v>2157</v>
      </c>
      <c r="C1852">
        <v>40</v>
      </c>
      <c r="D1852" t="s">
        <v>56</v>
      </c>
      <c r="E1852" t="s">
        <v>52</v>
      </c>
      <c r="F1852" t="s">
        <v>44</v>
      </c>
      <c r="G1852" t="s">
        <v>45</v>
      </c>
      <c r="H1852" t="s">
        <v>53</v>
      </c>
      <c r="I1852">
        <v>8</v>
      </c>
      <c r="J1852">
        <v>2</v>
      </c>
      <c r="K1852" t="s">
        <v>2158</v>
      </c>
      <c r="L1852">
        <v>0</v>
      </c>
      <c r="M1852">
        <f t="shared" si="118"/>
        <v>2</v>
      </c>
      <c r="N1852" s="2">
        <f t="shared" si="119"/>
        <v>17</v>
      </c>
      <c r="O1852" s="2" t="str">
        <f t="shared" si="120"/>
        <v>A2</v>
      </c>
      <c r="P1852" t="str">
        <f t="shared" si="121"/>
        <v>PA</v>
      </c>
    </row>
    <row r="1853" spans="1:16" x14ac:dyDescent="0.25">
      <c r="A1853" t="s">
        <v>25</v>
      </c>
      <c r="B1853" t="s">
        <v>2159</v>
      </c>
      <c r="C1853">
        <v>41</v>
      </c>
      <c r="D1853" t="s">
        <v>1112</v>
      </c>
      <c r="E1853" t="s">
        <v>83</v>
      </c>
      <c r="F1853" t="s">
        <v>44</v>
      </c>
      <c r="G1853" t="s">
        <v>45</v>
      </c>
      <c r="H1853" t="s">
        <v>53</v>
      </c>
      <c r="I1853">
        <v>8</v>
      </c>
      <c r="J1853">
        <v>2</v>
      </c>
      <c r="K1853" t="s">
        <v>2160</v>
      </c>
      <c r="L1853">
        <v>0</v>
      </c>
      <c r="M1853">
        <f t="shared" si="118"/>
        <v>2</v>
      </c>
      <c r="N1853" s="2">
        <f t="shared" si="119"/>
        <v>17</v>
      </c>
      <c r="O1853" s="2" t="str">
        <f t="shared" si="120"/>
        <v>BMI</v>
      </c>
      <c r="P1853" t="str">
        <f t="shared" si="121"/>
        <v>PA</v>
      </c>
    </row>
    <row r="1854" spans="1:16" x14ac:dyDescent="0.25">
      <c r="A1854" t="s">
        <v>25</v>
      </c>
      <c r="B1854" t="s">
        <v>2161</v>
      </c>
      <c r="C1854">
        <v>42</v>
      </c>
      <c r="D1854" t="s">
        <v>68</v>
      </c>
      <c r="E1854" t="s">
        <v>52</v>
      </c>
      <c r="F1854" t="s">
        <v>44</v>
      </c>
      <c r="G1854" t="s">
        <v>45</v>
      </c>
      <c r="H1854" t="s">
        <v>46</v>
      </c>
      <c r="I1854">
        <v>8</v>
      </c>
      <c r="J1854">
        <v>0</v>
      </c>
      <c r="K1854" t="s">
        <v>2162</v>
      </c>
      <c r="L1854">
        <v>0</v>
      </c>
      <c r="M1854">
        <f t="shared" si="118"/>
        <v>2</v>
      </c>
      <c r="N1854" s="2">
        <f t="shared" si="119"/>
        <v>17</v>
      </c>
      <c r="O1854" s="2" t="str">
        <f t="shared" si="120"/>
        <v>A6</v>
      </c>
      <c r="P1854" t="str">
        <f t="shared" si="121"/>
        <v>PA</v>
      </c>
    </row>
    <row r="1855" spans="1:16" x14ac:dyDescent="0.25">
      <c r="A1855" t="s">
        <v>25</v>
      </c>
      <c r="B1855" t="s">
        <v>2163</v>
      </c>
      <c r="C1855">
        <v>43</v>
      </c>
      <c r="D1855" t="s">
        <v>71</v>
      </c>
      <c r="E1855" t="s">
        <v>52</v>
      </c>
      <c r="F1855" t="s">
        <v>44</v>
      </c>
      <c r="G1855" t="s">
        <v>45</v>
      </c>
      <c r="H1855" t="s">
        <v>46</v>
      </c>
      <c r="I1855">
        <v>8</v>
      </c>
      <c r="J1855">
        <v>0</v>
      </c>
      <c r="K1855" t="s">
        <v>444</v>
      </c>
      <c r="L1855">
        <v>0</v>
      </c>
      <c r="M1855">
        <f t="shared" si="118"/>
        <v>2</v>
      </c>
      <c r="N1855" s="2">
        <f t="shared" si="119"/>
        <v>17</v>
      </c>
      <c r="O1855" s="2" t="str">
        <f t="shared" si="120"/>
        <v>A7</v>
      </c>
      <c r="P1855" t="str">
        <f t="shared" si="121"/>
        <v>PA</v>
      </c>
    </row>
    <row r="1856" spans="1:16" x14ac:dyDescent="0.25">
      <c r="A1856" t="s">
        <v>25</v>
      </c>
      <c r="B1856" t="s">
        <v>2164</v>
      </c>
      <c r="C1856">
        <v>44</v>
      </c>
      <c r="D1856" t="s">
        <v>74</v>
      </c>
      <c r="E1856" t="s">
        <v>52</v>
      </c>
      <c r="F1856" t="s">
        <v>44</v>
      </c>
      <c r="G1856" t="s">
        <v>45</v>
      </c>
      <c r="H1856" t="s">
        <v>46</v>
      </c>
      <c r="I1856">
        <v>8</v>
      </c>
      <c r="J1856">
        <v>0</v>
      </c>
      <c r="K1856" t="s">
        <v>2165</v>
      </c>
      <c r="L1856">
        <v>0</v>
      </c>
      <c r="M1856">
        <f t="shared" si="118"/>
        <v>2</v>
      </c>
      <c r="N1856" s="2">
        <f t="shared" si="119"/>
        <v>17</v>
      </c>
      <c r="O1856" s="2" t="str">
        <f t="shared" si="120"/>
        <v>A8</v>
      </c>
      <c r="P1856" t="str">
        <f t="shared" si="121"/>
        <v>PA</v>
      </c>
    </row>
    <row r="1857" spans="1:16" x14ac:dyDescent="0.25">
      <c r="A1857" t="s">
        <v>25</v>
      </c>
      <c r="B1857" t="s">
        <v>2166</v>
      </c>
      <c r="C1857">
        <v>45</v>
      </c>
      <c r="D1857" t="s">
        <v>77</v>
      </c>
      <c r="E1857" t="s">
        <v>52</v>
      </c>
      <c r="F1857" t="s">
        <v>44</v>
      </c>
      <c r="G1857" t="s">
        <v>45</v>
      </c>
      <c r="H1857" t="s">
        <v>46</v>
      </c>
      <c r="I1857">
        <v>8</v>
      </c>
      <c r="J1857">
        <v>0</v>
      </c>
      <c r="K1857" t="s">
        <v>2167</v>
      </c>
      <c r="L1857">
        <v>0</v>
      </c>
      <c r="M1857">
        <f t="shared" si="118"/>
        <v>2</v>
      </c>
      <c r="N1857" s="2">
        <f t="shared" si="119"/>
        <v>17</v>
      </c>
      <c r="O1857" s="2" t="str">
        <f t="shared" si="120"/>
        <v>A9</v>
      </c>
      <c r="P1857" t="str">
        <f t="shared" si="121"/>
        <v>PA</v>
      </c>
    </row>
    <row r="1858" spans="1:16" x14ac:dyDescent="0.25">
      <c r="A1858" t="s">
        <v>25</v>
      </c>
      <c r="B1858" t="s">
        <v>2168</v>
      </c>
      <c r="C1858">
        <v>46</v>
      </c>
      <c r="D1858" t="s">
        <v>80</v>
      </c>
      <c r="E1858" t="s">
        <v>52</v>
      </c>
      <c r="F1858" t="s">
        <v>44</v>
      </c>
      <c r="G1858" t="s">
        <v>45</v>
      </c>
      <c r="H1858" t="s">
        <v>46</v>
      </c>
      <c r="I1858">
        <v>8</v>
      </c>
      <c r="J1858">
        <v>0</v>
      </c>
      <c r="K1858" t="s">
        <v>2169</v>
      </c>
      <c r="L1858">
        <v>0</v>
      </c>
      <c r="M1858">
        <f t="shared" si="118"/>
        <v>2</v>
      </c>
      <c r="N1858" s="2">
        <f t="shared" si="119"/>
        <v>17</v>
      </c>
      <c r="O1858" s="2" t="str">
        <f t="shared" si="120"/>
        <v>A10</v>
      </c>
      <c r="P1858" t="str">
        <f t="shared" si="121"/>
        <v>PA</v>
      </c>
    </row>
    <row r="1859" spans="1:16" x14ac:dyDescent="0.25">
      <c r="A1859" t="s">
        <v>25</v>
      </c>
      <c r="B1859" t="s">
        <v>2170</v>
      </c>
      <c r="C1859">
        <v>47</v>
      </c>
      <c r="D1859" t="s">
        <v>1131</v>
      </c>
      <c r="E1859" t="s">
        <v>52</v>
      </c>
      <c r="F1859" t="s">
        <v>44</v>
      </c>
      <c r="G1859" t="s">
        <v>45</v>
      </c>
      <c r="H1859" t="s">
        <v>46</v>
      </c>
      <c r="I1859">
        <v>8</v>
      </c>
      <c r="J1859">
        <v>0</v>
      </c>
      <c r="K1859" t="s">
        <v>2171</v>
      </c>
      <c r="L1859">
        <v>0</v>
      </c>
      <c r="M1859">
        <f t="shared" ref="M1859:M1922" si="122">_xlfn.NUMBERVALUE(MID(A1859,2,1))</f>
        <v>2</v>
      </c>
      <c r="N1859" s="2">
        <f t="shared" si="119"/>
        <v>17</v>
      </c>
      <c r="O1859" s="2" t="str">
        <f t="shared" si="120"/>
        <v>A12</v>
      </c>
      <c r="P1859" t="str">
        <f t="shared" si="121"/>
        <v>PA</v>
      </c>
    </row>
    <row r="1860" spans="1:16" x14ac:dyDescent="0.25">
      <c r="A1860" t="s">
        <v>25</v>
      </c>
      <c r="B1860" t="s">
        <v>2172</v>
      </c>
      <c r="C1860">
        <v>48</v>
      </c>
      <c r="D1860" t="s">
        <v>1139</v>
      </c>
      <c r="E1860" t="s">
        <v>52</v>
      </c>
      <c r="F1860" t="s">
        <v>44</v>
      </c>
      <c r="G1860" t="s">
        <v>45</v>
      </c>
      <c r="H1860" t="s">
        <v>46</v>
      </c>
      <c r="I1860">
        <v>8</v>
      </c>
      <c r="J1860">
        <v>0</v>
      </c>
      <c r="K1860" t="s">
        <v>2173</v>
      </c>
      <c r="L1860">
        <v>0</v>
      </c>
      <c r="M1860">
        <f t="shared" si="122"/>
        <v>2</v>
      </c>
      <c r="N1860" s="2">
        <f t="shared" si="119"/>
        <v>17</v>
      </c>
      <c r="O1860" s="2" t="str">
        <f t="shared" si="120"/>
        <v>A13</v>
      </c>
      <c r="P1860" t="str">
        <f t="shared" si="121"/>
        <v>PA</v>
      </c>
    </row>
    <row r="1861" spans="1:16" x14ac:dyDescent="0.25">
      <c r="A1861" t="s">
        <v>25</v>
      </c>
      <c r="B1861" t="s">
        <v>2174</v>
      </c>
      <c r="C1861">
        <v>49</v>
      </c>
      <c r="D1861" t="s">
        <v>1148</v>
      </c>
      <c r="E1861" t="s">
        <v>52</v>
      </c>
      <c r="F1861" t="s">
        <v>44</v>
      </c>
      <c r="G1861" t="s">
        <v>45</v>
      </c>
      <c r="H1861" t="s">
        <v>46</v>
      </c>
      <c r="I1861">
        <v>8</v>
      </c>
      <c r="J1861">
        <v>0</v>
      </c>
      <c r="K1861" t="s">
        <v>2175</v>
      </c>
      <c r="L1861">
        <v>0</v>
      </c>
      <c r="M1861">
        <f t="shared" si="122"/>
        <v>2</v>
      </c>
      <c r="N1861" s="2">
        <f t="shared" si="119"/>
        <v>17</v>
      </c>
      <c r="O1861" s="2" t="str">
        <f t="shared" si="120"/>
        <v>A14</v>
      </c>
      <c r="P1861" t="str">
        <f t="shared" si="121"/>
        <v>PA</v>
      </c>
    </row>
    <row r="1862" spans="1:16" x14ac:dyDescent="0.25">
      <c r="A1862" t="s">
        <v>25</v>
      </c>
      <c r="B1862" t="s">
        <v>2176</v>
      </c>
      <c r="C1862">
        <v>50</v>
      </c>
      <c r="D1862" t="s">
        <v>2177</v>
      </c>
      <c r="E1862" t="s">
        <v>52</v>
      </c>
      <c r="F1862" t="s">
        <v>44</v>
      </c>
      <c r="G1862" t="s">
        <v>45</v>
      </c>
      <c r="H1862" t="s">
        <v>46</v>
      </c>
      <c r="I1862">
        <v>8</v>
      </c>
      <c r="J1862">
        <v>0</v>
      </c>
      <c r="K1862" t="s">
        <v>2178</v>
      </c>
      <c r="L1862">
        <v>0</v>
      </c>
      <c r="M1862">
        <f t="shared" si="122"/>
        <v>2</v>
      </c>
      <c r="N1862" s="2">
        <f t="shared" si="119"/>
        <v>17</v>
      </c>
      <c r="O1862" s="2" t="str">
        <f t="shared" si="120"/>
        <v>A15</v>
      </c>
      <c r="P1862" t="str">
        <f t="shared" si="121"/>
        <v>PA</v>
      </c>
    </row>
    <row r="1863" spans="1:16" x14ac:dyDescent="0.25">
      <c r="A1863" t="s">
        <v>25</v>
      </c>
      <c r="B1863" t="s">
        <v>2179</v>
      </c>
      <c r="C1863">
        <v>51</v>
      </c>
      <c r="D1863" t="s">
        <v>2180</v>
      </c>
      <c r="E1863" t="s">
        <v>1579</v>
      </c>
      <c r="F1863" t="s">
        <v>44</v>
      </c>
      <c r="G1863" t="s">
        <v>45</v>
      </c>
      <c r="H1863" t="s">
        <v>753</v>
      </c>
      <c r="I1863">
        <v>1</v>
      </c>
      <c r="J1863">
        <v>0</v>
      </c>
      <c r="K1863" t="s">
        <v>1491</v>
      </c>
      <c r="L1863">
        <v>0</v>
      </c>
      <c r="M1863">
        <f t="shared" si="122"/>
        <v>2</v>
      </c>
      <c r="N1863" s="2">
        <f t="shared" si="119"/>
        <v>17</v>
      </c>
      <c r="O1863" s="2" t="str">
        <f t="shared" si="120"/>
        <v>XLIV</v>
      </c>
      <c r="P1863" t="str">
        <f t="shared" si="121"/>
        <v>PA</v>
      </c>
    </row>
    <row r="1864" spans="1:16" x14ac:dyDescent="0.25">
      <c r="A1864" t="s">
        <v>25</v>
      </c>
      <c r="B1864" t="s">
        <v>2181</v>
      </c>
      <c r="C1864">
        <v>52</v>
      </c>
      <c r="D1864" t="s">
        <v>2182</v>
      </c>
      <c r="F1864" t="s">
        <v>455</v>
      </c>
      <c r="G1864" t="s">
        <v>456</v>
      </c>
      <c r="H1864" t="s">
        <v>2154</v>
      </c>
      <c r="I1864">
        <v>19</v>
      </c>
      <c r="M1864">
        <f t="shared" si="122"/>
        <v>2</v>
      </c>
      <c r="N1864" s="2">
        <f t="shared" si="119"/>
        <v>17</v>
      </c>
      <c r="O1864" s="2" t="str">
        <f t="shared" si="120"/>
        <v>XLVR_COM</v>
      </c>
      <c r="P1864" t="str">
        <f t="shared" si="121"/>
        <v>PA</v>
      </c>
    </row>
    <row r="1865" spans="1:16" x14ac:dyDescent="0.25">
      <c r="A1865" t="s">
        <v>25</v>
      </c>
      <c r="B1865" t="s">
        <v>2183</v>
      </c>
      <c r="C1865">
        <v>53</v>
      </c>
      <c r="D1865" t="s">
        <v>2184</v>
      </c>
      <c r="E1865" t="s">
        <v>83</v>
      </c>
      <c r="F1865" t="s">
        <v>44</v>
      </c>
      <c r="G1865" t="s">
        <v>45</v>
      </c>
      <c r="H1865" t="s">
        <v>91</v>
      </c>
      <c r="I1865">
        <v>3</v>
      </c>
      <c r="J1865">
        <v>0</v>
      </c>
      <c r="K1865" t="s">
        <v>92</v>
      </c>
      <c r="L1865">
        <v>0</v>
      </c>
      <c r="M1865">
        <f t="shared" si="122"/>
        <v>2</v>
      </c>
      <c r="N1865" s="2">
        <f t="shared" si="119"/>
        <v>17</v>
      </c>
      <c r="O1865" s="2" t="str">
        <f t="shared" si="120"/>
        <v>LIVCLA</v>
      </c>
      <c r="P1865" t="str">
        <f t="shared" si="121"/>
        <v>PA</v>
      </c>
    </row>
    <row r="1866" spans="1:16" x14ac:dyDescent="0.25">
      <c r="A1866" t="s">
        <v>25</v>
      </c>
      <c r="B1866" t="s">
        <v>2185</v>
      </c>
      <c r="C1866">
        <v>54</v>
      </c>
      <c r="D1866" t="s">
        <v>2186</v>
      </c>
      <c r="E1866" t="s">
        <v>2187</v>
      </c>
      <c r="F1866" t="s">
        <v>44</v>
      </c>
      <c r="G1866" t="s">
        <v>45</v>
      </c>
      <c r="H1866" t="s">
        <v>91</v>
      </c>
      <c r="I1866">
        <v>3</v>
      </c>
      <c r="J1866">
        <v>0</v>
      </c>
      <c r="K1866" t="s">
        <v>92</v>
      </c>
      <c r="L1866">
        <v>0</v>
      </c>
      <c r="M1866">
        <f t="shared" si="122"/>
        <v>2</v>
      </c>
      <c r="N1866" s="2">
        <f t="shared" si="119"/>
        <v>17</v>
      </c>
      <c r="O1866" s="2" t="str">
        <f t="shared" si="120"/>
        <v>LIVECH</v>
      </c>
      <c r="P1866" t="str">
        <f t="shared" si="121"/>
        <v>PA</v>
      </c>
    </row>
    <row r="1867" spans="1:16" x14ac:dyDescent="0.25">
      <c r="A1867" t="s">
        <v>25</v>
      </c>
      <c r="B1867" t="s">
        <v>2188</v>
      </c>
      <c r="C1867">
        <v>55</v>
      </c>
      <c r="D1867" t="s">
        <v>2189</v>
      </c>
      <c r="E1867" t="s">
        <v>83</v>
      </c>
      <c r="F1867" t="s">
        <v>44</v>
      </c>
      <c r="G1867" t="s">
        <v>45</v>
      </c>
      <c r="H1867" t="s">
        <v>91</v>
      </c>
      <c r="I1867">
        <v>3</v>
      </c>
      <c r="J1867">
        <v>0</v>
      </c>
      <c r="K1867" t="s">
        <v>92</v>
      </c>
      <c r="L1867">
        <v>0</v>
      </c>
      <c r="M1867">
        <f t="shared" si="122"/>
        <v>2</v>
      </c>
      <c r="N1867" s="2">
        <f t="shared" si="119"/>
        <v>17</v>
      </c>
      <c r="O1867" s="2" t="str">
        <f t="shared" si="120"/>
        <v>LIVISI</v>
      </c>
      <c r="P1867" t="str">
        <f t="shared" si="121"/>
        <v>PA</v>
      </c>
    </row>
    <row r="1868" spans="1:16" x14ac:dyDescent="0.25">
      <c r="A1868" t="s">
        <v>25</v>
      </c>
      <c r="B1868" t="s">
        <v>2190</v>
      </c>
      <c r="C1868">
        <v>56</v>
      </c>
      <c r="D1868" t="s">
        <v>1306</v>
      </c>
      <c r="E1868" t="s">
        <v>1579</v>
      </c>
      <c r="F1868" t="s">
        <v>44</v>
      </c>
      <c r="G1868" t="s">
        <v>45</v>
      </c>
      <c r="H1868" t="s">
        <v>91</v>
      </c>
      <c r="I1868">
        <v>3</v>
      </c>
      <c r="J1868">
        <v>0</v>
      </c>
      <c r="K1868" t="s">
        <v>1491</v>
      </c>
      <c r="L1868">
        <v>0</v>
      </c>
      <c r="M1868">
        <f t="shared" si="122"/>
        <v>2</v>
      </c>
      <c r="N1868" s="2">
        <f t="shared" si="119"/>
        <v>17</v>
      </c>
      <c r="O1868" s="2" t="str">
        <f t="shared" si="120"/>
        <v>XMAN</v>
      </c>
      <c r="P1868" t="str">
        <f t="shared" si="121"/>
        <v>PA</v>
      </c>
    </row>
    <row r="1869" spans="1:16" x14ac:dyDescent="0.25">
      <c r="A1869" t="s">
        <v>25</v>
      </c>
      <c r="B1869" t="s">
        <v>2191</v>
      </c>
      <c r="C1869">
        <v>57</v>
      </c>
      <c r="D1869" t="s">
        <v>2192</v>
      </c>
      <c r="F1869" t="s">
        <v>455</v>
      </c>
      <c r="G1869" t="s">
        <v>456</v>
      </c>
      <c r="H1869" t="s">
        <v>2154</v>
      </c>
      <c r="I1869">
        <v>19</v>
      </c>
      <c r="M1869">
        <f t="shared" si="122"/>
        <v>2</v>
      </c>
      <c r="N1869" s="2">
        <f t="shared" si="119"/>
        <v>17</v>
      </c>
      <c r="O1869" s="2" t="str">
        <f t="shared" si="120"/>
        <v>XMAR_COM</v>
      </c>
      <c r="P1869" t="str">
        <f t="shared" si="121"/>
        <v>PA</v>
      </c>
    </row>
    <row r="1870" spans="1:16" x14ac:dyDescent="0.25">
      <c r="A1870" t="s">
        <v>25</v>
      </c>
      <c r="B1870" t="s">
        <v>2193</v>
      </c>
      <c r="C1870">
        <v>58</v>
      </c>
      <c r="D1870" t="s">
        <v>1309</v>
      </c>
      <c r="E1870" t="s">
        <v>1310</v>
      </c>
      <c r="F1870" t="s">
        <v>44</v>
      </c>
      <c r="G1870" t="s">
        <v>45</v>
      </c>
      <c r="H1870" t="s">
        <v>91</v>
      </c>
      <c r="I1870">
        <v>3</v>
      </c>
      <c r="J1870">
        <v>0</v>
      </c>
      <c r="K1870" t="s">
        <v>754</v>
      </c>
      <c r="L1870">
        <v>0</v>
      </c>
      <c r="M1870">
        <f t="shared" si="122"/>
        <v>2</v>
      </c>
      <c r="N1870" s="2">
        <f t="shared" si="119"/>
        <v>17</v>
      </c>
      <c r="O1870" s="2" t="str">
        <f t="shared" si="120"/>
        <v>MA00</v>
      </c>
      <c r="P1870" t="str">
        <f t="shared" si="121"/>
        <v>PA</v>
      </c>
    </row>
    <row r="1871" spans="1:16" x14ac:dyDescent="0.25">
      <c r="A1871" t="s">
        <v>25</v>
      </c>
      <c r="B1871" t="s">
        <v>2194</v>
      </c>
      <c r="C1871">
        <v>59</v>
      </c>
      <c r="D1871" t="s">
        <v>1312</v>
      </c>
      <c r="E1871" t="s">
        <v>1313</v>
      </c>
      <c r="F1871" t="s">
        <v>44</v>
      </c>
      <c r="G1871" t="s">
        <v>45</v>
      </c>
      <c r="H1871" t="s">
        <v>91</v>
      </c>
      <c r="I1871">
        <v>3</v>
      </c>
      <c r="J1871">
        <v>0</v>
      </c>
      <c r="K1871" t="s">
        <v>754</v>
      </c>
      <c r="L1871">
        <v>0</v>
      </c>
      <c r="M1871">
        <f t="shared" si="122"/>
        <v>2</v>
      </c>
      <c r="N1871" s="2">
        <f t="shared" si="119"/>
        <v>17</v>
      </c>
      <c r="O1871" s="2" t="str">
        <f t="shared" si="120"/>
        <v>MA01</v>
      </c>
      <c r="P1871" t="str">
        <f t="shared" si="121"/>
        <v>PA</v>
      </c>
    </row>
    <row r="1872" spans="1:16" x14ac:dyDescent="0.25">
      <c r="A1872" t="s">
        <v>25</v>
      </c>
      <c r="B1872" t="s">
        <v>2195</v>
      </c>
      <c r="C1872">
        <v>60</v>
      </c>
      <c r="D1872" t="s">
        <v>1315</v>
      </c>
      <c r="E1872" t="s">
        <v>1313</v>
      </c>
      <c r="F1872" t="s">
        <v>44</v>
      </c>
      <c r="G1872" t="s">
        <v>45</v>
      </c>
      <c r="H1872" t="s">
        <v>91</v>
      </c>
      <c r="I1872">
        <v>3</v>
      </c>
      <c r="J1872">
        <v>0</v>
      </c>
      <c r="K1872" t="s">
        <v>754</v>
      </c>
      <c r="L1872">
        <v>0</v>
      </c>
      <c r="M1872">
        <f t="shared" si="122"/>
        <v>2</v>
      </c>
      <c r="N1872" s="2">
        <f t="shared" si="119"/>
        <v>17</v>
      </c>
      <c r="O1872" s="2" t="str">
        <f t="shared" si="120"/>
        <v>MA02</v>
      </c>
      <c r="P1872" t="str">
        <f t="shared" si="121"/>
        <v>PA</v>
      </c>
    </row>
    <row r="1873" spans="1:16" x14ac:dyDescent="0.25">
      <c r="A1873" t="s">
        <v>25</v>
      </c>
      <c r="B1873" t="s">
        <v>2196</v>
      </c>
      <c r="C1873">
        <v>61</v>
      </c>
      <c r="D1873" t="s">
        <v>1317</v>
      </c>
      <c r="E1873" t="s">
        <v>1313</v>
      </c>
      <c r="F1873" t="s">
        <v>44</v>
      </c>
      <c r="G1873" t="s">
        <v>45</v>
      </c>
      <c r="H1873" t="s">
        <v>91</v>
      </c>
      <c r="I1873">
        <v>3</v>
      </c>
      <c r="J1873">
        <v>0</v>
      </c>
      <c r="K1873" t="s">
        <v>754</v>
      </c>
      <c r="L1873">
        <v>0</v>
      </c>
      <c r="M1873">
        <f t="shared" si="122"/>
        <v>2</v>
      </c>
      <c r="N1873" s="2">
        <f t="shared" si="119"/>
        <v>17</v>
      </c>
      <c r="O1873" s="2" t="str">
        <f t="shared" si="120"/>
        <v>MA03</v>
      </c>
      <c r="P1873" t="str">
        <f t="shared" si="121"/>
        <v>PA</v>
      </c>
    </row>
    <row r="1874" spans="1:16" x14ac:dyDescent="0.25">
      <c r="A1874" t="s">
        <v>25</v>
      </c>
      <c r="B1874" t="s">
        <v>2197</v>
      </c>
      <c r="C1874">
        <v>62</v>
      </c>
      <c r="D1874" t="s">
        <v>1319</v>
      </c>
      <c r="E1874" t="s">
        <v>1313</v>
      </c>
      <c r="F1874" t="s">
        <v>44</v>
      </c>
      <c r="G1874" t="s">
        <v>45</v>
      </c>
      <c r="H1874" t="s">
        <v>91</v>
      </c>
      <c r="I1874">
        <v>3</v>
      </c>
      <c r="J1874">
        <v>0</v>
      </c>
      <c r="K1874" t="s">
        <v>754</v>
      </c>
      <c r="L1874">
        <v>0</v>
      </c>
      <c r="M1874">
        <f t="shared" si="122"/>
        <v>2</v>
      </c>
      <c r="N1874" s="2">
        <f t="shared" si="119"/>
        <v>17</v>
      </c>
      <c r="O1874" s="2" t="str">
        <f t="shared" si="120"/>
        <v>MA04</v>
      </c>
      <c r="P1874" t="str">
        <f t="shared" si="121"/>
        <v>PA</v>
      </c>
    </row>
    <row r="1875" spans="1:16" x14ac:dyDescent="0.25">
      <c r="A1875" t="s">
        <v>25</v>
      </c>
      <c r="B1875" t="s">
        <v>2198</v>
      </c>
      <c r="C1875">
        <v>63</v>
      </c>
      <c r="D1875" t="s">
        <v>1321</v>
      </c>
      <c r="E1875" t="s">
        <v>1322</v>
      </c>
      <c r="F1875" t="s">
        <v>44</v>
      </c>
      <c r="G1875" t="s">
        <v>45</v>
      </c>
      <c r="H1875" t="s">
        <v>91</v>
      </c>
      <c r="I1875">
        <v>3</v>
      </c>
      <c r="J1875">
        <v>0</v>
      </c>
      <c r="K1875" t="s">
        <v>2199</v>
      </c>
      <c r="L1875">
        <v>0</v>
      </c>
      <c r="M1875">
        <f t="shared" si="122"/>
        <v>2</v>
      </c>
      <c r="N1875" s="2">
        <f t="shared" si="119"/>
        <v>17</v>
      </c>
      <c r="O1875" s="2" t="str">
        <f t="shared" si="120"/>
        <v>MA06</v>
      </c>
      <c r="P1875" t="str">
        <f t="shared" si="121"/>
        <v>PA</v>
      </c>
    </row>
    <row r="1876" spans="1:16" x14ac:dyDescent="0.25">
      <c r="A1876" t="s">
        <v>25</v>
      </c>
      <c r="B1876" t="s">
        <v>2200</v>
      </c>
      <c r="C1876">
        <v>64</v>
      </c>
      <c r="D1876" t="s">
        <v>1324</v>
      </c>
      <c r="E1876" t="s">
        <v>1322</v>
      </c>
      <c r="F1876" t="s">
        <v>44</v>
      </c>
      <c r="G1876" t="s">
        <v>45</v>
      </c>
      <c r="H1876" t="s">
        <v>91</v>
      </c>
      <c r="I1876">
        <v>3</v>
      </c>
      <c r="J1876">
        <v>0</v>
      </c>
      <c r="K1876" t="s">
        <v>1325</v>
      </c>
      <c r="L1876">
        <v>0</v>
      </c>
      <c r="M1876">
        <f t="shared" si="122"/>
        <v>2</v>
      </c>
      <c r="N1876" s="2">
        <f t="shared" si="119"/>
        <v>17</v>
      </c>
      <c r="O1876" s="2" t="str">
        <f t="shared" si="120"/>
        <v>MA07</v>
      </c>
      <c r="P1876" t="str">
        <f t="shared" si="121"/>
        <v>PA</v>
      </c>
    </row>
    <row r="1877" spans="1:16" x14ac:dyDescent="0.25">
      <c r="A1877" t="s">
        <v>25</v>
      </c>
      <c r="B1877" t="s">
        <v>2201</v>
      </c>
      <c r="C1877">
        <v>65</v>
      </c>
      <c r="D1877" t="s">
        <v>1327</v>
      </c>
      <c r="E1877" t="s">
        <v>1322</v>
      </c>
      <c r="F1877" t="s">
        <v>44</v>
      </c>
      <c r="G1877" t="s">
        <v>45</v>
      </c>
      <c r="H1877" t="s">
        <v>91</v>
      </c>
      <c r="I1877">
        <v>3</v>
      </c>
      <c r="J1877">
        <v>0</v>
      </c>
      <c r="K1877" t="s">
        <v>2202</v>
      </c>
      <c r="L1877">
        <v>0</v>
      </c>
      <c r="M1877">
        <f t="shared" si="122"/>
        <v>2</v>
      </c>
      <c r="N1877" s="2">
        <f t="shared" si="119"/>
        <v>17</v>
      </c>
      <c r="O1877" s="2" t="str">
        <f t="shared" si="120"/>
        <v>MA08</v>
      </c>
      <c r="P1877" t="str">
        <f t="shared" si="121"/>
        <v>PA</v>
      </c>
    </row>
    <row r="1878" spans="1:16" x14ac:dyDescent="0.25">
      <c r="A1878" t="s">
        <v>25</v>
      </c>
      <c r="B1878" t="s">
        <v>2203</v>
      </c>
      <c r="C1878">
        <v>66</v>
      </c>
      <c r="D1878" t="s">
        <v>1330</v>
      </c>
      <c r="E1878" t="s">
        <v>1322</v>
      </c>
      <c r="F1878" t="s">
        <v>44</v>
      </c>
      <c r="G1878" t="s">
        <v>45</v>
      </c>
      <c r="H1878" t="s">
        <v>91</v>
      </c>
      <c r="I1878">
        <v>3</v>
      </c>
      <c r="J1878">
        <v>0</v>
      </c>
      <c r="K1878" t="s">
        <v>1325</v>
      </c>
      <c r="L1878">
        <v>0</v>
      </c>
      <c r="M1878">
        <f t="shared" si="122"/>
        <v>2</v>
      </c>
      <c r="N1878" s="2">
        <f t="shared" si="119"/>
        <v>17</v>
      </c>
      <c r="O1878" s="2" t="str">
        <f t="shared" si="120"/>
        <v>MA09</v>
      </c>
      <c r="P1878" t="str">
        <f t="shared" si="121"/>
        <v>PA</v>
      </c>
    </row>
    <row r="1879" spans="1:16" x14ac:dyDescent="0.25">
      <c r="A1879" t="s">
        <v>25</v>
      </c>
      <c r="B1879" t="s">
        <v>2204</v>
      </c>
      <c r="C1879">
        <v>67</v>
      </c>
      <c r="D1879" t="s">
        <v>867</v>
      </c>
      <c r="E1879" t="s">
        <v>868</v>
      </c>
      <c r="F1879" t="s">
        <v>44</v>
      </c>
      <c r="G1879" t="s">
        <v>45</v>
      </c>
      <c r="H1879" t="s">
        <v>753</v>
      </c>
      <c r="I1879">
        <v>1</v>
      </c>
      <c r="J1879">
        <v>0</v>
      </c>
      <c r="K1879" t="s">
        <v>1539</v>
      </c>
      <c r="L1879">
        <v>0</v>
      </c>
      <c r="M1879">
        <f t="shared" si="122"/>
        <v>2</v>
      </c>
      <c r="N1879" s="2">
        <f t="shared" si="119"/>
        <v>17</v>
      </c>
      <c r="O1879" s="2" t="str">
        <f t="shared" si="120"/>
        <v>MA1</v>
      </c>
      <c r="P1879" t="str">
        <f t="shared" si="121"/>
        <v>PA</v>
      </c>
    </row>
    <row r="1880" spans="1:16" x14ac:dyDescent="0.25">
      <c r="A1880" t="s">
        <v>25</v>
      </c>
      <c r="B1880" t="s">
        <v>2205</v>
      </c>
      <c r="C1880">
        <v>68</v>
      </c>
      <c r="D1880" t="s">
        <v>871</v>
      </c>
      <c r="E1880" t="s">
        <v>872</v>
      </c>
      <c r="F1880" t="s">
        <v>44</v>
      </c>
      <c r="G1880" t="s">
        <v>45</v>
      </c>
      <c r="H1880" t="s">
        <v>91</v>
      </c>
      <c r="I1880">
        <v>3</v>
      </c>
      <c r="J1880">
        <v>0</v>
      </c>
      <c r="K1880" t="s">
        <v>2206</v>
      </c>
      <c r="L1880">
        <v>0</v>
      </c>
      <c r="M1880">
        <f t="shared" si="122"/>
        <v>2</v>
      </c>
      <c r="N1880" s="2">
        <f t="shared" si="119"/>
        <v>17</v>
      </c>
      <c r="O1880" s="2" t="str">
        <f t="shared" si="120"/>
        <v>MA2</v>
      </c>
      <c r="P1880" t="str">
        <f t="shared" si="121"/>
        <v>PA</v>
      </c>
    </row>
    <row r="1881" spans="1:16" x14ac:dyDescent="0.25">
      <c r="A1881" t="s">
        <v>25</v>
      </c>
      <c r="B1881" t="s">
        <v>2207</v>
      </c>
      <c r="C1881">
        <v>69</v>
      </c>
      <c r="D1881" t="s">
        <v>874</v>
      </c>
      <c r="E1881" t="s">
        <v>872</v>
      </c>
      <c r="F1881" t="s">
        <v>44</v>
      </c>
      <c r="G1881" t="s">
        <v>45</v>
      </c>
      <c r="H1881" t="s">
        <v>91</v>
      </c>
      <c r="I1881">
        <v>3</v>
      </c>
      <c r="J1881">
        <v>0</v>
      </c>
      <c r="K1881" t="s">
        <v>2208</v>
      </c>
      <c r="L1881">
        <v>0</v>
      </c>
      <c r="M1881">
        <f t="shared" si="122"/>
        <v>2</v>
      </c>
      <c r="N1881" s="2">
        <f t="shared" si="119"/>
        <v>17</v>
      </c>
      <c r="O1881" s="2" t="str">
        <f t="shared" si="120"/>
        <v>MA3</v>
      </c>
      <c r="P1881" t="str">
        <f t="shared" si="121"/>
        <v>PA</v>
      </c>
    </row>
    <row r="1882" spans="1:16" x14ac:dyDescent="0.25">
      <c r="A1882" t="s">
        <v>25</v>
      </c>
      <c r="B1882" t="s">
        <v>2209</v>
      </c>
      <c r="C1882">
        <v>70</v>
      </c>
      <c r="D1882" t="s">
        <v>876</v>
      </c>
      <c r="E1882" t="s">
        <v>872</v>
      </c>
      <c r="F1882" t="s">
        <v>44</v>
      </c>
      <c r="G1882" t="s">
        <v>45</v>
      </c>
      <c r="H1882" t="s">
        <v>91</v>
      </c>
      <c r="I1882">
        <v>3</v>
      </c>
      <c r="J1882">
        <v>0</v>
      </c>
      <c r="K1882" t="s">
        <v>2210</v>
      </c>
      <c r="L1882">
        <v>0</v>
      </c>
      <c r="M1882">
        <f t="shared" si="122"/>
        <v>2</v>
      </c>
      <c r="N1882" s="2">
        <f t="shared" si="119"/>
        <v>17</v>
      </c>
      <c r="O1882" s="2" t="str">
        <f t="shared" si="120"/>
        <v>MA4</v>
      </c>
      <c r="P1882" t="str">
        <f t="shared" si="121"/>
        <v>PA</v>
      </c>
    </row>
    <row r="1883" spans="1:16" x14ac:dyDescent="0.25">
      <c r="A1883" t="s">
        <v>25</v>
      </c>
      <c r="B1883" t="s">
        <v>2211</v>
      </c>
      <c r="C1883">
        <v>71</v>
      </c>
      <c r="D1883" t="s">
        <v>879</v>
      </c>
      <c r="E1883" t="s">
        <v>872</v>
      </c>
      <c r="F1883" t="s">
        <v>44</v>
      </c>
      <c r="G1883" t="s">
        <v>45</v>
      </c>
      <c r="H1883" t="s">
        <v>91</v>
      </c>
      <c r="I1883">
        <v>3</v>
      </c>
      <c r="J1883">
        <v>0</v>
      </c>
      <c r="K1883" t="s">
        <v>2212</v>
      </c>
      <c r="L1883">
        <v>0</v>
      </c>
      <c r="M1883">
        <f t="shared" si="122"/>
        <v>2</v>
      </c>
      <c r="N1883" s="2">
        <f t="shared" si="119"/>
        <v>17</v>
      </c>
      <c r="O1883" s="2" t="str">
        <f t="shared" si="120"/>
        <v>MA5</v>
      </c>
      <c r="P1883" t="str">
        <f t="shared" si="121"/>
        <v>PA</v>
      </c>
    </row>
    <row r="1884" spans="1:16" x14ac:dyDescent="0.25">
      <c r="A1884" t="s">
        <v>25</v>
      </c>
      <c r="B1884" t="s">
        <v>2213</v>
      </c>
      <c r="C1884">
        <v>72</v>
      </c>
      <c r="D1884" t="s">
        <v>891</v>
      </c>
      <c r="E1884" t="s">
        <v>872</v>
      </c>
      <c r="F1884" t="s">
        <v>44</v>
      </c>
      <c r="G1884" t="s">
        <v>45</v>
      </c>
      <c r="H1884" t="s">
        <v>91</v>
      </c>
      <c r="I1884">
        <v>3</v>
      </c>
      <c r="J1884">
        <v>0</v>
      </c>
      <c r="K1884" t="s">
        <v>2214</v>
      </c>
      <c r="L1884">
        <v>0</v>
      </c>
      <c r="M1884">
        <f t="shared" si="122"/>
        <v>2</v>
      </c>
      <c r="N1884" s="2">
        <f t="shared" si="119"/>
        <v>17</v>
      </c>
      <c r="O1884" s="2" t="str">
        <f t="shared" si="120"/>
        <v>MA9</v>
      </c>
      <c r="P1884" t="str">
        <f t="shared" si="121"/>
        <v>PA</v>
      </c>
    </row>
    <row r="1885" spans="1:16" x14ac:dyDescent="0.25">
      <c r="A1885" t="s">
        <v>25</v>
      </c>
      <c r="B1885" t="s">
        <v>2215</v>
      </c>
      <c r="C1885">
        <v>73</v>
      </c>
      <c r="D1885" t="s">
        <v>894</v>
      </c>
      <c r="E1885" t="s">
        <v>872</v>
      </c>
      <c r="F1885" t="s">
        <v>44</v>
      </c>
      <c r="G1885" t="s">
        <v>45</v>
      </c>
      <c r="H1885" t="s">
        <v>91</v>
      </c>
      <c r="I1885">
        <v>3</v>
      </c>
      <c r="J1885">
        <v>0</v>
      </c>
      <c r="K1885" t="s">
        <v>2212</v>
      </c>
      <c r="L1885">
        <v>0</v>
      </c>
      <c r="M1885">
        <f t="shared" si="122"/>
        <v>2</v>
      </c>
      <c r="N1885" s="2">
        <f t="shared" si="119"/>
        <v>17</v>
      </c>
      <c r="O1885" s="2" t="str">
        <f t="shared" si="120"/>
        <v>MA10</v>
      </c>
      <c r="P1885" t="str">
        <f t="shared" si="121"/>
        <v>PA</v>
      </c>
    </row>
    <row r="1886" spans="1:16" x14ac:dyDescent="0.25">
      <c r="A1886" t="s">
        <v>25</v>
      </c>
      <c r="B1886" t="s">
        <v>2216</v>
      </c>
      <c r="C1886">
        <v>74</v>
      </c>
      <c r="D1886" t="s">
        <v>896</v>
      </c>
      <c r="E1886" t="s">
        <v>872</v>
      </c>
      <c r="F1886" t="s">
        <v>44</v>
      </c>
      <c r="G1886" t="s">
        <v>45</v>
      </c>
      <c r="H1886" t="s">
        <v>91</v>
      </c>
      <c r="I1886">
        <v>3</v>
      </c>
      <c r="J1886">
        <v>0</v>
      </c>
      <c r="K1886" t="s">
        <v>2217</v>
      </c>
      <c r="L1886">
        <v>0</v>
      </c>
      <c r="M1886">
        <f t="shared" si="122"/>
        <v>2</v>
      </c>
      <c r="N1886" s="2">
        <f t="shared" si="119"/>
        <v>17</v>
      </c>
      <c r="O1886" s="2" t="str">
        <f t="shared" si="120"/>
        <v>MA11</v>
      </c>
      <c r="P1886" t="str">
        <f t="shared" si="121"/>
        <v>PA</v>
      </c>
    </row>
    <row r="1887" spans="1:16" x14ac:dyDescent="0.25">
      <c r="A1887" t="s">
        <v>25</v>
      </c>
      <c r="B1887" t="s">
        <v>2218</v>
      </c>
      <c r="C1887">
        <v>75</v>
      </c>
      <c r="D1887" t="s">
        <v>899</v>
      </c>
      <c r="E1887" t="s">
        <v>872</v>
      </c>
      <c r="F1887" t="s">
        <v>44</v>
      </c>
      <c r="G1887" t="s">
        <v>45</v>
      </c>
      <c r="H1887" t="s">
        <v>91</v>
      </c>
      <c r="I1887">
        <v>3</v>
      </c>
      <c r="J1887">
        <v>0</v>
      </c>
      <c r="K1887" t="s">
        <v>2212</v>
      </c>
      <c r="L1887">
        <v>0</v>
      </c>
      <c r="M1887">
        <f t="shared" si="122"/>
        <v>2</v>
      </c>
      <c r="N1887" s="2">
        <f t="shared" si="119"/>
        <v>17</v>
      </c>
      <c r="O1887" s="2" t="str">
        <f t="shared" si="120"/>
        <v>MA12</v>
      </c>
      <c r="P1887" t="str">
        <f t="shared" si="121"/>
        <v>PA</v>
      </c>
    </row>
    <row r="1888" spans="1:16" x14ac:dyDescent="0.25">
      <c r="A1888" t="s">
        <v>25</v>
      </c>
      <c r="B1888" t="s">
        <v>2219</v>
      </c>
      <c r="C1888">
        <v>76</v>
      </c>
      <c r="D1888" t="s">
        <v>901</v>
      </c>
      <c r="E1888" t="s">
        <v>872</v>
      </c>
      <c r="F1888" t="s">
        <v>44</v>
      </c>
      <c r="G1888" t="s">
        <v>45</v>
      </c>
      <c r="H1888" t="s">
        <v>756</v>
      </c>
      <c r="I1888">
        <v>4</v>
      </c>
      <c r="J1888">
        <v>0</v>
      </c>
      <c r="K1888" t="s">
        <v>57</v>
      </c>
      <c r="L1888">
        <v>0</v>
      </c>
      <c r="M1888">
        <f t="shared" si="122"/>
        <v>2</v>
      </c>
      <c r="N1888" s="2">
        <f t="shared" si="119"/>
        <v>17</v>
      </c>
      <c r="O1888" s="2" t="str">
        <f t="shared" si="120"/>
        <v>MA13</v>
      </c>
      <c r="P1888" t="str">
        <f t="shared" si="121"/>
        <v>PA</v>
      </c>
    </row>
    <row r="1889" spans="1:16" x14ac:dyDescent="0.25">
      <c r="A1889" t="s">
        <v>25</v>
      </c>
      <c r="B1889" t="s">
        <v>2220</v>
      </c>
      <c r="C1889">
        <v>77</v>
      </c>
      <c r="D1889" t="s">
        <v>904</v>
      </c>
      <c r="E1889" t="s">
        <v>872</v>
      </c>
      <c r="F1889" t="s">
        <v>44</v>
      </c>
      <c r="G1889" t="s">
        <v>45</v>
      </c>
      <c r="H1889" t="s">
        <v>91</v>
      </c>
      <c r="I1889">
        <v>3</v>
      </c>
      <c r="J1889">
        <v>0</v>
      </c>
      <c r="K1889" t="s">
        <v>2212</v>
      </c>
      <c r="L1889">
        <v>0</v>
      </c>
      <c r="M1889">
        <f t="shared" si="122"/>
        <v>2</v>
      </c>
      <c r="N1889" s="2">
        <f t="shared" si="119"/>
        <v>17</v>
      </c>
      <c r="O1889" s="2" t="str">
        <f t="shared" si="120"/>
        <v>MA14</v>
      </c>
      <c r="P1889" t="str">
        <f t="shared" si="121"/>
        <v>PA</v>
      </c>
    </row>
    <row r="1890" spans="1:16" x14ac:dyDescent="0.25">
      <c r="A1890" t="s">
        <v>25</v>
      </c>
      <c r="B1890" t="s">
        <v>2221</v>
      </c>
      <c r="C1890">
        <v>78</v>
      </c>
      <c r="D1890" t="s">
        <v>906</v>
      </c>
      <c r="E1890" t="s">
        <v>872</v>
      </c>
      <c r="F1890" t="s">
        <v>44</v>
      </c>
      <c r="G1890" t="s">
        <v>45</v>
      </c>
      <c r="H1890" t="s">
        <v>756</v>
      </c>
      <c r="I1890">
        <v>4</v>
      </c>
      <c r="J1890">
        <v>0</v>
      </c>
      <c r="K1890" t="s">
        <v>2222</v>
      </c>
      <c r="L1890">
        <v>0</v>
      </c>
      <c r="M1890">
        <f t="shared" si="122"/>
        <v>2</v>
      </c>
      <c r="N1890" s="2">
        <f t="shared" si="119"/>
        <v>17</v>
      </c>
      <c r="O1890" s="2" t="str">
        <f t="shared" si="120"/>
        <v>MA15</v>
      </c>
      <c r="P1890" t="str">
        <f t="shared" si="121"/>
        <v>PA</v>
      </c>
    </row>
    <row r="1891" spans="1:16" x14ac:dyDescent="0.25">
      <c r="A1891" t="s">
        <v>25</v>
      </c>
      <c r="B1891" t="s">
        <v>2223</v>
      </c>
      <c r="C1891">
        <v>79</v>
      </c>
      <c r="D1891" t="s">
        <v>909</v>
      </c>
      <c r="E1891" t="s">
        <v>872</v>
      </c>
      <c r="F1891" t="s">
        <v>44</v>
      </c>
      <c r="G1891" t="s">
        <v>45</v>
      </c>
      <c r="H1891" t="s">
        <v>91</v>
      </c>
      <c r="I1891">
        <v>3</v>
      </c>
      <c r="J1891">
        <v>0</v>
      </c>
      <c r="K1891" t="s">
        <v>2212</v>
      </c>
      <c r="L1891">
        <v>0</v>
      </c>
      <c r="M1891">
        <f t="shared" si="122"/>
        <v>2</v>
      </c>
      <c r="N1891" s="2">
        <f t="shared" si="119"/>
        <v>17</v>
      </c>
      <c r="O1891" s="2" t="str">
        <f t="shared" si="120"/>
        <v>MA16</v>
      </c>
      <c r="P1891" t="str">
        <f t="shared" si="121"/>
        <v>PA</v>
      </c>
    </row>
    <row r="1892" spans="1:16" x14ac:dyDescent="0.25">
      <c r="A1892" t="s">
        <v>25</v>
      </c>
      <c r="B1892" t="s">
        <v>2224</v>
      </c>
      <c r="C1892">
        <v>80</v>
      </c>
      <c r="D1892" t="s">
        <v>911</v>
      </c>
      <c r="E1892" t="s">
        <v>872</v>
      </c>
      <c r="F1892" t="s">
        <v>44</v>
      </c>
      <c r="G1892" t="s">
        <v>45</v>
      </c>
      <c r="H1892" t="s">
        <v>91</v>
      </c>
      <c r="I1892">
        <v>3</v>
      </c>
      <c r="J1892">
        <v>0</v>
      </c>
      <c r="K1892" t="s">
        <v>2225</v>
      </c>
      <c r="L1892">
        <v>0</v>
      </c>
      <c r="M1892">
        <f t="shared" si="122"/>
        <v>2</v>
      </c>
      <c r="N1892" s="2">
        <f t="shared" si="119"/>
        <v>17</v>
      </c>
      <c r="O1892" s="2" t="str">
        <f t="shared" si="120"/>
        <v>MA17</v>
      </c>
      <c r="P1892" t="str">
        <f t="shared" si="121"/>
        <v>PA</v>
      </c>
    </row>
    <row r="1893" spans="1:16" x14ac:dyDescent="0.25">
      <c r="A1893" t="s">
        <v>25</v>
      </c>
      <c r="B1893" t="s">
        <v>2226</v>
      </c>
      <c r="C1893">
        <v>81</v>
      </c>
      <c r="D1893" t="s">
        <v>913</v>
      </c>
      <c r="E1893" t="s">
        <v>872</v>
      </c>
      <c r="F1893" t="s">
        <v>44</v>
      </c>
      <c r="G1893" t="s">
        <v>45</v>
      </c>
      <c r="H1893" t="s">
        <v>91</v>
      </c>
      <c r="I1893">
        <v>3</v>
      </c>
      <c r="J1893">
        <v>0</v>
      </c>
      <c r="K1893" t="s">
        <v>2212</v>
      </c>
      <c r="L1893">
        <v>0</v>
      </c>
      <c r="M1893">
        <f t="shared" si="122"/>
        <v>2</v>
      </c>
      <c r="N1893" s="2">
        <f t="shared" si="119"/>
        <v>17</v>
      </c>
      <c r="O1893" s="2" t="str">
        <f t="shared" si="120"/>
        <v>MA18</v>
      </c>
      <c r="P1893" t="str">
        <f t="shared" si="121"/>
        <v>PA</v>
      </c>
    </row>
    <row r="1894" spans="1:16" x14ac:dyDescent="0.25">
      <c r="A1894" t="s">
        <v>25</v>
      </c>
      <c r="B1894" t="s">
        <v>2227</v>
      </c>
      <c r="C1894">
        <v>82</v>
      </c>
      <c r="D1894" t="s">
        <v>915</v>
      </c>
      <c r="E1894" t="s">
        <v>872</v>
      </c>
      <c r="F1894" t="s">
        <v>44</v>
      </c>
      <c r="G1894" t="s">
        <v>45</v>
      </c>
      <c r="H1894" t="s">
        <v>46</v>
      </c>
      <c r="I1894">
        <v>8</v>
      </c>
      <c r="J1894">
        <v>0</v>
      </c>
      <c r="K1894" t="s">
        <v>2228</v>
      </c>
      <c r="L1894">
        <v>0</v>
      </c>
      <c r="M1894">
        <f t="shared" si="122"/>
        <v>2</v>
      </c>
      <c r="N1894" s="2">
        <f t="shared" si="119"/>
        <v>17</v>
      </c>
      <c r="O1894" s="2" t="str">
        <f t="shared" si="120"/>
        <v>MA19</v>
      </c>
      <c r="P1894" t="str">
        <f t="shared" si="121"/>
        <v>PA</v>
      </c>
    </row>
    <row r="1895" spans="1:16" x14ac:dyDescent="0.25">
      <c r="A1895" t="s">
        <v>25</v>
      </c>
      <c r="B1895" t="s">
        <v>2229</v>
      </c>
      <c r="C1895">
        <v>83</v>
      </c>
      <c r="D1895" t="s">
        <v>917</v>
      </c>
      <c r="E1895" t="s">
        <v>872</v>
      </c>
      <c r="F1895" t="s">
        <v>44</v>
      </c>
      <c r="G1895" t="s">
        <v>45</v>
      </c>
      <c r="H1895" t="s">
        <v>91</v>
      </c>
      <c r="I1895">
        <v>3</v>
      </c>
      <c r="J1895">
        <v>0</v>
      </c>
      <c r="K1895" t="s">
        <v>2212</v>
      </c>
      <c r="L1895">
        <v>0</v>
      </c>
      <c r="M1895">
        <f t="shared" si="122"/>
        <v>2</v>
      </c>
      <c r="N1895" s="2">
        <f t="shared" si="119"/>
        <v>17</v>
      </c>
      <c r="O1895" s="2" t="str">
        <f t="shared" si="120"/>
        <v>MA20</v>
      </c>
      <c r="P1895" t="str">
        <f t="shared" si="121"/>
        <v>PA</v>
      </c>
    </row>
    <row r="1896" spans="1:16" x14ac:dyDescent="0.25">
      <c r="A1896" t="s">
        <v>25</v>
      </c>
      <c r="B1896" t="s">
        <v>2230</v>
      </c>
      <c r="C1896">
        <v>84</v>
      </c>
      <c r="D1896" t="s">
        <v>919</v>
      </c>
      <c r="E1896" t="s">
        <v>872</v>
      </c>
      <c r="F1896" t="s">
        <v>44</v>
      </c>
      <c r="G1896" t="s">
        <v>45</v>
      </c>
      <c r="H1896" t="s">
        <v>91</v>
      </c>
      <c r="I1896">
        <v>3</v>
      </c>
      <c r="J1896">
        <v>0</v>
      </c>
      <c r="K1896" t="s">
        <v>2231</v>
      </c>
      <c r="L1896">
        <v>0</v>
      </c>
      <c r="M1896">
        <f t="shared" si="122"/>
        <v>2</v>
      </c>
      <c r="N1896" s="2">
        <f t="shared" si="119"/>
        <v>17</v>
      </c>
      <c r="O1896" s="2" t="str">
        <f t="shared" si="120"/>
        <v>MA21</v>
      </c>
      <c r="P1896" t="str">
        <f t="shared" si="121"/>
        <v>PA</v>
      </c>
    </row>
    <row r="1897" spans="1:16" x14ac:dyDescent="0.25">
      <c r="A1897" t="s">
        <v>25</v>
      </c>
      <c r="B1897" t="s">
        <v>2232</v>
      </c>
      <c r="C1897">
        <v>85</v>
      </c>
      <c r="D1897" t="s">
        <v>922</v>
      </c>
      <c r="E1897" t="s">
        <v>872</v>
      </c>
      <c r="F1897" t="s">
        <v>44</v>
      </c>
      <c r="G1897" t="s">
        <v>45</v>
      </c>
      <c r="H1897" t="s">
        <v>91</v>
      </c>
      <c r="I1897">
        <v>3</v>
      </c>
      <c r="J1897">
        <v>0</v>
      </c>
      <c r="K1897" t="s">
        <v>2212</v>
      </c>
      <c r="L1897">
        <v>0</v>
      </c>
      <c r="M1897">
        <f t="shared" si="122"/>
        <v>2</v>
      </c>
      <c r="N1897" s="2">
        <f t="shared" si="119"/>
        <v>17</v>
      </c>
      <c r="O1897" s="2" t="str">
        <f t="shared" si="120"/>
        <v>MA22</v>
      </c>
      <c r="P1897" t="str">
        <f t="shared" si="121"/>
        <v>PA</v>
      </c>
    </row>
    <row r="1898" spans="1:16" x14ac:dyDescent="0.25">
      <c r="A1898" t="s">
        <v>25</v>
      </c>
      <c r="B1898" t="s">
        <v>2233</v>
      </c>
      <c r="C1898">
        <v>86</v>
      </c>
      <c r="D1898" t="s">
        <v>924</v>
      </c>
      <c r="E1898" t="s">
        <v>872</v>
      </c>
      <c r="F1898" t="s">
        <v>44</v>
      </c>
      <c r="G1898" t="s">
        <v>45</v>
      </c>
      <c r="H1898" t="s">
        <v>46</v>
      </c>
      <c r="I1898">
        <v>8</v>
      </c>
      <c r="J1898">
        <v>0</v>
      </c>
      <c r="K1898" t="s">
        <v>902</v>
      </c>
      <c r="L1898">
        <v>0</v>
      </c>
      <c r="M1898">
        <f t="shared" si="122"/>
        <v>2</v>
      </c>
      <c r="N1898" s="2">
        <f t="shared" si="119"/>
        <v>17</v>
      </c>
      <c r="O1898" s="2" t="str">
        <f t="shared" si="120"/>
        <v>MA23</v>
      </c>
      <c r="P1898" t="str">
        <f t="shared" si="121"/>
        <v>PA</v>
      </c>
    </row>
    <row r="1899" spans="1:16" x14ac:dyDescent="0.25">
      <c r="A1899" t="s">
        <v>25</v>
      </c>
      <c r="B1899" t="s">
        <v>2234</v>
      </c>
      <c r="C1899">
        <v>87</v>
      </c>
      <c r="D1899" t="s">
        <v>927</v>
      </c>
      <c r="E1899" t="s">
        <v>872</v>
      </c>
      <c r="F1899" t="s">
        <v>44</v>
      </c>
      <c r="G1899" t="s">
        <v>45</v>
      </c>
      <c r="H1899" t="s">
        <v>91</v>
      </c>
      <c r="I1899">
        <v>3</v>
      </c>
      <c r="J1899">
        <v>0</v>
      </c>
      <c r="K1899" t="s">
        <v>2212</v>
      </c>
      <c r="L1899">
        <v>0</v>
      </c>
      <c r="M1899">
        <f t="shared" si="122"/>
        <v>2</v>
      </c>
      <c r="N1899" s="2">
        <f t="shared" si="119"/>
        <v>17</v>
      </c>
      <c r="O1899" s="2" t="str">
        <f t="shared" si="120"/>
        <v>MA24</v>
      </c>
      <c r="P1899" t="str">
        <f t="shared" si="121"/>
        <v>PA</v>
      </c>
    </row>
    <row r="1900" spans="1:16" x14ac:dyDescent="0.25">
      <c r="A1900" t="s">
        <v>25</v>
      </c>
      <c r="B1900" t="s">
        <v>2235</v>
      </c>
      <c r="C1900">
        <v>88</v>
      </c>
      <c r="D1900" t="s">
        <v>929</v>
      </c>
      <c r="E1900" t="s">
        <v>872</v>
      </c>
      <c r="F1900" t="s">
        <v>44</v>
      </c>
      <c r="G1900" t="s">
        <v>45</v>
      </c>
      <c r="H1900" t="s">
        <v>91</v>
      </c>
      <c r="I1900">
        <v>3</v>
      </c>
      <c r="J1900">
        <v>0</v>
      </c>
      <c r="K1900" t="s">
        <v>2210</v>
      </c>
      <c r="L1900">
        <v>0</v>
      </c>
      <c r="M1900">
        <f t="shared" si="122"/>
        <v>2</v>
      </c>
      <c r="N1900" s="2">
        <f t="shared" si="119"/>
        <v>17</v>
      </c>
      <c r="O1900" s="2" t="str">
        <f t="shared" si="120"/>
        <v>MA25</v>
      </c>
      <c r="P1900" t="str">
        <f t="shared" si="121"/>
        <v>PA</v>
      </c>
    </row>
    <row r="1901" spans="1:16" x14ac:dyDescent="0.25">
      <c r="A1901" t="s">
        <v>25</v>
      </c>
      <c r="B1901" t="s">
        <v>2236</v>
      </c>
      <c r="C1901">
        <v>89</v>
      </c>
      <c r="D1901" t="s">
        <v>932</v>
      </c>
      <c r="E1901" t="s">
        <v>872</v>
      </c>
      <c r="F1901" t="s">
        <v>44</v>
      </c>
      <c r="G1901" t="s">
        <v>45</v>
      </c>
      <c r="H1901" t="s">
        <v>91</v>
      </c>
      <c r="I1901">
        <v>3</v>
      </c>
      <c r="J1901">
        <v>0</v>
      </c>
      <c r="K1901" t="s">
        <v>2212</v>
      </c>
      <c r="L1901">
        <v>0</v>
      </c>
      <c r="M1901">
        <f t="shared" si="122"/>
        <v>2</v>
      </c>
      <c r="N1901" s="2">
        <f t="shared" si="119"/>
        <v>17</v>
      </c>
      <c r="O1901" s="2" t="str">
        <f t="shared" si="120"/>
        <v>MA26</v>
      </c>
      <c r="P1901" t="str">
        <f t="shared" si="121"/>
        <v>PA</v>
      </c>
    </row>
    <row r="1902" spans="1:16" x14ac:dyDescent="0.25">
      <c r="A1902" t="s">
        <v>25</v>
      </c>
      <c r="B1902" t="s">
        <v>2237</v>
      </c>
      <c r="C1902">
        <v>90</v>
      </c>
      <c r="D1902" t="s">
        <v>934</v>
      </c>
      <c r="E1902" t="s">
        <v>872</v>
      </c>
      <c r="F1902" t="s">
        <v>44</v>
      </c>
      <c r="G1902" t="s">
        <v>45</v>
      </c>
      <c r="H1902" t="s">
        <v>756</v>
      </c>
      <c r="I1902">
        <v>4</v>
      </c>
      <c r="J1902">
        <v>0</v>
      </c>
      <c r="K1902" t="s">
        <v>935</v>
      </c>
      <c r="L1902">
        <v>0</v>
      </c>
      <c r="M1902">
        <f t="shared" si="122"/>
        <v>2</v>
      </c>
      <c r="N1902" s="2">
        <f t="shared" ref="N1902:N1965" si="123">_xlfn.NUMBERVALUE(MID(A1902,2,3))-200</f>
        <v>17</v>
      </c>
      <c r="O1902" s="2" t="str">
        <f t="shared" ref="O1902:O1965" si="124">MID(B1902,6,LEN(B1902)-5)</f>
        <v>MA27</v>
      </c>
      <c r="P1902" t="str">
        <f t="shared" ref="P1902:P1965" si="125">IFERROR(IF(FIND("PA",A1902)&gt;0,"PA","Biological"),"Biological")</f>
        <v>PA</v>
      </c>
    </row>
    <row r="1903" spans="1:16" x14ac:dyDescent="0.25">
      <c r="A1903" t="s">
        <v>25</v>
      </c>
      <c r="B1903" t="s">
        <v>2238</v>
      </c>
      <c r="C1903">
        <v>91</v>
      </c>
      <c r="D1903" t="s">
        <v>937</v>
      </c>
      <c r="E1903" t="s">
        <v>872</v>
      </c>
      <c r="F1903" t="s">
        <v>44</v>
      </c>
      <c r="G1903" t="s">
        <v>45</v>
      </c>
      <c r="H1903" t="s">
        <v>91</v>
      </c>
      <c r="I1903">
        <v>3</v>
      </c>
      <c r="J1903">
        <v>0</v>
      </c>
      <c r="K1903" t="s">
        <v>2212</v>
      </c>
      <c r="L1903">
        <v>0</v>
      </c>
      <c r="M1903">
        <f t="shared" si="122"/>
        <v>2</v>
      </c>
      <c r="N1903" s="2">
        <f t="shared" si="123"/>
        <v>17</v>
      </c>
      <c r="O1903" s="2" t="str">
        <f t="shared" si="124"/>
        <v>MA28</v>
      </c>
      <c r="P1903" t="str">
        <f t="shared" si="125"/>
        <v>PA</v>
      </c>
    </row>
    <row r="1904" spans="1:16" x14ac:dyDescent="0.25">
      <c r="A1904" t="s">
        <v>25</v>
      </c>
      <c r="B1904" t="s">
        <v>2239</v>
      </c>
      <c r="C1904">
        <v>92</v>
      </c>
      <c r="D1904" t="s">
        <v>939</v>
      </c>
      <c r="E1904" t="s">
        <v>872</v>
      </c>
      <c r="F1904" t="s">
        <v>44</v>
      </c>
      <c r="G1904" t="s">
        <v>45</v>
      </c>
      <c r="H1904" t="s">
        <v>756</v>
      </c>
      <c r="I1904">
        <v>4</v>
      </c>
      <c r="J1904">
        <v>0</v>
      </c>
      <c r="K1904" t="s">
        <v>2212</v>
      </c>
      <c r="L1904">
        <v>0</v>
      </c>
      <c r="M1904">
        <f t="shared" si="122"/>
        <v>2</v>
      </c>
      <c r="N1904" s="2">
        <f t="shared" si="123"/>
        <v>17</v>
      </c>
      <c r="O1904" s="2" t="str">
        <f t="shared" si="124"/>
        <v>MA29</v>
      </c>
      <c r="P1904" t="str">
        <f t="shared" si="125"/>
        <v>PA</v>
      </c>
    </row>
    <row r="1905" spans="1:16" x14ac:dyDescent="0.25">
      <c r="A1905" t="s">
        <v>25</v>
      </c>
      <c r="B1905" t="s">
        <v>2240</v>
      </c>
      <c r="C1905">
        <v>93</v>
      </c>
      <c r="D1905" t="s">
        <v>942</v>
      </c>
      <c r="E1905" t="s">
        <v>872</v>
      </c>
      <c r="F1905" t="s">
        <v>44</v>
      </c>
      <c r="G1905" t="s">
        <v>45</v>
      </c>
      <c r="H1905" t="s">
        <v>756</v>
      </c>
      <c r="I1905">
        <v>4</v>
      </c>
      <c r="J1905">
        <v>0</v>
      </c>
      <c r="K1905" t="s">
        <v>451</v>
      </c>
      <c r="L1905">
        <v>0</v>
      </c>
      <c r="M1905">
        <f t="shared" si="122"/>
        <v>2</v>
      </c>
      <c r="N1905" s="2">
        <f t="shared" si="123"/>
        <v>17</v>
      </c>
      <c r="O1905" s="2" t="str">
        <f t="shared" si="124"/>
        <v>MA30</v>
      </c>
      <c r="P1905" t="str">
        <f t="shared" si="125"/>
        <v>PA</v>
      </c>
    </row>
    <row r="1906" spans="1:16" x14ac:dyDescent="0.25">
      <c r="A1906" t="s">
        <v>25</v>
      </c>
      <c r="B1906" t="s">
        <v>2241</v>
      </c>
      <c r="C1906">
        <v>94</v>
      </c>
      <c r="D1906" t="s">
        <v>944</v>
      </c>
      <c r="E1906" t="s">
        <v>945</v>
      </c>
      <c r="F1906" t="s">
        <v>44</v>
      </c>
      <c r="G1906" t="s">
        <v>45</v>
      </c>
      <c r="H1906" t="s">
        <v>91</v>
      </c>
      <c r="I1906">
        <v>3</v>
      </c>
      <c r="J1906">
        <v>0</v>
      </c>
      <c r="K1906" t="s">
        <v>2242</v>
      </c>
      <c r="L1906">
        <v>0</v>
      </c>
      <c r="M1906">
        <f t="shared" si="122"/>
        <v>2</v>
      </c>
      <c r="N1906" s="2">
        <f t="shared" si="123"/>
        <v>17</v>
      </c>
      <c r="O1906" s="2" t="str">
        <f t="shared" si="124"/>
        <v>MA31</v>
      </c>
      <c r="P1906" t="str">
        <f t="shared" si="125"/>
        <v>PA</v>
      </c>
    </row>
    <row r="1907" spans="1:16" x14ac:dyDescent="0.25">
      <c r="A1907" t="s">
        <v>25</v>
      </c>
      <c r="B1907" t="s">
        <v>2243</v>
      </c>
      <c r="C1907">
        <v>95</v>
      </c>
      <c r="D1907" t="s">
        <v>947</v>
      </c>
      <c r="E1907" t="s">
        <v>945</v>
      </c>
      <c r="F1907" t="s">
        <v>44</v>
      </c>
      <c r="G1907" t="s">
        <v>45</v>
      </c>
      <c r="H1907" t="s">
        <v>91</v>
      </c>
      <c r="I1907">
        <v>3</v>
      </c>
      <c r="J1907">
        <v>0</v>
      </c>
      <c r="K1907" t="s">
        <v>754</v>
      </c>
      <c r="L1907">
        <v>0</v>
      </c>
      <c r="M1907">
        <f t="shared" si="122"/>
        <v>2</v>
      </c>
      <c r="N1907" s="2">
        <f t="shared" si="123"/>
        <v>17</v>
      </c>
      <c r="O1907" s="2" t="str">
        <f t="shared" si="124"/>
        <v>MA32</v>
      </c>
      <c r="P1907" t="str">
        <f t="shared" si="125"/>
        <v>PA</v>
      </c>
    </row>
    <row r="1908" spans="1:16" x14ac:dyDescent="0.25">
      <c r="A1908" t="s">
        <v>25</v>
      </c>
      <c r="B1908" t="s">
        <v>2244</v>
      </c>
      <c r="C1908">
        <v>96</v>
      </c>
      <c r="D1908" t="s">
        <v>949</v>
      </c>
      <c r="E1908" t="s">
        <v>950</v>
      </c>
      <c r="F1908" t="s">
        <v>44</v>
      </c>
      <c r="G1908" t="s">
        <v>45</v>
      </c>
      <c r="H1908" t="s">
        <v>91</v>
      </c>
      <c r="I1908">
        <v>3</v>
      </c>
      <c r="J1908">
        <v>0</v>
      </c>
      <c r="K1908" t="s">
        <v>2242</v>
      </c>
      <c r="L1908">
        <v>0</v>
      </c>
      <c r="M1908">
        <f t="shared" si="122"/>
        <v>2</v>
      </c>
      <c r="N1908" s="2">
        <f t="shared" si="123"/>
        <v>17</v>
      </c>
      <c r="O1908" s="2" t="str">
        <f t="shared" si="124"/>
        <v>MA33</v>
      </c>
      <c r="P1908" t="str">
        <f t="shared" si="125"/>
        <v>PA</v>
      </c>
    </row>
    <row r="1909" spans="1:16" x14ac:dyDescent="0.25">
      <c r="A1909" t="s">
        <v>25</v>
      </c>
      <c r="B1909" t="s">
        <v>2245</v>
      </c>
      <c r="C1909">
        <v>97</v>
      </c>
      <c r="D1909" t="s">
        <v>952</v>
      </c>
      <c r="E1909" t="s">
        <v>950</v>
      </c>
      <c r="F1909" t="s">
        <v>44</v>
      </c>
      <c r="G1909" t="s">
        <v>45</v>
      </c>
      <c r="H1909" t="s">
        <v>91</v>
      </c>
      <c r="I1909">
        <v>3</v>
      </c>
      <c r="J1909">
        <v>0</v>
      </c>
      <c r="K1909" t="s">
        <v>754</v>
      </c>
      <c r="L1909">
        <v>0</v>
      </c>
      <c r="M1909">
        <f t="shared" si="122"/>
        <v>2</v>
      </c>
      <c r="N1909" s="2">
        <f t="shared" si="123"/>
        <v>17</v>
      </c>
      <c r="O1909" s="2" t="str">
        <f t="shared" si="124"/>
        <v>MA34</v>
      </c>
      <c r="P1909" t="str">
        <f t="shared" si="125"/>
        <v>PA</v>
      </c>
    </row>
    <row r="1910" spans="1:16" x14ac:dyDescent="0.25">
      <c r="A1910" t="s">
        <v>25</v>
      </c>
      <c r="B1910" t="s">
        <v>2246</v>
      </c>
      <c r="C1910">
        <v>98</v>
      </c>
      <c r="D1910" t="s">
        <v>954</v>
      </c>
      <c r="E1910" t="s">
        <v>955</v>
      </c>
      <c r="F1910" t="s">
        <v>44</v>
      </c>
      <c r="G1910" t="s">
        <v>45</v>
      </c>
      <c r="H1910" t="s">
        <v>91</v>
      </c>
      <c r="I1910">
        <v>3</v>
      </c>
      <c r="J1910">
        <v>0</v>
      </c>
      <c r="K1910" t="s">
        <v>2242</v>
      </c>
      <c r="L1910">
        <v>0</v>
      </c>
      <c r="M1910">
        <f t="shared" si="122"/>
        <v>2</v>
      </c>
      <c r="N1910" s="2">
        <f t="shared" si="123"/>
        <v>17</v>
      </c>
      <c r="O1910" s="2" t="str">
        <f t="shared" si="124"/>
        <v>MA35</v>
      </c>
      <c r="P1910" t="str">
        <f t="shared" si="125"/>
        <v>PA</v>
      </c>
    </row>
    <row r="1911" spans="1:16" x14ac:dyDescent="0.25">
      <c r="A1911" t="s">
        <v>25</v>
      </c>
      <c r="B1911" t="s">
        <v>2247</v>
      </c>
      <c r="C1911">
        <v>99</v>
      </c>
      <c r="D1911" t="s">
        <v>957</v>
      </c>
      <c r="E1911" t="s">
        <v>955</v>
      </c>
      <c r="F1911" t="s">
        <v>44</v>
      </c>
      <c r="G1911" t="s">
        <v>45</v>
      </c>
      <c r="H1911" t="s">
        <v>91</v>
      </c>
      <c r="I1911">
        <v>3</v>
      </c>
      <c r="J1911">
        <v>0</v>
      </c>
      <c r="K1911" t="s">
        <v>754</v>
      </c>
      <c r="L1911">
        <v>0</v>
      </c>
      <c r="M1911">
        <f t="shared" si="122"/>
        <v>2</v>
      </c>
      <c r="N1911" s="2">
        <f t="shared" si="123"/>
        <v>17</v>
      </c>
      <c r="O1911" s="2" t="str">
        <f t="shared" si="124"/>
        <v>MA36</v>
      </c>
      <c r="P1911" t="str">
        <f t="shared" si="125"/>
        <v>PA</v>
      </c>
    </row>
    <row r="1912" spans="1:16" x14ac:dyDescent="0.25">
      <c r="A1912" t="s">
        <v>25</v>
      </c>
      <c r="B1912" t="s">
        <v>2248</v>
      </c>
      <c r="C1912">
        <v>100</v>
      </c>
      <c r="D1912" t="s">
        <v>959</v>
      </c>
      <c r="E1912" t="s">
        <v>960</v>
      </c>
      <c r="F1912" t="s">
        <v>44</v>
      </c>
      <c r="G1912" t="s">
        <v>45</v>
      </c>
      <c r="H1912" t="s">
        <v>91</v>
      </c>
      <c r="I1912">
        <v>3</v>
      </c>
      <c r="J1912">
        <v>0</v>
      </c>
      <c r="K1912" t="s">
        <v>2242</v>
      </c>
      <c r="L1912">
        <v>0</v>
      </c>
      <c r="M1912">
        <f t="shared" si="122"/>
        <v>2</v>
      </c>
      <c r="N1912" s="2">
        <f t="shared" si="123"/>
        <v>17</v>
      </c>
      <c r="O1912" s="2" t="str">
        <f t="shared" si="124"/>
        <v>MA37</v>
      </c>
      <c r="P1912" t="str">
        <f t="shared" si="125"/>
        <v>PA</v>
      </c>
    </row>
    <row r="1913" spans="1:16" x14ac:dyDescent="0.25">
      <c r="A1913" t="s">
        <v>25</v>
      </c>
      <c r="B1913" t="s">
        <v>2249</v>
      </c>
      <c r="C1913">
        <v>101</v>
      </c>
      <c r="D1913" t="s">
        <v>962</v>
      </c>
      <c r="E1913" t="s">
        <v>960</v>
      </c>
      <c r="F1913" t="s">
        <v>44</v>
      </c>
      <c r="G1913" t="s">
        <v>45</v>
      </c>
      <c r="H1913" t="s">
        <v>91</v>
      </c>
      <c r="I1913">
        <v>3</v>
      </c>
      <c r="J1913">
        <v>0</v>
      </c>
      <c r="K1913" t="s">
        <v>754</v>
      </c>
      <c r="L1913">
        <v>0</v>
      </c>
      <c r="M1913">
        <f t="shared" si="122"/>
        <v>2</v>
      </c>
      <c r="N1913" s="2">
        <f t="shared" si="123"/>
        <v>17</v>
      </c>
      <c r="O1913" s="2" t="str">
        <f t="shared" si="124"/>
        <v>MA38</v>
      </c>
      <c r="P1913" t="str">
        <f t="shared" si="125"/>
        <v>PA</v>
      </c>
    </row>
    <row r="1914" spans="1:16" x14ac:dyDescent="0.25">
      <c r="A1914" t="s">
        <v>25</v>
      </c>
      <c r="B1914" t="s">
        <v>2250</v>
      </c>
      <c r="C1914">
        <v>102</v>
      </c>
      <c r="D1914" t="s">
        <v>964</v>
      </c>
      <c r="E1914" t="s">
        <v>872</v>
      </c>
      <c r="F1914" t="s">
        <v>44</v>
      </c>
      <c r="G1914" t="s">
        <v>45</v>
      </c>
      <c r="H1914" t="s">
        <v>91</v>
      </c>
      <c r="I1914">
        <v>3</v>
      </c>
      <c r="J1914">
        <v>0</v>
      </c>
      <c r="K1914" t="s">
        <v>2217</v>
      </c>
      <c r="L1914">
        <v>0</v>
      </c>
      <c r="M1914">
        <f t="shared" si="122"/>
        <v>2</v>
      </c>
      <c r="N1914" s="2">
        <f t="shared" si="123"/>
        <v>17</v>
      </c>
      <c r="O1914" s="2" t="str">
        <f t="shared" si="124"/>
        <v>MA39</v>
      </c>
      <c r="P1914" t="str">
        <f t="shared" si="125"/>
        <v>PA</v>
      </c>
    </row>
    <row r="1915" spans="1:16" x14ac:dyDescent="0.25">
      <c r="A1915" t="s">
        <v>25</v>
      </c>
      <c r="B1915" t="s">
        <v>2251</v>
      </c>
      <c r="C1915">
        <v>103</v>
      </c>
      <c r="D1915" t="s">
        <v>966</v>
      </c>
      <c r="E1915" t="s">
        <v>872</v>
      </c>
      <c r="F1915" t="s">
        <v>44</v>
      </c>
      <c r="G1915" t="s">
        <v>45</v>
      </c>
      <c r="H1915" t="s">
        <v>91</v>
      </c>
      <c r="I1915">
        <v>3</v>
      </c>
      <c r="J1915">
        <v>0</v>
      </c>
      <c r="K1915" t="s">
        <v>997</v>
      </c>
      <c r="L1915">
        <v>0</v>
      </c>
      <c r="M1915">
        <f t="shared" si="122"/>
        <v>2</v>
      </c>
      <c r="N1915" s="2">
        <f t="shared" si="123"/>
        <v>17</v>
      </c>
      <c r="O1915" s="2" t="str">
        <f t="shared" si="124"/>
        <v>MA40</v>
      </c>
      <c r="P1915" t="str">
        <f t="shared" si="125"/>
        <v>PA</v>
      </c>
    </row>
    <row r="1916" spans="1:16" x14ac:dyDescent="0.25">
      <c r="A1916" t="s">
        <v>25</v>
      </c>
      <c r="B1916" t="s">
        <v>2252</v>
      </c>
      <c r="C1916">
        <v>104</v>
      </c>
      <c r="D1916" t="s">
        <v>968</v>
      </c>
      <c r="E1916" t="s">
        <v>872</v>
      </c>
      <c r="F1916" t="s">
        <v>44</v>
      </c>
      <c r="G1916" t="s">
        <v>45</v>
      </c>
      <c r="H1916" t="s">
        <v>91</v>
      </c>
      <c r="I1916">
        <v>3</v>
      </c>
      <c r="J1916">
        <v>0</v>
      </c>
      <c r="K1916" t="s">
        <v>2253</v>
      </c>
      <c r="L1916">
        <v>0</v>
      </c>
      <c r="M1916">
        <f t="shared" si="122"/>
        <v>2</v>
      </c>
      <c r="N1916" s="2">
        <f t="shared" si="123"/>
        <v>17</v>
      </c>
      <c r="O1916" s="2" t="str">
        <f t="shared" si="124"/>
        <v>MA41</v>
      </c>
      <c r="P1916" t="str">
        <f t="shared" si="125"/>
        <v>PA</v>
      </c>
    </row>
    <row r="1917" spans="1:16" x14ac:dyDescent="0.25">
      <c r="A1917" t="s">
        <v>25</v>
      </c>
      <c r="B1917" t="s">
        <v>2254</v>
      </c>
      <c r="C1917">
        <v>105</v>
      </c>
      <c r="D1917" t="s">
        <v>970</v>
      </c>
      <c r="E1917" t="s">
        <v>872</v>
      </c>
      <c r="F1917" t="s">
        <v>44</v>
      </c>
      <c r="G1917" t="s">
        <v>45</v>
      </c>
      <c r="H1917" t="s">
        <v>91</v>
      </c>
      <c r="I1917">
        <v>3</v>
      </c>
      <c r="J1917">
        <v>0</v>
      </c>
      <c r="K1917" t="s">
        <v>1385</v>
      </c>
      <c r="L1917">
        <v>0</v>
      </c>
      <c r="M1917">
        <f t="shared" si="122"/>
        <v>2</v>
      </c>
      <c r="N1917" s="2">
        <f t="shared" si="123"/>
        <v>17</v>
      </c>
      <c r="O1917" s="2" t="str">
        <f t="shared" si="124"/>
        <v>MA42</v>
      </c>
      <c r="P1917" t="str">
        <f t="shared" si="125"/>
        <v>PA</v>
      </c>
    </row>
    <row r="1918" spans="1:16" x14ac:dyDescent="0.25">
      <c r="A1918" t="s">
        <v>25</v>
      </c>
      <c r="B1918" t="s">
        <v>2255</v>
      </c>
      <c r="C1918">
        <v>106</v>
      </c>
      <c r="D1918" t="s">
        <v>972</v>
      </c>
      <c r="E1918" t="s">
        <v>973</v>
      </c>
      <c r="F1918" t="s">
        <v>44</v>
      </c>
      <c r="G1918" t="s">
        <v>45</v>
      </c>
      <c r="H1918" t="s">
        <v>91</v>
      </c>
      <c r="I1918">
        <v>3</v>
      </c>
      <c r="J1918">
        <v>0</v>
      </c>
      <c r="K1918" t="s">
        <v>2242</v>
      </c>
      <c r="L1918">
        <v>0</v>
      </c>
      <c r="M1918">
        <f t="shared" si="122"/>
        <v>2</v>
      </c>
      <c r="N1918" s="2">
        <f t="shared" si="123"/>
        <v>17</v>
      </c>
      <c r="O1918" s="2" t="str">
        <f t="shared" si="124"/>
        <v>MA43</v>
      </c>
      <c r="P1918" t="str">
        <f t="shared" si="125"/>
        <v>PA</v>
      </c>
    </row>
    <row r="1919" spans="1:16" x14ac:dyDescent="0.25">
      <c r="A1919" t="s">
        <v>25</v>
      </c>
      <c r="B1919" t="s">
        <v>2256</v>
      </c>
      <c r="C1919">
        <v>107</v>
      </c>
      <c r="D1919" t="s">
        <v>975</v>
      </c>
      <c r="E1919" t="s">
        <v>973</v>
      </c>
      <c r="F1919" t="s">
        <v>44</v>
      </c>
      <c r="G1919" t="s">
        <v>45</v>
      </c>
      <c r="H1919" t="s">
        <v>91</v>
      </c>
      <c r="I1919">
        <v>3</v>
      </c>
      <c r="J1919">
        <v>0</v>
      </c>
      <c r="K1919" t="s">
        <v>2242</v>
      </c>
      <c r="L1919">
        <v>0</v>
      </c>
      <c r="M1919">
        <f t="shared" si="122"/>
        <v>2</v>
      </c>
      <c r="N1919" s="2">
        <f t="shared" si="123"/>
        <v>17</v>
      </c>
      <c r="O1919" s="2" t="str">
        <f t="shared" si="124"/>
        <v>MA44</v>
      </c>
      <c r="P1919" t="str">
        <f t="shared" si="125"/>
        <v>PA</v>
      </c>
    </row>
    <row r="1920" spans="1:16" x14ac:dyDescent="0.25">
      <c r="A1920" t="s">
        <v>25</v>
      </c>
      <c r="B1920" t="s">
        <v>2257</v>
      </c>
      <c r="C1920">
        <v>108</v>
      </c>
      <c r="D1920" t="s">
        <v>977</v>
      </c>
      <c r="E1920" t="s">
        <v>978</v>
      </c>
      <c r="F1920" t="s">
        <v>44</v>
      </c>
      <c r="G1920" t="s">
        <v>45</v>
      </c>
      <c r="H1920" t="s">
        <v>91</v>
      </c>
      <c r="I1920">
        <v>3</v>
      </c>
      <c r="J1920">
        <v>0</v>
      </c>
      <c r="K1920" t="s">
        <v>2242</v>
      </c>
      <c r="L1920">
        <v>0</v>
      </c>
      <c r="M1920">
        <f t="shared" si="122"/>
        <v>2</v>
      </c>
      <c r="N1920" s="2">
        <f t="shared" si="123"/>
        <v>17</v>
      </c>
      <c r="O1920" s="2" t="str">
        <f t="shared" si="124"/>
        <v>MA45</v>
      </c>
      <c r="P1920" t="str">
        <f t="shared" si="125"/>
        <v>PA</v>
      </c>
    </row>
    <row r="1921" spans="1:16" x14ac:dyDescent="0.25">
      <c r="A1921" t="s">
        <v>25</v>
      </c>
      <c r="B1921" t="s">
        <v>2258</v>
      </c>
      <c r="C1921">
        <v>109</v>
      </c>
      <c r="D1921" t="s">
        <v>980</v>
      </c>
      <c r="E1921" t="s">
        <v>978</v>
      </c>
      <c r="F1921" t="s">
        <v>44</v>
      </c>
      <c r="G1921" t="s">
        <v>45</v>
      </c>
      <c r="H1921" t="s">
        <v>91</v>
      </c>
      <c r="I1921">
        <v>3</v>
      </c>
      <c r="J1921">
        <v>0</v>
      </c>
      <c r="K1921" t="s">
        <v>754</v>
      </c>
      <c r="L1921">
        <v>0</v>
      </c>
      <c r="M1921">
        <f t="shared" si="122"/>
        <v>2</v>
      </c>
      <c r="N1921" s="2">
        <f t="shared" si="123"/>
        <v>17</v>
      </c>
      <c r="O1921" s="2" t="str">
        <f t="shared" si="124"/>
        <v>MA46</v>
      </c>
      <c r="P1921" t="str">
        <f t="shared" si="125"/>
        <v>PA</v>
      </c>
    </row>
    <row r="1922" spans="1:16" x14ac:dyDescent="0.25">
      <c r="A1922" t="s">
        <v>25</v>
      </c>
      <c r="B1922" t="s">
        <v>2259</v>
      </c>
      <c r="C1922">
        <v>110</v>
      </c>
      <c r="D1922" t="s">
        <v>982</v>
      </c>
      <c r="E1922" t="s">
        <v>983</v>
      </c>
      <c r="F1922" t="s">
        <v>44</v>
      </c>
      <c r="G1922" t="s">
        <v>45</v>
      </c>
      <c r="H1922" t="s">
        <v>91</v>
      </c>
      <c r="I1922">
        <v>3</v>
      </c>
      <c r="J1922">
        <v>0</v>
      </c>
      <c r="K1922" t="s">
        <v>2242</v>
      </c>
      <c r="L1922">
        <v>0</v>
      </c>
      <c r="M1922">
        <f t="shared" si="122"/>
        <v>2</v>
      </c>
      <c r="N1922" s="2">
        <f t="shared" si="123"/>
        <v>17</v>
      </c>
      <c r="O1922" s="2" t="str">
        <f t="shared" si="124"/>
        <v>MA47</v>
      </c>
      <c r="P1922" t="str">
        <f t="shared" si="125"/>
        <v>PA</v>
      </c>
    </row>
    <row r="1923" spans="1:16" x14ac:dyDescent="0.25">
      <c r="A1923" t="s">
        <v>25</v>
      </c>
      <c r="B1923" t="s">
        <v>2260</v>
      </c>
      <c r="C1923">
        <v>111</v>
      </c>
      <c r="D1923" t="s">
        <v>985</v>
      </c>
      <c r="E1923" t="s">
        <v>983</v>
      </c>
      <c r="F1923" t="s">
        <v>44</v>
      </c>
      <c r="G1923" t="s">
        <v>45</v>
      </c>
      <c r="H1923" t="s">
        <v>91</v>
      </c>
      <c r="I1923">
        <v>3</v>
      </c>
      <c r="J1923">
        <v>0</v>
      </c>
      <c r="K1923" t="s">
        <v>2242</v>
      </c>
      <c r="L1923">
        <v>0</v>
      </c>
      <c r="M1923">
        <f t="shared" ref="M1923:M1986" si="126">_xlfn.NUMBERVALUE(MID(A1923,2,1))</f>
        <v>2</v>
      </c>
      <c r="N1923" s="2">
        <f t="shared" si="123"/>
        <v>17</v>
      </c>
      <c r="O1923" s="2" t="str">
        <f t="shared" si="124"/>
        <v>MA48</v>
      </c>
      <c r="P1923" t="str">
        <f t="shared" si="125"/>
        <v>PA</v>
      </c>
    </row>
    <row r="1924" spans="1:16" x14ac:dyDescent="0.25">
      <c r="A1924" t="s">
        <v>25</v>
      </c>
      <c r="B1924" t="s">
        <v>2261</v>
      </c>
      <c r="C1924">
        <v>112</v>
      </c>
      <c r="D1924" t="s">
        <v>987</v>
      </c>
      <c r="E1924" t="s">
        <v>988</v>
      </c>
      <c r="F1924" t="s">
        <v>44</v>
      </c>
      <c r="G1924" t="s">
        <v>45</v>
      </c>
      <c r="H1924" t="s">
        <v>91</v>
      </c>
      <c r="I1924">
        <v>3</v>
      </c>
      <c r="J1924">
        <v>0</v>
      </c>
      <c r="K1924" t="s">
        <v>2242</v>
      </c>
      <c r="L1924">
        <v>0</v>
      </c>
      <c r="M1924">
        <f t="shared" si="126"/>
        <v>2</v>
      </c>
      <c r="N1924" s="2">
        <f t="shared" si="123"/>
        <v>17</v>
      </c>
      <c r="O1924" s="2" t="str">
        <f t="shared" si="124"/>
        <v>MA49</v>
      </c>
      <c r="P1924" t="str">
        <f t="shared" si="125"/>
        <v>PA</v>
      </c>
    </row>
    <row r="1925" spans="1:16" x14ac:dyDescent="0.25">
      <c r="A1925" t="s">
        <v>25</v>
      </c>
      <c r="B1925" t="s">
        <v>2262</v>
      </c>
      <c r="C1925">
        <v>113</v>
      </c>
      <c r="D1925" t="s">
        <v>990</v>
      </c>
      <c r="E1925" t="s">
        <v>988</v>
      </c>
      <c r="F1925" t="s">
        <v>44</v>
      </c>
      <c r="G1925" t="s">
        <v>45</v>
      </c>
      <c r="H1925" t="s">
        <v>91</v>
      </c>
      <c r="I1925">
        <v>3</v>
      </c>
      <c r="J1925">
        <v>0</v>
      </c>
      <c r="K1925" t="s">
        <v>2242</v>
      </c>
      <c r="L1925">
        <v>0</v>
      </c>
      <c r="M1925">
        <f t="shared" si="126"/>
        <v>2</v>
      </c>
      <c r="N1925" s="2">
        <f t="shared" si="123"/>
        <v>17</v>
      </c>
      <c r="O1925" s="2" t="str">
        <f t="shared" si="124"/>
        <v>MA50</v>
      </c>
      <c r="P1925" t="str">
        <f t="shared" si="125"/>
        <v>PA</v>
      </c>
    </row>
    <row r="1926" spans="1:16" x14ac:dyDescent="0.25">
      <c r="A1926" t="s">
        <v>25</v>
      </c>
      <c r="B1926" t="s">
        <v>2263</v>
      </c>
      <c r="C1926">
        <v>114</v>
      </c>
      <c r="D1926" t="s">
        <v>992</v>
      </c>
      <c r="E1926" t="s">
        <v>872</v>
      </c>
      <c r="F1926" t="s">
        <v>44</v>
      </c>
      <c r="G1926" t="s">
        <v>45</v>
      </c>
      <c r="H1926" t="s">
        <v>91</v>
      </c>
      <c r="I1926">
        <v>3</v>
      </c>
      <c r="J1926">
        <v>0</v>
      </c>
      <c r="K1926" t="s">
        <v>2208</v>
      </c>
      <c r="L1926">
        <v>0</v>
      </c>
      <c r="M1926">
        <f t="shared" si="126"/>
        <v>2</v>
      </c>
      <c r="N1926" s="2">
        <f t="shared" si="123"/>
        <v>17</v>
      </c>
      <c r="O1926" s="2" t="str">
        <f t="shared" si="124"/>
        <v>MA51</v>
      </c>
      <c r="P1926" t="str">
        <f t="shared" si="125"/>
        <v>PA</v>
      </c>
    </row>
    <row r="1927" spans="1:16" x14ac:dyDescent="0.25">
      <c r="A1927" t="s">
        <v>25</v>
      </c>
      <c r="B1927" t="s">
        <v>2264</v>
      </c>
      <c r="C1927">
        <v>115</v>
      </c>
      <c r="D1927" t="s">
        <v>994</v>
      </c>
      <c r="E1927" t="s">
        <v>872</v>
      </c>
      <c r="F1927" t="s">
        <v>44</v>
      </c>
      <c r="G1927" t="s">
        <v>45</v>
      </c>
      <c r="H1927" t="s">
        <v>91</v>
      </c>
      <c r="I1927">
        <v>3</v>
      </c>
      <c r="J1927">
        <v>0</v>
      </c>
      <c r="K1927" t="s">
        <v>2208</v>
      </c>
      <c r="L1927">
        <v>0</v>
      </c>
      <c r="M1927">
        <f t="shared" si="126"/>
        <v>2</v>
      </c>
      <c r="N1927" s="2">
        <f t="shared" si="123"/>
        <v>17</v>
      </c>
      <c r="O1927" s="2" t="str">
        <f t="shared" si="124"/>
        <v>MA52</v>
      </c>
      <c r="P1927" t="str">
        <f t="shared" si="125"/>
        <v>PA</v>
      </c>
    </row>
    <row r="1928" spans="1:16" x14ac:dyDescent="0.25">
      <c r="A1928" t="s">
        <v>25</v>
      </c>
      <c r="B1928" t="s">
        <v>2265</v>
      </c>
      <c r="C1928">
        <v>116</v>
      </c>
      <c r="D1928" t="s">
        <v>996</v>
      </c>
      <c r="E1928" t="s">
        <v>872</v>
      </c>
      <c r="F1928" t="s">
        <v>44</v>
      </c>
      <c r="G1928" t="s">
        <v>45</v>
      </c>
      <c r="H1928" t="s">
        <v>91</v>
      </c>
      <c r="I1928">
        <v>3</v>
      </c>
      <c r="J1928">
        <v>0</v>
      </c>
      <c r="K1928" t="s">
        <v>2266</v>
      </c>
      <c r="L1928">
        <v>0</v>
      </c>
      <c r="M1928">
        <f t="shared" si="126"/>
        <v>2</v>
      </c>
      <c r="N1928" s="2">
        <f t="shared" si="123"/>
        <v>17</v>
      </c>
      <c r="O1928" s="2" t="str">
        <f t="shared" si="124"/>
        <v>MA53</v>
      </c>
      <c r="P1928" t="str">
        <f t="shared" si="125"/>
        <v>PA</v>
      </c>
    </row>
    <row r="1929" spans="1:16" x14ac:dyDescent="0.25">
      <c r="A1929" t="s">
        <v>25</v>
      </c>
      <c r="B1929" t="s">
        <v>2267</v>
      </c>
      <c r="C1929">
        <v>117</v>
      </c>
      <c r="D1929" t="s">
        <v>999</v>
      </c>
      <c r="E1929" t="s">
        <v>872</v>
      </c>
      <c r="F1929" t="s">
        <v>44</v>
      </c>
      <c r="G1929" t="s">
        <v>45</v>
      </c>
      <c r="H1929" t="s">
        <v>91</v>
      </c>
      <c r="I1929">
        <v>3</v>
      </c>
      <c r="J1929">
        <v>0</v>
      </c>
      <c r="K1929" t="s">
        <v>2266</v>
      </c>
      <c r="L1929">
        <v>0</v>
      </c>
      <c r="M1929">
        <f t="shared" si="126"/>
        <v>2</v>
      </c>
      <c r="N1929" s="2">
        <f t="shared" si="123"/>
        <v>17</v>
      </c>
      <c r="O1929" s="2" t="str">
        <f t="shared" si="124"/>
        <v>MA54</v>
      </c>
      <c r="P1929" t="str">
        <f t="shared" si="125"/>
        <v>PA</v>
      </c>
    </row>
    <row r="1930" spans="1:16" x14ac:dyDescent="0.25">
      <c r="A1930" t="s">
        <v>25</v>
      </c>
      <c r="B1930" t="s">
        <v>2268</v>
      </c>
      <c r="C1930">
        <v>118</v>
      </c>
      <c r="D1930" t="s">
        <v>1002</v>
      </c>
      <c r="E1930" t="s">
        <v>1003</v>
      </c>
      <c r="F1930" t="s">
        <v>44</v>
      </c>
      <c r="G1930" t="s">
        <v>45</v>
      </c>
      <c r="H1930" t="s">
        <v>91</v>
      </c>
      <c r="I1930">
        <v>3</v>
      </c>
      <c r="J1930">
        <v>0</v>
      </c>
      <c r="K1930" t="s">
        <v>2269</v>
      </c>
      <c r="L1930">
        <v>0</v>
      </c>
      <c r="M1930">
        <f t="shared" si="126"/>
        <v>2</v>
      </c>
      <c r="N1930" s="2">
        <f t="shared" si="123"/>
        <v>17</v>
      </c>
      <c r="O1930" s="2" t="str">
        <f t="shared" si="124"/>
        <v>MA55</v>
      </c>
      <c r="P1930" t="str">
        <f t="shared" si="125"/>
        <v>PA</v>
      </c>
    </row>
    <row r="1931" spans="1:16" x14ac:dyDescent="0.25">
      <c r="A1931" t="s">
        <v>25</v>
      </c>
      <c r="B1931" t="s">
        <v>2270</v>
      </c>
      <c r="C1931">
        <v>119</v>
      </c>
      <c r="D1931" t="s">
        <v>1006</v>
      </c>
      <c r="E1931" t="s">
        <v>1003</v>
      </c>
      <c r="F1931" t="s">
        <v>44</v>
      </c>
      <c r="G1931" t="s">
        <v>45</v>
      </c>
      <c r="H1931" t="s">
        <v>91</v>
      </c>
      <c r="I1931">
        <v>3</v>
      </c>
      <c r="J1931">
        <v>0</v>
      </c>
      <c r="K1931" t="s">
        <v>2269</v>
      </c>
      <c r="L1931">
        <v>0</v>
      </c>
      <c r="M1931">
        <f t="shared" si="126"/>
        <v>2</v>
      </c>
      <c r="N1931" s="2">
        <f t="shared" si="123"/>
        <v>17</v>
      </c>
      <c r="O1931" s="2" t="str">
        <f t="shared" si="124"/>
        <v>MA56</v>
      </c>
      <c r="P1931" t="str">
        <f t="shared" si="125"/>
        <v>PA</v>
      </c>
    </row>
    <row r="1932" spans="1:16" x14ac:dyDescent="0.25">
      <c r="A1932" t="s">
        <v>25</v>
      </c>
      <c r="B1932" t="s">
        <v>2271</v>
      </c>
      <c r="C1932">
        <v>120</v>
      </c>
      <c r="D1932" t="s">
        <v>1008</v>
      </c>
      <c r="E1932" t="s">
        <v>1003</v>
      </c>
      <c r="F1932" t="s">
        <v>44</v>
      </c>
      <c r="G1932" t="s">
        <v>45</v>
      </c>
      <c r="H1932" t="s">
        <v>91</v>
      </c>
      <c r="I1932">
        <v>3</v>
      </c>
      <c r="J1932">
        <v>0</v>
      </c>
      <c r="K1932" t="s">
        <v>2269</v>
      </c>
      <c r="L1932">
        <v>0</v>
      </c>
      <c r="M1932">
        <f t="shared" si="126"/>
        <v>2</v>
      </c>
      <c r="N1932" s="2">
        <f t="shared" si="123"/>
        <v>17</v>
      </c>
      <c r="O1932" s="2" t="str">
        <f t="shared" si="124"/>
        <v>MA57</v>
      </c>
      <c r="P1932" t="str">
        <f t="shared" si="125"/>
        <v>PA</v>
      </c>
    </row>
    <row r="1933" spans="1:16" x14ac:dyDescent="0.25">
      <c r="A1933" t="s">
        <v>25</v>
      </c>
      <c r="B1933" t="s">
        <v>2272</v>
      </c>
      <c r="C1933">
        <v>121</v>
      </c>
      <c r="D1933" t="s">
        <v>1010</v>
      </c>
      <c r="E1933" t="s">
        <v>1003</v>
      </c>
      <c r="F1933" t="s">
        <v>44</v>
      </c>
      <c r="G1933" t="s">
        <v>45</v>
      </c>
      <c r="H1933" t="s">
        <v>91</v>
      </c>
      <c r="I1933">
        <v>3</v>
      </c>
      <c r="J1933">
        <v>0</v>
      </c>
      <c r="K1933" t="s">
        <v>754</v>
      </c>
      <c r="L1933">
        <v>0</v>
      </c>
      <c r="M1933">
        <f t="shared" si="126"/>
        <v>2</v>
      </c>
      <c r="N1933" s="2">
        <f t="shared" si="123"/>
        <v>17</v>
      </c>
      <c r="O1933" s="2" t="str">
        <f t="shared" si="124"/>
        <v>MA58</v>
      </c>
      <c r="P1933" t="str">
        <f t="shared" si="125"/>
        <v>PA</v>
      </c>
    </row>
    <row r="1934" spans="1:16" x14ac:dyDescent="0.25">
      <c r="A1934" t="s">
        <v>25</v>
      </c>
      <c r="B1934" t="s">
        <v>2273</v>
      </c>
      <c r="C1934">
        <v>122</v>
      </c>
      <c r="D1934" t="s">
        <v>1012</v>
      </c>
      <c r="E1934" t="s">
        <v>1013</v>
      </c>
      <c r="F1934" t="s">
        <v>44</v>
      </c>
      <c r="G1934" t="s">
        <v>45</v>
      </c>
      <c r="H1934" t="s">
        <v>91</v>
      </c>
      <c r="I1934">
        <v>3</v>
      </c>
      <c r="J1934">
        <v>0</v>
      </c>
      <c r="K1934" t="s">
        <v>2269</v>
      </c>
      <c r="L1934">
        <v>0</v>
      </c>
      <c r="M1934">
        <f t="shared" si="126"/>
        <v>2</v>
      </c>
      <c r="N1934" s="2">
        <f t="shared" si="123"/>
        <v>17</v>
      </c>
      <c r="O1934" s="2" t="str">
        <f t="shared" si="124"/>
        <v>MA59</v>
      </c>
      <c r="P1934" t="str">
        <f t="shared" si="125"/>
        <v>PA</v>
      </c>
    </row>
    <row r="1935" spans="1:16" x14ac:dyDescent="0.25">
      <c r="A1935" t="s">
        <v>25</v>
      </c>
      <c r="B1935" t="s">
        <v>2274</v>
      </c>
      <c r="C1935">
        <v>123</v>
      </c>
      <c r="D1935" t="s">
        <v>1015</v>
      </c>
      <c r="E1935" t="s">
        <v>1013</v>
      </c>
      <c r="F1935" t="s">
        <v>44</v>
      </c>
      <c r="G1935" t="s">
        <v>45</v>
      </c>
      <c r="H1935" t="s">
        <v>91</v>
      </c>
      <c r="I1935">
        <v>3</v>
      </c>
      <c r="J1935">
        <v>0</v>
      </c>
      <c r="K1935" t="s">
        <v>2269</v>
      </c>
      <c r="L1935">
        <v>0</v>
      </c>
      <c r="M1935">
        <f t="shared" si="126"/>
        <v>2</v>
      </c>
      <c r="N1935" s="2">
        <f t="shared" si="123"/>
        <v>17</v>
      </c>
      <c r="O1935" s="2" t="str">
        <f t="shared" si="124"/>
        <v>MA60</v>
      </c>
      <c r="P1935" t="str">
        <f t="shared" si="125"/>
        <v>PA</v>
      </c>
    </row>
    <row r="1936" spans="1:16" x14ac:dyDescent="0.25">
      <c r="A1936" t="s">
        <v>25</v>
      </c>
      <c r="B1936" t="s">
        <v>2275</v>
      </c>
      <c r="C1936">
        <v>124</v>
      </c>
      <c r="D1936" t="s">
        <v>1017</v>
      </c>
      <c r="E1936" t="s">
        <v>1013</v>
      </c>
      <c r="F1936" t="s">
        <v>44</v>
      </c>
      <c r="G1936" t="s">
        <v>45</v>
      </c>
      <c r="H1936" t="s">
        <v>91</v>
      </c>
      <c r="I1936">
        <v>3</v>
      </c>
      <c r="J1936">
        <v>0</v>
      </c>
      <c r="K1936" t="s">
        <v>2242</v>
      </c>
      <c r="L1936">
        <v>0</v>
      </c>
      <c r="M1936">
        <f t="shared" si="126"/>
        <v>2</v>
      </c>
      <c r="N1936" s="2">
        <f t="shared" si="123"/>
        <v>17</v>
      </c>
      <c r="O1936" s="2" t="str">
        <f t="shared" si="124"/>
        <v>MA61</v>
      </c>
      <c r="P1936" t="str">
        <f t="shared" si="125"/>
        <v>PA</v>
      </c>
    </row>
    <row r="1937" spans="1:16" x14ac:dyDescent="0.25">
      <c r="A1937" t="s">
        <v>25</v>
      </c>
      <c r="B1937" t="s">
        <v>2276</v>
      </c>
      <c r="C1937">
        <v>125</v>
      </c>
      <c r="D1937" t="s">
        <v>1019</v>
      </c>
      <c r="E1937" t="s">
        <v>1013</v>
      </c>
      <c r="F1937" t="s">
        <v>44</v>
      </c>
      <c r="G1937" t="s">
        <v>45</v>
      </c>
      <c r="H1937" t="s">
        <v>91</v>
      </c>
      <c r="I1937">
        <v>3</v>
      </c>
      <c r="J1937">
        <v>0</v>
      </c>
      <c r="K1937" t="s">
        <v>2242</v>
      </c>
      <c r="L1937">
        <v>0</v>
      </c>
      <c r="M1937">
        <f t="shared" si="126"/>
        <v>2</v>
      </c>
      <c r="N1937" s="2">
        <f t="shared" si="123"/>
        <v>17</v>
      </c>
      <c r="O1937" s="2" t="str">
        <f t="shared" si="124"/>
        <v>MA62</v>
      </c>
      <c r="P1937" t="str">
        <f t="shared" si="125"/>
        <v>PA</v>
      </c>
    </row>
    <row r="1938" spans="1:16" x14ac:dyDescent="0.25">
      <c r="A1938" t="s">
        <v>25</v>
      </c>
      <c r="B1938" t="s">
        <v>2277</v>
      </c>
      <c r="C1938">
        <v>126</v>
      </c>
      <c r="D1938" t="s">
        <v>1021</v>
      </c>
      <c r="E1938" t="s">
        <v>1022</v>
      </c>
      <c r="F1938" t="s">
        <v>44</v>
      </c>
      <c r="G1938" t="s">
        <v>45</v>
      </c>
      <c r="H1938" t="s">
        <v>91</v>
      </c>
      <c r="I1938">
        <v>3</v>
      </c>
      <c r="J1938">
        <v>0</v>
      </c>
      <c r="K1938" t="s">
        <v>2242</v>
      </c>
      <c r="L1938">
        <v>0</v>
      </c>
      <c r="M1938">
        <f t="shared" si="126"/>
        <v>2</v>
      </c>
      <c r="N1938" s="2">
        <f t="shared" si="123"/>
        <v>17</v>
      </c>
      <c r="O1938" s="2" t="str">
        <f t="shared" si="124"/>
        <v>MA63</v>
      </c>
      <c r="P1938" t="str">
        <f t="shared" si="125"/>
        <v>PA</v>
      </c>
    </row>
    <row r="1939" spans="1:16" x14ac:dyDescent="0.25">
      <c r="A1939" t="s">
        <v>25</v>
      </c>
      <c r="B1939" t="s">
        <v>2278</v>
      </c>
      <c r="C1939">
        <v>127</v>
      </c>
      <c r="D1939" t="s">
        <v>1024</v>
      </c>
      <c r="E1939" t="s">
        <v>1022</v>
      </c>
      <c r="F1939" t="s">
        <v>44</v>
      </c>
      <c r="G1939" t="s">
        <v>45</v>
      </c>
      <c r="H1939" t="s">
        <v>91</v>
      </c>
      <c r="I1939">
        <v>3</v>
      </c>
      <c r="J1939">
        <v>0</v>
      </c>
      <c r="K1939" t="s">
        <v>2242</v>
      </c>
      <c r="L1939">
        <v>0</v>
      </c>
      <c r="M1939">
        <f t="shared" si="126"/>
        <v>2</v>
      </c>
      <c r="N1939" s="2">
        <f t="shared" si="123"/>
        <v>17</v>
      </c>
      <c r="O1939" s="2" t="str">
        <f t="shared" si="124"/>
        <v>MA64</v>
      </c>
      <c r="P1939" t="str">
        <f t="shared" si="125"/>
        <v>PA</v>
      </c>
    </row>
    <row r="1940" spans="1:16" x14ac:dyDescent="0.25">
      <c r="A1940" t="s">
        <v>25</v>
      </c>
      <c r="B1940" t="s">
        <v>2279</v>
      </c>
      <c r="C1940">
        <v>128</v>
      </c>
      <c r="D1940" t="s">
        <v>1026</v>
      </c>
      <c r="E1940" t="s">
        <v>1022</v>
      </c>
      <c r="F1940" t="s">
        <v>44</v>
      </c>
      <c r="G1940" t="s">
        <v>45</v>
      </c>
      <c r="H1940" t="s">
        <v>91</v>
      </c>
      <c r="I1940">
        <v>3</v>
      </c>
      <c r="J1940">
        <v>0</v>
      </c>
      <c r="K1940" t="s">
        <v>2242</v>
      </c>
      <c r="L1940">
        <v>0</v>
      </c>
      <c r="M1940">
        <f t="shared" si="126"/>
        <v>2</v>
      </c>
      <c r="N1940" s="2">
        <f t="shared" si="123"/>
        <v>17</v>
      </c>
      <c r="O1940" s="2" t="str">
        <f t="shared" si="124"/>
        <v>MA65</v>
      </c>
      <c r="P1940" t="str">
        <f t="shared" si="125"/>
        <v>PA</v>
      </c>
    </row>
    <row r="1941" spans="1:16" x14ac:dyDescent="0.25">
      <c r="A1941" t="s">
        <v>25</v>
      </c>
      <c r="B1941" t="s">
        <v>2280</v>
      </c>
      <c r="C1941">
        <v>129</v>
      </c>
      <c r="D1941" t="s">
        <v>1028</v>
      </c>
      <c r="E1941" t="s">
        <v>1022</v>
      </c>
      <c r="F1941" t="s">
        <v>44</v>
      </c>
      <c r="G1941" t="s">
        <v>45</v>
      </c>
      <c r="H1941" t="s">
        <v>91</v>
      </c>
      <c r="I1941">
        <v>3</v>
      </c>
      <c r="J1941">
        <v>0</v>
      </c>
      <c r="K1941" t="s">
        <v>2242</v>
      </c>
      <c r="L1941">
        <v>0</v>
      </c>
      <c r="M1941">
        <f t="shared" si="126"/>
        <v>2</v>
      </c>
      <c r="N1941" s="2">
        <f t="shared" si="123"/>
        <v>17</v>
      </c>
      <c r="O1941" s="2" t="str">
        <f t="shared" si="124"/>
        <v>MA66</v>
      </c>
      <c r="P1941" t="str">
        <f t="shared" si="125"/>
        <v>PA</v>
      </c>
    </row>
    <row r="1942" spans="1:16" x14ac:dyDescent="0.25">
      <c r="A1942" t="s">
        <v>25</v>
      </c>
      <c r="B1942" t="s">
        <v>2281</v>
      </c>
      <c r="C1942">
        <v>130</v>
      </c>
      <c r="D1942" t="s">
        <v>1030</v>
      </c>
      <c r="E1942" t="s">
        <v>1031</v>
      </c>
      <c r="F1942" t="s">
        <v>44</v>
      </c>
      <c r="G1942" t="s">
        <v>45</v>
      </c>
      <c r="H1942" t="s">
        <v>91</v>
      </c>
      <c r="I1942">
        <v>3</v>
      </c>
      <c r="J1942">
        <v>0</v>
      </c>
      <c r="K1942" t="s">
        <v>754</v>
      </c>
      <c r="L1942">
        <v>0</v>
      </c>
      <c r="M1942">
        <f t="shared" si="126"/>
        <v>2</v>
      </c>
      <c r="N1942" s="2">
        <f t="shared" si="123"/>
        <v>17</v>
      </c>
      <c r="O1942" s="2" t="str">
        <f t="shared" si="124"/>
        <v>MA67</v>
      </c>
      <c r="P1942" t="str">
        <f t="shared" si="125"/>
        <v>PA</v>
      </c>
    </row>
    <row r="1943" spans="1:16" x14ac:dyDescent="0.25">
      <c r="A1943" t="s">
        <v>25</v>
      </c>
      <c r="B1943" t="s">
        <v>2282</v>
      </c>
      <c r="C1943">
        <v>131</v>
      </c>
      <c r="D1943" t="s">
        <v>1033</v>
      </c>
      <c r="E1943" t="s">
        <v>1031</v>
      </c>
      <c r="F1943" t="s">
        <v>44</v>
      </c>
      <c r="G1943" t="s">
        <v>45</v>
      </c>
      <c r="H1943" t="s">
        <v>91</v>
      </c>
      <c r="I1943">
        <v>3</v>
      </c>
      <c r="J1943">
        <v>0</v>
      </c>
      <c r="K1943" t="s">
        <v>2242</v>
      </c>
      <c r="L1943">
        <v>0</v>
      </c>
      <c r="M1943">
        <f t="shared" si="126"/>
        <v>2</v>
      </c>
      <c r="N1943" s="2">
        <f t="shared" si="123"/>
        <v>17</v>
      </c>
      <c r="O1943" s="2" t="str">
        <f t="shared" si="124"/>
        <v>MA68</v>
      </c>
      <c r="P1943" t="str">
        <f t="shared" si="125"/>
        <v>PA</v>
      </c>
    </row>
    <row r="1944" spans="1:16" x14ac:dyDescent="0.25">
      <c r="A1944" t="s">
        <v>25</v>
      </c>
      <c r="B1944" t="s">
        <v>2283</v>
      </c>
      <c r="C1944">
        <v>132</v>
      </c>
      <c r="D1944" t="s">
        <v>1035</v>
      </c>
      <c r="E1944" t="s">
        <v>1031</v>
      </c>
      <c r="F1944" t="s">
        <v>44</v>
      </c>
      <c r="G1944" t="s">
        <v>45</v>
      </c>
      <c r="H1944" t="s">
        <v>91</v>
      </c>
      <c r="I1944">
        <v>3</v>
      </c>
      <c r="J1944">
        <v>0</v>
      </c>
      <c r="K1944" t="s">
        <v>754</v>
      </c>
      <c r="L1944">
        <v>0</v>
      </c>
      <c r="M1944">
        <f t="shared" si="126"/>
        <v>2</v>
      </c>
      <c r="N1944" s="2">
        <f t="shared" si="123"/>
        <v>17</v>
      </c>
      <c r="O1944" s="2" t="str">
        <f t="shared" si="124"/>
        <v>MA69</v>
      </c>
      <c r="P1944" t="str">
        <f t="shared" si="125"/>
        <v>PA</v>
      </c>
    </row>
    <row r="1945" spans="1:16" x14ac:dyDescent="0.25">
      <c r="A1945" t="s">
        <v>25</v>
      </c>
      <c r="B1945" t="s">
        <v>2284</v>
      </c>
      <c r="C1945">
        <v>133</v>
      </c>
      <c r="D1945" t="s">
        <v>1037</v>
      </c>
      <c r="E1945" t="s">
        <v>1031</v>
      </c>
      <c r="F1945" t="s">
        <v>44</v>
      </c>
      <c r="G1945" t="s">
        <v>45</v>
      </c>
      <c r="H1945" t="s">
        <v>91</v>
      </c>
      <c r="I1945">
        <v>3</v>
      </c>
      <c r="J1945">
        <v>0</v>
      </c>
      <c r="K1945" t="s">
        <v>754</v>
      </c>
      <c r="L1945">
        <v>0</v>
      </c>
      <c r="M1945">
        <f t="shared" si="126"/>
        <v>2</v>
      </c>
      <c r="N1945" s="2">
        <f t="shared" si="123"/>
        <v>17</v>
      </c>
      <c r="O1945" s="2" t="str">
        <f t="shared" si="124"/>
        <v>MA70</v>
      </c>
      <c r="P1945" t="str">
        <f t="shared" si="125"/>
        <v>PA</v>
      </c>
    </row>
    <row r="1946" spans="1:16" x14ac:dyDescent="0.25">
      <c r="A1946" t="s">
        <v>25</v>
      </c>
      <c r="B1946" t="s">
        <v>2285</v>
      </c>
      <c r="C1946">
        <v>134</v>
      </c>
      <c r="D1946" t="s">
        <v>1039</v>
      </c>
      <c r="E1946" t="s">
        <v>1040</v>
      </c>
      <c r="F1946" t="s">
        <v>44</v>
      </c>
      <c r="G1946" t="s">
        <v>45</v>
      </c>
      <c r="H1946" t="s">
        <v>91</v>
      </c>
      <c r="I1946">
        <v>3</v>
      </c>
      <c r="J1946">
        <v>0</v>
      </c>
      <c r="K1946" t="s">
        <v>754</v>
      </c>
      <c r="L1946">
        <v>0</v>
      </c>
      <c r="M1946">
        <f t="shared" si="126"/>
        <v>2</v>
      </c>
      <c r="N1946" s="2">
        <f t="shared" si="123"/>
        <v>17</v>
      </c>
      <c r="O1946" s="2" t="str">
        <f t="shared" si="124"/>
        <v>MA71</v>
      </c>
      <c r="P1946" t="str">
        <f t="shared" si="125"/>
        <v>PA</v>
      </c>
    </row>
    <row r="1947" spans="1:16" x14ac:dyDescent="0.25">
      <c r="A1947" t="s">
        <v>25</v>
      </c>
      <c r="B1947" t="s">
        <v>2286</v>
      </c>
      <c r="C1947">
        <v>135</v>
      </c>
      <c r="D1947" t="s">
        <v>1042</v>
      </c>
      <c r="E1947" t="s">
        <v>1040</v>
      </c>
      <c r="F1947" t="s">
        <v>44</v>
      </c>
      <c r="G1947" t="s">
        <v>45</v>
      </c>
      <c r="H1947" t="s">
        <v>91</v>
      </c>
      <c r="I1947">
        <v>3</v>
      </c>
      <c r="J1947">
        <v>0</v>
      </c>
      <c r="K1947" t="s">
        <v>754</v>
      </c>
      <c r="L1947">
        <v>0</v>
      </c>
      <c r="M1947">
        <f t="shared" si="126"/>
        <v>2</v>
      </c>
      <c r="N1947" s="2">
        <f t="shared" si="123"/>
        <v>17</v>
      </c>
      <c r="O1947" s="2" t="str">
        <f t="shared" si="124"/>
        <v>MA72</v>
      </c>
      <c r="P1947" t="str">
        <f t="shared" si="125"/>
        <v>PA</v>
      </c>
    </row>
    <row r="1948" spans="1:16" x14ac:dyDescent="0.25">
      <c r="A1948" t="s">
        <v>25</v>
      </c>
      <c r="B1948" t="s">
        <v>2287</v>
      </c>
      <c r="C1948">
        <v>136</v>
      </c>
      <c r="D1948" t="s">
        <v>1044</v>
      </c>
      <c r="E1948" t="s">
        <v>1040</v>
      </c>
      <c r="F1948" t="s">
        <v>44</v>
      </c>
      <c r="G1948" t="s">
        <v>45</v>
      </c>
      <c r="H1948" t="s">
        <v>91</v>
      </c>
      <c r="I1948">
        <v>3</v>
      </c>
      <c r="J1948">
        <v>0</v>
      </c>
      <c r="K1948" t="s">
        <v>2242</v>
      </c>
      <c r="L1948">
        <v>0</v>
      </c>
      <c r="M1948">
        <f t="shared" si="126"/>
        <v>2</v>
      </c>
      <c r="N1948" s="2">
        <f t="shared" si="123"/>
        <v>17</v>
      </c>
      <c r="O1948" s="2" t="str">
        <f t="shared" si="124"/>
        <v>MA73</v>
      </c>
      <c r="P1948" t="str">
        <f t="shared" si="125"/>
        <v>PA</v>
      </c>
    </row>
    <row r="1949" spans="1:16" x14ac:dyDescent="0.25">
      <c r="A1949" t="s">
        <v>25</v>
      </c>
      <c r="B1949" t="s">
        <v>2288</v>
      </c>
      <c r="C1949">
        <v>137</v>
      </c>
      <c r="D1949" t="s">
        <v>1046</v>
      </c>
      <c r="E1949" t="s">
        <v>1040</v>
      </c>
      <c r="F1949" t="s">
        <v>44</v>
      </c>
      <c r="G1949" t="s">
        <v>45</v>
      </c>
      <c r="H1949" t="s">
        <v>91</v>
      </c>
      <c r="I1949">
        <v>3</v>
      </c>
      <c r="J1949">
        <v>0</v>
      </c>
      <c r="K1949" t="s">
        <v>754</v>
      </c>
      <c r="L1949">
        <v>0</v>
      </c>
      <c r="M1949">
        <f t="shared" si="126"/>
        <v>2</v>
      </c>
      <c r="N1949" s="2">
        <f t="shared" si="123"/>
        <v>17</v>
      </c>
      <c r="O1949" s="2" t="str">
        <f t="shared" si="124"/>
        <v>MA74</v>
      </c>
      <c r="P1949" t="str">
        <f t="shared" si="125"/>
        <v>PA</v>
      </c>
    </row>
    <row r="1950" spans="1:16" x14ac:dyDescent="0.25">
      <c r="A1950" t="s">
        <v>25</v>
      </c>
      <c r="B1950" t="s">
        <v>2289</v>
      </c>
      <c r="C1950">
        <v>138</v>
      </c>
      <c r="D1950" t="s">
        <v>1048</v>
      </c>
      <c r="E1950" t="s">
        <v>872</v>
      </c>
      <c r="F1950" t="s">
        <v>44</v>
      </c>
      <c r="G1950" t="s">
        <v>45</v>
      </c>
      <c r="H1950" t="s">
        <v>91</v>
      </c>
      <c r="I1950">
        <v>3</v>
      </c>
      <c r="J1950">
        <v>0</v>
      </c>
      <c r="K1950" t="s">
        <v>2290</v>
      </c>
      <c r="L1950">
        <v>0</v>
      </c>
      <c r="M1950">
        <f t="shared" si="126"/>
        <v>2</v>
      </c>
      <c r="N1950" s="2">
        <f t="shared" si="123"/>
        <v>17</v>
      </c>
      <c r="O1950" s="2" t="str">
        <f t="shared" si="124"/>
        <v>MA75</v>
      </c>
      <c r="P1950" t="str">
        <f t="shared" si="125"/>
        <v>PA</v>
      </c>
    </row>
    <row r="1951" spans="1:16" x14ac:dyDescent="0.25">
      <c r="A1951" t="s">
        <v>25</v>
      </c>
      <c r="B1951" t="s">
        <v>2291</v>
      </c>
      <c r="C1951">
        <v>139</v>
      </c>
      <c r="D1951" t="s">
        <v>1050</v>
      </c>
      <c r="E1951" t="s">
        <v>872</v>
      </c>
      <c r="F1951" t="s">
        <v>44</v>
      </c>
      <c r="G1951" t="s">
        <v>45</v>
      </c>
      <c r="H1951" t="s">
        <v>91</v>
      </c>
      <c r="I1951">
        <v>3</v>
      </c>
      <c r="J1951">
        <v>0</v>
      </c>
      <c r="K1951" t="s">
        <v>2290</v>
      </c>
      <c r="L1951">
        <v>0</v>
      </c>
      <c r="M1951">
        <f t="shared" si="126"/>
        <v>2</v>
      </c>
      <c r="N1951" s="2">
        <f t="shared" si="123"/>
        <v>17</v>
      </c>
      <c r="O1951" s="2" t="str">
        <f t="shared" si="124"/>
        <v>MA76</v>
      </c>
      <c r="P1951" t="str">
        <f t="shared" si="125"/>
        <v>PA</v>
      </c>
    </row>
    <row r="1952" spans="1:16" x14ac:dyDescent="0.25">
      <c r="A1952" t="s">
        <v>25</v>
      </c>
      <c r="B1952" t="s">
        <v>2292</v>
      </c>
      <c r="C1952">
        <v>140</v>
      </c>
      <c r="D1952" t="s">
        <v>1052</v>
      </c>
      <c r="E1952" t="s">
        <v>872</v>
      </c>
      <c r="F1952" t="s">
        <v>44</v>
      </c>
      <c r="G1952" t="s">
        <v>45</v>
      </c>
      <c r="H1952" t="s">
        <v>91</v>
      </c>
      <c r="I1952">
        <v>3</v>
      </c>
      <c r="J1952">
        <v>0</v>
      </c>
      <c r="K1952" t="s">
        <v>2293</v>
      </c>
      <c r="L1952">
        <v>0</v>
      </c>
      <c r="M1952">
        <f t="shared" si="126"/>
        <v>2</v>
      </c>
      <c r="N1952" s="2">
        <f t="shared" si="123"/>
        <v>17</v>
      </c>
      <c r="O1952" s="2" t="str">
        <f t="shared" si="124"/>
        <v>MA77</v>
      </c>
      <c r="P1952" t="str">
        <f t="shared" si="125"/>
        <v>PA</v>
      </c>
    </row>
    <row r="1953" spans="1:16" x14ac:dyDescent="0.25">
      <c r="A1953" t="s">
        <v>25</v>
      </c>
      <c r="B1953" t="s">
        <v>2294</v>
      </c>
      <c r="C1953">
        <v>141</v>
      </c>
      <c r="D1953" t="s">
        <v>1054</v>
      </c>
      <c r="E1953" t="s">
        <v>872</v>
      </c>
      <c r="F1953" t="s">
        <v>44</v>
      </c>
      <c r="G1953" t="s">
        <v>45</v>
      </c>
      <c r="H1953" t="s">
        <v>91</v>
      </c>
      <c r="I1953">
        <v>3</v>
      </c>
      <c r="J1953">
        <v>0</v>
      </c>
      <c r="K1953" t="s">
        <v>2208</v>
      </c>
      <c r="L1953">
        <v>0</v>
      </c>
      <c r="M1953">
        <f t="shared" si="126"/>
        <v>2</v>
      </c>
      <c r="N1953" s="2">
        <f t="shared" si="123"/>
        <v>17</v>
      </c>
      <c r="O1953" s="2" t="str">
        <f t="shared" si="124"/>
        <v>MA78</v>
      </c>
      <c r="P1953" t="str">
        <f t="shared" si="125"/>
        <v>PA</v>
      </c>
    </row>
    <row r="1954" spans="1:16" x14ac:dyDescent="0.25">
      <c r="A1954" t="s">
        <v>25</v>
      </c>
      <c r="B1954" t="s">
        <v>2295</v>
      </c>
      <c r="C1954">
        <v>142</v>
      </c>
      <c r="D1954" t="s">
        <v>1412</v>
      </c>
      <c r="E1954" t="s">
        <v>872</v>
      </c>
      <c r="F1954" t="s">
        <v>44</v>
      </c>
      <c r="G1954" t="s">
        <v>45</v>
      </c>
      <c r="H1954" t="s">
        <v>91</v>
      </c>
      <c r="I1954">
        <v>3</v>
      </c>
      <c r="J1954">
        <v>0</v>
      </c>
      <c r="K1954" t="s">
        <v>2293</v>
      </c>
      <c r="L1954">
        <v>0</v>
      </c>
      <c r="M1954">
        <f t="shared" si="126"/>
        <v>2</v>
      </c>
      <c r="N1954" s="2">
        <f t="shared" si="123"/>
        <v>17</v>
      </c>
      <c r="O1954" s="2" t="str">
        <f t="shared" si="124"/>
        <v>MA79</v>
      </c>
      <c r="P1954" t="str">
        <f t="shared" si="125"/>
        <v>PA</v>
      </c>
    </row>
    <row r="1955" spans="1:16" x14ac:dyDescent="0.25">
      <c r="A1955" t="s">
        <v>25</v>
      </c>
      <c r="B1955" t="s">
        <v>2296</v>
      </c>
      <c r="C1955">
        <v>143</v>
      </c>
      <c r="D1955" t="s">
        <v>1414</v>
      </c>
      <c r="E1955" t="s">
        <v>872</v>
      </c>
      <c r="F1955" t="s">
        <v>44</v>
      </c>
      <c r="G1955" t="s">
        <v>45</v>
      </c>
      <c r="H1955" t="s">
        <v>91</v>
      </c>
      <c r="I1955">
        <v>3</v>
      </c>
      <c r="J1955">
        <v>0</v>
      </c>
      <c r="K1955" t="s">
        <v>2297</v>
      </c>
      <c r="L1955">
        <v>0</v>
      </c>
      <c r="M1955">
        <f t="shared" si="126"/>
        <v>2</v>
      </c>
      <c r="N1955" s="2">
        <f t="shared" si="123"/>
        <v>17</v>
      </c>
      <c r="O1955" s="2" t="str">
        <f t="shared" si="124"/>
        <v>MA80</v>
      </c>
      <c r="P1955" t="str">
        <f t="shared" si="125"/>
        <v>PA</v>
      </c>
    </row>
    <row r="1956" spans="1:16" x14ac:dyDescent="0.25">
      <c r="A1956" t="s">
        <v>25</v>
      </c>
      <c r="B1956" t="s">
        <v>2298</v>
      </c>
      <c r="C1956">
        <v>144</v>
      </c>
      <c r="D1956" t="s">
        <v>1416</v>
      </c>
      <c r="E1956" t="s">
        <v>872</v>
      </c>
      <c r="F1956" t="s">
        <v>44</v>
      </c>
      <c r="G1956" t="s">
        <v>45</v>
      </c>
      <c r="H1956" t="s">
        <v>91</v>
      </c>
      <c r="I1956">
        <v>3</v>
      </c>
      <c r="J1956">
        <v>0</v>
      </c>
      <c r="K1956" t="s">
        <v>2299</v>
      </c>
      <c r="L1956">
        <v>0</v>
      </c>
      <c r="M1956">
        <f t="shared" si="126"/>
        <v>2</v>
      </c>
      <c r="N1956" s="2">
        <f t="shared" si="123"/>
        <v>17</v>
      </c>
      <c r="O1956" s="2" t="str">
        <f t="shared" si="124"/>
        <v>MA81</v>
      </c>
      <c r="P1956" t="str">
        <f t="shared" si="125"/>
        <v>PA</v>
      </c>
    </row>
    <row r="1957" spans="1:16" x14ac:dyDescent="0.25">
      <c r="A1957" t="s">
        <v>25</v>
      </c>
      <c r="B1957" t="s">
        <v>2300</v>
      </c>
      <c r="C1957">
        <v>145</v>
      </c>
      <c r="D1957" t="s">
        <v>1418</v>
      </c>
      <c r="E1957" t="s">
        <v>872</v>
      </c>
      <c r="F1957" t="s">
        <v>44</v>
      </c>
      <c r="G1957" t="s">
        <v>45</v>
      </c>
      <c r="H1957" t="s">
        <v>91</v>
      </c>
      <c r="I1957">
        <v>3</v>
      </c>
      <c r="J1957">
        <v>0</v>
      </c>
      <c r="K1957" t="s">
        <v>2301</v>
      </c>
      <c r="L1957">
        <v>0</v>
      </c>
      <c r="M1957">
        <f t="shared" si="126"/>
        <v>2</v>
      </c>
      <c r="N1957" s="2">
        <f t="shared" si="123"/>
        <v>17</v>
      </c>
      <c r="O1957" s="2" t="str">
        <f t="shared" si="124"/>
        <v>MA82</v>
      </c>
      <c r="P1957" t="str">
        <f t="shared" si="125"/>
        <v>PA</v>
      </c>
    </row>
    <row r="1958" spans="1:16" x14ac:dyDescent="0.25">
      <c r="A1958" t="s">
        <v>25</v>
      </c>
      <c r="B1958" t="s">
        <v>2302</v>
      </c>
      <c r="C1958">
        <v>146</v>
      </c>
      <c r="D1958" t="s">
        <v>1420</v>
      </c>
      <c r="E1958" t="s">
        <v>872</v>
      </c>
      <c r="F1958" t="s">
        <v>44</v>
      </c>
      <c r="G1958" t="s">
        <v>45</v>
      </c>
      <c r="H1958" t="s">
        <v>91</v>
      </c>
      <c r="I1958">
        <v>3</v>
      </c>
      <c r="J1958">
        <v>0</v>
      </c>
      <c r="K1958" t="s">
        <v>2303</v>
      </c>
      <c r="L1958">
        <v>0</v>
      </c>
      <c r="M1958">
        <f t="shared" si="126"/>
        <v>2</v>
      </c>
      <c r="N1958" s="2">
        <f t="shared" si="123"/>
        <v>17</v>
      </c>
      <c r="O1958" s="2" t="str">
        <f t="shared" si="124"/>
        <v>MA83</v>
      </c>
      <c r="P1958" t="str">
        <f t="shared" si="125"/>
        <v>PA</v>
      </c>
    </row>
    <row r="1959" spans="1:16" x14ac:dyDescent="0.25">
      <c r="A1959" t="s">
        <v>25</v>
      </c>
      <c r="B1959" t="s">
        <v>2304</v>
      </c>
      <c r="C1959">
        <v>147</v>
      </c>
      <c r="D1959" t="s">
        <v>1422</v>
      </c>
      <c r="E1959" t="s">
        <v>872</v>
      </c>
      <c r="F1959" t="s">
        <v>44</v>
      </c>
      <c r="G1959" t="s">
        <v>45</v>
      </c>
      <c r="H1959" t="s">
        <v>91</v>
      </c>
      <c r="I1959">
        <v>3</v>
      </c>
      <c r="J1959">
        <v>0</v>
      </c>
      <c r="K1959" t="s">
        <v>2293</v>
      </c>
      <c r="L1959">
        <v>0</v>
      </c>
      <c r="M1959">
        <f t="shared" si="126"/>
        <v>2</v>
      </c>
      <c r="N1959" s="2">
        <f t="shared" si="123"/>
        <v>17</v>
      </c>
      <c r="O1959" s="2" t="str">
        <f t="shared" si="124"/>
        <v>MA84</v>
      </c>
      <c r="P1959" t="str">
        <f t="shared" si="125"/>
        <v>PA</v>
      </c>
    </row>
    <row r="1960" spans="1:16" x14ac:dyDescent="0.25">
      <c r="A1960" t="s">
        <v>25</v>
      </c>
      <c r="B1960" t="s">
        <v>2305</v>
      </c>
      <c r="C1960">
        <v>148</v>
      </c>
      <c r="D1960" t="s">
        <v>1424</v>
      </c>
      <c r="E1960" t="s">
        <v>872</v>
      </c>
      <c r="F1960" t="s">
        <v>44</v>
      </c>
      <c r="G1960" t="s">
        <v>45</v>
      </c>
      <c r="H1960" t="s">
        <v>46</v>
      </c>
      <c r="I1960">
        <v>8</v>
      </c>
      <c r="J1960">
        <v>0</v>
      </c>
      <c r="K1960" t="s">
        <v>997</v>
      </c>
      <c r="L1960">
        <v>0</v>
      </c>
      <c r="M1960">
        <f t="shared" si="126"/>
        <v>2</v>
      </c>
      <c r="N1960" s="2">
        <f t="shared" si="123"/>
        <v>17</v>
      </c>
      <c r="O1960" s="2" t="str">
        <f t="shared" si="124"/>
        <v>MA85</v>
      </c>
      <c r="P1960" t="str">
        <f t="shared" si="125"/>
        <v>PA</v>
      </c>
    </row>
    <row r="1961" spans="1:16" x14ac:dyDescent="0.25">
      <c r="A1961" t="s">
        <v>25</v>
      </c>
      <c r="B1961" t="s">
        <v>2306</v>
      </c>
      <c r="C1961">
        <v>149</v>
      </c>
      <c r="D1961" t="s">
        <v>1426</v>
      </c>
      <c r="E1961" t="s">
        <v>872</v>
      </c>
      <c r="F1961" t="s">
        <v>44</v>
      </c>
      <c r="G1961" t="s">
        <v>45</v>
      </c>
      <c r="H1961" t="s">
        <v>46</v>
      </c>
      <c r="I1961">
        <v>8</v>
      </c>
      <c r="J1961">
        <v>0</v>
      </c>
      <c r="K1961" t="s">
        <v>605</v>
      </c>
      <c r="L1961">
        <v>0</v>
      </c>
      <c r="M1961">
        <f t="shared" si="126"/>
        <v>2</v>
      </c>
      <c r="N1961" s="2">
        <f t="shared" si="123"/>
        <v>17</v>
      </c>
      <c r="O1961" s="2" t="str">
        <f t="shared" si="124"/>
        <v>MA86</v>
      </c>
      <c r="P1961" t="str">
        <f t="shared" si="125"/>
        <v>PA</v>
      </c>
    </row>
    <row r="1962" spans="1:16" x14ac:dyDescent="0.25">
      <c r="A1962" t="s">
        <v>25</v>
      </c>
      <c r="B1962" t="s">
        <v>2307</v>
      </c>
      <c r="C1962">
        <v>150</v>
      </c>
      <c r="D1962" t="s">
        <v>1429</v>
      </c>
      <c r="E1962" t="s">
        <v>872</v>
      </c>
      <c r="F1962" t="s">
        <v>44</v>
      </c>
      <c r="G1962" t="s">
        <v>45</v>
      </c>
      <c r="H1962" t="s">
        <v>91</v>
      </c>
      <c r="I1962">
        <v>3</v>
      </c>
      <c r="J1962">
        <v>0</v>
      </c>
      <c r="K1962" t="s">
        <v>2214</v>
      </c>
      <c r="L1962">
        <v>0</v>
      </c>
      <c r="M1962">
        <f t="shared" si="126"/>
        <v>2</v>
      </c>
      <c r="N1962" s="2">
        <f t="shared" si="123"/>
        <v>17</v>
      </c>
      <c r="O1962" s="2" t="str">
        <f t="shared" si="124"/>
        <v>MA87</v>
      </c>
      <c r="P1962" t="str">
        <f t="shared" si="125"/>
        <v>PA</v>
      </c>
    </row>
    <row r="1963" spans="1:16" x14ac:dyDescent="0.25">
      <c r="A1963" t="s">
        <v>25</v>
      </c>
      <c r="B1963" t="s">
        <v>2308</v>
      </c>
      <c r="C1963">
        <v>151</v>
      </c>
      <c r="D1963" t="s">
        <v>1431</v>
      </c>
      <c r="E1963" t="s">
        <v>872</v>
      </c>
      <c r="F1963" t="s">
        <v>44</v>
      </c>
      <c r="G1963" t="s">
        <v>45</v>
      </c>
      <c r="H1963" t="s">
        <v>91</v>
      </c>
      <c r="I1963">
        <v>3</v>
      </c>
      <c r="J1963">
        <v>0</v>
      </c>
      <c r="K1963" t="s">
        <v>2309</v>
      </c>
      <c r="L1963">
        <v>0</v>
      </c>
      <c r="M1963">
        <f t="shared" si="126"/>
        <v>2</v>
      </c>
      <c r="N1963" s="2">
        <f t="shared" si="123"/>
        <v>17</v>
      </c>
      <c r="O1963" s="2" t="str">
        <f t="shared" si="124"/>
        <v>MA88</v>
      </c>
      <c r="P1963" t="str">
        <f t="shared" si="125"/>
        <v>PA</v>
      </c>
    </row>
    <row r="1964" spans="1:16" x14ac:dyDescent="0.25">
      <c r="A1964" t="s">
        <v>25</v>
      </c>
      <c r="B1964" t="s">
        <v>2310</v>
      </c>
      <c r="C1964">
        <v>152</v>
      </c>
      <c r="D1964" t="s">
        <v>1433</v>
      </c>
      <c r="E1964" t="s">
        <v>1434</v>
      </c>
      <c r="F1964" t="s">
        <v>44</v>
      </c>
      <c r="G1964" t="s">
        <v>45</v>
      </c>
      <c r="H1964" t="s">
        <v>91</v>
      </c>
      <c r="I1964">
        <v>3</v>
      </c>
      <c r="J1964">
        <v>0</v>
      </c>
      <c r="K1964" t="s">
        <v>754</v>
      </c>
      <c r="L1964">
        <v>0</v>
      </c>
      <c r="M1964">
        <f t="shared" si="126"/>
        <v>2</v>
      </c>
      <c r="N1964" s="2">
        <f t="shared" si="123"/>
        <v>17</v>
      </c>
      <c r="O1964" s="2" t="str">
        <f t="shared" si="124"/>
        <v>MA89</v>
      </c>
      <c r="P1964" t="str">
        <f t="shared" si="125"/>
        <v>PA</v>
      </c>
    </row>
    <row r="1965" spans="1:16" x14ac:dyDescent="0.25">
      <c r="A1965" t="s">
        <v>25</v>
      </c>
      <c r="B1965" t="s">
        <v>2311</v>
      </c>
      <c r="C1965">
        <v>153</v>
      </c>
      <c r="D1965" t="s">
        <v>1436</v>
      </c>
      <c r="E1965" t="s">
        <v>1437</v>
      </c>
      <c r="F1965" t="s">
        <v>44</v>
      </c>
      <c r="G1965" t="s">
        <v>45</v>
      </c>
      <c r="H1965" t="s">
        <v>91</v>
      </c>
      <c r="I1965">
        <v>3</v>
      </c>
      <c r="J1965">
        <v>0</v>
      </c>
      <c r="K1965" t="s">
        <v>754</v>
      </c>
      <c r="L1965">
        <v>0</v>
      </c>
      <c r="M1965">
        <f t="shared" si="126"/>
        <v>2</v>
      </c>
      <c r="N1965" s="2">
        <f t="shared" si="123"/>
        <v>17</v>
      </c>
      <c r="O1965" s="2" t="str">
        <f t="shared" si="124"/>
        <v>MA90</v>
      </c>
      <c r="P1965" t="str">
        <f t="shared" si="125"/>
        <v>PA</v>
      </c>
    </row>
    <row r="1966" spans="1:16" x14ac:dyDescent="0.25">
      <c r="A1966" t="s">
        <v>25</v>
      </c>
      <c r="B1966" t="s">
        <v>2312</v>
      </c>
      <c r="C1966">
        <v>154</v>
      </c>
      <c r="D1966" t="s">
        <v>1439</v>
      </c>
      <c r="E1966" t="s">
        <v>1440</v>
      </c>
      <c r="F1966" t="s">
        <v>44</v>
      </c>
      <c r="G1966" t="s">
        <v>45</v>
      </c>
      <c r="H1966" t="s">
        <v>91</v>
      </c>
      <c r="I1966">
        <v>3</v>
      </c>
      <c r="J1966">
        <v>0</v>
      </c>
      <c r="K1966" t="s">
        <v>754</v>
      </c>
      <c r="L1966">
        <v>0</v>
      </c>
      <c r="M1966">
        <f t="shared" si="126"/>
        <v>2</v>
      </c>
      <c r="N1966" s="2">
        <f t="shared" ref="N1966:N2029" si="127">_xlfn.NUMBERVALUE(MID(A1966,2,3))-200</f>
        <v>17</v>
      </c>
      <c r="O1966" s="2" t="str">
        <f t="shared" ref="O1966:O2029" si="128">MID(B1966,6,LEN(B1966)-5)</f>
        <v>MA91</v>
      </c>
      <c r="P1966" t="str">
        <f t="shared" ref="P1966:P2029" si="129">IFERROR(IF(FIND("PA",A1966)&gt;0,"PA","Biological"),"Biological")</f>
        <v>PA</v>
      </c>
    </row>
    <row r="1967" spans="1:16" x14ac:dyDescent="0.25">
      <c r="A1967" t="s">
        <v>25</v>
      </c>
      <c r="B1967" t="s">
        <v>2313</v>
      </c>
      <c r="C1967">
        <v>155</v>
      </c>
      <c r="D1967" t="s">
        <v>1442</v>
      </c>
      <c r="E1967" t="s">
        <v>1443</v>
      </c>
      <c r="F1967" t="s">
        <v>44</v>
      </c>
      <c r="G1967" t="s">
        <v>45</v>
      </c>
      <c r="H1967" t="s">
        <v>91</v>
      </c>
      <c r="I1967">
        <v>3</v>
      </c>
      <c r="J1967">
        <v>0</v>
      </c>
      <c r="K1967" t="s">
        <v>754</v>
      </c>
      <c r="L1967">
        <v>0</v>
      </c>
      <c r="M1967">
        <f t="shared" si="126"/>
        <v>2</v>
      </c>
      <c r="N1967" s="2">
        <f t="shared" si="127"/>
        <v>17</v>
      </c>
      <c r="O1967" s="2" t="str">
        <f t="shared" si="128"/>
        <v>MA92</v>
      </c>
      <c r="P1967" t="str">
        <f t="shared" si="129"/>
        <v>PA</v>
      </c>
    </row>
    <row r="1968" spans="1:16" x14ac:dyDescent="0.25">
      <c r="A1968" t="s">
        <v>25</v>
      </c>
      <c r="B1968" t="s">
        <v>2314</v>
      </c>
      <c r="C1968">
        <v>156</v>
      </c>
      <c r="D1968" t="s">
        <v>1445</v>
      </c>
      <c r="E1968" t="s">
        <v>872</v>
      </c>
      <c r="F1968" t="s">
        <v>44</v>
      </c>
      <c r="G1968" t="s">
        <v>45</v>
      </c>
      <c r="H1968" t="s">
        <v>46</v>
      </c>
      <c r="I1968">
        <v>8</v>
      </c>
      <c r="J1968">
        <v>0</v>
      </c>
      <c r="K1968" t="s">
        <v>78</v>
      </c>
      <c r="L1968">
        <v>0</v>
      </c>
      <c r="M1968">
        <f t="shared" si="126"/>
        <v>2</v>
      </c>
      <c r="N1968" s="2">
        <f t="shared" si="127"/>
        <v>17</v>
      </c>
      <c r="O1968" s="2" t="str">
        <f t="shared" si="128"/>
        <v>MA93</v>
      </c>
      <c r="P1968" t="str">
        <f t="shared" si="129"/>
        <v>PA</v>
      </c>
    </row>
    <row r="1969" spans="1:16" x14ac:dyDescent="0.25">
      <c r="A1969" t="s">
        <v>25</v>
      </c>
      <c r="B1969" t="s">
        <v>2315</v>
      </c>
      <c r="C1969">
        <v>157</v>
      </c>
      <c r="D1969" t="s">
        <v>1447</v>
      </c>
      <c r="E1969" t="s">
        <v>1448</v>
      </c>
      <c r="F1969" t="s">
        <v>44</v>
      </c>
      <c r="G1969" t="s">
        <v>45</v>
      </c>
      <c r="H1969" t="s">
        <v>91</v>
      </c>
      <c r="I1969">
        <v>3</v>
      </c>
      <c r="J1969">
        <v>0</v>
      </c>
      <c r="K1969" t="s">
        <v>754</v>
      </c>
      <c r="L1969">
        <v>0</v>
      </c>
      <c r="M1969">
        <f t="shared" si="126"/>
        <v>2</v>
      </c>
      <c r="N1969" s="2">
        <f t="shared" si="127"/>
        <v>17</v>
      </c>
      <c r="O1969" s="2" t="str">
        <f t="shared" si="128"/>
        <v>MA95</v>
      </c>
      <c r="P1969" t="str">
        <f t="shared" si="129"/>
        <v>PA</v>
      </c>
    </row>
    <row r="1970" spans="1:16" x14ac:dyDescent="0.25">
      <c r="A1970" t="s">
        <v>25</v>
      </c>
      <c r="B1970" t="s">
        <v>2316</v>
      </c>
      <c r="C1970">
        <v>158</v>
      </c>
      <c r="D1970" t="s">
        <v>1450</v>
      </c>
      <c r="E1970" t="s">
        <v>1448</v>
      </c>
      <c r="F1970" t="s">
        <v>44</v>
      </c>
      <c r="G1970" t="s">
        <v>45</v>
      </c>
      <c r="H1970" t="s">
        <v>91</v>
      </c>
      <c r="I1970">
        <v>3</v>
      </c>
      <c r="J1970">
        <v>0</v>
      </c>
      <c r="K1970" t="s">
        <v>754</v>
      </c>
      <c r="L1970">
        <v>0</v>
      </c>
      <c r="M1970">
        <f t="shared" si="126"/>
        <v>2</v>
      </c>
      <c r="N1970" s="2">
        <f t="shared" si="127"/>
        <v>17</v>
      </c>
      <c r="O1970" s="2" t="str">
        <f t="shared" si="128"/>
        <v>MA96</v>
      </c>
      <c r="P1970" t="str">
        <f t="shared" si="129"/>
        <v>PA</v>
      </c>
    </row>
    <row r="1971" spans="1:16" x14ac:dyDescent="0.25">
      <c r="A1971" t="s">
        <v>25</v>
      </c>
      <c r="B1971" t="s">
        <v>2317</v>
      </c>
      <c r="C1971">
        <v>159</v>
      </c>
      <c r="D1971" t="s">
        <v>1452</v>
      </c>
      <c r="E1971" t="s">
        <v>1453</v>
      </c>
      <c r="F1971" t="s">
        <v>44</v>
      </c>
      <c r="G1971" t="s">
        <v>45</v>
      </c>
      <c r="H1971" t="s">
        <v>91</v>
      </c>
      <c r="I1971">
        <v>3</v>
      </c>
      <c r="J1971">
        <v>0</v>
      </c>
      <c r="K1971" t="s">
        <v>754</v>
      </c>
      <c r="L1971">
        <v>0</v>
      </c>
      <c r="M1971">
        <f t="shared" si="126"/>
        <v>2</v>
      </c>
      <c r="N1971" s="2">
        <f t="shared" si="127"/>
        <v>17</v>
      </c>
      <c r="O1971" s="2" t="str">
        <f t="shared" si="128"/>
        <v>MA97</v>
      </c>
      <c r="P1971" t="str">
        <f t="shared" si="129"/>
        <v>PA</v>
      </c>
    </row>
    <row r="1972" spans="1:16" x14ac:dyDescent="0.25">
      <c r="A1972" t="s">
        <v>25</v>
      </c>
      <c r="B1972" t="s">
        <v>2318</v>
      </c>
      <c r="C1972">
        <v>160</v>
      </c>
      <c r="D1972" t="s">
        <v>1455</v>
      </c>
      <c r="E1972" t="s">
        <v>1453</v>
      </c>
      <c r="F1972" t="s">
        <v>44</v>
      </c>
      <c r="G1972" t="s">
        <v>45</v>
      </c>
      <c r="H1972" t="s">
        <v>91</v>
      </c>
      <c r="I1972">
        <v>3</v>
      </c>
      <c r="J1972">
        <v>0</v>
      </c>
      <c r="K1972" t="s">
        <v>754</v>
      </c>
      <c r="L1972">
        <v>0</v>
      </c>
      <c r="M1972">
        <f t="shared" si="126"/>
        <v>2</v>
      </c>
      <c r="N1972" s="2">
        <f t="shared" si="127"/>
        <v>17</v>
      </c>
      <c r="O1972" s="2" t="str">
        <f t="shared" si="128"/>
        <v>MA98</v>
      </c>
      <c r="P1972" t="str">
        <f t="shared" si="129"/>
        <v>PA</v>
      </c>
    </row>
    <row r="1973" spans="1:16" x14ac:dyDescent="0.25">
      <c r="A1973" t="s">
        <v>25</v>
      </c>
      <c r="B1973" t="s">
        <v>2319</v>
      </c>
      <c r="C1973">
        <v>161</v>
      </c>
      <c r="D1973" t="s">
        <v>1457</v>
      </c>
      <c r="E1973" t="s">
        <v>1310</v>
      </c>
      <c r="F1973" t="s">
        <v>44</v>
      </c>
      <c r="G1973" t="s">
        <v>45</v>
      </c>
      <c r="H1973" t="s">
        <v>91</v>
      </c>
      <c r="I1973">
        <v>3</v>
      </c>
      <c r="J1973">
        <v>0</v>
      </c>
      <c r="K1973" t="s">
        <v>754</v>
      </c>
      <c r="L1973">
        <v>0</v>
      </c>
      <c r="M1973">
        <f t="shared" si="126"/>
        <v>2</v>
      </c>
      <c r="N1973" s="2">
        <f t="shared" si="127"/>
        <v>17</v>
      </c>
      <c r="O1973" s="2" t="str">
        <f t="shared" si="128"/>
        <v>MA99</v>
      </c>
      <c r="P1973" t="str">
        <f t="shared" si="129"/>
        <v>PA</v>
      </c>
    </row>
    <row r="1974" spans="1:16" x14ac:dyDescent="0.25">
      <c r="A1974" t="s">
        <v>25</v>
      </c>
      <c r="B1974" t="s">
        <v>2320</v>
      </c>
      <c r="C1974">
        <v>162</v>
      </c>
      <c r="D1974" t="s">
        <v>1485</v>
      </c>
      <c r="E1974" t="s">
        <v>1486</v>
      </c>
      <c r="F1974" t="s">
        <v>44</v>
      </c>
      <c r="G1974" t="s">
        <v>45</v>
      </c>
      <c r="H1974" t="s">
        <v>91</v>
      </c>
      <c r="I1974">
        <v>3</v>
      </c>
      <c r="J1974">
        <v>0</v>
      </c>
      <c r="K1974" t="s">
        <v>1491</v>
      </c>
      <c r="L1974">
        <v>0</v>
      </c>
      <c r="M1974">
        <f t="shared" si="126"/>
        <v>2</v>
      </c>
      <c r="N1974" s="2">
        <f t="shared" si="127"/>
        <v>17</v>
      </c>
      <c r="O1974" s="2" t="str">
        <f t="shared" si="128"/>
        <v>XBME</v>
      </c>
      <c r="P1974" t="str">
        <f t="shared" si="129"/>
        <v>PA</v>
      </c>
    </row>
    <row r="1975" spans="1:16" x14ac:dyDescent="0.25">
      <c r="A1975" t="s">
        <v>25</v>
      </c>
      <c r="B1975" t="s">
        <v>2321</v>
      </c>
      <c r="C1975">
        <v>163</v>
      </c>
      <c r="D1975" t="s">
        <v>2322</v>
      </c>
      <c r="F1975" t="s">
        <v>455</v>
      </c>
      <c r="G1975" t="s">
        <v>456</v>
      </c>
      <c r="H1975" t="s">
        <v>2323</v>
      </c>
      <c r="I1975">
        <v>33</v>
      </c>
      <c r="M1975">
        <f t="shared" si="126"/>
        <v>2</v>
      </c>
      <c r="N1975" s="2">
        <f t="shared" si="127"/>
        <v>17</v>
      </c>
      <c r="O1975" s="2" t="str">
        <f t="shared" si="128"/>
        <v>XBMR_COM</v>
      </c>
      <c r="P1975" t="str">
        <f t="shared" si="129"/>
        <v>PA</v>
      </c>
    </row>
    <row r="1976" spans="1:16" x14ac:dyDescent="0.25">
      <c r="A1976" t="s">
        <v>25</v>
      </c>
      <c r="B1976" t="s">
        <v>2324</v>
      </c>
      <c r="C1976">
        <v>164</v>
      </c>
      <c r="D1976" t="s">
        <v>1151</v>
      </c>
      <c r="E1976" t="s">
        <v>83</v>
      </c>
      <c r="F1976" t="s">
        <v>44</v>
      </c>
      <c r="G1976" t="s">
        <v>45</v>
      </c>
      <c r="H1976" t="s">
        <v>91</v>
      </c>
      <c r="I1976">
        <v>3</v>
      </c>
      <c r="J1976">
        <v>0</v>
      </c>
      <c r="K1976" t="s">
        <v>2325</v>
      </c>
      <c r="L1976">
        <v>1</v>
      </c>
      <c r="M1976">
        <f t="shared" si="126"/>
        <v>2</v>
      </c>
      <c r="N1976" s="2">
        <f t="shared" si="127"/>
        <v>17</v>
      </c>
      <c r="O1976" s="2" t="str">
        <f t="shared" si="128"/>
        <v>BM1</v>
      </c>
      <c r="P1976" t="str">
        <f t="shared" si="129"/>
        <v>PA</v>
      </c>
    </row>
    <row r="1977" spans="1:16" x14ac:dyDescent="0.25">
      <c r="A1977" t="s">
        <v>25</v>
      </c>
      <c r="B1977" t="s">
        <v>2326</v>
      </c>
      <c r="C1977">
        <v>165</v>
      </c>
      <c r="D1977" t="s">
        <v>1153</v>
      </c>
      <c r="E1977" t="s">
        <v>83</v>
      </c>
      <c r="F1977" t="s">
        <v>44</v>
      </c>
      <c r="G1977" t="s">
        <v>45</v>
      </c>
      <c r="H1977" t="s">
        <v>756</v>
      </c>
      <c r="I1977">
        <v>4</v>
      </c>
      <c r="J1977">
        <v>0</v>
      </c>
      <c r="K1977" t="s">
        <v>2327</v>
      </c>
      <c r="L1977">
        <v>0</v>
      </c>
      <c r="M1977">
        <f t="shared" si="126"/>
        <v>2</v>
      </c>
      <c r="N1977" s="2">
        <f t="shared" si="127"/>
        <v>17</v>
      </c>
      <c r="O1977" s="2" t="str">
        <f t="shared" si="128"/>
        <v>BM2</v>
      </c>
      <c r="P1977" t="str">
        <f t="shared" si="129"/>
        <v>PA</v>
      </c>
    </row>
    <row r="1978" spans="1:16" x14ac:dyDescent="0.25">
      <c r="A1978" t="s">
        <v>25</v>
      </c>
      <c r="B1978" t="s">
        <v>2328</v>
      </c>
      <c r="C1978">
        <v>166</v>
      </c>
      <c r="D1978" t="s">
        <v>1155</v>
      </c>
      <c r="E1978" t="s">
        <v>83</v>
      </c>
      <c r="F1978" t="s">
        <v>44</v>
      </c>
      <c r="G1978" t="s">
        <v>45</v>
      </c>
      <c r="H1978" t="s">
        <v>575</v>
      </c>
      <c r="I1978">
        <v>4</v>
      </c>
      <c r="J1978">
        <v>2</v>
      </c>
      <c r="K1978" t="s">
        <v>2329</v>
      </c>
      <c r="L1978">
        <v>0</v>
      </c>
      <c r="M1978">
        <f t="shared" si="126"/>
        <v>2</v>
      </c>
      <c r="N1978" s="2">
        <f t="shared" si="127"/>
        <v>17</v>
      </c>
      <c r="O1978" s="2" t="str">
        <f t="shared" si="128"/>
        <v>BM3</v>
      </c>
      <c r="P1978" t="str">
        <f t="shared" si="129"/>
        <v>PA</v>
      </c>
    </row>
    <row r="1979" spans="1:16" x14ac:dyDescent="0.25">
      <c r="A1979" t="s">
        <v>25</v>
      </c>
      <c r="B1979" t="s">
        <v>2330</v>
      </c>
      <c r="C1979">
        <v>167</v>
      </c>
      <c r="D1979" t="s">
        <v>2331</v>
      </c>
      <c r="E1979" t="s">
        <v>1579</v>
      </c>
      <c r="F1979" t="s">
        <v>44</v>
      </c>
      <c r="G1979" t="s">
        <v>45</v>
      </c>
      <c r="H1979" t="s">
        <v>91</v>
      </c>
      <c r="I1979">
        <v>3</v>
      </c>
      <c r="J1979">
        <v>0</v>
      </c>
      <c r="K1979" t="s">
        <v>1491</v>
      </c>
      <c r="L1979">
        <v>0</v>
      </c>
      <c r="M1979">
        <f t="shared" si="126"/>
        <v>2</v>
      </c>
      <c r="N1979" s="2">
        <f t="shared" si="127"/>
        <v>17</v>
      </c>
      <c r="O1979" s="2" t="str">
        <f t="shared" si="128"/>
        <v>XSQE</v>
      </c>
      <c r="P1979" t="str">
        <f t="shared" si="129"/>
        <v>PA</v>
      </c>
    </row>
    <row r="1980" spans="1:16" x14ac:dyDescent="0.25">
      <c r="A1980" t="s">
        <v>25</v>
      </c>
      <c r="B1980" t="s">
        <v>2332</v>
      </c>
      <c r="C1980">
        <v>168</v>
      </c>
      <c r="D1980" t="s">
        <v>2333</v>
      </c>
      <c r="F1980" t="s">
        <v>455</v>
      </c>
      <c r="G1980" t="s">
        <v>456</v>
      </c>
      <c r="H1980" t="s">
        <v>2323</v>
      </c>
      <c r="I1980">
        <v>33</v>
      </c>
      <c r="M1980">
        <f t="shared" si="126"/>
        <v>2</v>
      </c>
      <c r="N1980" s="2">
        <f t="shared" si="127"/>
        <v>17</v>
      </c>
      <c r="O1980" s="2" t="str">
        <f t="shared" si="128"/>
        <v>XSQR</v>
      </c>
      <c r="P1980" t="str">
        <f t="shared" si="129"/>
        <v>PA</v>
      </c>
    </row>
    <row r="1981" spans="1:16" x14ac:dyDescent="0.25">
      <c r="A1981" t="s">
        <v>25</v>
      </c>
      <c r="B1981" t="s">
        <v>2334</v>
      </c>
      <c r="C1981">
        <v>169</v>
      </c>
      <c r="D1981" t="s">
        <v>2335</v>
      </c>
      <c r="E1981" t="b">
        <f>-88="N/A"</f>
        <v>0</v>
      </c>
      <c r="F1981" t="s">
        <v>44</v>
      </c>
      <c r="G1981" t="s">
        <v>45</v>
      </c>
      <c r="H1981" t="s">
        <v>756</v>
      </c>
      <c r="I1981">
        <v>4</v>
      </c>
      <c r="J1981">
        <v>0</v>
      </c>
      <c r="K1981" t="s">
        <v>2336</v>
      </c>
      <c r="L1981">
        <v>0</v>
      </c>
      <c r="M1981">
        <f t="shared" si="126"/>
        <v>2</v>
      </c>
      <c r="N1981" s="2">
        <f t="shared" si="127"/>
        <v>17</v>
      </c>
      <c r="O1981" s="2" t="str">
        <f t="shared" si="128"/>
        <v>SQA3</v>
      </c>
      <c r="P1981" t="str">
        <f t="shared" si="129"/>
        <v>PA</v>
      </c>
    </row>
    <row r="1982" spans="1:16" x14ac:dyDescent="0.25">
      <c r="A1982" t="s">
        <v>25</v>
      </c>
      <c r="B1982" t="s">
        <v>2337</v>
      </c>
      <c r="C1982">
        <v>170</v>
      </c>
      <c r="D1982" t="s">
        <v>2338</v>
      </c>
      <c r="E1982" t="b">
        <f>-88="N/A"</f>
        <v>0</v>
      </c>
      <c r="F1982" t="s">
        <v>44</v>
      </c>
      <c r="G1982" t="s">
        <v>45</v>
      </c>
      <c r="H1982" t="s">
        <v>91</v>
      </c>
      <c r="I1982">
        <v>3</v>
      </c>
      <c r="J1982">
        <v>0</v>
      </c>
      <c r="K1982" t="s">
        <v>2339</v>
      </c>
      <c r="L1982">
        <v>0</v>
      </c>
      <c r="M1982">
        <f t="shared" si="126"/>
        <v>2</v>
      </c>
      <c r="N1982" s="2">
        <f t="shared" si="127"/>
        <v>17</v>
      </c>
      <c r="O1982" s="2" t="str">
        <f t="shared" si="128"/>
        <v>SQA1</v>
      </c>
      <c r="P1982" t="str">
        <f t="shared" si="129"/>
        <v>PA</v>
      </c>
    </row>
    <row r="1983" spans="1:16" x14ac:dyDescent="0.25">
      <c r="A1983" t="s">
        <v>25</v>
      </c>
      <c r="B1983" t="s">
        <v>2340</v>
      </c>
      <c r="C1983">
        <v>171</v>
      </c>
      <c r="D1983" t="s">
        <v>2341</v>
      </c>
      <c r="E1983" t="b">
        <f>-88="N/A"</f>
        <v>0</v>
      </c>
      <c r="F1983" t="s">
        <v>44</v>
      </c>
      <c r="G1983" t="s">
        <v>45</v>
      </c>
      <c r="H1983" t="s">
        <v>91</v>
      </c>
      <c r="I1983">
        <v>3</v>
      </c>
      <c r="J1983">
        <v>0</v>
      </c>
      <c r="K1983" t="s">
        <v>2327</v>
      </c>
      <c r="L1983">
        <v>0</v>
      </c>
      <c r="M1983">
        <f t="shared" si="126"/>
        <v>2</v>
      </c>
      <c r="N1983" s="2">
        <f t="shared" si="127"/>
        <v>17</v>
      </c>
      <c r="O1983" s="2" t="str">
        <f t="shared" si="128"/>
        <v>SQA2</v>
      </c>
      <c r="P1983" t="str">
        <f t="shared" si="129"/>
        <v>PA</v>
      </c>
    </row>
    <row r="1984" spans="1:16" x14ac:dyDescent="0.25">
      <c r="A1984" t="s">
        <v>25</v>
      </c>
      <c r="B1984" t="s">
        <v>2342</v>
      </c>
      <c r="C1984">
        <v>172</v>
      </c>
      <c r="D1984" t="s">
        <v>1502</v>
      </c>
      <c r="E1984" t="s">
        <v>1579</v>
      </c>
      <c r="F1984" t="s">
        <v>44</v>
      </c>
      <c r="G1984" t="s">
        <v>45</v>
      </c>
      <c r="H1984" t="s">
        <v>91</v>
      </c>
      <c r="I1984">
        <v>3</v>
      </c>
      <c r="J1984">
        <v>0</v>
      </c>
      <c r="K1984" t="s">
        <v>1491</v>
      </c>
      <c r="L1984">
        <v>0</v>
      </c>
      <c r="M1984">
        <f t="shared" si="126"/>
        <v>2</v>
      </c>
      <c r="N1984" s="2">
        <f t="shared" si="127"/>
        <v>17</v>
      </c>
      <c r="O1984" s="2" t="str">
        <f t="shared" si="128"/>
        <v>XPOS</v>
      </c>
      <c r="P1984" t="str">
        <f t="shared" si="129"/>
        <v>PA</v>
      </c>
    </row>
    <row r="1985" spans="1:16" x14ac:dyDescent="0.25">
      <c r="A1985" t="s">
        <v>25</v>
      </c>
      <c r="B1985" t="s">
        <v>2343</v>
      </c>
      <c r="C1985">
        <v>173</v>
      </c>
      <c r="D1985" t="s">
        <v>2344</v>
      </c>
      <c r="F1985" t="s">
        <v>455</v>
      </c>
      <c r="G1985" t="s">
        <v>456</v>
      </c>
      <c r="H1985" t="s">
        <v>2323</v>
      </c>
      <c r="I1985">
        <v>33</v>
      </c>
      <c r="M1985">
        <f t="shared" si="126"/>
        <v>2</v>
      </c>
      <c r="N1985" s="2">
        <f t="shared" si="127"/>
        <v>17</v>
      </c>
      <c r="O1985" s="2" t="str">
        <f t="shared" si="128"/>
        <v>XPOR_COM</v>
      </c>
      <c r="P1985" t="str">
        <f t="shared" si="129"/>
        <v>PA</v>
      </c>
    </row>
    <row r="1986" spans="1:16" x14ac:dyDescent="0.25">
      <c r="A1986" t="s">
        <v>25</v>
      </c>
      <c r="B1986" t="s">
        <v>2345</v>
      </c>
      <c r="C1986">
        <v>174</v>
      </c>
      <c r="D1986" t="s">
        <v>2346</v>
      </c>
      <c r="E1986" t="s">
        <v>1579</v>
      </c>
      <c r="F1986" t="s">
        <v>44</v>
      </c>
      <c r="G1986" t="s">
        <v>45</v>
      </c>
      <c r="H1986" t="s">
        <v>91</v>
      </c>
      <c r="I1986">
        <v>3</v>
      </c>
      <c r="J1986">
        <v>0</v>
      </c>
      <c r="K1986" t="s">
        <v>1491</v>
      </c>
      <c r="L1986">
        <v>0</v>
      </c>
      <c r="M1986">
        <f t="shared" si="126"/>
        <v>2</v>
      </c>
      <c r="N1986" s="2">
        <f t="shared" si="127"/>
        <v>17</v>
      </c>
      <c r="O1986" s="2" t="str">
        <f t="shared" si="128"/>
        <v>XCAR</v>
      </c>
      <c r="P1986" t="str">
        <f t="shared" si="129"/>
        <v>PA</v>
      </c>
    </row>
    <row r="1987" spans="1:16" x14ac:dyDescent="0.25">
      <c r="A1987" t="s">
        <v>25</v>
      </c>
      <c r="B1987" t="s">
        <v>2347</v>
      </c>
      <c r="C1987">
        <v>175</v>
      </c>
      <c r="D1987" t="s">
        <v>2348</v>
      </c>
      <c r="F1987" t="s">
        <v>455</v>
      </c>
      <c r="G1987" t="s">
        <v>456</v>
      </c>
      <c r="H1987" t="s">
        <v>2154</v>
      </c>
      <c r="I1987">
        <v>19</v>
      </c>
      <c r="M1987">
        <f t="shared" ref="M1987:M2050" si="130">_xlfn.NUMBERVALUE(MID(A1987,2,1))</f>
        <v>2</v>
      </c>
      <c r="N1987" s="2">
        <f t="shared" si="127"/>
        <v>17</v>
      </c>
      <c r="O1987" s="2" t="str">
        <f t="shared" si="128"/>
        <v>XCER_COM</v>
      </c>
      <c r="P1987" t="str">
        <f t="shared" si="129"/>
        <v>PA</v>
      </c>
    </row>
    <row r="1988" spans="1:16" x14ac:dyDescent="0.25">
      <c r="A1988" t="s">
        <v>25</v>
      </c>
      <c r="B1988" t="s">
        <v>2349</v>
      </c>
      <c r="C1988">
        <v>176</v>
      </c>
      <c r="D1988" t="s">
        <v>2350</v>
      </c>
      <c r="F1988" t="s">
        <v>455</v>
      </c>
      <c r="G1988" t="s">
        <v>456</v>
      </c>
      <c r="H1988" t="s">
        <v>2351</v>
      </c>
      <c r="I1988">
        <v>9</v>
      </c>
      <c r="M1988">
        <f t="shared" si="130"/>
        <v>2</v>
      </c>
      <c r="N1988" s="2">
        <f t="shared" si="127"/>
        <v>17</v>
      </c>
      <c r="O1988" s="2" t="str">
        <f t="shared" si="128"/>
        <v>INST</v>
      </c>
      <c r="P1988" t="str">
        <f t="shared" si="129"/>
        <v>PA</v>
      </c>
    </row>
    <row r="1989" spans="1:16" x14ac:dyDescent="0.25">
      <c r="A1989" t="s">
        <v>25</v>
      </c>
      <c r="B1989" t="s">
        <v>2352</v>
      </c>
      <c r="C1989">
        <v>177</v>
      </c>
      <c r="D1989" t="s">
        <v>1160</v>
      </c>
      <c r="E1989" t="s">
        <v>83</v>
      </c>
      <c r="F1989" t="s">
        <v>44</v>
      </c>
      <c r="G1989" t="s">
        <v>45</v>
      </c>
      <c r="H1989" t="s">
        <v>756</v>
      </c>
      <c r="I1989">
        <v>4</v>
      </c>
      <c r="J1989">
        <v>0</v>
      </c>
      <c r="K1989" t="s">
        <v>1903</v>
      </c>
      <c r="L1989">
        <v>0</v>
      </c>
      <c r="M1989">
        <f t="shared" si="130"/>
        <v>2</v>
      </c>
      <c r="N1989" s="2">
        <f t="shared" si="127"/>
        <v>17</v>
      </c>
      <c r="O1989" s="2" t="str">
        <f t="shared" si="128"/>
        <v>BP9</v>
      </c>
      <c r="P1989" t="str">
        <f t="shared" si="129"/>
        <v>PA</v>
      </c>
    </row>
    <row r="1990" spans="1:16" x14ac:dyDescent="0.25">
      <c r="A1990" t="s">
        <v>25</v>
      </c>
      <c r="B1990" t="s">
        <v>2353</v>
      </c>
      <c r="C1990">
        <v>178</v>
      </c>
      <c r="D1990" t="s">
        <v>1163</v>
      </c>
      <c r="E1990" t="s">
        <v>83</v>
      </c>
      <c r="F1990" t="s">
        <v>44</v>
      </c>
      <c r="G1990" t="s">
        <v>45</v>
      </c>
      <c r="H1990" t="s">
        <v>756</v>
      </c>
      <c r="I1990">
        <v>4</v>
      </c>
      <c r="J1990">
        <v>0</v>
      </c>
      <c r="K1990" t="s">
        <v>2354</v>
      </c>
      <c r="L1990">
        <v>0</v>
      </c>
      <c r="M1990">
        <f t="shared" si="130"/>
        <v>2</v>
      </c>
      <c r="N1990" s="2">
        <f t="shared" si="127"/>
        <v>17</v>
      </c>
      <c r="O1990" s="2" t="str">
        <f t="shared" si="128"/>
        <v>BP10</v>
      </c>
      <c r="P1990" t="str">
        <f t="shared" si="129"/>
        <v>PA</v>
      </c>
    </row>
    <row r="1991" spans="1:16" x14ac:dyDescent="0.25">
      <c r="A1991" t="s">
        <v>25</v>
      </c>
      <c r="B1991" t="s">
        <v>2355</v>
      </c>
      <c r="C1991">
        <v>179</v>
      </c>
      <c r="D1991" t="s">
        <v>1166</v>
      </c>
      <c r="E1991" t="s">
        <v>83</v>
      </c>
      <c r="F1991" t="s">
        <v>44</v>
      </c>
      <c r="G1991" t="s">
        <v>45</v>
      </c>
      <c r="H1991" t="s">
        <v>756</v>
      </c>
      <c r="I1991">
        <v>4</v>
      </c>
      <c r="J1991">
        <v>0</v>
      </c>
      <c r="K1991" t="s">
        <v>1226</v>
      </c>
      <c r="L1991">
        <v>0</v>
      </c>
      <c r="M1991">
        <f t="shared" si="130"/>
        <v>2</v>
      </c>
      <c r="N1991" s="2">
        <f t="shared" si="127"/>
        <v>17</v>
      </c>
      <c r="O1991" s="2" t="str">
        <f t="shared" si="128"/>
        <v>BP11</v>
      </c>
      <c r="P1991" t="str">
        <f t="shared" si="129"/>
        <v>PA</v>
      </c>
    </row>
    <row r="1992" spans="1:16" x14ac:dyDescent="0.25">
      <c r="A1992" t="s">
        <v>25</v>
      </c>
      <c r="B1992" t="s">
        <v>2356</v>
      </c>
      <c r="C1992">
        <v>180</v>
      </c>
      <c r="D1992" t="s">
        <v>1168</v>
      </c>
      <c r="E1992" t="s">
        <v>83</v>
      </c>
      <c r="F1992" t="s">
        <v>44</v>
      </c>
      <c r="G1992" t="s">
        <v>45</v>
      </c>
      <c r="H1992" t="s">
        <v>756</v>
      </c>
      <c r="I1992">
        <v>4</v>
      </c>
      <c r="J1992">
        <v>0</v>
      </c>
      <c r="K1992" t="s">
        <v>2357</v>
      </c>
      <c r="L1992">
        <v>0</v>
      </c>
      <c r="M1992">
        <f t="shared" si="130"/>
        <v>2</v>
      </c>
      <c r="N1992" s="2">
        <f t="shared" si="127"/>
        <v>17</v>
      </c>
      <c r="O1992" s="2" t="str">
        <f t="shared" si="128"/>
        <v>BP14</v>
      </c>
      <c r="P1992" t="str">
        <f t="shared" si="129"/>
        <v>PA</v>
      </c>
    </row>
    <row r="1993" spans="1:16" x14ac:dyDescent="0.25">
      <c r="A1993" t="s">
        <v>25</v>
      </c>
      <c r="B1993" t="s">
        <v>2358</v>
      </c>
      <c r="C1993">
        <v>181</v>
      </c>
      <c r="D1993" t="s">
        <v>1246</v>
      </c>
      <c r="E1993" t="s">
        <v>83</v>
      </c>
      <c r="F1993" t="s">
        <v>44</v>
      </c>
      <c r="G1993" t="s">
        <v>45</v>
      </c>
      <c r="H1993" t="s">
        <v>756</v>
      </c>
      <c r="I1993">
        <v>4</v>
      </c>
      <c r="J1993">
        <v>0</v>
      </c>
      <c r="K1993" t="s">
        <v>2359</v>
      </c>
      <c r="L1993">
        <v>0</v>
      </c>
      <c r="M1993">
        <f t="shared" si="130"/>
        <v>2</v>
      </c>
      <c r="N1993" s="2">
        <f t="shared" si="127"/>
        <v>17</v>
      </c>
      <c r="O1993" s="2" t="str">
        <f t="shared" si="128"/>
        <v>BP64</v>
      </c>
      <c r="P1993" t="str">
        <f t="shared" si="129"/>
        <v>PA</v>
      </c>
    </row>
    <row r="1994" spans="1:16" x14ac:dyDescent="0.25">
      <c r="A1994" t="s">
        <v>25</v>
      </c>
      <c r="B1994" t="s">
        <v>2360</v>
      </c>
      <c r="C1994">
        <v>182</v>
      </c>
      <c r="D1994" t="s">
        <v>1255</v>
      </c>
      <c r="E1994" t="s">
        <v>83</v>
      </c>
      <c r="F1994" t="s">
        <v>44</v>
      </c>
      <c r="G1994" t="s">
        <v>45</v>
      </c>
      <c r="H1994" t="s">
        <v>46</v>
      </c>
      <c r="I1994">
        <v>8</v>
      </c>
      <c r="J1994">
        <v>0</v>
      </c>
      <c r="K1994" t="s">
        <v>2361</v>
      </c>
      <c r="L1994">
        <v>0</v>
      </c>
      <c r="M1994">
        <f t="shared" si="130"/>
        <v>2</v>
      </c>
      <c r="N1994" s="2">
        <f t="shared" si="127"/>
        <v>17</v>
      </c>
      <c r="O1994" s="2" t="str">
        <f t="shared" si="128"/>
        <v>CYC1</v>
      </c>
      <c r="P1994" t="str">
        <f t="shared" si="129"/>
        <v>PA</v>
      </c>
    </row>
    <row r="1995" spans="1:16" x14ac:dyDescent="0.25">
      <c r="A1995" t="s">
        <v>25</v>
      </c>
      <c r="B1995" t="s">
        <v>2362</v>
      </c>
      <c r="C1995">
        <v>183</v>
      </c>
      <c r="D1995" t="s">
        <v>1170</v>
      </c>
      <c r="E1995" t="s">
        <v>83</v>
      </c>
      <c r="F1995" t="s">
        <v>44</v>
      </c>
      <c r="G1995" t="s">
        <v>45</v>
      </c>
      <c r="H1995" t="s">
        <v>756</v>
      </c>
      <c r="I1995">
        <v>4</v>
      </c>
      <c r="J1995">
        <v>0</v>
      </c>
      <c r="K1995" t="s">
        <v>1171</v>
      </c>
      <c r="L1995">
        <v>0</v>
      </c>
      <c r="M1995">
        <f t="shared" si="130"/>
        <v>2</v>
      </c>
      <c r="N1995" s="2">
        <f t="shared" si="127"/>
        <v>17</v>
      </c>
      <c r="O1995" s="2" t="str">
        <f t="shared" si="128"/>
        <v>BP17</v>
      </c>
      <c r="P1995" t="str">
        <f t="shared" si="129"/>
        <v>PA</v>
      </c>
    </row>
    <row r="1996" spans="1:16" x14ac:dyDescent="0.25">
      <c r="A1996" t="s">
        <v>25</v>
      </c>
      <c r="B1996" t="s">
        <v>2363</v>
      </c>
      <c r="C1996">
        <v>184</v>
      </c>
      <c r="D1996" t="s">
        <v>1249</v>
      </c>
      <c r="E1996" t="s">
        <v>83</v>
      </c>
      <c r="F1996" t="s">
        <v>44</v>
      </c>
      <c r="G1996" t="s">
        <v>45</v>
      </c>
      <c r="H1996" t="s">
        <v>756</v>
      </c>
      <c r="I1996">
        <v>4</v>
      </c>
      <c r="J1996">
        <v>0</v>
      </c>
      <c r="K1996" t="s">
        <v>84</v>
      </c>
      <c r="L1996">
        <v>0</v>
      </c>
      <c r="M1996">
        <f t="shared" si="130"/>
        <v>2</v>
      </c>
      <c r="N1996" s="2">
        <f t="shared" si="127"/>
        <v>17</v>
      </c>
      <c r="O1996" s="2" t="str">
        <f t="shared" si="128"/>
        <v>BP65</v>
      </c>
      <c r="P1996" t="str">
        <f t="shared" si="129"/>
        <v>PA</v>
      </c>
    </row>
    <row r="1997" spans="1:16" x14ac:dyDescent="0.25">
      <c r="A1997" t="s">
        <v>25</v>
      </c>
      <c r="B1997" t="s">
        <v>2364</v>
      </c>
      <c r="C1997">
        <v>185</v>
      </c>
      <c r="D1997" t="s">
        <v>1257</v>
      </c>
      <c r="E1997" t="s">
        <v>83</v>
      </c>
      <c r="F1997" t="s">
        <v>44</v>
      </c>
      <c r="G1997" t="s">
        <v>45</v>
      </c>
      <c r="H1997" t="s">
        <v>46</v>
      </c>
      <c r="I1997">
        <v>8</v>
      </c>
      <c r="J1997">
        <v>0</v>
      </c>
      <c r="K1997" t="s">
        <v>2361</v>
      </c>
      <c r="L1997">
        <v>0</v>
      </c>
      <c r="M1997">
        <f t="shared" si="130"/>
        <v>2</v>
      </c>
      <c r="N1997" s="2">
        <f t="shared" si="127"/>
        <v>17</v>
      </c>
      <c r="O1997" s="2" t="str">
        <f t="shared" si="128"/>
        <v>CYC2</v>
      </c>
      <c r="P1997" t="str">
        <f t="shared" si="129"/>
        <v>PA</v>
      </c>
    </row>
    <row r="1998" spans="1:16" x14ac:dyDescent="0.25">
      <c r="A1998" t="s">
        <v>25</v>
      </c>
      <c r="B1998" t="s">
        <v>2365</v>
      </c>
      <c r="C1998">
        <v>186</v>
      </c>
      <c r="D1998" t="s">
        <v>1173</v>
      </c>
      <c r="E1998" t="s">
        <v>83</v>
      </c>
      <c r="F1998" t="s">
        <v>44</v>
      </c>
      <c r="G1998" t="s">
        <v>45</v>
      </c>
      <c r="H1998" t="s">
        <v>756</v>
      </c>
      <c r="I1998">
        <v>4</v>
      </c>
      <c r="J1998">
        <v>0</v>
      </c>
      <c r="K1998" t="s">
        <v>2366</v>
      </c>
      <c r="L1998">
        <v>0</v>
      </c>
      <c r="M1998">
        <f t="shared" si="130"/>
        <v>2</v>
      </c>
      <c r="N1998" s="2">
        <f t="shared" si="127"/>
        <v>17</v>
      </c>
      <c r="O1998" s="2" t="str">
        <f t="shared" si="128"/>
        <v>BP20</v>
      </c>
      <c r="P1998" t="str">
        <f t="shared" si="129"/>
        <v>PA</v>
      </c>
    </row>
    <row r="1999" spans="1:16" x14ac:dyDescent="0.25">
      <c r="A1999" t="s">
        <v>25</v>
      </c>
      <c r="B1999" t="s">
        <v>2367</v>
      </c>
      <c r="C1999">
        <v>187</v>
      </c>
      <c r="D1999" t="s">
        <v>1252</v>
      </c>
      <c r="E1999" t="s">
        <v>83</v>
      </c>
      <c r="F1999" t="s">
        <v>44</v>
      </c>
      <c r="G1999" t="s">
        <v>45</v>
      </c>
      <c r="H1999" t="s">
        <v>756</v>
      </c>
      <c r="I1999">
        <v>4</v>
      </c>
      <c r="J1999">
        <v>0</v>
      </c>
      <c r="K1999" t="s">
        <v>2368</v>
      </c>
      <c r="L1999">
        <v>0</v>
      </c>
      <c r="M1999">
        <f t="shared" si="130"/>
        <v>2</v>
      </c>
      <c r="N1999" s="2">
        <f t="shared" si="127"/>
        <v>17</v>
      </c>
      <c r="O1999" s="2" t="str">
        <f t="shared" si="128"/>
        <v>BP66</v>
      </c>
      <c r="P1999" t="str">
        <f t="shared" si="129"/>
        <v>PA</v>
      </c>
    </row>
    <row r="2000" spans="1:16" x14ac:dyDescent="0.25">
      <c r="A2000" t="s">
        <v>25</v>
      </c>
      <c r="B2000" t="s">
        <v>2369</v>
      </c>
      <c r="C2000">
        <v>188</v>
      </c>
      <c r="D2000" t="s">
        <v>1259</v>
      </c>
      <c r="E2000" t="s">
        <v>83</v>
      </c>
      <c r="F2000" t="s">
        <v>44</v>
      </c>
      <c r="G2000" t="s">
        <v>45</v>
      </c>
      <c r="H2000" t="s">
        <v>46</v>
      </c>
      <c r="I2000">
        <v>8</v>
      </c>
      <c r="J2000">
        <v>0</v>
      </c>
      <c r="K2000" t="s">
        <v>2370</v>
      </c>
      <c r="L2000">
        <v>0</v>
      </c>
      <c r="M2000">
        <f t="shared" si="130"/>
        <v>2</v>
      </c>
      <c r="N2000" s="2">
        <f t="shared" si="127"/>
        <v>17</v>
      </c>
      <c r="O2000" s="2" t="str">
        <f t="shared" si="128"/>
        <v>CYC3</v>
      </c>
      <c r="P2000" t="str">
        <f t="shared" si="129"/>
        <v>PA</v>
      </c>
    </row>
    <row r="2001" spans="1:16" x14ac:dyDescent="0.25">
      <c r="A2001" t="s">
        <v>25</v>
      </c>
      <c r="B2001" t="s">
        <v>2371</v>
      </c>
      <c r="C2001">
        <v>189</v>
      </c>
      <c r="D2001" t="s">
        <v>1176</v>
      </c>
      <c r="E2001" t="s">
        <v>83</v>
      </c>
      <c r="F2001" t="s">
        <v>44</v>
      </c>
      <c r="G2001" t="s">
        <v>45</v>
      </c>
      <c r="H2001" t="s">
        <v>756</v>
      </c>
      <c r="I2001">
        <v>4</v>
      </c>
      <c r="J2001">
        <v>0</v>
      </c>
      <c r="K2001" t="s">
        <v>2372</v>
      </c>
      <c r="L2001">
        <v>0</v>
      </c>
      <c r="M2001">
        <f t="shared" si="130"/>
        <v>2</v>
      </c>
      <c r="N2001" s="2">
        <f t="shared" si="127"/>
        <v>17</v>
      </c>
      <c r="O2001" s="2" t="str">
        <f t="shared" si="128"/>
        <v>BP21</v>
      </c>
      <c r="P2001" t="str">
        <f t="shared" si="129"/>
        <v>PA</v>
      </c>
    </row>
    <row r="2002" spans="1:16" x14ac:dyDescent="0.25">
      <c r="A2002" t="s">
        <v>25</v>
      </c>
      <c r="B2002" t="s">
        <v>2373</v>
      </c>
      <c r="C2002">
        <v>190</v>
      </c>
      <c r="D2002" t="s">
        <v>1179</v>
      </c>
      <c r="E2002" t="s">
        <v>83</v>
      </c>
      <c r="F2002" t="s">
        <v>44</v>
      </c>
      <c r="G2002" t="s">
        <v>45</v>
      </c>
      <c r="H2002" t="s">
        <v>756</v>
      </c>
      <c r="I2002">
        <v>4</v>
      </c>
      <c r="J2002">
        <v>0</v>
      </c>
      <c r="K2002" t="s">
        <v>2374</v>
      </c>
      <c r="L2002">
        <v>0</v>
      </c>
      <c r="M2002">
        <f t="shared" si="130"/>
        <v>2</v>
      </c>
      <c r="N2002" s="2">
        <f t="shared" si="127"/>
        <v>17</v>
      </c>
      <c r="O2002" s="2" t="str">
        <f t="shared" si="128"/>
        <v>BP22</v>
      </c>
      <c r="P2002" t="str">
        <f t="shared" si="129"/>
        <v>PA</v>
      </c>
    </row>
    <row r="2003" spans="1:16" x14ac:dyDescent="0.25">
      <c r="A2003" t="s">
        <v>25</v>
      </c>
      <c r="B2003" t="s">
        <v>2375</v>
      </c>
      <c r="C2003">
        <v>191</v>
      </c>
      <c r="D2003" t="s">
        <v>1182</v>
      </c>
      <c r="E2003" t="s">
        <v>83</v>
      </c>
      <c r="F2003" t="s">
        <v>44</v>
      </c>
      <c r="G2003" t="s">
        <v>45</v>
      </c>
      <c r="H2003" t="s">
        <v>756</v>
      </c>
      <c r="I2003">
        <v>4</v>
      </c>
      <c r="J2003">
        <v>0</v>
      </c>
      <c r="K2003" t="s">
        <v>1171</v>
      </c>
      <c r="L2003">
        <v>0</v>
      </c>
      <c r="M2003">
        <f t="shared" si="130"/>
        <v>2</v>
      </c>
      <c r="N2003" s="2">
        <f t="shared" si="127"/>
        <v>17</v>
      </c>
      <c r="O2003" s="2" t="str">
        <f t="shared" si="128"/>
        <v>BP23</v>
      </c>
      <c r="P2003" t="str">
        <f t="shared" si="129"/>
        <v>PA</v>
      </c>
    </row>
    <row r="2004" spans="1:16" x14ac:dyDescent="0.25">
      <c r="A2004" t="s">
        <v>25</v>
      </c>
      <c r="B2004" t="s">
        <v>2376</v>
      </c>
      <c r="C2004">
        <v>192</v>
      </c>
      <c r="D2004" t="s">
        <v>1187</v>
      </c>
      <c r="E2004" t="s">
        <v>83</v>
      </c>
      <c r="F2004" t="s">
        <v>44</v>
      </c>
      <c r="G2004" t="s">
        <v>45</v>
      </c>
      <c r="H2004" t="s">
        <v>756</v>
      </c>
      <c r="I2004">
        <v>4</v>
      </c>
      <c r="J2004">
        <v>0</v>
      </c>
      <c r="K2004" t="s">
        <v>2377</v>
      </c>
      <c r="L2004">
        <v>0</v>
      </c>
      <c r="M2004">
        <f t="shared" si="130"/>
        <v>2</v>
      </c>
      <c r="N2004" s="2">
        <f t="shared" si="127"/>
        <v>17</v>
      </c>
      <c r="O2004" s="2" t="str">
        <f t="shared" si="128"/>
        <v>BP25</v>
      </c>
      <c r="P2004" t="str">
        <f t="shared" si="129"/>
        <v>PA</v>
      </c>
    </row>
    <row r="2005" spans="1:16" x14ac:dyDescent="0.25">
      <c r="A2005" t="s">
        <v>25</v>
      </c>
      <c r="B2005" t="s">
        <v>2378</v>
      </c>
      <c r="C2005">
        <v>193</v>
      </c>
      <c r="D2005" t="s">
        <v>1190</v>
      </c>
      <c r="E2005" t="s">
        <v>83</v>
      </c>
      <c r="F2005" t="s">
        <v>44</v>
      </c>
      <c r="G2005" t="s">
        <v>45</v>
      </c>
      <c r="H2005" t="s">
        <v>756</v>
      </c>
      <c r="I2005">
        <v>4</v>
      </c>
      <c r="J2005">
        <v>0</v>
      </c>
      <c r="K2005" t="s">
        <v>2379</v>
      </c>
      <c r="L2005">
        <v>0</v>
      </c>
      <c r="M2005">
        <f t="shared" si="130"/>
        <v>2</v>
      </c>
      <c r="N2005" s="2">
        <f t="shared" si="127"/>
        <v>17</v>
      </c>
      <c r="O2005" s="2" t="str">
        <f t="shared" si="128"/>
        <v>BP26</v>
      </c>
      <c r="P2005" t="str">
        <f t="shared" si="129"/>
        <v>PA</v>
      </c>
    </row>
    <row r="2006" spans="1:16" x14ac:dyDescent="0.25">
      <c r="A2006" t="s">
        <v>25</v>
      </c>
      <c r="B2006" t="s">
        <v>2380</v>
      </c>
      <c r="C2006">
        <v>194</v>
      </c>
      <c r="D2006" t="s">
        <v>1193</v>
      </c>
      <c r="E2006" t="s">
        <v>83</v>
      </c>
      <c r="F2006" t="s">
        <v>44</v>
      </c>
      <c r="G2006" t="s">
        <v>45</v>
      </c>
      <c r="H2006" t="s">
        <v>756</v>
      </c>
      <c r="I2006">
        <v>4</v>
      </c>
      <c r="J2006">
        <v>0</v>
      </c>
      <c r="K2006" t="s">
        <v>1194</v>
      </c>
      <c r="L2006">
        <v>0</v>
      </c>
      <c r="M2006">
        <f t="shared" si="130"/>
        <v>2</v>
      </c>
      <c r="N2006" s="2">
        <f t="shared" si="127"/>
        <v>17</v>
      </c>
      <c r="O2006" s="2" t="str">
        <f t="shared" si="128"/>
        <v>BP27</v>
      </c>
      <c r="P2006" t="str">
        <f t="shared" si="129"/>
        <v>PA</v>
      </c>
    </row>
    <row r="2007" spans="1:16" x14ac:dyDescent="0.25">
      <c r="A2007" t="s">
        <v>25</v>
      </c>
      <c r="B2007" t="s">
        <v>2381</v>
      </c>
      <c r="C2007">
        <v>195</v>
      </c>
      <c r="D2007" t="s">
        <v>1198</v>
      </c>
      <c r="E2007" t="s">
        <v>83</v>
      </c>
      <c r="F2007" t="s">
        <v>44</v>
      </c>
      <c r="G2007" t="s">
        <v>45</v>
      </c>
      <c r="H2007" t="s">
        <v>756</v>
      </c>
      <c r="I2007">
        <v>4</v>
      </c>
      <c r="J2007">
        <v>0</v>
      </c>
      <c r="K2007" t="s">
        <v>2368</v>
      </c>
      <c r="L2007">
        <v>0</v>
      </c>
      <c r="M2007">
        <f t="shared" si="130"/>
        <v>2</v>
      </c>
      <c r="N2007" s="2">
        <f t="shared" si="127"/>
        <v>17</v>
      </c>
      <c r="O2007" s="2" t="str">
        <f t="shared" si="128"/>
        <v>BP29</v>
      </c>
      <c r="P2007" t="str">
        <f t="shared" si="129"/>
        <v>PA</v>
      </c>
    </row>
    <row r="2008" spans="1:16" x14ac:dyDescent="0.25">
      <c r="A2008" t="s">
        <v>25</v>
      </c>
      <c r="B2008" t="s">
        <v>2382</v>
      </c>
      <c r="C2008">
        <v>196</v>
      </c>
      <c r="D2008" t="s">
        <v>1201</v>
      </c>
      <c r="E2008" t="s">
        <v>83</v>
      </c>
      <c r="F2008" t="s">
        <v>44</v>
      </c>
      <c r="G2008" t="s">
        <v>45</v>
      </c>
      <c r="H2008" t="s">
        <v>756</v>
      </c>
      <c r="I2008">
        <v>4</v>
      </c>
      <c r="J2008">
        <v>0</v>
      </c>
      <c r="K2008" t="s">
        <v>2354</v>
      </c>
      <c r="L2008">
        <v>0</v>
      </c>
      <c r="M2008">
        <f t="shared" si="130"/>
        <v>2</v>
      </c>
      <c r="N2008" s="2">
        <f t="shared" si="127"/>
        <v>17</v>
      </c>
      <c r="O2008" s="2" t="str">
        <f t="shared" si="128"/>
        <v>BP30</v>
      </c>
      <c r="P2008" t="str">
        <f t="shared" si="129"/>
        <v>PA</v>
      </c>
    </row>
    <row r="2009" spans="1:16" x14ac:dyDescent="0.25">
      <c r="A2009" t="s">
        <v>25</v>
      </c>
      <c r="B2009" t="s">
        <v>2383</v>
      </c>
      <c r="C2009">
        <v>197</v>
      </c>
      <c r="D2009" t="s">
        <v>1204</v>
      </c>
      <c r="E2009" t="s">
        <v>83</v>
      </c>
      <c r="F2009" t="s">
        <v>44</v>
      </c>
      <c r="G2009" t="s">
        <v>45</v>
      </c>
      <c r="H2009" t="s">
        <v>756</v>
      </c>
      <c r="I2009">
        <v>4</v>
      </c>
      <c r="J2009">
        <v>0</v>
      </c>
      <c r="K2009" t="s">
        <v>2384</v>
      </c>
      <c r="L2009">
        <v>0</v>
      </c>
      <c r="M2009">
        <f t="shared" si="130"/>
        <v>2</v>
      </c>
      <c r="N2009" s="2">
        <f t="shared" si="127"/>
        <v>17</v>
      </c>
      <c r="O2009" s="2" t="str">
        <f t="shared" si="128"/>
        <v>BP31</v>
      </c>
      <c r="P2009" t="str">
        <f t="shared" si="129"/>
        <v>PA</v>
      </c>
    </row>
    <row r="2010" spans="1:16" x14ac:dyDescent="0.25">
      <c r="A2010" t="s">
        <v>25</v>
      </c>
      <c r="B2010" t="s">
        <v>2385</v>
      </c>
      <c r="C2010">
        <v>198</v>
      </c>
      <c r="D2010" t="s">
        <v>1209</v>
      </c>
      <c r="E2010" t="s">
        <v>83</v>
      </c>
      <c r="F2010" t="s">
        <v>44</v>
      </c>
      <c r="G2010" t="s">
        <v>45</v>
      </c>
      <c r="H2010" t="s">
        <v>756</v>
      </c>
      <c r="I2010">
        <v>4</v>
      </c>
      <c r="J2010">
        <v>0</v>
      </c>
      <c r="K2010" t="s">
        <v>2366</v>
      </c>
      <c r="L2010">
        <v>0</v>
      </c>
      <c r="M2010">
        <f t="shared" si="130"/>
        <v>2</v>
      </c>
      <c r="N2010" s="2">
        <f t="shared" si="127"/>
        <v>17</v>
      </c>
      <c r="O2010" s="2" t="str">
        <f t="shared" si="128"/>
        <v>BP33</v>
      </c>
      <c r="P2010" t="str">
        <f t="shared" si="129"/>
        <v>PA</v>
      </c>
    </row>
    <row r="2011" spans="1:16" x14ac:dyDescent="0.25">
      <c r="A2011" t="s">
        <v>25</v>
      </c>
      <c r="B2011" t="s">
        <v>2386</v>
      </c>
      <c r="C2011">
        <v>199</v>
      </c>
      <c r="D2011" t="s">
        <v>1212</v>
      </c>
      <c r="E2011" t="s">
        <v>83</v>
      </c>
      <c r="F2011" t="s">
        <v>44</v>
      </c>
      <c r="G2011" t="s">
        <v>45</v>
      </c>
      <c r="H2011" t="s">
        <v>1586</v>
      </c>
      <c r="I2011">
        <v>5</v>
      </c>
      <c r="J2011">
        <v>0</v>
      </c>
      <c r="K2011" t="s">
        <v>2387</v>
      </c>
      <c r="L2011">
        <v>0</v>
      </c>
      <c r="M2011">
        <f t="shared" si="130"/>
        <v>2</v>
      </c>
      <c r="N2011" s="2">
        <f t="shared" si="127"/>
        <v>17</v>
      </c>
      <c r="O2011" s="2" t="str">
        <f t="shared" si="128"/>
        <v>BP34</v>
      </c>
      <c r="P2011" t="str">
        <f t="shared" si="129"/>
        <v>PA</v>
      </c>
    </row>
    <row r="2012" spans="1:16" x14ac:dyDescent="0.25">
      <c r="A2012" t="s">
        <v>25</v>
      </c>
      <c r="B2012" t="s">
        <v>2388</v>
      </c>
      <c r="C2012">
        <v>200</v>
      </c>
      <c r="D2012" t="s">
        <v>1215</v>
      </c>
      <c r="E2012" t="s">
        <v>83</v>
      </c>
      <c r="F2012" t="s">
        <v>44</v>
      </c>
      <c r="G2012" t="s">
        <v>45</v>
      </c>
      <c r="H2012" t="s">
        <v>756</v>
      </c>
      <c r="I2012">
        <v>4</v>
      </c>
      <c r="J2012">
        <v>0</v>
      </c>
      <c r="K2012" t="s">
        <v>621</v>
      </c>
      <c r="L2012">
        <v>0</v>
      </c>
      <c r="M2012">
        <f t="shared" si="130"/>
        <v>2</v>
      </c>
      <c r="N2012" s="2">
        <f t="shared" si="127"/>
        <v>17</v>
      </c>
      <c r="O2012" s="2" t="str">
        <f t="shared" si="128"/>
        <v>BP35</v>
      </c>
      <c r="P2012" t="str">
        <f t="shared" si="129"/>
        <v>PA</v>
      </c>
    </row>
    <row r="2013" spans="1:16" x14ac:dyDescent="0.25">
      <c r="A2013" t="s">
        <v>25</v>
      </c>
      <c r="B2013" t="s">
        <v>2389</v>
      </c>
      <c r="C2013">
        <v>201</v>
      </c>
      <c r="D2013" t="s">
        <v>1220</v>
      </c>
      <c r="E2013" t="s">
        <v>83</v>
      </c>
      <c r="F2013" t="s">
        <v>44</v>
      </c>
      <c r="G2013" t="s">
        <v>45</v>
      </c>
      <c r="H2013" t="s">
        <v>756</v>
      </c>
      <c r="I2013">
        <v>4</v>
      </c>
      <c r="J2013">
        <v>0</v>
      </c>
      <c r="K2013" t="s">
        <v>1199</v>
      </c>
      <c r="L2013">
        <v>0</v>
      </c>
      <c r="M2013">
        <f t="shared" si="130"/>
        <v>2</v>
      </c>
      <c r="N2013" s="2">
        <f t="shared" si="127"/>
        <v>17</v>
      </c>
      <c r="O2013" s="2" t="str">
        <f t="shared" si="128"/>
        <v>BP37</v>
      </c>
      <c r="P2013" t="str">
        <f t="shared" si="129"/>
        <v>PA</v>
      </c>
    </row>
    <row r="2014" spans="1:16" x14ac:dyDescent="0.25">
      <c r="A2014" t="s">
        <v>25</v>
      </c>
      <c r="B2014" t="s">
        <v>2390</v>
      </c>
      <c r="C2014">
        <v>202</v>
      </c>
      <c r="D2014" t="s">
        <v>1223</v>
      </c>
      <c r="E2014" t="s">
        <v>83</v>
      </c>
      <c r="F2014" t="s">
        <v>44</v>
      </c>
      <c r="G2014" t="s">
        <v>45</v>
      </c>
      <c r="H2014" t="s">
        <v>91</v>
      </c>
      <c r="I2014">
        <v>3</v>
      </c>
      <c r="J2014">
        <v>0</v>
      </c>
      <c r="K2014" t="s">
        <v>859</v>
      </c>
      <c r="L2014">
        <v>0</v>
      </c>
      <c r="M2014">
        <f t="shared" si="130"/>
        <v>2</v>
      </c>
      <c r="N2014" s="2">
        <f t="shared" si="127"/>
        <v>17</v>
      </c>
      <c r="O2014" s="2" t="str">
        <f t="shared" si="128"/>
        <v>BP38</v>
      </c>
      <c r="P2014" t="str">
        <f t="shared" si="129"/>
        <v>PA</v>
      </c>
    </row>
    <row r="2015" spans="1:16" x14ac:dyDescent="0.25">
      <c r="A2015" t="s">
        <v>25</v>
      </c>
      <c r="B2015" t="s">
        <v>2391</v>
      </c>
      <c r="C2015">
        <v>203</v>
      </c>
      <c r="D2015" t="s">
        <v>1225</v>
      </c>
      <c r="E2015" t="s">
        <v>83</v>
      </c>
      <c r="F2015" t="s">
        <v>44</v>
      </c>
      <c r="G2015" t="s">
        <v>45</v>
      </c>
      <c r="H2015" t="s">
        <v>756</v>
      </c>
      <c r="I2015">
        <v>4</v>
      </c>
      <c r="J2015">
        <v>0</v>
      </c>
      <c r="K2015" t="s">
        <v>1205</v>
      </c>
      <c r="L2015">
        <v>0</v>
      </c>
      <c r="M2015">
        <f t="shared" si="130"/>
        <v>2</v>
      </c>
      <c r="N2015" s="2">
        <f t="shared" si="127"/>
        <v>17</v>
      </c>
      <c r="O2015" s="2" t="str">
        <f t="shared" si="128"/>
        <v>BP39</v>
      </c>
      <c r="P2015" t="str">
        <f t="shared" si="129"/>
        <v>PA</v>
      </c>
    </row>
    <row r="2016" spans="1:16" x14ac:dyDescent="0.25">
      <c r="A2016" t="s">
        <v>25</v>
      </c>
      <c r="B2016" t="s">
        <v>2392</v>
      </c>
      <c r="C2016">
        <v>204</v>
      </c>
      <c r="D2016" t="s">
        <v>1231</v>
      </c>
      <c r="E2016" t="s">
        <v>83</v>
      </c>
      <c r="F2016" t="s">
        <v>44</v>
      </c>
      <c r="G2016" t="s">
        <v>45</v>
      </c>
      <c r="H2016" t="s">
        <v>756</v>
      </c>
      <c r="I2016">
        <v>4</v>
      </c>
      <c r="J2016">
        <v>0</v>
      </c>
      <c r="K2016" t="s">
        <v>1161</v>
      </c>
      <c r="L2016">
        <v>0</v>
      </c>
      <c r="M2016">
        <f t="shared" si="130"/>
        <v>2</v>
      </c>
      <c r="N2016" s="2">
        <f t="shared" si="127"/>
        <v>17</v>
      </c>
      <c r="O2016" s="2" t="str">
        <f t="shared" si="128"/>
        <v>BP41</v>
      </c>
      <c r="P2016" t="str">
        <f t="shared" si="129"/>
        <v>PA</v>
      </c>
    </row>
    <row r="2017" spans="1:16" x14ac:dyDescent="0.25">
      <c r="A2017" t="s">
        <v>25</v>
      </c>
      <c r="B2017" t="s">
        <v>2393</v>
      </c>
      <c r="C2017">
        <v>205</v>
      </c>
      <c r="D2017" t="s">
        <v>1234</v>
      </c>
      <c r="E2017" t="s">
        <v>83</v>
      </c>
      <c r="F2017" t="s">
        <v>44</v>
      </c>
      <c r="G2017" t="s">
        <v>45</v>
      </c>
      <c r="H2017" t="s">
        <v>91</v>
      </c>
      <c r="I2017">
        <v>3</v>
      </c>
      <c r="J2017">
        <v>0</v>
      </c>
      <c r="K2017" t="s">
        <v>2394</v>
      </c>
      <c r="L2017">
        <v>0</v>
      </c>
      <c r="M2017">
        <f t="shared" si="130"/>
        <v>2</v>
      </c>
      <c r="N2017" s="2">
        <f t="shared" si="127"/>
        <v>17</v>
      </c>
      <c r="O2017" s="2" t="str">
        <f t="shared" si="128"/>
        <v>BP42</v>
      </c>
      <c r="P2017" t="str">
        <f t="shared" si="129"/>
        <v>PA</v>
      </c>
    </row>
    <row r="2018" spans="1:16" x14ac:dyDescent="0.25">
      <c r="A2018" t="s">
        <v>25</v>
      </c>
      <c r="B2018" t="s">
        <v>2395</v>
      </c>
      <c r="C2018">
        <v>206</v>
      </c>
      <c r="D2018" t="s">
        <v>1236</v>
      </c>
      <c r="E2018" t="s">
        <v>83</v>
      </c>
      <c r="F2018" t="s">
        <v>44</v>
      </c>
      <c r="G2018" t="s">
        <v>45</v>
      </c>
      <c r="H2018" t="s">
        <v>756</v>
      </c>
      <c r="I2018">
        <v>4</v>
      </c>
      <c r="J2018">
        <v>0</v>
      </c>
      <c r="K2018" t="s">
        <v>2396</v>
      </c>
      <c r="L2018">
        <v>0</v>
      </c>
      <c r="M2018">
        <f t="shared" si="130"/>
        <v>2</v>
      </c>
      <c r="N2018" s="2">
        <f t="shared" si="127"/>
        <v>17</v>
      </c>
      <c r="O2018" s="2" t="str">
        <f t="shared" si="128"/>
        <v>BP43</v>
      </c>
      <c r="P2018" t="str">
        <f t="shared" si="129"/>
        <v>PA</v>
      </c>
    </row>
    <row r="2019" spans="1:16" x14ac:dyDescent="0.25">
      <c r="A2019" t="s">
        <v>25</v>
      </c>
      <c r="B2019" t="s">
        <v>2397</v>
      </c>
      <c r="C2019">
        <v>207</v>
      </c>
      <c r="D2019" t="s">
        <v>1483</v>
      </c>
      <c r="E2019" t="s">
        <v>1579</v>
      </c>
      <c r="F2019" t="s">
        <v>44</v>
      </c>
      <c r="G2019" t="s">
        <v>45</v>
      </c>
      <c r="H2019" t="s">
        <v>91</v>
      </c>
      <c r="I2019">
        <v>3</v>
      </c>
      <c r="J2019">
        <v>0</v>
      </c>
      <c r="K2019" t="s">
        <v>1491</v>
      </c>
      <c r="L2019">
        <v>0</v>
      </c>
      <c r="M2019">
        <f t="shared" si="130"/>
        <v>2</v>
      </c>
      <c r="N2019" s="2">
        <f t="shared" si="127"/>
        <v>17</v>
      </c>
      <c r="O2019" s="2" t="str">
        <f t="shared" si="128"/>
        <v>XAFE</v>
      </c>
      <c r="P2019" t="str">
        <f t="shared" si="129"/>
        <v>PA</v>
      </c>
    </row>
    <row r="2020" spans="1:16" x14ac:dyDescent="0.25">
      <c r="A2020" t="s">
        <v>25</v>
      </c>
      <c r="B2020" t="s">
        <v>2398</v>
      </c>
      <c r="C2020">
        <v>208</v>
      </c>
      <c r="D2020" t="s">
        <v>2399</v>
      </c>
      <c r="F2020" t="s">
        <v>455</v>
      </c>
      <c r="G2020" t="s">
        <v>456</v>
      </c>
      <c r="H2020" t="s">
        <v>2154</v>
      </c>
      <c r="I2020">
        <v>19</v>
      </c>
      <c r="M2020">
        <f t="shared" si="130"/>
        <v>2</v>
      </c>
      <c r="N2020" s="2">
        <f t="shared" si="127"/>
        <v>17</v>
      </c>
      <c r="O2020" s="2" t="str">
        <f t="shared" si="128"/>
        <v>XAFR_COM</v>
      </c>
      <c r="P2020" t="str">
        <f t="shared" si="129"/>
        <v>PA</v>
      </c>
    </row>
    <row r="2021" spans="1:16" x14ac:dyDescent="0.25">
      <c r="A2021" t="s">
        <v>25</v>
      </c>
      <c r="B2021" t="s">
        <v>2400</v>
      </c>
      <c r="C2021">
        <v>209</v>
      </c>
      <c r="D2021" t="s">
        <v>1262</v>
      </c>
      <c r="E2021" t="s">
        <v>83</v>
      </c>
      <c r="F2021" t="s">
        <v>44</v>
      </c>
      <c r="G2021" t="s">
        <v>45</v>
      </c>
      <c r="H2021" t="s">
        <v>91</v>
      </c>
      <c r="I2021">
        <v>3</v>
      </c>
      <c r="J2021">
        <v>0</v>
      </c>
      <c r="K2021" t="s">
        <v>1263</v>
      </c>
      <c r="L2021">
        <v>0</v>
      </c>
      <c r="M2021">
        <f t="shared" si="130"/>
        <v>2</v>
      </c>
      <c r="N2021" s="2">
        <f t="shared" si="127"/>
        <v>17</v>
      </c>
      <c r="O2021" s="2" t="str">
        <f t="shared" si="128"/>
        <v>FE1</v>
      </c>
      <c r="P2021" t="str">
        <f t="shared" si="129"/>
        <v>PA</v>
      </c>
    </row>
    <row r="2022" spans="1:16" x14ac:dyDescent="0.25">
      <c r="A2022" t="s">
        <v>25</v>
      </c>
      <c r="B2022" t="s">
        <v>2401</v>
      </c>
      <c r="C2022">
        <v>210</v>
      </c>
      <c r="D2022" t="s">
        <v>1265</v>
      </c>
      <c r="E2022" t="s">
        <v>83</v>
      </c>
      <c r="F2022" t="s">
        <v>44</v>
      </c>
      <c r="G2022" t="s">
        <v>45</v>
      </c>
      <c r="H2022" t="s">
        <v>46</v>
      </c>
      <c r="I2022">
        <v>8</v>
      </c>
      <c r="J2022">
        <v>0</v>
      </c>
      <c r="K2022" t="s">
        <v>1325</v>
      </c>
      <c r="L2022">
        <v>1</v>
      </c>
      <c r="M2022">
        <f t="shared" si="130"/>
        <v>2</v>
      </c>
      <c r="N2022" s="2">
        <f t="shared" si="127"/>
        <v>17</v>
      </c>
      <c r="O2022" s="2" t="str">
        <f t="shared" si="128"/>
        <v>FE2</v>
      </c>
      <c r="P2022" t="str">
        <f t="shared" si="129"/>
        <v>PA</v>
      </c>
    </row>
    <row r="2023" spans="1:16" x14ac:dyDescent="0.25">
      <c r="A2023" t="s">
        <v>25</v>
      </c>
      <c r="B2023" t="s">
        <v>2402</v>
      </c>
      <c r="C2023">
        <v>211</v>
      </c>
      <c r="D2023" t="s">
        <v>1267</v>
      </c>
      <c r="E2023" t="s">
        <v>83</v>
      </c>
      <c r="F2023" t="s">
        <v>44</v>
      </c>
      <c r="G2023" t="s">
        <v>45</v>
      </c>
      <c r="H2023" t="s">
        <v>46</v>
      </c>
      <c r="I2023">
        <v>8</v>
      </c>
      <c r="J2023">
        <v>0</v>
      </c>
      <c r="K2023" t="s">
        <v>1325</v>
      </c>
      <c r="L2023">
        <v>1</v>
      </c>
      <c r="M2023">
        <f t="shared" si="130"/>
        <v>2</v>
      </c>
      <c r="N2023" s="2">
        <f t="shared" si="127"/>
        <v>17</v>
      </c>
      <c r="O2023" s="2" t="str">
        <f t="shared" si="128"/>
        <v>FE3</v>
      </c>
      <c r="P2023" t="str">
        <f t="shared" si="129"/>
        <v>PA</v>
      </c>
    </row>
    <row r="2024" spans="1:16" x14ac:dyDescent="0.25">
      <c r="A2024" t="s">
        <v>25</v>
      </c>
      <c r="B2024" t="s">
        <v>2403</v>
      </c>
      <c r="C2024">
        <v>212</v>
      </c>
      <c r="D2024" t="s">
        <v>1269</v>
      </c>
      <c r="E2024" t="s">
        <v>83</v>
      </c>
      <c r="F2024" t="s">
        <v>44</v>
      </c>
      <c r="G2024" t="s">
        <v>45</v>
      </c>
      <c r="H2024" t="s">
        <v>46</v>
      </c>
      <c r="I2024">
        <v>8</v>
      </c>
      <c r="J2024">
        <v>0</v>
      </c>
      <c r="K2024" t="s">
        <v>1325</v>
      </c>
      <c r="L2024">
        <v>1</v>
      </c>
      <c r="M2024">
        <f t="shared" si="130"/>
        <v>2</v>
      </c>
      <c r="N2024" s="2">
        <f t="shared" si="127"/>
        <v>17</v>
      </c>
      <c r="O2024" s="2" t="str">
        <f t="shared" si="128"/>
        <v>FE4</v>
      </c>
      <c r="P2024" t="str">
        <f t="shared" si="129"/>
        <v>PA</v>
      </c>
    </row>
    <row r="2025" spans="1:16" x14ac:dyDescent="0.25">
      <c r="A2025" t="s">
        <v>25</v>
      </c>
      <c r="B2025" t="s">
        <v>2404</v>
      </c>
      <c r="C2025">
        <v>213</v>
      </c>
      <c r="D2025" t="s">
        <v>1271</v>
      </c>
      <c r="E2025" t="s">
        <v>83</v>
      </c>
      <c r="F2025" t="s">
        <v>44</v>
      </c>
      <c r="G2025" t="s">
        <v>45</v>
      </c>
      <c r="H2025" t="s">
        <v>46</v>
      </c>
      <c r="I2025">
        <v>8</v>
      </c>
      <c r="J2025">
        <v>0</v>
      </c>
      <c r="K2025" t="s">
        <v>1325</v>
      </c>
      <c r="L2025">
        <v>1</v>
      </c>
      <c r="M2025">
        <f t="shared" si="130"/>
        <v>2</v>
      </c>
      <c r="N2025" s="2">
        <f t="shared" si="127"/>
        <v>17</v>
      </c>
      <c r="O2025" s="2" t="str">
        <f t="shared" si="128"/>
        <v>FE5</v>
      </c>
      <c r="P2025" t="str">
        <f t="shared" si="129"/>
        <v>PA</v>
      </c>
    </row>
    <row r="2026" spans="1:16" x14ac:dyDescent="0.25">
      <c r="A2026" t="s">
        <v>25</v>
      </c>
      <c r="B2026" t="s">
        <v>2405</v>
      </c>
      <c r="C2026">
        <v>214</v>
      </c>
      <c r="D2026" t="s">
        <v>1274</v>
      </c>
      <c r="E2026" t="s">
        <v>83</v>
      </c>
      <c r="F2026" t="s">
        <v>44</v>
      </c>
      <c r="G2026" t="s">
        <v>45</v>
      </c>
      <c r="H2026" t="s">
        <v>91</v>
      </c>
      <c r="I2026">
        <v>3</v>
      </c>
      <c r="J2026">
        <v>0</v>
      </c>
      <c r="K2026" t="s">
        <v>539</v>
      </c>
      <c r="L2026">
        <v>0</v>
      </c>
      <c r="M2026">
        <f t="shared" si="130"/>
        <v>2</v>
      </c>
      <c r="N2026" s="2">
        <f t="shared" si="127"/>
        <v>17</v>
      </c>
      <c r="O2026" s="2" t="str">
        <f t="shared" si="128"/>
        <v>FE6</v>
      </c>
      <c r="P2026" t="str">
        <f t="shared" si="129"/>
        <v>PA</v>
      </c>
    </row>
    <row r="2027" spans="1:16" x14ac:dyDescent="0.25">
      <c r="A2027" t="s">
        <v>25</v>
      </c>
      <c r="B2027" t="s">
        <v>2406</v>
      </c>
      <c r="C2027">
        <v>215</v>
      </c>
      <c r="D2027" t="s">
        <v>1276</v>
      </c>
      <c r="E2027" t="s">
        <v>83</v>
      </c>
      <c r="F2027" t="s">
        <v>44</v>
      </c>
      <c r="G2027" t="s">
        <v>45</v>
      </c>
      <c r="H2027" t="s">
        <v>91</v>
      </c>
      <c r="I2027">
        <v>3</v>
      </c>
      <c r="J2027">
        <v>0</v>
      </c>
      <c r="K2027" t="s">
        <v>539</v>
      </c>
      <c r="L2027">
        <v>0</v>
      </c>
      <c r="M2027">
        <f t="shared" si="130"/>
        <v>2</v>
      </c>
      <c r="N2027" s="2">
        <f t="shared" si="127"/>
        <v>17</v>
      </c>
      <c r="O2027" s="2" t="str">
        <f t="shared" si="128"/>
        <v>FE7</v>
      </c>
      <c r="P2027" t="str">
        <f t="shared" si="129"/>
        <v>PA</v>
      </c>
    </row>
    <row r="2028" spans="1:16" x14ac:dyDescent="0.25">
      <c r="A2028" t="s">
        <v>25</v>
      </c>
      <c r="B2028" t="s">
        <v>2407</v>
      </c>
      <c r="C2028">
        <v>216</v>
      </c>
      <c r="D2028" t="s">
        <v>459</v>
      </c>
      <c r="F2028" t="s">
        <v>455</v>
      </c>
      <c r="G2028" t="s">
        <v>456</v>
      </c>
      <c r="H2028" t="s">
        <v>2408</v>
      </c>
      <c r="I2028">
        <v>254</v>
      </c>
      <c r="M2028">
        <f t="shared" si="130"/>
        <v>2</v>
      </c>
      <c r="N2028" s="2">
        <f t="shared" si="127"/>
        <v>17</v>
      </c>
      <c r="O2028" s="2" t="str">
        <f t="shared" si="128"/>
        <v>ECO1</v>
      </c>
      <c r="P2028" t="str">
        <f t="shared" si="129"/>
        <v>PA</v>
      </c>
    </row>
    <row r="2029" spans="1:16" x14ac:dyDescent="0.25">
      <c r="A2029" t="s">
        <v>25</v>
      </c>
      <c r="B2029" t="s">
        <v>2409</v>
      </c>
      <c r="C2029">
        <v>217</v>
      </c>
      <c r="D2029" t="s">
        <v>1241</v>
      </c>
      <c r="E2029" t="s">
        <v>1229</v>
      </c>
      <c r="F2029" t="s">
        <v>44</v>
      </c>
      <c r="G2029" t="s">
        <v>45</v>
      </c>
      <c r="H2029" t="s">
        <v>46</v>
      </c>
      <c r="I2029">
        <v>8</v>
      </c>
      <c r="J2029">
        <v>0</v>
      </c>
      <c r="K2029" t="s">
        <v>2148</v>
      </c>
      <c r="L2029">
        <v>0</v>
      </c>
      <c r="M2029">
        <f t="shared" si="130"/>
        <v>2</v>
      </c>
      <c r="N2029" s="2">
        <f t="shared" si="127"/>
        <v>17</v>
      </c>
      <c r="O2029" s="2" t="str">
        <f t="shared" si="128"/>
        <v>BP45</v>
      </c>
      <c r="P2029" t="str">
        <f t="shared" si="129"/>
        <v>PA</v>
      </c>
    </row>
    <row r="2030" spans="1:16" x14ac:dyDescent="0.25">
      <c r="A2030" t="s">
        <v>25</v>
      </c>
      <c r="B2030" t="s">
        <v>2410</v>
      </c>
      <c r="C2030">
        <v>218</v>
      </c>
      <c r="D2030" t="s">
        <v>1184</v>
      </c>
      <c r="E2030" t="s">
        <v>1185</v>
      </c>
      <c r="F2030" t="s">
        <v>44</v>
      </c>
      <c r="G2030" t="s">
        <v>45</v>
      </c>
      <c r="H2030" t="s">
        <v>46</v>
      </c>
      <c r="I2030">
        <v>8</v>
      </c>
      <c r="J2030">
        <v>0</v>
      </c>
      <c r="K2030" t="s">
        <v>268</v>
      </c>
      <c r="L2030">
        <v>0</v>
      </c>
      <c r="M2030">
        <f t="shared" si="130"/>
        <v>2</v>
      </c>
      <c r="N2030" s="2">
        <f t="shared" ref="N2030:N2093" si="131">_xlfn.NUMBERVALUE(MID(A2030,2,3))-200</f>
        <v>17</v>
      </c>
      <c r="O2030" s="2" t="str">
        <f t="shared" ref="O2030:O2093" si="132">MID(B2030,6,LEN(B2030)-5)</f>
        <v>BP24</v>
      </c>
      <c r="P2030" t="str">
        <f t="shared" ref="P2030:P2093" si="133">IFERROR(IF(FIND("PA",A2030)&gt;0,"PA","Biological"),"Biological")</f>
        <v>PA</v>
      </c>
    </row>
    <row r="2031" spans="1:16" x14ac:dyDescent="0.25">
      <c r="A2031" t="s">
        <v>25</v>
      </c>
      <c r="B2031" t="s">
        <v>2411</v>
      </c>
      <c r="C2031">
        <v>219</v>
      </c>
      <c r="D2031" t="s">
        <v>1196</v>
      </c>
      <c r="E2031" t="s">
        <v>1185</v>
      </c>
      <c r="F2031" t="s">
        <v>44</v>
      </c>
      <c r="G2031" t="s">
        <v>45</v>
      </c>
      <c r="H2031" t="s">
        <v>46</v>
      </c>
      <c r="I2031">
        <v>8</v>
      </c>
      <c r="J2031">
        <v>0</v>
      </c>
      <c r="K2031" t="s">
        <v>268</v>
      </c>
      <c r="L2031">
        <v>0</v>
      </c>
      <c r="M2031">
        <f t="shared" si="130"/>
        <v>2</v>
      </c>
      <c r="N2031" s="2">
        <f t="shared" si="131"/>
        <v>17</v>
      </c>
      <c r="O2031" s="2" t="str">
        <f t="shared" si="132"/>
        <v>BP28</v>
      </c>
      <c r="P2031" t="str">
        <f t="shared" si="133"/>
        <v>PA</v>
      </c>
    </row>
    <row r="2032" spans="1:16" x14ac:dyDescent="0.25">
      <c r="A2032" t="s">
        <v>25</v>
      </c>
      <c r="B2032" t="s">
        <v>2412</v>
      </c>
      <c r="C2032">
        <v>220</v>
      </c>
      <c r="D2032" t="s">
        <v>1207</v>
      </c>
      <c r="E2032" t="s">
        <v>1185</v>
      </c>
      <c r="F2032" t="s">
        <v>44</v>
      </c>
      <c r="G2032" t="s">
        <v>45</v>
      </c>
      <c r="H2032" t="s">
        <v>46</v>
      </c>
      <c r="I2032">
        <v>8</v>
      </c>
      <c r="J2032">
        <v>0</v>
      </c>
      <c r="K2032" t="s">
        <v>268</v>
      </c>
      <c r="L2032">
        <v>0</v>
      </c>
      <c r="M2032">
        <f t="shared" si="130"/>
        <v>2</v>
      </c>
      <c r="N2032" s="2">
        <f t="shared" si="131"/>
        <v>17</v>
      </c>
      <c r="O2032" s="2" t="str">
        <f t="shared" si="132"/>
        <v>BP32</v>
      </c>
      <c r="P2032" t="str">
        <f t="shared" si="133"/>
        <v>PA</v>
      </c>
    </row>
    <row r="2033" spans="1:16" x14ac:dyDescent="0.25">
      <c r="A2033" t="s">
        <v>25</v>
      </c>
      <c r="B2033" t="s">
        <v>2413</v>
      </c>
      <c r="C2033">
        <v>221</v>
      </c>
      <c r="D2033" t="s">
        <v>1218</v>
      </c>
      <c r="E2033" t="s">
        <v>1185</v>
      </c>
      <c r="F2033" t="s">
        <v>44</v>
      </c>
      <c r="G2033" t="s">
        <v>45</v>
      </c>
      <c r="H2033" t="s">
        <v>46</v>
      </c>
      <c r="I2033">
        <v>8</v>
      </c>
      <c r="J2033">
        <v>0</v>
      </c>
      <c r="K2033" t="s">
        <v>268</v>
      </c>
      <c r="L2033">
        <v>0</v>
      </c>
      <c r="M2033">
        <f t="shared" si="130"/>
        <v>2</v>
      </c>
      <c r="N2033" s="2">
        <f t="shared" si="131"/>
        <v>17</v>
      </c>
      <c r="O2033" s="2" t="str">
        <f t="shared" si="132"/>
        <v>BP36</v>
      </c>
      <c r="P2033" t="str">
        <f t="shared" si="133"/>
        <v>PA</v>
      </c>
    </row>
    <row r="2034" spans="1:16" x14ac:dyDescent="0.25">
      <c r="A2034" t="s">
        <v>25</v>
      </c>
      <c r="B2034" t="s">
        <v>2414</v>
      </c>
      <c r="C2034">
        <v>222</v>
      </c>
      <c r="D2034" t="s">
        <v>1228</v>
      </c>
      <c r="E2034" t="s">
        <v>1229</v>
      </c>
      <c r="F2034" t="s">
        <v>44</v>
      </c>
      <c r="G2034" t="s">
        <v>45</v>
      </c>
      <c r="H2034" t="s">
        <v>46</v>
      </c>
      <c r="I2034">
        <v>8</v>
      </c>
      <c r="J2034">
        <v>0</v>
      </c>
      <c r="K2034" t="s">
        <v>268</v>
      </c>
      <c r="L2034">
        <v>0</v>
      </c>
      <c r="M2034">
        <f t="shared" si="130"/>
        <v>2</v>
      </c>
      <c r="N2034" s="2">
        <f t="shared" si="131"/>
        <v>17</v>
      </c>
      <c r="O2034" s="2" t="str">
        <f t="shared" si="132"/>
        <v>BP40</v>
      </c>
      <c r="P2034" t="str">
        <f t="shared" si="133"/>
        <v>PA</v>
      </c>
    </row>
    <row r="2035" spans="1:16" x14ac:dyDescent="0.25">
      <c r="A2035" t="s">
        <v>25</v>
      </c>
      <c r="B2035" t="s">
        <v>2415</v>
      </c>
      <c r="C2035">
        <v>223</v>
      </c>
      <c r="D2035" t="s">
        <v>1239</v>
      </c>
      <c r="E2035" t="s">
        <v>1229</v>
      </c>
      <c r="F2035" t="s">
        <v>44</v>
      </c>
      <c r="G2035" t="s">
        <v>45</v>
      </c>
      <c r="H2035" t="s">
        <v>46</v>
      </c>
      <c r="I2035">
        <v>8</v>
      </c>
      <c r="J2035">
        <v>0</v>
      </c>
      <c r="K2035" t="s">
        <v>268</v>
      </c>
      <c r="L2035">
        <v>0</v>
      </c>
      <c r="M2035">
        <f t="shared" si="130"/>
        <v>2</v>
      </c>
      <c r="N2035" s="2">
        <f t="shared" si="131"/>
        <v>17</v>
      </c>
      <c r="O2035" s="2" t="str">
        <f t="shared" si="132"/>
        <v>BP44</v>
      </c>
      <c r="P2035" t="str">
        <f t="shared" si="133"/>
        <v>PA</v>
      </c>
    </row>
    <row r="2036" spans="1:16" x14ac:dyDescent="0.25">
      <c r="A2036" t="s">
        <v>25</v>
      </c>
      <c r="B2036" t="s">
        <v>2416</v>
      </c>
      <c r="C2036">
        <v>224</v>
      </c>
      <c r="D2036" t="s">
        <v>1465</v>
      </c>
      <c r="E2036" t="s">
        <v>1466</v>
      </c>
      <c r="F2036" t="s">
        <v>44</v>
      </c>
      <c r="G2036" t="s">
        <v>45</v>
      </c>
      <c r="H2036" t="s">
        <v>46</v>
      </c>
      <c r="I2036">
        <v>8</v>
      </c>
      <c r="J2036">
        <v>0</v>
      </c>
      <c r="K2036" t="s">
        <v>92</v>
      </c>
      <c r="L2036">
        <v>0</v>
      </c>
      <c r="M2036">
        <f t="shared" si="130"/>
        <v>2</v>
      </c>
      <c r="N2036" s="2">
        <f t="shared" si="131"/>
        <v>17</v>
      </c>
      <c r="O2036" s="2" t="str">
        <f t="shared" si="132"/>
        <v>TECH</v>
      </c>
      <c r="P2036" t="str">
        <f t="shared" si="133"/>
        <v>PA</v>
      </c>
    </row>
    <row r="2037" spans="1:16" x14ac:dyDescent="0.25">
      <c r="A2037" t="s">
        <v>25</v>
      </c>
      <c r="B2037" t="s">
        <v>2417</v>
      </c>
      <c r="C2037">
        <v>225</v>
      </c>
      <c r="D2037" t="s">
        <v>1671</v>
      </c>
      <c r="E2037" t="s">
        <v>83</v>
      </c>
      <c r="F2037" t="s">
        <v>44</v>
      </c>
      <c r="G2037" t="s">
        <v>45</v>
      </c>
      <c r="H2037" t="s">
        <v>46</v>
      </c>
      <c r="I2037">
        <v>8</v>
      </c>
      <c r="J2037">
        <v>0</v>
      </c>
      <c r="K2037" t="s">
        <v>2418</v>
      </c>
      <c r="L2037">
        <v>0</v>
      </c>
      <c r="M2037">
        <f t="shared" si="130"/>
        <v>2</v>
      </c>
      <c r="N2037" s="2">
        <f t="shared" si="131"/>
        <v>17</v>
      </c>
      <c r="O2037" s="2" t="str">
        <f t="shared" si="132"/>
        <v>CBP6</v>
      </c>
      <c r="P2037" t="str">
        <f t="shared" si="133"/>
        <v>PA</v>
      </c>
    </row>
    <row r="2038" spans="1:16" x14ac:dyDescent="0.25">
      <c r="A2038" t="s">
        <v>25</v>
      </c>
      <c r="B2038" t="s">
        <v>2419</v>
      </c>
      <c r="C2038">
        <v>226</v>
      </c>
      <c r="D2038" t="s">
        <v>1680</v>
      </c>
      <c r="E2038" t="s">
        <v>83</v>
      </c>
      <c r="F2038" t="s">
        <v>44</v>
      </c>
      <c r="G2038" t="s">
        <v>45</v>
      </c>
      <c r="H2038" t="s">
        <v>46</v>
      </c>
      <c r="I2038">
        <v>8</v>
      </c>
      <c r="J2038">
        <v>0</v>
      </c>
      <c r="K2038" t="s">
        <v>2420</v>
      </c>
      <c r="L2038">
        <v>0</v>
      </c>
      <c r="M2038">
        <f t="shared" si="130"/>
        <v>2</v>
      </c>
      <c r="N2038" s="2">
        <f t="shared" si="131"/>
        <v>17</v>
      </c>
      <c r="O2038" s="2" t="str">
        <f t="shared" si="132"/>
        <v>CBP9</v>
      </c>
      <c r="P2038" t="str">
        <f t="shared" si="133"/>
        <v>PA</v>
      </c>
    </row>
    <row r="2039" spans="1:16" x14ac:dyDescent="0.25">
      <c r="A2039" t="s">
        <v>25</v>
      </c>
      <c r="B2039" t="s">
        <v>2421</v>
      </c>
      <c r="C2039">
        <v>227</v>
      </c>
      <c r="D2039" t="s">
        <v>1674</v>
      </c>
      <c r="E2039" t="s">
        <v>83</v>
      </c>
      <c r="F2039" t="s">
        <v>44</v>
      </c>
      <c r="G2039" t="s">
        <v>45</v>
      </c>
      <c r="H2039" t="s">
        <v>46</v>
      </c>
      <c r="I2039">
        <v>8</v>
      </c>
      <c r="J2039">
        <v>0</v>
      </c>
      <c r="K2039" t="s">
        <v>2422</v>
      </c>
      <c r="L2039">
        <v>0</v>
      </c>
      <c r="M2039">
        <f t="shared" si="130"/>
        <v>2</v>
      </c>
      <c r="N2039" s="2">
        <f t="shared" si="131"/>
        <v>17</v>
      </c>
      <c r="O2039" s="2" t="str">
        <f t="shared" si="132"/>
        <v>CBP7</v>
      </c>
      <c r="P2039" t="str">
        <f t="shared" si="133"/>
        <v>PA</v>
      </c>
    </row>
    <row r="2040" spans="1:16" x14ac:dyDescent="0.25">
      <c r="A2040" t="s">
        <v>25</v>
      </c>
      <c r="B2040" t="s">
        <v>2423</v>
      </c>
      <c r="C2040">
        <v>228</v>
      </c>
      <c r="D2040" t="s">
        <v>1683</v>
      </c>
      <c r="E2040" t="s">
        <v>83</v>
      </c>
      <c r="F2040" t="s">
        <v>44</v>
      </c>
      <c r="G2040" t="s">
        <v>45</v>
      </c>
      <c r="H2040" t="s">
        <v>46</v>
      </c>
      <c r="I2040">
        <v>8</v>
      </c>
      <c r="J2040">
        <v>0</v>
      </c>
      <c r="K2040" t="s">
        <v>2424</v>
      </c>
      <c r="L2040">
        <v>0</v>
      </c>
      <c r="M2040">
        <f t="shared" si="130"/>
        <v>2</v>
      </c>
      <c r="N2040" s="2">
        <f t="shared" si="131"/>
        <v>17</v>
      </c>
      <c r="O2040" s="2" t="str">
        <f t="shared" si="132"/>
        <v>CBP10</v>
      </c>
      <c r="P2040" t="str">
        <f t="shared" si="133"/>
        <v>PA</v>
      </c>
    </row>
    <row r="2041" spans="1:16" x14ac:dyDescent="0.25">
      <c r="A2041" t="s">
        <v>25</v>
      </c>
      <c r="B2041" t="s">
        <v>2425</v>
      </c>
      <c r="C2041">
        <v>229</v>
      </c>
      <c r="D2041" t="s">
        <v>1677</v>
      </c>
      <c r="E2041" t="s">
        <v>83</v>
      </c>
      <c r="F2041" t="s">
        <v>44</v>
      </c>
      <c r="G2041" t="s">
        <v>45</v>
      </c>
      <c r="H2041" t="s">
        <v>46</v>
      </c>
      <c r="I2041">
        <v>8</v>
      </c>
      <c r="J2041">
        <v>0</v>
      </c>
      <c r="K2041" t="s">
        <v>2426</v>
      </c>
      <c r="L2041">
        <v>0</v>
      </c>
      <c r="M2041">
        <f t="shared" si="130"/>
        <v>2</v>
      </c>
      <c r="N2041" s="2">
        <f t="shared" si="131"/>
        <v>17</v>
      </c>
      <c r="O2041" s="2" t="str">
        <f t="shared" si="132"/>
        <v>CBP8</v>
      </c>
      <c r="P2041" t="str">
        <f t="shared" si="133"/>
        <v>PA</v>
      </c>
    </row>
    <row r="2042" spans="1:16" x14ac:dyDescent="0.25">
      <c r="A2042" t="s">
        <v>25</v>
      </c>
      <c r="B2042" t="s">
        <v>2427</v>
      </c>
      <c r="C2042">
        <v>230</v>
      </c>
      <c r="D2042" t="s">
        <v>1686</v>
      </c>
      <c r="E2042" t="s">
        <v>83</v>
      </c>
      <c r="F2042" t="s">
        <v>44</v>
      </c>
      <c r="G2042" t="s">
        <v>45</v>
      </c>
      <c r="H2042" t="s">
        <v>46</v>
      </c>
      <c r="I2042">
        <v>8</v>
      </c>
      <c r="J2042">
        <v>0</v>
      </c>
      <c r="K2042" t="s">
        <v>2428</v>
      </c>
      <c r="L2042">
        <v>0</v>
      </c>
      <c r="M2042">
        <f t="shared" si="130"/>
        <v>2</v>
      </c>
      <c r="N2042" s="2">
        <f t="shared" si="131"/>
        <v>17</v>
      </c>
      <c r="O2042" s="2" t="str">
        <f t="shared" si="132"/>
        <v>CBP11</v>
      </c>
      <c r="P2042" t="str">
        <f t="shared" si="133"/>
        <v>PA</v>
      </c>
    </row>
    <row r="2043" spans="1:16" x14ac:dyDescent="0.25">
      <c r="A2043" t="s">
        <v>25</v>
      </c>
      <c r="B2043" t="s">
        <v>2429</v>
      </c>
      <c r="C2043">
        <v>231</v>
      </c>
      <c r="D2043" t="s">
        <v>1243</v>
      </c>
      <c r="F2043" t="s">
        <v>44</v>
      </c>
      <c r="G2043" t="s">
        <v>45</v>
      </c>
      <c r="H2043" t="s">
        <v>46</v>
      </c>
      <c r="I2043">
        <v>8</v>
      </c>
      <c r="J2043">
        <v>0</v>
      </c>
      <c r="K2043" t="s">
        <v>2430</v>
      </c>
      <c r="L2043">
        <v>0</v>
      </c>
      <c r="M2043">
        <f t="shared" si="130"/>
        <v>2</v>
      </c>
      <c r="N2043" s="2">
        <f t="shared" si="131"/>
        <v>17</v>
      </c>
      <c r="O2043" s="2" t="str">
        <f t="shared" si="132"/>
        <v>PWC170</v>
      </c>
      <c r="P2043" t="str">
        <f t="shared" si="133"/>
        <v>PA</v>
      </c>
    </row>
    <row r="2044" spans="1:16" x14ac:dyDescent="0.25">
      <c r="A2044" t="s">
        <v>25</v>
      </c>
      <c r="B2044" t="s">
        <v>2431</v>
      </c>
      <c r="C2044">
        <v>232</v>
      </c>
      <c r="D2044" t="s">
        <v>2432</v>
      </c>
      <c r="F2044" t="s">
        <v>44</v>
      </c>
      <c r="G2044" t="s">
        <v>45</v>
      </c>
      <c r="H2044" t="s">
        <v>1469</v>
      </c>
      <c r="I2044">
        <v>10</v>
      </c>
      <c r="J2044">
        <v>0</v>
      </c>
      <c r="M2044">
        <f t="shared" si="130"/>
        <v>2</v>
      </c>
      <c r="N2044" s="2">
        <f t="shared" si="131"/>
        <v>17</v>
      </c>
      <c r="O2044" s="2" t="str">
        <f t="shared" si="132"/>
        <v>PDAT</v>
      </c>
      <c r="P2044" t="str">
        <f t="shared" si="133"/>
        <v>PA</v>
      </c>
    </row>
    <row r="2045" spans="1:16" x14ac:dyDescent="0.25">
      <c r="A2045" t="s">
        <v>25</v>
      </c>
      <c r="B2045" t="s">
        <v>2433</v>
      </c>
      <c r="C2045">
        <v>233</v>
      </c>
      <c r="D2045" t="s">
        <v>2434</v>
      </c>
      <c r="F2045" t="s">
        <v>44</v>
      </c>
      <c r="G2045" t="s">
        <v>45</v>
      </c>
      <c r="H2045" t="s">
        <v>91</v>
      </c>
      <c r="I2045">
        <v>3</v>
      </c>
      <c r="J2045">
        <v>0</v>
      </c>
      <c r="K2045" t="s">
        <v>2435</v>
      </c>
      <c r="L2045">
        <v>0</v>
      </c>
      <c r="M2045">
        <f t="shared" si="130"/>
        <v>2</v>
      </c>
      <c r="N2045" s="2">
        <f t="shared" si="131"/>
        <v>17</v>
      </c>
      <c r="O2045" s="2" t="str">
        <f t="shared" si="132"/>
        <v>PDCOM</v>
      </c>
      <c r="P2045" t="str">
        <f t="shared" si="133"/>
        <v>PA</v>
      </c>
    </row>
    <row r="2046" spans="1:16" x14ac:dyDescent="0.25">
      <c r="A2046" t="s">
        <v>25</v>
      </c>
      <c r="B2046" t="s">
        <v>2436</v>
      </c>
      <c r="C2046">
        <v>234</v>
      </c>
      <c r="D2046" t="s">
        <v>2437</v>
      </c>
      <c r="F2046" t="s">
        <v>44</v>
      </c>
      <c r="G2046" t="s">
        <v>45</v>
      </c>
      <c r="H2046" t="s">
        <v>756</v>
      </c>
      <c r="I2046">
        <v>4</v>
      </c>
      <c r="J2046">
        <v>0</v>
      </c>
      <c r="K2046" t="s">
        <v>2438</v>
      </c>
      <c r="L2046">
        <v>0</v>
      </c>
      <c r="M2046">
        <f t="shared" si="130"/>
        <v>2</v>
      </c>
      <c r="N2046" s="2">
        <f t="shared" si="131"/>
        <v>17</v>
      </c>
      <c r="O2046" s="2" t="str">
        <f t="shared" si="132"/>
        <v>PMON</v>
      </c>
      <c r="P2046" t="str">
        <f t="shared" si="133"/>
        <v>PA</v>
      </c>
    </row>
    <row r="2047" spans="1:16" x14ac:dyDescent="0.25">
      <c r="A2047" t="s">
        <v>25</v>
      </c>
      <c r="B2047" t="s">
        <v>2439</v>
      </c>
      <c r="C2047">
        <v>235</v>
      </c>
      <c r="D2047" t="s">
        <v>2440</v>
      </c>
      <c r="F2047" t="s">
        <v>44</v>
      </c>
      <c r="G2047" t="s">
        <v>45</v>
      </c>
      <c r="H2047" t="s">
        <v>2441</v>
      </c>
      <c r="I2047">
        <v>6</v>
      </c>
      <c r="J2047">
        <v>0</v>
      </c>
      <c r="K2047" t="s">
        <v>2442</v>
      </c>
      <c r="L2047">
        <v>0</v>
      </c>
      <c r="M2047">
        <f t="shared" si="130"/>
        <v>2</v>
      </c>
      <c r="N2047" s="2">
        <f t="shared" si="131"/>
        <v>17</v>
      </c>
      <c r="O2047" s="2" t="str">
        <f t="shared" si="132"/>
        <v>PTUE</v>
      </c>
      <c r="P2047" t="str">
        <f t="shared" si="133"/>
        <v>PA</v>
      </c>
    </row>
    <row r="2048" spans="1:16" x14ac:dyDescent="0.25">
      <c r="A2048" t="s">
        <v>25</v>
      </c>
      <c r="B2048" t="s">
        <v>2443</v>
      </c>
      <c r="C2048">
        <v>236</v>
      </c>
      <c r="D2048" t="s">
        <v>2444</v>
      </c>
      <c r="F2048" t="s">
        <v>44</v>
      </c>
      <c r="G2048" t="s">
        <v>45</v>
      </c>
      <c r="H2048" t="s">
        <v>756</v>
      </c>
      <c r="I2048">
        <v>4</v>
      </c>
      <c r="J2048">
        <v>0</v>
      </c>
      <c r="K2048" t="s">
        <v>2445</v>
      </c>
      <c r="L2048">
        <v>0</v>
      </c>
      <c r="M2048">
        <f t="shared" si="130"/>
        <v>2</v>
      </c>
      <c r="N2048" s="2">
        <f t="shared" si="131"/>
        <v>17</v>
      </c>
      <c r="O2048" s="2" t="str">
        <f t="shared" si="132"/>
        <v>PWED</v>
      </c>
      <c r="P2048" t="str">
        <f t="shared" si="133"/>
        <v>PA</v>
      </c>
    </row>
    <row r="2049" spans="1:16" x14ac:dyDescent="0.25">
      <c r="A2049" t="s">
        <v>25</v>
      </c>
      <c r="B2049" t="s">
        <v>2446</v>
      </c>
      <c r="C2049">
        <v>237</v>
      </c>
      <c r="D2049" t="s">
        <v>2447</v>
      </c>
      <c r="F2049" t="s">
        <v>44</v>
      </c>
      <c r="G2049" t="s">
        <v>45</v>
      </c>
      <c r="H2049" t="s">
        <v>2441</v>
      </c>
      <c r="I2049">
        <v>6</v>
      </c>
      <c r="J2049">
        <v>0</v>
      </c>
      <c r="K2049" t="s">
        <v>2448</v>
      </c>
      <c r="L2049">
        <v>0</v>
      </c>
      <c r="M2049">
        <f t="shared" si="130"/>
        <v>2</v>
      </c>
      <c r="N2049" s="2">
        <f t="shared" si="131"/>
        <v>17</v>
      </c>
      <c r="O2049" s="2" t="str">
        <f t="shared" si="132"/>
        <v>PTHU</v>
      </c>
      <c r="P2049" t="str">
        <f t="shared" si="133"/>
        <v>PA</v>
      </c>
    </row>
    <row r="2050" spans="1:16" x14ac:dyDescent="0.25">
      <c r="A2050" t="s">
        <v>25</v>
      </c>
      <c r="B2050" t="s">
        <v>2449</v>
      </c>
      <c r="C2050">
        <v>238</v>
      </c>
      <c r="D2050" t="s">
        <v>2450</v>
      </c>
      <c r="F2050" t="s">
        <v>44</v>
      </c>
      <c r="G2050" t="s">
        <v>45</v>
      </c>
      <c r="H2050" t="s">
        <v>2441</v>
      </c>
      <c r="I2050">
        <v>6</v>
      </c>
      <c r="J2050">
        <v>0</v>
      </c>
      <c r="K2050" t="s">
        <v>2451</v>
      </c>
      <c r="L2050">
        <v>0</v>
      </c>
      <c r="M2050">
        <f t="shared" si="130"/>
        <v>2</v>
      </c>
      <c r="N2050" s="2">
        <f t="shared" si="131"/>
        <v>17</v>
      </c>
      <c r="O2050" s="2" t="str">
        <f t="shared" si="132"/>
        <v>PFRI</v>
      </c>
      <c r="P2050" t="str">
        <f t="shared" si="133"/>
        <v>PA</v>
      </c>
    </row>
    <row r="2051" spans="1:16" x14ac:dyDescent="0.25">
      <c r="A2051" t="s">
        <v>25</v>
      </c>
      <c r="B2051" t="s">
        <v>2452</v>
      </c>
      <c r="C2051">
        <v>239</v>
      </c>
      <c r="D2051" t="s">
        <v>2453</v>
      </c>
      <c r="F2051" t="s">
        <v>44</v>
      </c>
      <c r="G2051" t="s">
        <v>45</v>
      </c>
      <c r="H2051" t="s">
        <v>2441</v>
      </c>
      <c r="I2051">
        <v>6</v>
      </c>
      <c r="J2051">
        <v>0</v>
      </c>
      <c r="K2051" t="s">
        <v>2454</v>
      </c>
      <c r="L2051">
        <v>0</v>
      </c>
      <c r="M2051">
        <f t="shared" ref="M2051:M2114" si="134">_xlfn.NUMBERVALUE(MID(A2051,2,1))</f>
        <v>2</v>
      </c>
      <c r="N2051" s="2">
        <f t="shared" si="131"/>
        <v>17</v>
      </c>
      <c r="O2051" s="2" t="str">
        <f t="shared" si="132"/>
        <v>PSAT</v>
      </c>
      <c r="P2051" t="str">
        <f t="shared" si="133"/>
        <v>PA</v>
      </c>
    </row>
    <row r="2052" spans="1:16" x14ac:dyDescent="0.25">
      <c r="A2052" t="s">
        <v>25</v>
      </c>
      <c r="B2052" t="s">
        <v>2455</v>
      </c>
      <c r="C2052">
        <v>240</v>
      </c>
      <c r="D2052" t="s">
        <v>2456</v>
      </c>
      <c r="F2052" t="s">
        <v>44</v>
      </c>
      <c r="G2052" t="s">
        <v>45</v>
      </c>
      <c r="H2052" t="s">
        <v>2441</v>
      </c>
      <c r="I2052">
        <v>6</v>
      </c>
      <c r="J2052">
        <v>0</v>
      </c>
      <c r="K2052" t="s">
        <v>2457</v>
      </c>
      <c r="L2052">
        <v>0</v>
      </c>
      <c r="M2052">
        <f t="shared" si="134"/>
        <v>2</v>
      </c>
      <c r="N2052" s="2">
        <f t="shared" si="131"/>
        <v>17</v>
      </c>
      <c r="O2052" s="2" t="str">
        <f t="shared" si="132"/>
        <v>PSUN</v>
      </c>
      <c r="P2052" t="str">
        <f t="shared" si="133"/>
        <v>PA</v>
      </c>
    </row>
    <row r="2053" spans="1:16" x14ac:dyDescent="0.25">
      <c r="A2053" t="s">
        <v>25</v>
      </c>
      <c r="B2053" t="s">
        <v>2458</v>
      </c>
      <c r="C2053">
        <v>241</v>
      </c>
      <c r="D2053" t="s">
        <v>1689</v>
      </c>
      <c r="E2053" t="s">
        <v>1690</v>
      </c>
      <c r="F2053" t="s">
        <v>44</v>
      </c>
      <c r="G2053" t="s">
        <v>45</v>
      </c>
      <c r="H2053" t="s">
        <v>91</v>
      </c>
      <c r="I2053">
        <v>3</v>
      </c>
      <c r="J2053">
        <v>0</v>
      </c>
      <c r="K2053" t="s">
        <v>1491</v>
      </c>
      <c r="L2053">
        <v>0</v>
      </c>
      <c r="M2053">
        <f t="shared" si="134"/>
        <v>2</v>
      </c>
      <c r="N2053" s="2">
        <f t="shared" si="131"/>
        <v>17</v>
      </c>
      <c r="O2053" s="2" t="str">
        <f t="shared" si="132"/>
        <v>M_PREG</v>
      </c>
      <c r="P2053" t="str">
        <f t="shared" si="133"/>
        <v>PA</v>
      </c>
    </row>
    <row r="2054" spans="1:16" x14ac:dyDescent="0.25">
      <c r="A2054" t="s">
        <v>25</v>
      </c>
      <c r="B2054" t="s">
        <v>2459</v>
      </c>
      <c r="C2054">
        <v>242</v>
      </c>
      <c r="D2054" t="s">
        <v>2460</v>
      </c>
      <c r="E2054" s="26" t="s">
        <v>9541</v>
      </c>
      <c r="F2054" t="s">
        <v>44</v>
      </c>
      <c r="G2054" t="s">
        <v>45</v>
      </c>
      <c r="H2054" t="s">
        <v>2461</v>
      </c>
      <c r="I2054">
        <v>12</v>
      </c>
      <c r="J2054">
        <v>4</v>
      </c>
      <c r="K2054" t="s">
        <v>2462</v>
      </c>
      <c r="L2054">
        <v>0</v>
      </c>
      <c r="M2054">
        <f t="shared" si="134"/>
        <v>2</v>
      </c>
      <c r="N2054" s="2">
        <f t="shared" si="131"/>
        <v>17</v>
      </c>
      <c r="O2054" s="2" t="str">
        <f t="shared" si="132"/>
        <v>LMN_DET</v>
      </c>
      <c r="P2054" t="str">
        <f t="shared" si="133"/>
        <v>PA</v>
      </c>
    </row>
    <row r="2055" spans="1:16" x14ac:dyDescent="0.25">
      <c r="A2055" t="s">
        <v>25</v>
      </c>
      <c r="B2055" t="s">
        <v>2463</v>
      </c>
      <c r="C2055">
        <v>243</v>
      </c>
      <c r="D2055" t="s">
        <v>2464</v>
      </c>
      <c r="E2055" s="26" t="s">
        <v>9541</v>
      </c>
      <c r="F2055" t="s">
        <v>44</v>
      </c>
      <c r="G2055" t="s">
        <v>45</v>
      </c>
      <c r="H2055" t="s">
        <v>2461</v>
      </c>
      <c r="I2055">
        <v>12</v>
      </c>
      <c r="J2055">
        <v>4</v>
      </c>
      <c r="K2055" t="s">
        <v>2465</v>
      </c>
      <c r="L2055">
        <v>0</v>
      </c>
      <c r="M2055">
        <f t="shared" si="134"/>
        <v>2</v>
      </c>
      <c r="N2055" s="2">
        <f t="shared" si="131"/>
        <v>17</v>
      </c>
      <c r="O2055" s="2" t="str">
        <f t="shared" si="132"/>
        <v>LSD_DET</v>
      </c>
      <c r="P2055" t="str">
        <f t="shared" si="133"/>
        <v>PA</v>
      </c>
    </row>
    <row r="2056" spans="1:16" x14ac:dyDescent="0.25">
      <c r="A2056" t="s">
        <v>25</v>
      </c>
      <c r="B2056" t="s">
        <v>2466</v>
      </c>
      <c r="C2056">
        <v>244</v>
      </c>
      <c r="D2056" t="s">
        <v>2467</v>
      </c>
      <c r="E2056" s="26" t="s">
        <v>9541</v>
      </c>
      <c r="F2056" t="s">
        <v>44</v>
      </c>
      <c r="G2056" t="s">
        <v>45</v>
      </c>
      <c r="H2056" t="s">
        <v>2461</v>
      </c>
      <c r="I2056">
        <v>12</v>
      </c>
      <c r="J2056">
        <v>4</v>
      </c>
      <c r="K2056" t="s">
        <v>2468</v>
      </c>
      <c r="L2056">
        <v>0</v>
      </c>
      <c r="M2056">
        <f t="shared" si="134"/>
        <v>2</v>
      </c>
      <c r="N2056" s="2">
        <f t="shared" si="131"/>
        <v>17</v>
      </c>
      <c r="O2056" s="2" t="str">
        <f t="shared" si="132"/>
        <v>ACC_DET</v>
      </c>
      <c r="P2056" t="str">
        <f t="shared" si="133"/>
        <v>PA</v>
      </c>
    </row>
    <row r="2057" spans="1:16" x14ac:dyDescent="0.25">
      <c r="A2057" t="s">
        <v>25</v>
      </c>
      <c r="B2057" t="s">
        <v>2469</v>
      </c>
      <c r="C2057">
        <v>245</v>
      </c>
      <c r="D2057" t="s">
        <v>2470</v>
      </c>
      <c r="E2057" s="26" t="s">
        <v>9541</v>
      </c>
      <c r="F2057" t="s">
        <v>44</v>
      </c>
      <c r="G2057" t="s">
        <v>45</v>
      </c>
      <c r="H2057" t="s">
        <v>2471</v>
      </c>
      <c r="I2057">
        <v>12</v>
      </c>
      <c r="J2057">
        <v>0</v>
      </c>
      <c r="K2057" t="s">
        <v>2472</v>
      </c>
      <c r="L2057">
        <v>0</v>
      </c>
      <c r="M2057">
        <f t="shared" si="134"/>
        <v>2</v>
      </c>
      <c r="N2057" s="2">
        <f t="shared" si="131"/>
        <v>17</v>
      </c>
      <c r="O2057" s="2" t="str">
        <f t="shared" si="132"/>
        <v>COR_DET</v>
      </c>
      <c r="P2057" t="str">
        <f t="shared" si="133"/>
        <v>PA</v>
      </c>
    </row>
    <row r="2058" spans="1:16" x14ac:dyDescent="0.25">
      <c r="A2058" t="s">
        <v>25</v>
      </c>
      <c r="B2058" t="s">
        <v>2473</v>
      </c>
      <c r="C2058">
        <v>246</v>
      </c>
      <c r="D2058" t="s">
        <v>2474</v>
      </c>
      <c r="E2058" s="26" t="s">
        <v>9541</v>
      </c>
      <c r="F2058" t="s">
        <v>44</v>
      </c>
      <c r="G2058" t="s">
        <v>45</v>
      </c>
      <c r="H2058" t="s">
        <v>2471</v>
      </c>
      <c r="I2058">
        <v>12</v>
      </c>
      <c r="J2058">
        <v>0</v>
      </c>
      <c r="K2058" t="s">
        <v>147</v>
      </c>
      <c r="L2058">
        <v>0</v>
      </c>
      <c r="M2058">
        <f t="shared" si="134"/>
        <v>2</v>
      </c>
      <c r="N2058" s="2">
        <f t="shared" si="131"/>
        <v>17</v>
      </c>
      <c r="O2058" s="2" t="str">
        <f t="shared" si="132"/>
        <v>ERR_DET</v>
      </c>
      <c r="P2058" t="str">
        <f t="shared" si="133"/>
        <v>PA</v>
      </c>
    </row>
    <row r="2059" spans="1:16" x14ac:dyDescent="0.25">
      <c r="A2059" t="s">
        <v>25</v>
      </c>
      <c r="B2059" t="s">
        <v>2475</v>
      </c>
      <c r="C2059">
        <v>247</v>
      </c>
      <c r="D2059" t="s">
        <v>2476</v>
      </c>
      <c r="E2059" s="26" t="s">
        <v>9541</v>
      </c>
      <c r="F2059" t="s">
        <v>44</v>
      </c>
      <c r="G2059" t="s">
        <v>45</v>
      </c>
      <c r="H2059" t="s">
        <v>2471</v>
      </c>
      <c r="I2059">
        <v>12</v>
      </c>
      <c r="J2059">
        <v>0</v>
      </c>
      <c r="K2059" t="s">
        <v>2477</v>
      </c>
      <c r="L2059">
        <v>0</v>
      </c>
      <c r="M2059">
        <f t="shared" si="134"/>
        <v>2</v>
      </c>
      <c r="N2059" s="2">
        <f t="shared" si="131"/>
        <v>17</v>
      </c>
      <c r="O2059" s="2" t="str">
        <f t="shared" si="132"/>
        <v>PRESNT_DET</v>
      </c>
      <c r="P2059" t="str">
        <f t="shared" si="133"/>
        <v>PA</v>
      </c>
    </row>
    <row r="2060" spans="1:16" x14ac:dyDescent="0.25">
      <c r="A2060" t="s">
        <v>25</v>
      </c>
      <c r="B2060" t="s">
        <v>2478</v>
      </c>
      <c r="C2060">
        <v>248</v>
      </c>
      <c r="D2060" t="s">
        <v>2479</v>
      </c>
      <c r="E2060" s="26" t="s">
        <v>9541</v>
      </c>
      <c r="F2060" t="s">
        <v>44</v>
      </c>
      <c r="G2060" t="s">
        <v>45</v>
      </c>
      <c r="H2060" t="s">
        <v>2471</v>
      </c>
      <c r="I2060">
        <v>12</v>
      </c>
      <c r="J2060">
        <v>0</v>
      </c>
      <c r="K2060" t="s">
        <v>539</v>
      </c>
      <c r="L2060">
        <v>0</v>
      </c>
      <c r="M2060">
        <f t="shared" si="134"/>
        <v>2</v>
      </c>
      <c r="N2060" s="2">
        <f t="shared" si="131"/>
        <v>17</v>
      </c>
      <c r="O2060" s="2" t="str">
        <f t="shared" si="132"/>
        <v>COMPLETION_DET</v>
      </c>
      <c r="P2060" t="str">
        <f t="shared" si="133"/>
        <v>PA</v>
      </c>
    </row>
    <row r="2061" spans="1:16" x14ac:dyDescent="0.25">
      <c r="A2061" t="s">
        <v>25</v>
      </c>
      <c r="B2061" t="s">
        <v>2480</v>
      </c>
      <c r="C2061">
        <v>249</v>
      </c>
      <c r="D2061" t="s">
        <v>2481</v>
      </c>
      <c r="E2061" t="s">
        <v>1486</v>
      </c>
      <c r="F2061" t="s">
        <v>44</v>
      </c>
      <c r="G2061" t="s">
        <v>45</v>
      </c>
      <c r="H2061" t="s">
        <v>2482</v>
      </c>
      <c r="I2061">
        <v>13</v>
      </c>
      <c r="J2061">
        <v>0</v>
      </c>
      <c r="K2061" t="s">
        <v>539</v>
      </c>
      <c r="L2061">
        <v>0</v>
      </c>
      <c r="M2061">
        <f t="shared" si="134"/>
        <v>2</v>
      </c>
      <c r="N2061" s="2">
        <f t="shared" si="131"/>
        <v>17</v>
      </c>
      <c r="O2061" s="2" t="str">
        <f t="shared" si="132"/>
        <v>INTEGRITY_DET</v>
      </c>
      <c r="P2061" t="str">
        <f t="shared" si="133"/>
        <v>PA</v>
      </c>
    </row>
    <row r="2062" spans="1:16" x14ac:dyDescent="0.25">
      <c r="A2062" t="s">
        <v>25</v>
      </c>
      <c r="B2062" t="s">
        <v>2483</v>
      </c>
      <c r="C2062">
        <v>250</v>
      </c>
      <c r="D2062" t="s">
        <v>2484</v>
      </c>
      <c r="E2062" s="26" t="s">
        <v>9541</v>
      </c>
      <c r="F2062" t="s">
        <v>44</v>
      </c>
      <c r="G2062" t="s">
        <v>45</v>
      </c>
      <c r="H2062" t="s">
        <v>2471</v>
      </c>
      <c r="I2062">
        <v>12</v>
      </c>
      <c r="J2062">
        <v>0</v>
      </c>
      <c r="K2062" t="s">
        <v>2485</v>
      </c>
      <c r="L2062">
        <v>0</v>
      </c>
      <c r="M2062">
        <f t="shared" si="134"/>
        <v>2</v>
      </c>
      <c r="N2062" s="2">
        <f t="shared" si="131"/>
        <v>17</v>
      </c>
      <c r="O2062" s="2" t="str">
        <f t="shared" si="132"/>
        <v>GMLIDX_GMCT</v>
      </c>
      <c r="P2062" t="str">
        <f t="shared" si="133"/>
        <v>PA</v>
      </c>
    </row>
    <row r="2063" spans="1:16" x14ac:dyDescent="0.25">
      <c r="A2063" t="s">
        <v>25</v>
      </c>
      <c r="B2063" t="s">
        <v>2486</v>
      </c>
      <c r="C2063">
        <v>251</v>
      </c>
      <c r="D2063" t="s">
        <v>2487</v>
      </c>
      <c r="E2063" s="26" t="s">
        <v>9541</v>
      </c>
      <c r="F2063" t="s">
        <v>44</v>
      </c>
      <c r="G2063" t="s">
        <v>45</v>
      </c>
      <c r="H2063" t="s">
        <v>2461</v>
      </c>
      <c r="I2063">
        <v>12</v>
      </c>
      <c r="J2063">
        <v>4</v>
      </c>
      <c r="K2063" t="s">
        <v>2488</v>
      </c>
      <c r="L2063">
        <v>0</v>
      </c>
      <c r="M2063">
        <f t="shared" si="134"/>
        <v>2</v>
      </c>
      <c r="N2063" s="2">
        <f t="shared" si="131"/>
        <v>17</v>
      </c>
      <c r="O2063" s="2" t="str">
        <f t="shared" si="132"/>
        <v>MPS_GMCT</v>
      </c>
      <c r="P2063" t="str">
        <f t="shared" si="133"/>
        <v>PA</v>
      </c>
    </row>
    <row r="2064" spans="1:16" x14ac:dyDescent="0.25">
      <c r="A2064" t="s">
        <v>25</v>
      </c>
      <c r="B2064" t="s">
        <v>2489</v>
      </c>
      <c r="C2064">
        <v>252</v>
      </c>
      <c r="D2064" t="s">
        <v>2490</v>
      </c>
      <c r="E2064" s="26" t="s">
        <v>9541</v>
      </c>
      <c r="F2064" t="s">
        <v>44</v>
      </c>
      <c r="G2064" t="s">
        <v>45</v>
      </c>
      <c r="H2064" t="s">
        <v>2471</v>
      </c>
      <c r="I2064">
        <v>12</v>
      </c>
      <c r="J2064">
        <v>0</v>
      </c>
      <c r="K2064" t="s">
        <v>2491</v>
      </c>
      <c r="L2064">
        <v>0</v>
      </c>
      <c r="M2064">
        <f t="shared" si="134"/>
        <v>2</v>
      </c>
      <c r="N2064" s="2">
        <f t="shared" si="131"/>
        <v>17</v>
      </c>
      <c r="O2064" s="2" t="str">
        <f t="shared" si="132"/>
        <v>DUR_GMCT</v>
      </c>
      <c r="P2064" t="str">
        <f t="shared" si="133"/>
        <v>PA</v>
      </c>
    </row>
    <row r="2065" spans="1:16" x14ac:dyDescent="0.25">
      <c r="A2065" t="s">
        <v>25</v>
      </c>
      <c r="B2065" t="s">
        <v>2492</v>
      </c>
      <c r="C2065">
        <v>253</v>
      </c>
      <c r="D2065" t="s">
        <v>2493</v>
      </c>
      <c r="E2065" s="26" t="s">
        <v>9541</v>
      </c>
      <c r="F2065" t="s">
        <v>44</v>
      </c>
      <c r="G2065" t="s">
        <v>45</v>
      </c>
      <c r="H2065" t="s">
        <v>2471</v>
      </c>
      <c r="I2065">
        <v>12</v>
      </c>
      <c r="J2065">
        <v>0</v>
      </c>
      <c r="K2065" t="s">
        <v>2494</v>
      </c>
      <c r="L2065">
        <v>0</v>
      </c>
      <c r="M2065">
        <f t="shared" si="134"/>
        <v>2</v>
      </c>
      <c r="N2065" s="2">
        <f t="shared" si="131"/>
        <v>17</v>
      </c>
      <c r="O2065" s="2" t="str">
        <f t="shared" si="132"/>
        <v>TER_GMCT</v>
      </c>
      <c r="P2065" t="str">
        <f t="shared" si="133"/>
        <v>PA</v>
      </c>
    </row>
    <row r="2066" spans="1:16" x14ac:dyDescent="0.25">
      <c r="A2066" t="s">
        <v>25</v>
      </c>
      <c r="B2066" t="s">
        <v>2495</v>
      </c>
      <c r="C2066">
        <v>254</v>
      </c>
      <c r="D2066" t="s">
        <v>2496</v>
      </c>
      <c r="E2066" s="26" t="s">
        <v>9541</v>
      </c>
      <c r="F2066" t="s">
        <v>44</v>
      </c>
      <c r="G2066" t="s">
        <v>45</v>
      </c>
      <c r="H2066" t="s">
        <v>2471</v>
      </c>
      <c r="I2066">
        <v>12</v>
      </c>
      <c r="J2066">
        <v>0</v>
      </c>
      <c r="K2066" t="s">
        <v>97</v>
      </c>
      <c r="L2066">
        <v>0</v>
      </c>
      <c r="M2066">
        <f t="shared" si="134"/>
        <v>2</v>
      </c>
      <c r="N2066" s="2">
        <f t="shared" si="131"/>
        <v>17</v>
      </c>
      <c r="O2066" s="2" t="str">
        <f t="shared" si="132"/>
        <v>LER_GMCT</v>
      </c>
      <c r="P2066" t="str">
        <f t="shared" si="133"/>
        <v>PA</v>
      </c>
    </row>
    <row r="2067" spans="1:16" x14ac:dyDescent="0.25">
      <c r="A2067" t="s">
        <v>25</v>
      </c>
      <c r="B2067" t="s">
        <v>2497</v>
      </c>
      <c r="C2067">
        <v>255</v>
      </c>
      <c r="D2067" t="s">
        <v>2498</v>
      </c>
      <c r="E2067" s="26" t="s">
        <v>9541</v>
      </c>
      <c r="F2067" t="s">
        <v>44</v>
      </c>
      <c r="G2067" t="s">
        <v>45</v>
      </c>
      <c r="H2067" t="s">
        <v>2471</v>
      </c>
      <c r="I2067">
        <v>12</v>
      </c>
      <c r="J2067">
        <v>0</v>
      </c>
      <c r="K2067" t="s">
        <v>2499</v>
      </c>
      <c r="L2067">
        <v>0</v>
      </c>
      <c r="M2067">
        <f t="shared" si="134"/>
        <v>2</v>
      </c>
      <c r="N2067" s="2">
        <f t="shared" si="131"/>
        <v>17</v>
      </c>
      <c r="O2067" s="2" t="str">
        <f t="shared" si="132"/>
        <v>RER_GMCT</v>
      </c>
      <c r="P2067" t="str">
        <f t="shared" si="133"/>
        <v>PA</v>
      </c>
    </row>
    <row r="2068" spans="1:16" x14ac:dyDescent="0.25">
      <c r="A2068" t="s">
        <v>25</v>
      </c>
      <c r="B2068" t="s">
        <v>2500</v>
      </c>
      <c r="C2068">
        <v>256</v>
      </c>
      <c r="D2068" t="s">
        <v>2501</v>
      </c>
      <c r="E2068" s="26" t="s">
        <v>9541</v>
      </c>
      <c r="F2068" t="s">
        <v>44</v>
      </c>
      <c r="G2068" t="s">
        <v>45</v>
      </c>
      <c r="H2068" t="s">
        <v>2471</v>
      </c>
      <c r="I2068">
        <v>12</v>
      </c>
      <c r="J2068">
        <v>0</v>
      </c>
      <c r="K2068" t="s">
        <v>106</v>
      </c>
      <c r="L2068">
        <v>0</v>
      </c>
      <c r="M2068">
        <f t="shared" si="134"/>
        <v>2</v>
      </c>
      <c r="N2068" s="2">
        <f t="shared" si="131"/>
        <v>17</v>
      </c>
      <c r="O2068" s="2" t="str">
        <f t="shared" si="132"/>
        <v>PER_GMCT</v>
      </c>
      <c r="P2068" t="str">
        <f t="shared" si="133"/>
        <v>PA</v>
      </c>
    </row>
    <row r="2069" spans="1:16" x14ac:dyDescent="0.25">
      <c r="A2069" t="s">
        <v>25</v>
      </c>
      <c r="B2069" t="s">
        <v>2502</v>
      </c>
      <c r="C2069">
        <v>257</v>
      </c>
      <c r="D2069" t="s">
        <v>2503</v>
      </c>
      <c r="E2069" s="26" t="s">
        <v>9541</v>
      </c>
      <c r="F2069" t="s">
        <v>44</v>
      </c>
      <c r="G2069" t="s">
        <v>45</v>
      </c>
      <c r="H2069" t="s">
        <v>2471</v>
      </c>
      <c r="I2069">
        <v>12</v>
      </c>
      <c r="J2069">
        <v>0</v>
      </c>
      <c r="K2069" t="s">
        <v>2504</v>
      </c>
      <c r="L2069">
        <v>0</v>
      </c>
      <c r="M2069">
        <f t="shared" si="134"/>
        <v>2</v>
      </c>
      <c r="N2069" s="2">
        <f t="shared" si="131"/>
        <v>17</v>
      </c>
      <c r="O2069" s="2" t="str">
        <f t="shared" si="132"/>
        <v>CMV_GMCT</v>
      </c>
      <c r="P2069" t="str">
        <f t="shared" si="133"/>
        <v>PA</v>
      </c>
    </row>
    <row r="2070" spans="1:16" x14ac:dyDescent="0.25">
      <c r="A2070" t="s">
        <v>25</v>
      </c>
      <c r="B2070" t="s">
        <v>2505</v>
      </c>
      <c r="C2070">
        <v>258</v>
      </c>
      <c r="D2070" t="s">
        <v>2506</v>
      </c>
      <c r="E2070" s="26" t="s">
        <v>9541</v>
      </c>
      <c r="F2070" t="s">
        <v>44</v>
      </c>
      <c r="G2070" t="s">
        <v>45</v>
      </c>
      <c r="H2070" t="s">
        <v>2471</v>
      </c>
      <c r="I2070">
        <v>12</v>
      </c>
      <c r="J2070">
        <v>0</v>
      </c>
      <c r="K2070" t="s">
        <v>2507</v>
      </c>
      <c r="L2070">
        <v>0</v>
      </c>
      <c r="M2070">
        <f t="shared" si="134"/>
        <v>2</v>
      </c>
      <c r="N2070" s="2">
        <f t="shared" si="131"/>
        <v>17</v>
      </c>
      <c r="O2070" s="2" t="str">
        <f t="shared" si="132"/>
        <v>RTH_GMCT</v>
      </c>
      <c r="P2070" t="str">
        <f t="shared" si="133"/>
        <v>PA</v>
      </c>
    </row>
    <row r="2071" spans="1:16" x14ac:dyDescent="0.25">
      <c r="A2071" t="s">
        <v>25</v>
      </c>
      <c r="B2071" t="s">
        <v>2508</v>
      </c>
      <c r="C2071">
        <v>259</v>
      </c>
      <c r="D2071" t="s">
        <v>2509</v>
      </c>
      <c r="E2071" s="26" t="s">
        <v>9541</v>
      </c>
      <c r="F2071" t="s">
        <v>44</v>
      </c>
      <c r="G2071" t="s">
        <v>45</v>
      </c>
      <c r="H2071" t="s">
        <v>2471</v>
      </c>
      <c r="I2071">
        <v>12</v>
      </c>
      <c r="J2071">
        <v>0</v>
      </c>
      <c r="K2071" t="s">
        <v>2510</v>
      </c>
      <c r="L2071">
        <v>0</v>
      </c>
      <c r="M2071">
        <f t="shared" si="134"/>
        <v>2</v>
      </c>
      <c r="N2071" s="2">
        <f t="shared" si="131"/>
        <v>17</v>
      </c>
      <c r="O2071" s="2" t="str">
        <f t="shared" si="132"/>
        <v>DUR_CPALA</v>
      </c>
      <c r="P2071" t="str">
        <f t="shared" si="133"/>
        <v>PA</v>
      </c>
    </row>
    <row r="2072" spans="1:16" x14ac:dyDescent="0.25">
      <c r="A2072" t="s">
        <v>25</v>
      </c>
      <c r="B2072" t="s">
        <v>2511</v>
      </c>
      <c r="C2072">
        <v>260</v>
      </c>
      <c r="D2072" t="s">
        <v>2512</v>
      </c>
      <c r="E2072" s="26" t="s">
        <v>9541</v>
      </c>
      <c r="F2072" t="s">
        <v>44</v>
      </c>
      <c r="G2072" t="s">
        <v>45</v>
      </c>
      <c r="H2072" t="s">
        <v>2461</v>
      </c>
      <c r="I2072">
        <v>12</v>
      </c>
      <c r="J2072">
        <v>4</v>
      </c>
      <c r="K2072" t="s">
        <v>2513</v>
      </c>
      <c r="L2072">
        <v>0</v>
      </c>
      <c r="M2072">
        <f t="shared" si="134"/>
        <v>2</v>
      </c>
      <c r="N2072" s="2">
        <f t="shared" si="131"/>
        <v>17</v>
      </c>
      <c r="O2072" s="2" t="str">
        <f t="shared" si="132"/>
        <v>LMN_CPALA</v>
      </c>
      <c r="P2072" t="str">
        <f t="shared" si="133"/>
        <v>PA</v>
      </c>
    </row>
    <row r="2073" spans="1:16" x14ac:dyDescent="0.25">
      <c r="A2073" t="s">
        <v>25</v>
      </c>
      <c r="B2073" t="s">
        <v>2514</v>
      </c>
      <c r="C2073">
        <v>261</v>
      </c>
      <c r="D2073" t="s">
        <v>2515</v>
      </c>
      <c r="E2073" s="26" t="s">
        <v>9541</v>
      </c>
      <c r="F2073" t="s">
        <v>44</v>
      </c>
      <c r="G2073" t="s">
        <v>45</v>
      </c>
      <c r="H2073" t="s">
        <v>2461</v>
      </c>
      <c r="I2073">
        <v>12</v>
      </c>
      <c r="J2073">
        <v>4</v>
      </c>
      <c r="K2073" t="s">
        <v>2516</v>
      </c>
      <c r="L2073">
        <v>0</v>
      </c>
      <c r="M2073">
        <f t="shared" si="134"/>
        <v>2</v>
      </c>
      <c r="N2073" s="2">
        <f t="shared" si="131"/>
        <v>17</v>
      </c>
      <c r="O2073" s="2" t="str">
        <f t="shared" si="132"/>
        <v>LSD_CPALA</v>
      </c>
      <c r="P2073" t="str">
        <f t="shared" si="133"/>
        <v>PA</v>
      </c>
    </row>
    <row r="2074" spans="1:16" x14ac:dyDescent="0.25">
      <c r="A2074" t="s">
        <v>25</v>
      </c>
      <c r="B2074" t="s">
        <v>2517</v>
      </c>
      <c r="C2074">
        <v>262</v>
      </c>
      <c r="D2074" t="s">
        <v>2518</v>
      </c>
      <c r="E2074" s="26" t="s">
        <v>9541</v>
      </c>
      <c r="F2074" t="s">
        <v>44</v>
      </c>
      <c r="G2074" t="s">
        <v>45</v>
      </c>
      <c r="H2074" t="s">
        <v>2461</v>
      </c>
      <c r="I2074">
        <v>12</v>
      </c>
      <c r="J2074">
        <v>4</v>
      </c>
      <c r="K2074" t="s">
        <v>2468</v>
      </c>
      <c r="L2074">
        <v>0</v>
      </c>
      <c r="M2074">
        <f t="shared" si="134"/>
        <v>2</v>
      </c>
      <c r="N2074" s="2">
        <f t="shared" si="131"/>
        <v>17</v>
      </c>
      <c r="O2074" s="2" t="str">
        <f t="shared" si="132"/>
        <v>ACC_CPALA</v>
      </c>
      <c r="P2074" t="str">
        <f t="shared" si="133"/>
        <v>PA</v>
      </c>
    </row>
    <row r="2075" spans="1:16" x14ac:dyDescent="0.25">
      <c r="A2075" t="s">
        <v>25</v>
      </c>
      <c r="B2075" t="s">
        <v>2519</v>
      </c>
      <c r="C2075">
        <v>263</v>
      </c>
      <c r="D2075" t="s">
        <v>2520</v>
      </c>
      <c r="E2075" s="26" t="s">
        <v>9541</v>
      </c>
      <c r="F2075" t="s">
        <v>44</v>
      </c>
      <c r="G2075" t="s">
        <v>45</v>
      </c>
      <c r="H2075" t="s">
        <v>2471</v>
      </c>
      <c r="I2075">
        <v>12</v>
      </c>
      <c r="J2075">
        <v>0</v>
      </c>
      <c r="K2075" t="s">
        <v>797</v>
      </c>
      <c r="L2075">
        <v>0</v>
      </c>
      <c r="M2075">
        <f t="shared" si="134"/>
        <v>2</v>
      </c>
      <c r="N2075" s="2">
        <f t="shared" si="131"/>
        <v>17</v>
      </c>
      <c r="O2075" s="2" t="str">
        <f t="shared" si="132"/>
        <v>COR_CPALA</v>
      </c>
      <c r="P2075" t="str">
        <f t="shared" si="133"/>
        <v>PA</v>
      </c>
    </row>
    <row r="2076" spans="1:16" x14ac:dyDescent="0.25">
      <c r="A2076" t="s">
        <v>25</v>
      </c>
      <c r="B2076" t="s">
        <v>2521</v>
      </c>
      <c r="C2076">
        <v>264</v>
      </c>
      <c r="D2076" t="s">
        <v>2522</v>
      </c>
      <c r="E2076" s="26" t="s">
        <v>9541</v>
      </c>
      <c r="F2076" t="s">
        <v>44</v>
      </c>
      <c r="G2076" t="s">
        <v>45</v>
      </c>
      <c r="H2076" t="s">
        <v>2471</v>
      </c>
      <c r="I2076">
        <v>12</v>
      </c>
      <c r="J2076">
        <v>0</v>
      </c>
      <c r="K2076" t="s">
        <v>2523</v>
      </c>
      <c r="L2076">
        <v>0</v>
      </c>
      <c r="M2076">
        <f t="shared" si="134"/>
        <v>2</v>
      </c>
      <c r="N2076" s="2">
        <f t="shared" si="131"/>
        <v>17</v>
      </c>
      <c r="O2076" s="2" t="str">
        <f t="shared" si="132"/>
        <v>ERR_CPALA</v>
      </c>
      <c r="P2076" t="str">
        <f t="shared" si="133"/>
        <v>PA</v>
      </c>
    </row>
    <row r="2077" spans="1:16" x14ac:dyDescent="0.25">
      <c r="A2077" t="s">
        <v>25</v>
      </c>
      <c r="B2077" t="s">
        <v>2524</v>
      </c>
      <c r="C2077">
        <v>265</v>
      </c>
      <c r="D2077" t="s">
        <v>2525</v>
      </c>
      <c r="E2077" s="26" t="s">
        <v>9541</v>
      </c>
      <c r="F2077" t="s">
        <v>44</v>
      </c>
      <c r="G2077" t="s">
        <v>45</v>
      </c>
      <c r="H2077" t="s">
        <v>2471</v>
      </c>
      <c r="I2077">
        <v>12</v>
      </c>
      <c r="J2077">
        <v>0</v>
      </c>
      <c r="K2077" t="s">
        <v>2526</v>
      </c>
      <c r="L2077">
        <v>0</v>
      </c>
      <c r="M2077">
        <f t="shared" si="134"/>
        <v>2</v>
      </c>
      <c r="N2077" s="2">
        <f t="shared" si="131"/>
        <v>17</v>
      </c>
      <c r="O2077" s="2" t="str">
        <f t="shared" si="132"/>
        <v>PRESNT_CPALA</v>
      </c>
      <c r="P2077" t="str">
        <f t="shared" si="133"/>
        <v>PA</v>
      </c>
    </row>
    <row r="2078" spans="1:16" x14ac:dyDescent="0.25">
      <c r="A2078" t="s">
        <v>25</v>
      </c>
      <c r="B2078" t="s">
        <v>2527</v>
      </c>
      <c r="C2078">
        <v>266</v>
      </c>
      <c r="D2078" t="s">
        <v>2528</v>
      </c>
      <c r="E2078" s="26" t="s">
        <v>9541</v>
      </c>
      <c r="F2078" t="s">
        <v>44</v>
      </c>
      <c r="G2078" t="s">
        <v>45</v>
      </c>
      <c r="H2078" t="s">
        <v>2471</v>
      </c>
      <c r="I2078">
        <v>12</v>
      </c>
      <c r="J2078">
        <v>0</v>
      </c>
      <c r="K2078" t="s">
        <v>2529</v>
      </c>
      <c r="L2078">
        <v>0</v>
      </c>
      <c r="M2078">
        <f t="shared" si="134"/>
        <v>2</v>
      </c>
      <c r="N2078" s="2">
        <f t="shared" si="131"/>
        <v>17</v>
      </c>
      <c r="O2078" s="2" t="str">
        <f t="shared" si="132"/>
        <v>STI_CPALA</v>
      </c>
      <c r="P2078" t="str">
        <f t="shared" si="133"/>
        <v>PA</v>
      </c>
    </row>
    <row r="2079" spans="1:16" x14ac:dyDescent="0.25">
      <c r="A2079" t="s">
        <v>25</v>
      </c>
      <c r="B2079" t="s">
        <v>2530</v>
      </c>
      <c r="C2079">
        <v>267</v>
      </c>
      <c r="D2079" t="s">
        <v>2531</v>
      </c>
      <c r="E2079" s="26" t="s">
        <v>9541</v>
      </c>
      <c r="F2079" t="s">
        <v>44</v>
      </c>
      <c r="G2079" t="s">
        <v>45</v>
      </c>
      <c r="H2079" t="s">
        <v>2471</v>
      </c>
      <c r="I2079">
        <v>12</v>
      </c>
      <c r="J2079">
        <v>0</v>
      </c>
      <c r="K2079" t="s">
        <v>2526</v>
      </c>
      <c r="L2079">
        <v>0</v>
      </c>
      <c r="M2079">
        <f t="shared" si="134"/>
        <v>2</v>
      </c>
      <c r="N2079" s="2">
        <f t="shared" si="131"/>
        <v>17</v>
      </c>
      <c r="O2079" s="2" t="str">
        <f t="shared" si="132"/>
        <v>RES_CPALA</v>
      </c>
      <c r="P2079" t="str">
        <f t="shared" si="133"/>
        <v>PA</v>
      </c>
    </row>
    <row r="2080" spans="1:16" x14ac:dyDescent="0.25">
      <c r="A2080" t="s">
        <v>25</v>
      </c>
      <c r="B2080" t="s">
        <v>2532</v>
      </c>
      <c r="C2080">
        <v>268</v>
      </c>
      <c r="D2080" t="s">
        <v>2533</v>
      </c>
      <c r="E2080" s="26" t="s">
        <v>9541</v>
      </c>
      <c r="F2080" t="s">
        <v>44</v>
      </c>
      <c r="G2080" t="s">
        <v>45</v>
      </c>
      <c r="H2080" t="s">
        <v>2534</v>
      </c>
      <c r="I2080">
        <v>7</v>
      </c>
      <c r="J2080">
        <v>0</v>
      </c>
      <c r="K2080" t="s">
        <v>2535</v>
      </c>
      <c r="L2080">
        <v>0</v>
      </c>
      <c r="M2080">
        <f t="shared" si="134"/>
        <v>2</v>
      </c>
      <c r="N2080" s="2">
        <f t="shared" si="131"/>
        <v>17</v>
      </c>
      <c r="O2080" s="2" t="str">
        <f t="shared" si="132"/>
        <v>DUR_CPALA1</v>
      </c>
      <c r="P2080" t="str">
        <f t="shared" si="133"/>
        <v>PA</v>
      </c>
    </row>
    <row r="2081" spans="1:16" x14ac:dyDescent="0.25">
      <c r="A2081" t="s">
        <v>25</v>
      </c>
      <c r="B2081" t="s">
        <v>2536</v>
      </c>
      <c r="C2081">
        <v>269</v>
      </c>
      <c r="D2081" t="s">
        <v>2537</v>
      </c>
      <c r="E2081" s="26" t="s">
        <v>9541</v>
      </c>
      <c r="F2081" t="s">
        <v>44</v>
      </c>
      <c r="G2081" t="s">
        <v>45</v>
      </c>
      <c r="H2081" t="s">
        <v>2538</v>
      </c>
      <c r="I2081">
        <v>7</v>
      </c>
      <c r="J2081">
        <v>5</v>
      </c>
      <c r="K2081" t="s">
        <v>2513</v>
      </c>
      <c r="L2081">
        <v>0</v>
      </c>
      <c r="M2081">
        <f t="shared" si="134"/>
        <v>2</v>
      </c>
      <c r="N2081" s="2">
        <f t="shared" si="131"/>
        <v>17</v>
      </c>
      <c r="O2081" s="2" t="str">
        <f t="shared" si="132"/>
        <v>LMN_CPALA1</v>
      </c>
      <c r="P2081" t="str">
        <f t="shared" si="133"/>
        <v>PA</v>
      </c>
    </row>
    <row r="2082" spans="1:16" x14ac:dyDescent="0.25">
      <c r="A2082" t="s">
        <v>25</v>
      </c>
      <c r="B2082" t="s">
        <v>2539</v>
      </c>
      <c r="C2082">
        <v>270</v>
      </c>
      <c r="D2082" t="s">
        <v>2540</v>
      </c>
      <c r="E2082" s="26" t="s">
        <v>9541</v>
      </c>
      <c r="F2082" t="s">
        <v>44</v>
      </c>
      <c r="G2082" t="s">
        <v>45</v>
      </c>
      <c r="H2082" t="s">
        <v>2538</v>
      </c>
      <c r="I2082">
        <v>7</v>
      </c>
      <c r="J2082">
        <v>5</v>
      </c>
      <c r="K2082" t="s">
        <v>2541</v>
      </c>
      <c r="L2082">
        <v>0</v>
      </c>
      <c r="M2082">
        <f t="shared" si="134"/>
        <v>2</v>
      </c>
      <c r="N2082" s="2">
        <f t="shared" si="131"/>
        <v>17</v>
      </c>
      <c r="O2082" s="2" t="str">
        <f t="shared" si="132"/>
        <v>LSD_CPALA1</v>
      </c>
      <c r="P2082" t="str">
        <f t="shared" si="133"/>
        <v>PA</v>
      </c>
    </row>
    <row r="2083" spans="1:16" x14ac:dyDescent="0.25">
      <c r="A2083" t="s">
        <v>25</v>
      </c>
      <c r="B2083" t="s">
        <v>2542</v>
      </c>
      <c r="C2083">
        <v>271</v>
      </c>
      <c r="D2083" t="s">
        <v>2543</v>
      </c>
      <c r="E2083" s="26" t="s">
        <v>9541</v>
      </c>
      <c r="F2083" t="s">
        <v>44</v>
      </c>
      <c r="G2083" t="s">
        <v>45</v>
      </c>
      <c r="H2083" t="s">
        <v>2538</v>
      </c>
      <c r="I2083">
        <v>7</v>
      </c>
      <c r="J2083">
        <v>5</v>
      </c>
      <c r="K2083" t="s">
        <v>2468</v>
      </c>
      <c r="L2083">
        <v>0</v>
      </c>
      <c r="M2083">
        <f t="shared" si="134"/>
        <v>2</v>
      </c>
      <c r="N2083" s="2">
        <f t="shared" si="131"/>
        <v>17</v>
      </c>
      <c r="O2083" s="2" t="str">
        <f t="shared" si="132"/>
        <v>ACC_CPALA1</v>
      </c>
      <c r="P2083" t="str">
        <f t="shared" si="133"/>
        <v>PA</v>
      </c>
    </row>
    <row r="2084" spans="1:16" x14ac:dyDescent="0.25">
      <c r="A2084" t="s">
        <v>25</v>
      </c>
      <c r="B2084" t="s">
        <v>2544</v>
      </c>
      <c r="C2084">
        <v>272</v>
      </c>
      <c r="D2084" t="s">
        <v>2545</v>
      </c>
      <c r="E2084" s="26" t="s">
        <v>9541</v>
      </c>
      <c r="F2084" t="s">
        <v>44</v>
      </c>
      <c r="G2084" t="s">
        <v>45</v>
      </c>
      <c r="H2084" t="s">
        <v>869</v>
      </c>
      <c r="I2084">
        <v>2</v>
      </c>
      <c r="J2084">
        <v>0</v>
      </c>
      <c r="K2084" t="s">
        <v>210</v>
      </c>
      <c r="L2084">
        <v>0</v>
      </c>
      <c r="M2084">
        <f t="shared" si="134"/>
        <v>2</v>
      </c>
      <c r="N2084" s="2">
        <f t="shared" si="131"/>
        <v>17</v>
      </c>
      <c r="O2084" s="2" t="str">
        <f t="shared" si="132"/>
        <v>COR_CPALA1</v>
      </c>
      <c r="P2084" t="str">
        <f t="shared" si="133"/>
        <v>PA</v>
      </c>
    </row>
    <row r="2085" spans="1:16" x14ac:dyDescent="0.25">
      <c r="A2085" t="s">
        <v>25</v>
      </c>
      <c r="B2085" t="s">
        <v>2546</v>
      </c>
      <c r="C2085">
        <v>273</v>
      </c>
      <c r="D2085" t="s">
        <v>2547</v>
      </c>
      <c r="E2085" s="26" t="s">
        <v>9541</v>
      </c>
      <c r="F2085" t="s">
        <v>44</v>
      </c>
      <c r="G2085" t="s">
        <v>45</v>
      </c>
      <c r="H2085" t="s">
        <v>756</v>
      </c>
      <c r="I2085">
        <v>4</v>
      </c>
      <c r="J2085">
        <v>0</v>
      </c>
      <c r="K2085" t="s">
        <v>2374</v>
      </c>
      <c r="L2085">
        <v>0</v>
      </c>
      <c r="M2085">
        <f t="shared" si="134"/>
        <v>2</v>
      </c>
      <c r="N2085" s="2">
        <f t="shared" si="131"/>
        <v>17</v>
      </c>
      <c r="O2085" s="2" t="str">
        <f t="shared" si="132"/>
        <v>ERR_CPALA1</v>
      </c>
      <c r="P2085" t="str">
        <f t="shared" si="133"/>
        <v>PA</v>
      </c>
    </row>
    <row r="2086" spans="1:16" x14ac:dyDescent="0.25">
      <c r="A2086" t="s">
        <v>25</v>
      </c>
      <c r="B2086" t="s">
        <v>2548</v>
      </c>
      <c r="C2086">
        <v>274</v>
      </c>
      <c r="D2086" t="s">
        <v>2549</v>
      </c>
      <c r="E2086" s="26" t="s">
        <v>9541</v>
      </c>
      <c r="F2086" t="s">
        <v>44</v>
      </c>
      <c r="G2086" t="s">
        <v>45</v>
      </c>
      <c r="H2086" t="s">
        <v>756</v>
      </c>
      <c r="I2086">
        <v>4</v>
      </c>
      <c r="J2086">
        <v>0</v>
      </c>
      <c r="K2086" t="s">
        <v>1669</v>
      </c>
      <c r="L2086">
        <v>0</v>
      </c>
      <c r="M2086">
        <f t="shared" si="134"/>
        <v>2</v>
      </c>
      <c r="N2086" s="2">
        <f t="shared" si="131"/>
        <v>17</v>
      </c>
      <c r="O2086" s="2" t="str">
        <f t="shared" si="132"/>
        <v>PRESNT_CPALA1</v>
      </c>
      <c r="P2086" t="str">
        <f t="shared" si="133"/>
        <v>PA</v>
      </c>
    </row>
    <row r="2087" spans="1:16" x14ac:dyDescent="0.25">
      <c r="A2087" t="s">
        <v>25</v>
      </c>
      <c r="B2087" t="s">
        <v>2550</v>
      </c>
      <c r="C2087">
        <v>275</v>
      </c>
      <c r="D2087" t="s">
        <v>2551</v>
      </c>
      <c r="E2087" s="26" t="s">
        <v>9541</v>
      </c>
      <c r="F2087" t="s">
        <v>44</v>
      </c>
      <c r="G2087" t="s">
        <v>45</v>
      </c>
      <c r="H2087" t="s">
        <v>869</v>
      </c>
      <c r="I2087">
        <v>2</v>
      </c>
      <c r="J2087">
        <v>0</v>
      </c>
      <c r="K2087" t="s">
        <v>129</v>
      </c>
      <c r="L2087">
        <v>0</v>
      </c>
      <c r="M2087">
        <f t="shared" si="134"/>
        <v>2</v>
      </c>
      <c r="N2087" s="2">
        <f t="shared" si="131"/>
        <v>17</v>
      </c>
      <c r="O2087" s="2" t="str">
        <f t="shared" si="132"/>
        <v>STI_CPALA1</v>
      </c>
      <c r="P2087" t="str">
        <f t="shared" si="133"/>
        <v>PA</v>
      </c>
    </row>
    <row r="2088" spans="1:16" x14ac:dyDescent="0.25">
      <c r="A2088" t="s">
        <v>25</v>
      </c>
      <c r="B2088" t="s">
        <v>2552</v>
      </c>
      <c r="C2088">
        <v>276</v>
      </c>
      <c r="D2088" t="s">
        <v>2553</v>
      </c>
      <c r="E2088" s="26" t="s">
        <v>9541</v>
      </c>
      <c r="F2088" t="s">
        <v>44</v>
      </c>
      <c r="G2088" t="s">
        <v>45</v>
      </c>
      <c r="H2088" t="s">
        <v>756</v>
      </c>
      <c r="I2088">
        <v>4</v>
      </c>
      <c r="J2088">
        <v>0</v>
      </c>
      <c r="K2088" t="s">
        <v>1669</v>
      </c>
      <c r="L2088">
        <v>0</v>
      </c>
      <c r="M2088">
        <f t="shared" si="134"/>
        <v>2</v>
      </c>
      <c r="N2088" s="2">
        <f t="shared" si="131"/>
        <v>17</v>
      </c>
      <c r="O2088" s="2" t="str">
        <f t="shared" si="132"/>
        <v>RES_CPALA1</v>
      </c>
      <c r="P2088" t="str">
        <f t="shared" si="133"/>
        <v>PA</v>
      </c>
    </row>
    <row r="2089" spans="1:16" x14ac:dyDescent="0.25">
      <c r="A2089" t="s">
        <v>25</v>
      </c>
      <c r="B2089" t="s">
        <v>2554</v>
      </c>
      <c r="C2089">
        <v>277</v>
      </c>
      <c r="D2089" t="s">
        <v>2555</v>
      </c>
      <c r="E2089" s="26" t="s">
        <v>9541</v>
      </c>
      <c r="F2089" t="s">
        <v>44</v>
      </c>
      <c r="G2089" t="s">
        <v>45</v>
      </c>
      <c r="H2089" t="s">
        <v>2441</v>
      </c>
      <c r="I2089">
        <v>6</v>
      </c>
      <c r="J2089">
        <v>0</v>
      </c>
      <c r="K2089" t="s">
        <v>2556</v>
      </c>
      <c r="L2089">
        <v>0</v>
      </c>
      <c r="M2089">
        <f t="shared" si="134"/>
        <v>2</v>
      </c>
      <c r="N2089" s="2">
        <f t="shared" si="131"/>
        <v>17</v>
      </c>
      <c r="O2089" s="2" t="str">
        <f t="shared" si="132"/>
        <v>DUR_CPALA2</v>
      </c>
      <c r="P2089" t="str">
        <f t="shared" si="133"/>
        <v>PA</v>
      </c>
    </row>
    <row r="2090" spans="1:16" x14ac:dyDescent="0.25">
      <c r="A2090" t="s">
        <v>25</v>
      </c>
      <c r="B2090" t="s">
        <v>2557</v>
      </c>
      <c r="C2090">
        <v>278</v>
      </c>
      <c r="D2090" t="s">
        <v>2558</v>
      </c>
      <c r="E2090" s="26" t="s">
        <v>9541</v>
      </c>
      <c r="F2090" t="s">
        <v>44</v>
      </c>
      <c r="G2090" t="s">
        <v>45</v>
      </c>
      <c r="H2090" t="s">
        <v>2538</v>
      </c>
      <c r="I2090">
        <v>7</v>
      </c>
      <c r="J2090">
        <v>5</v>
      </c>
      <c r="K2090" t="s">
        <v>2559</v>
      </c>
      <c r="L2090">
        <v>0</v>
      </c>
      <c r="M2090">
        <f t="shared" si="134"/>
        <v>2</v>
      </c>
      <c r="N2090" s="2">
        <f t="shared" si="131"/>
        <v>17</v>
      </c>
      <c r="O2090" s="2" t="str">
        <f t="shared" si="132"/>
        <v>LMN_CPALA2</v>
      </c>
      <c r="P2090" t="str">
        <f t="shared" si="133"/>
        <v>PA</v>
      </c>
    </row>
    <row r="2091" spans="1:16" x14ac:dyDescent="0.25">
      <c r="A2091" t="s">
        <v>25</v>
      </c>
      <c r="B2091" t="s">
        <v>2560</v>
      </c>
      <c r="C2091">
        <v>279</v>
      </c>
      <c r="D2091" t="s">
        <v>2561</v>
      </c>
      <c r="E2091" s="26" t="s">
        <v>9541</v>
      </c>
      <c r="F2091" t="s">
        <v>44</v>
      </c>
      <c r="G2091" t="s">
        <v>45</v>
      </c>
      <c r="H2091" t="s">
        <v>2538</v>
      </c>
      <c r="I2091">
        <v>7</v>
      </c>
      <c r="J2091">
        <v>5</v>
      </c>
      <c r="K2091" t="s">
        <v>2562</v>
      </c>
      <c r="L2091">
        <v>0</v>
      </c>
      <c r="M2091">
        <f t="shared" si="134"/>
        <v>2</v>
      </c>
      <c r="N2091" s="2">
        <f t="shared" si="131"/>
        <v>17</v>
      </c>
      <c r="O2091" s="2" t="str">
        <f t="shared" si="132"/>
        <v>LSD_CPALA2</v>
      </c>
      <c r="P2091" t="str">
        <f t="shared" si="133"/>
        <v>PA</v>
      </c>
    </row>
    <row r="2092" spans="1:16" x14ac:dyDescent="0.25">
      <c r="A2092" t="s">
        <v>25</v>
      </c>
      <c r="B2092" t="s">
        <v>2563</v>
      </c>
      <c r="C2092">
        <v>280</v>
      </c>
      <c r="D2092" t="s">
        <v>2564</v>
      </c>
      <c r="E2092" s="26" t="s">
        <v>9541</v>
      </c>
      <c r="F2092" t="s">
        <v>44</v>
      </c>
      <c r="G2092" t="s">
        <v>45</v>
      </c>
      <c r="H2092" t="s">
        <v>2538</v>
      </c>
      <c r="I2092">
        <v>7</v>
      </c>
      <c r="J2092">
        <v>5</v>
      </c>
      <c r="K2092" t="s">
        <v>2468</v>
      </c>
      <c r="L2092">
        <v>0</v>
      </c>
      <c r="M2092">
        <f t="shared" si="134"/>
        <v>2</v>
      </c>
      <c r="N2092" s="2">
        <f t="shared" si="131"/>
        <v>17</v>
      </c>
      <c r="O2092" s="2" t="str">
        <f t="shared" si="132"/>
        <v>ACC_CPALA2</v>
      </c>
      <c r="P2092" t="str">
        <f t="shared" si="133"/>
        <v>PA</v>
      </c>
    </row>
    <row r="2093" spans="1:16" x14ac:dyDescent="0.25">
      <c r="A2093" t="s">
        <v>25</v>
      </c>
      <c r="B2093" t="s">
        <v>2565</v>
      </c>
      <c r="C2093">
        <v>281</v>
      </c>
      <c r="D2093" t="s">
        <v>2566</v>
      </c>
      <c r="E2093" s="26" t="s">
        <v>9541</v>
      </c>
      <c r="F2093" t="s">
        <v>44</v>
      </c>
      <c r="G2093" t="s">
        <v>45</v>
      </c>
      <c r="H2093" t="s">
        <v>869</v>
      </c>
      <c r="I2093">
        <v>2</v>
      </c>
      <c r="J2093">
        <v>0</v>
      </c>
      <c r="K2093" t="s">
        <v>210</v>
      </c>
      <c r="L2093">
        <v>0</v>
      </c>
      <c r="M2093">
        <f t="shared" si="134"/>
        <v>2</v>
      </c>
      <c r="N2093" s="2">
        <f t="shared" si="131"/>
        <v>17</v>
      </c>
      <c r="O2093" s="2" t="str">
        <f t="shared" si="132"/>
        <v>COR_CPALA2</v>
      </c>
      <c r="P2093" t="str">
        <f t="shared" si="133"/>
        <v>PA</v>
      </c>
    </row>
    <row r="2094" spans="1:16" x14ac:dyDescent="0.25">
      <c r="A2094" t="s">
        <v>25</v>
      </c>
      <c r="B2094" t="s">
        <v>2567</v>
      </c>
      <c r="C2094">
        <v>282</v>
      </c>
      <c r="D2094" t="s">
        <v>2568</v>
      </c>
      <c r="E2094" s="26" t="s">
        <v>9541</v>
      </c>
      <c r="F2094" t="s">
        <v>44</v>
      </c>
      <c r="G2094" t="s">
        <v>45</v>
      </c>
      <c r="H2094" t="s">
        <v>91</v>
      </c>
      <c r="I2094">
        <v>3</v>
      </c>
      <c r="J2094">
        <v>0</v>
      </c>
      <c r="K2094" t="s">
        <v>2569</v>
      </c>
      <c r="L2094">
        <v>0</v>
      </c>
      <c r="M2094">
        <f t="shared" si="134"/>
        <v>2</v>
      </c>
      <c r="N2094" s="2">
        <f t="shared" ref="N2094:N2157" si="135">_xlfn.NUMBERVALUE(MID(A2094,2,3))-200</f>
        <v>17</v>
      </c>
      <c r="O2094" s="2" t="str">
        <f t="shared" ref="O2094:O2157" si="136">MID(B2094,6,LEN(B2094)-5)</f>
        <v>ERR_CPALA2</v>
      </c>
      <c r="P2094" t="str">
        <f t="shared" ref="P2094:P2157" si="137">IFERROR(IF(FIND("PA",A2094)&gt;0,"PA","Biological"),"Biological")</f>
        <v>PA</v>
      </c>
    </row>
    <row r="2095" spans="1:16" x14ac:dyDescent="0.25">
      <c r="A2095" t="s">
        <v>25</v>
      </c>
      <c r="B2095" t="s">
        <v>2570</v>
      </c>
      <c r="C2095">
        <v>283</v>
      </c>
      <c r="D2095" t="s">
        <v>2571</v>
      </c>
      <c r="E2095" s="26" t="s">
        <v>9541</v>
      </c>
      <c r="F2095" t="s">
        <v>44</v>
      </c>
      <c r="G2095" t="s">
        <v>45</v>
      </c>
      <c r="H2095" t="s">
        <v>91</v>
      </c>
      <c r="I2095">
        <v>3</v>
      </c>
      <c r="J2095">
        <v>0</v>
      </c>
      <c r="K2095" t="s">
        <v>2572</v>
      </c>
      <c r="L2095">
        <v>0</v>
      </c>
      <c r="M2095">
        <f t="shared" si="134"/>
        <v>2</v>
      </c>
      <c r="N2095" s="2">
        <f t="shared" si="135"/>
        <v>17</v>
      </c>
      <c r="O2095" s="2" t="str">
        <f t="shared" si="136"/>
        <v>PRESNT_CPALA2</v>
      </c>
      <c r="P2095" t="str">
        <f t="shared" si="137"/>
        <v>PA</v>
      </c>
    </row>
    <row r="2096" spans="1:16" x14ac:dyDescent="0.25">
      <c r="A2096" t="s">
        <v>25</v>
      </c>
      <c r="B2096" t="s">
        <v>2573</v>
      </c>
      <c r="C2096">
        <v>284</v>
      </c>
      <c r="D2096" t="s">
        <v>2574</v>
      </c>
      <c r="E2096" s="26" t="s">
        <v>9541</v>
      </c>
      <c r="F2096" t="s">
        <v>44</v>
      </c>
      <c r="G2096" t="s">
        <v>45</v>
      </c>
      <c r="H2096" t="s">
        <v>869</v>
      </c>
      <c r="I2096">
        <v>2</v>
      </c>
      <c r="J2096">
        <v>0</v>
      </c>
      <c r="K2096" t="s">
        <v>298</v>
      </c>
      <c r="L2096">
        <v>0</v>
      </c>
      <c r="M2096">
        <f t="shared" si="134"/>
        <v>2</v>
      </c>
      <c r="N2096" s="2">
        <f t="shared" si="135"/>
        <v>17</v>
      </c>
      <c r="O2096" s="2" t="str">
        <f t="shared" si="136"/>
        <v>STI_CPALA2</v>
      </c>
      <c r="P2096" t="str">
        <f t="shared" si="137"/>
        <v>PA</v>
      </c>
    </row>
    <row r="2097" spans="1:16" x14ac:dyDescent="0.25">
      <c r="A2097" t="s">
        <v>25</v>
      </c>
      <c r="B2097" t="s">
        <v>2575</v>
      </c>
      <c r="C2097">
        <v>285</v>
      </c>
      <c r="D2097" t="s">
        <v>2576</v>
      </c>
      <c r="E2097" s="26" t="s">
        <v>9541</v>
      </c>
      <c r="F2097" t="s">
        <v>44</v>
      </c>
      <c r="G2097" t="s">
        <v>45</v>
      </c>
      <c r="H2097" t="s">
        <v>91</v>
      </c>
      <c r="I2097">
        <v>3</v>
      </c>
      <c r="J2097">
        <v>0</v>
      </c>
      <c r="K2097" t="s">
        <v>2572</v>
      </c>
      <c r="L2097">
        <v>0</v>
      </c>
      <c r="M2097">
        <f t="shared" si="134"/>
        <v>2</v>
      </c>
      <c r="N2097" s="2">
        <f t="shared" si="135"/>
        <v>17</v>
      </c>
      <c r="O2097" s="2" t="str">
        <f t="shared" si="136"/>
        <v>RES_CPALA2</v>
      </c>
      <c r="P2097" t="str">
        <f t="shared" si="137"/>
        <v>PA</v>
      </c>
    </row>
    <row r="2098" spans="1:16" x14ac:dyDescent="0.25">
      <c r="A2098" t="s">
        <v>25</v>
      </c>
      <c r="B2098" t="s">
        <v>2577</v>
      </c>
      <c r="C2098">
        <v>286</v>
      </c>
      <c r="D2098" t="s">
        <v>2578</v>
      </c>
      <c r="E2098" s="26" t="s">
        <v>9541</v>
      </c>
      <c r="F2098" t="s">
        <v>44</v>
      </c>
      <c r="G2098" t="s">
        <v>45</v>
      </c>
      <c r="H2098" t="s">
        <v>2441</v>
      </c>
      <c r="I2098">
        <v>6</v>
      </c>
      <c r="J2098">
        <v>0</v>
      </c>
      <c r="K2098" t="s">
        <v>2579</v>
      </c>
      <c r="L2098">
        <v>0</v>
      </c>
      <c r="M2098">
        <f t="shared" si="134"/>
        <v>2</v>
      </c>
      <c r="N2098" s="2">
        <f t="shared" si="135"/>
        <v>17</v>
      </c>
      <c r="O2098" s="2" t="str">
        <f t="shared" si="136"/>
        <v>DUR_CPALA3</v>
      </c>
      <c r="P2098" t="str">
        <f t="shared" si="137"/>
        <v>PA</v>
      </c>
    </row>
    <row r="2099" spans="1:16" x14ac:dyDescent="0.25">
      <c r="A2099" t="s">
        <v>25</v>
      </c>
      <c r="B2099" t="s">
        <v>2580</v>
      </c>
      <c r="C2099">
        <v>287</v>
      </c>
      <c r="D2099" t="s">
        <v>2581</v>
      </c>
      <c r="E2099" s="26" t="s">
        <v>9541</v>
      </c>
      <c r="F2099" t="s">
        <v>44</v>
      </c>
      <c r="G2099" t="s">
        <v>45</v>
      </c>
      <c r="H2099" t="s">
        <v>2538</v>
      </c>
      <c r="I2099">
        <v>7</v>
      </c>
      <c r="J2099">
        <v>5</v>
      </c>
      <c r="K2099" t="s">
        <v>2582</v>
      </c>
      <c r="L2099">
        <v>0</v>
      </c>
      <c r="M2099">
        <f t="shared" si="134"/>
        <v>2</v>
      </c>
      <c r="N2099" s="2">
        <f t="shared" si="135"/>
        <v>17</v>
      </c>
      <c r="O2099" s="2" t="str">
        <f t="shared" si="136"/>
        <v>LMN_CPALA3</v>
      </c>
      <c r="P2099" t="str">
        <f t="shared" si="137"/>
        <v>PA</v>
      </c>
    </row>
    <row r="2100" spans="1:16" x14ac:dyDescent="0.25">
      <c r="A2100" t="s">
        <v>25</v>
      </c>
      <c r="B2100" t="s">
        <v>2583</v>
      </c>
      <c r="C2100">
        <v>288</v>
      </c>
      <c r="D2100" t="s">
        <v>2584</v>
      </c>
      <c r="E2100" s="26" t="s">
        <v>9541</v>
      </c>
      <c r="F2100" t="s">
        <v>44</v>
      </c>
      <c r="G2100" t="s">
        <v>45</v>
      </c>
      <c r="H2100" t="s">
        <v>2538</v>
      </c>
      <c r="I2100">
        <v>7</v>
      </c>
      <c r="J2100">
        <v>5</v>
      </c>
      <c r="K2100" t="s">
        <v>2585</v>
      </c>
      <c r="L2100">
        <v>0</v>
      </c>
      <c r="M2100">
        <f t="shared" si="134"/>
        <v>2</v>
      </c>
      <c r="N2100" s="2">
        <f t="shared" si="135"/>
        <v>17</v>
      </c>
      <c r="O2100" s="2" t="str">
        <f t="shared" si="136"/>
        <v>LSD_CPALA3</v>
      </c>
      <c r="P2100" t="str">
        <f t="shared" si="137"/>
        <v>PA</v>
      </c>
    </row>
    <row r="2101" spans="1:16" x14ac:dyDescent="0.25">
      <c r="A2101" t="s">
        <v>25</v>
      </c>
      <c r="B2101" t="s">
        <v>2586</v>
      </c>
      <c r="C2101">
        <v>289</v>
      </c>
      <c r="D2101" t="s">
        <v>2587</v>
      </c>
      <c r="E2101" s="26" t="s">
        <v>9541</v>
      </c>
      <c r="F2101" t="s">
        <v>44</v>
      </c>
      <c r="G2101" t="s">
        <v>45</v>
      </c>
      <c r="H2101" t="s">
        <v>2538</v>
      </c>
      <c r="I2101">
        <v>7</v>
      </c>
      <c r="J2101">
        <v>5</v>
      </c>
      <c r="K2101" t="s">
        <v>2468</v>
      </c>
      <c r="L2101">
        <v>0</v>
      </c>
      <c r="M2101">
        <f t="shared" si="134"/>
        <v>2</v>
      </c>
      <c r="N2101" s="2">
        <f t="shared" si="135"/>
        <v>17</v>
      </c>
      <c r="O2101" s="2" t="str">
        <f t="shared" si="136"/>
        <v>ACC_CPALA3</v>
      </c>
      <c r="P2101" t="str">
        <f t="shared" si="137"/>
        <v>PA</v>
      </c>
    </row>
    <row r="2102" spans="1:16" x14ac:dyDescent="0.25">
      <c r="A2102" t="s">
        <v>25</v>
      </c>
      <c r="B2102" t="s">
        <v>2588</v>
      </c>
      <c r="C2102">
        <v>290</v>
      </c>
      <c r="D2102" t="s">
        <v>2589</v>
      </c>
      <c r="E2102" s="26" t="s">
        <v>9541</v>
      </c>
      <c r="F2102" t="s">
        <v>44</v>
      </c>
      <c r="G2102" t="s">
        <v>45</v>
      </c>
      <c r="H2102" t="s">
        <v>869</v>
      </c>
      <c r="I2102">
        <v>2</v>
      </c>
      <c r="J2102">
        <v>0</v>
      </c>
      <c r="K2102" t="s">
        <v>210</v>
      </c>
      <c r="L2102">
        <v>0</v>
      </c>
      <c r="M2102">
        <f t="shared" si="134"/>
        <v>2</v>
      </c>
      <c r="N2102" s="2">
        <f t="shared" si="135"/>
        <v>17</v>
      </c>
      <c r="O2102" s="2" t="str">
        <f t="shared" si="136"/>
        <v>COR_CPALA3</v>
      </c>
      <c r="P2102" t="str">
        <f t="shared" si="137"/>
        <v>PA</v>
      </c>
    </row>
    <row r="2103" spans="1:16" x14ac:dyDescent="0.25">
      <c r="A2103" t="s">
        <v>25</v>
      </c>
      <c r="B2103" t="s">
        <v>2590</v>
      </c>
      <c r="C2103">
        <v>291</v>
      </c>
      <c r="D2103" t="s">
        <v>2591</v>
      </c>
      <c r="E2103" s="26" t="s">
        <v>9541</v>
      </c>
      <c r="F2103" t="s">
        <v>44</v>
      </c>
      <c r="G2103" t="s">
        <v>45</v>
      </c>
      <c r="H2103" t="s">
        <v>91</v>
      </c>
      <c r="I2103">
        <v>3</v>
      </c>
      <c r="J2103">
        <v>0</v>
      </c>
      <c r="K2103" t="s">
        <v>2592</v>
      </c>
      <c r="L2103">
        <v>0</v>
      </c>
      <c r="M2103">
        <f t="shared" si="134"/>
        <v>2</v>
      </c>
      <c r="N2103" s="2">
        <f t="shared" si="135"/>
        <v>17</v>
      </c>
      <c r="O2103" s="2" t="str">
        <f t="shared" si="136"/>
        <v>ERR_CPALA3</v>
      </c>
      <c r="P2103" t="str">
        <f t="shared" si="137"/>
        <v>PA</v>
      </c>
    </row>
    <row r="2104" spans="1:16" x14ac:dyDescent="0.25">
      <c r="A2104" t="s">
        <v>25</v>
      </c>
      <c r="B2104" t="s">
        <v>2593</v>
      </c>
      <c r="C2104">
        <v>292</v>
      </c>
      <c r="D2104" t="s">
        <v>2594</v>
      </c>
      <c r="E2104" s="26" t="s">
        <v>9541</v>
      </c>
      <c r="F2104" t="s">
        <v>44</v>
      </c>
      <c r="G2104" t="s">
        <v>45</v>
      </c>
      <c r="H2104" t="s">
        <v>91</v>
      </c>
      <c r="I2104">
        <v>3</v>
      </c>
      <c r="J2104">
        <v>0</v>
      </c>
      <c r="K2104" t="s">
        <v>2595</v>
      </c>
      <c r="L2104">
        <v>0</v>
      </c>
      <c r="M2104">
        <f t="shared" si="134"/>
        <v>2</v>
      </c>
      <c r="N2104" s="2">
        <f t="shared" si="135"/>
        <v>17</v>
      </c>
      <c r="O2104" s="2" t="str">
        <f t="shared" si="136"/>
        <v>PRESNT_CPALA3</v>
      </c>
      <c r="P2104" t="str">
        <f t="shared" si="137"/>
        <v>PA</v>
      </c>
    </row>
    <row r="2105" spans="1:16" x14ac:dyDescent="0.25">
      <c r="A2105" t="s">
        <v>25</v>
      </c>
      <c r="B2105" t="s">
        <v>2596</v>
      </c>
      <c r="C2105">
        <v>293</v>
      </c>
      <c r="D2105" t="s">
        <v>2597</v>
      </c>
      <c r="E2105" s="26" t="s">
        <v>9541</v>
      </c>
      <c r="F2105" t="s">
        <v>44</v>
      </c>
      <c r="G2105" t="s">
        <v>45</v>
      </c>
      <c r="H2105" t="s">
        <v>869</v>
      </c>
      <c r="I2105">
        <v>2</v>
      </c>
      <c r="J2105">
        <v>0</v>
      </c>
      <c r="K2105" t="s">
        <v>298</v>
      </c>
      <c r="L2105">
        <v>0</v>
      </c>
      <c r="M2105">
        <f t="shared" si="134"/>
        <v>2</v>
      </c>
      <c r="N2105" s="2">
        <f t="shared" si="135"/>
        <v>17</v>
      </c>
      <c r="O2105" s="2" t="str">
        <f t="shared" si="136"/>
        <v>STI_CPALA3</v>
      </c>
      <c r="P2105" t="str">
        <f t="shared" si="137"/>
        <v>PA</v>
      </c>
    </row>
    <row r="2106" spans="1:16" x14ac:dyDescent="0.25">
      <c r="A2106" t="s">
        <v>25</v>
      </c>
      <c r="B2106" t="s">
        <v>2598</v>
      </c>
      <c r="C2106">
        <v>294</v>
      </c>
      <c r="D2106" t="s">
        <v>2599</v>
      </c>
      <c r="E2106" s="26" t="s">
        <v>9541</v>
      </c>
      <c r="F2106" t="s">
        <v>44</v>
      </c>
      <c r="G2106" t="s">
        <v>45</v>
      </c>
      <c r="H2106" t="s">
        <v>91</v>
      </c>
      <c r="I2106">
        <v>3</v>
      </c>
      <c r="J2106">
        <v>0</v>
      </c>
      <c r="K2106" t="s">
        <v>2595</v>
      </c>
      <c r="L2106">
        <v>0</v>
      </c>
      <c r="M2106">
        <f t="shared" si="134"/>
        <v>2</v>
      </c>
      <c r="N2106" s="2">
        <f t="shared" si="135"/>
        <v>17</v>
      </c>
      <c r="O2106" s="2" t="str">
        <f t="shared" si="136"/>
        <v>RES_CPALA3</v>
      </c>
      <c r="P2106" t="str">
        <f t="shared" si="137"/>
        <v>PA</v>
      </c>
    </row>
    <row r="2107" spans="1:16" x14ac:dyDescent="0.25">
      <c r="A2107" t="s">
        <v>25</v>
      </c>
      <c r="B2107" t="s">
        <v>2600</v>
      </c>
      <c r="C2107">
        <v>295</v>
      </c>
      <c r="D2107" t="s">
        <v>2601</v>
      </c>
      <c r="E2107" s="26" t="s">
        <v>9541</v>
      </c>
      <c r="F2107" t="s">
        <v>44</v>
      </c>
      <c r="G2107" t="s">
        <v>45</v>
      </c>
      <c r="H2107" t="s">
        <v>2441</v>
      </c>
      <c r="I2107">
        <v>6</v>
      </c>
      <c r="J2107">
        <v>0</v>
      </c>
      <c r="K2107" t="s">
        <v>2602</v>
      </c>
      <c r="L2107">
        <v>0</v>
      </c>
      <c r="M2107">
        <f t="shared" si="134"/>
        <v>2</v>
      </c>
      <c r="N2107" s="2">
        <f t="shared" si="135"/>
        <v>17</v>
      </c>
      <c r="O2107" s="2" t="str">
        <f t="shared" si="136"/>
        <v>DUR_CPALA4</v>
      </c>
      <c r="P2107" t="str">
        <f t="shared" si="137"/>
        <v>PA</v>
      </c>
    </row>
    <row r="2108" spans="1:16" x14ac:dyDescent="0.25">
      <c r="A2108" t="s">
        <v>25</v>
      </c>
      <c r="B2108" t="s">
        <v>2603</v>
      </c>
      <c r="C2108">
        <v>296</v>
      </c>
      <c r="D2108" t="s">
        <v>2604</v>
      </c>
      <c r="E2108" s="26" t="s">
        <v>9541</v>
      </c>
      <c r="F2108" t="s">
        <v>44</v>
      </c>
      <c r="G2108" t="s">
        <v>45</v>
      </c>
      <c r="H2108" t="s">
        <v>2538</v>
      </c>
      <c r="I2108">
        <v>7</v>
      </c>
      <c r="J2108">
        <v>5</v>
      </c>
      <c r="K2108" t="s">
        <v>2605</v>
      </c>
      <c r="L2108">
        <v>0</v>
      </c>
      <c r="M2108">
        <f t="shared" si="134"/>
        <v>2</v>
      </c>
      <c r="N2108" s="2">
        <f t="shared" si="135"/>
        <v>17</v>
      </c>
      <c r="O2108" s="2" t="str">
        <f t="shared" si="136"/>
        <v>LMN_CPALA4</v>
      </c>
      <c r="P2108" t="str">
        <f t="shared" si="137"/>
        <v>PA</v>
      </c>
    </row>
    <row r="2109" spans="1:16" x14ac:dyDescent="0.25">
      <c r="A2109" t="s">
        <v>25</v>
      </c>
      <c r="B2109" t="s">
        <v>2606</v>
      </c>
      <c r="C2109">
        <v>297</v>
      </c>
      <c r="D2109" t="s">
        <v>2607</v>
      </c>
      <c r="E2109" s="26" t="s">
        <v>9541</v>
      </c>
      <c r="F2109" t="s">
        <v>44</v>
      </c>
      <c r="G2109" t="s">
        <v>45</v>
      </c>
      <c r="H2109" t="s">
        <v>2538</v>
      </c>
      <c r="I2109">
        <v>7</v>
      </c>
      <c r="J2109">
        <v>5</v>
      </c>
      <c r="K2109" t="s">
        <v>2608</v>
      </c>
      <c r="L2109">
        <v>0</v>
      </c>
      <c r="M2109">
        <f t="shared" si="134"/>
        <v>2</v>
      </c>
      <c r="N2109" s="2">
        <f t="shared" si="135"/>
        <v>17</v>
      </c>
      <c r="O2109" s="2" t="str">
        <f t="shared" si="136"/>
        <v>LSD_CPALA4</v>
      </c>
      <c r="P2109" t="str">
        <f t="shared" si="137"/>
        <v>PA</v>
      </c>
    </row>
    <row r="2110" spans="1:16" x14ac:dyDescent="0.25">
      <c r="A2110" t="s">
        <v>25</v>
      </c>
      <c r="B2110" t="s">
        <v>2609</v>
      </c>
      <c r="C2110">
        <v>298</v>
      </c>
      <c r="D2110" t="s">
        <v>2610</v>
      </c>
      <c r="E2110" s="26" t="s">
        <v>9541</v>
      </c>
      <c r="F2110" t="s">
        <v>44</v>
      </c>
      <c r="G2110" t="s">
        <v>45</v>
      </c>
      <c r="H2110" t="s">
        <v>2538</v>
      </c>
      <c r="I2110">
        <v>7</v>
      </c>
      <c r="J2110">
        <v>5</v>
      </c>
      <c r="K2110" t="s">
        <v>2468</v>
      </c>
      <c r="L2110">
        <v>0</v>
      </c>
      <c r="M2110">
        <f t="shared" si="134"/>
        <v>2</v>
      </c>
      <c r="N2110" s="2">
        <f t="shared" si="135"/>
        <v>17</v>
      </c>
      <c r="O2110" s="2" t="str">
        <f t="shared" si="136"/>
        <v>ACC_CPALA4</v>
      </c>
      <c r="P2110" t="str">
        <f t="shared" si="137"/>
        <v>PA</v>
      </c>
    </row>
    <row r="2111" spans="1:16" x14ac:dyDescent="0.25">
      <c r="A2111" t="s">
        <v>25</v>
      </c>
      <c r="B2111" t="s">
        <v>2611</v>
      </c>
      <c r="C2111">
        <v>299</v>
      </c>
      <c r="D2111" t="s">
        <v>2612</v>
      </c>
      <c r="E2111" s="26" t="s">
        <v>9541</v>
      </c>
      <c r="F2111" t="s">
        <v>44</v>
      </c>
      <c r="G2111" t="s">
        <v>45</v>
      </c>
      <c r="H2111" t="s">
        <v>869</v>
      </c>
      <c r="I2111">
        <v>2</v>
      </c>
      <c r="J2111">
        <v>0</v>
      </c>
      <c r="K2111" t="s">
        <v>210</v>
      </c>
      <c r="L2111">
        <v>0</v>
      </c>
      <c r="M2111">
        <f t="shared" si="134"/>
        <v>2</v>
      </c>
      <c r="N2111" s="2">
        <f t="shared" si="135"/>
        <v>17</v>
      </c>
      <c r="O2111" s="2" t="str">
        <f t="shared" si="136"/>
        <v>COR_CPALA4</v>
      </c>
      <c r="P2111" t="str">
        <f t="shared" si="137"/>
        <v>PA</v>
      </c>
    </row>
    <row r="2112" spans="1:16" x14ac:dyDescent="0.25">
      <c r="A2112" t="s">
        <v>25</v>
      </c>
      <c r="B2112" t="s">
        <v>2613</v>
      </c>
      <c r="C2112">
        <v>300</v>
      </c>
      <c r="D2112" t="s">
        <v>2614</v>
      </c>
      <c r="E2112" s="26" t="s">
        <v>9541</v>
      </c>
      <c r="F2112" t="s">
        <v>44</v>
      </c>
      <c r="G2112" t="s">
        <v>45</v>
      </c>
      <c r="H2112" t="s">
        <v>91</v>
      </c>
      <c r="I2112">
        <v>3</v>
      </c>
      <c r="J2112">
        <v>0</v>
      </c>
      <c r="K2112" t="s">
        <v>2615</v>
      </c>
      <c r="L2112">
        <v>0</v>
      </c>
      <c r="M2112">
        <f t="shared" si="134"/>
        <v>2</v>
      </c>
      <c r="N2112" s="2">
        <f t="shared" si="135"/>
        <v>17</v>
      </c>
      <c r="O2112" s="2" t="str">
        <f t="shared" si="136"/>
        <v>ERR_CPALA4</v>
      </c>
      <c r="P2112" t="str">
        <f t="shared" si="137"/>
        <v>PA</v>
      </c>
    </row>
    <row r="2113" spans="1:16" x14ac:dyDescent="0.25">
      <c r="A2113" t="s">
        <v>25</v>
      </c>
      <c r="B2113" t="s">
        <v>2616</v>
      </c>
      <c r="C2113">
        <v>301</v>
      </c>
      <c r="D2113" t="s">
        <v>2617</v>
      </c>
      <c r="E2113" s="26" t="s">
        <v>9541</v>
      </c>
      <c r="F2113" t="s">
        <v>44</v>
      </c>
      <c r="G2113" t="s">
        <v>45</v>
      </c>
      <c r="H2113" t="s">
        <v>91</v>
      </c>
      <c r="I2113">
        <v>3</v>
      </c>
      <c r="J2113">
        <v>0</v>
      </c>
      <c r="K2113" t="s">
        <v>2618</v>
      </c>
      <c r="L2113">
        <v>0</v>
      </c>
      <c r="M2113">
        <f t="shared" si="134"/>
        <v>2</v>
      </c>
      <c r="N2113" s="2">
        <f t="shared" si="135"/>
        <v>17</v>
      </c>
      <c r="O2113" s="2" t="str">
        <f t="shared" si="136"/>
        <v>PRESNT_CPALA4</v>
      </c>
      <c r="P2113" t="str">
        <f t="shared" si="137"/>
        <v>PA</v>
      </c>
    </row>
    <row r="2114" spans="1:16" x14ac:dyDescent="0.25">
      <c r="A2114" t="s">
        <v>25</v>
      </c>
      <c r="B2114" t="s">
        <v>2619</v>
      </c>
      <c r="C2114">
        <v>302</v>
      </c>
      <c r="D2114" t="s">
        <v>2620</v>
      </c>
      <c r="E2114" s="26" t="s">
        <v>9541</v>
      </c>
      <c r="F2114" t="s">
        <v>44</v>
      </c>
      <c r="G2114" t="s">
        <v>45</v>
      </c>
      <c r="H2114" t="s">
        <v>869</v>
      </c>
      <c r="I2114">
        <v>2</v>
      </c>
      <c r="J2114">
        <v>0</v>
      </c>
      <c r="K2114" t="s">
        <v>210</v>
      </c>
      <c r="L2114">
        <v>0</v>
      </c>
      <c r="M2114">
        <f t="shared" si="134"/>
        <v>2</v>
      </c>
      <c r="N2114" s="2">
        <f t="shared" si="135"/>
        <v>17</v>
      </c>
      <c r="O2114" s="2" t="str">
        <f t="shared" si="136"/>
        <v>STI_CPALA4</v>
      </c>
      <c r="P2114" t="str">
        <f t="shared" si="137"/>
        <v>PA</v>
      </c>
    </row>
    <row r="2115" spans="1:16" x14ac:dyDescent="0.25">
      <c r="A2115" t="s">
        <v>25</v>
      </c>
      <c r="B2115" t="s">
        <v>2621</v>
      </c>
      <c r="C2115">
        <v>303</v>
      </c>
      <c r="D2115" t="s">
        <v>2622</v>
      </c>
      <c r="E2115" s="26" t="s">
        <v>9541</v>
      </c>
      <c r="F2115" t="s">
        <v>44</v>
      </c>
      <c r="G2115" t="s">
        <v>45</v>
      </c>
      <c r="H2115" t="s">
        <v>91</v>
      </c>
      <c r="I2115">
        <v>3</v>
      </c>
      <c r="J2115">
        <v>0</v>
      </c>
      <c r="K2115" t="s">
        <v>2618</v>
      </c>
      <c r="L2115">
        <v>0</v>
      </c>
      <c r="M2115">
        <f t="shared" ref="M2115:M2178" si="138">_xlfn.NUMBERVALUE(MID(A2115,2,1))</f>
        <v>2</v>
      </c>
      <c r="N2115" s="2">
        <f t="shared" si="135"/>
        <v>17</v>
      </c>
      <c r="O2115" s="2" t="str">
        <f t="shared" si="136"/>
        <v>RES_CPALA4</v>
      </c>
      <c r="P2115" t="str">
        <f t="shared" si="137"/>
        <v>PA</v>
      </c>
    </row>
    <row r="2116" spans="1:16" x14ac:dyDescent="0.25">
      <c r="A2116" t="s">
        <v>25</v>
      </c>
      <c r="B2116" t="s">
        <v>2623</v>
      </c>
      <c r="C2116">
        <v>304</v>
      </c>
      <c r="D2116" t="s">
        <v>2624</v>
      </c>
      <c r="E2116" s="26" t="s">
        <v>9541</v>
      </c>
      <c r="F2116" t="s">
        <v>44</v>
      </c>
      <c r="G2116" t="s">
        <v>45</v>
      </c>
      <c r="H2116" t="s">
        <v>2441</v>
      </c>
      <c r="I2116">
        <v>6</v>
      </c>
      <c r="J2116">
        <v>0</v>
      </c>
      <c r="K2116" t="s">
        <v>2625</v>
      </c>
      <c r="L2116">
        <v>0</v>
      </c>
      <c r="M2116">
        <f t="shared" si="138"/>
        <v>2</v>
      </c>
      <c r="N2116" s="2">
        <f t="shared" si="135"/>
        <v>17</v>
      </c>
      <c r="O2116" s="2" t="str">
        <f t="shared" si="136"/>
        <v>DUR_CPALA5</v>
      </c>
      <c r="P2116" t="str">
        <f t="shared" si="137"/>
        <v>PA</v>
      </c>
    </row>
    <row r="2117" spans="1:16" x14ac:dyDescent="0.25">
      <c r="A2117" t="s">
        <v>25</v>
      </c>
      <c r="B2117" t="s">
        <v>2626</v>
      </c>
      <c r="C2117">
        <v>305</v>
      </c>
      <c r="D2117" t="s">
        <v>2627</v>
      </c>
      <c r="E2117" s="26" t="s">
        <v>9541</v>
      </c>
      <c r="F2117" t="s">
        <v>44</v>
      </c>
      <c r="G2117" t="s">
        <v>45</v>
      </c>
      <c r="H2117" t="s">
        <v>2538</v>
      </c>
      <c r="I2117">
        <v>7</v>
      </c>
      <c r="J2117">
        <v>5</v>
      </c>
      <c r="K2117" t="s">
        <v>2628</v>
      </c>
      <c r="L2117">
        <v>0</v>
      </c>
      <c r="M2117">
        <f t="shared" si="138"/>
        <v>2</v>
      </c>
      <c r="N2117" s="2">
        <f t="shared" si="135"/>
        <v>17</v>
      </c>
      <c r="O2117" s="2" t="str">
        <f t="shared" si="136"/>
        <v>LMN_CPALA5</v>
      </c>
      <c r="P2117" t="str">
        <f t="shared" si="137"/>
        <v>PA</v>
      </c>
    </row>
    <row r="2118" spans="1:16" x14ac:dyDescent="0.25">
      <c r="A2118" t="s">
        <v>25</v>
      </c>
      <c r="B2118" t="s">
        <v>2629</v>
      </c>
      <c r="C2118">
        <v>306</v>
      </c>
      <c r="D2118" t="s">
        <v>2630</v>
      </c>
      <c r="E2118" s="26" t="s">
        <v>9541</v>
      </c>
      <c r="F2118" t="s">
        <v>44</v>
      </c>
      <c r="G2118" t="s">
        <v>45</v>
      </c>
      <c r="H2118" t="s">
        <v>2538</v>
      </c>
      <c r="I2118">
        <v>7</v>
      </c>
      <c r="J2118">
        <v>5</v>
      </c>
      <c r="K2118" t="s">
        <v>2631</v>
      </c>
      <c r="L2118">
        <v>0</v>
      </c>
      <c r="M2118">
        <f t="shared" si="138"/>
        <v>2</v>
      </c>
      <c r="N2118" s="2">
        <f t="shared" si="135"/>
        <v>17</v>
      </c>
      <c r="O2118" s="2" t="str">
        <f t="shared" si="136"/>
        <v>LSD_CPALA5</v>
      </c>
      <c r="P2118" t="str">
        <f t="shared" si="137"/>
        <v>PA</v>
      </c>
    </row>
    <row r="2119" spans="1:16" x14ac:dyDescent="0.25">
      <c r="A2119" t="s">
        <v>25</v>
      </c>
      <c r="B2119" t="s">
        <v>2632</v>
      </c>
      <c r="C2119">
        <v>307</v>
      </c>
      <c r="D2119" t="s">
        <v>2633</v>
      </c>
      <c r="E2119" s="26" t="s">
        <v>9541</v>
      </c>
      <c r="F2119" t="s">
        <v>44</v>
      </c>
      <c r="G2119" t="s">
        <v>45</v>
      </c>
      <c r="H2119" t="s">
        <v>2538</v>
      </c>
      <c r="I2119">
        <v>7</v>
      </c>
      <c r="J2119">
        <v>5</v>
      </c>
      <c r="K2119" t="s">
        <v>2468</v>
      </c>
      <c r="L2119">
        <v>0</v>
      </c>
      <c r="M2119">
        <f t="shared" si="138"/>
        <v>2</v>
      </c>
      <c r="N2119" s="2">
        <f t="shared" si="135"/>
        <v>17</v>
      </c>
      <c r="O2119" s="2" t="str">
        <f t="shared" si="136"/>
        <v>ACC_CPALA5</v>
      </c>
      <c r="P2119" t="str">
        <f t="shared" si="137"/>
        <v>PA</v>
      </c>
    </row>
    <row r="2120" spans="1:16" x14ac:dyDescent="0.25">
      <c r="A2120" t="s">
        <v>25</v>
      </c>
      <c r="B2120" t="s">
        <v>2634</v>
      </c>
      <c r="C2120">
        <v>308</v>
      </c>
      <c r="D2120" t="s">
        <v>2635</v>
      </c>
      <c r="E2120" s="26" t="s">
        <v>9541</v>
      </c>
      <c r="F2120" t="s">
        <v>44</v>
      </c>
      <c r="G2120" t="s">
        <v>45</v>
      </c>
      <c r="H2120" t="s">
        <v>869</v>
      </c>
      <c r="I2120">
        <v>2</v>
      </c>
      <c r="J2120">
        <v>0</v>
      </c>
      <c r="K2120" t="s">
        <v>210</v>
      </c>
      <c r="L2120">
        <v>0</v>
      </c>
      <c r="M2120">
        <f t="shared" si="138"/>
        <v>2</v>
      </c>
      <c r="N2120" s="2">
        <f t="shared" si="135"/>
        <v>17</v>
      </c>
      <c r="O2120" s="2" t="str">
        <f t="shared" si="136"/>
        <v>COR_CPALA5</v>
      </c>
      <c r="P2120" t="str">
        <f t="shared" si="137"/>
        <v>PA</v>
      </c>
    </row>
    <row r="2121" spans="1:16" x14ac:dyDescent="0.25">
      <c r="A2121" t="s">
        <v>25</v>
      </c>
      <c r="B2121" t="s">
        <v>2636</v>
      </c>
      <c r="C2121">
        <v>309</v>
      </c>
      <c r="D2121" t="s">
        <v>2637</v>
      </c>
      <c r="E2121" s="26" t="s">
        <v>9541</v>
      </c>
      <c r="F2121" t="s">
        <v>44</v>
      </c>
      <c r="G2121" t="s">
        <v>45</v>
      </c>
      <c r="H2121" t="s">
        <v>91</v>
      </c>
      <c r="I2121">
        <v>3</v>
      </c>
      <c r="J2121">
        <v>0</v>
      </c>
      <c r="K2121" t="s">
        <v>2638</v>
      </c>
      <c r="L2121">
        <v>0</v>
      </c>
      <c r="M2121">
        <f t="shared" si="138"/>
        <v>2</v>
      </c>
      <c r="N2121" s="2">
        <f t="shared" si="135"/>
        <v>17</v>
      </c>
      <c r="O2121" s="2" t="str">
        <f t="shared" si="136"/>
        <v>ERR_CPALA5</v>
      </c>
      <c r="P2121" t="str">
        <f t="shared" si="137"/>
        <v>PA</v>
      </c>
    </row>
    <row r="2122" spans="1:16" x14ac:dyDescent="0.25">
      <c r="A2122" t="s">
        <v>25</v>
      </c>
      <c r="B2122" t="s">
        <v>2639</v>
      </c>
      <c r="C2122">
        <v>310</v>
      </c>
      <c r="D2122" t="s">
        <v>2640</v>
      </c>
      <c r="E2122" s="26" t="s">
        <v>9541</v>
      </c>
      <c r="F2122" t="s">
        <v>44</v>
      </c>
      <c r="G2122" t="s">
        <v>45</v>
      </c>
      <c r="H2122" t="s">
        <v>91</v>
      </c>
      <c r="I2122">
        <v>3</v>
      </c>
      <c r="J2122">
        <v>0</v>
      </c>
      <c r="K2122" t="s">
        <v>2641</v>
      </c>
      <c r="L2122">
        <v>0</v>
      </c>
      <c r="M2122">
        <f t="shared" si="138"/>
        <v>2</v>
      </c>
      <c r="N2122" s="2">
        <f t="shared" si="135"/>
        <v>17</v>
      </c>
      <c r="O2122" s="2" t="str">
        <f t="shared" si="136"/>
        <v>PRESNT_CPALA5</v>
      </c>
      <c r="P2122" t="str">
        <f t="shared" si="137"/>
        <v>PA</v>
      </c>
    </row>
    <row r="2123" spans="1:16" x14ac:dyDescent="0.25">
      <c r="A2123" t="s">
        <v>25</v>
      </c>
      <c r="B2123" t="s">
        <v>2642</v>
      </c>
      <c r="C2123">
        <v>311</v>
      </c>
      <c r="D2123" t="s">
        <v>2643</v>
      </c>
      <c r="E2123" s="26" t="s">
        <v>9541</v>
      </c>
      <c r="F2123" t="s">
        <v>44</v>
      </c>
      <c r="G2123" t="s">
        <v>45</v>
      </c>
      <c r="H2123" t="s">
        <v>869</v>
      </c>
      <c r="I2123">
        <v>2</v>
      </c>
      <c r="J2123">
        <v>0</v>
      </c>
      <c r="K2123" t="s">
        <v>119</v>
      </c>
      <c r="L2123">
        <v>1</v>
      </c>
      <c r="M2123">
        <f t="shared" si="138"/>
        <v>2</v>
      </c>
      <c r="N2123" s="2">
        <f t="shared" si="135"/>
        <v>17</v>
      </c>
      <c r="O2123" s="2" t="str">
        <f t="shared" si="136"/>
        <v>STI_CPALA5</v>
      </c>
      <c r="P2123" t="str">
        <f t="shared" si="137"/>
        <v>PA</v>
      </c>
    </row>
    <row r="2124" spans="1:16" x14ac:dyDescent="0.25">
      <c r="A2124" t="s">
        <v>25</v>
      </c>
      <c r="B2124" t="s">
        <v>2644</v>
      </c>
      <c r="C2124">
        <v>312</v>
      </c>
      <c r="D2124" t="s">
        <v>2645</v>
      </c>
      <c r="E2124" s="26" t="s">
        <v>9541</v>
      </c>
      <c r="F2124" t="s">
        <v>44</v>
      </c>
      <c r="G2124" t="s">
        <v>45</v>
      </c>
      <c r="H2124" t="s">
        <v>91</v>
      </c>
      <c r="I2124">
        <v>3</v>
      </c>
      <c r="J2124">
        <v>0</v>
      </c>
      <c r="K2124" t="s">
        <v>2641</v>
      </c>
      <c r="L2124">
        <v>0</v>
      </c>
      <c r="M2124">
        <f t="shared" si="138"/>
        <v>2</v>
      </c>
      <c r="N2124" s="2">
        <f t="shared" si="135"/>
        <v>17</v>
      </c>
      <c r="O2124" s="2" t="str">
        <f t="shared" si="136"/>
        <v>RES_CPALA5</v>
      </c>
      <c r="P2124" t="str">
        <f t="shared" si="137"/>
        <v>PA</v>
      </c>
    </row>
    <row r="2125" spans="1:16" x14ac:dyDescent="0.25">
      <c r="A2125" t="s">
        <v>25</v>
      </c>
      <c r="B2125" t="s">
        <v>2646</v>
      </c>
      <c r="C2125">
        <v>313</v>
      </c>
      <c r="D2125" t="s">
        <v>2647</v>
      </c>
      <c r="E2125" s="26" t="s">
        <v>9541</v>
      </c>
      <c r="F2125" t="s">
        <v>44</v>
      </c>
      <c r="G2125" t="s">
        <v>45</v>
      </c>
      <c r="H2125" t="s">
        <v>869</v>
      </c>
      <c r="I2125">
        <v>2</v>
      </c>
      <c r="J2125">
        <v>0</v>
      </c>
      <c r="K2125" t="s">
        <v>232</v>
      </c>
      <c r="L2125">
        <v>0</v>
      </c>
      <c r="M2125">
        <f t="shared" si="138"/>
        <v>2</v>
      </c>
      <c r="N2125" s="2">
        <f t="shared" si="135"/>
        <v>17</v>
      </c>
      <c r="O2125" s="2" t="str">
        <f t="shared" si="136"/>
        <v>GMLIDX_GMR</v>
      </c>
      <c r="P2125" t="str">
        <f t="shared" si="137"/>
        <v>PA</v>
      </c>
    </row>
    <row r="2126" spans="1:16" x14ac:dyDescent="0.25">
      <c r="A2126" t="s">
        <v>25</v>
      </c>
      <c r="B2126" t="s">
        <v>2648</v>
      </c>
      <c r="C2126">
        <v>314</v>
      </c>
      <c r="D2126" t="s">
        <v>2649</v>
      </c>
      <c r="E2126" s="26" t="s">
        <v>9541</v>
      </c>
      <c r="F2126" t="s">
        <v>44</v>
      </c>
      <c r="G2126" t="s">
        <v>45</v>
      </c>
      <c r="H2126" t="s">
        <v>2538</v>
      </c>
      <c r="I2126">
        <v>7</v>
      </c>
      <c r="J2126">
        <v>5</v>
      </c>
      <c r="K2126" t="s">
        <v>2650</v>
      </c>
      <c r="L2126">
        <v>0</v>
      </c>
      <c r="M2126">
        <f t="shared" si="138"/>
        <v>2</v>
      </c>
      <c r="N2126" s="2">
        <f t="shared" si="135"/>
        <v>17</v>
      </c>
      <c r="O2126" s="2" t="str">
        <f t="shared" si="136"/>
        <v>MPS_GMR</v>
      </c>
      <c r="P2126" t="str">
        <f t="shared" si="137"/>
        <v>PA</v>
      </c>
    </row>
    <row r="2127" spans="1:16" x14ac:dyDescent="0.25">
      <c r="A2127" t="s">
        <v>25</v>
      </c>
      <c r="B2127" t="s">
        <v>2651</v>
      </c>
      <c r="C2127">
        <v>315</v>
      </c>
      <c r="D2127" t="s">
        <v>2652</v>
      </c>
      <c r="E2127" s="26" t="s">
        <v>9541</v>
      </c>
      <c r="F2127" t="s">
        <v>44</v>
      </c>
      <c r="G2127" t="s">
        <v>45</v>
      </c>
      <c r="H2127" t="s">
        <v>2534</v>
      </c>
      <c r="I2127">
        <v>7</v>
      </c>
      <c r="J2127">
        <v>0</v>
      </c>
      <c r="K2127" t="s">
        <v>2653</v>
      </c>
      <c r="L2127">
        <v>0</v>
      </c>
      <c r="M2127">
        <f t="shared" si="138"/>
        <v>2</v>
      </c>
      <c r="N2127" s="2">
        <f t="shared" si="135"/>
        <v>17</v>
      </c>
      <c r="O2127" s="2" t="str">
        <f t="shared" si="136"/>
        <v>DUR_GMR</v>
      </c>
      <c r="P2127" t="str">
        <f t="shared" si="137"/>
        <v>PA</v>
      </c>
    </row>
    <row r="2128" spans="1:16" x14ac:dyDescent="0.25">
      <c r="A2128" t="s">
        <v>25</v>
      </c>
      <c r="B2128" t="s">
        <v>2654</v>
      </c>
      <c r="C2128">
        <v>316</v>
      </c>
      <c r="D2128" t="s">
        <v>2655</v>
      </c>
      <c r="E2128" s="26" t="s">
        <v>9541</v>
      </c>
      <c r="F2128" t="s">
        <v>44</v>
      </c>
      <c r="G2128" t="s">
        <v>45</v>
      </c>
      <c r="H2128" t="s">
        <v>869</v>
      </c>
      <c r="I2128">
        <v>2</v>
      </c>
      <c r="J2128">
        <v>0</v>
      </c>
      <c r="K2128" t="s">
        <v>2656</v>
      </c>
      <c r="L2128">
        <v>0</v>
      </c>
      <c r="M2128">
        <f t="shared" si="138"/>
        <v>2</v>
      </c>
      <c r="N2128" s="2">
        <f t="shared" si="135"/>
        <v>17</v>
      </c>
      <c r="O2128" s="2" t="str">
        <f t="shared" si="136"/>
        <v>TER_GMR</v>
      </c>
      <c r="P2128" t="str">
        <f t="shared" si="137"/>
        <v>PA</v>
      </c>
    </row>
    <row r="2129" spans="1:16" x14ac:dyDescent="0.25">
      <c r="A2129" t="s">
        <v>25</v>
      </c>
      <c r="B2129" t="s">
        <v>2657</v>
      </c>
      <c r="C2129">
        <v>317</v>
      </c>
      <c r="D2129" t="s">
        <v>2658</v>
      </c>
      <c r="E2129" s="26" t="s">
        <v>9541</v>
      </c>
      <c r="F2129" t="s">
        <v>44</v>
      </c>
      <c r="G2129" t="s">
        <v>45</v>
      </c>
      <c r="H2129" t="s">
        <v>869</v>
      </c>
      <c r="I2129">
        <v>2</v>
      </c>
      <c r="J2129">
        <v>0</v>
      </c>
      <c r="K2129" t="s">
        <v>2659</v>
      </c>
      <c r="L2129">
        <v>0</v>
      </c>
      <c r="M2129">
        <f t="shared" si="138"/>
        <v>2</v>
      </c>
      <c r="N2129" s="2">
        <f t="shared" si="135"/>
        <v>17</v>
      </c>
      <c r="O2129" s="2" t="str">
        <f t="shared" si="136"/>
        <v>LER_GMR</v>
      </c>
      <c r="P2129" t="str">
        <f t="shared" si="137"/>
        <v>PA</v>
      </c>
    </row>
    <row r="2130" spans="1:16" x14ac:dyDescent="0.25">
      <c r="A2130" t="s">
        <v>25</v>
      </c>
      <c r="B2130" t="s">
        <v>2660</v>
      </c>
      <c r="C2130">
        <v>318</v>
      </c>
      <c r="D2130" t="s">
        <v>2661</v>
      </c>
      <c r="E2130" s="26" t="s">
        <v>9541</v>
      </c>
      <c r="F2130" t="s">
        <v>44</v>
      </c>
      <c r="G2130" t="s">
        <v>45</v>
      </c>
      <c r="H2130" t="s">
        <v>869</v>
      </c>
      <c r="I2130">
        <v>2</v>
      </c>
      <c r="J2130">
        <v>0</v>
      </c>
      <c r="K2130" t="s">
        <v>2662</v>
      </c>
      <c r="L2130">
        <v>0</v>
      </c>
      <c r="M2130">
        <f t="shared" si="138"/>
        <v>2</v>
      </c>
      <c r="N2130" s="2">
        <f t="shared" si="135"/>
        <v>17</v>
      </c>
      <c r="O2130" s="2" t="str">
        <f t="shared" si="136"/>
        <v>RER_GMR</v>
      </c>
      <c r="P2130" t="str">
        <f t="shared" si="137"/>
        <v>PA</v>
      </c>
    </row>
    <row r="2131" spans="1:16" x14ac:dyDescent="0.25">
      <c r="A2131" t="s">
        <v>25</v>
      </c>
      <c r="B2131" t="s">
        <v>2663</v>
      </c>
      <c r="C2131">
        <v>319</v>
      </c>
      <c r="D2131" t="s">
        <v>2664</v>
      </c>
      <c r="E2131" s="26" t="s">
        <v>9541</v>
      </c>
      <c r="F2131" t="s">
        <v>44</v>
      </c>
      <c r="G2131" t="s">
        <v>45</v>
      </c>
      <c r="H2131" t="s">
        <v>753</v>
      </c>
      <c r="I2131">
        <v>1</v>
      </c>
      <c r="J2131">
        <v>0</v>
      </c>
      <c r="K2131" t="s">
        <v>97</v>
      </c>
      <c r="L2131">
        <v>0</v>
      </c>
      <c r="M2131">
        <f t="shared" si="138"/>
        <v>2</v>
      </c>
      <c r="N2131" s="2">
        <f t="shared" si="135"/>
        <v>17</v>
      </c>
      <c r="O2131" s="2" t="str">
        <f t="shared" si="136"/>
        <v>PER_GMR</v>
      </c>
      <c r="P2131" t="str">
        <f t="shared" si="137"/>
        <v>PA</v>
      </c>
    </row>
    <row r="2132" spans="1:16" x14ac:dyDescent="0.25">
      <c r="A2132" t="s">
        <v>25</v>
      </c>
      <c r="B2132" t="s">
        <v>2665</v>
      </c>
      <c r="C2132">
        <v>320</v>
      </c>
      <c r="D2132" t="s">
        <v>2666</v>
      </c>
      <c r="E2132" s="26" t="s">
        <v>9541</v>
      </c>
      <c r="F2132" t="s">
        <v>44</v>
      </c>
      <c r="G2132" t="s">
        <v>45</v>
      </c>
      <c r="H2132" t="s">
        <v>869</v>
      </c>
      <c r="I2132">
        <v>2</v>
      </c>
      <c r="J2132">
        <v>0</v>
      </c>
      <c r="K2132" t="s">
        <v>2667</v>
      </c>
      <c r="L2132">
        <v>0</v>
      </c>
      <c r="M2132">
        <f t="shared" si="138"/>
        <v>2</v>
      </c>
      <c r="N2132" s="2">
        <f t="shared" si="135"/>
        <v>17</v>
      </c>
      <c r="O2132" s="2" t="str">
        <f t="shared" si="136"/>
        <v>CMV_GMR</v>
      </c>
      <c r="P2132" t="str">
        <f t="shared" si="137"/>
        <v>PA</v>
      </c>
    </row>
    <row r="2133" spans="1:16" x14ac:dyDescent="0.25">
      <c r="A2133" t="s">
        <v>25</v>
      </c>
      <c r="B2133" t="s">
        <v>2668</v>
      </c>
      <c r="C2133">
        <v>321</v>
      </c>
      <c r="D2133" t="s">
        <v>2669</v>
      </c>
      <c r="E2133" s="26" t="s">
        <v>9541</v>
      </c>
      <c r="F2133" t="s">
        <v>44</v>
      </c>
      <c r="G2133" t="s">
        <v>45</v>
      </c>
      <c r="H2133" t="s">
        <v>869</v>
      </c>
      <c r="I2133">
        <v>2</v>
      </c>
      <c r="J2133">
        <v>0</v>
      </c>
      <c r="K2133" t="s">
        <v>2615</v>
      </c>
      <c r="L2133">
        <v>0</v>
      </c>
      <c r="M2133">
        <f t="shared" si="138"/>
        <v>2</v>
      </c>
      <c r="N2133" s="2">
        <f t="shared" si="135"/>
        <v>17</v>
      </c>
      <c r="O2133" s="2" t="str">
        <f t="shared" si="136"/>
        <v>RTH_GMR</v>
      </c>
      <c r="P2133" t="str">
        <f t="shared" si="137"/>
        <v>PA</v>
      </c>
    </row>
    <row r="2134" spans="1:16" x14ac:dyDescent="0.25">
      <c r="A2134" t="s">
        <v>25</v>
      </c>
      <c r="B2134" t="s">
        <v>2670</v>
      </c>
      <c r="C2134">
        <v>322</v>
      </c>
      <c r="D2134" t="s">
        <v>2671</v>
      </c>
      <c r="E2134" s="26" t="s">
        <v>9541</v>
      </c>
      <c r="F2134" t="s">
        <v>44</v>
      </c>
      <c r="G2134" t="s">
        <v>45</v>
      </c>
      <c r="H2134" t="s">
        <v>2538</v>
      </c>
      <c r="I2134">
        <v>7</v>
      </c>
      <c r="J2134">
        <v>5</v>
      </c>
      <c r="K2134" t="s">
        <v>2672</v>
      </c>
      <c r="L2134">
        <v>0</v>
      </c>
      <c r="M2134">
        <f t="shared" si="138"/>
        <v>2</v>
      </c>
      <c r="N2134" s="2">
        <f t="shared" si="135"/>
        <v>17</v>
      </c>
      <c r="O2134" s="2" t="str">
        <f t="shared" si="136"/>
        <v>LMN_IDN</v>
      </c>
      <c r="P2134" t="str">
        <f t="shared" si="137"/>
        <v>PA</v>
      </c>
    </row>
    <row r="2135" spans="1:16" x14ac:dyDescent="0.25">
      <c r="A2135" t="s">
        <v>25</v>
      </c>
      <c r="B2135" t="s">
        <v>2673</v>
      </c>
      <c r="C2135">
        <v>323</v>
      </c>
      <c r="D2135" t="s">
        <v>2674</v>
      </c>
      <c r="E2135" s="26" t="s">
        <v>9541</v>
      </c>
      <c r="F2135" t="s">
        <v>44</v>
      </c>
      <c r="G2135" t="s">
        <v>45</v>
      </c>
      <c r="H2135" t="s">
        <v>2538</v>
      </c>
      <c r="I2135">
        <v>7</v>
      </c>
      <c r="J2135">
        <v>5</v>
      </c>
      <c r="K2135" t="s">
        <v>2675</v>
      </c>
      <c r="L2135">
        <v>0</v>
      </c>
      <c r="M2135">
        <f t="shared" si="138"/>
        <v>2</v>
      </c>
      <c r="N2135" s="2">
        <f t="shared" si="135"/>
        <v>17</v>
      </c>
      <c r="O2135" s="2" t="str">
        <f t="shared" si="136"/>
        <v>LSD_IDN</v>
      </c>
      <c r="P2135" t="str">
        <f t="shared" si="137"/>
        <v>PA</v>
      </c>
    </row>
    <row r="2136" spans="1:16" x14ac:dyDescent="0.25">
      <c r="A2136" t="s">
        <v>25</v>
      </c>
      <c r="B2136" t="s">
        <v>2676</v>
      </c>
      <c r="C2136">
        <v>324</v>
      </c>
      <c r="D2136" t="s">
        <v>2677</v>
      </c>
      <c r="E2136" s="26" t="s">
        <v>9541</v>
      </c>
      <c r="F2136" t="s">
        <v>44</v>
      </c>
      <c r="G2136" t="s">
        <v>45</v>
      </c>
      <c r="H2136" t="s">
        <v>2538</v>
      </c>
      <c r="I2136">
        <v>7</v>
      </c>
      <c r="J2136">
        <v>5</v>
      </c>
      <c r="K2136" t="s">
        <v>2468</v>
      </c>
      <c r="L2136">
        <v>0</v>
      </c>
      <c r="M2136">
        <f t="shared" si="138"/>
        <v>2</v>
      </c>
      <c r="N2136" s="2">
        <f t="shared" si="135"/>
        <v>17</v>
      </c>
      <c r="O2136" s="2" t="str">
        <f t="shared" si="136"/>
        <v>ACC_IDN</v>
      </c>
      <c r="P2136" t="str">
        <f t="shared" si="137"/>
        <v>PA</v>
      </c>
    </row>
    <row r="2137" spans="1:16" x14ac:dyDescent="0.25">
      <c r="A2137" t="s">
        <v>25</v>
      </c>
      <c r="B2137" t="s">
        <v>2678</v>
      </c>
      <c r="C2137">
        <v>325</v>
      </c>
      <c r="D2137" t="s">
        <v>2679</v>
      </c>
      <c r="E2137" s="26" t="s">
        <v>9541</v>
      </c>
      <c r="F2137" t="s">
        <v>44</v>
      </c>
      <c r="G2137" t="s">
        <v>45</v>
      </c>
      <c r="H2137" t="s">
        <v>869</v>
      </c>
      <c r="I2137">
        <v>2</v>
      </c>
      <c r="J2137">
        <v>0</v>
      </c>
      <c r="K2137" t="s">
        <v>797</v>
      </c>
      <c r="L2137">
        <v>0</v>
      </c>
      <c r="M2137">
        <f t="shared" si="138"/>
        <v>2</v>
      </c>
      <c r="N2137" s="2">
        <f t="shared" si="135"/>
        <v>17</v>
      </c>
      <c r="O2137" s="2" t="str">
        <f t="shared" si="136"/>
        <v>COR_IDN</v>
      </c>
      <c r="P2137" t="str">
        <f t="shared" si="137"/>
        <v>PA</v>
      </c>
    </row>
    <row r="2138" spans="1:16" x14ac:dyDescent="0.25">
      <c r="A2138" t="s">
        <v>25</v>
      </c>
      <c r="B2138" t="s">
        <v>2680</v>
      </c>
      <c r="C2138">
        <v>326</v>
      </c>
      <c r="D2138" t="s">
        <v>2681</v>
      </c>
      <c r="E2138" s="26" t="s">
        <v>9541</v>
      </c>
      <c r="F2138" t="s">
        <v>44</v>
      </c>
      <c r="G2138" t="s">
        <v>45</v>
      </c>
      <c r="H2138" t="s">
        <v>91</v>
      </c>
      <c r="I2138">
        <v>3</v>
      </c>
      <c r="J2138">
        <v>0</v>
      </c>
      <c r="K2138" t="s">
        <v>2659</v>
      </c>
      <c r="L2138">
        <v>0</v>
      </c>
      <c r="M2138">
        <f t="shared" si="138"/>
        <v>2</v>
      </c>
      <c r="N2138" s="2">
        <f t="shared" si="135"/>
        <v>17</v>
      </c>
      <c r="O2138" s="2" t="str">
        <f t="shared" si="136"/>
        <v>ERR_IDN</v>
      </c>
      <c r="P2138" t="str">
        <f t="shared" si="137"/>
        <v>PA</v>
      </c>
    </row>
    <row r="2139" spans="1:16" x14ac:dyDescent="0.25">
      <c r="A2139" t="s">
        <v>25</v>
      </c>
      <c r="B2139" t="s">
        <v>2682</v>
      </c>
      <c r="C2139">
        <v>327</v>
      </c>
      <c r="D2139" t="s">
        <v>2683</v>
      </c>
      <c r="E2139" s="26" t="s">
        <v>9541</v>
      </c>
      <c r="F2139" t="s">
        <v>44</v>
      </c>
      <c r="G2139" t="s">
        <v>45</v>
      </c>
      <c r="H2139" t="s">
        <v>91</v>
      </c>
      <c r="I2139">
        <v>3</v>
      </c>
      <c r="J2139">
        <v>0</v>
      </c>
      <c r="K2139" t="s">
        <v>2477</v>
      </c>
      <c r="L2139">
        <v>0</v>
      </c>
      <c r="M2139">
        <f t="shared" si="138"/>
        <v>2</v>
      </c>
      <c r="N2139" s="2">
        <f t="shared" si="135"/>
        <v>17</v>
      </c>
      <c r="O2139" s="2" t="str">
        <f t="shared" si="136"/>
        <v>PRESNT_IDN</v>
      </c>
      <c r="P2139" t="str">
        <f t="shared" si="137"/>
        <v>PA</v>
      </c>
    </row>
    <row r="2140" spans="1:16" x14ac:dyDescent="0.25">
      <c r="A2140" t="s">
        <v>25</v>
      </c>
      <c r="B2140" t="s">
        <v>2684</v>
      </c>
      <c r="C2140">
        <v>328</v>
      </c>
      <c r="D2140" t="s">
        <v>2685</v>
      </c>
      <c r="E2140" s="26" t="s">
        <v>9541</v>
      </c>
      <c r="F2140" t="s">
        <v>44</v>
      </c>
      <c r="G2140" t="s">
        <v>45</v>
      </c>
      <c r="H2140" t="s">
        <v>753</v>
      </c>
      <c r="I2140">
        <v>1</v>
      </c>
      <c r="J2140">
        <v>0</v>
      </c>
      <c r="K2140" t="s">
        <v>539</v>
      </c>
      <c r="L2140">
        <v>0</v>
      </c>
      <c r="M2140">
        <f t="shared" si="138"/>
        <v>2</v>
      </c>
      <c r="N2140" s="2">
        <f t="shared" si="135"/>
        <v>17</v>
      </c>
      <c r="O2140" s="2" t="str">
        <f t="shared" si="136"/>
        <v>COMPLETION_IDN</v>
      </c>
      <c r="P2140" t="str">
        <f t="shared" si="137"/>
        <v>PA</v>
      </c>
    </row>
    <row r="2141" spans="1:16" x14ac:dyDescent="0.25">
      <c r="A2141" t="s">
        <v>25</v>
      </c>
      <c r="B2141" t="s">
        <v>2686</v>
      </c>
      <c r="C2141">
        <v>329</v>
      </c>
      <c r="D2141" t="s">
        <v>2687</v>
      </c>
      <c r="E2141" t="s">
        <v>1486</v>
      </c>
      <c r="F2141" t="s">
        <v>44</v>
      </c>
      <c r="G2141" t="s">
        <v>45</v>
      </c>
      <c r="H2141" t="s">
        <v>753</v>
      </c>
      <c r="I2141">
        <v>1</v>
      </c>
      <c r="J2141">
        <v>0</v>
      </c>
      <c r="K2141" t="s">
        <v>539</v>
      </c>
      <c r="L2141">
        <v>0</v>
      </c>
      <c r="M2141">
        <f t="shared" si="138"/>
        <v>2</v>
      </c>
      <c r="N2141" s="2">
        <f t="shared" si="135"/>
        <v>17</v>
      </c>
      <c r="O2141" s="2" t="str">
        <f t="shared" si="136"/>
        <v>INTEGRITY_IDN</v>
      </c>
      <c r="P2141" t="str">
        <f t="shared" si="137"/>
        <v>PA</v>
      </c>
    </row>
    <row r="2142" spans="1:16" x14ac:dyDescent="0.25">
      <c r="A2142" t="s">
        <v>25</v>
      </c>
      <c r="B2142" t="s">
        <v>2688</v>
      </c>
      <c r="C2142">
        <v>330</v>
      </c>
      <c r="D2142" t="s">
        <v>2689</v>
      </c>
      <c r="E2142" s="26" t="s">
        <v>9541</v>
      </c>
      <c r="F2142" t="s">
        <v>44</v>
      </c>
      <c r="G2142" t="s">
        <v>45</v>
      </c>
      <c r="H2142" t="s">
        <v>2538</v>
      </c>
      <c r="I2142">
        <v>7</v>
      </c>
      <c r="J2142">
        <v>5</v>
      </c>
      <c r="K2142" t="s">
        <v>2690</v>
      </c>
      <c r="L2142">
        <v>0</v>
      </c>
      <c r="M2142">
        <f t="shared" si="138"/>
        <v>2</v>
      </c>
      <c r="N2142" s="2">
        <f t="shared" si="135"/>
        <v>17</v>
      </c>
      <c r="O2142" s="2" t="str">
        <f t="shared" si="136"/>
        <v>LMN_OCL</v>
      </c>
      <c r="P2142" t="str">
        <f t="shared" si="137"/>
        <v>PA</v>
      </c>
    </row>
    <row r="2143" spans="1:16" x14ac:dyDescent="0.25">
      <c r="A2143" t="s">
        <v>25</v>
      </c>
      <c r="B2143" t="s">
        <v>2691</v>
      </c>
      <c r="C2143">
        <v>331</v>
      </c>
      <c r="D2143" t="s">
        <v>2692</v>
      </c>
      <c r="E2143" s="26" t="s">
        <v>9541</v>
      </c>
      <c r="F2143" t="s">
        <v>44</v>
      </c>
      <c r="G2143" t="s">
        <v>45</v>
      </c>
      <c r="H2143" t="s">
        <v>2538</v>
      </c>
      <c r="I2143">
        <v>7</v>
      </c>
      <c r="J2143">
        <v>5</v>
      </c>
      <c r="K2143" t="s">
        <v>2693</v>
      </c>
      <c r="L2143">
        <v>0</v>
      </c>
      <c r="M2143">
        <f t="shared" si="138"/>
        <v>2</v>
      </c>
      <c r="N2143" s="2">
        <f t="shared" si="135"/>
        <v>17</v>
      </c>
      <c r="O2143" s="2" t="str">
        <f t="shared" si="136"/>
        <v>LSD_OCL</v>
      </c>
      <c r="P2143" t="str">
        <f t="shared" si="137"/>
        <v>PA</v>
      </c>
    </row>
    <row r="2144" spans="1:16" x14ac:dyDescent="0.25">
      <c r="A2144" t="s">
        <v>25</v>
      </c>
      <c r="B2144" t="s">
        <v>2694</v>
      </c>
      <c r="C2144">
        <v>332</v>
      </c>
      <c r="D2144" t="s">
        <v>2695</v>
      </c>
      <c r="E2144" s="26" t="s">
        <v>9541</v>
      </c>
      <c r="F2144" t="s">
        <v>44</v>
      </c>
      <c r="G2144" t="s">
        <v>45</v>
      </c>
      <c r="H2144" t="s">
        <v>2538</v>
      </c>
      <c r="I2144">
        <v>7</v>
      </c>
      <c r="J2144">
        <v>5</v>
      </c>
      <c r="K2144" t="s">
        <v>2696</v>
      </c>
      <c r="L2144">
        <v>0</v>
      </c>
      <c r="M2144">
        <f t="shared" si="138"/>
        <v>2</v>
      </c>
      <c r="N2144" s="2">
        <f t="shared" si="135"/>
        <v>17</v>
      </c>
      <c r="O2144" s="2" t="str">
        <f t="shared" si="136"/>
        <v>ACC_OCL</v>
      </c>
      <c r="P2144" t="str">
        <f t="shared" si="137"/>
        <v>PA</v>
      </c>
    </row>
    <row r="2145" spans="1:16" x14ac:dyDescent="0.25">
      <c r="A2145" t="s">
        <v>25</v>
      </c>
      <c r="B2145" t="s">
        <v>2697</v>
      </c>
      <c r="C2145">
        <v>333</v>
      </c>
      <c r="D2145" t="s">
        <v>2698</v>
      </c>
      <c r="E2145" s="26" t="s">
        <v>9541</v>
      </c>
      <c r="F2145" t="s">
        <v>44</v>
      </c>
      <c r="G2145" t="s">
        <v>45</v>
      </c>
      <c r="H2145" t="s">
        <v>869</v>
      </c>
      <c r="I2145">
        <v>2</v>
      </c>
      <c r="J2145">
        <v>0</v>
      </c>
      <c r="K2145" t="s">
        <v>2494</v>
      </c>
      <c r="L2145">
        <v>0</v>
      </c>
      <c r="M2145">
        <f t="shared" si="138"/>
        <v>2</v>
      </c>
      <c r="N2145" s="2">
        <f t="shared" si="135"/>
        <v>17</v>
      </c>
      <c r="O2145" s="2" t="str">
        <f t="shared" si="136"/>
        <v>COR_OCL</v>
      </c>
      <c r="P2145" t="str">
        <f t="shared" si="137"/>
        <v>PA</v>
      </c>
    </row>
    <row r="2146" spans="1:16" x14ac:dyDescent="0.25">
      <c r="A2146" t="s">
        <v>25</v>
      </c>
      <c r="B2146" t="s">
        <v>2699</v>
      </c>
      <c r="C2146">
        <v>334</v>
      </c>
      <c r="D2146" t="s">
        <v>2700</v>
      </c>
      <c r="E2146" s="26" t="s">
        <v>9541</v>
      </c>
      <c r="F2146" t="s">
        <v>44</v>
      </c>
      <c r="G2146" t="s">
        <v>45</v>
      </c>
      <c r="H2146" t="s">
        <v>91</v>
      </c>
      <c r="I2146">
        <v>3</v>
      </c>
      <c r="J2146">
        <v>0</v>
      </c>
      <c r="K2146" t="s">
        <v>623</v>
      </c>
      <c r="L2146">
        <v>0</v>
      </c>
      <c r="M2146">
        <f t="shared" si="138"/>
        <v>2</v>
      </c>
      <c r="N2146" s="2">
        <f t="shared" si="135"/>
        <v>17</v>
      </c>
      <c r="O2146" s="2" t="str">
        <f t="shared" si="136"/>
        <v>ERR_OCL</v>
      </c>
      <c r="P2146" t="str">
        <f t="shared" si="137"/>
        <v>PA</v>
      </c>
    </row>
    <row r="2147" spans="1:16" x14ac:dyDescent="0.25">
      <c r="A2147" t="s">
        <v>25</v>
      </c>
      <c r="B2147" t="s">
        <v>2701</v>
      </c>
      <c r="C2147">
        <v>335</v>
      </c>
      <c r="D2147" t="s">
        <v>2702</v>
      </c>
      <c r="E2147" s="26" t="s">
        <v>9541</v>
      </c>
      <c r="F2147" t="s">
        <v>44</v>
      </c>
      <c r="G2147" t="s">
        <v>45</v>
      </c>
      <c r="H2147" t="s">
        <v>91</v>
      </c>
      <c r="I2147">
        <v>3</v>
      </c>
      <c r="J2147">
        <v>0</v>
      </c>
      <c r="K2147" t="s">
        <v>2703</v>
      </c>
      <c r="L2147">
        <v>0</v>
      </c>
      <c r="M2147">
        <f t="shared" si="138"/>
        <v>2</v>
      </c>
      <c r="N2147" s="2">
        <f t="shared" si="135"/>
        <v>17</v>
      </c>
      <c r="O2147" s="2" t="str">
        <f t="shared" si="136"/>
        <v>PRESNT_OCL</v>
      </c>
      <c r="P2147" t="str">
        <f t="shared" si="137"/>
        <v>PA</v>
      </c>
    </row>
    <row r="2148" spans="1:16" x14ac:dyDescent="0.25">
      <c r="A2148" t="s">
        <v>25</v>
      </c>
      <c r="B2148" t="s">
        <v>2704</v>
      </c>
      <c r="C2148">
        <v>336</v>
      </c>
      <c r="D2148" t="s">
        <v>2705</v>
      </c>
      <c r="E2148" s="26" t="s">
        <v>9541</v>
      </c>
      <c r="F2148" t="s">
        <v>44</v>
      </c>
      <c r="G2148" t="s">
        <v>45</v>
      </c>
      <c r="H2148" t="s">
        <v>753</v>
      </c>
      <c r="I2148">
        <v>1</v>
      </c>
      <c r="J2148">
        <v>0</v>
      </c>
      <c r="K2148" t="s">
        <v>539</v>
      </c>
      <c r="L2148">
        <v>0</v>
      </c>
      <c r="M2148">
        <f t="shared" si="138"/>
        <v>2</v>
      </c>
      <c r="N2148" s="2">
        <f t="shared" si="135"/>
        <v>17</v>
      </c>
      <c r="O2148" s="2" t="str">
        <f t="shared" si="136"/>
        <v>COMPLETION_OCL</v>
      </c>
      <c r="P2148" t="str">
        <f t="shared" si="137"/>
        <v>PA</v>
      </c>
    </row>
    <row r="2149" spans="1:16" x14ac:dyDescent="0.25">
      <c r="A2149" t="s">
        <v>25</v>
      </c>
      <c r="B2149" t="s">
        <v>2706</v>
      </c>
      <c r="C2149">
        <v>337</v>
      </c>
      <c r="D2149" t="s">
        <v>2707</v>
      </c>
      <c r="E2149" s="26" t="s">
        <v>9541</v>
      </c>
      <c r="F2149" t="s">
        <v>44</v>
      </c>
      <c r="G2149" t="s">
        <v>45</v>
      </c>
      <c r="H2149" t="s">
        <v>753</v>
      </c>
      <c r="I2149">
        <v>1</v>
      </c>
      <c r="J2149">
        <v>0</v>
      </c>
      <c r="K2149" t="s">
        <v>539</v>
      </c>
      <c r="L2149">
        <v>0</v>
      </c>
      <c r="M2149">
        <f t="shared" si="138"/>
        <v>2</v>
      </c>
      <c r="N2149" s="2">
        <f t="shared" si="135"/>
        <v>17</v>
      </c>
      <c r="O2149" s="2" t="str">
        <f t="shared" si="136"/>
        <v>INTEGRITY_OCL</v>
      </c>
      <c r="P2149" t="str">
        <f t="shared" si="137"/>
        <v>PA</v>
      </c>
    </row>
    <row r="2150" spans="1:16" x14ac:dyDescent="0.25">
      <c r="A2150" t="s">
        <v>25</v>
      </c>
      <c r="B2150" t="s">
        <v>2708</v>
      </c>
      <c r="C2150">
        <v>338</v>
      </c>
      <c r="D2150" t="s">
        <v>2709</v>
      </c>
      <c r="E2150" s="26" t="s">
        <v>9541</v>
      </c>
      <c r="F2150" t="s">
        <v>44</v>
      </c>
      <c r="G2150" t="s">
        <v>45</v>
      </c>
      <c r="H2150" t="s">
        <v>2534</v>
      </c>
      <c r="I2150">
        <v>7</v>
      </c>
      <c r="J2150">
        <v>0</v>
      </c>
      <c r="K2150" t="s">
        <v>2710</v>
      </c>
      <c r="L2150">
        <v>0</v>
      </c>
      <c r="M2150">
        <f t="shared" si="138"/>
        <v>2</v>
      </c>
      <c r="N2150" s="2">
        <f t="shared" si="135"/>
        <v>17</v>
      </c>
      <c r="O2150" s="2" t="str">
        <f t="shared" si="136"/>
        <v>DUR_CPALB</v>
      </c>
      <c r="P2150" t="str">
        <f t="shared" si="137"/>
        <v>PA</v>
      </c>
    </row>
    <row r="2151" spans="1:16" x14ac:dyDescent="0.25">
      <c r="A2151" t="s">
        <v>25</v>
      </c>
      <c r="B2151" t="s">
        <v>2711</v>
      </c>
      <c r="C2151">
        <v>339</v>
      </c>
      <c r="D2151" t="s">
        <v>2712</v>
      </c>
      <c r="E2151" s="26" t="s">
        <v>9541</v>
      </c>
      <c r="F2151" t="s">
        <v>44</v>
      </c>
      <c r="G2151" t="s">
        <v>45</v>
      </c>
      <c r="H2151" t="s">
        <v>2538</v>
      </c>
      <c r="I2151">
        <v>7</v>
      </c>
      <c r="J2151">
        <v>5</v>
      </c>
      <c r="K2151" t="s">
        <v>2713</v>
      </c>
      <c r="L2151">
        <v>0</v>
      </c>
      <c r="M2151">
        <f t="shared" si="138"/>
        <v>2</v>
      </c>
      <c r="N2151" s="2">
        <f t="shared" si="135"/>
        <v>17</v>
      </c>
      <c r="O2151" s="2" t="str">
        <f t="shared" si="136"/>
        <v>LMN_CPALB</v>
      </c>
      <c r="P2151" t="str">
        <f t="shared" si="137"/>
        <v>PA</v>
      </c>
    </row>
    <row r="2152" spans="1:16" x14ac:dyDescent="0.25">
      <c r="A2152" t="s">
        <v>25</v>
      </c>
      <c r="B2152" t="s">
        <v>2714</v>
      </c>
      <c r="C2152">
        <v>340</v>
      </c>
      <c r="D2152" t="s">
        <v>2715</v>
      </c>
      <c r="E2152" s="26" t="s">
        <v>9541</v>
      </c>
      <c r="F2152" t="s">
        <v>44</v>
      </c>
      <c r="G2152" t="s">
        <v>45</v>
      </c>
      <c r="H2152" t="s">
        <v>2538</v>
      </c>
      <c r="I2152">
        <v>7</v>
      </c>
      <c r="J2152">
        <v>5</v>
      </c>
      <c r="K2152" t="s">
        <v>2716</v>
      </c>
      <c r="L2152">
        <v>0</v>
      </c>
      <c r="M2152">
        <f t="shared" si="138"/>
        <v>2</v>
      </c>
      <c r="N2152" s="2">
        <f t="shared" si="135"/>
        <v>17</v>
      </c>
      <c r="O2152" s="2" t="str">
        <f t="shared" si="136"/>
        <v>LSD_CPALB</v>
      </c>
      <c r="P2152" t="str">
        <f t="shared" si="137"/>
        <v>PA</v>
      </c>
    </row>
    <row r="2153" spans="1:16" x14ac:dyDescent="0.25">
      <c r="A2153" t="s">
        <v>25</v>
      </c>
      <c r="B2153" t="s">
        <v>2717</v>
      </c>
      <c r="C2153">
        <v>341</v>
      </c>
      <c r="D2153" t="s">
        <v>2718</v>
      </c>
      <c r="E2153" s="26" t="s">
        <v>9541</v>
      </c>
      <c r="F2153" t="s">
        <v>44</v>
      </c>
      <c r="G2153" t="s">
        <v>45</v>
      </c>
      <c r="H2153" t="s">
        <v>2538</v>
      </c>
      <c r="I2153">
        <v>7</v>
      </c>
      <c r="J2153">
        <v>5</v>
      </c>
      <c r="K2153" t="s">
        <v>2468</v>
      </c>
      <c r="L2153">
        <v>0</v>
      </c>
      <c r="M2153">
        <f t="shared" si="138"/>
        <v>2</v>
      </c>
      <c r="N2153" s="2">
        <f t="shared" si="135"/>
        <v>17</v>
      </c>
      <c r="O2153" s="2" t="str">
        <f t="shared" si="136"/>
        <v>ACC_CPALB</v>
      </c>
      <c r="P2153" t="str">
        <f t="shared" si="137"/>
        <v>PA</v>
      </c>
    </row>
    <row r="2154" spans="1:16" x14ac:dyDescent="0.25">
      <c r="A2154" t="s">
        <v>25</v>
      </c>
      <c r="B2154" t="s">
        <v>2719</v>
      </c>
      <c r="C2154">
        <v>342</v>
      </c>
      <c r="D2154" t="s">
        <v>2720</v>
      </c>
      <c r="E2154" s="26" t="s">
        <v>9541</v>
      </c>
      <c r="F2154" t="s">
        <v>44</v>
      </c>
      <c r="G2154" t="s">
        <v>45</v>
      </c>
      <c r="H2154" t="s">
        <v>869</v>
      </c>
      <c r="I2154">
        <v>2</v>
      </c>
      <c r="J2154">
        <v>0</v>
      </c>
      <c r="K2154" t="s">
        <v>2638</v>
      </c>
      <c r="L2154">
        <v>0</v>
      </c>
      <c r="M2154">
        <f t="shared" si="138"/>
        <v>2</v>
      </c>
      <c r="N2154" s="2">
        <f t="shared" si="135"/>
        <v>17</v>
      </c>
      <c r="O2154" s="2" t="str">
        <f t="shared" si="136"/>
        <v>COR_CPALB</v>
      </c>
      <c r="P2154" t="str">
        <f t="shared" si="137"/>
        <v>PA</v>
      </c>
    </row>
    <row r="2155" spans="1:16" x14ac:dyDescent="0.25">
      <c r="A2155" t="s">
        <v>25</v>
      </c>
      <c r="B2155" t="s">
        <v>2721</v>
      </c>
      <c r="C2155">
        <v>343</v>
      </c>
      <c r="D2155" t="s">
        <v>2722</v>
      </c>
      <c r="E2155" s="26" t="s">
        <v>9541</v>
      </c>
      <c r="F2155" t="s">
        <v>44</v>
      </c>
      <c r="G2155" t="s">
        <v>45</v>
      </c>
      <c r="H2155" t="s">
        <v>756</v>
      </c>
      <c r="I2155">
        <v>4</v>
      </c>
      <c r="J2155">
        <v>0</v>
      </c>
      <c r="K2155" t="s">
        <v>2723</v>
      </c>
      <c r="L2155">
        <v>0</v>
      </c>
      <c r="M2155">
        <f t="shared" si="138"/>
        <v>2</v>
      </c>
      <c r="N2155" s="2">
        <f t="shared" si="135"/>
        <v>17</v>
      </c>
      <c r="O2155" s="2" t="str">
        <f t="shared" si="136"/>
        <v>ERR_CPALB</v>
      </c>
      <c r="P2155" t="str">
        <f t="shared" si="137"/>
        <v>PA</v>
      </c>
    </row>
    <row r="2156" spans="1:16" x14ac:dyDescent="0.25">
      <c r="A2156" t="s">
        <v>25</v>
      </c>
      <c r="B2156" t="s">
        <v>2724</v>
      </c>
      <c r="C2156">
        <v>344</v>
      </c>
      <c r="D2156" t="s">
        <v>2725</v>
      </c>
      <c r="E2156" s="26" t="s">
        <v>9541</v>
      </c>
      <c r="F2156" t="s">
        <v>44</v>
      </c>
      <c r="G2156" t="s">
        <v>45</v>
      </c>
      <c r="H2156" t="s">
        <v>756</v>
      </c>
      <c r="I2156">
        <v>4</v>
      </c>
      <c r="J2156">
        <v>0</v>
      </c>
      <c r="K2156" t="s">
        <v>2726</v>
      </c>
      <c r="L2156">
        <v>0</v>
      </c>
      <c r="M2156">
        <f t="shared" si="138"/>
        <v>2</v>
      </c>
      <c r="N2156" s="2">
        <f t="shared" si="135"/>
        <v>17</v>
      </c>
      <c r="O2156" s="2" t="str">
        <f t="shared" si="136"/>
        <v>PRESNT_CPALB</v>
      </c>
      <c r="P2156" t="str">
        <f t="shared" si="137"/>
        <v>PA</v>
      </c>
    </row>
    <row r="2157" spans="1:16" x14ac:dyDescent="0.25">
      <c r="A2157" t="s">
        <v>25</v>
      </c>
      <c r="B2157" t="s">
        <v>2727</v>
      </c>
      <c r="C2157">
        <v>345</v>
      </c>
      <c r="D2157" t="s">
        <v>2728</v>
      </c>
      <c r="E2157" s="26" t="s">
        <v>9541</v>
      </c>
      <c r="F2157" t="s">
        <v>44</v>
      </c>
      <c r="G2157" t="s">
        <v>45</v>
      </c>
      <c r="H2157" t="s">
        <v>91</v>
      </c>
      <c r="I2157">
        <v>3</v>
      </c>
      <c r="J2157">
        <v>0</v>
      </c>
      <c r="K2157" t="s">
        <v>2494</v>
      </c>
      <c r="L2157">
        <v>0</v>
      </c>
      <c r="M2157">
        <f t="shared" si="138"/>
        <v>2</v>
      </c>
      <c r="N2157" s="2">
        <f t="shared" si="135"/>
        <v>17</v>
      </c>
      <c r="O2157" s="2" t="str">
        <f t="shared" si="136"/>
        <v>STI_CPALB</v>
      </c>
      <c r="P2157" t="str">
        <f t="shared" si="137"/>
        <v>PA</v>
      </c>
    </row>
    <row r="2158" spans="1:16" x14ac:dyDescent="0.25">
      <c r="A2158" t="s">
        <v>25</v>
      </c>
      <c r="B2158" t="s">
        <v>2729</v>
      </c>
      <c r="C2158">
        <v>346</v>
      </c>
      <c r="D2158" t="s">
        <v>2730</v>
      </c>
      <c r="E2158" s="26" t="s">
        <v>9541</v>
      </c>
      <c r="F2158" t="s">
        <v>44</v>
      </c>
      <c r="G2158" t="s">
        <v>45</v>
      </c>
      <c r="H2158" t="s">
        <v>756</v>
      </c>
      <c r="I2158">
        <v>4</v>
      </c>
      <c r="J2158">
        <v>0</v>
      </c>
      <c r="K2158" t="s">
        <v>2726</v>
      </c>
      <c r="L2158">
        <v>0</v>
      </c>
      <c r="M2158">
        <f t="shared" si="138"/>
        <v>2</v>
      </c>
      <c r="N2158" s="2">
        <f t="shared" ref="N2158:N2221" si="139">_xlfn.NUMBERVALUE(MID(A2158,2,3))-200</f>
        <v>17</v>
      </c>
      <c r="O2158" s="2" t="str">
        <f t="shared" ref="O2158:O2221" si="140">MID(B2158,6,LEN(B2158)-5)</f>
        <v>RES_CPALB</v>
      </c>
      <c r="P2158" t="str">
        <f t="shared" ref="P2158:P2221" si="141">IFERROR(IF(FIND("PA",A2158)&gt;0,"PA","Biological"),"Biological")</f>
        <v>PA</v>
      </c>
    </row>
    <row r="2159" spans="1:16" x14ac:dyDescent="0.25">
      <c r="A2159" t="s">
        <v>25</v>
      </c>
      <c r="B2159" t="s">
        <v>2731</v>
      </c>
      <c r="C2159">
        <v>347</v>
      </c>
      <c r="D2159" t="s">
        <v>2732</v>
      </c>
      <c r="E2159" s="26" t="s">
        <v>9541</v>
      </c>
      <c r="F2159" t="s">
        <v>44</v>
      </c>
      <c r="G2159" t="s">
        <v>45</v>
      </c>
      <c r="H2159" t="s">
        <v>2534</v>
      </c>
      <c r="I2159">
        <v>7</v>
      </c>
      <c r="J2159">
        <v>0</v>
      </c>
      <c r="K2159" t="s">
        <v>2710</v>
      </c>
      <c r="L2159">
        <v>0</v>
      </c>
      <c r="M2159">
        <f t="shared" si="138"/>
        <v>2</v>
      </c>
      <c r="N2159" s="2">
        <f t="shared" si="139"/>
        <v>17</v>
      </c>
      <c r="O2159" s="2" t="str">
        <f t="shared" si="140"/>
        <v>DUR_CPALB1</v>
      </c>
      <c r="P2159" t="str">
        <f t="shared" si="141"/>
        <v>PA</v>
      </c>
    </row>
    <row r="2160" spans="1:16" x14ac:dyDescent="0.25">
      <c r="A2160" t="s">
        <v>25</v>
      </c>
      <c r="B2160" t="s">
        <v>2733</v>
      </c>
      <c r="C2160">
        <v>348</v>
      </c>
      <c r="D2160" t="s">
        <v>2734</v>
      </c>
      <c r="E2160" s="26" t="s">
        <v>9541</v>
      </c>
      <c r="F2160" t="s">
        <v>44</v>
      </c>
      <c r="G2160" t="s">
        <v>45</v>
      </c>
      <c r="H2160" t="s">
        <v>2538</v>
      </c>
      <c r="I2160">
        <v>7</v>
      </c>
      <c r="J2160">
        <v>5</v>
      </c>
      <c r="K2160" t="s">
        <v>2735</v>
      </c>
      <c r="L2160">
        <v>0</v>
      </c>
      <c r="M2160">
        <f t="shared" si="138"/>
        <v>2</v>
      </c>
      <c r="N2160" s="2">
        <f t="shared" si="139"/>
        <v>17</v>
      </c>
      <c r="O2160" s="2" t="str">
        <f t="shared" si="140"/>
        <v>LMN_CPALB1</v>
      </c>
      <c r="P2160" t="str">
        <f t="shared" si="141"/>
        <v>PA</v>
      </c>
    </row>
    <row r="2161" spans="1:16" x14ac:dyDescent="0.25">
      <c r="A2161" t="s">
        <v>25</v>
      </c>
      <c r="B2161" t="s">
        <v>2736</v>
      </c>
      <c r="C2161">
        <v>349</v>
      </c>
      <c r="D2161" t="s">
        <v>2737</v>
      </c>
      <c r="E2161" s="26" t="s">
        <v>9541</v>
      </c>
      <c r="F2161" t="s">
        <v>44</v>
      </c>
      <c r="G2161" t="s">
        <v>45</v>
      </c>
      <c r="H2161" t="s">
        <v>2538</v>
      </c>
      <c r="I2161">
        <v>7</v>
      </c>
      <c r="J2161">
        <v>5</v>
      </c>
      <c r="K2161" t="s">
        <v>2716</v>
      </c>
      <c r="L2161">
        <v>0</v>
      </c>
      <c r="M2161">
        <f t="shared" si="138"/>
        <v>2</v>
      </c>
      <c r="N2161" s="2">
        <f t="shared" si="139"/>
        <v>17</v>
      </c>
      <c r="O2161" s="2" t="str">
        <f t="shared" si="140"/>
        <v>LSD_CPALB1</v>
      </c>
      <c r="P2161" t="str">
        <f t="shared" si="141"/>
        <v>PA</v>
      </c>
    </row>
    <row r="2162" spans="1:16" x14ac:dyDescent="0.25">
      <c r="A2162" t="s">
        <v>25</v>
      </c>
      <c r="B2162" t="s">
        <v>2738</v>
      </c>
      <c r="C2162">
        <v>350</v>
      </c>
      <c r="D2162" t="s">
        <v>2739</v>
      </c>
      <c r="E2162" s="26" t="s">
        <v>9541</v>
      </c>
      <c r="F2162" t="s">
        <v>44</v>
      </c>
      <c r="G2162" t="s">
        <v>45</v>
      </c>
      <c r="H2162" t="s">
        <v>2538</v>
      </c>
      <c r="I2162">
        <v>7</v>
      </c>
      <c r="J2162">
        <v>5</v>
      </c>
      <c r="K2162" t="s">
        <v>2468</v>
      </c>
      <c r="L2162">
        <v>0</v>
      </c>
      <c r="M2162">
        <f t="shared" si="138"/>
        <v>2</v>
      </c>
      <c r="N2162" s="2">
        <f t="shared" si="139"/>
        <v>17</v>
      </c>
      <c r="O2162" s="2" t="str">
        <f t="shared" si="140"/>
        <v>ACC_CPALB1</v>
      </c>
      <c r="P2162" t="str">
        <f t="shared" si="141"/>
        <v>PA</v>
      </c>
    </row>
    <row r="2163" spans="1:16" x14ac:dyDescent="0.25">
      <c r="A2163" t="s">
        <v>25</v>
      </c>
      <c r="B2163" t="s">
        <v>2740</v>
      </c>
      <c r="C2163">
        <v>351</v>
      </c>
      <c r="D2163" t="s">
        <v>2741</v>
      </c>
      <c r="E2163" s="26" t="s">
        <v>9541</v>
      </c>
      <c r="F2163" t="s">
        <v>44</v>
      </c>
      <c r="G2163" t="s">
        <v>45</v>
      </c>
      <c r="H2163" t="s">
        <v>869</v>
      </c>
      <c r="I2163">
        <v>2</v>
      </c>
      <c r="J2163">
        <v>0</v>
      </c>
      <c r="K2163" t="s">
        <v>444</v>
      </c>
      <c r="L2163">
        <v>1</v>
      </c>
      <c r="M2163">
        <f t="shared" si="138"/>
        <v>2</v>
      </c>
      <c r="N2163" s="2">
        <f t="shared" si="139"/>
        <v>17</v>
      </c>
      <c r="O2163" s="2" t="str">
        <f t="shared" si="140"/>
        <v>COR_CPALB1</v>
      </c>
      <c r="P2163" t="str">
        <f t="shared" si="141"/>
        <v>PA</v>
      </c>
    </row>
    <row r="2164" spans="1:16" x14ac:dyDescent="0.25">
      <c r="A2164" t="s">
        <v>25</v>
      </c>
      <c r="B2164" t="s">
        <v>2742</v>
      </c>
      <c r="C2164">
        <v>352</v>
      </c>
      <c r="D2164" t="s">
        <v>2743</v>
      </c>
      <c r="E2164" s="26" t="s">
        <v>9541</v>
      </c>
      <c r="F2164" t="s">
        <v>44</v>
      </c>
      <c r="G2164" t="s">
        <v>45</v>
      </c>
      <c r="H2164" t="s">
        <v>91</v>
      </c>
      <c r="I2164">
        <v>3</v>
      </c>
      <c r="J2164">
        <v>0</v>
      </c>
      <c r="K2164" t="s">
        <v>451</v>
      </c>
      <c r="L2164">
        <v>1</v>
      </c>
      <c r="M2164">
        <f t="shared" si="138"/>
        <v>2</v>
      </c>
      <c r="N2164" s="2">
        <f t="shared" si="139"/>
        <v>17</v>
      </c>
      <c r="O2164" s="2" t="str">
        <f t="shared" si="140"/>
        <v>ERR_CPALB1</v>
      </c>
      <c r="P2164" t="str">
        <f t="shared" si="141"/>
        <v>PA</v>
      </c>
    </row>
    <row r="2165" spans="1:16" x14ac:dyDescent="0.25">
      <c r="A2165" t="s">
        <v>25</v>
      </c>
      <c r="B2165" t="s">
        <v>2744</v>
      </c>
      <c r="C2165">
        <v>353</v>
      </c>
      <c r="D2165" t="s">
        <v>2745</v>
      </c>
      <c r="E2165" s="26" t="s">
        <v>9541</v>
      </c>
      <c r="F2165" t="s">
        <v>44</v>
      </c>
      <c r="G2165" t="s">
        <v>45</v>
      </c>
      <c r="H2165" t="s">
        <v>91</v>
      </c>
      <c r="I2165">
        <v>3</v>
      </c>
      <c r="J2165">
        <v>0</v>
      </c>
      <c r="K2165" t="s">
        <v>997</v>
      </c>
      <c r="L2165">
        <v>1</v>
      </c>
      <c r="M2165">
        <f t="shared" si="138"/>
        <v>2</v>
      </c>
      <c r="N2165" s="2">
        <f t="shared" si="139"/>
        <v>17</v>
      </c>
      <c r="O2165" s="2" t="str">
        <f t="shared" si="140"/>
        <v>PRESNT_CPALB1</v>
      </c>
      <c r="P2165" t="str">
        <f t="shared" si="141"/>
        <v>PA</v>
      </c>
    </row>
    <row r="2166" spans="1:16" x14ac:dyDescent="0.25">
      <c r="A2166" t="s">
        <v>25</v>
      </c>
      <c r="B2166" t="s">
        <v>2746</v>
      </c>
      <c r="C2166">
        <v>354</v>
      </c>
      <c r="D2166" t="s">
        <v>2747</v>
      </c>
      <c r="E2166" s="26" t="s">
        <v>9541</v>
      </c>
      <c r="F2166" t="s">
        <v>44</v>
      </c>
      <c r="G2166" t="s">
        <v>45</v>
      </c>
      <c r="H2166" t="s">
        <v>869</v>
      </c>
      <c r="I2166">
        <v>2</v>
      </c>
      <c r="J2166">
        <v>0</v>
      </c>
      <c r="K2166" t="s">
        <v>444</v>
      </c>
      <c r="L2166">
        <v>1</v>
      </c>
      <c r="M2166">
        <f t="shared" si="138"/>
        <v>2</v>
      </c>
      <c r="N2166" s="2">
        <f t="shared" si="139"/>
        <v>17</v>
      </c>
      <c r="O2166" s="2" t="str">
        <f t="shared" si="140"/>
        <v>STI_CPALB1</v>
      </c>
      <c r="P2166" t="str">
        <f t="shared" si="141"/>
        <v>PA</v>
      </c>
    </row>
    <row r="2167" spans="1:16" x14ac:dyDescent="0.25">
      <c r="A2167" t="s">
        <v>25</v>
      </c>
      <c r="B2167" t="s">
        <v>2748</v>
      </c>
      <c r="C2167">
        <v>355</v>
      </c>
      <c r="D2167" t="s">
        <v>2749</v>
      </c>
      <c r="E2167" s="26" t="s">
        <v>9541</v>
      </c>
      <c r="F2167" t="s">
        <v>44</v>
      </c>
      <c r="G2167" t="s">
        <v>45</v>
      </c>
      <c r="H2167" t="s">
        <v>91</v>
      </c>
      <c r="I2167">
        <v>3</v>
      </c>
      <c r="J2167">
        <v>0</v>
      </c>
      <c r="K2167" t="s">
        <v>997</v>
      </c>
      <c r="L2167">
        <v>1</v>
      </c>
      <c r="M2167">
        <f t="shared" si="138"/>
        <v>2</v>
      </c>
      <c r="N2167" s="2">
        <f t="shared" si="139"/>
        <v>17</v>
      </c>
      <c r="O2167" s="2" t="str">
        <f t="shared" si="140"/>
        <v>RES_CPALB1</v>
      </c>
      <c r="P2167" t="str">
        <f t="shared" si="141"/>
        <v>PA</v>
      </c>
    </row>
    <row r="2168" spans="1:16" x14ac:dyDescent="0.25">
      <c r="A2168" t="s">
        <v>25</v>
      </c>
      <c r="B2168" t="s">
        <v>2750</v>
      </c>
      <c r="C2168">
        <v>356</v>
      </c>
      <c r="D2168" t="s">
        <v>2751</v>
      </c>
      <c r="E2168" s="26" t="s">
        <v>9541</v>
      </c>
      <c r="F2168" t="s">
        <v>44</v>
      </c>
      <c r="G2168" t="s">
        <v>45</v>
      </c>
      <c r="H2168" t="s">
        <v>2534</v>
      </c>
      <c r="I2168">
        <v>7</v>
      </c>
      <c r="J2168">
        <v>0</v>
      </c>
      <c r="K2168" t="s">
        <v>2752</v>
      </c>
      <c r="L2168">
        <v>0</v>
      </c>
      <c r="M2168">
        <f t="shared" si="138"/>
        <v>2</v>
      </c>
      <c r="N2168" s="2">
        <f t="shared" si="139"/>
        <v>17</v>
      </c>
      <c r="O2168" s="2" t="str">
        <f t="shared" si="140"/>
        <v>DUR_CPALB2</v>
      </c>
      <c r="P2168" t="str">
        <f t="shared" si="141"/>
        <v>PA</v>
      </c>
    </row>
    <row r="2169" spans="1:16" x14ac:dyDescent="0.25">
      <c r="A2169" t="s">
        <v>25</v>
      </c>
      <c r="B2169" t="s">
        <v>2753</v>
      </c>
      <c r="C2169">
        <v>357</v>
      </c>
      <c r="D2169" t="s">
        <v>2754</v>
      </c>
      <c r="E2169" s="26" t="s">
        <v>9541</v>
      </c>
      <c r="F2169" t="s">
        <v>44</v>
      </c>
      <c r="G2169" t="s">
        <v>45</v>
      </c>
      <c r="H2169" t="s">
        <v>2538</v>
      </c>
      <c r="I2169">
        <v>7</v>
      </c>
      <c r="J2169">
        <v>5</v>
      </c>
      <c r="K2169" t="s">
        <v>2755</v>
      </c>
      <c r="L2169">
        <v>1</v>
      </c>
      <c r="M2169">
        <f t="shared" si="138"/>
        <v>2</v>
      </c>
      <c r="N2169" s="2">
        <f t="shared" si="139"/>
        <v>17</v>
      </c>
      <c r="O2169" s="2" t="str">
        <f t="shared" si="140"/>
        <v>LMN_CPALB2</v>
      </c>
      <c r="P2169" t="str">
        <f t="shared" si="141"/>
        <v>PA</v>
      </c>
    </row>
    <row r="2170" spans="1:16" x14ac:dyDescent="0.25">
      <c r="A2170" t="s">
        <v>25</v>
      </c>
      <c r="B2170" t="s">
        <v>2756</v>
      </c>
      <c r="C2170">
        <v>358</v>
      </c>
      <c r="D2170" t="s">
        <v>2757</v>
      </c>
      <c r="E2170" s="26" t="s">
        <v>9541</v>
      </c>
      <c r="F2170" t="s">
        <v>44</v>
      </c>
      <c r="G2170" t="s">
        <v>45</v>
      </c>
      <c r="H2170" t="s">
        <v>2538</v>
      </c>
      <c r="I2170">
        <v>7</v>
      </c>
      <c r="J2170">
        <v>5</v>
      </c>
      <c r="K2170" t="s">
        <v>2758</v>
      </c>
      <c r="L2170">
        <v>1</v>
      </c>
      <c r="M2170">
        <f t="shared" si="138"/>
        <v>2</v>
      </c>
      <c r="N2170" s="2">
        <f t="shared" si="139"/>
        <v>17</v>
      </c>
      <c r="O2170" s="2" t="str">
        <f t="shared" si="140"/>
        <v>LSD_CPALB2</v>
      </c>
      <c r="P2170" t="str">
        <f t="shared" si="141"/>
        <v>PA</v>
      </c>
    </row>
    <row r="2171" spans="1:16" x14ac:dyDescent="0.25">
      <c r="A2171" t="s">
        <v>25</v>
      </c>
      <c r="B2171" t="s">
        <v>2759</v>
      </c>
      <c r="C2171">
        <v>359</v>
      </c>
      <c r="D2171" t="s">
        <v>2760</v>
      </c>
      <c r="E2171" s="26" t="s">
        <v>9541</v>
      </c>
      <c r="F2171" t="s">
        <v>44</v>
      </c>
      <c r="G2171" t="s">
        <v>45</v>
      </c>
      <c r="H2171" t="s">
        <v>2538</v>
      </c>
      <c r="I2171">
        <v>7</v>
      </c>
      <c r="J2171">
        <v>5</v>
      </c>
      <c r="K2171" t="s">
        <v>2761</v>
      </c>
      <c r="L2171">
        <v>1</v>
      </c>
      <c r="M2171">
        <f t="shared" si="138"/>
        <v>2</v>
      </c>
      <c r="N2171" s="2">
        <f t="shared" si="139"/>
        <v>17</v>
      </c>
      <c r="O2171" s="2" t="str">
        <f t="shared" si="140"/>
        <v>ACC_CPALB2</v>
      </c>
      <c r="P2171" t="str">
        <f t="shared" si="141"/>
        <v>PA</v>
      </c>
    </row>
    <row r="2172" spans="1:16" x14ac:dyDescent="0.25">
      <c r="A2172" t="s">
        <v>25</v>
      </c>
      <c r="B2172" t="s">
        <v>2762</v>
      </c>
      <c r="C2172">
        <v>360</v>
      </c>
      <c r="D2172" t="s">
        <v>2763</v>
      </c>
      <c r="E2172" s="26" t="s">
        <v>9541</v>
      </c>
      <c r="F2172" t="s">
        <v>44</v>
      </c>
      <c r="G2172" t="s">
        <v>45</v>
      </c>
      <c r="H2172" t="s">
        <v>869</v>
      </c>
      <c r="I2172">
        <v>2</v>
      </c>
      <c r="J2172">
        <v>0</v>
      </c>
      <c r="K2172" t="s">
        <v>78</v>
      </c>
      <c r="L2172">
        <v>1</v>
      </c>
      <c r="M2172">
        <f t="shared" si="138"/>
        <v>2</v>
      </c>
      <c r="N2172" s="2">
        <f t="shared" si="139"/>
        <v>17</v>
      </c>
      <c r="O2172" s="2" t="str">
        <f t="shared" si="140"/>
        <v>COR_CPALB2</v>
      </c>
      <c r="P2172" t="str">
        <f t="shared" si="141"/>
        <v>PA</v>
      </c>
    </row>
    <row r="2173" spans="1:16" x14ac:dyDescent="0.25">
      <c r="A2173" t="s">
        <v>25</v>
      </c>
      <c r="B2173" t="s">
        <v>2764</v>
      </c>
      <c r="C2173">
        <v>361</v>
      </c>
      <c r="D2173" t="s">
        <v>2765</v>
      </c>
      <c r="E2173" s="26" t="s">
        <v>9541</v>
      </c>
      <c r="F2173" t="s">
        <v>44</v>
      </c>
      <c r="G2173" t="s">
        <v>45</v>
      </c>
      <c r="H2173" t="s">
        <v>91</v>
      </c>
      <c r="I2173">
        <v>3</v>
      </c>
      <c r="J2173">
        <v>0</v>
      </c>
      <c r="K2173" t="s">
        <v>451</v>
      </c>
      <c r="L2173">
        <v>1</v>
      </c>
      <c r="M2173">
        <f t="shared" si="138"/>
        <v>2</v>
      </c>
      <c r="N2173" s="2">
        <f t="shared" si="139"/>
        <v>17</v>
      </c>
      <c r="O2173" s="2" t="str">
        <f t="shared" si="140"/>
        <v>ERR_CPALB2</v>
      </c>
      <c r="P2173" t="str">
        <f t="shared" si="141"/>
        <v>PA</v>
      </c>
    </row>
    <row r="2174" spans="1:16" x14ac:dyDescent="0.25">
      <c r="A2174" t="s">
        <v>25</v>
      </c>
      <c r="B2174" t="s">
        <v>2766</v>
      </c>
      <c r="C2174">
        <v>362</v>
      </c>
      <c r="D2174" t="s">
        <v>2767</v>
      </c>
      <c r="E2174" s="26" t="s">
        <v>9541</v>
      </c>
      <c r="F2174" t="s">
        <v>44</v>
      </c>
      <c r="G2174" t="s">
        <v>45</v>
      </c>
      <c r="H2174" t="s">
        <v>91</v>
      </c>
      <c r="I2174">
        <v>3</v>
      </c>
      <c r="J2174">
        <v>0</v>
      </c>
      <c r="K2174" t="s">
        <v>997</v>
      </c>
      <c r="L2174">
        <v>1</v>
      </c>
      <c r="M2174">
        <f t="shared" si="138"/>
        <v>2</v>
      </c>
      <c r="N2174" s="2">
        <f t="shared" si="139"/>
        <v>17</v>
      </c>
      <c r="O2174" s="2" t="str">
        <f t="shared" si="140"/>
        <v>PRESNT_CPALB2</v>
      </c>
      <c r="P2174" t="str">
        <f t="shared" si="141"/>
        <v>PA</v>
      </c>
    </row>
    <row r="2175" spans="1:16" x14ac:dyDescent="0.25">
      <c r="A2175" t="s">
        <v>25</v>
      </c>
      <c r="B2175" t="s">
        <v>2768</v>
      </c>
      <c r="C2175">
        <v>363</v>
      </c>
      <c r="D2175" t="s">
        <v>2769</v>
      </c>
      <c r="E2175" s="26" t="s">
        <v>9541</v>
      </c>
      <c r="F2175" t="s">
        <v>44</v>
      </c>
      <c r="G2175" t="s">
        <v>45</v>
      </c>
      <c r="H2175" t="s">
        <v>869</v>
      </c>
      <c r="I2175">
        <v>2</v>
      </c>
      <c r="J2175">
        <v>0</v>
      </c>
      <c r="K2175" t="s">
        <v>78</v>
      </c>
      <c r="L2175">
        <v>1</v>
      </c>
      <c r="M2175">
        <f t="shared" si="138"/>
        <v>2</v>
      </c>
      <c r="N2175" s="2">
        <f t="shared" si="139"/>
        <v>17</v>
      </c>
      <c r="O2175" s="2" t="str">
        <f t="shared" si="140"/>
        <v>STI_CPALB2</v>
      </c>
      <c r="P2175" t="str">
        <f t="shared" si="141"/>
        <v>PA</v>
      </c>
    </row>
    <row r="2176" spans="1:16" x14ac:dyDescent="0.25">
      <c r="A2176" t="s">
        <v>25</v>
      </c>
      <c r="B2176" t="s">
        <v>2770</v>
      </c>
      <c r="C2176">
        <v>364</v>
      </c>
      <c r="D2176" t="s">
        <v>2771</v>
      </c>
      <c r="E2176" s="26" t="s">
        <v>9541</v>
      </c>
      <c r="F2176" t="s">
        <v>44</v>
      </c>
      <c r="G2176" t="s">
        <v>45</v>
      </c>
      <c r="H2176" t="s">
        <v>91</v>
      </c>
      <c r="I2176">
        <v>3</v>
      </c>
      <c r="J2176">
        <v>0</v>
      </c>
      <c r="K2176" t="s">
        <v>997</v>
      </c>
      <c r="L2176">
        <v>1</v>
      </c>
      <c r="M2176">
        <f t="shared" si="138"/>
        <v>2</v>
      </c>
      <c r="N2176" s="2">
        <f t="shared" si="139"/>
        <v>17</v>
      </c>
      <c r="O2176" s="2" t="str">
        <f t="shared" si="140"/>
        <v>RES_CPALB2</v>
      </c>
      <c r="P2176" t="str">
        <f t="shared" si="141"/>
        <v>PA</v>
      </c>
    </row>
    <row r="2177" spans="1:16" x14ac:dyDescent="0.25">
      <c r="A2177" t="s">
        <v>25</v>
      </c>
      <c r="B2177" t="s">
        <v>2772</v>
      </c>
      <c r="C2177">
        <v>365</v>
      </c>
      <c r="D2177" t="s">
        <v>2773</v>
      </c>
      <c r="E2177" s="26" t="s">
        <v>9541</v>
      </c>
      <c r="F2177" t="s">
        <v>44</v>
      </c>
      <c r="G2177" t="s">
        <v>45</v>
      </c>
      <c r="H2177" t="s">
        <v>2534</v>
      </c>
      <c r="I2177">
        <v>7</v>
      </c>
      <c r="J2177">
        <v>0</v>
      </c>
      <c r="K2177" t="s">
        <v>2774</v>
      </c>
      <c r="L2177">
        <v>0</v>
      </c>
      <c r="M2177">
        <f t="shared" si="138"/>
        <v>2</v>
      </c>
      <c r="N2177" s="2">
        <f t="shared" si="139"/>
        <v>17</v>
      </c>
      <c r="O2177" s="2" t="str">
        <f t="shared" si="140"/>
        <v>DUR_CPALB3</v>
      </c>
      <c r="P2177" t="str">
        <f t="shared" si="141"/>
        <v>PA</v>
      </c>
    </row>
    <row r="2178" spans="1:16" x14ac:dyDescent="0.25">
      <c r="A2178" t="s">
        <v>25</v>
      </c>
      <c r="B2178" t="s">
        <v>2775</v>
      </c>
      <c r="C2178">
        <v>366</v>
      </c>
      <c r="D2178" t="s">
        <v>2776</v>
      </c>
      <c r="E2178" s="26" t="s">
        <v>9541</v>
      </c>
      <c r="F2178" t="s">
        <v>44</v>
      </c>
      <c r="G2178" t="s">
        <v>45</v>
      </c>
      <c r="H2178" t="s">
        <v>2538</v>
      </c>
      <c r="I2178">
        <v>7</v>
      </c>
      <c r="J2178">
        <v>5</v>
      </c>
      <c r="K2178" t="s">
        <v>2777</v>
      </c>
      <c r="L2178">
        <v>1</v>
      </c>
      <c r="M2178">
        <f t="shared" si="138"/>
        <v>2</v>
      </c>
      <c r="N2178" s="2">
        <f t="shared" si="139"/>
        <v>17</v>
      </c>
      <c r="O2178" s="2" t="str">
        <f t="shared" si="140"/>
        <v>LMN_CPALB3</v>
      </c>
      <c r="P2178" t="str">
        <f t="shared" si="141"/>
        <v>PA</v>
      </c>
    </row>
    <row r="2179" spans="1:16" x14ac:dyDescent="0.25">
      <c r="A2179" t="s">
        <v>25</v>
      </c>
      <c r="B2179" t="s">
        <v>2778</v>
      </c>
      <c r="C2179">
        <v>367</v>
      </c>
      <c r="D2179" t="s">
        <v>2779</v>
      </c>
      <c r="E2179" s="26" t="s">
        <v>9541</v>
      </c>
      <c r="F2179" t="s">
        <v>44</v>
      </c>
      <c r="G2179" t="s">
        <v>45</v>
      </c>
      <c r="H2179" t="s">
        <v>2538</v>
      </c>
      <c r="I2179">
        <v>7</v>
      </c>
      <c r="J2179">
        <v>5</v>
      </c>
      <c r="K2179" t="s">
        <v>451</v>
      </c>
      <c r="L2179">
        <v>1</v>
      </c>
      <c r="M2179">
        <f t="shared" ref="M2179:M2242" si="142">_xlfn.NUMBERVALUE(MID(A2179,2,1))</f>
        <v>2</v>
      </c>
      <c r="N2179" s="2">
        <f t="shared" si="139"/>
        <v>17</v>
      </c>
      <c r="O2179" s="2" t="str">
        <f t="shared" si="140"/>
        <v>LSD_CPALB3</v>
      </c>
      <c r="P2179" t="str">
        <f t="shared" si="141"/>
        <v>PA</v>
      </c>
    </row>
    <row r="2180" spans="1:16" x14ac:dyDescent="0.25">
      <c r="A2180" t="s">
        <v>25</v>
      </c>
      <c r="B2180" t="s">
        <v>2780</v>
      </c>
      <c r="C2180">
        <v>368</v>
      </c>
      <c r="D2180" t="s">
        <v>2781</v>
      </c>
      <c r="E2180" s="26" t="s">
        <v>9541</v>
      </c>
      <c r="F2180" t="s">
        <v>44</v>
      </c>
      <c r="G2180" t="s">
        <v>45</v>
      </c>
      <c r="H2180" t="s">
        <v>2538</v>
      </c>
      <c r="I2180">
        <v>7</v>
      </c>
      <c r="J2180">
        <v>5</v>
      </c>
      <c r="K2180" t="s">
        <v>2782</v>
      </c>
      <c r="L2180">
        <v>1</v>
      </c>
      <c r="M2180">
        <f t="shared" si="142"/>
        <v>2</v>
      </c>
      <c r="N2180" s="2">
        <f t="shared" si="139"/>
        <v>17</v>
      </c>
      <c r="O2180" s="2" t="str">
        <f t="shared" si="140"/>
        <v>ACC_CPALB3</v>
      </c>
      <c r="P2180" t="str">
        <f t="shared" si="141"/>
        <v>PA</v>
      </c>
    </row>
    <row r="2181" spans="1:16" x14ac:dyDescent="0.25">
      <c r="A2181" t="s">
        <v>25</v>
      </c>
      <c r="B2181" t="s">
        <v>2783</v>
      </c>
      <c r="C2181">
        <v>369</v>
      </c>
      <c r="D2181" t="s">
        <v>2784</v>
      </c>
      <c r="E2181" s="26" t="s">
        <v>9541</v>
      </c>
      <c r="F2181" t="s">
        <v>44</v>
      </c>
      <c r="G2181" t="s">
        <v>45</v>
      </c>
      <c r="H2181" t="s">
        <v>869</v>
      </c>
      <c r="I2181">
        <v>2</v>
      </c>
      <c r="J2181">
        <v>0</v>
      </c>
      <c r="K2181" t="s">
        <v>383</v>
      </c>
      <c r="L2181">
        <v>1</v>
      </c>
      <c r="M2181">
        <f t="shared" si="142"/>
        <v>2</v>
      </c>
      <c r="N2181" s="2">
        <f t="shared" si="139"/>
        <v>17</v>
      </c>
      <c r="O2181" s="2" t="str">
        <f t="shared" si="140"/>
        <v>COR_CPALB3</v>
      </c>
      <c r="P2181" t="str">
        <f t="shared" si="141"/>
        <v>PA</v>
      </c>
    </row>
    <row r="2182" spans="1:16" x14ac:dyDescent="0.25">
      <c r="A2182" t="s">
        <v>25</v>
      </c>
      <c r="B2182" t="s">
        <v>2785</v>
      </c>
      <c r="C2182">
        <v>370</v>
      </c>
      <c r="D2182" t="s">
        <v>2786</v>
      </c>
      <c r="E2182" s="26" t="s">
        <v>9541</v>
      </c>
      <c r="F2182" t="s">
        <v>44</v>
      </c>
      <c r="G2182" t="s">
        <v>45</v>
      </c>
      <c r="H2182" t="s">
        <v>91</v>
      </c>
      <c r="I2182">
        <v>3</v>
      </c>
      <c r="J2182">
        <v>0</v>
      </c>
      <c r="K2182" t="s">
        <v>451</v>
      </c>
      <c r="L2182">
        <v>1</v>
      </c>
      <c r="M2182">
        <f t="shared" si="142"/>
        <v>2</v>
      </c>
      <c r="N2182" s="2">
        <f t="shared" si="139"/>
        <v>17</v>
      </c>
      <c r="O2182" s="2" t="str">
        <f t="shared" si="140"/>
        <v>ERR_CPALB3</v>
      </c>
      <c r="P2182" t="str">
        <f t="shared" si="141"/>
        <v>PA</v>
      </c>
    </row>
    <row r="2183" spans="1:16" x14ac:dyDescent="0.25">
      <c r="A2183" t="s">
        <v>25</v>
      </c>
      <c r="B2183" t="s">
        <v>2787</v>
      </c>
      <c r="C2183">
        <v>371</v>
      </c>
      <c r="D2183" t="s">
        <v>2788</v>
      </c>
      <c r="E2183" s="26" t="s">
        <v>9541</v>
      </c>
      <c r="F2183" t="s">
        <v>44</v>
      </c>
      <c r="G2183" t="s">
        <v>45</v>
      </c>
      <c r="H2183" t="s">
        <v>91</v>
      </c>
      <c r="I2183">
        <v>3</v>
      </c>
      <c r="J2183">
        <v>0</v>
      </c>
      <c r="K2183" t="s">
        <v>451</v>
      </c>
      <c r="L2183">
        <v>1</v>
      </c>
      <c r="M2183">
        <f t="shared" si="142"/>
        <v>2</v>
      </c>
      <c r="N2183" s="2">
        <f t="shared" si="139"/>
        <v>17</v>
      </c>
      <c r="O2183" s="2" t="str">
        <f t="shared" si="140"/>
        <v>PRESNT_CPALB3</v>
      </c>
      <c r="P2183" t="str">
        <f t="shared" si="141"/>
        <v>PA</v>
      </c>
    </row>
    <row r="2184" spans="1:16" x14ac:dyDescent="0.25">
      <c r="A2184" t="s">
        <v>25</v>
      </c>
      <c r="B2184" t="s">
        <v>2789</v>
      </c>
      <c r="C2184">
        <v>372</v>
      </c>
      <c r="D2184" t="s">
        <v>2790</v>
      </c>
      <c r="E2184" s="26" t="s">
        <v>9541</v>
      </c>
      <c r="F2184" t="s">
        <v>44</v>
      </c>
      <c r="G2184" t="s">
        <v>45</v>
      </c>
      <c r="H2184" t="s">
        <v>869</v>
      </c>
      <c r="I2184">
        <v>2</v>
      </c>
      <c r="J2184">
        <v>0</v>
      </c>
      <c r="K2184" t="s">
        <v>451</v>
      </c>
      <c r="L2184">
        <v>1</v>
      </c>
      <c r="M2184">
        <f t="shared" si="142"/>
        <v>2</v>
      </c>
      <c r="N2184" s="2">
        <f t="shared" si="139"/>
        <v>17</v>
      </c>
      <c r="O2184" s="2" t="str">
        <f t="shared" si="140"/>
        <v>STI_CPALB3</v>
      </c>
      <c r="P2184" t="str">
        <f t="shared" si="141"/>
        <v>PA</v>
      </c>
    </row>
    <row r="2185" spans="1:16" x14ac:dyDescent="0.25">
      <c r="A2185" t="s">
        <v>25</v>
      </c>
      <c r="B2185" t="s">
        <v>2791</v>
      </c>
      <c r="C2185">
        <v>373</v>
      </c>
      <c r="D2185" t="s">
        <v>2792</v>
      </c>
      <c r="E2185" s="26" t="s">
        <v>9541</v>
      </c>
      <c r="F2185" t="s">
        <v>44</v>
      </c>
      <c r="G2185" t="s">
        <v>45</v>
      </c>
      <c r="H2185" t="s">
        <v>91</v>
      </c>
      <c r="I2185">
        <v>3</v>
      </c>
      <c r="J2185">
        <v>0</v>
      </c>
      <c r="K2185" t="s">
        <v>451</v>
      </c>
      <c r="L2185">
        <v>1</v>
      </c>
      <c r="M2185">
        <f t="shared" si="142"/>
        <v>2</v>
      </c>
      <c r="N2185" s="2">
        <f t="shared" si="139"/>
        <v>17</v>
      </c>
      <c r="O2185" s="2" t="str">
        <f t="shared" si="140"/>
        <v>RES_CPALB3</v>
      </c>
      <c r="P2185" t="str">
        <f t="shared" si="141"/>
        <v>PA</v>
      </c>
    </row>
    <row r="2186" spans="1:16" x14ac:dyDescent="0.25">
      <c r="A2186" t="s">
        <v>25</v>
      </c>
      <c r="B2186" t="s">
        <v>2793</v>
      </c>
      <c r="C2186">
        <v>374</v>
      </c>
      <c r="D2186" t="s">
        <v>2794</v>
      </c>
      <c r="E2186" s="26" t="s">
        <v>9541</v>
      </c>
      <c r="F2186" t="s">
        <v>44</v>
      </c>
      <c r="G2186" t="s">
        <v>45</v>
      </c>
      <c r="H2186" t="s">
        <v>2441</v>
      </c>
      <c r="I2186">
        <v>6</v>
      </c>
      <c r="J2186">
        <v>0</v>
      </c>
      <c r="K2186" t="s">
        <v>2795</v>
      </c>
      <c r="L2186">
        <v>1</v>
      </c>
      <c r="M2186">
        <f t="shared" si="142"/>
        <v>2</v>
      </c>
      <c r="N2186" s="2">
        <f t="shared" si="139"/>
        <v>17</v>
      </c>
      <c r="O2186" s="2" t="str">
        <f t="shared" si="140"/>
        <v>DUR_CPALB4</v>
      </c>
      <c r="P2186" t="str">
        <f t="shared" si="141"/>
        <v>PA</v>
      </c>
    </row>
    <row r="2187" spans="1:16" x14ac:dyDescent="0.25">
      <c r="A2187" t="s">
        <v>25</v>
      </c>
      <c r="B2187" t="s">
        <v>2796</v>
      </c>
      <c r="C2187">
        <v>375</v>
      </c>
      <c r="D2187" t="s">
        <v>2797</v>
      </c>
      <c r="E2187" s="26" t="s">
        <v>9541</v>
      </c>
      <c r="F2187" t="s">
        <v>44</v>
      </c>
      <c r="G2187" t="s">
        <v>45</v>
      </c>
      <c r="H2187" t="s">
        <v>2538</v>
      </c>
      <c r="I2187">
        <v>7</v>
      </c>
      <c r="J2187">
        <v>5</v>
      </c>
      <c r="K2187" t="s">
        <v>2798</v>
      </c>
      <c r="L2187">
        <v>1</v>
      </c>
      <c r="M2187">
        <f t="shared" si="142"/>
        <v>2</v>
      </c>
      <c r="N2187" s="2">
        <f t="shared" si="139"/>
        <v>17</v>
      </c>
      <c r="O2187" s="2" t="str">
        <f t="shared" si="140"/>
        <v>LMN_CPALB4</v>
      </c>
      <c r="P2187" t="str">
        <f t="shared" si="141"/>
        <v>PA</v>
      </c>
    </row>
    <row r="2188" spans="1:16" x14ac:dyDescent="0.25">
      <c r="A2188" t="s">
        <v>25</v>
      </c>
      <c r="B2188" t="s">
        <v>2799</v>
      </c>
      <c r="C2188">
        <v>376</v>
      </c>
      <c r="D2188" t="s">
        <v>2800</v>
      </c>
      <c r="E2188" s="26" t="s">
        <v>9541</v>
      </c>
      <c r="F2188" t="s">
        <v>44</v>
      </c>
      <c r="G2188" t="s">
        <v>45</v>
      </c>
      <c r="H2188" t="s">
        <v>2538</v>
      </c>
      <c r="I2188">
        <v>7</v>
      </c>
      <c r="J2188">
        <v>5</v>
      </c>
      <c r="K2188" t="s">
        <v>451</v>
      </c>
      <c r="L2188">
        <v>1</v>
      </c>
      <c r="M2188">
        <f t="shared" si="142"/>
        <v>2</v>
      </c>
      <c r="N2188" s="2">
        <f t="shared" si="139"/>
        <v>17</v>
      </c>
      <c r="O2188" s="2" t="str">
        <f t="shared" si="140"/>
        <v>LSD_CPALB4</v>
      </c>
      <c r="P2188" t="str">
        <f t="shared" si="141"/>
        <v>PA</v>
      </c>
    </row>
    <row r="2189" spans="1:16" x14ac:dyDescent="0.25">
      <c r="A2189" t="s">
        <v>25</v>
      </c>
      <c r="B2189" t="s">
        <v>2801</v>
      </c>
      <c r="C2189">
        <v>377</v>
      </c>
      <c r="D2189" t="s">
        <v>2802</v>
      </c>
      <c r="E2189" s="26" t="s">
        <v>9541</v>
      </c>
      <c r="F2189" t="s">
        <v>44</v>
      </c>
      <c r="G2189" t="s">
        <v>45</v>
      </c>
      <c r="H2189" t="s">
        <v>2538</v>
      </c>
      <c r="I2189">
        <v>7</v>
      </c>
      <c r="J2189">
        <v>5</v>
      </c>
      <c r="K2189" t="s">
        <v>2803</v>
      </c>
      <c r="L2189">
        <v>1</v>
      </c>
      <c r="M2189">
        <f t="shared" si="142"/>
        <v>2</v>
      </c>
      <c r="N2189" s="2">
        <f t="shared" si="139"/>
        <v>17</v>
      </c>
      <c r="O2189" s="2" t="str">
        <f t="shared" si="140"/>
        <v>ACC_CPALB4</v>
      </c>
      <c r="P2189" t="str">
        <f t="shared" si="141"/>
        <v>PA</v>
      </c>
    </row>
    <row r="2190" spans="1:16" x14ac:dyDescent="0.25">
      <c r="A2190" t="s">
        <v>25</v>
      </c>
      <c r="B2190" t="s">
        <v>2804</v>
      </c>
      <c r="C2190">
        <v>378</v>
      </c>
      <c r="D2190" t="s">
        <v>2805</v>
      </c>
      <c r="E2190" s="26" t="s">
        <v>9541</v>
      </c>
      <c r="F2190" t="s">
        <v>44</v>
      </c>
      <c r="G2190" t="s">
        <v>45</v>
      </c>
      <c r="H2190" t="s">
        <v>869</v>
      </c>
      <c r="I2190">
        <v>2</v>
      </c>
      <c r="J2190">
        <v>0</v>
      </c>
      <c r="K2190" t="s">
        <v>383</v>
      </c>
      <c r="L2190">
        <v>1</v>
      </c>
      <c r="M2190">
        <f t="shared" si="142"/>
        <v>2</v>
      </c>
      <c r="N2190" s="2">
        <f t="shared" si="139"/>
        <v>17</v>
      </c>
      <c r="O2190" s="2" t="str">
        <f t="shared" si="140"/>
        <v>COR_CPALB4</v>
      </c>
      <c r="P2190" t="str">
        <f t="shared" si="141"/>
        <v>PA</v>
      </c>
    </row>
    <row r="2191" spans="1:16" x14ac:dyDescent="0.25">
      <c r="A2191" t="s">
        <v>25</v>
      </c>
      <c r="B2191" t="s">
        <v>2806</v>
      </c>
      <c r="C2191">
        <v>379</v>
      </c>
      <c r="D2191" t="s">
        <v>2807</v>
      </c>
      <c r="E2191" s="26" t="s">
        <v>9541</v>
      </c>
      <c r="F2191" t="s">
        <v>44</v>
      </c>
      <c r="G2191" t="s">
        <v>45</v>
      </c>
      <c r="H2191" t="s">
        <v>91</v>
      </c>
      <c r="I2191">
        <v>3</v>
      </c>
      <c r="J2191">
        <v>0</v>
      </c>
      <c r="K2191" t="s">
        <v>451</v>
      </c>
      <c r="L2191">
        <v>1</v>
      </c>
      <c r="M2191">
        <f t="shared" si="142"/>
        <v>2</v>
      </c>
      <c r="N2191" s="2">
        <f t="shared" si="139"/>
        <v>17</v>
      </c>
      <c r="O2191" s="2" t="str">
        <f t="shared" si="140"/>
        <v>ERR_CPALB4</v>
      </c>
      <c r="P2191" t="str">
        <f t="shared" si="141"/>
        <v>PA</v>
      </c>
    </row>
    <row r="2192" spans="1:16" x14ac:dyDescent="0.25">
      <c r="A2192" t="s">
        <v>25</v>
      </c>
      <c r="B2192" t="s">
        <v>2808</v>
      </c>
      <c r="C2192">
        <v>380</v>
      </c>
      <c r="D2192" t="s">
        <v>2809</v>
      </c>
      <c r="E2192" s="26" t="s">
        <v>9541</v>
      </c>
      <c r="F2192" t="s">
        <v>44</v>
      </c>
      <c r="G2192" t="s">
        <v>45</v>
      </c>
      <c r="H2192" t="s">
        <v>91</v>
      </c>
      <c r="I2192">
        <v>3</v>
      </c>
      <c r="J2192">
        <v>0</v>
      </c>
      <c r="K2192" t="s">
        <v>668</v>
      </c>
      <c r="L2192">
        <v>1</v>
      </c>
      <c r="M2192">
        <f t="shared" si="142"/>
        <v>2</v>
      </c>
      <c r="N2192" s="2">
        <f t="shared" si="139"/>
        <v>17</v>
      </c>
      <c r="O2192" s="2" t="str">
        <f t="shared" si="140"/>
        <v>PRESNT_CPALB4</v>
      </c>
      <c r="P2192" t="str">
        <f t="shared" si="141"/>
        <v>PA</v>
      </c>
    </row>
    <row r="2193" spans="1:16" x14ac:dyDescent="0.25">
      <c r="A2193" t="s">
        <v>25</v>
      </c>
      <c r="B2193" t="s">
        <v>2810</v>
      </c>
      <c r="C2193">
        <v>381</v>
      </c>
      <c r="D2193" t="s">
        <v>2811</v>
      </c>
      <c r="E2193" s="26" t="s">
        <v>9541</v>
      </c>
      <c r="F2193" t="s">
        <v>44</v>
      </c>
      <c r="G2193" t="s">
        <v>45</v>
      </c>
      <c r="H2193" t="s">
        <v>869</v>
      </c>
      <c r="I2193">
        <v>2</v>
      </c>
      <c r="J2193">
        <v>0</v>
      </c>
      <c r="K2193" t="s">
        <v>383</v>
      </c>
      <c r="L2193">
        <v>1</v>
      </c>
      <c r="M2193">
        <f t="shared" si="142"/>
        <v>2</v>
      </c>
      <c r="N2193" s="2">
        <f t="shared" si="139"/>
        <v>17</v>
      </c>
      <c r="O2193" s="2" t="str">
        <f t="shared" si="140"/>
        <v>STI_CPALB4</v>
      </c>
      <c r="P2193" t="str">
        <f t="shared" si="141"/>
        <v>PA</v>
      </c>
    </row>
    <row r="2194" spans="1:16" x14ac:dyDescent="0.25">
      <c r="A2194" t="s">
        <v>25</v>
      </c>
      <c r="B2194" t="s">
        <v>2812</v>
      </c>
      <c r="C2194">
        <v>382</v>
      </c>
      <c r="D2194" t="s">
        <v>2813</v>
      </c>
      <c r="E2194" s="26" t="s">
        <v>9541</v>
      </c>
      <c r="F2194" t="s">
        <v>44</v>
      </c>
      <c r="G2194" t="s">
        <v>45</v>
      </c>
      <c r="H2194" t="s">
        <v>91</v>
      </c>
      <c r="I2194">
        <v>3</v>
      </c>
      <c r="J2194">
        <v>0</v>
      </c>
      <c r="K2194" t="s">
        <v>668</v>
      </c>
      <c r="L2194">
        <v>1</v>
      </c>
      <c r="M2194">
        <f t="shared" si="142"/>
        <v>2</v>
      </c>
      <c r="N2194" s="2">
        <f t="shared" si="139"/>
        <v>17</v>
      </c>
      <c r="O2194" s="2" t="str">
        <f t="shared" si="140"/>
        <v>RES_CPALB4</v>
      </c>
      <c r="P2194" t="str">
        <f t="shared" si="141"/>
        <v>PA</v>
      </c>
    </row>
    <row r="2195" spans="1:16" x14ac:dyDescent="0.25">
      <c r="A2195" t="s">
        <v>25</v>
      </c>
      <c r="B2195" t="s">
        <v>2814</v>
      </c>
      <c r="C2195">
        <v>383</v>
      </c>
      <c r="D2195" t="s">
        <v>2815</v>
      </c>
      <c r="E2195" s="26" t="s">
        <v>9541</v>
      </c>
      <c r="F2195" t="s">
        <v>44</v>
      </c>
      <c r="G2195" t="s">
        <v>45</v>
      </c>
      <c r="H2195" t="s">
        <v>2441</v>
      </c>
      <c r="I2195">
        <v>6</v>
      </c>
      <c r="J2195">
        <v>0</v>
      </c>
      <c r="K2195" t="s">
        <v>2816</v>
      </c>
      <c r="L2195">
        <v>1</v>
      </c>
      <c r="M2195">
        <f t="shared" si="142"/>
        <v>2</v>
      </c>
      <c r="N2195" s="2">
        <f t="shared" si="139"/>
        <v>17</v>
      </c>
      <c r="O2195" s="2" t="str">
        <f t="shared" si="140"/>
        <v>DUR_CPALB5</v>
      </c>
      <c r="P2195" t="str">
        <f t="shared" si="141"/>
        <v>PA</v>
      </c>
    </row>
    <row r="2196" spans="1:16" x14ac:dyDescent="0.25">
      <c r="A2196" t="s">
        <v>25</v>
      </c>
      <c r="B2196" t="s">
        <v>2817</v>
      </c>
      <c r="C2196">
        <v>384</v>
      </c>
      <c r="D2196" t="s">
        <v>2818</v>
      </c>
      <c r="E2196" s="26" t="s">
        <v>9541</v>
      </c>
      <c r="F2196" t="s">
        <v>44</v>
      </c>
      <c r="G2196" t="s">
        <v>45</v>
      </c>
      <c r="H2196" t="s">
        <v>2538</v>
      </c>
      <c r="I2196">
        <v>7</v>
      </c>
      <c r="J2196">
        <v>5</v>
      </c>
      <c r="K2196" t="s">
        <v>2819</v>
      </c>
      <c r="L2196">
        <v>1</v>
      </c>
      <c r="M2196">
        <f t="shared" si="142"/>
        <v>2</v>
      </c>
      <c r="N2196" s="2">
        <f t="shared" si="139"/>
        <v>17</v>
      </c>
      <c r="O2196" s="2" t="str">
        <f t="shared" si="140"/>
        <v>LMN_CPALB5</v>
      </c>
      <c r="P2196" t="str">
        <f t="shared" si="141"/>
        <v>PA</v>
      </c>
    </row>
    <row r="2197" spans="1:16" x14ac:dyDescent="0.25">
      <c r="A2197" t="s">
        <v>25</v>
      </c>
      <c r="B2197" t="s">
        <v>2820</v>
      </c>
      <c r="C2197">
        <v>385</v>
      </c>
      <c r="D2197" t="s">
        <v>2821</v>
      </c>
      <c r="E2197" s="26" t="s">
        <v>9541</v>
      </c>
      <c r="F2197" t="s">
        <v>44</v>
      </c>
      <c r="G2197" t="s">
        <v>45</v>
      </c>
      <c r="H2197" t="s">
        <v>2538</v>
      </c>
      <c r="I2197">
        <v>7</v>
      </c>
      <c r="J2197">
        <v>5</v>
      </c>
      <c r="K2197" t="s">
        <v>2822</v>
      </c>
      <c r="L2197">
        <v>1</v>
      </c>
      <c r="M2197">
        <f t="shared" si="142"/>
        <v>2</v>
      </c>
      <c r="N2197" s="2">
        <f t="shared" si="139"/>
        <v>17</v>
      </c>
      <c r="O2197" s="2" t="str">
        <f t="shared" si="140"/>
        <v>LSD_CPALB5</v>
      </c>
      <c r="P2197" t="str">
        <f t="shared" si="141"/>
        <v>PA</v>
      </c>
    </row>
    <row r="2198" spans="1:16" x14ac:dyDescent="0.25">
      <c r="A2198" t="s">
        <v>25</v>
      </c>
      <c r="B2198" t="s">
        <v>2823</v>
      </c>
      <c r="C2198">
        <v>386</v>
      </c>
      <c r="D2198" t="s">
        <v>2824</v>
      </c>
      <c r="E2198" s="26" t="s">
        <v>9541</v>
      </c>
      <c r="F2198" t="s">
        <v>44</v>
      </c>
      <c r="G2198" t="s">
        <v>45</v>
      </c>
      <c r="H2198" t="s">
        <v>2538</v>
      </c>
      <c r="I2198">
        <v>7</v>
      </c>
      <c r="J2198">
        <v>5</v>
      </c>
      <c r="K2198" t="s">
        <v>2825</v>
      </c>
      <c r="L2198">
        <v>1</v>
      </c>
      <c r="M2198">
        <f t="shared" si="142"/>
        <v>2</v>
      </c>
      <c r="N2198" s="2">
        <f t="shared" si="139"/>
        <v>17</v>
      </c>
      <c r="O2198" s="2" t="str">
        <f t="shared" si="140"/>
        <v>ACC_CPALB5</v>
      </c>
      <c r="P2198" t="str">
        <f t="shared" si="141"/>
        <v>PA</v>
      </c>
    </row>
    <row r="2199" spans="1:16" x14ac:dyDescent="0.25">
      <c r="A2199" t="s">
        <v>25</v>
      </c>
      <c r="B2199" t="s">
        <v>2826</v>
      </c>
      <c r="C2199">
        <v>387</v>
      </c>
      <c r="D2199" t="s">
        <v>2827</v>
      </c>
      <c r="E2199" s="26" t="s">
        <v>9541</v>
      </c>
      <c r="F2199" t="s">
        <v>44</v>
      </c>
      <c r="G2199" t="s">
        <v>45</v>
      </c>
      <c r="H2199" t="s">
        <v>869</v>
      </c>
      <c r="I2199">
        <v>2</v>
      </c>
      <c r="J2199">
        <v>0</v>
      </c>
      <c r="K2199" t="s">
        <v>668</v>
      </c>
      <c r="L2199">
        <v>1</v>
      </c>
      <c r="M2199">
        <f t="shared" si="142"/>
        <v>2</v>
      </c>
      <c r="N2199" s="2">
        <f t="shared" si="139"/>
        <v>17</v>
      </c>
      <c r="O2199" s="2" t="str">
        <f t="shared" si="140"/>
        <v>COR_CPALB5</v>
      </c>
      <c r="P2199" t="str">
        <f t="shared" si="141"/>
        <v>PA</v>
      </c>
    </row>
    <row r="2200" spans="1:16" x14ac:dyDescent="0.25">
      <c r="A2200" t="s">
        <v>25</v>
      </c>
      <c r="B2200" t="s">
        <v>2828</v>
      </c>
      <c r="C2200">
        <v>388</v>
      </c>
      <c r="D2200" t="s">
        <v>2829</v>
      </c>
      <c r="E2200" s="26" t="s">
        <v>9541</v>
      </c>
      <c r="F2200" t="s">
        <v>44</v>
      </c>
      <c r="G2200" t="s">
        <v>45</v>
      </c>
      <c r="H2200" t="s">
        <v>91</v>
      </c>
      <c r="I2200">
        <v>3</v>
      </c>
      <c r="J2200">
        <v>0</v>
      </c>
      <c r="K2200" t="s">
        <v>451</v>
      </c>
      <c r="L2200">
        <v>1</v>
      </c>
      <c r="M2200">
        <f t="shared" si="142"/>
        <v>2</v>
      </c>
      <c r="N2200" s="2">
        <f t="shared" si="139"/>
        <v>17</v>
      </c>
      <c r="O2200" s="2" t="str">
        <f t="shared" si="140"/>
        <v>ERR_CPALB5</v>
      </c>
      <c r="P2200" t="str">
        <f t="shared" si="141"/>
        <v>PA</v>
      </c>
    </row>
    <row r="2201" spans="1:16" x14ac:dyDescent="0.25">
      <c r="A2201" t="s">
        <v>25</v>
      </c>
      <c r="B2201" t="s">
        <v>2830</v>
      </c>
      <c r="C2201">
        <v>389</v>
      </c>
      <c r="D2201" t="s">
        <v>2831</v>
      </c>
      <c r="E2201" s="26" t="s">
        <v>9541</v>
      </c>
      <c r="F2201" t="s">
        <v>44</v>
      </c>
      <c r="G2201" t="s">
        <v>45</v>
      </c>
      <c r="H2201" t="s">
        <v>91</v>
      </c>
      <c r="I2201">
        <v>3</v>
      </c>
      <c r="J2201">
        <v>0</v>
      </c>
      <c r="K2201" t="s">
        <v>997</v>
      </c>
      <c r="L2201">
        <v>1</v>
      </c>
      <c r="M2201">
        <f t="shared" si="142"/>
        <v>2</v>
      </c>
      <c r="N2201" s="2">
        <f t="shared" si="139"/>
        <v>17</v>
      </c>
      <c r="O2201" s="2" t="str">
        <f t="shared" si="140"/>
        <v>PRESNT_CPALB5</v>
      </c>
      <c r="P2201" t="str">
        <f t="shared" si="141"/>
        <v>PA</v>
      </c>
    </row>
    <row r="2202" spans="1:16" x14ac:dyDescent="0.25">
      <c r="A2202" t="s">
        <v>25</v>
      </c>
      <c r="B2202" t="s">
        <v>2832</v>
      </c>
      <c r="C2202">
        <v>390</v>
      </c>
      <c r="D2202" t="s">
        <v>2833</v>
      </c>
      <c r="E2202" s="26" t="s">
        <v>9541</v>
      </c>
      <c r="F2202" t="s">
        <v>44</v>
      </c>
      <c r="G2202" t="s">
        <v>45</v>
      </c>
      <c r="H2202" t="s">
        <v>869</v>
      </c>
      <c r="I2202">
        <v>2</v>
      </c>
      <c r="J2202">
        <v>0</v>
      </c>
      <c r="K2202" t="s">
        <v>668</v>
      </c>
      <c r="L2202">
        <v>1</v>
      </c>
      <c r="M2202">
        <f t="shared" si="142"/>
        <v>2</v>
      </c>
      <c r="N2202" s="2">
        <f t="shared" si="139"/>
        <v>17</v>
      </c>
      <c r="O2202" s="2" t="str">
        <f t="shared" si="140"/>
        <v>STI_CPALB5</v>
      </c>
      <c r="P2202" t="str">
        <f t="shared" si="141"/>
        <v>PA</v>
      </c>
    </row>
    <row r="2203" spans="1:16" x14ac:dyDescent="0.25">
      <c r="A2203" t="s">
        <v>25</v>
      </c>
      <c r="B2203" t="s">
        <v>2834</v>
      </c>
      <c r="C2203">
        <v>391</v>
      </c>
      <c r="D2203" t="s">
        <v>2835</v>
      </c>
      <c r="E2203" s="26" t="s">
        <v>9541</v>
      </c>
      <c r="F2203" t="s">
        <v>44</v>
      </c>
      <c r="G2203" t="s">
        <v>45</v>
      </c>
      <c r="H2203" t="s">
        <v>91</v>
      </c>
      <c r="I2203">
        <v>3</v>
      </c>
      <c r="J2203">
        <v>0</v>
      </c>
      <c r="K2203" t="s">
        <v>997</v>
      </c>
      <c r="L2203">
        <v>1</v>
      </c>
      <c r="M2203">
        <f t="shared" si="142"/>
        <v>2</v>
      </c>
      <c r="N2203" s="2">
        <f t="shared" si="139"/>
        <v>17</v>
      </c>
      <c r="O2203" s="2" t="str">
        <f t="shared" si="140"/>
        <v>RES_CPALB5</v>
      </c>
      <c r="P2203" t="str">
        <f t="shared" si="141"/>
        <v>PA</v>
      </c>
    </row>
    <row r="2204" spans="1:16" x14ac:dyDescent="0.25">
      <c r="A2204" t="s">
        <v>25</v>
      </c>
      <c r="B2204" t="s">
        <v>2836</v>
      </c>
      <c r="C2204">
        <v>392</v>
      </c>
      <c r="D2204" t="s">
        <v>2837</v>
      </c>
      <c r="E2204" s="26" t="s">
        <v>9541</v>
      </c>
      <c r="F2204" t="s">
        <v>44</v>
      </c>
      <c r="G2204" t="s">
        <v>45</v>
      </c>
      <c r="H2204" t="s">
        <v>869</v>
      </c>
      <c r="I2204">
        <v>2</v>
      </c>
      <c r="J2204">
        <v>0</v>
      </c>
      <c r="K2204" t="s">
        <v>383</v>
      </c>
      <c r="L2204">
        <v>1</v>
      </c>
      <c r="M2204">
        <f t="shared" si="142"/>
        <v>2</v>
      </c>
      <c r="N2204" s="2">
        <f t="shared" si="139"/>
        <v>17</v>
      </c>
      <c r="O2204" s="2" t="str">
        <f t="shared" si="140"/>
        <v>GMLIDX_GML1</v>
      </c>
      <c r="P2204" t="str">
        <f t="shared" si="141"/>
        <v>PA</v>
      </c>
    </row>
    <row r="2205" spans="1:16" x14ac:dyDescent="0.25">
      <c r="A2205" t="s">
        <v>25</v>
      </c>
      <c r="B2205" t="s">
        <v>2838</v>
      </c>
      <c r="C2205">
        <v>393</v>
      </c>
      <c r="D2205" t="s">
        <v>2839</v>
      </c>
      <c r="E2205" s="26" t="s">
        <v>9541</v>
      </c>
      <c r="F2205" t="s">
        <v>44</v>
      </c>
      <c r="G2205" t="s">
        <v>45</v>
      </c>
      <c r="H2205" t="s">
        <v>2538</v>
      </c>
      <c r="I2205">
        <v>7</v>
      </c>
      <c r="J2205">
        <v>5</v>
      </c>
      <c r="K2205" t="s">
        <v>2840</v>
      </c>
      <c r="L2205">
        <v>1</v>
      </c>
      <c r="M2205">
        <f t="shared" si="142"/>
        <v>2</v>
      </c>
      <c r="N2205" s="2">
        <f t="shared" si="139"/>
        <v>17</v>
      </c>
      <c r="O2205" s="2" t="str">
        <f t="shared" si="140"/>
        <v>MPS_GML1</v>
      </c>
      <c r="P2205" t="str">
        <f t="shared" si="141"/>
        <v>PA</v>
      </c>
    </row>
    <row r="2206" spans="1:16" x14ac:dyDescent="0.25">
      <c r="A2206" t="s">
        <v>25</v>
      </c>
      <c r="B2206" t="s">
        <v>2841</v>
      </c>
      <c r="C2206">
        <v>394</v>
      </c>
      <c r="D2206" t="s">
        <v>2842</v>
      </c>
      <c r="E2206" s="26" t="s">
        <v>9541</v>
      </c>
      <c r="F2206" t="s">
        <v>44</v>
      </c>
      <c r="G2206" t="s">
        <v>45</v>
      </c>
      <c r="H2206" t="s">
        <v>2534</v>
      </c>
      <c r="I2206">
        <v>7</v>
      </c>
      <c r="J2206">
        <v>0</v>
      </c>
      <c r="K2206" t="s">
        <v>2843</v>
      </c>
      <c r="L2206">
        <v>0</v>
      </c>
      <c r="M2206">
        <f t="shared" si="142"/>
        <v>2</v>
      </c>
      <c r="N2206" s="2">
        <f t="shared" si="139"/>
        <v>17</v>
      </c>
      <c r="O2206" s="2" t="str">
        <f t="shared" si="140"/>
        <v>DUR_GML1</v>
      </c>
      <c r="P2206" t="str">
        <f t="shared" si="141"/>
        <v>PA</v>
      </c>
    </row>
    <row r="2207" spans="1:16" x14ac:dyDescent="0.25">
      <c r="A2207" t="s">
        <v>25</v>
      </c>
      <c r="B2207" t="s">
        <v>2844</v>
      </c>
      <c r="C2207">
        <v>395</v>
      </c>
      <c r="D2207" t="s">
        <v>2845</v>
      </c>
      <c r="E2207" s="26" t="s">
        <v>9541</v>
      </c>
      <c r="F2207" t="s">
        <v>44</v>
      </c>
      <c r="G2207" t="s">
        <v>45</v>
      </c>
      <c r="H2207" t="s">
        <v>756</v>
      </c>
      <c r="I2207">
        <v>4</v>
      </c>
      <c r="J2207">
        <v>0</v>
      </c>
      <c r="K2207" t="s">
        <v>2846</v>
      </c>
      <c r="L2207">
        <v>1</v>
      </c>
      <c r="M2207">
        <f t="shared" si="142"/>
        <v>2</v>
      </c>
      <c r="N2207" s="2">
        <f t="shared" si="139"/>
        <v>17</v>
      </c>
      <c r="O2207" s="2" t="str">
        <f t="shared" si="140"/>
        <v>TER_GML1</v>
      </c>
      <c r="P2207" t="str">
        <f t="shared" si="141"/>
        <v>PA</v>
      </c>
    </row>
    <row r="2208" spans="1:16" x14ac:dyDescent="0.25">
      <c r="A2208" t="s">
        <v>25</v>
      </c>
      <c r="B2208" t="s">
        <v>2847</v>
      </c>
      <c r="C2208">
        <v>396</v>
      </c>
      <c r="D2208" t="s">
        <v>2848</v>
      </c>
      <c r="E2208" s="26" t="s">
        <v>9541</v>
      </c>
      <c r="F2208" t="s">
        <v>44</v>
      </c>
      <c r="G2208" t="s">
        <v>45</v>
      </c>
      <c r="H2208" t="s">
        <v>869</v>
      </c>
      <c r="I2208">
        <v>2</v>
      </c>
      <c r="J2208">
        <v>0</v>
      </c>
      <c r="K2208" t="s">
        <v>451</v>
      </c>
      <c r="L2208">
        <v>1</v>
      </c>
      <c r="M2208">
        <f t="shared" si="142"/>
        <v>2</v>
      </c>
      <c r="N2208" s="2">
        <f t="shared" si="139"/>
        <v>17</v>
      </c>
      <c r="O2208" s="2" t="str">
        <f t="shared" si="140"/>
        <v>LER_GML1</v>
      </c>
      <c r="P2208" t="str">
        <f t="shared" si="141"/>
        <v>PA</v>
      </c>
    </row>
    <row r="2209" spans="1:16" x14ac:dyDescent="0.25">
      <c r="A2209" t="s">
        <v>25</v>
      </c>
      <c r="B2209" t="s">
        <v>2849</v>
      </c>
      <c r="C2209">
        <v>397</v>
      </c>
      <c r="D2209" t="s">
        <v>2850</v>
      </c>
      <c r="E2209" s="26" t="s">
        <v>9541</v>
      </c>
      <c r="F2209" t="s">
        <v>44</v>
      </c>
      <c r="G2209" t="s">
        <v>45</v>
      </c>
      <c r="H2209" t="s">
        <v>756</v>
      </c>
      <c r="I2209">
        <v>4</v>
      </c>
      <c r="J2209">
        <v>0</v>
      </c>
      <c r="K2209" t="s">
        <v>2851</v>
      </c>
      <c r="L2209">
        <v>1</v>
      </c>
      <c r="M2209">
        <f t="shared" si="142"/>
        <v>2</v>
      </c>
      <c r="N2209" s="2">
        <f t="shared" si="139"/>
        <v>17</v>
      </c>
      <c r="O2209" s="2" t="str">
        <f t="shared" si="140"/>
        <v>RER_GML1</v>
      </c>
      <c r="P2209" t="str">
        <f t="shared" si="141"/>
        <v>PA</v>
      </c>
    </row>
    <row r="2210" spans="1:16" x14ac:dyDescent="0.25">
      <c r="A2210" t="s">
        <v>25</v>
      </c>
      <c r="B2210" t="s">
        <v>2852</v>
      </c>
      <c r="C2210">
        <v>398</v>
      </c>
      <c r="D2210" t="s">
        <v>2853</v>
      </c>
      <c r="E2210" s="26" t="s">
        <v>9541</v>
      </c>
      <c r="F2210" t="s">
        <v>44</v>
      </c>
      <c r="G2210" t="s">
        <v>45</v>
      </c>
      <c r="H2210" t="s">
        <v>91</v>
      </c>
      <c r="I2210">
        <v>3</v>
      </c>
      <c r="J2210">
        <v>0</v>
      </c>
      <c r="K2210" t="s">
        <v>2851</v>
      </c>
      <c r="L2210">
        <v>1</v>
      </c>
      <c r="M2210">
        <f t="shared" si="142"/>
        <v>2</v>
      </c>
      <c r="N2210" s="2">
        <f t="shared" si="139"/>
        <v>17</v>
      </c>
      <c r="O2210" s="2" t="str">
        <f t="shared" si="140"/>
        <v>PER_GML1</v>
      </c>
      <c r="P2210" t="str">
        <f t="shared" si="141"/>
        <v>PA</v>
      </c>
    </row>
    <row r="2211" spans="1:16" x14ac:dyDescent="0.25">
      <c r="A2211" t="s">
        <v>25</v>
      </c>
      <c r="B2211" t="s">
        <v>2854</v>
      </c>
      <c r="C2211">
        <v>399</v>
      </c>
      <c r="D2211" t="s">
        <v>2855</v>
      </c>
      <c r="E2211" s="26" t="s">
        <v>9541</v>
      </c>
      <c r="F2211" t="s">
        <v>44</v>
      </c>
      <c r="G2211" t="s">
        <v>45</v>
      </c>
      <c r="H2211" t="s">
        <v>869</v>
      </c>
      <c r="I2211">
        <v>2</v>
      </c>
      <c r="J2211">
        <v>0</v>
      </c>
      <c r="K2211" t="s">
        <v>451</v>
      </c>
      <c r="L2211">
        <v>1</v>
      </c>
      <c r="M2211">
        <f t="shared" si="142"/>
        <v>2</v>
      </c>
      <c r="N2211" s="2">
        <f t="shared" si="139"/>
        <v>17</v>
      </c>
      <c r="O2211" s="2" t="str">
        <f t="shared" si="140"/>
        <v>CMV_GML1</v>
      </c>
      <c r="P2211" t="str">
        <f t="shared" si="141"/>
        <v>PA</v>
      </c>
    </row>
    <row r="2212" spans="1:16" x14ac:dyDescent="0.25">
      <c r="A2212" t="s">
        <v>25</v>
      </c>
      <c r="B2212" t="s">
        <v>2856</v>
      </c>
      <c r="C2212">
        <v>400</v>
      </c>
      <c r="D2212" t="s">
        <v>2857</v>
      </c>
      <c r="E2212" s="26" t="s">
        <v>9541</v>
      </c>
      <c r="F2212" t="s">
        <v>44</v>
      </c>
      <c r="G2212" t="s">
        <v>45</v>
      </c>
      <c r="H2212" t="s">
        <v>756</v>
      </c>
      <c r="I2212">
        <v>4</v>
      </c>
      <c r="J2212">
        <v>0</v>
      </c>
      <c r="K2212" t="s">
        <v>2858</v>
      </c>
      <c r="L2212">
        <v>1</v>
      </c>
      <c r="M2212">
        <f t="shared" si="142"/>
        <v>2</v>
      </c>
      <c r="N2212" s="2">
        <f t="shared" si="139"/>
        <v>17</v>
      </c>
      <c r="O2212" s="2" t="str">
        <f t="shared" si="140"/>
        <v>RTH_GML1</v>
      </c>
      <c r="P2212" t="str">
        <f t="shared" si="141"/>
        <v>PA</v>
      </c>
    </row>
    <row r="2213" spans="1:16" x14ac:dyDescent="0.25">
      <c r="A2213" t="s">
        <v>25</v>
      </c>
      <c r="B2213" t="s">
        <v>2859</v>
      </c>
      <c r="C2213">
        <v>401</v>
      </c>
      <c r="D2213" t="s">
        <v>2860</v>
      </c>
      <c r="E2213" s="26" t="s">
        <v>9541</v>
      </c>
      <c r="F2213" t="s">
        <v>44</v>
      </c>
      <c r="G2213" t="s">
        <v>45</v>
      </c>
      <c r="H2213" t="s">
        <v>869</v>
      </c>
      <c r="I2213">
        <v>2</v>
      </c>
      <c r="J2213">
        <v>0</v>
      </c>
      <c r="K2213" t="s">
        <v>383</v>
      </c>
      <c r="L2213">
        <v>1</v>
      </c>
      <c r="M2213">
        <f t="shared" si="142"/>
        <v>2</v>
      </c>
      <c r="N2213" s="2">
        <f t="shared" si="139"/>
        <v>17</v>
      </c>
      <c r="O2213" s="2" t="str">
        <f t="shared" si="140"/>
        <v>GMLIDX_GML2</v>
      </c>
      <c r="P2213" t="str">
        <f t="shared" si="141"/>
        <v>PA</v>
      </c>
    </row>
    <row r="2214" spans="1:16" x14ac:dyDescent="0.25">
      <c r="A2214" t="s">
        <v>25</v>
      </c>
      <c r="B2214" t="s">
        <v>2861</v>
      </c>
      <c r="C2214">
        <v>402</v>
      </c>
      <c r="D2214" t="s">
        <v>2862</v>
      </c>
      <c r="E2214" s="26" t="s">
        <v>9541</v>
      </c>
      <c r="F2214" t="s">
        <v>44</v>
      </c>
      <c r="G2214" t="s">
        <v>45</v>
      </c>
      <c r="H2214" t="s">
        <v>2538</v>
      </c>
      <c r="I2214">
        <v>7</v>
      </c>
      <c r="J2214">
        <v>5</v>
      </c>
      <c r="K2214" t="s">
        <v>2863</v>
      </c>
      <c r="L2214">
        <v>1</v>
      </c>
      <c r="M2214">
        <f t="shared" si="142"/>
        <v>2</v>
      </c>
      <c r="N2214" s="2">
        <f t="shared" si="139"/>
        <v>17</v>
      </c>
      <c r="O2214" s="2" t="str">
        <f t="shared" si="140"/>
        <v>MPS_GML2</v>
      </c>
      <c r="P2214" t="str">
        <f t="shared" si="141"/>
        <v>PA</v>
      </c>
    </row>
    <row r="2215" spans="1:16" x14ac:dyDescent="0.25">
      <c r="A2215" t="s">
        <v>25</v>
      </c>
      <c r="B2215" t="s">
        <v>2864</v>
      </c>
      <c r="C2215">
        <v>403</v>
      </c>
      <c r="D2215" t="s">
        <v>2865</v>
      </c>
      <c r="E2215" s="26" t="s">
        <v>9541</v>
      </c>
      <c r="F2215" t="s">
        <v>44</v>
      </c>
      <c r="G2215" t="s">
        <v>45</v>
      </c>
      <c r="H2215" t="s">
        <v>2534</v>
      </c>
      <c r="I2215">
        <v>7</v>
      </c>
      <c r="J2215">
        <v>0</v>
      </c>
      <c r="K2215" t="s">
        <v>2866</v>
      </c>
      <c r="L2215">
        <v>0</v>
      </c>
      <c r="M2215">
        <f t="shared" si="142"/>
        <v>2</v>
      </c>
      <c r="N2215" s="2">
        <f t="shared" si="139"/>
        <v>17</v>
      </c>
      <c r="O2215" s="2" t="str">
        <f t="shared" si="140"/>
        <v>DUR_GML2</v>
      </c>
      <c r="P2215" t="str">
        <f t="shared" si="141"/>
        <v>PA</v>
      </c>
    </row>
    <row r="2216" spans="1:16" x14ac:dyDescent="0.25">
      <c r="A2216" t="s">
        <v>25</v>
      </c>
      <c r="B2216" t="s">
        <v>2867</v>
      </c>
      <c r="C2216">
        <v>404</v>
      </c>
      <c r="D2216" t="s">
        <v>2868</v>
      </c>
      <c r="E2216" s="26" t="s">
        <v>9541</v>
      </c>
      <c r="F2216" t="s">
        <v>44</v>
      </c>
      <c r="G2216" t="s">
        <v>45</v>
      </c>
      <c r="H2216" t="s">
        <v>756</v>
      </c>
      <c r="I2216">
        <v>4</v>
      </c>
      <c r="J2216">
        <v>0</v>
      </c>
      <c r="K2216" t="s">
        <v>2869</v>
      </c>
      <c r="L2216">
        <v>1</v>
      </c>
      <c r="M2216">
        <f t="shared" si="142"/>
        <v>2</v>
      </c>
      <c r="N2216" s="2">
        <f t="shared" si="139"/>
        <v>17</v>
      </c>
      <c r="O2216" s="2" t="str">
        <f t="shared" si="140"/>
        <v>TER_GML2</v>
      </c>
      <c r="P2216" t="str">
        <f t="shared" si="141"/>
        <v>PA</v>
      </c>
    </row>
    <row r="2217" spans="1:16" x14ac:dyDescent="0.25">
      <c r="A2217" t="s">
        <v>25</v>
      </c>
      <c r="B2217" t="s">
        <v>2870</v>
      </c>
      <c r="C2217">
        <v>405</v>
      </c>
      <c r="D2217" t="s">
        <v>2871</v>
      </c>
      <c r="E2217" s="26" t="s">
        <v>9541</v>
      </c>
      <c r="F2217" t="s">
        <v>44</v>
      </c>
      <c r="G2217" t="s">
        <v>45</v>
      </c>
      <c r="H2217" t="s">
        <v>869</v>
      </c>
      <c r="I2217">
        <v>2</v>
      </c>
      <c r="J2217">
        <v>0</v>
      </c>
      <c r="K2217" t="s">
        <v>451</v>
      </c>
      <c r="L2217">
        <v>1</v>
      </c>
      <c r="M2217">
        <f t="shared" si="142"/>
        <v>2</v>
      </c>
      <c r="N2217" s="2">
        <f t="shared" si="139"/>
        <v>17</v>
      </c>
      <c r="O2217" s="2" t="str">
        <f t="shared" si="140"/>
        <v>LER_GML2</v>
      </c>
      <c r="P2217" t="str">
        <f t="shared" si="141"/>
        <v>PA</v>
      </c>
    </row>
    <row r="2218" spans="1:16" x14ac:dyDescent="0.25">
      <c r="A2218" t="s">
        <v>25</v>
      </c>
      <c r="B2218" t="s">
        <v>2872</v>
      </c>
      <c r="C2218">
        <v>406</v>
      </c>
      <c r="D2218" t="s">
        <v>2873</v>
      </c>
      <c r="E2218" s="26" t="s">
        <v>9541</v>
      </c>
      <c r="F2218" t="s">
        <v>44</v>
      </c>
      <c r="G2218" t="s">
        <v>45</v>
      </c>
      <c r="H2218" t="s">
        <v>869</v>
      </c>
      <c r="I2218">
        <v>2</v>
      </c>
      <c r="J2218">
        <v>0</v>
      </c>
      <c r="K2218" t="s">
        <v>451</v>
      </c>
      <c r="L2218">
        <v>1</v>
      </c>
      <c r="M2218">
        <f t="shared" si="142"/>
        <v>2</v>
      </c>
      <c r="N2218" s="2">
        <f t="shared" si="139"/>
        <v>17</v>
      </c>
      <c r="O2218" s="2" t="str">
        <f t="shared" si="140"/>
        <v>RER_GML2</v>
      </c>
      <c r="P2218" t="str">
        <f t="shared" si="141"/>
        <v>PA</v>
      </c>
    </row>
    <row r="2219" spans="1:16" x14ac:dyDescent="0.25">
      <c r="A2219" t="s">
        <v>25</v>
      </c>
      <c r="B2219" t="s">
        <v>2874</v>
      </c>
      <c r="C2219">
        <v>407</v>
      </c>
      <c r="D2219" t="s">
        <v>2875</v>
      </c>
      <c r="E2219" s="26" t="s">
        <v>9541</v>
      </c>
      <c r="F2219" t="s">
        <v>44</v>
      </c>
      <c r="G2219" t="s">
        <v>45</v>
      </c>
      <c r="H2219" t="s">
        <v>753</v>
      </c>
      <c r="I2219">
        <v>1</v>
      </c>
      <c r="J2219">
        <v>0</v>
      </c>
      <c r="K2219" t="s">
        <v>451</v>
      </c>
      <c r="L2219">
        <v>1</v>
      </c>
      <c r="M2219">
        <f t="shared" si="142"/>
        <v>2</v>
      </c>
      <c r="N2219" s="2">
        <f t="shared" si="139"/>
        <v>17</v>
      </c>
      <c r="O2219" s="2" t="str">
        <f t="shared" si="140"/>
        <v>PER_GML2</v>
      </c>
      <c r="P2219" t="str">
        <f t="shared" si="141"/>
        <v>PA</v>
      </c>
    </row>
    <row r="2220" spans="1:16" x14ac:dyDescent="0.25">
      <c r="A2220" t="s">
        <v>25</v>
      </c>
      <c r="B2220" t="s">
        <v>2876</v>
      </c>
      <c r="C2220">
        <v>408</v>
      </c>
      <c r="D2220" t="s">
        <v>2877</v>
      </c>
      <c r="E2220" s="26" t="s">
        <v>9541</v>
      </c>
      <c r="F2220" t="s">
        <v>44</v>
      </c>
      <c r="G2220" t="s">
        <v>45</v>
      </c>
      <c r="H2220" t="s">
        <v>869</v>
      </c>
      <c r="I2220">
        <v>2</v>
      </c>
      <c r="J2220">
        <v>0</v>
      </c>
      <c r="K2220" t="s">
        <v>451</v>
      </c>
      <c r="L2220">
        <v>1</v>
      </c>
      <c r="M2220">
        <f t="shared" si="142"/>
        <v>2</v>
      </c>
      <c r="N2220" s="2">
        <f t="shared" si="139"/>
        <v>17</v>
      </c>
      <c r="O2220" s="2" t="str">
        <f t="shared" si="140"/>
        <v>CMV_GML2</v>
      </c>
      <c r="P2220" t="str">
        <f t="shared" si="141"/>
        <v>PA</v>
      </c>
    </row>
    <row r="2221" spans="1:16" x14ac:dyDescent="0.25">
      <c r="A2221" t="s">
        <v>25</v>
      </c>
      <c r="B2221" t="s">
        <v>2878</v>
      </c>
      <c r="C2221">
        <v>409</v>
      </c>
      <c r="D2221" t="s">
        <v>2879</v>
      </c>
      <c r="E2221" s="26" t="s">
        <v>9541</v>
      </c>
      <c r="F2221" t="s">
        <v>44</v>
      </c>
      <c r="G2221" t="s">
        <v>45</v>
      </c>
      <c r="H2221" t="s">
        <v>869</v>
      </c>
      <c r="I2221">
        <v>2</v>
      </c>
      <c r="J2221">
        <v>0</v>
      </c>
      <c r="K2221" t="s">
        <v>451</v>
      </c>
      <c r="L2221">
        <v>1</v>
      </c>
      <c r="M2221">
        <f t="shared" si="142"/>
        <v>2</v>
      </c>
      <c r="N2221" s="2">
        <f t="shared" si="139"/>
        <v>17</v>
      </c>
      <c r="O2221" s="2" t="str">
        <f t="shared" si="140"/>
        <v>RTH_GML2</v>
      </c>
      <c r="P2221" t="str">
        <f t="shared" si="141"/>
        <v>PA</v>
      </c>
    </row>
    <row r="2222" spans="1:16" x14ac:dyDescent="0.25">
      <c r="A2222" t="s">
        <v>25</v>
      </c>
      <c r="B2222" t="s">
        <v>2880</v>
      </c>
      <c r="C2222">
        <v>410</v>
      </c>
      <c r="D2222" t="s">
        <v>2881</v>
      </c>
      <c r="E2222" s="26" t="s">
        <v>9541</v>
      </c>
      <c r="F2222" t="s">
        <v>44</v>
      </c>
      <c r="G2222" t="s">
        <v>45</v>
      </c>
      <c r="H2222" t="s">
        <v>869</v>
      </c>
      <c r="I2222">
        <v>2</v>
      </c>
      <c r="J2222">
        <v>0</v>
      </c>
      <c r="K2222" t="s">
        <v>383</v>
      </c>
      <c r="L2222">
        <v>1</v>
      </c>
      <c r="M2222">
        <f t="shared" si="142"/>
        <v>2</v>
      </c>
      <c r="N2222" s="2">
        <f t="shared" ref="N2222:N2285" si="143">_xlfn.NUMBERVALUE(MID(A2222,2,3))-200</f>
        <v>17</v>
      </c>
      <c r="O2222" s="2" t="str">
        <f t="shared" ref="O2222:O2285" si="144">MID(B2222,6,LEN(B2222)-5)</f>
        <v>GMLIDX_GML3</v>
      </c>
      <c r="P2222" t="str">
        <f t="shared" ref="P2222:P2285" si="145">IFERROR(IF(FIND("PA",A2222)&gt;0,"PA","Biological"),"Biological")</f>
        <v>PA</v>
      </c>
    </row>
    <row r="2223" spans="1:16" x14ac:dyDescent="0.25">
      <c r="A2223" t="s">
        <v>25</v>
      </c>
      <c r="B2223" t="s">
        <v>2882</v>
      </c>
      <c r="C2223">
        <v>411</v>
      </c>
      <c r="D2223" t="s">
        <v>2883</v>
      </c>
      <c r="E2223" s="26" t="s">
        <v>9541</v>
      </c>
      <c r="F2223" t="s">
        <v>44</v>
      </c>
      <c r="G2223" t="s">
        <v>45</v>
      </c>
      <c r="H2223" t="s">
        <v>2538</v>
      </c>
      <c r="I2223">
        <v>7</v>
      </c>
      <c r="J2223">
        <v>5</v>
      </c>
      <c r="K2223" t="s">
        <v>2884</v>
      </c>
      <c r="L2223">
        <v>1</v>
      </c>
      <c r="M2223">
        <f t="shared" si="142"/>
        <v>2</v>
      </c>
      <c r="N2223" s="2">
        <f t="shared" si="143"/>
        <v>17</v>
      </c>
      <c r="O2223" s="2" t="str">
        <f t="shared" si="144"/>
        <v>MPS_GML3</v>
      </c>
      <c r="P2223" t="str">
        <f t="shared" si="145"/>
        <v>PA</v>
      </c>
    </row>
    <row r="2224" spans="1:16" x14ac:dyDescent="0.25">
      <c r="A2224" t="s">
        <v>25</v>
      </c>
      <c r="B2224" t="s">
        <v>2885</v>
      </c>
      <c r="C2224">
        <v>412</v>
      </c>
      <c r="D2224" t="s">
        <v>2886</v>
      </c>
      <c r="E2224" s="26" t="s">
        <v>9541</v>
      </c>
      <c r="F2224" t="s">
        <v>44</v>
      </c>
      <c r="G2224" t="s">
        <v>45</v>
      </c>
      <c r="H2224" t="s">
        <v>2534</v>
      </c>
      <c r="I2224">
        <v>7</v>
      </c>
      <c r="J2224">
        <v>0</v>
      </c>
      <c r="K2224" t="s">
        <v>2887</v>
      </c>
      <c r="L2224">
        <v>0</v>
      </c>
      <c r="M2224">
        <f t="shared" si="142"/>
        <v>2</v>
      </c>
      <c r="N2224" s="2">
        <f t="shared" si="143"/>
        <v>17</v>
      </c>
      <c r="O2224" s="2" t="str">
        <f t="shared" si="144"/>
        <v>DUR_GML3</v>
      </c>
      <c r="P2224" t="str">
        <f t="shared" si="145"/>
        <v>PA</v>
      </c>
    </row>
    <row r="2225" spans="1:16" x14ac:dyDescent="0.25">
      <c r="A2225" t="s">
        <v>25</v>
      </c>
      <c r="B2225" t="s">
        <v>2888</v>
      </c>
      <c r="C2225">
        <v>413</v>
      </c>
      <c r="D2225" t="s">
        <v>2889</v>
      </c>
      <c r="E2225" s="26" t="s">
        <v>9541</v>
      </c>
      <c r="F2225" t="s">
        <v>44</v>
      </c>
      <c r="G2225" t="s">
        <v>45</v>
      </c>
      <c r="H2225" t="s">
        <v>756</v>
      </c>
      <c r="I2225">
        <v>4</v>
      </c>
      <c r="J2225">
        <v>0</v>
      </c>
      <c r="K2225" t="s">
        <v>2851</v>
      </c>
      <c r="L2225">
        <v>1</v>
      </c>
      <c r="M2225">
        <f t="shared" si="142"/>
        <v>2</v>
      </c>
      <c r="N2225" s="2">
        <f t="shared" si="143"/>
        <v>17</v>
      </c>
      <c r="O2225" s="2" t="str">
        <f t="shared" si="144"/>
        <v>TER_GML3</v>
      </c>
      <c r="P2225" t="str">
        <f t="shared" si="145"/>
        <v>PA</v>
      </c>
    </row>
    <row r="2226" spans="1:16" x14ac:dyDescent="0.25">
      <c r="A2226" t="s">
        <v>25</v>
      </c>
      <c r="B2226" t="s">
        <v>2890</v>
      </c>
      <c r="C2226">
        <v>414</v>
      </c>
      <c r="D2226" t="s">
        <v>2891</v>
      </c>
      <c r="E2226" s="26" t="s">
        <v>9541</v>
      </c>
      <c r="F2226" t="s">
        <v>44</v>
      </c>
      <c r="G2226" t="s">
        <v>45</v>
      </c>
      <c r="H2226" t="s">
        <v>869</v>
      </c>
      <c r="I2226">
        <v>2</v>
      </c>
      <c r="J2226">
        <v>0</v>
      </c>
      <c r="K2226" t="s">
        <v>451</v>
      </c>
      <c r="L2226">
        <v>1</v>
      </c>
      <c r="M2226">
        <f t="shared" si="142"/>
        <v>2</v>
      </c>
      <c r="N2226" s="2">
        <f t="shared" si="143"/>
        <v>17</v>
      </c>
      <c r="O2226" s="2" t="str">
        <f t="shared" si="144"/>
        <v>LER_GML3</v>
      </c>
      <c r="P2226" t="str">
        <f t="shared" si="145"/>
        <v>PA</v>
      </c>
    </row>
    <row r="2227" spans="1:16" x14ac:dyDescent="0.25">
      <c r="A2227" t="s">
        <v>25</v>
      </c>
      <c r="B2227" t="s">
        <v>2892</v>
      </c>
      <c r="C2227">
        <v>415</v>
      </c>
      <c r="D2227" t="s">
        <v>2873</v>
      </c>
      <c r="E2227" s="26" t="s">
        <v>9541</v>
      </c>
      <c r="F2227" t="s">
        <v>44</v>
      </c>
      <c r="G2227" t="s">
        <v>45</v>
      </c>
      <c r="H2227" t="s">
        <v>869</v>
      </c>
      <c r="I2227">
        <v>2</v>
      </c>
      <c r="J2227">
        <v>0</v>
      </c>
      <c r="K2227" t="s">
        <v>451</v>
      </c>
      <c r="L2227">
        <v>1</v>
      </c>
      <c r="M2227">
        <f t="shared" si="142"/>
        <v>2</v>
      </c>
      <c r="N2227" s="2">
        <f t="shared" si="143"/>
        <v>17</v>
      </c>
      <c r="O2227" s="2" t="str">
        <f t="shared" si="144"/>
        <v>RER_GML3</v>
      </c>
      <c r="P2227" t="str">
        <f t="shared" si="145"/>
        <v>PA</v>
      </c>
    </row>
    <row r="2228" spans="1:16" x14ac:dyDescent="0.25">
      <c r="A2228" t="s">
        <v>25</v>
      </c>
      <c r="B2228" t="s">
        <v>2893</v>
      </c>
      <c r="C2228">
        <v>416</v>
      </c>
      <c r="D2228" t="s">
        <v>2894</v>
      </c>
      <c r="E2228" s="26" t="s">
        <v>9541</v>
      </c>
      <c r="F2228" t="s">
        <v>44</v>
      </c>
      <c r="G2228" t="s">
        <v>45</v>
      </c>
      <c r="H2228" t="s">
        <v>753</v>
      </c>
      <c r="I2228">
        <v>1</v>
      </c>
      <c r="J2228">
        <v>0</v>
      </c>
      <c r="K2228" t="s">
        <v>451</v>
      </c>
      <c r="L2228">
        <v>1</v>
      </c>
      <c r="M2228">
        <f t="shared" si="142"/>
        <v>2</v>
      </c>
      <c r="N2228" s="2">
        <f t="shared" si="143"/>
        <v>17</v>
      </c>
      <c r="O2228" s="2" t="str">
        <f t="shared" si="144"/>
        <v>PER_GML3</v>
      </c>
      <c r="P2228" t="str">
        <f t="shared" si="145"/>
        <v>PA</v>
      </c>
    </row>
    <row r="2229" spans="1:16" x14ac:dyDescent="0.25">
      <c r="A2229" t="s">
        <v>25</v>
      </c>
      <c r="B2229" t="s">
        <v>2895</v>
      </c>
      <c r="C2229">
        <v>417</v>
      </c>
      <c r="D2229" t="s">
        <v>2896</v>
      </c>
      <c r="E2229" s="26" t="s">
        <v>9541</v>
      </c>
      <c r="F2229" t="s">
        <v>44</v>
      </c>
      <c r="G2229" t="s">
        <v>45</v>
      </c>
      <c r="H2229" t="s">
        <v>869</v>
      </c>
      <c r="I2229">
        <v>2</v>
      </c>
      <c r="J2229">
        <v>0</v>
      </c>
      <c r="K2229" t="s">
        <v>2897</v>
      </c>
      <c r="L2229">
        <v>1</v>
      </c>
      <c r="M2229">
        <f t="shared" si="142"/>
        <v>2</v>
      </c>
      <c r="N2229" s="2">
        <f t="shared" si="143"/>
        <v>17</v>
      </c>
      <c r="O2229" s="2" t="str">
        <f t="shared" si="144"/>
        <v>CMV_GML3</v>
      </c>
      <c r="P2229" t="str">
        <f t="shared" si="145"/>
        <v>PA</v>
      </c>
    </row>
    <row r="2230" spans="1:16" x14ac:dyDescent="0.25">
      <c r="A2230" t="s">
        <v>25</v>
      </c>
      <c r="B2230" t="s">
        <v>2898</v>
      </c>
      <c r="C2230">
        <v>418</v>
      </c>
      <c r="D2230" t="s">
        <v>2899</v>
      </c>
      <c r="E2230" s="26" t="s">
        <v>9541</v>
      </c>
      <c r="F2230" t="s">
        <v>44</v>
      </c>
      <c r="G2230" t="s">
        <v>45</v>
      </c>
      <c r="H2230" t="s">
        <v>869</v>
      </c>
      <c r="I2230">
        <v>2</v>
      </c>
      <c r="J2230">
        <v>0</v>
      </c>
      <c r="K2230" t="s">
        <v>451</v>
      </c>
      <c r="L2230">
        <v>1</v>
      </c>
      <c r="M2230">
        <f t="shared" si="142"/>
        <v>2</v>
      </c>
      <c r="N2230" s="2">
        <f t="shared" si="143"/>
        <v>17</v>
      </c>
      <c r="O2230" s="2" t="str">
        <f t="shared" si="144"/>
        <v>RTH_GML3</v>
      </c>
      <c r="P2230" t="str">
        <f t="shared" si="145"/>
        <v>PA</v>
      </c>
    </row>
    <row r="2231" spans="1:16" x14ac:dyDescent="0.25">
      <c r="A2231" t="s">
        <v>25</v>
      </c>
      <c r="B2231" t="s">
        <v>2900</v>
      </c>
      <c r="C2231">
        <v>419</v>
      </c>
      <c r="D2231" t="s">
        <v>2901</v>
      </c>
      <c r="E2231" s="26" t="s">
        <v>9541</v>
      </c>
      <c r="F2231" t="s">
        <v>44</v>
      </c>
      <c r="G2231" t="s">
        <v>45</v>
      </c>
      <c r="H2231" t="s">
        <v>869</v>
      </c>
      <c r="I2231">
        <v>2</v>
      </c>
      <c r="J2231">
        <v>0</v>
      </c>
      <c r="K2231" t="s">
        <v>383</v>
      </c>
      <c r="L2231">
        <v>1</v>
      </c>
      <c r="M2231">
        <f t="shared" si="142"/>
        <v>2</v>
      </c>
      <c r="N2231" s="2">
        <f t="shared" si="143"/>
        <v>17</v>
      </c>
      <c r="O2231" s="2" t="str">
        <f t="shared" si="144"/>
        <v>GMLIDX_GML4</v>
      </c>
      <c r="P2231" t="str">
        <f t="shared" si="145"/>
        <v>PA</v>
      </c>
    </row>
    <row r="2232" spans="1:16" x14ac:dyDescent="0.25">
      <c r="A2232" t="s">
        <v>25</v>
      </c>
      <c r="B2232" t="s">
        <v>2902</v>
      </c>
      <c r="C2232">
        <v>420</v>
      </c>
      <c r="D2232" t="s">
        <v>2903</v>
      </c>
      <c r="E2232" s="26" t="s">
        <v>9541</v>
      </c>
      <c r="F2232" t="s">
        <v>44</v>
      </c>
      <c r="G2232" t="s">
        <v>45</v>
      </c>
      <c r="H2232" t="s">
        <v>2538</v>
      </c>
      <c r="I2232">
        <v>7</v>
      </c>
      <c r="J2232">
        <v>5</v>
      </c>
      <c r="K2232" t="s">
        <v>2904</v>
      </c>
      <c r="L2232">
        <v>1</v>
      </c>
      <c r="M2232">
        <f t="shared" si="142"/>
        <v>2</v>
      </c>
      <c r="N2232" s="2">
        <f t="shared" si="143"/>
        <v>17</v>
      </c>
      <c r="O2232" s="2" t="str">
        <f t="shared" si="144"/>
        <v>MPS_GML4</v>
      </c>
      <c r="P2232" t="str">
        <f t="shared" si="145"/>
        <v>PA</v>
      </c>
    </row>
    <row r="2233" spans="1:16" x14ac:dyDescent="0.25">
      <c r="A2233" t="s">
        <v>25</v>
      </c>
      <c r="B2233" t="s">
        <v>2905</v>
      </c>
      <c r="C2233">
        <v>421</v>
      </c>
      <c r="D2233" t="s">
        <v>2906</v>
      </c>
      <c r="E2233" s="26" t="s">
        <v>9541</v>
      </c>
      <c r="F2233" t="s">
        <v>44</v>
      </c>
      <c r="G2233" t="s">
        <v>45</v>
      </c>
      <c r="H2233" t="s">
        <v>2534</v>
      </c>
      <c r="I2233">
        <v>7</v>
      </c>
      <c r="J2233">
        <v>0</v>
      </c>
      <c r="K2233" t="s">
        <v>2907</v>
      </c>
      <c r="L2233">
        <v>0</v>
      </c>
      <c r="M2233">
        <f t="shared" si="142"/>
        <v>2</v>
      </c>
      <c r="N2233" s="2">
        <f t="shared" si="143"/>
        <v>17</v>
      </c>
      <c r="O2233" s="2" t="str">
        <f t="shared" si="144"/>
        <v>DUR_GML4</v>
      </c>
      <c r="P2233" t="str">
        <f t="shared" si="145"/>
        <v>PA</v>
      </c>
    </row>
    <row r="2234" spans="1:16" x14ac:dyDescent="0.25">
      <c r="A2234" t="s">
        <v>25</v>
      </c>
      <c r="B2234" t="s">
        <v>2908</v>
      </c>
      <c r="C2234">
        <v>422</v>
      </c>
      <c r="D2234" t="s">
        <v>2909</v>
      </c>
      <c r="E2234" s="26" t="s">
        <v>9541</v>
      </c>
      <c r="F2234" t="s">
        <v>44</v>
      </c>
      <c r="G2234" t="s">
        <v>45</v>
      </c>
      <c r="H2234" t="s">
        <v>869</v>
      </c>
      <c r="I2234">
        <v>2</v>
      </c>
      <c r="J2234">
        <v>0</v>
      </c>
      <c r="K2234" t="s">
        <v>451</v>
      </c>
      <c r="L2234">
        <v>1</v>
      </c>
      <c r="M2234">
        <f t="shared" si="142"/>
        <v>2</v>
      </c>
      <c r="N2234" s="2">
        <f t="shared" si="143"/>
        <v>17</v>
      </c>
      <c r="O2234" s="2" t="str">
        <f t="shared" si="144"/>
        <v>TER_GML4</v>
      </c>
      <c r="P2234" t="str">
        <f t="shared" si="145"/>
        <v>PA</v>
      </c>
    </row>
    <row r="2235" spans="1:16" x14ac:dyDescent="0.25">
      <c r="A2235" t="s">
        <v>25</v>
      </c>
      <c r="B2235" t="s">
        <v>2910</v>
      </c>
      <c r="C2235">
        <v>423</v>
      </c>
      <c r="D2235" t="s">
        <v>2911</v>
      </c>
      <c r="E2235" s="26" t="s">
        <v>9541</v>
      </c>
      <c r="F2235" t="s">
        <v>44</v>
      </c>
      <c r="G2235" t="s">
        <v>45</v>
      </c>
      <c r="H2235" t="s">
        <v>869</v>
      </c>
      <c r="I2235">
        <v>2</v>
      </c>
      <c r="J2235">
        <v>0</v>
      </c>
      <c r="K2235" t="s">
        <v>451</v>
      </c>
      <c r="L2235">
        <v>1</v>
      </c>
      <c r="M2235">
        <f t="shared" si="142"/>
        <v>2</v>
      </c>
      <c r="N2235" s="2">
        <f t="shared" si="143"/>
        <v>17</v>
      </c>
      <c r="O2235" s="2" t="str">
        <f t="shared" si="144"/>
        <v>LER_GML4</v>
      </c>
      <c r="P2235" t="str">
        <f t="shared" si="145"/>
        <v>PA</v>
      </c>
    </row>
    <row r="2236" spans="1:16" x14ac:dyDescent="0.25">
      <c r="A2236" t="s">
        <v>25</v>
      </c>
      <c r="B2236" t="s">
        <v>2912</v>
      </c>
      <c r="C2236">
        <v>424</v>
      </c>
      <c r="D2236" t="s">
        <v>2913</v>
      </c>
      <c r="E2236" s="26" t="s">
        <v>9541</v>
      </c>
      <c r="F2236" t="s">
        <v>44</v>
      </c>
      <c r="G2236" t="s">
        <v>45</v>
      </c>
      <c r="H2236" t="s">
        <v>869</v>
      </c>
      <c r="I2236">
        <v>2</v>
      </c>
      <c r="J2236">
        <v>0</v>
      </c>
      <c r="K2236" t="s">
        <v>451</v>
      </c>
      <c r="L2236">
        <v>1</v>
      </c>
      <c r="M2236">
        <f t="shared" si="142"/>
        <v>2</v>
      </c>
      <c r="N2236" s="2">
        <f t="shared" si="143"/>
        <v>17</v>
      </c>
      <c r="O2236" s="2" t="str">
        <f t="shared" si="144"/>
        <v>RER_GML4</v>
      </c>
      <c r="P2236" t="str">
        <f t="shared" si="145"/>
        <v>PA</v>
      </c>
    </row>
    <row r="2237" spans="1:16" x14ac:dyDescent="0.25">
      <c r="A2237" t="s">
        <v>25</v>
      </c>
      <c r="B2237" t="s">
        <v>2914</v>
      </c>
      <c r="C2237">
        <v>425</v>
      </c>
      <c r="D2237" t="s">
        <v>2894</v>
      </c>
      <c r="E2237" s="26" t="s">
        <v>9541</v>
      </c>
      <c r="F2237" t="s">
        <v>44</v>
      </c>
      <c r="G2237" t="s">
        <v>45</v>
      </c>
      <c r="H2237" t="s">
        <v>753</v>
      </c>
      <c r="I2237">
        <v>1</v>
      </c>
      <c r="J2237">
        <v>0</v>
      </c>
      <c r="K2237" t="s">
        <v>451</v>
      </c>
      <c r="L2237">
        <v>1</v>
      </c>
      <c r="M2237">
        <f t="shared" si="142"/>
        <v>2</v>
      </c>
      <c r="N2237" s="2">
        <f t="shared" si="143"/>
        <v>17</v>
      </c>
      <c r="O2237" s="2" t="str">
        <f t="shared" si="144"/>
        <v>PER_GML4</v>
      </c>
      <c r="P2237" t="str">
        <f t="shared" si="145"/>
        <v>PA</v>
      </c>
    </row>
    <row r="2238" spans="1:16" x14ac:dyDescent="0.25">
      <c r="A2238" t="s">
        <v>25</v>
      </c>
      <c r="B2238" t="s">
        <v>2915</v>
      </c>
      <c r="C2238">
        <v>426</v>
      </c>
      <c r="D2238" t="s">
        <v>2916</v>
      </c>
      <c r="E2238" s="26" t="s">
        <v>9541</v>
      </c>
      <c r="F2238" t="s">
        <v>44</v>
      </c>
      <c r="G2238" t="s">
        <v>45</v>
      </c>
      <c r="H2238" t="s">
        <v>869</v>
      </c>
      <c r="I2238">
        <v>2</v>
      </c>
      <c r="J2238">
        <v>0</v>
      </c>
      <c r="K2238" t="s">
        <v>451</v>
      </c>
      <c r="L2238">
        <v>1</v>
      </c>
      <c r="M2238">
        <f t="shared" si="142"/>
        <v>2</v>
      </c>
      <c r="N2238" s="2">
        <f t="shared" si="143"/>
        <v>17</v>
      </c>
      <c r="O2238" s="2" t="str">
        <f t="shared" si="144"/>
        <v>CMV_GML4</v>
      </c>
      <c r="P2238" t="str">
        <f t="shared" si="145"/>
        <v>PA</v>
      </c>
    </row>
    <row r="2239" spans="1:16" x14ac:dyDescent="0.25">
      <c r="A2239" t="s">
        <v>25</v>
      </c>
      <c r="B2239" t="s">
        <v>2917</v>
      </c>
      <c r="C2239">
        <v>427</v>
      </c>
      <c r="D2239" t="s">
        <v>2918</v>
      </c>
      <c r="E2239" s="26" t="s">
        <v>9541</v>
      </c>
      <c r="F2239" t="s">
        <v>44</v>
      </c>
      <c r="G2239" t="s">
        <v>45</v>
      </c>
      <c r="H2239" t="s">
        <v>869</v>
      </c>
      <c r="I2239">
        <v>2</v>
      </c>
      <c r="J2239">
        <v>0</v>
      </c>
      <c r="K2239" t="s">
        <v>451</v>
      </c>
      <c r="L2239">
        <v>1</v>
      </c>
      <c r="M2239">
        <f t="shared" si="142"/>
        <v>2</v>
      </c>
      <c r="N2239" s="2">
        <f t="shared" si="143"/>
        <v>17</v>
      </c>
      <c r="O2239" s="2" t="str">
        <f t="shared" si="144"/>
        <v>RTH_GML4</v>
      </c>
      <c r="P2239" t="str">
        <f t="shared" si="145"/>
        <v>PA</v>
      </c>
    </row>
    <row r="2240" spans="1:16" x14ac:dyDescent="0.25">
      <c r="A2240" t="s">
        <v>25</v>
      </c>
      <c r="B2240" t="s">
        <v>2919</v>
      </c>
      <c r="C2240">
        <v>428</v>
      </c>
      <c r="D2240" t="s">
        <v>2920</v>
      </c>
      <c r="E2240" s="26" t="s">
        <v>9541</v>
      </c>
      <c r="F2240" t="s">
        <v>44</v>
      </c>
      <c r="G2240" t="s">
        <v>45</v>
      </c>
      <c r="H2240" t="s">
        <v>869</v>
      </c>
      <c r="I2240">
        <v>2</v>
      </c>
      <c r="J2240">
        <v>0</v>
      </c>
      <c r="K2240" t="s">
        <v>383</v>
      </c>
      <c r="L2240">
        <v>1</v>
      </c>
      <c r="M2240">
        <f t="shared" si="142"/>
        <v>2</v>
      </c>
      <c r="N2240" s="2">
        <f t="shared" si="143"/>
        <v>17</v>
      </c>
      <c r="O2240" s="2" t="str">
        <f t="shared" si="144"/>
        <v>GMLIDX_GML5</v>
      </c>
      <c r="P2240" t="str">
        <f t="shared" si="145"/>
        <v>PA</v>
      </c>
    </row>
    <row r="2241" spans="1:16" x14ac:dyDescent="0.25">
      <c r="A2241" t="s">
        <v>25</v>
      </c>
      <c r="B2241" t="s">
        <v>2921</v>
      </c>
      <c r="C2241">
        <v>429</v>
      </c>
      <c r="D2241" t="s">
        <v>2922</v>
      </c>
      <c r="E2241" s="26" t="s">
        <v>9541</v>
      </c>
      <c r="F2241" t="s">
        <v>44</v>
      </c>
      <c r="G2241" t="s">
        <v>45</v>
      </c>
      <c r="H2241" t="s">
        <v>2538</v>
      </c>
      <c r="I2241">
        <v>7</v>
      </c>
      <c r="J2241">
        <v>5</v>
      </c>
      <c r="K2241" t="s">
        <v>2923</v>
      </c>
      <c r="L2241">
        <v>1</v>
      </c>
      <c r="M2241">
        <f t="shared" si="142"/>
        <v>2</v>
      </c>
      <c r="N2241" s="2">
        <f t="shared" si="143"/>
        <v>17</v>
      </c>
      <c r="O2241" s="2" t="str">
        <f t="shared" si="144"/>
        <v>MPS_GML5</v>
      </c>
      <c r="P2241" t="str">
        <f t="shared" si="145"/>
        <v>PA</v>
      </c>
    </row>
    <row r="2242" spans="1:16" x14ac:dyDescent="0.25">
      <c r="A2242" t="s">
        <v>25</v>
      </c>
      <c r="B2242" t="s">
        <v>2924</v>
      </c>
      <c r="C2242">
        <v>430</v>
      </c>
      <c r="D2242" t="s">
        <v>2925</v>
      </c>
      <c r="E2242" s="26" t="s">
        <v>9541</v>
      </c>
      <c r="F2242" t="s">
        <v>44</v>
      </c>
      <c r="G2242" t="s">
        <v>45</v>
      </c>
      <c r="H2242" t="s">
        <v>2441</v>
      </c>
      <c r="I2242">
        <v>6</v>
      </c>
      <c r="J2242">
        <v>0</v>
      </c>
      <c r="K2242" t="s">
        <v>2926</v>
      </c>
      <c r="L2242">
        <v>1</v>
      </c>
      <c r="M2242">
        <f t="shared" si="142"/>
        <v>2</v>
      </c>
      <c r="N2242" s="2">
        <f t="shared" si="143"/>
        <v>17</v>
      </c>
      <c r="O2242" s="2" t="str">
        <f t="shared" si="144"/>
        <v>DUR_GML5</v>
      </c>
      <c r="P2242" t="str">
        <f t="shared" si="145"/>
        <v>PA</v>
      </c>
    </row>
    <row r="2243" spans="1:16" x14ac:dyDescent="0.25">
      <c r="A2243" t="s">
        <v>25</v>
      </c>
      <c r="B2243" t="s">
        <v>2927</v>
      </c>
      <c r="C2243">
        <v>431</v>
      </c>
      <c r="D2243" t="s">
        <v>2928</v>
      </c>
      <c r="E2243" s="26" t="s">
        <v>9541</v>
      </c>
      <c r="F2243" t="s">
        <v>44</v>
      </c>
      <c r="G2243" t="s">
        <v>45</v>
      </c>
      <c r="H2243" t="s">
        <v>869</v>
      </c>
      <c r="I2243">
        <v>2</v>
      </c>
      <c r="J2243">
        <v>0</v>
      </c>
      <c r="K2243" t="s">
        <v>451</v>
      </c>
      <c r="L2243">
        <v>1</v>
      </c>
      <c r="M2243">
        <f t="shared" ref="M2243:M2306" si="146">_xlfn.NUMBERVALUE(MID(A2243,2,1))</f>
        <v>2</v>
      </c>
      <c r="N2243" s="2">
        <f t="shared" si="143"/>
        <v>17</v>
      </c>
      <c r="O2243" s="2" t="str">
        <f t="shared" si="144"/>
        <v>TER_GML5</v>
      </c>
      <c r="P2243" t="str">
        <f t="shared" si="145"/>
        <v>PA</v>
      </c>
    </row>
    <row r="2244" spans="1:16" x14ac:dyDescent="0.25">
      <c r="A2244" t="s">
        <v>25</v>
      </c>
      <c r="B2244" t="s">
        <v>2929</v>
      </c>
      <c r="C2244">
        <v>432</v>
      </c>
      <c r="D2244" t="s">
        <v>2930</v>
      </c>
      <c r="E2244" s="26" t="s">
        <v>9541</v>
      </c>
      <c r="F2244" t="s">
        <v>44</v>
      </c>
      <c r="G2244" t="s">
        <v>45</v>
      </c>
      <c r="H2244" t="s">
        <v>869</v>
      </c>
      <c r="I2244">
        <v>2</v>
      </c>
      <c r="J2244">
        <v>0</v>
      </c>
      <c r="K2244" t="s">
        <v>451</v>
      </c>
      <c r="L2244">
        <v>1</v>
      </c>
      <c r="M2244">
        <f t="shared" si="146"/>
        <v>2</v>
      </c>
      <c r="N2244" s="2">
        <f t="shared" si="143"/>
        <v>17</v>
      </c>
      <c r="O2244" s="2" t="str">
        <f t="shared" si="144"/>
        <v>LER_GML5</v>
      </c>
      <c r="P2244" t="str">
        <f t="shared" si="145"/>
        <v>PA</v>
      </c>
    </row>
    <row r="2245" spans="1:16" x14ac:dyDescent="0.25">
      <c r="A2245" t="s">
        <v>25</v>
      </c>
      <c r="B2245" t="s">
        <v>2931</v>
      </c>
      <c r="C2245">
        <v>433</v>
      </c>
      <c r="D2245" t="s">
        <v>2932</v>
      </c>
      <c r="E2245" s="26" t="s">
        <v>9541</v>
      </c>
      <c r="F2245" t="s">
        <v>44</v>
      </c>
      <c r="G2245" t="s">
        <v>45</v>
      </c>
      <c r="H2245" t="s">
        <v>869</v>
      </c>
      <c r="I2245">
        <v>2</v>
      </c>
      <c r="J2245">
        <v>0</v>
      </c>
      <c r="K2245" t="s">
        <v>451</v>
      </c>
      <c r="L2245">
        <v>1</v>
      </c>
      <c r="M2245">
        <f t="shared" si="146"/>
        <v>2</v>
      </c>
      <c r="N2245" s="2">
        <f t="shared" si="143"/>
        <v>17</v>
      </c>
      <c r="O2245" s="2" t="str">
        <f t="shared" si="144"/>
        <v>RER_GML5</v>
      </c>
      <c r="P2245" t="str">
        <f t="shared" si="145"/>
        <v>PA</v>
      </c>
    </row>
    <row r="2246" spans="1:16" x14ac:dyDescent="0.25">
      <c r="A2246" t="s">
        <v>25</v>
      </c>
      <c r="B2246" t="s">
        <v>2933</v>
      </c>
      <c r="C2246">
        <v>434</v>
      </c>
      <c r="D2246" t="s">
        <v>2934</v>
      </c>
      <c r="E2246" s="26" t="s">
        <v>9541</v>
      </c>
      <c r="F2246" t="s">
        <v>44</v>
      </c>
      <c r="G2246" t="s">
        <v>45</v>
      </c>
      <c r="H2246" t="s">
        <v>753</v>
      </c>
      <c r="I2246">
        <v>1</v>
      </c>
      <c r="J2246">
        <v>0</v>
      </c>
      <c r="K2246" t="s">
        <v>451</v>
      </c>
      <c r="L2246">
        <v>1</v>
      </c>
      <c r="M2246">
        <f t="shared" si="146"/>
        <v>2</v>
      </c>
      <c r="N2246" s="2">
        <f t="shared" si="143"/>
        <v>17</v>
      </c>
      <c r="O2246" s="2" t="str">
        <f t="shared" si="144"/>
        <v>PER_GML5</v>
      </c>
      <c r="P2246" t="str">
        <f t="shared" si="145"/>
        <v>PA</v>
      </c>
    </row>
    <row r="2247" spans="1:16" x14ac:dyDescent="0.25">
      <c r="A2247" t="s">
        <v>25</v>
      </c>
      <c r="B2247" t="s">
        <v>2935</v>
      </c>
      <c r="C2247">
        <v>435</v>
      </c>
      <c r="D2247" t="s">
        <v>2936</v>
      </c>
      <c r="E2247" s="26" t="s">
        <v>9541</v>
      </c>
      <c r="F2247" t="s">
        <v>44</v>
      </c>
      <c r="G2247" t="s">
        <v>45</v>
      </c>
      <c r="H2247" t="s">
        <v>869</v>
      </c>
      <c r="I2247">
        <v>2</v>
      </c>
      <c r="J2247">
        <v>0</v>
      </c>
      <c r="K2247" t="s">
        <v>451</v>
      </c>
      <c r="L2247">
        <v>1</v>
      </c>
      <c r="M2247">
        <f t="shared" si="146"/>
        <v>2</v>
      </c>
      <c r="N2247" s="2">
        <f t="shared" si="143"/>
        <v>17</v>
      </c>
      <c r="O2247" s="2" t="str">
        <f t="shared" si="144"/>
        <v>CMV_GML5</v>
      </c>
      <c r="P2247" t="str">
        <f t="shared" si="145"/>
        <v>PA</v>
      </c>
    </row>
    <row r="2248" spans="1:16" x14ac:dyDescent="0.25">
      <c r="A2248" t="s">
        <v>25</v>
      </c>
      <c r="B2248" t="s">
        <v>2937</v>
      </c>
      <c r="C2248">
        <v>436</v>
      </c>
      <c r="D2248" t="s">
        <v>2938</v>
      </c>
      <c r="E2248" s="26" t="s">
        <v>9541</v>
      </c>
      <c r="F2248" t="s">
        <v>44</v>
      </c>
      <c r="G2248" t="s">
        <v>45</v>
      </c>
      <c r="H2248" t="s">
        <v>869</v>
      </c>
      <c r="I2248">
        <v>2</v>
      </c>
      <c r="J2248">
        <v>0</v>
      </c>
      <c r="K2248" t="s">
        <v>451</v>
      </c>
      <c r="L2248">
        <v>1</v>
      </c>
      <c r="M2248">
        <f t="shared" si="146"/>
        <v>2</v>
      </c>
      <c r="N2248" s="2">
        <f t="shared" si="143"/>
        <v>17</v>
      </c>
      <c r="O2248" s="2" t="str">
        <f t="shared" si="144"/>
        <v>RTH_GML5</v>
      </c>
      <c r="P2248" t="str">
        <f t="shared" si="145"/>
        <v>PA</v>
      </c>
    </row>
    <row r="2249" spans="1:16" x14ac:dyDescent="0.25">
      <c r="A2249" t="s">
        <v>25</v>
      </c>
      <c r="B2249" t="s">
        <v>2939</v>
      </c>
      <c r="C2249">
        <v>437</v>
      </c>
      <c r="D2249" t="s">
        <v>2940</v>
      </c>
      <c r="E2249" t="s">
        <v>52</v>
      </c>
      <c r="F2249" t="s">
        <v>44</v>
      </c>
      <c r="G2249" t="s">
        <v>45</v>
      </c>
      <c r="H2249" t="s">
        <v>476</v>
      </c>
      <c r="I2249">
        <v>6</v>
      </c>
      <c r="J2249">
        <v>2</v>
      </c>
      <c r="K2249" t="s">
        <v>2941</v>
      </c>
      <c r="L2249">
        <v>0</v>
      </c>
      <c r="M2249">
        <f t="shared" si="146"/>
        <v>2</v>
      </c>
      <c r="N2249" s="2">
        <f t="shared" si="143"/>
        <v>17</v>
      </c>
      <c r="O2249" s="2" t="str">
        <f t="shared" si="144"/>
        <v>A19</v>
      </c>
      <c r="P2249" t="str">
        <f t="shared" si="145"/>
        <v>PA</v>
      </c>
    </row>
    <row r="2250" spans="1:16" x14ac:dyDescent="0.25">
      <c r="A2250" t="s">
        <v>25</v>
      </c>
      <c r="B2250" t="s">
        <v>2942</v>
      </c>
      <c r="C2250">
        <v>438</v>
      </c>
      <c r="D2250" t="s">
        <v>2943</v>
      </c>
      <c r="E2250" t="s">
        <v>52</v>
      </c>
      <c r="F2250" t="s">
        <v>44</v>
      </c>
      <c r="G2250" t="s">
        <v>45</v>
      </c>
      <c r="H2250" t="s">
        <v>476</v>
      </c>
      <c r="I2250">
        <v>6</v>
      </c>
      <c r="J2250">
        <v>2</v>
      </c>
      <c r="K2250" t="s">
        <v>2944</v>
      </c>
      <c r="L2250">
        <v>0</v>
      </c>
      <c r="M2250">
        <f t="shared" si="146"/>
        <v>2</v>
      </c>
      <c r="N2250" s="2">
        <f t="shared" si="143"/>
        <v>17</v>
      </c>
      <c r="O2250" s="2" t="str">
        <f t="shared" si="144"/>
        <v>A20</v>
      </c>
      <c r="P2250" t="str">
        <f t="shared" si="145"/>
        <v>PA</v>
      </c>
    </row>
    <row r="2251" spans="1:16" x14ac:dyDescent="0.25">
      <c r="A2251" t="s">
        <v>25</v>
      </c>
      <c r="B2251" t="s">
        <v>2945</v>
      </c>
      <c r="C2251">
        <v>439</v>
      </c>
      <c r="D2251" t="s">
        <v>2946</v>
      </c>
      <c r="E2251" t="s">
        <v>52</v>
      </c>
      <c r="F2251" t="s">
        <v>44</v>
      </c>
      <c r="G2251" t="s">
        <v>45</v>
      </c>
      <c r="H2251" t="s">
        <v>476</v>
      </c>
      <c r="I2251">
        <v>6</v>
      </c>
      <c r="J2251">
        <v>2</v>
      </c>
      <c r="K2251" t="s">
        <v>2947</v>
      </c>
      <c r="L2251">
        <v>0</v>
      </c>
      <c r="M2251">
        <f t="shared" si="146"/>
        <v>2</v>
      </c>
      <c r="N2251" s="2">
        <f t="shared" si="143"/>
        <v>17</v>
      </c>
      <c r="O2251" s="2" t="str">
        <f t="shared" si="144"/>
        <v>A21</v>
      </c>
      <c r="P2251" t="str">
        <f t="shared" si="145"/>
        <v>PA</v>
      </c>
    </row>
    <row r="2252" spans="1:16" x14ac:dyDescent="0.25">
      <c r="A2252" t="s">
        <v>25</v>
      </c>
      <c r="B2252" t="s">
        <v>2948</v>
      </c>
      <c r="C2252">
        <v>440</v>
      </c>
      <c r="D2252" t="s">
        <v>2949</v>
      </c>
      <c r="E2252" t="s">
        <v>52</v>
      </c>
      <c r="F2252" t="s">
        <v>44</v>
      </c>
      <c r="G2252" t="s">
        <v>45</v>
      </c>
      <c r="H2252" t="s">
        <v>476</v>
      </c>
      <c r="I2252">
        <v>6</v>
      </c>
      <c r="J2252">
        <v>2</v>
      </c>
      <c r="K2252" t="s">
        <v>2950</v>
      </c>
      <c r="L2252">
        <v>0</v>
      </c>
      <c r="M2252">
        <f t="shared" si="146"/>
        <v>2</v>
      </c>
      <c r="N2252" s="2">
        <f t="shared" si="143"/>
        <v>17</v>
      </c>
      <c r="O2252" s="2" t="str">
        <f t="shared" si="144"/>
        <v>A22</v>
      </c>
      <c r="P2252" t="str">
        <f t="shared" si="145"/>
        <v>PA</v>
      </c>
    </row>
    <row r="2253" spans="1:16" x14ac:dyDescent="0.25">
      <c r="A2253" t="s">
        <v>25</v>
      </c>
      <c r="B2253" t="s">
        <v>2951</v>
      </c>
      <c r="C2253">
        <v>441</v>
      </c>
      <c r="D2253" t="s">
        <v>2952</v>
      </c>
      <c r="F2253" t="s">
        <v>455</v>
      </c>
      <c r="G2253" t="s">
        <v>456</v>
      </c>
      <c r="H2253" t="s">
        <v>2953</v>
      </c>
      <c r="I2253">
        <v>43</v>
      </c>
      <c r="M2253">
        <f t="shared" si="146"/>
        <v>2</v>
      </c>
      <c r="N2253" s="2">
        <f t="shared" si="143"/>
        <v>17</v>
      </c>
      <c r="O2253" s="2" t="str">
        <f t="shared" si="144"/>
        <v>Hand_COM</v>
      </c>
      <c r="P2253" t="str">
        <f t="shared" si="145"/>
        <v>PA</v>
      </c>
    </row>
    <row r="2254" spans="1:16" x14ac:dyDescent="0.25">
      <c r="A2254" t="s">
        <v>25</v>
      </c>
      <c r="B2254" t="s">
        <v>2954</v>
      </c>
      <c r="C2254">
        <v>442</v>
      </c>
      <c r="D2254" t="s">
        <v>2955</v>
      </c>
      <c r="E2254" t="s">
        <v>1579</v>
      </c>
      <c r="F2254" t="s">
        <v>44</v>
      </c>
      <c r="G2254" t="s">
        <v>45</v>
      </c>
      <c r="H2254" t="s">
        <v>756</v>
      </c>
      <c r="I2254">
        <v>4</v>
      </c>
      <c r="J2254">
        <v>0</v>
      </c>
      <c r="K2254" t="s">
        <v>1491</v>
      </c>
      <c r="L2254">
        <v>0</v>
      </c>
      <c r="M2254">
        <f t="shared" si="146"/>
        <v>2</v>
      </c>
      <c r="N2254" s="2">
        <f t="shared" si="143"/>
        <v>17</v>
      </c>
      <c r="O2254" s="2" t="str">
        <f t="shared" si="144"/>
        <v>LH2DR</v>
      </c>
      <c r="P2254" t="str">
        <f t="shared" si="145"/>
        <v>PA</v>
      </c>
    </row>
    <row r="2255" spans="1:16" x14ac:dyDescent="0.25">
      <c r="A2255" t="s">
        <v>25</v>
      </c>
      <c r="B2255" t="s">
        <v>2956</v>
      </c>
      <c r="C2255">
        <v>443</v>
      </c>
      <c r="D2255" t="s">
        <v>2957</v>
      </c>
      <c r="E2255" t="s">
        <v>1579</v>
      </c>
      <c r="F2255" t="s">
        <v>44</v>
      </c>
      <c r="G2255" t="s">
        <v>45</v>
      </c>
      <c r="H2255" t="s">
        <v>753</v>
      </c>
      <c r="I2255">
        <v>1</v>
      </c>
      <c r="J2255">
        <v>0</v>
      </c>
      <c r="K2255" t="s">
        <v>1491</v>
      </c>
      <c r="L2255">
        <v>0</v>
      </c>
      <c r="M2255">
        <f t="shared" si="146"/>
        <v>2</v>
      </c>
      <c r="N2255" s="2">
        <f t="shared" si="143"/>
        <v>17</v>
      </c>
      <c r="O2255" s="2" t="str">
        <f t="shared" si="144"/>
        <v>LH4DR</v>
      </c>
      <c r="P2255" t="str">
        <f t="shared" si="145"/>
        <v>PA</v>
      </c>
    </row>
    <row r="2256" spans="1:16" x14ac:dyDescent="0.25">
      <c r="A2256" t="s">
        <v>25</v>
      </c>
      <c r="B2256" t="s">
        <v>2958</v>
      </c>
      <c r="C2256">
        <v>444</v>
      </c>
      <c r="D2256" t="s">
        <v>2959</v>
      </c>
      <c r="E2256" t="s">
        <v>1579</v>
      </c>
      <c r="F2256" t="s">
        <v>44</v>
      </c>
      <c r="G2256" t="s">
        <v>45</v>
      </c>
      <c r="H2256" t="s">
        <v>753</v>
      </c>
      <c r="I2256">
        <v>1</v>
      </c>
      <c r="J2256">
        <v>0</v>
      </c>
      <c r="K2256" t="s">
        <v>2044</v>
      </c>
      <c r="L2256">
        <v>0</v>
      </c>
      <c r="M2256">
        <f t="shared" si="146"/>
        <v>2</v>
      </c>
      <c r="N2256" s="2">
        <f t="shared" si="143"/>
        <v>17</v>
      </c>
      <c r="O2256" s="2" t="str">
        <f t="shared" si="144"/>
        <v>RH2DR</v>
      </c>
      <c r="P2256" t="str">
        <f t="shared" si="145"/>
        <v>PA</v>
      </c>
    </row>
    <row r="2257" spans="1:16" x14ac:dyDescent="0.25">
      <c r="A2257" t="s">
        <v>25</v>
      </c>
      <c r="B2257" t="s">
        <v>2960</v>
      </c>
      <c r="C2257">
        <v>445</v>
      </c>
      <c r="D2257" t="s">
        <v>2961</v>
      </c>
      <c r="E2257" t="s">
        <v>1579</v>
      </c>
      <c r="F2257" t="s">
        <v>44</v>
      </c>
      <c r="G2257" t="s">
        <v>45</v>
      </c>
      <c r="H2257" t="s">
        <v>753</v>
      </c>
      <c r="I2257">
        <v>1</v>
      </c>
      <c r="J2257">
        <v>0</v>
      </c>
      <c r="K2257" t="s">
        <v>1491</v>
      </c>
      <c r="L2257">
        <v>0</v>
      </c>
      <c r="M2257">
        <f t="shared" si="146"/>
        <v>2</v>
      </c>
      <c r="N2257" s="2">
        <f t="shared" si="143"/>
        <v>17</v>
      </c>
      <c r="O2257" s="2" t="str">
        <f t="shared" si="144"/>
        <v>RH4DR</v>
      </c>
      <c r="P2257" t="str">
        <f t="shared" si="145"/>
        <v>PA</v>
      </c>
    </row>
    <row r="2258" spans="1:16" x14ac:dyDescent="0.25">
      <c r="A2258" t="s">
        <v>25</v>
      </c>
      <c r="B2258" t="s">
        <v>2962</v>
      </c>
      <c r="C2258">
        <v>446</v>
      </c>
      <c r="D2258" t="s">
        <v>1692</v>
      </c>
      <c r="E2258" s="26" t="s">
        <v>9541</v>
      </c>
      <c r="F2258" t="s">
        <v>44</v>
      </c>
      <c r="G2258" t="s">
        <v>45</v>
      </c>
      <c r="H2258" t="s">
        <v>2963</v>
      </c>
      <c r="I2258">
        <v>12</v>
      </c>
      <c r="J2258">
        <v>2</v>
      </c>
      <c r="K2258" t="s">
        <v>2964</v>
      </c>
      <c r="L2258">
        <v>0</v>
      </c>
      <c r="M2258">
        <f t="shared" si="146"/>
        <v>2</v>
      </c>
      <c r="N2258" s="2">
        <f t="shared" si="143"/>
        <v>17</v>
      </c>
      <c r="O2258" s="2" t="str">
        <f t="shared" si="144"/>
        <v>HEAD_F1</v>
      </c>
      <c r="P2258" t="str">
        <f t="shared" si="145"/>
        <v>PA</v>
      </c>
    </row>
    <row r="2259" spans="1:16" x14ac:dyDescent="0.25">
      <c r="A2259" t="s">
        <v>25</v>
      </c>
      <c r="B2259" t="s">
        <v>2965</v>
      </c>
      <c r="C2259">
        <v>447</v>
      </c>
      <c r="D2259" t="s">
        <v>1696</v>
      </c>
      <c r="E2259" s="26" t="s">
        <v>9541</v>
      </c>
      <c r="F2259" t="s">
        <v>44</v>
      </c>
      <c r="G2259" t="s">
        <v>45</v>
      </c>
      <c r="H2259" t="s">
        <v>2963</v>
      </c>
      <c r="I2259">
        <v>12</v>
      </c>
      <c r="J2259">
        <v>2</v>
      </c>
      <c r="K2259" t="s">
        <v>2966</v>
      </c>
      <c r="L2259">
        <v>0</v>
      </c>
      <c r="M2259">
        <f t="shared" si="146"/>
        <v>2</v>
      </c>
      <c r="N2259" s="2">
        <f t="shared" si="143"/>
        <v>17</v>
      </c>
      <c r="O2259" s="2" t="str">
        <f t="shared" si="144"/>
        <v>NECK_F1</v>
      </c>
      <c r="P2259" t="str">
        <f t="shared" si="145"/>
        <v>PA</v>
      </c>
    </row>
    <row r="2260" spans="1:16" x14ac:dyDescent="0.25">
      <c r="A2260" t="s">
        <v>25</v>
      </c>
      <c r="B2260" t="s">
        <v>2967</v>
      </c>
      <c r="C2260">
        <v>448</v>
      </c>
      <c r="D2260" t="s">
        <v>1699</v>
      </c>
      <c r="E2260" s="26" t="s">
        <v>9541</v>
      </c>
      <c r="F2260" t="s">
        <v>44</v>
      </c>
      <c r="G2260" t="s">
        <v>45</v>
      </c>
      <c r="H2260" t="s">
        <v>1693</v>
      </c>
      <c r="I2260">
        <v>9</v>
      </c>
      <c r="J2260">
        <v>2</v>
      </c>
      <c r="K2260" t="s">
        <v>2968</v>
      </c>
      <c r="L2260">
        <v>0</v>
      </c>
      <c r="M2260">
        <f t="shared" si="146"/>
        <v>2</v>
      </c>
      <c r="N2260" s="2">
        <f t="shared" si="143"/>
        <v>17</v>
      </c>
      <c r="O2260" s="2" t="str">
        <f t="shared" si="144"/>
        <v>CTHANG1</v>
      </c>
      <c r="P2260" t="str">
        <f t="shared" si="145"/>
        <v>PA</v>
      </c>
    </row>
    <row r="2261" spans="1:16" x14ac:dyDescent="0.25">
      <c r="A2261" t="s">
        <v>25</v>
      </c>
      <c r="B2261" t="s">
        <v>2969</v>
      </c>
      <c r="C2261">
        <v>449</v>
      </c>
      <c r="D2261" t="s">
        <v>1702</v>
      </c>
      <c r="E2261" s="26" t="s">
        <v>9541</v>
      </c>
      <c r="F2261" t="s">
        <v>44</v>
      </c>
      <c r="G2261" t="s">
        <v>45</v>
      </c>
      <c r="H2261" t="s">
        <v>2963</v>
      </c>
      <c r="I2261">
        <v>12</v>
      </c>
      <c r="J2261">
        <v>2</v>
      </c>
      <c r="K2261" t="s">
        <v>2970</v>
      </c>
      <c r="L2261">
        <v>0</v>
      </c>
      <c r="M2261">
        <f t="shared" si="146"/>
        <v>2</v>
      </c>
      <c r="N2261" s="2">
        <f t="shared" si="143"/>
        <v>17</v>
      </c>
      <c r="O2261" s="2" t="str">
        <f t="shared" si="144"/>
        <v>CRCANG1</v>
      </c>
      <c r="P2261" t="str">
        <f t="shared" si="145"/>
        <v>PA</v>
      </c>
    </row>
    <row r="2262" spans="1:16" x14ac:dyDescent="0.25">
      <c r="A2262" t="s">
        <v>25</v>
      </c>
      <c r="B2262" t="s">
        <v>2971</v>
      </c>
      <c r="C2262">
        <v>450</v>
      </c>
      <c r="D2262" t="s">
        <v>1705</v>
      </c>
      <c r="E2262" s="26" t="s">
        <v>9541</v>
      </c>
      <c r="F2262" t="s">
        <v>44</v>
      </c>
      <c r="G2262" t="s">
        <v>45</v>
      </c>
      <c r="H2262" t="s">
        <v>1693</v>
      </c>
      <c r="I2262">
        <v>9</v>
      </c>
      <c r="J2262">
        <v>2</v>
      </c>
      <c r="K2262" t="s">
        <v>2972</v>
      </c>
      <c r="L2262">
        <v>0</v>
      </c>
      <c r="M2262">
        <f t="shared" si="146"/>
        <v>2</v>
      </c>
      <c r="N2262" s="2">
        <f t="shared" si="143"/>
        <v>17</v>
      </c>
      <c r="O2262" s="2" t="str">
        <f t="shared" si="144"/>
        <v>THFL1</v>
      </c>
      <c r="P2262" t="str">
        <f t="shared" si="145"/>
        <v>PA</v>
      </c>
    </row>
    <row r="2263" spans="1:16" x14ac:dyDescent="0.25">
      <c r="A2263" t="s">
        <v>25</v>
      </c>
      <c r="B2263" t="s">
        <v>2973</v>
      </c>
      <c r="C2263">
        <v>451</v>
      </c>
      <c r="D2263" t="s">
        <v>2974</v>
      </c>
      <c r="E2263" s="26" t="s">
        <v>9541</v>
      </c>
      <c r="F2263" t="s">
        <v>44</v>
      </c>
      <c r="G2263" t="s">
        <v>45</v>
      </c>
      <c r="H2263" t="s">
        <v>1693</v>
      </c>
      <c r="I2263">
        <v>9</v>
      </c>
      <c r="J2263">
        <v>2</v>
      </c>
      <c r="K2263" t="s">
        <v>2975</v>
      </c>
      <c r="L2263">
        <v>0</v>
      </c>
      <c r="M2263">
        <f t="shared" si="146"/>
        <v>2</v>
      </c>
      <c r="N2263" s="2">
        <f t="shared" si="143"/>
        <v>17</v>
      </c>
      <c r="O2263" s="2" t="str">
        <f t="shared" si="144"/>
        <v>TRUNK_INCLIN1</v>
      </c>
      <c r="P2263" t="str">
        <f t="shared" si="145"/>
        <v>PA</v>
      </c>
    </row>
    <row r="2264" spans="1:16" x14ac:dyDescent="0.25">
      <c r="A2264" t="s">
        <v>25</v>
      </c>
      <c r="B2264" t="s">
        <v>2976</v>
      </c>
      <c r="C2264">
        <v>452</v>
      </c>
      <c r="D2264" t="s">
        <v>1708</v>
      </c>
      <c r="E2264" s="26" t="s">
        <v>9541</v>
      </c>
      <c r="F2264" t="s">
        <v>44</v>
      </c>
      <c r="G2264" t="s">
        <v>45</v>
      </c>
      <c r="H2264" t="s">
        <v>1693</v>
      </c>
      <c r="I2264">
        <v>9</v>
      </c>
      <c r="J2264">
        <v>2</v>
      </c>
      <c r="K2264" t="s">
        <v>2977</v>
      </c>
      <c r="L2264">
        <v>0</v>
      </c>
      <c r="M2264">
        <f t="shared" si="146"/>
        <v>2</v>
      </c>
      <c r="N2264" s="2">
        <f t="shared" si="143"/>
        <v>17</v>
      </c>
      <c r="O2264" s="2" t="str">
        <f t="shared" si="144"/>
        <v>TRUNK_11</v>
      </c>
      <c r="P2264" t="str">
        <f t="shared" si="145"/>
        <v>PA</v>
      </c>
    </row>
    <row r="2265" spans="1:16" x14ac:dyDescent="0.25">
      <c r="A2265" t="s">
        <v>25</v>
      </c>
      <c r="B2265" t="s">
        <v>2978</v>
      </c>
      <c r="C2265">
        <v>453</v>
      </c>
      <c r="D2265" t="s">
        <v>1711</v>
      </c>
      <c r="E2265" s="26" t="s">
        <v>9541</v>
      </c>
      <c r="F2265" t="s">
        <v>44</v>
      </c>
      <c r="G2265" t="s">
        <v>45</v>
      </c>
      <c r="H2265" t="s">
        <v>1693</v>
      </c>
      <c r="I2265">
        <v>9</v>
      </c>
      <c r="J2265">
        <v>2</v>
      </c>
      <c r="K2265" t="s">
        <v>2979</v>
      </c>
      <c r="L2265">
        <v>0</v>
      </c>
      <c r="M2265">
        <f t="shared" si="146"/>
        <v>2</v>
      </c>
      <c r="N2265" s="2">
        <f t="shared" si="143"/>
        <v>17</v>
      </c>
      <c r="O2265" s="2" t="str">
        <f t="shared" si="144"/>
        <v>TRUNK_21</v>
      </c>
      <c r="P2265" t="str">
        <f t="shared" si="145"/>
        <v>PA</v>
      </c>
    </row>
    <row r="2266" spans="1:16" x14ac:dyDescent="0.25">
      <c r="A2266" t="s">
        <v>25</v>
      </c>
      <c r="B2266" t="s">
        <v>2980</v>
      </c>
      <c r="C2266">
        <v>454</v>
      </c>
      <c r="D2266" t="s">
        <v>1714</v>
      </c>
      <c r="E2266" s="26" t="s">
        <v>9541</v>
      </c>
      <c r="F2266" t="s">
        <v>44</v>
      </c>
      <c r="G2266" t="s">
        <v>45</v>
      </c>
      <c r="H2266" t="s">
        <v>1693</v>
      </c>
      <c r="I2266">
        <v>9</v>
      </c>
      <c r="J2266">
        <v>2</v>
      </c>
      <c r="K2266" t="s">
        <v>2981</v>
      </c>
      <c r="L2266">
        <v>0</v>
      </c>
      <c r="M2266">
        <f t="shared" si="146"/>
        <v>2</v>
      </c>
      <c r="N2266" s="2">
        <f t="shared" si="143"/>
        <v>17</v>
      </c>
      <c r="O2266" s="2" t="str">
        <f t="shared" si="144"/>
        <v>TRUNK_31</v>
      </c>
      <c r="P2266" t="str">
        <f t="shared" si="145"/>
        <v>PA</v>
      </c>
    </row>
    <row r="2267" spans="1:16" x14ac:dyDescent="0.25">
      <c r="A2267" t="s">
        <v>25</v>
      </c>
      <c r="B2267" t="s">
        <v>2982</v>
      </c>
      <c r="C2267">
        <v>455</v>
      </c>
      <c r="D2267" t="s">
        <v>1717</v>
      </c>
      <c r="E2267" s="26" t="s">
        <v>9541</v>
      </c>
      <c r="F2267" t="s">
        <v>44</v>
      </c>
      <c r="G2267" t="s">
        <v>45</v>
      </c>
      <c r="H2267" t="s">
        <v>1693</v>
      </c>
      <c r="I2267">
        <v>9</v>
      </c>
      <c r="J2267">
        <v>2</v>
      </c>
      <c r="K2267" t="s">
        <v>2983</v>
      </c>
      <c r="L2267">
        <v>0</v>
      </c>
      <c r="M2267">
        <f t="shared" si="146"/>
        <v>2</v>
      </c>
      <c r="N2267" s="2">
        <f t="shared" si="143"/>
        <v>17</v>
      </c>
      <c r="O2267" s="2" t="str">
        <f t="shared" si="144"/>
        <v>TRUNK_41</v>
      </c>
      <c r="P2267" t="str">
        <f t="shared" si="145"/>
        <v>PA</v>
      </c>
    </row>
    <row r="2268" spans="1:16" x14ac:dyDescent="0.25">
      <c r="A2268" t="s">
        <v>25</v>
      </c>
      <c r="B2268" t="s">
        <v>2984</v>
      </c>
      <c r="C2268">
        <v>456</v>
      </c>
      <c r="D2268" t="s">
        <v>2985</v>
      </c>
      <c r="E2268" s="26" t="s">
        <v>9541</v>
      </c>
      <c r="F2268" t="s">
        <v>44</v>
      </c>
      <c r="G2268" t="s">
        <v>45</v>
      </c>
      <c r="H2268" t="s">
        <v>1693</v>
      </c>
      <c r="I2268">
        <v>9</v>
      </c>
      <c r="J2268">
        <v>2</v>
      </c>
      <c r="K2268" t="s">
        <v>2986</v>
      </c>
      <c r="L2268">
        <v>0</v>
      </c>
      <c r="M2268">
        <f t="shared" si="146"/>
        <v>2</v>
      </c>
      <c r="N2268" s="2">
        <f t="shared" si="143"/>
        <v>17</v>
      </c>
      <c r="O2268" s="2" t="str">
        <f t="shared" si="144"/>
        <v>TRUNK_51</v>
      </c>
      <c r="P2268" t="str">
        <f t="shared" si="145"/>
        <v>PA</v>
      </c>
    </row>
    <row r="2269" spans="1:16" x14ac:dyDescent="0.25">
      <c r="A2269" t="s">
        <v>25</v>
      </c>
      <c r="B2269" t="s">
        <v>2987</v>
      </c>
      <c r="C2269">
        <v>457</v>
      </c>
      <c r="D2269" t="s">
        <v>1720</v>
      </c>
      <c r="E2269" s="26" t="s">
        <v>9541</v>
      </c>
      <c r="F2269" t="s">
        <v>44</v>
      </c>
      <c r="G2269" t="s">
        <v>45</v>
      </c>
      <c r="H2269" t="s">
        <v>2963</v>
      </c>
      <c r="I2269">
        <v>12</v>
      </c>
      <c r="J2269">
        <v>2</v>
      </c>
      <c r="K2269" t="s">
        <v>2988</v>
      </c>
      <c r="L2269">
        <v>0</v>
      </c>
      <c r="M2269">
        <f t="shared" si="146"/>
        <v>2</v>
      </c>
      <c r="N2269" s="2">
        <f t="shared" si="143"/>
        <v>17</v>
      </c>
      <c r="O2269" s="2" t="str">
        <f t="shared" si="144"/>
        <v>LUMANG1</v>
      </c>
      <c r="P2269" t="str">
        <f t="shared" si="145"/>
        <v>PA</v>
      </c>
    </row>
    <row r="2270" spans="1:16" x14ac:dyDescent="0.25">
      <c r="A2270" t="s">
        <v>25</v>
      </c>
      <c r="B2270" t="s">
        <v>2989</v>
      </c>
      <c r="C2270">
        <v>458</v>
      </c>
      <c r="D2270" t="s">
        <v>1722</v>
      </c>
      <c r="E2270" s="26" t="s">
        <v>9541</v>
      </c>
      <c r="F2270" t="s">
        <v>44</v>
      </c>
      <c r="G2270" t="s">
        <v>45</v>
      </c>
      <c r="H2270" t="s">
        <v>2963</v>
      </c>
      <c r="I2270">
        <v>12</v>
      </c>
      <c r="J2270">
        <v>2</v>
      </c>
      <c r="K2270" t="s">
        <v>2990</v>
      </c>
      <c r="L2270">
        <v>0</v>
      </c>
      <c r="M2270">
        <f t="shared" si="146"/>
        <v>2</v>
      </c>
      <c r="N2270" s="2">
        <f t="shared" si="143"/>
        <v>17</v>
      </c>
      <c r="O2270" s="2" t="str">
        <f t="shared" si="144"/>
        <v>PELTILT1</v>
      </c>
      <c r="P2270" t="str">
        <f t="shared" si="145"/>
        <v>PA</v>
      </c>
    </row>
    <row r="2271" spans="1:16" x14ac:dyDescent="0.25">
      <c r="A2271" t="s">
        <v>25</v>
      </c>
      <c r="B2271" t="s">
        <v>2991</v>
      </c>
      <c r="C2271">
        <v>459</v>
      </c>
      <c r="D2271" t="s">
        <v>1725</v>
      </c>
      <c r="E2271" s="26" t="s">
        <v>9541</v>
      </c>
      <c r="F2271" t="s">
        <v>44</v>
      </c>
      <c r="G2271" t="s">
        <v>45</v>
      </c>
      <c r="H2271" t="s">
        <v>1693</v>
      </c>
      <c r="I2271">
        <v>9</v>
      </c>
      <c r="J2271">
        <v>2</v>
      </c>
      <c r="K2271" t="s">
        <v>2992</v>
      </c>
      <c r="L2271">
        <v>0</v>
      </c>
      <c r="M2271">
        <f t="shared" si="146"/>
        <v>2</v>
      </c>
      <c r="N2271" s="2">
        <f t="shared" si="143"/>
        <v>17</v>
      </c>
      <c r="O2271" s="2" t="str">
        <f t="shared" si="144"/>
        <v>HIPANG1</v>
      </c>
      <c r="P2271" t="str">
        <f t="shared" si="145"/>
        <v>PA</v>
      </c>
    </row>
    <row r="2272" spans="1:16" x14ac:dyDescent="0.25">
      <c r="A2272" t="s">
        <v>25</v>
      </c>
      <c r="B2272" t="s">
        <v>2993</v>
      </c>
      <c r="C2272">
        <v>460</v>
      </c>
      <c r="D2272" t="s">
        <v>1728</v>
      </c>
      <c r="E2272" s="26" t="s">
        <v>9541</v>
      </c>
      <c r="F2272" t="s">
        <v>44</v>
      </c>
      <c r="G2272" t="s">
        <v>45</v>
      </c>
      <c r="H2272" t="s">
        <v>1693</v>
      </c>
      <c r="I2272">
        <v>9</v>
      </c>
      <c r="J2272">
        <v>2</v>
      </c>
      <c r="K2272" t="s">
        <v>2994</v>
      </c>
      <c r="L2272">
        <v>0</v>
      </c>
      <c r="M2272">
        <f t="shared" si="146"/>
        <v>2</v>
      </c>
      <c r="N2272" s="2">
        <f t="shared" si="143"/>
        <v>17</v>
      </c>
      <c r="O2272" s="2" t="str">
        <f t="shared" si="144"/>
        <v>KNEEANG1</v>
      </c>
      <c r="P2272" t="str">
        <f t="shared" si="145"/>
        <v>PA</v>
      </c>
    </row>
    <row r="2273" spans="1:16" x14ac:dyDescent="0.25">
      <c r="A2273" t="s">
        <v>25</v>
      </c>
      <c r="B2273" t="s">
        <v>2995</v>
      </c>
      <c r="C2273">
        <v>461</v>
      </c>
      <c r="D2273" t="s">
        <v>1731</v>
      </c>
      <c r="E2273" s="26" t="s">
        <v>9541</v>
      </c>
      <c r="F2273" t="s">
        <v>44</v>
      </c>
      <c r="G2273" t="s">
        <v>45</v>
      </c>
      <c r="H2273" t="s">
        <v>1693</v>
      </c>
      <c r="I2273">
        <v>9</v>
      </c>
      <c r="J2273">
        <v>2</v>
      </c>
      <c r="K2273" t="s">
        <v>2996</v>
      </c>
      <c r="L2273">
        <v>0</v>
      </c>
      <c r="M2273">
        <f t="shared" si="146"/>
        <v>2</v>
      </c>
      <c r="N2273" s="2">
        <f t="shared" si="143"/>
        <v>17</v>
      </c>
      <c r="O2273" s="2" t="str">
        <f t="shared" si="144"/>
        <v>SWAY_11</v>
      </c>
      <c r="P2273" t="str">
        <f t="shared" si="145"/>
        <v>PA</v>
      </c>
    </row>
    <row r="2274" spans="1:16" x14ac:dyDescent="0.25">
      <c r="A2274" t="s">
        <v>25</v>
      </c>
      <c r="B2274" t="s">
        <v>2997</v>
      </c>
      <c r="C2274">
        <v>462</v>
      </c>
      <c r="D2274" t="s">
        <v>1734</v>
      </c>
      <c r="E2274" s="26" t="s">
        <v>9541</v>
      </c>
      <c r="F2274" t="s">
        <v>44</v>
      </c>
      <c r="G2274" t="s">
        <v>45</v>
      </c>
      <c r="H2274" t="s">
        <v>1693</v>
      </c>
      <c r="I2274">
        <v>9</v>
      </c>
      <c r="J2274">
        <v>2</v>
      </c>
      <c r="K2274" t="s">
        <v>2998</v>
      </c>
      <c r="L2274">
        <v>0</v>
      </c>
      <c r="M2274">
        <f t="shared" si="146"/>
        <v>2</v>
      </c>
      <c r="N2274" s="2">
        <f t="shared" si="143"/>
        <v>17</v>
      </c>
      <c r="O2274" s="2" t="str">
        <f t="shared" si="144"/>
        <v>SWAY_21</v>
      </c>
      <c r="P2274" t="str">
        <f t="shared" si="145"/>
        <v>PA</v>
      </c>
    </row>
    <row r="2275" spans="1:16" x14ac:dyDescent="0.25">
      <c r="A2275" t="s">
        <v>25</v>
      </c>
      <c r="B2275" t="s">
        <v>2999</v>
      </c>
      <c r="C2275">
        <v>463</v>
      </c>
      <c r="D2275" t="s">
        <v>1736</v>
      </c>
      <c r="E2275" s="26" t="s">
        <v>9541</v>
      </c>
      <c r="F2275" t="s">
        <v>44</v>
      </c>
      <c r="G2275" t="s">
        <v>45</v>
      </c>
      <c r="H2275" t="s">
        <v>1693</v>
      </c>
      <c r="I2275">
        <v>9</v>
      </c>
      <c r="J2275">
        <v>2</v>
      </c>
      <c r="K2275" t="s">
        <v>3000</v>
      </c>
      <c r="L2275">
        <v>0</v>
      </c>
      <c r="M2275">
        <f t="shared" si="146"/>
        <v>2</v>
      </c>
      <c r="N2275" s="2">
        <f t="shared" si="143"/>
        <v>17</v>
      </c>
      <c r="O2275" s="2" t="str">
        <f t="shared" si="144"/>
        <v>HDDIS1</v>
      </c>
      <c r="P2275" t="str">
        <f t="shared" si="145"/>
        <v>PA</v>
      </c>
    </row>
    <row r="2276" spans="1:16" x14ac:dyDescent="0.25">
      <c r="A2276" t="s">
        <v>25</v>
      </c>
      <c r="B2276" t="s">
        <v>3001</v>
      </c>
      <c r="C2276">
        <v>464</v>
      </c>
      <c r="D2276" t="s">
        <v>1739</v>
      </c>
      <c r="E2276" s="26" t="s">
        <v>9541</v>
      </c>
      <c r="F2276" t="s">
        <v>44</v>
      </c>
      <c r="G2276" t="s">
        <v>45</v>
      </c>
      <c r="H2276" t="s">
        <v>1693</v>
      </c>
      <c r="I2276">
        <v>9</v>
      </c>
      <c r="J2276">
        <v>2</v>
      </c>
      <c r="K2276" t="s">
        <v>3002</v>
      </c>
      <c r="L2276">
        <v>0</v>
      </c>
      <c r="M2276">
        <f t="shared" si="146"/>
        <v>2</v>
      </c>
      <c r="N2276" s="2">
        <f t="shared" si="143"/>
        <v>17</v>
      </c>
      <c r="O2276" s="2" t="str">
        <f t="shared" si="144"/>
        <v>SCAPDIS1</v>
      </c>
      <c r="P2276" t="str">
        <f t="shared" si="145"/>
        <v>PA</v>
      </c>
    </row>
    <row r="2277" spans="1:16" x14ac:dyDescent="0.25">
      <c r="A2277" t="s">
        <v>25</v>
      </c>
      <c r="B2277" t="s">
        <v>3003</v>
      </c>
      <c r="C2277">
        <v>465</v>
      </c>
      <c r="D2277" t="s">
        <v>1742</v>
      </c>
      <c r="E2277" s="26" t="s">
        <v>9541</v>
      </c>
      <c r="F2277" t="s">
        <v>44</v>
      </c>
      <c r="G2277" t="s">
        <v>45</v>
      </c>
      <c r="H2277" t="s">
        <v>1693</v>
      </c>
      <c r="I2277">
        <v>9</v>
      </c>
      <c r="J2277">
        <v>2</v>
      </c>
      <c r="K2277" t="s">
        <v>3004</v>
      </c>
      <c r="L2277">
        <v>0</v>
      </c>
      <c r="M2277">
        <f t="shared" si="146"/>
        <v>2</v>
      </c>
      <c r="N2277" s="2">
        <f t="shared" si="143"/>
        <v>17</v>
      </c>
      <c r="O2277" s="2" t="str">
        <f t="shared" si="144"/>
        <v>SCAPEL1</v>
      </c>
      <c r="P2277" t="str">
        <f t="shared" si="145"/>
        <v>PA</v>
      </c>
    </row>
    <row r="2278" spans="1:16" x14ac:dyDescent="0.25">
      <c r="A2278" t="s">
        <v>25</v>
      </c>
      <c r="B2278" t="s">
        <v>3005</v>
      </c>
      <c r="C2278">
        <v>466</v>
      </c>
      <c r="D2278" t="s">
        <v>3006</v>
      </c>
      <c r="E2278" s="26" t="s">
        <v>9541</v>
      </c>
      <c r="F2278" t="s">
        <v>44</v>
      </c>
      <c r="G2278" t="s">
        <v>45</v>
      </c>
      <c r="H2278" t="s">
        <v>1693</v>
      </c>
      <c r="I2278">
        <v>9</v>
      </c>
      <c r="J2278">
        <v>2</v>
      </c>
      <c r="K2278" t="s">
        <v>3007</v>
      </c>
      <c r="L2278">
        <v>0</v>
      </c>
      <c r="M2278">
        <f t="shared" si="146"/>
        <v>2</v>
      </c>
      <c r="N2278" s="2">
        <f t="shared" si="143"/>
        <v>17</v>
      </c>
      <c r="O2278" s="2" t="str">
        <f t="shared" si="144"/>
        <v>TRUNK_AND_SLUMP1</v>
      </c>
      <c r="P2278" t="str">
        <f t="shared" si="145"/>
        <v>PA</v>
      </c>
    </row>
    <row r="2279" spans="1:16" x14ac:dyDescent="0.25">
      <c r="A2279" t="s">
        <v>25</v>
      </c>
      <c r="B2279" t="s">
        <v>3008</v>
      </c>
      <c r="C2279">
        <v>467</v>
      </c>
      <c r="D2279" t="s">
        <v>1745</v>
      </c>
      <c r="E2279" s="26" t="s">
        <v>9541</v>
      </c>
      <c r="F2279" t="s">
        <v>44</v>
      </c>
      <c r="G2279" t="s">
        <v>45</v>
      </c>
      <c r="H2279" t="s">
        <v>2963</v>
      </c>
      <c r="I2279">
        <v>12</v>
      </c>
      <c r="J2279">
        <v>2</v>
      </c>
      <c r="K2279" t="s">
        <v>3009</v>
      </c>
      <c r="L2279">
        <v>0</v>
      </c>
      <c r="M2279">
        <f t="shared" si="146"/>
        <v>2</v>
      </c>
      <c r="N2279" s="2">
        <f t="shared" si="143"/>
        <v>17</v>
      </c>
      <c r="O2279" s="2" t="str">
        <f t="shared" si="144"/>
        <v>HEAD_F2</v>
      </c>
      <c r="P2279" t="str">
        <f t="shared" si="145"/>
        <v>PA</v>
      </c>
    </row>
    <row r="2280" spans="1:16" x14ac:dyDescent="0.25">
      <c r="A2280" t="s">
        <v>25</v>
      </c>
      <c r="B2280" t="s">
        <v>3010</v>
      </c>
      <c r="C2280">
        <v>468</v>
      </c>
      <c r="D2280" t="s">
        <v>1748</v>
      </c>
      <c r="E2280" s="26" t="s">
        <v>9541</v>
      </c>
      <c r="F2280" t="s">
        <v>44</v>
      </c>
      <c r="G2280" t="s">
        <v>45</v>
      </c>
      <c r="H2280" t="s">
        <v>1693</v>
      </c>
      <c r="I2280">
        <v>9</v>
      </c>
      <c r="J2280">
        <v>2</v>
      </c>
      <c r="K2280" t="s">
        <v>3011</v>
      </c>
      <c r="L2280">
        <v>0</v>
      </c>
      <c r="M2280">
        <f t="shared" si="146"/>
        <v>2</v>
      </c>
      <c r="N2280" s="2">
        <f t="shared" si="143"/>
        <v>17</v>
      </c>
      <c r="O2280" s="2" t="str">
        <f t="shared" si="144"/>
        <v>NECK_F2</v>
      </c>
      <c r="P2280" t="str">
        <f t="shared" si="145"/>
        <v>PA</v>
      </c>
    </row>
    <row r="2281" spans="1:16" x14ac:dyDescent="0.25">
      <c r="A2281" t="s">
        <v>25</v>
      </c>
      <c r="B2281" t="s">
        <v>3012</v>
      </c>
      <c r="C2281">
        <v>469</v>
      </c>
      <c r="D2281" t="s">
        <v>1751</v>
      </c>
      <c r="E2281" s="26" t="s">
        <v>9541</v>
      </c>
      <c r="F2281" t="s">
        <v>44</v>
      </c>
      <c r="G2281" t="s">
        <v>45</v>
      </c>
      <c r="H2281" t="s">
        <v>2963</v>
      </c>
      <c r="I2281">
        <v>12</v>
      </c>
      <c r="J2281">
        <v>2</v>
      </c>
      <c r="K2281" t="s">
        <v>3013</v>
      </c>
      <c r="L2281">
        <v>0</v>
      </c>
      <c r="M2281">
        <f t="shared" si="146"/>
        <v>2</v>
      </c>
      <c r="N2281" s="2">
        <f t="shared" si="143"/>
        <v>17</v>
      </c>
      <c r="O2281" s="2" t="str">
        <f t="shared" si="144"/>
        <v>CTHANG2</v>
      </c>
      <c r="P2281" t="str">
        <f t="shared" si="145"/>
        <v>PA</v>
      </c>
    </row>
    <row r="2282" spans="1:16" x14ac:dyDescent="0.25">
      <c r="A2282" t="s">
        <v>25</v>
      </c>
      <c r="B2282" t="s">
        <v>3014</v>
      </c>
      <c r="C2282">
        <v>470</v>
      </c>
      <c r="D2282" t="s">
        <v>1754</v>
      </c>
      <c r="E2282" s="26" t="s">
        <v>9541</v>
      </c>
      <c r="F2282" t="s">
        <v>44</v>
      </c>
      <c r="G2282" t="s">
        <v>45</v>
      </c>
      <c r="H2282" t="s">
        <v>2963</v>
      </c>
      <c r="I2282">
        <v>12</v>
      </c>
      <c r="J2282">
        <v>2</v>
      </c>
      <c r="K2282" t="s">
        <v>3015</v>
      </c>
      <c r="L2282">
        <v>0</v>
      </c>
      <c r="M2282">
        <f t="shared" si="146"/>
        <v>2</v>
      </c>
      <c r="N2282" s="2">
        <f t="shared" si="143"/>
        <v>17</v>
      </c>
      <c r="O2282" s="2" t="str">
        <f t="shared" si="144"/>
        <v>CRCANG2</v>
      </c>
      <c r="P2282" t="str">
        <f t="shared" si="145"/>
        <v>PA</v>
      </c>
    </row>
    <row r="2283" spans="1:16" x14ac:dyDescent="0.25">
      <c r="A2283" t="s">
        <v>25</v>
      </c>
      <c r="B2283" t="s">
        <v>3016</v>
      </c>
      <c r="C2283">
        <v>471</v>
      </c>
      <c r="D2283" t="s">
        <v>1757</v>
      </c>
      <c r="E2283" s="26" t="s">
        <v>9541</v>
      </c>
      <c r="F2283" t="s">
        <v>44</v>
      </c>
      <c r="G2283" t="s">
        <v>45</v>
      </c>
      <c r="H2283" t="s">
        <v>2963</v>
      </c>
      <c r="I2283">
        <v>12</v>
      </c>
      <c r="J2283">
        <v>2</v>
      </c>
      <c r="K2283" t="s">
        <v>3017</v>
      </c>
      <c r="L2283">
        <v>0</v>
      </c>
      <c r="M2283">
        <f t="shared" si="146"/>
        <v>2</v>
      </c>
      <c r="N2283" s="2">
        <f t="shared" si="143"/>
        <v>17</v>
      </c>
      <c r="O2283" s="2" t="str">
        <f t="shared" si="144"/>
        <v>THFL2</v>
      </c>
      <c r="P2283" t="str">
        <f t="shared" si="145"/>
        <v>PA</v>
      </c>
    </row>
    <row r="2284" spans="1:16" x14ac:dyDescent="0.25">
      <c r="A2284" t="s">
        <v>25</v>
      </c>
      <c r="B2284" t="s">
        <v>3018</v>
      </c>
      <c r="C2284">
        <v>472</v>
      </c>
      <c r="D2284" t="s">
        <v>1760</v>
      </c>
      <c r="E2284" s="26" t="s">
        <v>9541</v>
      </c>
      <c r="F2284" t="s">
        <v>44</v>
      </c>
      <c r="G2284" t="s">
        <v>45</v>
      </c>
      <c r="H2284" t="s">
        <v>2963</v>
      </c>
      <c r="I2284">
        <v>12</v>
      </c>
      <c r="J2284">
        <v>2</v>
      </c>
      <c r="K2284" t="s">
        <v>3019</v>
      </c>
      <c r="L2284">
        <v>0</v>
      </c>
      <c r="M2284">
        <f t="shared" si="146"/>
        <v>2</v>
      </c>
      <c r="N2284" s="2">
        <f t="shared" si="143"/>
        <v>17</v>
      </c>
      <c r="O2284" s="2" t="str">
        <f t="shared" si="144"/>
        <v>PELTILT2</v>
      </c>
      <c r="P2284" t="str">
        <f t="shared" si="145"/>
        <v>PA</v>
      </c>
    </row>
    <row r="2285" spans="1:16" x14ac:dyDescent="0.25">
      <c r="A2285" t="s">
        <v>25</v>
      </c>
      <c r="B2285" t="s">
        <v>3020</v>
      </c>
      <c r="C2285">
        <v>473</v>
      </c>
      <c r="D2285" t="s">
        <v>3021</v>
      </c>
      <c r="E2285" s="26" t="s">
        <v>9541</v>
      </c>
      <c r="F2285" t="s">
        <v>44</v>
      </c>
      <c r="G2285" t="s">
        <v>45</v>
      </c>
      <c r="H2285" t="s">
        <v>2963</v>
      </c>
      <c r="I2285">
        <v>12</v>
      </c>
      <c r="J2285">
        <v>2</v>
      </c>
      <c r="K2285" t="s">
        <v>3022</v>
      </c>
      <c r="L2285">
        <v>0</v>
      </c>
      <c r="M2285">
        <f t="shared" si="146"/>
        <v>2</v>
      </c>
      <c r="N2285" s="2">
        <f t="shared" si="143"/>
        <v>17</v>
      </c>
      <c r="O2285" s="2" t="str">
        <f t="shared" si="144"/>
        <v>TRUNK_INCLIN2</v>
      </c>
      <c r="P2285" t="str">
        <f t="shared" si="145"/>
        <v>PA</v>
      </c>
    </row>
    <row r="2286" spans="1:16" x14ac:dyDescent="0.25">
      <c r="A2286" t="s">
        <v>25</v>
      </c>
      <c r="B2286" t="s">
        <v>3023</v>
      </c>
      <c r="C2286">
        <v>474</v>
      </c>
      <c r="D2286" t="s">
        <v>1763</v>
      </c>
      <c r="E2286" s="26" t="s">
        <v>9541</v>
      </c>
      <c r="F2286" t="s">
        <v>44</v>
      </c>
      <c r="G2286" t="s">
        <v>45</v>
      </c>
      <c r="H2286" t="s">
        <v>1693</v>
      </c>
      <c r="I2286">
        <v>9</v>
      </c>
      <c r="J2286">
        <v>2</v>
      </c>
      <c r="K2286" t="s">
        <v>3024</v>
      </c>
      <c r="L2286">
        <v>0</v>
      </c>
      <c r="M2286">
        <f t="shared" si="146"/>
        <v>2</v>
      </c>
      <c r="N2286" s="2">
        <f t="shared" ref="N2286:N2349" si="147">_xlfn.NUMBERVALUE(MID(A2286,2,3))-200</f>
        <v>17</v>
      </c>
      <c r="O2286" s="2" t="str">
        <f t="shared" ref="O2286:O2349" si="148">MID(B2286,6,LEN(B2286)-5)</f>
        <v>TRUNK_12</v>
      </c>
      <c r="P2286" t="str">
        <f t="shared" ref="P2286:P2349" si="149">IFERROR(IF(FIND("PA",A2286)&gt;0,"PA","Biological"),"Biological")</f>
        <v>PA</v>
      </c>
    </row>
    <row r="2287" spans="1:16" x14ac:dyDescent="0.25">
      <c r="A2287" t="s">
        <v>25</v>
      </c>
      <c r="B2287" t="s">
        <v>3025</v>
      </c>
      <c r="C2287">
        <v>475</v>
      </c>
      <c r="D2287" t="s">
        <v>1766</v>
      </c>
      <c r="E2287" s="26" t="s">
        <v>9541</v>
      </c>
      <c r="F2287" t="s">
        <v>44</v>
      </c>
      <c r="G2287" t="s">
        <v>45</v>
      </c>
      <c r="H2287" t="s">
        <v>1693</v>
      </c>
      <c r="I2287">
        <v>9</v>
      </c>
      <c r="J2287">
        <v>2</v>
      </c>
      <c r="K2287" t="s">
        <v>3026</v>
      </c>
      <c r="L2287">
        <v>0</v>
      </c>
      <c r="M2287">
        <f t="shared" si="146"/>
        <v>2</v>
      </c>
      <c r="N2287" s="2">
        <f t="shared" si="147"/>
        <v>17</v>
      </c>
      <c r="O2287" s="2" t="str">
        <f t="shared" si="148"/>
        <v>TRUNK_22</v>
      </c>
      <c r="P2287" t="str">
        <f t="shared" si="149"/>
        <v>PA</v>
      </c>
    </row>
    <row r="2288" spans="1:16" x14ac:dyDescent="0.25">
      <c r="A2288" t="s">
        <v>25</v>
      </c>
      <c r="B2288" t="s">
        <v>3027</v>
      </c>
      <c r="C2288">
        <v>476</v>
      </c>
      <c r="D2288" t="s">
        <v>1769</v>
      </c>
      <c r="E2288" s="26" t="s">
        <v>9541</v>
      </c>
      <c r="F2288" t="s">
        <v>44</v>
      </c>
      <c r="G2288" t="s">
        <v>45</v>
      </c>
      <c r="H2288" t="s">
        <v>1693</v>
      </c>
      <c r="I2288">
        <v>9</v>
      </c>
      <c r="J2288">
        <v>2</v>
      </c>
      <c r="K2288" t="s">
        <v>3028</v>
      </c>
      <c r="L2288">
        <v>0</v>
      </c>
      <c r="M2288">
        <f t="shared" si="146"/>
        <v>2</v>
      </c>
      <c r="N2288" s="2">
        <f t="shared" si="147"/>
        <v>17</v>
      </c>
      <c r="O2288" s="2" t="str">
        <f t="shared" si="148"/>
        <v>TRUNK_32</v>
      </c>
      <c r="P2288" t="str">
        <f t="shared" si="149"/>
        <v>PA</v>
      </c>
    </row>
    <row r="2289" spans="1:16" x14ac:dyDescent="0.25">
      <c r="A2289" t="s">
        <v>25</v>
      </c>
      <c r="B2289" t="s">
        <v>3029</v>
      </c>
      <c r="C2289">
        <v>477</v>
      </c>
      <c r="D2289" t="s">
        <v>1772</v>
      </c>
      <c r="E2289" s="26" t="s">
        <v>9541</v>
      </c>
      <c r="F2289" t="s">
        <v>44</v>
      </c>
      <c r="G2289" t="s">
        <v>45</v>
      </c>
      <c r="H2289" t="s">
        <v>1693</v>
      </c>
      <c r="I2289">
        <v>9</v>
      </c>
      <c r="J2289">
        <v>2</v>
      </c>
      <c r="K2289" t="s">
        <v>3030</v>
      </c>
      <c r="L2289">
        <v>0</v>
      </c>
      <c r="M2289">
        <f t="shared" si="146"/>
        <v>2</v>
      </c>
      <c r="N2289" s="2">
        <f t="shared" si="147"/>
        <v>17</v>
      </c>
      <c r="O2289" s="2" t="str">
        <f t="shared" si="148"/>
        <v>TRUNK_42</v>
      </c>
      <c r="P2289" t="str">
        <f t="shared" si="149"/>
        <v>PA</v>
      </c>
    </row>
    <row r="2290" spans="1:16" x14ac:dyDescent="0.25">
      <c r="A2290" t="s">
        <v>25</v>
      </c>
      <c r="B2290" t="s">
        <v>3031</v>
      </c>
      <c r="C2290">
        <v>478</v>
      </c>
      <c r="D2290" t="s">
        <v>3032</v>
      </c>
      <c r="E2290" s="26" t="s">
        <v>9541</v>
      </c>
      <c r="F2290" t="s">
        <v>44</v>
      </c>
      <c r="G2290" t="s">
        <v>45</v>
      </c>
      <c r="H2290" t="s">
        <v>2963</v>
      </c>
      <c r="I2290">
        <v>12</v>
      </c>
      <c r="J2290">
        <v>2</v>
      </c>
      <c r="K2290" t="s">
        <v>3033</v>
      </c>
      <c r="L2290">
        <v>0</v>
      </c>
      <c r="M2290">
        <f t="shared" si="146"/>
        <v>2</v>
      </c>
      <c r="N2290" s="2">
        <f t="shared" si="147"/>
        <v>17</v>
      </c>
      <c r="O2290" s="2" t="str">
        <f t="shared" si="148"/>
        <v>TRUNK_52</v>
      </c>
      <c r="P2290" t="str">
        <f t="shared" si="149"/>
        <v>PA</v>
      </c>
    </row>
    <row r="2291" spans="1:16" x14ac:dyDescent="0.25">
      <c r="A2291" t="s">
        <v>25</v>
      </c>
      <c r="B2291" t="s">
        <v>3034</v>
      </c>
      <c r="C2291">
        <v>479</v>
      </c>
      <c r="D2291" t="s">
        <v>1775</v>
      </c>
      <c r="E2291" s="26" t="s">
        <v>9541</v>
      </c>
      <c r="F2291" t="s">
        <v>44</v>
      </c>
      <c r="G2291" t="s">
        <v>45</v>
      </c>
      <c r="H2291" t="s">
        <v>2963</v>
      </c>
      <c r="I2291">
        <v>12</v>
      </c>
      <c r="J2291">
        <v>2</v>
      </c>
      <c r="K2291" t="s">
        <v>3035</v>
      </c>
      <c r="L2291">
        <v>0</v>
      </c>
      <c r="M2291">
        <f t="shared" si="146"/>
        <v>2</v>
      </c>
      <c r="N2291" s="2">
        <f t="shared" si="147"/>
        <v>17</v>
      </c>
      <c r="O2291" s="2" t="str">
        <f t="shared" si="148"/>
        <v>LUMANG2</v>
      </c>
      <c r="P2291" t="str">
        <f t="shared" si="149"/>
        <v>PA</v>
      </c>
    </row>
    <row r="2292" spans="1:16" x14ac:dyDescent="0.25">
      <c r="A2292" t="s">
        <v>25</v>
      </c>
      <c r="B2292" t="s">
        <v>3036</v>
      </c>
      <c r="C2292">
        <v>480</v>
      </c>
      <c r="D2292" t="s">
        <v>1778</v>
      </c>
      <c r="E2292" s="26" t="s">
        <v>9541</v>
      </c>
      <c r="F2292" t="s">
        <v>44</v>
      </c>
      <c r="G2292" t="s">
        <v>45</v>
      </c>
      <c r="H2292" t="s">
        <v>2963</v>
      </c>
      <c r="I2292">
        <v>12</v>
      </c>
      <c r="J2292">
        <v>2</v>
      </c>
      <c r="K2292" t="s">
        <v>3037</v>
      </c>
      <c r="L2292">
        <v>0</v>
      </c>
      <c r="M2292">
        <f t="shared" si="146"/>
        <v>2</v>
      </c>
      <c r="N2292" s="2">
        <f t="shared" si="147"/>
        <v>17</v>
      </c>
      <c r="O2292" s="2" t="str">
        <f t="shared" si="148"/>
        <v>HIPANG2</v>
      </c>
      <c r="P2292" t="str">
        <f t="shared" si="149"/>
        <v>PA</v>
      </c>
    </row>
    <row r="2293" spans="1:16" x14ac:dyDescent="0.25">
      <c r="A2293" t="s">
        <v>25</v>
      </c>
      <c r="B2293" t="s">
        <v>3038</v>
      </c>
      <c r="C2293">
        <v>481</v>
      </c>
      <c r="D2293" t="s">
        <v>1781</v>
      </c>
      <c r="E2293" s="26" t="s">
        <v>9541</v>
      </c>
      <c r="F2293" t="s">
        <v>44</v>
      </c>
      <c r="G2293" t="s">
        <v>45</v>
      </c>
      <c r="H2293" t="s">
        <v>1693</v>
      </c>
      <c r="I2293">
        <v>9</v>
      </c>
      <c r="J2293">
        <v>2</v>
      </c>
      <c r="K2293" t="s">
        <v>1164</v>
      </c>
      <c r="L2293">
        <v>0</v>
      </c>
      <c r="M2293">
        <f t="shared" si="146"/>
        <v>2</v>
      </c>
      <c r="N2293" s="2">
        <f t="shared" si="147"/>
        <v>17</v>
      </c>
      <c r="O2293" s="2" t="str">
        <f t="shared" si="148"/>
        <v>KNEEANG2</v>
      </c>
      <c r="P2293" t="str">
        <f t="shared" si="149"/>
        <v>PA</v>
      </c>
    </row>
    <row r="2294" spans="1:16" x14ac:dyDescent="0.25">
      <c r="A2294" t="s">
        <v>25</v>
      </c>
      <c r="B2294" t="s">
        <v>3039</v>
      </c>
      <c r="C2294">
        <v>482</v>
      </c>
      <c r="D2294" t="s">
        <v>3040</v>
      </c>
      <c r="E2294" s="26" t="s">
        <v>9541</v>
      </c>
      <c r="F2294" t="s">
        <v>44</v>
      </c>
      <c r="G2294" t="s">
        <v>45</v>
      </c>
      <c r="H2294" t="s">
        <v>2963</v>
      </c>
      <c r="I2294">
        <v>12</v>
      </c>
      <c r="J2294">
        <v>2</v>
      </c>
      <c r="K2294" t="s">
        <v>3041</v>
      </c>
      <c r="L2294">
        <v>0</v>
      </c>
      <c r="M2294">
        <f t="shared" si="146"/>
        <v>2</v>
      </c>
      <c r="N2294" s="2">
        <f t="shared" si="147"/>
        <v>17</v>
      </c>
      <c r="O2294" s="2" t="str">
        <f t="shared" si="148"/>
        <v>SWAY_12</v>
      </c>
      <c r="P2294" t="str">
        <f t="shared" si="149"/>
        <v>PA</v>
      </c>
    </row>
    <row r="2295" spans="1:16" x14ac:dyDescent="0.25">
      <c r="A2295" t="s">
        <v>25</v>
      </c>
      <c r="B2295" t="s">
        <v>3042</v>
      </c>
      <c r="C2295">
        <v>483</v>
      </c>
      <c r="D2295" t="s">
        <v>3043</v>
      </c>
      <c r="E2295" s="26" t="s">
        <v>9541</v>
      </c>
      <c r="F2295" t="s">
        <v>44</v>
      </c>
      <c r="G2295" t="s">
        <v>45</v>
      </c>
      <c r="H2295" t="s">
        <v>2963</v>
      </c>
      <c r="I2295">
        <v>12</v>
      </c>
      <c r="J2295">
        <v>2</v>
      </c>
      <c r="K2295" t="s">
        <v>3044</v>
      </c>
      <c r="L2295">
        <v>0</v>
      </c>
      <c r="M2295">
        <f t="shared" si="146"/>
        <v>2</v>
      </c>
      <c r="N2295" s="2">
        <f t="shared" si="147"/>
        <v>17</v>
      </c>
      <c r="O2295" s="2" t="str">
        <f t="shared" si="148"/>
        <v>SWAY_22</v>
      </c>
      <c r="P2295" t="str">
        <f t="shared" si="149"/>
        <v>PA</v>
      </c>
    </row>
    <row r="2296" spans="1:16" x14ac:dyDescent="0.25">
      <c r="A2296" t="s">
        <v>25</v>
      </c>
      <c r="B2296" t="s">
        <v>3045</v>
      </c>
      <c r="C2296">
        <v>484</v>
      </c>
      <c r="D2296" t="s">
        <v>1791</v>
      </c>
      <c r="E2296" s="26" t="s">
        <v>9541</v>
      </c>
      <c r="F2296" t="s">
        <v>44</v>
      </c>
      <c r="G2296" t="s">
        <v>45</v>
      </c>
      <c r="H2296" t="s">
        <v>1693</v>
      </c>
      <c r="I2296">
        <v>9</v>
      </c>
      <c r="J2296">
        <v>2</v>
      </c>
      <c r="K2296" t="s">
        <v>3046</v>
      </c>
      <c r="L2296">
        <v>0</v>
      </c>
      <c r="M2296">
        <f t="shared" si="146"/>
        <v>2</v>
      </c>
      <c r="N2296" s="2">
        <f t="shared" si="147"/>
        <v>17</v>
      </c>
      <c r="O2296" s="2" t="str">
        <f t="shared" si="148"/>
        <v>HDDIS2</v>
      </c>
      <c r="P2296" t="str">
        <f t="shared" si="149"/>
        <v>PA</v>
      </c>
    </row>
    <row r="2297" spans="1:16" x14ac:dyDescent="0.25">
      <c r="A2297" t="s">
        <v>25</v>
      </c>
      <c r="B2297" t="s">
        <v>3047</v>
      </c>
      <c r="C2297">
        <v>485</v>
      </c>
      <c r="D2297" t="s">
        <v>1794</v>
      </c>
      <c r="E2297" s="26" t="s">
        <v>9541</v>
      </c>
      <c r="F2297" t="s">
        <v>44</v>
      </c>
      <c r="G2297" t="s">
        <v>45</v>
      </c>
      <c r="H2297" t="s">
        <v>1693</v>
      </c>
      <c r="I2297">
        <v>9</v>
      </c>
      <c r="J2297">
        <v>2</v>
      </c>
      <c r="K2297" t="s">
        <v>3048</v>
      </c>
      <c r="L2297">
        <v>0</v>
      </c>
      <c r="M2297">
        <f t="shared" si="146"/>
        <v>2</v>
      </c>
      <c r="N2297" s="2">
        <f t="shared" si="147"/>
        <v>17</v>
      </c>
      <c r="O2297" s="2" t="str">
        <f t="shared" si="148"/>
        <v>SCAPDIS2</v>
      </c>
      <c r="P2297" t="str">
        <f t="shared" si="149"/>
        <v>PA</v>
      </c>
    </row>
    <row r="2298" spans="1:16" x14ac:dyDescent="0.25">
      <c r="A2298" t="s">
        <v>25</v>
      </c>
      <c r="B2298" t="s">
        <v>3049</v>
      </c>
      <c r="C2298">
        <v>486</v>
      </c>
      <c r="D2298" t="s">
        <v>1797</v>
      </c>
      <c r="E2298" s="26" t="s">
        <v>9541</v>
      </c>
      <c r="F2298" t="s">
        <v>44</v>
      </c>
      <c r="G2298" t="s">
        <v>45</v>
      </c>
      <c r="H2298" t="s">
        <v>1693</v>
      </c>
      <c r="I2298">
        <v>9</v>
      </c>
      <c r="J2298">
        <v>2</v>
      </c>
      <c r="K2298" t="s">
        <v>3050</v>
      </c>
      <c r="L2298">
        <v>0</v>
      </c>
      <c r="M2298">
        <f t="shared" si="146"/>
        <v>2</v>
      </c>
      <c r="N2298" s="2">
        <f t="shared" si="147"/>
        <v>17</v>
      </c>
      <c r="O2298" s="2" t="str">
        <f t="shared" si="148"/>
        <v>SCAPEL2</v>
      </c>
      <c r="P2298" t="str">
        <f t="shared" si="149"/>
        <v>PA</v>
      </c>
    </row>
    <row r="2299" spans="1:16" x14ac:dyDescent="0.25">
      <c r="A2299" t="s">
        <v>25</v>
      </c>
      <c r="B2299" t="s">
        <v>3051</v>
      </c>
      <c r="C2299">
        <v>487</v>
      </c>
      <c r="D2299" t="s">
        <v>3052</v>
      </c>
      <c r="E2299" s="26" t="s">
        <v>9541</v>
      </c>
      <c r="F2299" t="s">
        <v>44</v>
      </c>
      <c r="G2299" t="s">
        <v>45</v>
      </c>
      <c r="H2299" t="s">
        <v>1693</v>
      </c>
      <c r="I2299">
        <v>9</v>
      </c>
      <c r="J2299">
        <v>2</v>
      </c>
      <c r="K2299" t="s">
        <v>3053</v>
      </c>
      <c r="L2299">
        <v>0</v>
      </c>
      <c r="M2299">
        <f t="shared" si="146"/>
        <v>2</v>
      </c>
      <c r="N2299" s="2">
        <f t="shared" si="147"/>
        <v>17</v>
      </c>
      <c r="O2299" s="2" t="str">
        <f t="shared" si="148"/>
        <v>TRUNK_AND_SLUMP2</v>
      </c>
      <c r="P2299" t="str">
        <f t="shared" si="149"/>
        <v>PA</v>
      </c>
    </row>
    <row r="2300" spans="1:16" x14ac:dyDescent="0.25">
      <c r="A2300" t="s">
        <v>25</v>
      </c>
      <c r="B2300" t="s">
        <v>3054</v>
      </c>
      <c r="C2300">
        <v>488</v>
      </c>
      <c r="D2300" t="s">
        <v>1800</v>
      </c>
      <c r="E2300" s="26" t="s">
        <v>9541</v>
      </c>
      <c r="F2300" t="s">
        <v>44</v>
      </c>
      <c r="G2300" t="s">
        <v>45</v>
      </c>
      <c r="H2300" t="s">
        <v>2963</v>
      </c>
      <c r="I2300">
        <v>12</v>
      </c>
      <c r="J2300">
        <v>2</v>
      </c>
      <c r="K2300" t="s">
        <v>1715</v>
      </c>
      <c r="L2300">
        <v>0</v>
      </c>
      <c r="M2300">
        <f t="shared" si="146"/>
        <v>2</v>
      </c>
      <c r="N2300" s="2">
        <f t="shared" si="147"/>
        <v>17</v>
      </c>
      <c r="O2300" s="2" t="str">
        <f t="shared" si="148"/>
        <v>HEAD_F3</v>
      </c>
      <c r="P2300" t="str">
        <f t="shared" si="149"/>
        <v>PA</v>
      </c>
    </row>
    <row r="2301" spans="1:16" x14ac:dyDescent="0.25">
      <c r="A2301" t="s">
        <v>25</v>
      </c>
      <c r="B2301" t="s">
        <v>3055</v>
      </c>
      <c r="C2301">
        <v>489</v>
      </c>
      <c r="D2301" t="s">
        <v>1803</v>
      </c>
      <c r="E2301" s="26" t="s">
        <v>9541</v>
      </c>
      <c r="F2301" t="s">
        <v>44</v>
      </c>
      <c r="G2301" t="s">
        <v>45</v>
      </c>
      <c r="H2301" t="s">
        <v>2963</v>
      </c>
      <c r="I2301">
        <v>12</v>
      </c>
      <c r="J2301">
        <v>2</v>
      </c>
      <c r="K2301" t="s">
        <v>3056</v>
      </c>
      <c r="L2301">
        <v>0</v>
      </c>
      <c r="M2301">
        <f t="shared" si="146"/>
        <v>2</v>
      </c>
      <c r="N2301" s="2">
        <f t="shared" si="147"/>
        <v>17</v>
      </c>
      <c r="O2301" s="2" t="str">
        <f t="shared" si="148"/>
        <v>NECK_F3</v>
      </c>
      <c r="P2301" t="str">
        <f t="shared" si="149"/>
        <v>PA</v>
      </c>
    </row>
    <row r="2302" spans="1:16" x14ac:dyDescent="0.25">
      <c r="A2302" t="s">
        <v>25</v>
      </c>
      <c r="B2302" t="s">
        <v>3057</v>
      </c>
      <c r="C2302">
        <v>490</v>
      </c>
      <c r="D2302" t="s">
        <v>1806</v>
      </c>
      <c r="E2302" s="26" t="s">
        <v>9541</v>
      </c>
      <c r="F2302" t="s">
        <v>44</v>
      </c>
      <c r="G2302" t="s">
        <v>45</v>
      </c>
      <c r="H2302" t="s">
        <v>2963</v>
      </c>
      <c r="I2302">
        <v>12</v>
      </c>
      <c r="J2302">
        <v>2</v>
      </c>
      <c r="K2302" t="s">
        <v>3058</v>
      </c>
      <c r="L2302">
        <v>0</v>
      </c>
      <c r="M2302">
        <f t="shared" si="146"/>
        <v>2</v>
      </c>
      <c r="N2302" s="2">
        <f t="shared" si="147"/>
        <v>17</v>
      </c>
      <c r="O2302" s="2" t="str">
        <f t="shared" si="148"/>
        <v>CTHANG3</v>
      </c>
      <c r="P2302" t="str">
        <f t="shared" si="149"/>
        <v>PA</v>
      </c>
    </row>
    <row r="2303" spans="1:16" x14ac:dyDescent="0.25">
      <c r="A2303" t="s">
        <v>25</v>
      </c>
      <c r="B2303" t="s">
        <v>3059</v>
      </c>
      <c r="C2303">
        <v>491</v>
      </c>
      <c r="D2303" t="s">
        <v>1809</v>
      </c>
      <c r="E2303" s="26" t="s">
        <v>9541</v>
      </c>
      <c r="F2303" t="s">
        <v>44</v>
      </c>
      <c r="G2303" t="s">
        <v>45</v>
      </c>
      <c r="H2303" t="s">
        <v>2963</v>
      </c>
      <c r="I2303">
        <v>12</v>
      </c>
      <c r="J2303">
        <v>2</v>
      </c>
      <c r="K2303" t="s">
        <v>3060</v>
      </c>
      <c r="L2303">
        <v>0</v>
      </c>
      <c r="M2303">
        <f t="shared" si="146"/>
        <v>2</v>
      </c>
      <c r="N2303" s="2">
        <f t="shared" si="147"/>
        <v>17</v>
      </c>
      <c r="O2303" s="2" t="str">
        <f t="shared" si="148"/>
        <v>CRCANG3</v>
      </c>
      <c r="P2303" t="str">
        <f t="shared" si="149"/>
        <v>PA</v>
      </c>
    </row>
    <row r="2304" spans="1:16" x14ac:dyDescent="0.25">
      <c r="A2304" t="s">
        <v>25</v>
      </c>
      <c r="B2304" t="s">
        <v>3061</v>
      </c>
      <c r="C2304">
        <v>492</v>
      </c>
      <c r="D2304" t="s">
        <v>1812</v>
      </c>
      <c r="E2304" s="26" t="s">
        <v>9541</v>
      </c>
      <c r="F2304" t="s">
        <v>44</v>
      </c>
      <c r="G2304" t="s">
        <v>45</v>
      </c>
      <c r="H2304" t="s">
        <v>1693</v>
      </c>
      <c r="I2304">
        <v>9</v>
      </c>
      <c r="J2304">
        <v>2</v>
      </c>
      <c r="K2304" t="s">
        <v>3062</v>
      </c>
      <c r="L2304">
        <v>0</v>
      </c>
      <c r="M2304">
        <f t="shared" si="146"/>
        <v>2</v>
      </c>
      <c r="N2304" s="2">
        <f t="shared" si="147"/>
        <v>17</v>
      </c>
      <c r="O2304" s="2" t="str">
        <f t="shared" si="148"/>
        <v>THFL3</v>
      </c>
      <c r="P2304" t="str">
        <f t="shared" si="149"/>
        <v>PA</v>
      </c>
    </row>
    <row r="2305" spans="1:16" x14ac:dyDescent="0.25">
      <c r="A2305" t="s">
        <v>25</v>
      </c>
      <c r="B2305" t="s">
        <v>3063</v>
      </c>
      <c r="C2305">
        <v>493</v>
      </c>
      <c r="D2305" t="s">
        <v>3064</v>
      </c>
      <c r="E2305" s="26" t="s">
        <v>9541</v>
      </c>
      <c r="F2305" t="s">
        <v>44</v>
      </c>
      <c r="G2305" t="s">
        <v>45</v>
      </c>
      <c r="H2305" t="s">
        <v>2963</v>
      </c>
      <c r="I2305">
        <v>12</v>
      </c>
      <c r="J2305">
        <v>2</v>
      </c>
      <c r="K2305" t="s">
        <v>3065</v>
      </c>
      <c r="L2305">
        <v>0</v>
      </c>
      <c r="M2305">
        <f t="shared" si="146"/>
        <v>2</v>
      </c>
      <c r="N2305" s="2">
        <f t="shared" si="147"/>
        <v>17</v>
      </c>
      <c r="O2305" s="2" t="str">
        <f t="shared" si="148"/>
        <v>TRUNK_INCLIN3</v>
      </c>
      <c r="P2305" t="str">
        <f t="shared" si="149"/>
        <v>PA</v>
      </c>
    </row>
    <row r="2306" spans="1:16" x14ac:dyDescent="0.25">
      <c r="A2306" t="s">
        <v>25</v>
      </c>
      <c r="B2306" t="s">
        <v>3066</v>
      </c>
      <c r="C2306">
        <v>494</v>
      </c>
      <c r="D2306" t="s">
        <v>1815</v>
      </c>
      <c r="E2306" s="26" t="s">
        <v>9541</v>
      </c>
      <c r="F2306" t="s">
        <v>44</v>
      </c>
      <c r="G2306" t="s">
        <v>45</v>
      </c>
      <c r="H2306" t="s">
        <v>1693</v>
      </c>
      <c r="I2306">
        <v>9</v>
      </c>
      <c r="J2306">
        <v>2</v>
      </c>
      <c r="K2306" t="s">
        <v>3067</v>
      </c>
      <c r="L2306">
        <v>0</v>
      </c>
      <c r="M2306">
        <f t="shared" si="146"/>
        <v>2</v>
      </c>
      <c r="N2306" s="2">
        <f t="shared" si="147"/>
        <v>17</v>
      </c>
      <c r="O2306" s="2" t="str">
        <f t="shared" si="148"/>
        <v>TRUNK_13</v>
      </c>
      <c r="P2306" t="str">
        <f t="shared" si="149"/>
        <v>PA</v>
      </c>
    </row>
    <row r="2307" spans="1:16" x14ac:dyDescent="0.25">
      <c r="A2307" t="s">
        <v>25</v>
      </c>
      <c r="B2307" t="s">
        <v>3068</v>
      </c>
      <c r="C2307">
        <v>495</v>
      </c>
      <c r="D2307" t="s">
        <v>1818</v>
      </c>
      <c r="E2307" s="26" t="s">
        <v>9541</v>
      </c>
      <c r="F2307" t="s">
        <v>44</v>
      </c>
      <c r="G2307" t="s">
        <v>45</v>
      </c>
      <c r="H2307" t="s">
        <v>2963</v>
      </c>
      <c r="I2307">
        <v>12</v>
      </c>
      <c r="J2307">
        <v>2</v>
      </c>
      <c r="K2307" t="s">
        <v>3069</v>
      </c>
      <c r="L2307">
        <v>0</v>
      </c>
      <c r="M2307">
        <f t="shared" ref="M2307:M2370" si="150">_xlfn.NUMBERVALUE(MID(A2307,2,1))</f>
        <v>2</v>
      </c>
      <c r="N2307" s="2">
        <f t="shared" si="147"/>
        <v>17</v>
      </c>
      <c r="O2307" s="2" t="str">
        <f t="shared" si="148"/>
        <v>TRUNK_23</v>
      </c>
      <c r="P2307" t="str">
        <f t="shared" si="149"/>
        <v>PA</v>
      </c>
    </row>
    <row r="2308" spans="1:16" x14ac:dyDescent="0.25">
      <c r="A2308" t="s">
        <v>25</v>
      </c>
      <c r="B2308" t="s">
        <v>3070</v>
      </c>
      <c r="C2308">
        <v>496</v>
      </c>
      <c r="D2308" t="s">
        <v>1821</v>
      </c>
      <c r="E2308" s="26" t="s">
        <v>9541</v>
      </c>
      <c r="F2308" t="s">
        <v>44</v>
      </c>
      <c r="G2308" t="s">
        <v>45</v>
      </c>
      <c r="H2308" t="s">
        <v>1693</v>
      </c>
      <c r="I2308">
        <v>9</v>
      </c>
      <c r="J2308">
        <v>2</v>
      </c>
      <c r="K2308" t="s">
        <v>3071</v>
      </c>
      <c r="L2308">
        <v>0</v>
      </c>
      <c r="M2308">
        <f t="shared" si="150"/>
        <v>2</v>
      </c>
      <c r="N2308" s="2">
        <f t="shared" si="147"/>
        <v>17</v>
      </c>
      <c r="O2308" s="2" t="str">
        <f t="shared" si="148"/>
        <v>TRUNK_33</v>
      </c>
      <c r="P2308" t="str">
        <f t="shared" si="149"/>
        <v>PA</v>
      </c>
    </row>
    <row r="2309" spans="1:16" x14ac:dyDescent="0.25">
      <c r="A2309" t="s">
        <v>25</v>
      </c>
      <c r="B2309" t="s">
        <v>3072</v>
      </c>
      <c r="C2309">
        <v>497</v>
      </c>
      <c r="D2309" t="s">
        <v>1824</v>
      </c>
      <c r="E2309" s="26" t="s">
        <v>9541</v>
      </c>
      <c r="F2309" t="s">
        <v>44</v>
      </c>
      <c r="G2309" t="s">
        <v>45</v>
      </c>
      <c r="H2309" t="s">
        <v>1693</v>
      </c>
      <c r="I2309">
        <v>9</v>
      </c>
      <c r="J2309">
        <v>2</v>
      </c>
      <c r="K2309" t="s">
        <v>3030</v>
      </c>
      <c r="L2309">
        <v>0</v>
      </c>
      <c r="M2309">
        <f t="shared" si="150"/>
        <v>2</v>
      </c>
      <c r="N2309" s="2">
        <f t="shared" si="147"/>
        <v>17</v>
      </c>
      <c r="O2309" s="2" t="str">
        <f t="shared" si="148"/>
        <v>TRUNK_43</v>
      </c>
      <c r="P2309" t="str">
        <f t="shared" si="149"/>
        <v>PA</v>
      </c>
    </row>
    <row r="2310" spans="1:16" x14ac:dyDescent="0.25">
      <c r="A2310" t="s">
        <v>25</v>
      </c>
      <c r="B2310" t="s">
        <v>3073</v>
      </c>
      <c r="C2310">
        <v>498</v>
      </c>
      <c r="D2310" t="s">
        <v>3074</v>
      </c>
      <c r="E2310" s="26" t="s">
        <v>9541</v>
      </c>
      <c r="F2310" t="s">
        <v>44</v>
      </c>
      <c r="G2310" t="s">
        <v>45</v>
      </c>
      <c r="H2310" t="s">
        <v>1693</v>
      </c>
      <c r="I2310">
        <v>9</v>
      </c>
      <c r="J2310">
        <v>2</v>
      </c>
      <c r="K2310" t="s">
        <v>3075</v>
      </c>
      <c r="L2310">
        <v>0</v>
      </c>
      <c r="M2310">
        <f t="shared" si="150"/>
        <v>2</v>
      </c>
      <c r="N2310" s="2">
        <f t="shared" si="147"/>
        <v>17</v>
      </c>
      <c r="O2310" s="2" t="str">
        <f t="shared" si="148"/>
        <v>TRUNK_53</v>
      </c>
      <c r="P2310" t="str">
        <f t="shared" si="149"/>
        <v>PA</v>
      </c>
    </row>
    <row r="2311" spans="1:16" x14ac:dyDescent="0.25">
      <c r="A2311" t="s">
        <v>25</v>
      </c>
      <c r="B2311" t="s">
        <v>3076</v>
      </c>
      <c r="C2311">
        <v>499</v>
      </c>
      <c r="D2311" t="s">
        <v>1827</v>
      </c>
      <c r="E2311" s="26" t="s">
        <v>9541</v>
      </c>
      <c r="F2311" t="s">
        <v>44</v>
      </c>
      <c r="G2311" t="s">
        <v>45</v>
      </c>
      <c r="H2311" t="s">
        <v>2963</v>
      </c>
      <c r="I2311">
        <v>12</v>
      </c>
      <c r="J2311">
        <v>2</v>
      </c>
      <c r="K2311" t="s">
        <v>3077</v>
      </c>
      <c r="L2311">
        <v>0</v>
      </c>
      <c r="M2311">
        <f t="shared" si="150"/>
        <v>2</v>
      </c>
      <c r="N2311" s="2">
        <f t="shared" si="147"/>
        <v>17</v>
      </c>
      <c r="O2311" s="2" t="str">
        <f t="shared" si="148"/>
        <v>LUMANG3</v>
      </c>
      <c r="P2311" t="str">
        <f t="shared" si="149"/>
        <v>PA</v>
      </c>
    </row>
    <row r="2312" spans="1:16" x14ac:dyDescent="0.25">
      <c r="A2312" t="s">
        <v>25</v>
      </c>
      <c r="B2312" t="s">
        <v>3078</v>
      </c>
      <c r="C2312">
        <v>500</v>
      </c>
      <c r="D2312" t="s">
        <v>1830</v>
      </c>
      <c r="E2312" s="26" t="s">
        <v>9541</v>
      </c>
      <c r="F2312" t="s">
        <v>44</v>
      </c>
      <c r="G2312" t="s">
        <v>45</v>
      </c>
      <c r="H2312" t="s">
        <v>2963</v>
      </c>
      <c r="I2312">
        <v>12</v>
      </c>
      <c r="J2312">
        <v>2</v>
      </c>
      <c r="K2312" t="s">
        <v>3079</v>
      </c>
      <c r="L2312">
        <v>0</v>
      </c>
      <c r="M2312">
        <f t="shared" si="150"/>
        <v>2</v>
      </c>
      <c r="N2312" s="2">
        <f t="shared" si="147"/>
        <v>17</v>
      </c>
      <c r="O2312" s="2" t="str">
        <f t="shared" si="148"/>
        <v>PELTILT3</v>
      </c>
      <c r="P2312" t="str">
        <f t="shared" si="149"/>
        <v>PA</v>
      </c>
    </row>
    <row r="2313" spans="1:16" x14ac:dyDescent="0.25">
      <c r="A2313" t="s">
        <v>25</v>
      </c>
      <c r="B2313" t="s">
        <v>3080</v>
      </c>
      <c r="C2313">
        <v>501</v>
      </c>
      <c r="D2313" t="s">
        <v>1833</v>
      </c>
      <c r="E2313" s="26" t="s">
        <v>9541</v>
      </c>
      <c r="F2313" t="s">
        <v>44</v>
      </c>
      <c r="G2313" t="s">
        <v>45</v>
      </c>
      <c r="H2313" t="s">
        <v>2963</v>
      </c>
      <c r="I2313">
        <v>12</v>
      </c>
      <c r="J2313">
        <v>2</v>
      </c>
      <c r="K2313" t="s">
        <v>3081</v>
      </c>
      <c r="L2313">
        <v>0</v>
      </c>
      <c r="M2313">
        <f t="shared" si="150"/>
        <v>2</v>
      </c>
      <c r="N2313" s="2">
        <f t="shared" si="147"/>
        <v>17</v>
      </c>
      <c r="O2313" s="2" t="str">
        <f t="shared" si="148"/>
        <v>HIPANG3</v>
      </c>
      <c r="P2313" t="str">
        <f t="shared" si="149"/>
        <v>PA</v>
      </c>
    </row>
    <row r="2314" spans="1:16" x14ac:dyDescent="0.25">
      <c r="A2314" t="s">
        <v>25</v>
      </c>
      <c r="B2314" t="s">
        <v>3082</v>
      </c>
      <c r="C2314">
        <v>502</v>
      </c>
      <c r="D2314" t="s">
        <v>1836</v>
      </c>
      <c r="E2314" s="26" t="s">
        <v>9541</v>
      </c>
      <c r="F2314" t="s">
        <v>44</v>
      </c>
      <c r="G2314" t="s">
        <v>45</v>
      </c>
      <c r="H2314" t="s">
        <v>1693</v>
      </c>
      <c r="I2314">
        <v>9</v>
      </c>
      <c r="J2314">
        <v>2</v>
      </c>
      <c r="K2314" t="s">
        <v>3083</v>
      </c>
      <c r="L2314">
        <v>0</v>
      </c>
      <c r="M2314">
        <f t="shared" si="150"/>
        <v>2</v>
      </c>
      <c r="N2314" s="2">
        <f t="shared" si="147"/>
        <v>17</v>
      </c>
      <c r="O2314" s="2" t="str">
        <f t="shared" si="148"/>
        <v>KNEEANG3</v>
      </c>
      <c r="P2314" t="str">
        <f t="shared" si="149"/>
        <v>PA</v>
      </c>
    </row>
    <row r="2315" spans="1:16" x14ac:dyDescent="0.25">
      <c r="A2315" t="s">
        <v>25</v>
      </c>
      <c r="B2315" t="s">
        <v>3084</v>
      </c>
      <c r="C2315">
        <v>503</v>
      </c>
      <c r="D2315" t="s">
        <v>1839</v>
      </c>
      <c r="E2315" s="26" t="s">
        <v>9541</v>
      </c>
      <c r="F2315" t="s">
        <v>44</v>
      </c>
      <c r="G2315" t="s">
        <v>45</v>
      </c>
      <c r="H2315" t="s">
        <v>2963</v>
      </c>
      <c r="I2315">
        <v>12</v>
      </c>
      <c r="J2315">
        <v>2</v>
      </c>
      <c r="K2315" t="s">
        <v>3085</v>
      </c>
      <c r="L2315">
        <v>0</v>
      </c>
      <c r="M2315">
        <f t="shared" si="150"/>
        <v>2</v>
      </c>
      <c r="N2315" s="2">
        <f t="shared" si="147"/>
        <v>17</v>
      </c>
      <c r="O2315" s="2" t="str">
        <f t="shared" si="148"/>
        <v>SWAY_13</v>
      </c>
      <c r="P2315" t="str">
        <f t="shared" si="149"/>
        <v>PA</v>
      </c>
    </row>
    <row r="2316" spans="1:16" x14ac:dyDescent="0.25">
      <c r="A2316" t="s">
        <v>25</v>
      </c>
      <c r="B2316" t="s">
        <v>3086</v>
      </c>
      <c r="C2316">
        <v>504</v>
      </c>
      <c r="D2316" t="s">
        <v>1842</v>
      </c>
      <c r="E2316" s="26" t="s">
        <v>9541</v>
      </c>
      <c r="F2316" t="s">
        <v>44</v>
      </c>
      <c r="G2316" t="s">
        <v>45</v>
      </c>
      <c r="H2316" t="s">
        <v>1693</v>
      </c>
      <c r="I2316">
        <v>9</v>
      </c>
      <c r="J2316">
        <v>2</v>
      </c>
      <c r="K2316" t="s">
        <v>3087</v>
      </c>
      <c r="L2316">
        <v>0</v>
      </c>
      <c r="M2316">
        <f t="shared" si="150"/>
        <v>2</v>
      </c>
      <c r="N2316" s="2">
        <f t="shared" si="147"/>
        <v>17</v>
      </c>
      <c r="O2316" s="2" t="str">
        <f t="shared" si="148"/>
        <v>SWAY_23</v>
      </c>
      <c r="P2316" t="str">
        <f t="shared" si="149"/>
        <v>PA</v>
      </c>
    </row>
    <row r="2317" spans="1:16" x14ac:dyDescent="0.25">
      <c r="A2317" t="s">
        <v>25</v>
      </c>
      <c r="B2317" t="s">
        <v>3088</v>
      </c>
      <c r="C2317">
        <v>505</v>
      </c>
      <c r="D2317" t="s">
        <v>1845</v>
      </c>
      <c r="E2317" s="26" t="s">
        <v>9541</v>
      </c>
      <c r="F2317" t="s">
        <v>44</v>
      </c>
      <c r="G2317" t="s">
        <v>45</v>
      </c>
      <c r="H2317" t="s">
        <v>1693</v>
      </c>
      <c r="I2317">
        <v>9</v>
      </c>
      <c r="J2317">
        <v>2</v>
      </c>
      <c r="K2317" t="s">
        <v>3089</v>
      </c>
      <c r="L2317">
        <v>0</v>
      </c>
      <c r="M2317">
        <f t="shared" si="150"/>
        <v>2</v>
      </c>
      <c r="N2317" s="2">
        <f t="shared" si="147"/>
        <v>17</v>
      </c>
      <c r="O2317" s="2" t="str">
        <f t="shared" si="148"/>
        <v>HDDIS3</v>
      </c>
      <c r="P2317" t="str">
        <f t="shared" si="149"/>
        <v>PA</v>
      </c>
    </row>
    <row r="2318" spans="1:16" x14ac:dyDescent="0.25">
      <c r="A2318" t="s">
        <v>25</v>
      </c>
      <c r="B2318" t="s">
        <v>3090</v>
      </c>
      <c r="C2318">
        <v>506</v>
      </c>
      <c r="D2318" t="s">
        <v>1848</v>
      </c>
      <c r="E2318" s="26" t="s">
        <v>9541</v>
      </c>
      <c r="F2318" t="s">
        <v>44</v>
      </c>
      <c r="G2318" t="s">
        <v>45</v>
      </c>
      <c r="H2318" t="s">
        <v>1693</v>
      </c>
      <c r="I2318">
        <v>9</v>
      </c>
      <c r="J2318">
        <v>2</v>
      </c>
      <c r="K2318" t="s">
        <v>3091</v>
      </c>
      <c r="L2318">
        <v>0</v>
      </c>
      <c r="M2318">
        <f t="shared" si="150"/>
        <v>2</v>
      </c>
      <c r="N2318" s="2">
        <f t="shared" si="147"/>
        <v>17</v>
      </c>
      <c r="O2318" s="2" t="str">
        <f t="shared" si="148"/>
        <v>SCAPDIS3</v>
      </c>
      <c r="P2318" t="str">
        <f t="shared" si="149"/>
        <v>PA</v>
      </c>
    </row>
    <row r="2319" spans="1:16" x14ac:dyDescent="0.25">
      <c r="A2319" t="s">
        <v>25</v>
      </c>
      <c r="B2319" t="s">
        <v>3092</v>
      </c>
      <c r="C2319">
        <v>507</v>
      </c>
      <c r="D2319" t="s">
        <v>1851</v>
      </c>
      <c r="E2319" s="26" t="s">
        <v>9541</v>
      </c>
      <c r="F2319" t="s">
        <v>44</v>
      </c>
      <c r="G2319" t="s">
        <v>45</v>
      </c>
      <c r="H2319" t="s">
        <v>1693</v>
      </c>
      <c r="I2319">
        <v>9</v>
      </c>
      <c r="J2319">
        <v>2</v>
      </c>
      <c r="K2319" t="s">
        <v>3093</v>
      </c>
      <c r="L2319">
        <v>0</v>
      </c>
      <c r="M2319">
        <f t="shared" si="150"/>
        <v>2</v>
      </c>
      <c r="N2319" s="2">
        <f t="shared" si="147"/>
        <v>17</v>
      </c>
      <c r="O2319" s="2" t="str">
        <f t="shared" si="148"/>
        <v>SCAPEL3</v>
      </c>
      <c r="P2319" t="str">
        <f t="shared" si="149"/>
        <v>PA</v>
      </c>
    </row>
    <row r="2320" spans="1:16" x14ac:dyDescent="0.25">
      <c r="A2320" t="s">
        <v>25</v>
      </c>
      <c r="B2320" t="s">
        <v>3094</v>
      </c>
      <c r="C2320">
        <v>508</v>
      </c>
      <c r="D2320" t="s">
        <v>3095</v>
      </c>
      <c r="E2320" s="26" t="s">
        <v>9541</v>
      </c>
      <c r="F2320" t="s">
        <v>44</v>
      </c>
      <c r="G2320" t="s">
        <v>45</v>
      </c>
      <c r="H2320" t="s">
        <v>1693</v>
      </c>
      <c r="I2320">
        <v>9</v>
      </c>
      <c r="J2320">
        <v>2</v>
      </c>
      <c r="K2320" t="s">
        <v>3096</v>
      </c>
      <c r="L2320">
        <v>0</v>
      </c>
      <c r="M2320">
        <f t="shared" si="150"/>
        <v>2</v>
      </c>
      <c r="N2320" s="2">
        <f t="shared" si="147"/>
        <v>17</v>
      </c>
      <c r="O2320" s="2" t="str">
        <f t="shared" si="148"/>
        <v>TRUNK_AND_SLUMP3</v>
      </c>
      <c r="P2320" t="str">
        <f t="shared" si="149"/>
        <v>PA</v>
      </c>
    </row>
    <row r="2321" spans="1:16" x14ac:dyDescent="0.25">
      <c r="A2321" t="s">
        <v>25</v>
      </c>
      <c r="B2321" t="s">
        <v>3097</v>
      </c>
      <c r="C2321">
        <v>509</v>
      </c>
      <c r="D2321" t="s">
        <v>1854</v>
      </c>
      <c r="E2321" s="26" t="s">
        <v>9541</v>
      </c>
      <c r="F2321" t="s">
        <v>44</v>
      </c>
      <c r="G2321" t="s">
        <v>45</v>
      </c>
      <c r="H2321" t="s">
        <v>2963</v>
      </c>
      <c r="I2321">
        <v>12</v>
      </c>
      <c r="J2321">
        <v>2</v>
      </c>
      <c r="K2321" t="s">
        <v>3098</v>
      </c>
      <c r="L2321">
        <v>0</v>
      </c>
      <c r="M2321">
        <f t="shared" si="150"/>
        <v>2</v>
      </c>
      <c r="N2321" s="2">
        <f t="shared" si="147"/>
        <v>17</v>
      </c>
      <c r="O2321" s="2" t="str">
        <f t="shared" si="148"/>
        <v>HEAD_F4</v>
      </c>
      <c r="P2321" t="str">
        <f t="shared" si="149"/>
        <v>PA</v>
      </c>
    </row>
    <row r="2322" spans="1:16" x14ac:dyDescent="0.25">
      <c r="A2322" t="s">
        <v>25</v>
      </c>
      <c r="B2322" t="s">
        <v>3099</v>
      </c>
      <c r="C2322">
        <v>510</v>
      </c>
      <c r="D2322" t="s">
        <v>1857</v>
      </c>
      <c r="E2322" s="26" t="s">
        <v>9541</v>
      </c>
      <c r="F2322" t="s">
        <v>44</v>
      </c>
      <c r="G2322" t="s">
        <v>45</v>
      </c>
      <c r="H2322" t="s">
        <v>2963</v>
      </c>
      <c r="I2322">
        <v>12</v>
      </c>
      <c r="J2322">
        <v>2</v>
      </c>
      <c r="K2322" t="s">
        <v>3100</v>
      </c>
      <c r="L2322">
        <v>0</v>
      </c>
      <c r="M2322">
        <f t="shared" si="150"/>
        <v>2</v>
      </c>
      <c r="N2322" s="2">
        <f t="shared" si="147"/>
        <v>17</v>
      </c>
      <c r="O2322" s="2" t="str">
        <f t="shared" si="148"/>
        <v>NECK_F4</v>
      </c>
      <c r="P2322" t="str">
        <f t="shared" si="149"/>
        <v>PA</v>
      </c>
    </row>
    <row r="2323" spans="1:16" x14ac:dyDescent="0.25">
      <c r="A2323" t="s">
        <v>25</v>
      </c>
      <c r="B2323" t="s">
        <v>3101</v>
      </c>
      <c r="C2323">
        <v>511</v>
      </c>
      <c r="D2323" t="s">
        <v>1860</v>
      </c>
      <c r="E2323" s="26" t="s">
        <v>9541</v>
      </c>
      <c r="F2323" t="s">
        <v>44</v>
      </c>
      <c r="G2323" t="s">
        <v>45</v>
      </c>
      <c r="H2323" t="s">
        <v>2963</v>
      </c>
      <c r="I2323">
        <v>12</v>
      </c>
      <c r="J2323">
        <v>2</v>
      </c>
      <c r="K2323" t="s">
        <v>3102</v>
      </c>
      <c r="L2323">
        <v>0</v>
      </c>
      <c r="M2323">
        <f t="shared" si="150"/>
        <v>2</v>
      </c>
      <c r="N2323" s="2">
        <f t="shared" si="147"/>
        <v>17</v>
      </c>
      <c r="O2323" s="2" t="str">
        <f t="shared" si="148"/>
        <v>CTHANG4</v>
      </c>
      <c r="P2323" t="str">
        <f t="shared" si="149"/>
        <v>PA</v>
      </c>
    </row>
    <row r="2324" spans="1:16" x14ac:dyDescent="0.25">
      <c r="A2324" t="s">
        <v>25</v>
      </c>
      <c r="B2324" t="s">
        <v>3103</v>
      </c>
      <c r="C2324">
        <v>512</v>
      </c>
      <c r="D2324" t="s">
        <v>1863</v>
      </c>
      <c r="E2324" s="26" t="s">
        <v>9541</v>
      </c>
      <c r="F2324" t="s">
        <v>44</v>
      </c>
      <c r="G2324" t="s">
        <v>45</v>
      </c>
      <c r="H2324" t="s">
        <v>2963</v>
      </c>
      <c r="I2324">
        <v>12</v>
      </c>
      <c r="J2324">
        <v>2</v>
      </c>
      <c r="K2324" t="s">
        <v>2372</v>
      </c>
      <c r="L2324">
        <v>0</v>
      </c>
      <c r="M2324">
        <f t="shared" si="150"/>
        <v>2</v>
      </c>
      <c r="N2324" s="2">
        <f t="shared" si="147"/>
        <v>17</v>
      </c>
      <c r="O2324" s="2" t="str">
        <f t="shared" si="148"/>
        <v>CRCANG4</v>
      </c>
      <c r="P2324" t="str">
        <f t="shared" si="149"/>
        <v>PA</v>
      </c>
    </row>
    <row r="2325" spans="1:16" x14ac:dyDescent="0.25">
      <c r="A2325" t="s">
        <v>25</v>
      </c>
      <c r="B2325" t="s">
        <v>3104</v>
      </c>
      <c r="C2325">
        <v>513</v>
      </c>
      <c r="D2325" t="s">
        <v>1866</v>
      </c>
      <c r="E2325" s="26" t="s">
        <v>9541</v>
      </c>
      <c r="F2325" t="s">
        <v>44</v>
      </c>
      <c r="G2325" t="s">
        <v>45</v>
      </c>
      <c r="H2325" t="s">
        <v>2963</v>
      </c>
      <c r="I2325">
        <v>12</v>
      </c>
      <c r="J2325">
        <v>2</v>
      </c>
      <c r="K2325" t="s">
        <v>3105</v>
      </c>
      <c r="L2325">
        <v>0</v>
      </c>
      <c r="M2325">
        <f t="shared" si="150"/>
        <v>2</v>
      </c>
      <c r="N2325" s="2">
        <f t="shared" si="147"/>
        <v>17</v>
      </c>
      <c r="O2325" s="2" t="str">
        <f t="shared" si="148"/>
        <v>THFL4</v>
      </c>
      <c r="P2325" t="str">
        <f t="shared" si="149"/>
        <v>PA</v>
      </c>
    </row>
    <row r="2326" spans="1:16" x14ac:dyDescent="0.25">
      <c r="A2326" t="s">
        <v>25</v>
      </c>
      <c r="B2326" t="s">
        <v>3106</v>
      </c>
      <c r="C2326">
        <v>514</v>
      </c>
      <c r="D2326" t="s">
        <v>3107</v>
      </c>
      <c r="E2326" s="26" t="s">
        <v>9541</v>
      </c>
      <c r="F2326" t="s">
        <v>44</v>
      </c>
      <c r="G2326" t="s">
        <v>45</v>
      </c>
      <c r="H2326" t="s">
        <v>2963</v>
      </c>
      <c r="I2326">
        <v>12</v>
      </c>
      <c r="J2326">
        <v>2</v>
      </c>
      <c r="K2326" t="s">
        <v>3108</v>
      </c>
      <c r="L2326">
        <v>0</v>
      </c>
      <c r="M2326">
        <f t="shared" si="150"/>
        <v>2</v>
      </c>
      <c r="N2326" s="2">
        <f t="shared" si="147"/>
        <v>17</v>
      </c>
      <c r="O2326" s="2" t="str">
        <f t="shared" si="148"/>
        <v>TRUNK_INCLIN4</v>
      </c>
      <c r="P2326" t="str">
        <f t="shared" si="149"/>
        <v>PA</v>
      </c>
    </row>
    <row r="2327" spans="1:16" x14ac:dyDescent="0.25">
      <c r="A2327" t="s">
        <v>25</v>
      </c>
      <c r="B2327" t="s">
        <v>3109</v>
      </c>
      <c r="C2327">
        <v>515</v>
      </c>
      <c r="D2327" t="s">
        <v>1869</v>
      </c>
      <c r="E2327" s="26" t="s">
        <v>9541</v>
      </c>
      <c r="F2327" t="s">
        <v>44</v>
      </c>
      <c r="G2327" t="s">
        <v>45</v>
      </c>
      <c r="H2327" t="s">
        <v>2963</v>
      </c>
      <c r="I2327">
        <v>12</v>
      </c>
      <c r="J2327">
        <v>2</v>
      </c>
      <c r="K2327" t="s">
        <v>3110</v>
      </c>
      <c r="L2327">
        <v>0</v>
      </c>
      <c r="M2327">
        <f t="shared" si="150"/>
        <v>2</v>
      </c>
      <c r="N2327" s="2">
        <f t="shared" si="147"/>
        <v>17</v>
      </c>
      <c r="O2327" s="2" t="str">
        <f t="shared" si="148"/>
        <v>TRUNK_14</v>
      </c>
      <c r="P2327" t="str">
        <f t="shared" si="149"/>
        <v>PA</v>
      </c>
    </row>
    <row r="2328" spans="1:16" x14ac:dyDescent="0.25">
      <c r="A2328" t="s">
        <v>25</v>
      </c>
      <c r="B2328" t="s">
        <v>3111</v>
      </c>
      <c r="C2328">
        <v>516</v>
      </c>
      <c r="D2328" t="s">
        <v>1872</v>
      </c>
      <c r="E2328" s="26" t="s">
        <v>9541</v>
      </c>
      <c r="F2328" t="s">
        <v>44</v>
      </c>
      <c r="G2328" t="s">
        <v>45</v>
      </c>
      <c r="H2328" t="s">
        <v>2963</v>
      </c>
      <c r="I2328">
        <v>12</v>
      </c>
      <c r="J2328">
        <v>2</v>
      </c>
      <c r="K2328" t="s">
        <v>3112</v>
      </c>
      <c r="L2328">
        <v>0</v>
      </c>
      <c r="M2328">
        <f t="shared" si="150"/>
        <v>2</v>
      </c>
      <c r="N2328" s="2">
        <f t="shared" si="147"/>
        <v>17</v>
      </c>
      <c r="O2328" s="2" t="str">
        <f t="shared" si="148"/>
        <v>TRUNK_24</v>
      </c>
      <c r="P2328" t="str">
        <f t="shared" si="149"/>
        <v>PA</v>
      </c>
    </row>
    <row r="2329" spans="1:16" x14ac:dyDescent="0.25">
      <c r="A2329" t="s">
        <v>25</v>
      </c>
      <c r="B2329" t="s">
        <v>3113</v>
      </c>
      <c r="C2329">
        <v>517</v>
      </c>
      <c r="D2329" t="s">
        <v>1875</v>
      </c>
      <c r="E2329" s="26" t="s">
        <v>9541</v>
      </c>
      <c r="F2329" t="s">
        <v>44</v>
      </c>
      <c r="G2329" t="s">
        <v>45</v>
      </c>
      <c r="H2329" t="s">
        <v>2963</v>
      </c>
      <c r="I2329">
        <v>12</v>
      </c>
      <c r="J2329">
        <v>2</v>
      </c>
      <c r="K2329" t="s">
        <v>3114</v>
      </c>
      <c r="L2329">
        <v>0</v>
      </c>
      <c r="M2329">
        <f t="shared" si="150"/>
        <v>2</v>
      </c>
      <c r="N2329" s="2">
        <f t="shared" si="147"/>
        <v>17</v>
      </c>
      <c r="O2329" s="2" t="str">
        <f t="shared" si="148"/>
        <v>TRUNK_34</v>
      </c>
      <c r="P2329" t="str">
        <f t="shared" si="149"/>
        <v>PA</v>
      </c>
    </row>
    <row r="2330" spans="1:16" x14ac:dyDescent="0.25">
      <c r="A2330" t="s">
        <v>25</v>
      </c>
      <c r="B2330" t="s">
        <v>3115</v>
      </c>
      <c r="C2330">
        <v>518</v>
      </c>
      <c r="D2330" t="s">
        <v>1878</v>
      </c>
      <c r="E2330" s="26" t="s">
        <v>9541</v>
      </c>
      <c r="F2330" t="s">
        <v>44</v>
      </c>
      <c r="G2330" t="s">
        <v>45</v>
      </c>
      <c r="H2330" t="s">
        <v>2963</v>
      </c>
      <c r="I2330">
        <v>12</v>
      </c>
      <c r="J2330">
        <v>2</v>
      </c>
      <c r="K2330" t="s">
        <v>3116</v>
      </c>
      <c r="L2330">
        <v>0</v>
      </c>
      <c r="M2330">
        <f t="shared" si="150"/>
        <v>2</v>
      </c>
      <c r="N2330" s="2">
        <f t="shared" si="147"/>
        <v>17</v>
      </c>
      <c r="O2330" s="2" t="str">
        <f t="shared" si="148"/>
        <v>TRUNK_44</v>
      </c>
      <c r="P2330" t="str">
        <f t="shared" si="149"/>
        <v>PA</v>
      </c>
    </row>
    <row r="2331" spans="1:16" x14ac:dyDescent="0.25">
      <c r="A2331" t="s">
        <v>25</v>
      </c>
      <c r="B2331" t="s">
        <v>3117</v>
      </c>
      <c r="C2331">
        <v>519</v>
      </c>
      <c r="D2331" t="s">
        <v>3118</v>
      </c>
      <c r="E2331" s="26" t="s">
        <v>9541</v>
      </c>
      <c r="F2331" t="s">
        <v>44</v>
      </c>
      <c r="G2331" t="s">
        <v>45</v>
      </c>
      <c r="H2331" t="s">
        <v>2963</v>
      </c>
      <c r="I2331">
        <v>12</v>
      </c>
      <c r="J2331">
        <v>2</v>
      </c>
      <c r="K2331" t="s">
        <v>3119</v>
      </c>
      <c r="L2331">
        <v>0</v>
      </c>
      <c r="M2331">
        <f t="shared" si="150"/>
        <v>2</v>
      </c>
      <c r="N2331" s="2">
        <f t="shared" si="147"/>
        <v>17</v>
      </c>
      <c r="O2331" s="2" t="str">
        <f t="shared" si="148"/>
        <v>TRUNK_54</v>
      </c>
      <c r="P2331" t="str">
        <f t="shared" si="149"/>
        <v>PA</v>
      </c>
    </row>
    <row r="2332" spans="1:16" x14ac:dyDescent="0.25">
      <c r="A2332" t="s">
        <v>25</v>
      </c>
      <c r="B2332" t="s">
        <v>3120</v>
      </c>
      <c r="C2332">
        <v>520</v>
      </c>
      <c r="D2332" t="s">
        <v>1881</v>
      </c>
      <c r="E2332" s="26" t="s">
        <v>9541</v>
      </c>
      <c r="F2332" t="s">
        <v>44</v>
      </c>
      <c r="G2332" t="s">
        <v>45</v>
      </c>
      <c r="H2332" t="s">
        <v>2963</v>
      </c>
      <c r="I2332">
        <v>12</v>
      </c>
      <c r="J2332">
        <v>2</v>
      </c>
      <c r="K2332" t="s">
        <v>3121</v>
      </c>
      <c r="L2332">
        <v>0</v>
      </c>
      <c r="M2332">
        <f t="shared" si="150"/>
        <v>2</v>
      </c>
      <c r="N2332" s="2">
        <f t="shared" si="147"/>
        <v>17</v>
      </c>
      <c r="O2332" s="2" t="str">
        <f t="shared" si="148"/>
        <v>LUMANG4</v>
      </c>
      <c r="P2332" t="str">
        <f t="shared" si="149"/>
        <v>PA</v>
      </c>
    </row>
    <row r="2333" spans="1:16" x14ac:dyDescent="0.25">
      <c r="A2333" t="s">
        <v>25</v>
      </c>
      <c r="B2333" t="s">
        <v>3122</v>
      </c>
      <c r="C2333">
        <v>521</v>
      </c>
      <c r="D2333" t="s">
        <v>1884</v>
      </c>
      <c r="E2333" s="26" t="s">
        <v>9541</v>
      </c>
      <c r="F2333" t="s">
        <v>44</v>
      </c>
      <c r="G2333" t="s">
        <v>45</v>
      </c>
      <c r="H2333" t="s">
        <v>2963</v>
      </c>
      <c r="I2333">
        <v>12</v>
      </c>
      <c r="J2333">
        <v>2</v>
      </c>
      <c r="K2333" t="s">
        <v>3123</v>
      </c>
      <c r="L2333">
        <v>0</v>
      </c>
      <c r="M2333">
        <f t="shared" si="150"/>
        <v>2</v>
      </c>
      <c r="N2333" s="2">
        <f t="shared" si="147"/>
        <v>17</v>
      </c>
      <c r="O2333" s="2" t="str">
        <f t="shared" si="148"/>
        <v>PELTILT4</v>
      </c>
      <c r="P2333" t="str">
        <f t="shared" si="149"/>
        <v>PA</v>
      </c>
    </row>
    <row r="2334" spans="1:16" x14ac:dyDescent="0.25">
      <c r="A2334" t="s">
        <v>25</v>
      </c>
      <c r="B2334" t="s">
        <v>3124</v>
      </c>
      <c r="C2334">
        <v>522</v>
      </c>
      <c r="D2334" t="s">
        <v>1887</v>
      </c>
      <c r="E2334" s="26" t="s">
        <v>9541</v>
      </c>
      <c r="F2334" t="s">
        <v>44</v>
      </c>
      <c r="G2334" t="s">
        <v>45</v>
      </c>
      <c r="H2334" t="s">
        <v>1693</v>
      </c>
      <c r="I2334">
        <v>9</v>
      </c>
      <c r="J2334">
        <v>2</v>
      </c>
      <c r="K2334" t="s">
        <v>3125</v>
      </c>
      <c r="L2334">
        <v>0</v>
      </c>
      <c r="M2334">
        <f t="shared" si="150"/>
        <v>2</v>
      </c>
      <c r="N2334" s="2">
        <f t="shared" si="147"/>
        <v>17</v>
      </c>
      <c r="O2334" s="2" t="str">
        <f t="shared" si="148"/>
        <v>HIPANG4</v>
      </c>
      <c r="P2334" t="str">
        <f t="shared" si="149"/>
        <v>PA</v>
      </c>
    </row>
    <row r="2335" spans="1:16" x14ac:dyDescent="0.25">
      <c r="A2335" t="s">
        <v>25</v>
      </c>
      <c r="B2335" t="s">
        <v>3126</v>
      </c>
      <c r="C2335">
        <v>523</v>
      </c>
      <c r="D2335" t="s">
        <v>1890</v>
      </c>
      <c r="E2335" s="26" t="s">
        <v>9541</v>
      </c>
      <c r="F2335" t="s">
        <v>44</v>
      </c>
      <c r="G2335" t="s">
        <v>45</v>
      </c>
      <c r="H2335" t="s">
        <v>2963</v>
      </c>
      <c r="I2335">
        <v>12</v>
      </c>
      <c r="J2335">
        <v>2</v>
      </c>
      <c r="K2335" t="s">
        <v>3127</v>
      </c>
      <c r="L2335">
        <v>0</v>
      </c>
      <c r="M2335">
        <f t="shared" si="150"/>
        <v>2</v>
      </c>
      <c r="N2335" s="2">
        <f t="shared" si="147"/>
        <v>17</v>
      </c>
      <c r="O2335" s="2" t="str">
        <f t="shared" si="148"/>
        <v>KNEEANG4</v>
      </c>
      <c r="P2335" t="str">
        <f t="shared" si="149"/>
        <v>PA</v>
      </c>
    </row>
    <row r="2336" spans="1:16" x14ac:dyDescent="0.25">
      <c r="A2336" t="s">
        <v>25</v>
      </c>
      <c r="B2336" t="s">
        <v>3128</v>
      </c>
      <c r="C2336">
        <v>524</v>
      </c>
      <c r="D2336" t="s">
        <v>1893</v>
      </c>
      <c r="E2336" s="26" t="s">
        <v>9541</v>
      </c>
      <c r="F2336" t="s">
        <v>44</v>
      </c>
      <c r="G2336" t="s">
        <v>45</v>
      </c>
      <c r="H2336" t="s">
        <v>2963</v>
      </c>
      <c r="I2336">
        <v>12</v>
      </c>
      <c r="J2336">
        <v>2</v>
      </c>
      <c r="K2336" t="s">
        <v>3129</v>
      </c>
      <c r="L2336">
        <v>0</v>
      </c>
      <c r="M2336">
        <f t="shared" si="150"/>
        <v>2</v>
      </c>
      <c r="N2336" s="2">
        <f t="shared" si="147"/>
        <v>17</v>
      </c>
      <c r="O2336" s="2" t="str">
        <f t="shared" si="148"/>
        <v>SWAY_14</v>
      </c>
      <c r="P2336" t="str">
        <f t="shared" si="149"/>
        <v>PA</v>
      </c>
    </row>
    <row r="2337" spans="1:16" x14ac:dyDescent="0.25">
      <c r="A2337" t="s">
        <v>25</v>
      </c>
      <c r="B2337" t="s">
        <v>3130</v>
      </c>
      <c r="C2337">
        <v>525</v>
      </c>
      <c r="D2337" t="s">
        <v>1896</v>
      </c>
      <c r="E2337" s="26" t="s">
        <v>9541</v>
      </c>
      <c r="F2337" t="s">
        <v>44</v>
      </c>
      <c r="G2337" t="s">
        <v>45</v>
      </c>
      <c r="H2337" t="s">
        <v>2963</v>
      </c>
      <c r="I2337">
        <v>12</v>
      </c>
      <c r="J2337">
        <v>2</v>
      </c>
      <c r="K2337" t="s">
        <v>3131</v>
      </c>
      <c r="L2337">
        <v>0</v>
      </c>
      <c r="M2337">
        <f t="shared" si="150"/>
        <v>2</v>
      </c>
      <c r="N2337" s="2">
        <f t="shared" si="147"/>
        <v>17</v>
      </c>
      <c r="O2337" s="2" t="str">
        <f t="shared" si="148"/>
        <v>SWAY_24</v>
      </c>
      <c r="P2337" t="str">
        <f t="shared" si="149"/>
        <v>PA</v>
      </c>
    </row>
    <row r="2338" spans="1:16" x14ac:dyDescent="0.25">
      <c r="A2338" t="s">
        <v>25</v>
      </c>
      <c r="B2338" t="s">
        <v>3132</v>
      </c>
      <c r="C2338">
        <v>526</v>
      </c>
      <c r="D2338" t="s">
        <v>1899</v>
      </c>
      <c r="E2338" s="26" t="s">
        <v>9541</v>
      </c>
      <c r="F2338" t="s">
        <v>44</v>
      </c>
      <c r="G2338" t="s">
        <v>45</v>
      </c>
      <c r="H2338" t="s">
        <v>1693</v>
      </c>
      <c r="I2338">
        <v>9</v>
      </c>
      <c r="J2338">
        <v>2</v>
      </c>
      <c r="K2338" t="s">
        <v>3133</v>
      </c>
      <c r="L2338">
        <v>0</v>
      </c>
      <c r="M2338">
        <f t="shared" si="150"/>
        <v>2</v>
      </c>
      <c r="N2338" s="2">
        <f t="shared" si="147"/>
        <v>17</v>
      </c>
      <c r="O2338" s="2" t="str">
        <f t="shared" si="148"/>
        <v>HDDIS4</v>
      </c>
      <c r="P2338" t="str">
        <f t="shared" si="149"/>
        <v>PA</v>
      </c>
    </row>
    <row r="2339" spans="1:16" x14ac:dyDescent="0.25">
      <c r="A2339" t="s">
        <v>25</v>
      </c>
      <c r="B2339" t="s">
        <v>3134</v>
      </c>
      <c r="C2339">
        <v>527</v>
      </c>
      <c r="D2339" t="s">
        <v>1902</v>
      </c>
      <c r="E2339" s="26" t="s">
        <v>9541</v>
      </c>
      <c r="F2339" t="s">
        <v>44</v>
      </c>
      <c r="G2339" t="s">
        <v>45</v>
      </c>
      <c r="H2339" t="s">
        <v>1693</v>
      </c>
      <c r="I2339">
        <v>9</v>
      </c>
      <c r="J2339">
        <v>2</v>
      </c>
      <c r="K2339" t="s">
        <v>3135</v>
      </c>
      <c r="L2339">
        <v>0</v>
      </c>
      <c r="M2339">
        <f t="shared" si="150"/>
        <v>2</v>
      </c>
      <c r="N2339" s="2">
        <f t="shared" si="147"/>
        <v>17</v>
      </c>
      <c r="O2339" s="2" t="str">
        <f t="shared" si="148"/>
        <v>SCAPDIS4</v>
      </c>
      <c r="P2339" t="str">
        <f t="shared" si="149"/>
        <v>PA</v>
      </c>
    </row>
    <row r="2340" spans="1:16" x14ac:dyDescent="0.25">
      <c r="A2340" t="s">
        <v>25</v>
      </c>
      <c r="B2340" t="s">
        <v>3136</v>
      </c>
      <c r="C2340">
        <v>528</v>
      </c>
      <c r="D2340" t="s">
        <v>1905</v>
      </c>
      <c r="E2340" s="26" t="s">
        <v>9541</v>
      </c>
      <c r="F2340" t="s">
        <v>44</v>
      </c>
      <c r="G2340" t="s">
        <v>45</v>
      </c>
      <c r="H2340" t="s">
        <v>1693</v>
      </c>
      <c r="I2340">
        <v>9</v>
      </c>
      <c r="J2340">
        <v>2</v>
      </c>
      <c r="K2340" t="s">
        <v>3137</v>
      </c>
      <c r="L2340">
        <v>0</v>
      </c>
      <c r="M2340">
        <f t="shared" si="150"/>
        <v>2</v>
      </c>
      <c r="N2340" s="2">
        <f t="shared" si="147"/>
        <v>17</v>
      </c>
      <c r="O2340" s="2" t="str">
        <f t="shared" si="148"/>
        <v>SCAPEL4</v>
      </c>
      <c r="P2340" t="str">
        <f t="shared" si="149"/>
        <v>PA</v>
      </c>
    </row>
    <row r="2341" spans="1:16" x14ac:dyDescent="0.25">
      <c r="A2341" t="s">
        <v>25</v>
      </c>
      <c r="B2341" t="s">
        <v>3138</v>
      </c>
      <c r="C2341">
        <v>529</v>
      </c>
      <c r="D2341" t="s">
        <v>3139</v>
      </c>
      <c r="E2341" s="26" t="s">
        <v>9541</v>
      </c>
      <c r="F2341" t="s">
        <v>44</v>
      </c>
      <c r="G2341" t="s">
        <v>45</v>
      </c>
      <c r="H2341" t="s">
        <v>1693</v>
      </c>
      <c r="I2341">
        <v>9</v>
      </c>
      <c r="J2341">
        <v>2</v>
      </c>
      <c r="K2341" t="s">
        <v>3140</v>
      </c>
      <c r="L2341">
        <v>0</v>
      </c>
      <c r="M2341">
        <f t="shared" si="150"/>
        <v>2</v>
      </c>
      <c r="N2341" s="2">
        <f t="shared" si="147"/>
        <v>17</v>
      </c>
      <c r="O2341" s="2" t="str">
        <f t="shared" si="148"/>
        <v>TRUNK_AND_SLUMP4</v>
      </c>
      <c r="P2341" t="str">
        <f t="shared" si="149"/>
        <v>PA</v>
      </c>
    </row>
    <row r="2342" spans="1:16" x14ac:dyDescent="0.25">
      <c r="A2342" t="s">
        <v>25</v>
      </c>
      <c r="B2342" t="s">
        <v>3141</v>
      </c>
      <c r="C2342">
        <v>530</v>
      </c>
      <c r="D2342" t="s">
        <v>1908</v>
      </c>
      <c r="E2342" s="26" t="s">
        <v>9541</v>
      </c>
      <c r="F2342" t="s">
        <v>44</v>
      </c>
      <c r="G2342" t="s">
        <v>45</v>
      </c>
      <c r="H2342" t="s">
        <v>2963</v>
      </c>
      <c r="I2342">
        <v>12</v>
      </c>
      <c r="J2342">
        <v>2</v>
      </c>
      <c r="K2342" t="s">
        <v>3142</v>
      </c>
      <c r="L2342">
        <v>0</v>
      </c>
      <c r="M2342">
        <f t="shared" si="150"/>
        <v>2</v>
      </c>
      <c r="N2342" s="2">
        <f t="shared" si="147"/>
        <v>17</v>
      </c>
      <c r="O2342" s="2" t="str">
        <f t="shared" si="148"/>
        <v>HEAD_F5</v>
      </c>
      <c r="P2342" t="str">
        <f t="shared" si="149"/>
        <v>PA</v>
      </c>
    </row>
    <row r="2343" spans="1:16" x14ac:dyDescent="0.25">
      <c r="A2343" t="s">
        <v>25</v>
      </c>
      <c r="B2343" t="s">
        <v>3143</v>
      </c>
      <c r="C2343">
        <v>531</v>
      </c>
      <c r="D2343" t="s">
        <v>1911</v>
      </c>
      <c r="E2343" s="26" t="s">
        <v>9541</v>
      </c>
      <c r="F2343" t="s">
        <v>44</v>
      </c>
      <c r="G2343" t="s">
        <v>45</v>
      </c>
      <c r="H2343" t="s">
        <v>2963</v>
      </c>
      <c r="I2343">
        <v>12</v>
      </c>
      <c r="J2343">
        <v>2</v>
      </c>
      <c r="K2343" t="s">
        <v>3144</v>
      </c>
      <c r="L2343">
        <v>0</v>
      </c>
      <c r="M2343">
        <f t="shared" si="150"/>
        <v>2</v>
      </c>
      <c r="N2343" s="2">
        <f t="shared" si="147"/>
        <v>17</v>
      </c>
      <c r="O2343" s="2" t="str">
        <f t="shared" si="148"/>
        <v>NECK_F5</v>
      </c>
      <c r="P2343" t="str">
        <f t="shared" si="149"/>
        <v>PA</v>
      </c>
    </row>
    <row r="2344" spans="1:16" x14ac:dyDescent="0.25">
      <c r="A2344" t="s">
        <v>25</v>
      </c>
      <c r="B2344" t="s">
        <v>3145</v>
      </c>
      <c r="C2344">
        <v>532</v>
      </c>
      <c r="D2344" t="s">
        <v>1914</v>
      </c>
      <c r="E2344" s="26" t="s">
        <v>9541</v>
      </c>
      <c r="F2344" t="s">
        <v>44</v>
      </c>
      <c r="G2344" t="s">
        <v>45</v>
      </c>
      <c r="H2344" t="s">
        <v>2963</v>
      </c>
      <c r="I2344">
        <v>12</v>
      </c>
      <c r="J2344">
        <v>2</v>
      </c>
      <c r="K2344" t="s">
        <v>3146</v>
      </c>
      <c r="L2344">
        <v>0</v>
      </c>
      <c r="M2344">
        <f t="shared" si="150"/>
        <v>2</v>
      </c>
      <c r="N2344" s="2">
        <f t="shared" si="147"/>
        <v>17</v>
      </c>
      <c r="O2344" s="2" t="str">
        <f t="shared" si="148"/>
        <v>CTHANG5</v>
      </c>
      <c r="P2344" t="str">
        <f t="shared" si="149"/>
        <v>PA</v>
      </c>
    </row>
    <row r="2345" spans="1:16" x14ac:dyDescent="0.25">
      <c r="A2345" t="s">
        <v>25</v>
      </c>
      <c r="B2345" t="s">
        <v>3147</v>
      </c>
      <c r="C2345">
        <v>533</v>
      </c>
      <c r="D2345" t="s">
        <v>1917</v>
      </c>
      <c r="E2345" s="26" t="s">
        <v>9541</v>
      </c>
      <c r="F2345" t="s">
        <v>44</v>
      </c>
      <c r="G2345" t="s">
        <v>45</v>
      </c>
      <c r="H2345" t="s">
        <v>2963</v>
      </c>
      <c r="I2345">
        <v>12</v>
      </c>
      <c r="J2345">
        <v>2</v>
      </c>
      <c r="K2345" t="s">
        <v>3148</v>
      </c>
      <c r="L2345">
        <v>0</v>
      </c>
      <c r="M2345">
        <f t="shared" si="150"/>
        <v>2</v>
      </c>
      <c r="N2345" s="2">
        <f t="shared" si="147"/>
        <v>17</v>
      </c>
      <c r="O2345" s="2" t="str">
        <f t="shared" si="148"/>
        <v>CRCANG5</v>
      </c>
      <c r="P2345" t="str">
        <f t="shared" si="149"/>
        <v>PA</v>
      </c>
    </row>
    <row r="2346" spans="1:16" x14ac:dyDescent="0.25">
      <c r="A2346" t="s">
        <v>25</v>
      </c>
      <c r="B2346" t="s">
        <v>3149</v>
      </c>
      <c r="C2346">
        <v>534</v>
      </c>
      <c r="D2346" t="s">
        <v>1920</v>
      </c>
      <c r="E2346" s="26" t="s">
        <v>9541</v>
      </c>
      <c r="F2346" t="s">
        <v>44</v>
      </c>
      <c r="G2346" t="s">
        <v>45</v>
      </c>
      <c r="H2346" t="s">
        <v>2963</v>
      </c>
      <c r="I2346">
        <v>12</v>
      </c>
      <c r="J2346">
        <v>2</v>
      </c>
      <c r="K2346" t="s">
        <v>3150</v>
      </c>
      <c r="L2346">
        <v>0</v>
      </c>
      <c r="M2346">
        <f t="shared" si="150"/>
        <v>2</v>
      </c>
      <c r="N2346" s="2">
        <f t="shared" si="147"/>
        <v>17</v>
      </c>
      <c r="O2346" s="2" t="str">
        <f t="shared" si="148"/>
        <v>THFL5</v>
      </c>
      <c r="P2346" t="str">
        <f t="shared" si="149"/>
        <v>PA</v>
      </c>
    </row>
    <row r="2347" spans="1:16" x14ac:dyDescent="0.25">
      <c r="A2347" t="s">
        <v>25</v>
      </c>
      <c r="B2347" t="s">
        <v>3151</v>
      </c>
      <c r="C2347">
        <v>535</v>
      </c>
      <c r="D2347" t="s">
        <v>3152</v>
      </c>
      <c r="E2347" s="26" t="s">
        <v>9541</v>
      </c>
      <c r="F2347" t="s">
        <v>44</v>
      </c>
      <c r="G2347" t="s">
        <v>45</v>
      </c>
      <c r="H2347" t="s">
        <v>1693</v>
      </c>
      <c r="I2347">
        <v>9</v>
      </c>
      <c r="J2347">
        <v>2</v>
      </c>
      <c r="K2347" t="s">
        <v>3153</v>
      </c>
      <c r="L2347">
        <v>0</v>
      </c>
      <c r="M2347">
        <f t="shared" si="150"/>
        <v>2</v>
      </c>
      <c r="N2347" s="2">
        <f t="shared" si="147"/>
        <v>17</v>
      </c>
      <c r="O2347" s="2" t="str">
        <f t="shared" si="148"/>
        <v>TRUNK_INCLIN5</v>
      </c>
      <c r="P2347" t="str">
        <f t="shared" si="149"/>
        <v>PA</v>
      </c>
    </row>
    <row r="2348" spans="1:16" x14ac:dyDescent="0.25">
      <c r="A2348" t="s">
        <v>25</v>
      </c>
      <c r="B2348" t="s">
        <v>3154</v>
      </c>
      <c r="C2348">
        <v>536</v>
      </c>
      <c r="D2348" t="s">
        <v>1923</v>
      </c>
      <c r="E2348" s="26" t="s">
        <v>9541</v>
      </c>
      <c r="F2348" t="s">
        <v>44</v>
      </c>
      <c r="G2348" t="s">
        <v>45</v>
      </c>
      <c r="H2348" t="s">
        <v>2963</v>
      </c>
      <c r="I2348">
        <v>12</v>
      </c>
      <c r="J2348">
        <v>2</v>
      </c>
      <c r="K2348" t="s">
        <v>3155</v>
      </c>
      <c r="L2348">
        <v>0</v>
      </c>
      <c r="M2348">
        <f t="shared" si="150"/>
        <v>2</v>
      </c>
      <c r="N2348" s="2">
        <f t="shared" si="147"/>
        <v>17</v>
      </c>
      <c r="O2348" s="2" t="str">
        <f t="shared" si="148"/>
        <v>TRUNK_15</v>
      </c>
      <c r="P2348" t="str">
        <f t="shared" si="149"/>
        <v>PA</v>
      </c>
    </row>
    <row r="2349" spans="1:16" x14ac:dyDescent="0.25">
      <c r="A2349" t="s">
        <v>25</v>
      </c>
      <c r="B2349" t="s">
        <v>3156</v>
      </c>
      <c r="C2349">
        <v>537</v>
      </c>
      <c r="D2349" t="s">
        <v>1926</v>
      </c>
      <c r="E2349" s="26" t="s">
        <v>9541</v>
      </c>
      <c r="F2349" t="s">
        <v>44</v>
      </c>
      <c r="G2349" t="s">
        <v>45</v>
      </c>
      <c r="H2349" t="s">
        <v>2963</v>
      </c>
      <c r="I2349">
        <v>12</v>
      </c>
      <c r="J2349">
        <v>2</v>
      </c>
      <c r="K2349" t="s">
        <v>3157</v>
      </c>
      <c r="L2349">
        <v>0</v>
      </c>
      <c r="M2349">
        <f t="shared" si="150"/>
        <v>2</v>
      </c>
      <c r="N2349" s="2">
        <f t="shared" si="147"/>
        <v>17</v>
      </c>
      <c r="O2349" s="2" t="str">
        <f t="shared" si="148"/>
        <v>TRUNK_25</v>
      </c>
      <c r="P2349" t="str">
        <f t="shared" si="149"/>
        <v>PA</v>
      </c>
    </row>
    <row r="2350" spans="1:16" x14ac:dyDescent="0.25">
      <c r="A2350" t="s">
        <v>25</v>
      </c>
      <c r="B2350" t="s">
        <v>3158</v>
      </c>
      <c r="C2350">
        <v>538</v>
      </c>
      <c r="D2350" t="s">
        <v>1929</v>
      </c>
      <c r="E2350" s="26" t="s">
        <v>9541</v>
      </c>
      <c r="F2350" t="s">
        <v>44</v>
      </c>
      <c r="G2350" t="s">
        <v>45</v>
      </c>
      <c r="H2350" t="s">
        <v>2963</v>
      </c>
      <c r="I2350">
        <v>12</v>
      </c>
      <c r="J2350">
        <v>2</v>
      </c>
      <c r="K2350" t="s">
        <v>3159</v>
      </c>
      <c r="L2350">
        <v>0</v>
      </c>
      <c r="M2350">
        <f t="shared" si="150"/>
        <v>2</v>
      </c>
      <c r="N2350" s="2">
        <f t="shared" ref="N2350:N2413" si="151">_xlfn.NUMBERVALUE(MID(A2350,2,3))-200</f>
        <v>17</v>
      </c>
      <c r="O2350" s="2" t="str">
        <f t="shared" ref="O2350:O2413" si="152">MID(B2350,6,LEN(B2350)-5)</f>
        <v>TRUNK_35</v>
      </c>
      <c r="P2350" t="str">
        <f t="shared" ref="P2350:P2413" si="153">IFERROR(IF(FIND("PA",A2350)&gt;0,"PA","Biological"),"Biological")</f>
        <v>PA</v>
      </c>
    </row>
    <row r="2351" spans="1:16" x14ac:dyDescent="0.25">
      <c r="A2351" t="s">
        <v>25</v>
      </c>
      <c r="B2351" t="s">
        <v>3160</v>
      </c>
      <c r="C2351">
        <v>539</v>
      </c>
      <c r="D2351" t="s">
        <v>1932</v>
      </c>
      <c r="E2351" s="26" t="s">
        <v>9541</v>
      </c>
      <c r="F2351" t="s">
        <v>44</v>
      </c>
      <c r="G2351" t="s">
        <v>45</v>
      </c>
      <c r="H2351" t="s">
        <v>2963</v>
      </c>
      <c r="I2351">
        <v>12</v>
      </c>
      <c r="J2351">
        <v>2</v>
      </c>
      <c r="K2351" t="s">
        <v>3161</v>
      </c>
      <c r="L2351">
        <v>0</v>
      </c>
      <c r="M2351">
        <f t="shared" si="150"/>
        <v>2</v>
      </c>
      <c r="N2351" s="2">
        <f t="shared" si="151"/>
        <v>17</v>
      </c>
      <c r="O2351" s="2" t="str">
        <f t="shared" si="152"/>
        <v>TRUNK_45</v>
      </c>
      <c r="P2351" t="str">
        <f t="shared" si="153"/>
        <v>PA</v>
      </c>
    </row>
    <row r="2352" spans="1:16" x14ac:dyDescent="0.25">
      <c r="A2352" t="s">
        <v>25</v>
      </c>
      <c r="B2352" t="s">
        <v>3162</v>
      </c>
      <c r="C2352">
        <v>540</v>
      </c>
      <c r="D2352" t="s">
        <v>3163</v>
      </c>
      <c r="E2352" s="26" t="s">
        <v>9541</v>
      </c>
      <c r="F2352" t="s">
        <v>44</v>
      </c>
      <c r="G2352" t="s">
        <v>45</v>
      </c>
      <c r="H2352" t="s">
        <v>2963</v>
      </c>
      <c r="I2352">
        <v>12</v>
      </c>
      <c r="J2352">
        <v>2</v>
      </c>
      <c r="K2352" t="s">
        <v>3164</v>
      </c>
      <c r="L2352">
        <v>0</v>
      </c>
      <c r="M2352">
        <f t="shared" si="150"/>
        <v>2</v>
      </c>
      <c r="N2352" s="2">
        <f t="shared" si="151"/>
        <v>17</v>
      </c>
      <c r="O2352" s="2" t="str">
        <f t="shared" si="152"/>
        <v>TRUNK_55</v>
      </c>
      <c r="P2352" t="str">
        <f t="shared" si="153"/>
        <v>PA</v>
      </c>
    </row>
    <row r="2353" spans="1:16" x14ac:dyDescent="0.25">
      <c r="A2353" t="s">
        <v>25</v>
      </c>
      <c r="B2353" t="s">
        <v>3165</v>
      </c>
      <c r="C2353">
        <v>541</v>
      </c>
      <c r="D2353" t="s">
        <v>1935</v>
      </c>
      <c r="E2353" s="26" t="s">
        <v>9541</v>
      </c>
      <c r="F2353" t="s">
        <v>44</v>
      </c>
      <c r="G2353" t="s">
        <v>45</v>
      </c>
      <c r="H2353" t="s">
        <v>2963</v>
      </c>
      <c r="I2353">
        <v>12</v>
      </c>
      <c r="J2353">
        <v>2</v>
      </c>
      <c r="K2353" t="s">
        <v>3166</v>
      </c>
      <c r="L2353">
        <v>0</v>
      </c>
      <c r="M2353">
        <f t="shared" si="150"/>
        <v>2</v>
      </c>
      <c r="N2353" s="2">
        <f t="shared" si="151"/>
        <v>17</v>
      </c>
      <c r="O2353" s="2" t="str">
        <f t="shared" si="152"/>
        <v>LUMANG5</v>
      </c>
      <c r="P2353" t="str">
        <f t="shared" si="153"/>
        <v>PA</v>
      </c>
    </row>
    <row r="2354" spans="1:16" x14ac:dyDescent="0.25">
      <c r="A2354" t="s">
        <v>25</v>
      </c>
      <c r="B2354" t="s">
        <v>3167</v>
      </c>
      <c r="C2354">
        <v>542</v>
      </c>
      <c r="D2354" t="s">
        <v>1938</v>
      </c>
      <c r="E2354" s="26" t="s">
        <v>9541</v>
      </c>
      <c r="F2354" t="s">
        <v>44</v>
      </c>
      <c r="G2354" t="s">
        <v>45</v>
      </c>
      <c r="H2354" t="s">
        <v>2963</v>
      </c>
      <c r="I2354">
        <v>12</v>
      </c>
      <c r="J2354">
        <v>2</v>
      </c>
      <c r="K2354" t="s">
        <v>3168</v>
      </c>
      <c r="L2354">
        <v>0</v>
      </c>
      <c r="M2354">
        <f t="shared" si="150"/>
        <v>2</v>
      </c>
      <c r="N2354" s="2">
        <f t="shared" si="151"/>
        <v>17</v>
      </c>
      <c r="O2354" s="2" t="str">
        <f t="shared" si="152"/>
        <v>PELTILT5</v>
      </c>
      <c r="P2354" t="str">
        <f t="shared" si="153"/>
        <v>PA</v>
      </c>
    </row>
    <row r="2355" spans="1:16" x14ac:dyDescent="0.25">
      <c r="A2355" t="s">
        <v>25</v>
      </c>
      <c r="B2355" t="s">
        <v>3169</v>
      </c>
      <c r="C2355">
        <v>543</v>
      </c>
      <c r="D2355" t="s">
        <v>1941</v>
      </c>
      <c r="E2355" s="26" t="s">
        <v>9541</v>
      </c>
      <c r="F2355" t="s">
        <v>44</v>
      </c>
      <c r="G2355" t="s">
        <v>45</v>
      </c>
      <c r="H2355" t="s">
        <v>2963</v>
      </c>
      <c r="I2355">
        <v>12</v>
      </c>
      <c r="J2355">
        <v>2</v>
      </c>
      <c r="K2355" t="s">
        <v>3170</v>
      </c>
      <c r="L2355">
        <v>0</v>
      </c>
      <c r="M2355">
        <f t="shared" si="150"/>
        <v>2</v>
      </c>
      <c r="N2355" s="2">
        <f t="shared" si="151"/>
        <v>17</v>
      </c>
      <c r="O2355" s="2" t="str">
        <f t="shared" si="152"/>
        <v>HIPANG5</v>
      </c>
      <c r="P2355" t="str">
        <f t="shared" si="153"/>
        <v>PA</v>
      </c>
    </row>
    <row r="2356" spans="1:16" x14ac:dyDescent="0.25">
      <c r="A2356" t="s">
        <v>25</v>
      </c>
      <c r="B2356" t="s">
        <v>3171</v>
      </c>
      <c r="C2356">
        <v>544</v>
      </c>
      <c r="D2356" t="s">
        <v>1944</v>
      </c>
      <c r="E2356" s="26" t="s">
        <v>9541</v>
      </c>
      <c r="F2356" t="s">
        <v>44</v>
      </c>
      <c r="G2356" t="s">
        <v>45</v>
      </c>
      <c r="H2356" t="s">
        <v>1693</v>
      </c>
      <c r="I2356">
        <v>9</v>
      </c>
      <c r="J2356">
        <v>2</v>
      </c>
      <c r="K2356" t="s">
        <v>3172</v>
      </c>
      <c r="L2356">
        <v>0</v>
      </c>
      <c r="M2356">
        <f t="shared" si="150"/>
        <v>2</v>
      </c>
      <c r="N2356" s="2">
        <f t="shared" si="151"/>
        <v>17</v>
      </c>
      <c r="O2356" s="2" t="str">
        <f t="shared" si="152"/>
        <v>KNEEANG5</v>
      </c>
      <c r="P2356" t="str">
        <f t="shared" si="153"/>
        <v>PA</v>
      </c>
    </row>
    <row r="2357" spans="1:16" x14ac:dyDescent="0.25">
      <c r="A2357" t="s">
        <v>25</v>
      </c>
      <c r="B2357" t="s">
        <v>3173</v>
      </c>
      <c r="C2357">
        <v>545</v>
      </c>
      <c r="D2357" t="s">
        <v>1947</v>
      </c>
      <c r="E2357" s="26" t="s">
        <v>9541</v>
      </c>
      <c r="F2357" t="s">
        <v>44</v>
      </c>
      <c r="G2357" t="s">
        <v>45</v>
      </c>
      <c r="H2357" t="s">
        <v>1693</v>
      </c>
      <c r="I2357">
        <v>9</v>
      </c>
      <c r="J2357">
        <v>2</v>
      </c>
      <c r="K2357" t="s">
        <v>3174</v>
      </c>
      <c r="L2357">
        <v>0</v>
      </c>
      <c r="M2357">
        <f t="shared" si="150"/>
        <v>2</v>
      </c>
      <c r="N2357" s="2">
        <f t="shared" si="151"/>
        <v>17</v>
      </c>
      <c r="O2357" s="2" t="str">
        <f t="shared" si="152"/>
        <v>SWAY_15</v>
      </c>
      <c r="P2357" t="str">
        <f t="shared" si="153"/>
        <v>PA</v>
      </c>
    </row>
    <row r="2358" spans="1:16" x14ac:dyDescent="0.25">
      <c r="A2358" t="s">
        <v>25</v>
      </c>
      <c r="B2358" t="s">
        <v>3175</v>
      </c>
      <c r="C2358">
        <v>546</v>
      </c>
      <c r="D2358" t="s">
        <v>1950</v>
      </c>
      <c r="E2358" s="26" t="s">
        <v>9541</v>
      </c>
      <c r="F2358" t="s">
        <v>44</v>
      </c>
      <c r="G2358" t="s">
        <v>45</v>
      </c>
      <c r="H2358" t="s">
        <v>1693</v>
      </c>
      <c r="I2358">
        <v>9</v>
      </c>
      <c r="J2358">
        <v>2</v>
      </c>
      <c r="K2358" t="s">
        <v>3176</v>
      </c>
      <c r="L2358">
        <v>0</v>
      </c>
      <c r="M2358">
        <f t="shared" si="150"/>
        <v>2</v>
      </c>
      <c r="N2358" s="2">
        <f t="shared" si="151"/>
        <v>17</v>
      </c>
      <c r="O2358" s="2" t="str">
        <f t="shared" si="152"/>
        <v>SWAY_25</v>
      </c>
      <c r="P2358" t="str">
        <f t="shared" si="153"/>
        <v>PA</v>
      </c>
    </row>
    <row r="2359" spans="1:16" x14ac:dyDescent="0.25">
      <c r="A2359" t="s">
        <v>25</v>
      </c>
      <c r="B2359" t="s">
        <v>3177</v>
      </c>
      <c r="C2359">
        <v>547</v>
      </c>
      <c r="D2359" t="s">
        <v>1953</v>
      </c>
      <c r="E2359" s="26" t="s">
        <v>9541</v>
      </c>
      <c r="F2359" t="s">
        <v>44</v>
      </c>
      <c r="G2359" t="s">
        <v>45</v>
      </c>
      <c r="H2359" t="s">
        <v>1693</v>
      </c>
      <c r="I2359">
        <v>9</v>
      </c>
      <c r="J2359">
        <v>2</v>
      </c>
      <c r="K2359" t="s">
        <v>3178</v>
      </c>
      <c r="L2359">
        <v>0</v>
      </c>
      <c r="M2359">
        <f t="shared" si="150"/>
        <v>2</v>
      </c>
      <c r="N2359" s="2">
        <f t="shared" si="151"/>
        <v>17</v>
      </c>
      <c r="O2359" s="2" t="str">
        <f t="shared" si="152"/>
        <v>HDDIS5</v>
      </c>
      <c r="P2359" t="str">
        <f t="shared" si="153"/>
        <v>PA</v>
      </c>
    </row>
    <row r="2360" spans="1:16" x14ac:dyDescent="0.25">
      <c r="A2360" t="s">
        <v>25</v>
      </c>
      <c r="B2360" t="s">
        <v>3179</v>
      </c>
      <c r="C2360">
        <v>548</v>
      </c>
      <c r="D2360" t="s">
        <v>1956</v>
      </c>
      <c r="E2360" s="26" t="s">
        <v>9541</v>
      </c>
      <c r="F2360" t="s">
        <v>44</v>
      </c>
      <c r="G2360" t="s">
        <v>45</v>
      </c>
      <c r="H2360" t="s">
        <v>1693</v>
      </c>
      <c r="I2360">
        <v>9</v>
      </c>
      <c r="J2360">
        <v>2</v>
      </c>
      <c r="K2360" t="s">
        <v>3180</v>
      </c>
      <c r="L2360">
        <v>0</v>
      </c>
      <c r="M2360">
        <f t="shared" si="150"/>
        <v>2</v>
      </c>
      <c r="N2360" s="2">
        <f t="shared" si="151"/>
        <v>17</v>
      </c>
      <c r="O2360" s="2" t="str">
        <f t="shared" si="152"/>
        <v>SCAPDIS5</v>
      </c>
      <c r="P2360" t="str">
        <f t="shared" si="153"/>
        <v>PA</v>
      </c>
    </row>
    <row r="2361" spans="1:16" x14ac:dyDescent="0.25">
      <c r="A2361" t="s">
        <v>25</v>
      </c>
      <c r="B2361" t="s">
        <v>3181</v>
      </c>
      <c r="C2361">
        <v>549</v>
      </c>
      <c r="D2361" t="s">
        <v>1959</v>
      </c>
      <c r="E2361" s="26" t="s">
        <v>9541</v>
      </c>
      <c r="F2361" t="s">
        <v>44</v>
      </c>
      <c r="G2361" t="s">
        <v>45</v>
      </c>
      <c r="H2361" t="s">
        <v>1693</v>
      </c>
      <c r="I2361">
        <v>9</v>
      </c>
      <c r="J2361">
        <v>2</v>
      </c>
      <c r="K2361" t="s">
        <v>3182</v>
      </c>
      <c r="L2361">
        <v>0</v>
      </c>
      <c r="M2361">
        <f t="shared" si="150"/>
        <v>2</v>
      </c>
      <c r="N2361" s="2">
        <f t="shared" si="151"/>
        <v>17</v>
      </c>
      <c r="O2361" s="2" t="str">
        <f t="shared" si="152"/>
        <v>SCAPEL5</v>
      </c>
      <c r="P2361" t="str">
        <f t="shared" si="153"/>
        <v>PA</v>
      </c>
    </row>
    <row r="2362" spans="1:16" x14ac:dyDescent="0.25">
      <c r="A2362" t="s">
        <v>25</v>
      </c>
      <c r="B2362" t="s">
        <v>3183</v>
      </c>
      <c r="C2362">
        <v>550</v>
      </c>
      <c r="D2362" t="s">
        <v>3184</v>
      </c>
      <c r="E2362" s="26" t="s">
        <v>9541</v>
      </c>
      <c r="F2362" t="s">
        <v>44</v>
      </c>
      <c r="G2362" t="s">
        <v>45</v>
      </c>
      <c r="H2362" t="s">
        <v>1693</v>
      </c>
      <c r="I2362">
        <v>9</v>
      </c>
      <c r="J2362">
        <v>2</v>
      </c>
      <c r="K2362" t="s">
        <v>3185</v>
      </c>
      <c r="L2362">
        <v>0</v>
      </c>
      <c r="M2362">
        <f t="shared" si="150"/>
        <v>2</v>
      </c>
      <c r="N2362" s="2">
        <f t="shared" si="151"/>
        <v>17</v>
      </c>
      <c r="O2362" s="2" t="str">
        <f t="shared" si="152"/>
        <v>TRUNK_AND_SLUMP5</v>
      </c>
      <c r="P2362" t="str">
        <f t="shared" si="153"/>
        <v>PA</v>
      </c>
    </row>
    <row r="2363" spans="1:16" x14ac:dyDescent="0.25">
      <c r="A2363" t="s">
        <v>25</v>
      </c>
      <c r="B2363" t="s">
        <v>3186</v>
      </c>
      <c r="C2363">
        <v>551</v>
      </c>
      <c r="D2363" t="s">
        <v>3187</v>
      </c>
      <c r="E2363" t="s">
        <v>3188</v>
      </c>
      <c r="F2363" t="s">
        <v>44</v>
      </c>
      <c r="G2363" t="s">
        <v>45</v>
      </c>
      <c r="H2363" t="s">
        <v>46</v>
      </c>
      <c r="I2363">
        <v>8</v>
      </c>
      <c r="J2363">
        <v>0</v>
      </c>
      <c r="K2363" t="s">
        <v>1491</v>
      </c>
      <c r="L2363">
        <v>0</v>
      </c>
      <c r="M2363">
        <f t="shared" si="150"/>
        <v>2</v>
      </c>
      <c r="N2363" s="2">
        <f t="shared" si="151"/>
        <v>17</v>
      </c>
      <c r="O2363" s="2" t="str">
        <f t="shared" si="152"/>
        <v>FATTY_LIVER_DIAG</v>
      </c>
      <c r="P2363" t="str">
        <f t="shared" si="153"/>
        <v>PA</v>
      </c>
    </row>
    <row r="2364" spans="1:16" x14ac:dyDescent="0.25">
      <c r="A2364" t="s">
        <v>25</v>
      </c>
      <c r="B2364" t="s">
        <v>3189</v>
      </c>
      <c r="C2364">
        <v>552</v>
      </c>
      <c r="D2364" t="s">
        <v>3190</v>
      </c>
      <c r="F2364" t="s">
        <v>44</v>
      </c>
      <c r="G2364" t="s">
        <v>45</v>
      </c>
      <c r="H2364" t="s">
        <v>46</v>
      </c>
      <c r="I2364">
        <v>8</v>
      </c>
      <c r="J2364">
        <v>0</v>
      </c>
      <c r="K2364" t="s">
        <v>1491</v>
      </c>
      <c r="L2364">
        <v>0</v>
      </c>
      <c r="M2364">
        <f t="shared" si="150"/>
        <v>2</v>
      </c>
      <c r="N2364" s="2">
        <f t="shared" si="151"/>
        <v>17</v>
      </c>
      <c r="O2364" s="2" t="str">
        <f t="shared" si="152"/>
        <v>NAFLD_DIAG</v>
      </c>
      <c r="P2364" t="str">
        <f t="shared" si="153"/>
        <v>PA</v>
      </c>
    </row>
    <row r="2365" spans="1:16" x14ac:dyDescent="0.25">
      <c r="A2365" t="s">
        <v>25</v>
      </c>
      <c r="B2365" t="s">
        <v>3191</v>
      </c>
      <c r="C2365">
        <v>553</v>
      </c>
      <c r="D2365" t="s">
        <v>3192</v>
      </c>
      <c r="E2365" t="s">
        <v>3193</v>
      </c>
      <c r="F2365" t="s">
        <v>44</v>
      </c>
      <c r="G2365" t="s">
        <v>45</v>
      </c>
      <c r="H2365" t="s">
        <v>46</v>
      </c>
      <c r="I2365">
        <v>8</v>
      </c>
      <c r="J2365">
        <v>0</v>
      </c>
      <c r="K2365" t="s">
        <v>3194</v>
      </c>
      <c r="L2365">
        <v>0</v>
      </c>
      <c r="M2365">
        <f t="shared" si="150"/>
        <v>2</v>
      </c>
      <c r="N2365" s="2">
        <f t="shared" si="151"/>
        <v>17</v>
      </c>
      <c r="O2365" s="2" t="str">
        <f t="shared" si="152"/>
        <v>STEAT_SEVERITY</v>
      </c>
      <c r="P2365" t="str">
        <f t="shared" si="153"/>
        <v>PA</v>
      </c>
    </row>
    <row r="2366" spans="1:16" x14ac:dyDescent="0.25">
      <c r="A2366" t="s">
        <v>25</v>
      </c>
      <c r="B2366" t="s">
        <v>3195</v>
      </c>
      <c r="C2366">
        <v>554</v>
      </c>
      <c r="D2366" t="s">
        <v>3196</v>
      </c>
      <c r="E2366" t="s">
        <v>3197</v>
      </c>
      <c r="F2366" t="s">
        <v>44</v>
      </c>
      <c r="G2366" t="s">
        <v>45</v>
      </c>
      <c r="H2366" t="s">
        <v>46</v>
      </c>
      <c r="I2366">
        <v>8</v>
      </c>
      <c r="J2366">
        <v>0</v>
      </c>
      <c r="K2366" t="s">
        <v>1535</v>
      </c>
      <c r="L2366">
        <v>0</v>
      </c>
      <c r="M2366">
        <f t="shared" si="150"/>
        <v>2</v>
      </c>
      <c r="N2366" s="2">
        <f t="shared" si="151"/>
        <v>17</v>
      </c>
      <c r="O2366" s="2" t="str">
        <f t="shared" si="152"/>
        <v>OLD_NAFLD</v>
      </c>
      <c r="P2366" t="str">
        <f t="shared" si="153"/>
        <v>PA</v>
      </c>
    </row>
    <row r="2367" spans="1:16" x14ac:dyDescent="0.25">
      <c r="A2367" t="s">
        <v>25</v>
      </c>
      <c r="B2367" t="s">
        <v>3198</v>
      </c>
      <c r="C2367">
        <v>555</v>
      </c>
      <c r="D2367" t="s">
        <v>3199</v>
      </c>
      <c r="E2367" t="s">
        <v>3200</v>
      </c>
      <c r="F2367" t="s">
        <v>44</v>
      </c>
      <c r="G2367" t="s">
        <v>45</v>
      </c>
      <c r="H2367" t="s">
        <v>3201</v>
      </c>
      <c r="I2367">
        <v>40</v>
      </c>
      <c r="J2367">
        <v>0</v>
      </c>
      <c r="K2367" t="s">
        <v>1535</v>
      </c>
      <c r="L2367">
        <v>0</v>
      </c>
      <c r="M2367">
        <f t="shared" si="150"/>
        <v>2</v>
      </c>
      <c r="N2367" s="2">
        <f t="shared" si="151"/>
        <v>17</v>
      </c>
      <c r="O2367" s="2" t="str">
        <f t="shared" si="152"/>
        <v>LIVCLARITY</v>
      </c>
      <c r="P2367" t="str">
        <f t="shared" si="153"/>
        <v>PA</v>
      </c>
    </row>
    <row r="2368" spans="1:16" x14ac:dyDescent="0.25">
      <c r="A2368" t="s">
        <v>25</v>
      </c>
      <c r="B2368" t="s">
        <v>3202</v>
      </c>
      <c r="C2368">
        <v>556</v>
      </c>
      <c r="D2368" t="s">
        <v>3203</v>
      </c>
      <c r="E2368" t="s">
        <v>3204</v>
      </c>
      <c r="F2368" t="s">
        <v>44</v>
      </c>
      <c r="G2368" t="s">
        <v>45</v>
      </c>
      <c r="H2368" t="s">
        <v>3205</v>
      </c>
      <c r="I2368">
        <v>37</v>
      </c>
      <c r="J2368">
        <v>0</v>
      </c>
      <c r="K2368" t="s">
        <v>1535</v>
      </c>
      <c r="L2368">
        <v>0</v>
      </c>
      <c r="M2368">
        <f t="shared" si="150"/>
        <v>2</v>
      </c>
      <c r="N2368" s="2">
        <f t="shared" si="151"/>
        <v>17</v>
      </c>
      <c r="O2368" s="2" t="str">
        <f t="shared" si="152"/>
        <v>LIVECHO</v>
      </c>
      <c r="P2368" t="str">
        <f t="shared" si="153"/>
        <v>PA</v>
      </c>
    </row>
    <row r="2369" spans="1:16" x14ac:dyDescent="0.25">
      <c r="A2369" t="s">
        <v>25</v>
      </c>
      <c r="B2369" t="s">
        <v>3206</v>
      </c>
      <c r="C2369">
        <v>557</v>
      </c>
      <c r="D2369" t="s">
        <v>3207</v>
      </c>
      <c r="E2369" t="s">
        <v>3208</v>
      </c>
      <c r="F2369" t="s">
        <v>44</v>
      </c>
      <c r="G2369" t="s">
        <v>45</v>
      </c>
      <c r="H2369" t="s">
        <v>3209</v>
      </c>
      <c r="I2369">
        <v>36</v>
      </c>
      <c r="J2369">
        <v>0</v>
      </c>
      <c r="K2369" t="s">
        <v>1535</v>
      </c>
      <c r="L2369">
        <v>0</v>
      </c>
      <c r="M2369">
        <f t="shared" si="150"/>
        <v>2</v>
      </c>
      <c r="N2369" s="2">
        <f t="shared" si="151"/>
        <v>17</v>
      </c>
      <c r="O2369" s="2" t="str">
        <f t="shared" si="152"/>
        <v>LIVISIBILITY</v>
      </c>
      <c r="P2369" t="str">
        <f t="shared" si="153"/>
        <v>PA</v>
      </c>
    </row>
    <row r="2370" spans="1:16" x14ac:dyDescent="0.25">
      <c r="A2370" t="s">
        <v>25</v>
      </c>
      <c r="B2370" t="s">
        <v>3210</v>
      </c>
      <c r="C2370">
        <v>558</v>
      </c>
      <c r="D2370" t="s">
        <v>3211</v>
      </c>
      <c r="F2370" t="s">
        <v>455</v>
      </c>
      <c r="G2370" t="s">
        <v>456</v>
      </c>
      <c r="H2370" t="s">
        <v>3212</v>
      </c>
      <c r="I2370">
        <v>10</v>
      </c>
      <c r="M2370">
        <f t="shared" si="150"/>
        <v>2</v>
      </c>
      <c r="N2370" s="2">
        <f t="shared" si="151"/>
        <v>17</v>
      </c>
      <c r="O2370" s="2" t="str">
        <f t="shared" si="152"/>
        <v>US_DATE</v>
      </c>
      <c r="P2370" t="str">
        <f t="shared" si="153"/>
        <v>PA</v>
      </c>
    </row>
    <row r="2371" spans="1:16" x14ac:dyDescent="0.25">
      <c r="A2371" t="s">
        <v>25</v>
      </c>
      <c r="B2371" t="s">
        <v>3213</v>
      </c>
      <c r="C2371">
        <v>559</v>
      </c>
      <c r="D2371" t="s">
        <v>3214</v>
      </c>
      <c r="F2371" t="s">
        <v>44</v>
      </c>
      <c r="G2371" t="s">
        <v>45</v>
      </c>
      <c r="H2371" t="s">
        <v>46</v>
      </c>
      <c r="I2371">
        <v>8</v>
      </c>
      <c r="J2371">
        <v>0</v>
      </c>
      <c r="K2371" t="s">
        <v>3215</v>
      </c>
      <c r="L2371">
        <v>0</v>
      </c>
      <c r="M2371">
        <f t="shared" ref="M2371:M2434" si="154">_xlfn.NUMBERVALUE(MID(A2371,2,1))</f>
        <v>2</v>
      </c>
      <c r="N2371" s="2">
        <f t="shared" si="151"/>
        <v>17</v>
      </c>
      <c r="O2371" s="2" t="str">
        <f t="shared" si="152"/>
        <v>STEATSCORE</v>
      </c>
      <c r="P2371" t="str">
        <f t="shared" si="153"/>
        <v>PA</v>
      </c>
    </row>
    <row r="2372" spans="1:16" x14ac:dyDescent="0.25">
      <c r="A2372" t="s">
        <v>25</v>
      </c>
      <c r="B2372" t="s">
        <v>3216</v>
      </c>
      <c r="C2372">
        <v>560</v>
      </c>
      <c r="D2372" t="s">
        <v>3217</v>
      </c>
      <c r="F2372" t="s">
        <v>44</v>
      </c>
      <c r="G2372" t="s">
        <v>45</v>
      </c>
      <c r="H2372" t="s">
        <v>46</v>
      </c>
      <c r="I2372">
        <v>8</v>
      </c>
      <c r="J2372">
        <v>0</v>
      </c>
      <c r="K2372" t="s">
        <v>1535</v>
      </c>
      <c r="L2372">
        <v>0</v>
      </c>
      <c r="M2372">
        <f t="shared" si="154"/>
        <v>2</v>
      </c>
      <c r="N2372" s="2">
        <f t="shared" si="151"/>
        <v>17</v>
      </c>
      <c r="O2372" s="2" t="str">
        <f t="shared" si="152"/>
        <v>LIVECHOHAMAGUCHI</v>
      </c>
      <c r="P2372" t="str">
        <f t="shared" si="153"/>
        <v>PA</v>
      </c>
    </row>
    <row r="2373" spans="1:16" x14ac:dyDescent="0.25">
      <c r="A2373" t="s">
        <v>25</v>
      </c>
      <c r="B2373" t="s">
        <v>3218</v>
      </c>
      <c r="C2373">
        <v>561</v>
      </c>
      <c r="D2373" t="s">
        <v>3219</v>
      </c>
      <c r="F2373" t="s">
        <v>44</v>
      </c>
      <c r="G2373" t="s">
        <v>45</v>
      </c>
      <c r="H2373" t="s">
        <v>46</v>
      </c>
      <c r="I2373">
        <v>8</v>
      </c>
      <c r="J2373">
        <v>0</v>
      </c>
      <c r="K2373" t="s">
        <v>1491</v>
      </c>
      <c r="L2373">
        <v>0</v>
      </c>
      <c r="M2373">
        <f t="shared" si="154"/>
        <v>2</v>
      </c>
      <c r="N2373" s="2">
        <f t="shared" si="151"/>
        <v>17</v>
      </c>
      <c r="O2373" s="2" t="str">
        <f t="shared" si="152"/>
        <v>LIVCLARITYHAMAGUCHI</v>
      </c>
      <c r="P2373" t="str">
        <f t="shared" si="153"/>
        <v>PA</v>
      </c>
    </row>
    <row r="2374" spans="1:16" x14ac:dyDescent="0.25">
      <c r="A2374" t="s">
        <v>25</v>
      </c>
      <c r="B2374" t="s">
        <v>3220</v>
      </c>
      <c r="C2374">
        <v>562</v>
      </c>
      <c r="D2374" t="s">
        <v>3221</v>
      </c>
      <c r="F2374" t="s">
        <v>44</v>
      </c>
      <c r="G2374" t="s">
        <v>45</v>
      </c>
      <c r="H2374" t="s">
        <v>46</v>
      </c>
      <c r="I2374">
        <v>8</v>
      </c>
      <c r="J2374">
        <v>0</v>
      </c>
      <c r="K2374" t="s">
        <v>3194</v>
      </c>
      <c r="L2374">
        <v>0</v>
      </c>
      <c r="M2374">
        <f t="shared" si="154"/>
        <v>2</v>
      </c>
      <c r="N2374" s="2">
        <f t="shared" si="151"/>
        <v>17</v>
      </c>
      <c r="O2374" s="2" t="str">
        <f t="shared" si="152"/>
        <v>LIVISIBILITYHAMAGUCHI</v>
      </c>
      <c r="P2374" t="str">
        <f t="shared" si="153"/>
        <v>PA</v>
      </c>
    </row>
    <row r="2375" spans="1:16" x14ac:dyDescent="0.25">
      <c r="A2375" t="s">
        <v>25</v>
      </c>
      <c r="B2375" t="s">
        <v>3222</v>
      </c>
      <c r="C2375">
        <v>563</v>
      </c>
      <c r="D2375" t="s">
        <v>3223</v>
      </c>
      <c r="F2375" t="s">
        <v>44</v>
      </c>
      <c r="G2375" t="s">
        <v>45</v>
      </c>
      <c r="H2375" t="s">
        <v>46</v>
      </c>
      <c r="I2375">
        <v>8</v>
      </c>
      <c r="J2375">
        <v>0</v>
      </c>
      <c r="K2375" t="s">
        <v>3224</v>
      </c>
      <c r="L2375">
        <v>0</v>
      </c>
      <c r="M2375">
        <f t="shared" si="154"/>
        <v>2</v>
      </c>
      <c r="N2375" s="2">
        <f t="shared" si="151"/>
        <v>17</v>
      </c>
      <c r="O2375" s="2" t="str">
        <f t="shared" si="152"/>
        <v>STEATSCOREHAMAGUCHI</v>
      </c>
      <c r="P2375" t="str">
        <f t="shared" si="153"/>
        <v>PA</v>
      </c>
    </row>
    <row r="2376" spans="1:16" x14ac:dyDescent="0.25">
      <c r="A2376" t="s">
        <v>25</v>
      </c>
      <c r="B2376" t="s">
        <v>3225</v>
      </c>
      <c r="C2376">
        <v>564</v>
      </c>
      <c r="D2376" t="s">
        <v>3226</v>
      </c>
      <c r="F2376" t="s">
        <v>44</v>
      </c>
      <c r="G2376" t="s">
        <v>45</v>
      </c>
      <c r="H2376" t="s">
        <v>46</v>
      </c>
      <c r="I2376">
        <v>8</v>
      </c>
      <c r="J2376">
        <v>0</v>
      </c>
      <c r="K2376" t="s">
        <v>1535</v>
      </c>
      <c r="L2376">
        <v>0</v>
      </c>
      <c r="M2376">
        <f t="shared" si="154"/>
        <v>2</v>
      </c>
      <c r="N2376" s="2">
        <f t="shared" si="151"/>
        <v>17</v>
      </c>
      <c r="O2376" s="2" t="str">
        <f t="shared" si="152"/>
        <v>STEATNOYESHAMAGUCHI</v>
      </c>
      <c r="P2376" t="str">
        <f t="shared" si="153"/>
        <v>PA</v>
      </c>
    </row>
    <row r="2377" spans="1:16" x14ac:dyDescent="0.25">
      <c r="A2377" t="s">
        <v>25</v>
      </c>
      <c r="B2377" t="s">
        <v>3227</v>
      </c>
      <c r="C2377">
        <v>565</v>
      </c>
      <c r="D2377" t="s">
        <v>3228</v>
      </c>
      <c r="F2377" t="s">
        <v>44</v>
      </c>
      <c r="G2377" t="s">
        <v>45</v>
      </c>
      <c r="H2377" t="s">
        <v>46</v>
      </c>
      <c r="I2377">
        <v>8</v>
      </c>
      <c r="J2377">
        <v>0</v>
      </c>
      <c r="K2377" t="s">
        <v>1491</v>
      </c>
      <c r="L2377">
        <v>0</v>
      </c>
      <c r="M2377">
        <f t="shared" si="154"/>
        <v>2</v>
      </c>
      <c r="N2377" s="2">
        <f t="shared" si="151"/>
        <v>17</v>
      </c>
      <c r="O2377" s="2" t="str">
        <f t="shared" si="152"/>
        <v>STEATNOYESHAMALC_CORR</v>
      </c>
      <c r="P2377" t="str">
        <f t="shared" si="153"/>
        <v>PA</v>
      </c>
    </row>
    <row r="2378" spans="1:16" x14ac:dyDescent="0.25">
      <c r="A2378" t="s">
        <v>25</v>
      </c>
      <c r="B2378" t="s">
        <v>3229</v>
      </c>
      <c r="C2378">
        <v>566</v>
      </c>
      <c r="D2378" t="s">
        <v>3230</v>
      </c>
      <c r="F2378" t="s">
        <v>44</v>
      </c>
      <c r="G2378" t="s">
        <v>45</v>
      </c>
      <c r="H2378" t="s">
        <v>2963</v>
      </c>
      <c r="I2378">
        <v>12</v>
      </c>
      <c r="J2378">
        <v>2</v>
      </c>
      <c r="K2378" t="s">
        <v>3231</v>
      </c>
      <c r="L2378">
        <v>0</v>
      </c>
      <c r="M2378">
        <f t="shared" si="154"/>
        <v>2</v>
      </c>
      <c r="N2378" s="2">
        <f t="shared" si="151"/>
        <v>17</v>
      </c>
      <c r="O2378" s="2" t="str">
        <f t="shared" si="152"/>
        <v>VISC_SUBFATRATIO</v>
      </c>
      <c r="P2378" t="str">
        <f t="shared" si="153"/>
        <v>PA</v>
      </c>
    </row>
    <row r="2379" spans="1:16" x14ac:dyDescent="0.25">
      <c r="A2379" t="s">
        <v>25</v>
      </c>
      <c r="B2379" t="s">
        <v>3232</v>
      </c>
      <c r="C2379">
        <v>567</v>
      </c>
      <c r="D2379" t="s">
        <v>3233</v>
      </c>
      <c r="F2379" t="s">
        <v>44</v>
      </c>
      <c r="G2379" t="s">
        <v>45</v>
      </c>
      <c r="H2379" t="s">
        <v>2963</v>
      </c>
      <c r="I2379">
        <v>12</v>
      </c>
      <c r="J2379">
        <v>2</v>
      </c>
      <c r="K2379" t="s">
        <v>3234</v>
      </c>
      <c r="L2379">
        <v>0</v>
      </c>
      <c r="M2379">
        <f t="shared" si="154"/>
        <v>2</v>
      </c>
      <c r="N2379" s="2">
        <f t="shared" si="151"/>
        <v>17</v>
      </c>
      <c r="O2379" s="2" t="str">
        <f t="shared" si="152"/>
        <v>AST_ALTRATIO</v>
      </c>
      <c r="P2379" t="str">
        <f t="shared" si="153"/>
        <v>PA</v>
      </c>
    </row>
    <row r="2380" spans="1:16" x14ac:dyDescent="0.25">
      <c r="A2380" t="s">
        <v>25</v>
      </c>
      <c r="B2380" t="s">
        <v>3235</v>
      </c>
      <c r="C2380">
        <v>568</v>
      </c>
      <c r="D2380" t="s">
        <v>3236</v>
      </c>
      <c r="F2380" t="s">
        <v>44</v>
      </c>
      <c r="G2380" t="s">
        <v>45</v>
      </c>
      <c r="H2380" t="s">
        <v>46</v>
      </c>
      <c r="I2380">
        <v>8</v>
      </c>
      <c r="J2380">
        <v>0</v>
      </c>
      <c r="K2380" t="s">
        <v>1491</v>
      </c>
      <c r="L2380">
        <v>0</v>
      </c>
      <c r="M2380">
        <f t="shared" si="154"/>
        <v>2</v>
      </c>
      <c r="N2380" s="2">
        <f t="shared" si="151"/>
        <v>17</v>
      </c>
      <c r="O2380" s="2" t="str">
        <f t="shared" si="152"/>
        <v>ALT40</v>
      </c>
      <c r="P2380" t="str">
        <f t="shared" si="153"/>
        <v>PA</v>
      </c>
    </row>
    <row r="2381" spans="1:16" x14ac:dyDescent="0.25">
      <c r="A2381" t="s">
        <v>25</v>
      </c>
      <c r="B2381" t="s">
        <v>3237</v>
      </c>
      <c r="C2381">
        <v>569</v>
      </c>
      <c r="D2381" t="s">
        <v>3238</v>
      </c>
      <c r="F2381" t="s">
        <v>44</v>
      </c>
      <c r="G2381" t="s">
        <v>45</v>
      </c>
      <c r="H2381" t="s">
        <v>46</v>
      </c>
      <c r="I2381">
        <v>8</v>
      </c>
      <c r="J2381">
        <v>0</v>
      </c>
      <c r="K2381" t="s">
        <v>1491</v>
      </c>
      <c r="L2381">
        <v>0</v>
      </c>
      <c r="M2381">
        <f t="shared" si="154"/>
        <v>2</v>
      </c>
      <c r="N2381" s="2">
        <f t="shared" si="151"/>
        <v>17</v>
      </c>
      <c r="O2381" s="2" t="str">
        <f t="shared" si="152"/>
        <v>ALT30</v>
      </c>
      <c r="P2381" t="str">
        <f t="shared" si="153"/>
        <v>PA</v>
      </c>
    </row>
    <row r="2382" spans="1:16" x14ac:dyDescent="0.25">
      <c r="A2382" t="s">
        <v>25</v>
      </c>
      <c r="B2382" t="s">
        <v>3239</v>
      </c>
      <c r="C2382">
        <v>570</v>
      </c>
      <c r="D2382" t="s">
        <v>3240</v>
      </c>
      <c r="F2382" t="s">
        <v>44</v>
      </c>
      <c r="G2382" t="s">
        <v>45</v>
      </c>
      <c r="H2382" t="s">
        <v>1693</v>
      </c>
      <c r="I2382">
        <v>9</v>
      </c>
      <c r="J2382">
        <v>2</v>
      </c>
      <c r="K2382" t="s">
        <v>3241</v>
      </c>
      <c r="L2382">
        <v>0</v>
      </c>
      <c r="M2382">
        <f t="shared" si="154"/>
        <v>2</v>
      </c>
      <c r="N2382" s="2">
        <f t="shared" si="151"/>
        <v>17</v>
      </c>
      <c r="O2382" s="2" t="str">
        <f t="shared" si="152"/>
        <v>SUBFAT</v>
      </c>
      <c r="P2382" t="str">
        <f t="shared" si="153"/>
        <v>PA</v>
      </c>
    </row>
    <row r="2383" spans="1:16" x14ac:dyDescent="0.25">
      <c r="A2383" t="s">
        <v>25</v>
      </c>
      <c r="B2383" t="s">
        <v>3242</v>
      </c>
      <c r="C2383">
        <v>571</v>
      </c>
      <c r="D2383" t="s">
        <v>3243</v>
      </c>
      <c r="F2383" t="s">
        <v>44</v>
      </c>
      <c r="G2383" t="s">
        <v>45</v>
      </c>
      <c r="H2383" t="s">
        <v>53</v>
      </c>
      <c r="I2383">
        <v>8</v>
      </c>
      <c r="J2383">
        <v>2</v>
      </c>
      <c r="K2383" t="s">
        <v>3244</v>
      </c>
      <c r="L2383">
        <v>0</v>
      </c>
      <c r="M2383">
        <f t="shared" si="154"/>
        <v>2</v>
      </c>
      <c r="N2383" s="2">
        <f t="shared" si="151"/>
        <v>17</v>
      </c>
      <c r="O2383" s="2" t="str">
        <f t="shared" si="152"/>
        <v>VISCFAT</v>
      </c>
      <c r="P2383" t="str">
        <f t="shared" si="153"/>
        <v>PA</v>
      </c>
    </row>
    <row r="2384" spans="1:16" x14ac:dyDescent="0.25">
      <c r="A2384" t="s">
        <v>25</v>
      </c>
      <c r="B2384" t="s">
        <v>3245</v>
      </c>
      <c r="C2384">
        <v>572</v>
      </c>
      <c r="D2384" t="s">
        <v>3246</v>
      </c>
      <c r="F2384" t="s">
        <v>44</v>
      </c>
      <c r="G2384" t="s">
        <v>45</v>
      </c>
      <c r="H2384" t="s">
        <v>53</v>
      </c>
      <c r="I2384">
        <v>8</v>
      </c>
      <c r="J2384">
        <v>2</v>
      </c>
      <c r="K2384" t="s">
        <v>3247</v>
      </c>
      <c r="L2384">
        <v>0</v>
      </c>
      <c r="M2384">
        <f t="shared" si="154"/>
        <v>2</v>
      </c>
      <c r="N2384" s="2">
        <f t="shared" si="151"/>
        <v>17</v>
      </c>
      <c r="O2384" s="2" t="str">
        <f t="shared" si="152"/>
        <v>PREPERITFAT</v>
      </c>
      <c r="P2384" t="str">
        <f t="shared" si="153"/>
        <v>PA</v>
      </c>
    </row>
    <row r="2385" spans="1:16" x14ac:dyDescent="0.25">
      <c r="A2385" t="s">
        <v>25</v>
      </c>
      <c r="B2385" t="s">
        <v>3248</v>
      </c>
      <c r="C2385">
        <v>573</v>
      </c>
      <c r="D2385" t="s">
        <v>3249</v>
      </c>
      <c r="F2385" t="s">
        <v>455</v>
      </c>
      <c r="G2385" t="s">
        <v>456</v>
      </c>
      <c r="H2385" t="s">
        <v>1476</v>
      </c>
      <c r="I2385">
        <v>4</v>
      </c>
      <c r="M2385">
        <f t="shared" si="154"/>
        <v>2</v>
      </c>
      <c r="N2385" s="2">
        <f t="shared" si="151"/>
        <v>17</v>
      </c>
      <c r="O2385" s="2" t="str">
        <f t="shared" si="152"/>
        <v>SPHYG_TEMP</v>
      </c>
      <c r="P2385" t="str">
        <f t="shared" si="153"/>
        <v>PA</v>
      </c>
    </row>
    <row r="2386" spans="1:16" x14ac:dyDescent="0.25">
      <c r="A2386" t="s">
        <v>25</v>
      </c>
      <c r="B2386" t="s">
        <v>3250</v>
      </c>
      <c r="C2386">
        <v>574</v>
      </c>
      <c r="D2386" t="s">
        <v>464</v>
      </c>
      <c r="F2386" t="s">
        <v>44</v>
      </c>
      <c r="G2386" t="s">
        <v>45</v>
      </c>
      <c r="H2386" t="s">
        <v>2104</v>
      </c>
      <c r="I2386">
        <v>8</v>
      </c>
      <c r="J2386">
        <v>0</v>
      </c>
      <c r="M2386">
        <f t="shared" si="154"/>
        <v>2</v>
      </c>
      <c r="N2386" s="2">
        <f t="shared" si="151"/>
        <v>17</v>
      </c>
      <c r="O2386" s="2" t="str">
        <f t="shared" si="152"/>
        <v>SPHYG_TIME</v>
      </c>
      <c r="P2386" t="str">
        <f t="shared" si="153"/>
        <v>PA</v>
      </c>
    </row>
    <row r="2387" spans="1:16" x14ac:dyDescent="0.25">
      <c r="A2387" t="s">
        <v>25</v>
      </c>
      <c r="B2387" t="s">
        <v>3251</v>
      </c>
      <c r="C2387">
        <v>575</v>
      </c>
      <c r="D2387" t="s">
        <v>3252</v>
      </c>
      <c r="F2387" t="s">
        <v>44</v>
      </c>
      <c r="G2387" t="s">
        <v>45</v>
      </c>
      <c r="H2387" t="s">
        <v>53</v>
      </c>
      <c r="I2387">
        <v>8</v>
      </c>
      <c r="J2387">
        <v>2</v>
      </c>
      <c r="K2387" t="s">
        <v>3253</v>
      </c>
      <c r="L2387">
        <v>0</v>
      </c>
      <c r="M2387">
        <f t="shared" si="154"/>
        <v>2</v>
      </c>
      <c r="N2387" s="2">
        <f t="shared" si="151"/>
        <v>17</v>
      </c>
      <c r="O2387" s="2" t="str">
        <f t="shared" si="152"/>
        <v>PWA_OPERATOR_INDEX_1</v>
      </c>
      <c r="P2387" t="str">
        <f t="shared" si="153"/>
        <v>PA</v>
      </c>
    </row>
    <row r="2388" spans="1:16" x14ac:dyDescent="0.25">
      <c r="A2388" t="s">
        <v>25</v>
      </c>
      <c r="B2388" t="s">
        <v>3254</v>
      </c>
      <c r="C2388">
        <v>576</v>
      </c>
      <c r="D2388" t="s">
        <v>3255</v>
      </c>
      <c r="F2388" t="s">
        <v>44</v>
      </c>
      <c r="G2388" t="s">
        <v>45</v>
      </c>
      <c r="H2388" t="s">
        <v>53</v>
      </c>
      <c r="I2388">
        <v>8</v>
      </c>
      <c r="J2388">
        <v>2</v>
      </c>
      <c r="K2388" t="s">
        <v>3256</v>
      </c>
      <c r="L2388">
        <v>0</v>
      </c>
      <c r="M2388">
        <f t="shared" si="154"/>
        <v>2</v>
      </c>
      <c r="N2388" s="2">
        <f t="shared" si="151"/>
        <v>17</v>
      </c>
      <c r="O2388" s="2" t="str">
        <f t="shared" si="152"/>
        <v>PWA_SBP_1</v>
      </c>
      <c r="P2388" t="str">
        <f t="shared" si="153"/>
        <v>PA</v>
      </c>
    </row>
    <row r="2389" spans="1:16" x14ac:dyDescent="0.25">
      <c r="A2389" t="s">
        <v>25</v>
      </c>
      <c r="B2389" t="s">
        <v>3257</v>
      </c>
      <c r="C2389">
        <v>577</v>
      </c>
      <c r="D2389" t="s">
        <v>3258</v>
      </c>
      <c r="F2389" t="s">
        <v>44</v>
      </c>
      <c r="G2389" t="s">
        <v>45</v>
      </c>
      <c r="H2389" t="s">
        <v>53</v>
      </c>
      <c r="I2389">
        <v>8</v>
      </c>
      <c r="J2389">
        <v>2</v>
      </c>
      <c r="K2389" t="s">
        <v>3259</v>
      </c>
      <c r="L2389">
        <v>0</v>
      </c>
      <c r="M2389">
        <f t="shared" si="154"/>
        <v>2</v>
      </c>
      <c r="N2389" s="2">
        <f t="shared" si="151"/>
        <v>17</v>
      </c>
      <c r="O2389" s="2" t="str">
        <f t="shared" si="152"/>
        <v>PWA_DBP_1</v>
      </c>
      <c r="P2389" t="str">
        <f t="shared" si="153"/>
        <v>PA</v>
      </c>
    </row>
    <row r="2390" spans="1:16" x14ac:dyDescent="0.25">
      <c r="A2390" t="s">
        <v>25</v>
      </c>
      <c r="B2390" t="s">
        <v>3260</v>
      </c>
      <c r="C2390">
        <v>578</v>
      </c>
      <c r="D2390" t="s">
        <v>3261</v>
      </c>
      <c r="F2390" t="s">
        <v>44</v>
      </c>
      <c r="G2390" t="s">
        <v>45</v>
      </c>
      <c r="H2390" t="s">
        <v>53</v>
      </c>
      <c r="I2390">
        <v>8</v>
      </c>
      <c r="J2390">
        <v>2</v>
      </c>
      <c r="K2390" t="s">
        <v>3262</v>
      </c>
      <c r="L2390">
        <v>0</v>
      </c>
      <c r="M2390">
        <f t="shared" si="154"/>
        <v>2</v>
      </c>
      <c r="N2390" s="2">
        <f t="shared" si="151"/>
        <v>17</v>
      </c>
      <c r="O2390" s="2" t="str">
        <f t="shared" si="152"/>
        <v>PWA_HR_1</v>
      </c>
      <c r="P2390" t="str">
        <f t="shared" si="153"/>
        <v>PA</v>
      </c>
    </row>
    <row r="2391" spans="1:16" x14ac:dyDescent="0.25">
      <c r="A2391" t="s">
        <v>25</v>
      </c>
      <c r="B2391" t="s">
        <v>3263</v>
      </c>
      <c r="C2391">
        <v>579</v>
      </c>
      <c r="D2391" t="s">
        <v>3264</v>
      </c>
      <c r="F2391" t="s">
        <v>44</v>
      </c>
      <c r="G2391" t="s">
        <v>45</v>
      </c>
      <c r="H2391" t="s">
        <v>53</v>
      </c>
      <c r="I2391">
        <v>8</v>
      </c>
      <c r="J2391">
        <v>2</v>
      </c>
      <c r="K2391" t="s">
        <v>3265</v>
      </c>
      <c r="L2391">
        <v>0</v>
      </c>
      <c r="M2391">
        <f t="shared" si="154"/>
        <v>2</v>
      </c>
      <c r="N2391" s="2">
        <f t="shared" si="151"/>
        <v>17</v>
      </c>
      <c r="O2391" s="2" t="str">
        <f t="shared" si="152"/>
        <v>PWA_C_T1R_1</v>
      </c>
      <c r="P2391" t="str">
        <f t="shared" si="153"/>
        <v>PA</v>
      </c>
    </row>
    <row r="2392" spans="1:16" x14ac:dyDescent="0.25">
      <c r="A2392" t="s">
        <v>25</v>
      </c>
      <c r="B2392" t="s">
        <v>3266</v>
      </c>
      <c r="C2392">
        <v>580</v>
      </c>
      <c r="D2392" t="s">
        <v>3267</v>
      </c>
      <c r="F2392" t="s">
        <v>44</v>
      </c>
      <c r="G2392" t="s">
        <v>45</v>
      </c>
      <c r="H2392" t="s">
        <v>53</v>
      </c>
      <c r="I2392">
        <v>8</v>
      </c>
      <c r="J2392">
        <v>2</v>
      </c>
      <c r="K2392" t="s">
        <v>3268</v>
      </c>
      <c r="L2392">
        <v>0</v>
      </c>
      <c r="M2392">
        <f t="shared" si="154"/>
        <v>2</v>
      </c>
      <c r="N2392" s="2">
        <f t="shared" si="151"/>
        <v>17</v>
      </c>
      <c r="O2392" s="2" t="str">
        <f t="shared" si="152"/>
        <v>PWA_CENTRAL_SP_1</v>
      </c>
      <c r="P2392" t="str">
        <f t="shared" si="153"/>
        <v>PA</v>
      </c>
    </row>
    <row r="2393" spans="1:16" x14ac:dyDescent="0.25">
      <c r="A2393" t="s">
        <v>25</v>
      </c>
      <c r="B2393" t="s">
        <v>3269</v>
      </c>
      <c r="C2393">
        <v>581</v>
      </c>
      <c r="D2393" t="s">
        <v>3270</v>
      </c>
      <c r="F2393" t="s">
        <v>44</v>
      </c>
      <c r="G2393" t="s">
        <v>45</v>
      </c>
      <c r="H2393" t="s">
        <v>53</v>
      </c>
      <c r="I2393">
        <v>8</v>
      </c>
      <c r="J2393">
        <v>2</v>
      </c>
      <c r="K2393" t="s">
        <v>3271</v>
      </c>
      <c r="L2393">
        <v>0</v>
      </c>
      <c r="M2393">
        <f t="shared" si="154"/>
        <v>2</v>
      </c>
      <c r="N2393" s="2">
        <f t="shared" si="151"/>
        <v>17</v>
      </c>
      <c r="O2393" s="2" t="str">
        <f t="shared" si="152"/>
        <v>PWA_CENTRAL_DP_1</v>
      </c>
      <c r="P2393" t="str">
        <f t="shared" si="153"/>
        <v>PA</v>
      </c>
    </row>
    <row r="2394" spans="1:16" x14ac:dyDescent="0.25">
      <c r="A2394" t="s">
        <v>25</v>
      </c>
      <c r="B2394" t="s">
        <v>3272</v>
      </c>
      <c r="C2394">
        <v>582</v>
      </c>
      <c r="D2394" t="s">
        <v>3273</v>
      </c>
      <c r="F2394" t="s">
        <v>44</v>
      </c>
      <c r="G2394" t="s">
        <v>45</v>
      </c>
      <c r="H2394" t="s">
        <v>53</v>
      </c>
      <c r="I2394">
        <v>8</v>
      </c>
      <c r="J2394">
        <v>2</v>
      </c>
      <c r="K2394" t="s">
        <v>3253</v>
      </c>
      <c r="L2394">
        <v>0</v>
      </c>
      <c r="M2394">
        <f t="shared" si="154"/>
        <v>2</v>
      </c>
      <c r="N2394" s="2">
        <f t="shared" si="151"/>
        <v>17</v>
      </c>
      <c r="O2394" s="2" t="str">
        <f t="shared" si="152"/>
        <v>PWA_OPERATOR_INDEX_2</v>
      </c>
      <c r="P2394" t="str">
        <f t="shared" si="153"/>
        <v>PA</v>
      </c>
    </row>
    <row r="2395" spans="1:16" x14ac:dyDescent="0.25">
      <c r="A2395" t="s">
        <v>25</v>
      </c>
      <c r="B2395" t="s">
        <v>3274</v>
      </c>
      <c r="C2395">
        <v>583</v>
      </c>
      <c r="D2395" t="s">
        <v>3275</v>
      </c>
      <c r="F2395" t="s">
        <v>44</v>
      </c>
      <c r="G2395" t="s">
        <v>45</v>
      </c>
      <c r="H2395" t="s">
        <v>53</v>
      </c>
      <c r="I2395">
        <v>8</v>
      </c>
      <c r="J2395">
        <v>2</v>
      </c>
      <c r="K2395" t="s">
        <v>3276</v>
      </c>
      <c r="L2395">
        <v>0</v>
      </c>
      <c r="M2395">
        <f t="shared" si="154"/>
        <v>2</v>
      </c>
      <c r="N2395" s="2">
        <f t="shared" si="151"/>
        <v>17</v>
      </c>
      <c r="O2395" s="2" t="str">
        <f t="shared" si="152"/>
        <v>PWA_SBP_2</v>
      </c>
      <c r="P2395" t="str">
        <f t="shared" si="153"/>
        <v>PA</v>
      </c>
    </row>
    <row r="2396" spans="1:16" x14ac:dyDescent="0.25">
      <c r="A2396" t="s">
        <v>25</v>
      </c>
      <c r="B2396" t="s">
        <v>3277</v>
      </c>
      <c r="C2396">
        <v>584</v>
      </c>
      <c r="D2396" t="s">
        <v>3278</v>
      </c>
      <c r="F2396" t="s">
        <v>44</v>
      </c>
      <c r="G2396" t="s">
        <v>45</v>
      </c>
      <c r="H2396" t="s">
        <v>53</v>
      </c>
      <c r="I2396">
        <v>8</v>
      </c>
      <c r="J2396">
        <v>2</v>
      </c>
      <c r="K2396" t="s">
        <v>3259</v>
      </c>
      <c r="L2396">
        <v>0</v>
      </c>
      <c r="M2396">
        <f t="shared" si="154"/>
        <v>2</v>
      </c>
      <c r="N2396" s="2">
        <f t="shared" si="151"/>
        <v>17</v>
      </c>
      <c r="O2396" s="2" t="str">
        <f t="shared" si="152"/>
        <v>PWA_DBP_2</v>
      </c>
      <c r="P2396" t="str">
        <f t="shared" si="153"/>
        <v>PA</v>
      </c>
    </row>
    <row r="2397" spans="1:16" x14ac:dyDescent="0.25">
      <c r="A2397" t="s">
        <v>25</v>
      </c>
      <c r="B2397" t="s">
        <v>3279</v>
      </c>
      <c r="C2397">
        <v>585</v>
      </c>
      <c r="D2397" t="s">
        <v>3280</v>
      </c>
      <c r="F2397" t="s">
        <v>44</v>
      </c>
      <c r="G2397" t="s">
        <v>45</v>
      </c>
      <c r="H2397" t="s">
        <v>53</v>
      </c>
      <c r="I2397">
        <v>8</v>
      </c>
      <c r="J2397">
        <v>2</v>
      </c>
      <c r="K2397" t="s">
        <v>3281</v>
      </c>
      <c r="L2397">
        <v>0</v>
      </c>
      <c r="M2397">
        <f t="shared" si="154"/>
        <v>2</v>
      </c>
      <c r="N2397" s="2">
        <f t="shared" si="151"/>
        <v>17</v>
      </c>
      <c r="O2397" s="2" t="str">
        <f t="shared" si="152"/>
        <v>PWA_HR_2</v>
      </c>
      <c r="P2397" t="str">
        <f t="shared" si="153"/>
        <v>PA</v>
      </c>
    </row>
    <row r="2398" spans="1:16" x14ac:dyDescent="0.25">
      <c r="A2398" t="s">
        <v>25</v>
      </c>
      <c r="B2398" t="s">
        <v>3282</v>
      </c>
      <c r="C2398">
        <v>586</v>
      </c>
      <c r="D2398" t="s">
        <v>3283</v>
      </c>
      <c r="F2398" t="s">
        <v>44</v>
      </c>
      <c r="G2398" t="s">
        <v>45</v>
      </c>
      <c r="H2398" t="s">
        <v>53</v>
      </c>
      <c r="I2398">
        <v>8</v>
      </c>
      <c r="J2398">
        <v>2</v>
      </c>
      <c r="K2398" t="s">
        <v>3284</v>
      </c>
      <c r="L2398">
        <v>0</v>
      </c>
      <c r="M2398">
        <f t="shared" si="154"/>
        <v>2</v>
      </c>
      <c r="N2398" s="2">
        <f t="shared" si="151"/>
        <v>17</v>
      </c>
      <c r="O2398" s="2" t="str">
        <f t="shared" si="152"/>
        <v>PWA_C_T1R_2</v>
      </c>
      <c r="P2398" t="str">
        <f t="shared" si="153"/>
        <v>PA</v>
      </c>
    </row>
    <row r="2399" spans="1:16" x14ac:dyDescent="0.25">
      <c r="A2399" t="s">
        <v>25</v>
      </c>
      <c r="B2399" t="s">
        <v>3285</v>
      </c>
      <c r="C2399">
        <v>587</v>
      </c>
      <c r="D2399" t="s">
        <v>3286</v>
      </c>
      <c r="F2399" t="s">
        <v>44</v>
      </c>
      <c r="G2399" t="s">
        <v>45</v>
      </c>
      <c r="H2399" t="s">
        <v>53</v>
      </c>
      <c r="I2399">
        <v>8</v>
      </c>
      <c r="J2399">
        <v>2</v>
      </c>
      <c r="K2399" t="s">
        <v>3287</v>
      </c>
      <c r="L2399">
        <v>0</v>
      </c>
      <c r="M2399">
        <f t="shared" si="154"/>
        <v>2</v>
      </c>
      <c r="N2399" s="2">
        <f t="shared" si="151"/>
        <v>17</v>
      </c>
      <c r="O2399" s="2" t="str">
        <f t="shared" si="152"/>
        <v>PWA_CENTRAL_SP_2</v>
      </c>
      <c r="P2399" t="str">
        <f t="shared" si="153"/>
        <v>PA</v>
      </c>
    </row>
    <row r="2400" spans="1:16" x14ac:dyDescent="0.25">
      <c r="A2400" t="s">
        <v>25</v>
      </c>
      <c r="B2400" t="s">
        <v>3288</v>
      </c>
      <c r="C2400">
        <v>588</v>
      </c>
      <c r="D2400" t="s">
        <v>3289</v>
      </c>
      <c r="F2400" t="s">
        <v>44</v>
      </c>
      <c r="G2400" t="s">
        <v>45</v>
      </c>
      <c r="H2400" t="s">
        <v>53</v>
      </c>
      <c r="I2400">
        <v>8</v>
      </c>
      <c r="J2400">
        <v>2</v>
      </c>
      <c r="K2400" t="s">
        <v>3259</v>
      </c>
      <c r="L2400">
        <v>0</v>
      </c>
      <c r="M2400">
        <f t="shared" si="154"/>
        <v>2</v>
      </c>
      <c r="N2400" s="2">
        <f t="shared" si="151"/>
        <v>17</v>
      </c>
      <c r="O2400" s="2" t="str">
        <f t="shared" si="152"/>
        <v>PWA_CENTRAL_DP_2</v>
      </c>
      <c r="P2400" t="str">
        <f t="shared" si="153"/>
        <v>PA</v>
      </c>
    </row>
    <row r="2401" spans="1:16" x14ac:dyDescent="0.25">
      <c r="A2401" t="s">
        <v>25</v>
      </c>
      <c r="B2401" t="s">
        <v>3290</v>
      </c>
      <c r="C2401">
        <v>589</v>
      </c>
      <c r="D2401" t="s">
        <v>3291</v>
      </c>
      <c r="F2401" t="s">
        <v>44</v>
      </c>
      <c r="G2401" t="s">
        <v>45</v>
      </c>
      <c r="H2401" t="s">
        <v>53</v>
      </c>
      <c r="I2401">
        <v>8</v>
      </c>
      <c r="J2401">
        <v>2</v>
      </c>
      <c r="K2401" t="s">
        <v>3292</v>
      </c>
      <c r="L2401">
        <v>0</v>
      </c>
      <c r="M2401">
        <f t="shared" si="154"/>
        <v>2</v>
      </c>
      <c r="N2401" s="2">
        <f t="shared" si="151"/>
        <v>17</v>
      </c>
      <c r="O2401" s="2" t="str">
        <f t="shared" si="152"/>
        <v>PWA_TOT_NUMB_TEST</v>
      </c>
      <c r="P2401" t="str">
        <f t="shared" si="153"/>
        <v>PA</v>
      </c>
    </row>
    <row r="2402" spans="1:16" x14ac:dyDescent="0.25">
      <c r="A2402" t="s">
        <v>25</v>
      </c>
      <c r="B2402" t="s">
        <v>3293</v>
      </c>
      <c r="C2402">
        <v>590</v>
      </c>
      <c r="D2402" t="s">
        <v>3294</v>
      </c>
      <c r="F2402" t="s">
        <v>44</v>
      </c>
      <c r="G2402" t="s">
        <v>45</v>
      </c>
      <c r="H2402" t="s">
        <v>53</v>
      </c>
      <c r="I2402">
        <v>8</v>
      </c>
      <c r="J2402">
        <v>2</v>
      </c>
      <c r="K2402" t="s">
        <v>3295</v>
      </c>
      <c r="L2402">
        <v>0</v>
      </c>
      <c r="M2402">
        <f t="shared" si="154"/>
        <v>2</v>
      </c>
      <c r="N2402" s="2">
        <f t="shared" si="151"/>
        <v>17</v>
      </c>
      <c r="O2402" s="2" t="str">
        <f t="shared" si="152"/>
        <v>PWA_HR</v>
      </c>
      <c r="P2402" t="str">
        <f t="shared" si="153"/>
        <v>PA</v>
      </c>
    </row>
    <row r="2403" spans="1:16" x14ac:dyDescent="0.25">
      <c r="A2403" t="s">
        <v>25</v>
      </c>
      <c r="B2403" t="s">
        <v>3296</v>
      </c>
      <c r="C2403">
        <v>591</v>
      </c>
      <c r="D2403" t="s">
        <v>3297</v>
      </c>
      <c r="F2403" t="s">
        <v>44</v>
      </c>
      <c r="G2403" t="s">
        <v>45</v>
      </c>
      <c r="H2403" t="s">
        <v>53</v>
      </c>
      <c r="I2403">
        <v>8</v>
      </c>
      <c r="J2403">
        <v>2</v>
      </c>
      <c r="K2403" t="s">
        <v>3256</v>
      </c>
      <c r="L2403">
        <v>0</v>
      </c>
      <c r="M2403">
        <f t="shared" si="154"/>
        <v>2</v>
      </c>
      <c r="N2403" s="2">
        <f t="shared" si="151"/>
        <v>17</v>
      </c>
      <c r="O2403" s="2" t="str">
        <f t="shared" si="152"/>
        <v>PWA_SBP</v>
      </c>
      <c r="P2403" t="str">
        <f t="shared" si="153"/>
        <v>PA</v>
      </c>
    </row>
    <row r="2404" spans="1:16" x14ac:dyDescent="0.25">
      <c r="A2404" t="s">
        <v>25</v>
      </c>
      <c r="B2404" t="s">
        <v>3298</v>
      </c>
      <c r="C2404">
        <v>592</v>
      </c>
      <c r="D2404" t="s">
        <v>3299</v>
      </c>
      <c r="F2404" t="s">
        <v>44</v>
      </c>
      <c r="G2404" t="s">
        <v>45</v>
      </c>
      <c r="H2404" t="s">
        <v>53</v>
      </c>
      <c r="I2404">
        <v>8</v>
      </c>
      <c r="J2404">
        <v>2</v>
      </c>
      <c r="K2404" t="s">
        <v>3259</v>
      </c>
      <c r="L2404">
        <v>0</v>
      </c>
      <c r="M2404">
        <f t="shared" si="154"/>
        <v>2</v>
      </c>
      <c r="N2404" s="2">
        <f t="shared" si="151"/>
        <v>17</v>
      </c>
      <c r="O2404" s="2" t="str">
        <f t="shared" si="152"/>
        <v>PWA_DBP</v>
      </c>
      <c r="P2404" t="str">
        <f t="shared" si="153"/>
        <v>PA</v>
      </c>
    </row>
    <row r="2405" spans="1:16" x14ac:dyDescent="0.25">
      <c r="A2405" t="s">
        <v>25</v>
      </c>
      <c r="B2405" t="s">
        <v>3300</v>
      </c>
      <c r="C2405">
        <v>593</v>
      </c>
      <c r="D2405" t="s">
        <v>3301</v>
      </c>
      <c r="F2405" t="s">
        <v>44</v>
      </c>
      <c r="G2405" t="s">
        <v>45</v>
      </c>
      <c r="H2405" t="s">
        <v>53</v>
      </c>
      <c r="I2405">
        <v>8</v>
      </c>
      <c r="J2405">
        <v>2</v>
      </c>
      <c r="K2405" t="s">
        <v>3302</v>
      </c>
      <c r="L2405">
        <v>0</v>
      </c>
      <c r="M2405">
        <f t="shared" si="154"/>
        <v>2</v>
      </c>
      <c r="N2405" s="2">
        <f t="shared" si="151"/>
        <v>17</v>
      </c>
      <c r="O2405" s="2" t="str">
        <f t="shared" si="152"/>
        <v>PWA_C_T1R</v>
      </c>
      <c r="P2405" t="str">
        <f t="shared" si="153"/>
        <v>PA</v>
      </c>
    </row>
    <row r="2406" spans="1:16" x14ac:dyDescent="0.25">
      <c r="A2406" t="s">
        <v>25</v>
      </c>
      <c r="B2406" t="s">
        <v>3303</v>
      </c>
      <c r="C2406">
        <v>594</v>
      </c>
      <c r="D2406" t="s">
        <v>3304</v>
      </c>
      <c r="F2406" t="s">
        <v>44</v>
      </c>
      <c r="G2406" t="s">
        <v>45</v>
      </c>
      <c r="H2406" t="s">
        <v>53</v>
      </c>
      <c r="I2406">
        <v>8</v>
      </c>
      <c r="J2406">
        <v>2</v>
      </c>
      <c r="K2406" t="s">
        <v>3305</v>
      </c>
      <c r="L2406">
        <v>0</v>
      </c>
      <c r="M2406">
        <f t="shared" si="154"/>
        <v>2</v>
      </c>
      <c r="N2406" s="2">
        <f t="shared" si="151"/>
        <v>17</v>
      </c>
      <c r="O2406" s="2" t="str">
        <f t="shared" si="152"/>
        <v>PWA_CENTRAL_SP</v>
      </c>
      <c r="P2406" t="str">
        <f t="shared" si="153"/>
        <v>PA</v>
      </c>
    </row>
    <row r="2407" spans="1:16" x14ac:dyDescent="0.25">
      <c r="A2407" t="s">
        <v>25</v>
      </c>
      <c r="B2407" t="s">
        <v>3306</v>
      </c>
      <c r="C2407">
        <v>595</v>
      </c>
      <c r="D2407" t="s">
        <v>3307</v>
      </c>
      <c r="F2407" t="s">
        <v>44</v>
      </c>
      <c r="G2407" t="s">
        <v>45</v>
      </c>
      <c r="H2407" t="s">
        <v>53</v>
      </c>
      <c r="I2407">
        <v>8</v>
      </c>
      <c r="J2407">
        <v>2</v>
      </c>
      <c r="K2407" t="s">
        <v>3308</v>
      </c>
      <c r="L2407">
        <v>0</v>
      </c>
      <c r="M2407">
        <f t="shared" si="154"/>
        <v>2</v>
      </c>
      <c r="N2407" s="2">
        <f t="shared" si="151"/>
        <v>17</v>
      </c>
      <c r="O2407" s="2" t="str">
        <f t="shared" si="152"/>
        <v>PWA_CENTRAL_DP</v>
      </c>
      <c r="P2407" t="str">
        <f t="shared" si="153"/>
        <v>PA</v>
      </c>
    </row>
    <row r="2408" spans="1:16" x14ac:dyDescent="0.25">
      <c r="A2408" t="s">
        <v>25</v>
      </c>
      <c r="B2408" t="s">
        <v>3309</v>
      </c>
      <c r="C2408">
        <v>596</v>
      </c>
      <c r="D2408" t="s">
        <v>3310</v>
      </c>
      <c r="F2408" t="s">
        <v>44</v>
      </c>
      <c r="G2408" t="s">
        <v>45</v>
      </c>
      <c r="H2408" t="s">
        <v>53</v>
      </c>
      <c r="I2408">
        <v>8</v>
      </c>
      <c r="J2408">
        <v>2</v>
      </c>
      <c r="K2408" t="s">
        <v>3311</v>
      </c>
      <c r="L2408">
        <v>0</v>
      </c>
      <c r="M2408">
        <f t="shared" si="154"/>
        <v>2</v>
      </c>
      <c r="N2408" s="2">
        <f t="shared" si="151"/>
        <v>17</v>
      </c>
      <c r="O2408" s="2" t="str">
        <f t="shared" si="152"/>
        <v>PWA_AIX_1</v>
      </c>
      <c r="P2408" t="str">
        <f t="shared" si="153"/>
        <v>PA</v>
      </c>
    </row>
    <row r="2409" spans="1:16" x14ac:dyDescent="0.25">
      <c r="A2409" t="s">
        <v>25</v>
      </c>
      <c r="B2409" t="s">
        <v>3312</v>
      </c>
      <c r="C2409">
        <v>597</v>
      </c>
      <c r="D2409" t="s">
        <v>3313</v>
      </c>
      <c r="F2409" t="s">
        <v>44</v>
      </c>
      <c r="G2409" t="s">
        <v>45</v>
      </c>
      <c r="H2409" t="s">
        <v>53</v>
      </c>
      <c r="I2409">
        <v>8</v>
      </c>
      <c r="J2409">
        <v>2</v>
      </c>
      <c r="K2409" t="s">
        <v>3314</v>
      </c>
      <c r="L2409">
        <v>0</v>
      </c>
      <c r="M2409">
        <f t="shared" si="154"/>
        <v>2</v>
      </c>
      <c r="N2409" s="2">
        <f t="shared" si="151"/>
        <v>17</v>
      </c>
      <c r="O2409" s="2" t="str">
        <f t="shared" si="152"/>
        <v>PWA_AIX75_1</v>
      </c>
      <c r="P2409" t="str">
        <f t="shared" si="153"/>
        <v>PA</v>
      </c>
    </row>
    <row r="2410" spans="1:16" x14ac:dyDescent="0.25">
      <c r="A2410" t="s">
        <v>25</v>
      </c>
      <c r="B2410" t="s">
        <v>3315</v>
      </c>
      <c r="C2410">
        <v>598</v>
      </c>
      <c r="D2410" t="s">
        <v>3316</v>
      </c>
      <c r="F2410" t="s">
        <v>44</v>
      </c>
      <c r="G2410" t="s">
        <v>45</v>
      </c>
      <c r="H2410" t="s">
        <v>53</v>
      </c>
      <c r="I2410">
        <v>8</v>
      </c>
      <c r="J2410">
        <v>2</v>
      </c>
      <c r="K2410" t="s">
        <v>3317</v>
      </c>
      <c r="L2410">
        <v>0</v>
      </c>
      <c r="M2410">
        <f t="shared" si="154"/>
        <v>2</v>
      </c>
      <c r="N2410" s="2">
        <f t="shared" si="151"/>
        <v>17</v>
      </c>
      <c r="O2410" s="2" t="str">
        <f t="shared" si="152"/>
        <v>PWA_AIX_2</v>
      </c>
      <c r="P2410" t="str">
        <f t="shared" si="153"/>
        <v>PA</v>
      </c>
    </row>
    <row r="2411" spans="1:16" x14ac:dyDescent="0.25">
      <c r="A2411" t="s">
        <v>25</v>
      </c>
      <c r="B2411" t="s">
        <v>3318</v>
      </c>
      <c r="C2411">
        <v>599</v>
      </c>
      <c r="D2411" t="s">
        <v>3319</v>
      </c>
      <c r="F2411" t="s">
        <v>44</v>
      </c>
      <c r="G2411" t="s">
        <v>45</v>
      </c>
      <c r="H2411" t="s">
        <v>53</v>
      </c>
      <c r="I2411">
        <v>8</v>
      </c>
      <c r="J2411">
        <v>2</v>
      </c>
      <c r="K2411" t="s">
        <v>3320</v>
      </c>
      <c r="L2411">
        <v>0</v>
      </c>
      <c r="M2411">
        <f t="shared" si="154"/>
        <v>2</v>
      </c>
      <c r="N2411" s="2">
        <f t="shared" si="151"/>
        <v>17</v>
      </c>
      <c r="O2411" s="2" t="str">
        <f t="shared" si="152"/>
        <v>PWA_AIX75_2</v>
      </c>
      <c r="P2411" t="str">
        <f t="shared" si="153"/>
        <v>PA</v>
      </c>
    </row>
    <row r="2412" spans="1:16" x14ac:dyDescent="0.25">
      <c r="A2412" t="s">
        <v>25</v>
      </c>
      <c r="B2412" t="s">
        <v>3321</v>
      </c>
      <c r="C2412">
        <v>600</v>
      </c>
      <c r="D2412" t="s">
        <v>3322</v>
      </c>
      <c r="F2412" t="s">
        <v>44</v>
      </c>
      <c r="G2412" t="s">
        <v>45</v>
      </c>
      <c r="H2412" t="s">
        <v>53</v>
      </c>
      <c r="I2412">
        <v>8</v>
      </c>
      <c r="J2412">
        <v>2</v>
      </c>
      <c r="K2412" t="s">
        <v>3323</v>
      </c>
      <c r="L2412">
        <v>0</v>
      </c>
      <c r="M2412">
        <f t="shared" si="154"/>
        <v>2</v>
      </c>
      <c r="N2412" s="2">
        <f t="shared" si="151"/>
        <v>17</v>
      </c>
      <c r="O2412" s="2" t="str">
        <f t="shared" si="152"/>
        <v>PWA_AIX</v>
      </c>
      <c r="P2412" t="str">
        <f t="shared" si="153"/>
        <v>PA</v>
      </c>
    </row>
    <row r="2413" spans="1:16" x14ac:dyDescent="0.25">
      <c r="A2413" t="s">
        <v>25</v>
      </c>
      <c r="B2413" t="s">
        <v>3324</v>
      </c>
      <c r="C2413">
        <v>601</v>
      </c>
      <c r="D2413" t="s">
        <v>3325</v>
      </c>
      <c r="F2413" t="s">
        <v>44</v>
      </c>
      <c r="G2413" t="s">
        <v>45</v>
      </c>
      <c r="H2413" t="s">
        <v>53</v>
      </c>
      <c r="I2413">
        <v>8</v>
      </c>
      <c r="J2413">
        <v>2</v>
      </c>
      <c r="K2413" t="s">
        <v>3326</v>
      </c>
      <c r="L2413">
        <v>0</v>
      </c>
      <c r="M2413">
        <f t="shared" si="154"/>
        <v>2</v>
      </c>
      <c r="N2413" s="2">
        <f t="shared" si="151"/>
        <v>17</v>
      </c>
      <c r="O2413" s="2" t="str">
        <f t="shared" si="152"/>
        <v>PWA_AIX75</v>
      </c>
      <c r="P2413" t="str">
        <f t="shared" si="153"/>
        <v>PA</v>
      </c>
    </row>
    <row r="2414" spans="1:16" x14ac:dyDescent="0.25">
      <c r="A2414" t="s">
        <v>25</v>
      </c>
      <c r="B2414" t="s">
        <v>3327</v>
      </c>
      <c r="C2414">
        <v>602</v>
      </c>
      <c r="D2414" t="s">
        <v>3328</v>
      </c>
      <c r="F2414" t="s">
        <v>44</v>
      </c>
      <c r="G2414" t="s">
        <v>45</v>
      </c>
      <c r="H2414" t="s">
        <v>1062</v>
      </c>
      <c r="I2414">
        <v>20</v>
      </c>
      <c r="J2414">
        <v>0</v>
      </c>
      <c r="M2414">
        <f t="shared" si="154"/>
        <v>2</v>
      </c>
      <c r="N2414" s="2">
        <f t="shared" ref="N2414:N2477" si="155">_xlfn.NUMBERVALUE(MID(A2414,2,3))-200</f>
        <v>17</v>
      </c>
      <c r="O2414" s="2" t="str">
        <f t="shared" ref="O2414:O2477" si="156">MID(B2414,6,LEN(B2414)-5)</f>
        <v>PWV_DATETIME1</v>
      </c>
      <c r="P2414" t="str">
        <f t="shared" ref="P2414:P2477" si="157">IFERROR(IF(FIND("PA",A2414)&gt;0,"PA","Biological"),"Biological")</f>
        <v>PA</v>
      </c>
    </row>
    <row r="2415" spans="1:16" x14ac:dyDescent="0.25">
      <c r="A2415" t="s">
        <v>25</v>
      </c>
      <c r="B2415" t="s">
        <v>3329</v>
      </c>
      <c r="C2415">
        <v>603</v>
      </c>
      <c r="D2415" t="s">
        <v>3330</v>
      </c>
      <c r="F2415" t="s">
        <v>44</v>
      </c>
      <c r="G2415" t="s">
        <v>45</v>
      </c>
      <c r="H2415" t="s">
        <v>53</v>
      </c>
      <c r="I2415">
        <v>8</v>
      </c>
      <c r="J2415">
        <v>2</v>
      </c>
      <c r="K2415" t="s">
        <v>3331</v>
      </c>
      <c r="L2415">
        <v>0</v>
      </c>
      <c r="M2415">
        <f t="shared" si="154"/>
        <v>2</v>
      </c>
      <c r="N2415" s="2">
        <f t="shared" si="155"/>
        <v>17</v>
      </c>
      <c r="O2415" s="2" t="str">
        <f t="shared" si="156"/>
        <v>PWV_MS_1</v>
      </c>
      <c r="P2415" t="str">
        <f t="shared" si="157"/>
        <v>PA</v>
      </c>
    </row>
    <row r="2416" spans="1:16" x14ac:dyDescent="0.25">
      <c r="A2416" t="s">
        <v>25</v>
      </c>
      <c r="B2416" t="s">
        <v>3332</v>
      </c>
      <c r="C2416">
        <v>604</v>
      </c>
      <c r="D2416" t="s">
        <v>3333</v>
      </c>
      <c r="F2416" t="s">
        <v>44</v>
      </c>
      <c r="G2416" t="s">
        <v>45</v>
      </c>
      <c r="H2416" t="s">
        <v>53</v>
      </c>
      <c r="I2416">
        <v>8</v>
      </c>
      <c r="J2416">
        <v>2</v>
      </c>
      <c r="K2416" t="s">
        <v>3334</v>
      </c>
      <c r="L2416">
        <v>0</v>
      </c>
      <c r="M2416">
        <f t="shared" si="154"/>
        <v>2</v>
      </c>
      <c r="N2416" s="2">
        <f t="shared" si="155"/>
        <v>17</v>
      </c>
      <c r="O2416" s="2" t="str">
        <f t="shared" si="156"/>
        <v>PWV_ERR_1</v>
      </c>
      <c r="P2416" t="str">
        <f t="shared" si="157"/>
        <v>PA</v>
      </c>
    </row>
    <row r="2417" spans="1:16" x14ac:dyDescent="0.25">
      <c r="A2417" t="s">
        <v>25</v>
      </c>
      <c r="B2417" t="s">
        <v>3335</v>
      </c>
      <c r="C2417">
        <v>605</v>
      </c>
      <c r="D2417" t="s">
        <v>3336</v>
      </c>
      <c r="F2417" t="s">
        <v>44</v>
      </c>
      <c r="G2417" t="s">
        <v>45</v>
      </c>
      <c r="H2417" t="s">
        <v>53</v>
      </c>
      <c r="I2417">
        <v>8</v>
      </c>
      <c r="J2417">
        <v>2</v>
      </c>
      <c r="K2417" t="s">
        <v>3337</v>
      </c>
      <c r="L2417">
        <v>0</v>
      </c>
      <c r="M2417">
        <f t="shared" si="154"/>
        <v>2</v>
      </c>
      <c r="N2417" s="2">
        <f t="shared" si="155"/>
        <v>17</v>
      </c>
      <c r="O2417" s="2" t="str">
        <f t="shared" si="156"/>
        <v>PWV_HR_A_1</v>
      </c>
      <c r="P2417" t="str">
        <f t="shared" si="157"/>
        <v>PA</v>
      </c>
    </row>
    <row r="2418" spans="1:16" x14ac:dyDescent="0.25">
      <c r="A2418" t="s">
        <v>25</v>
      </c>
      <c r="B2418" t="s">
        <v>3338</v>
      </c>
      <c r="C2418">
        <v>606</v>
      </c>
      <c r="D2418" t="s">
        <v>3339</v>
      </c>
      <c r="F2418" t="s">
        <v>44</v>
      </c>
      <c r="G2418" t="s">
        <v>45</v>
      </c>
      <c r="H2418" t="s">
        <v>53</v>
      </c>
      <c r="I2418">
        <v>8</v>
      </c>
      <c r="J2418">
        <v>2</v>
      </c>
      <c r="K2418" t="s">
        <v>3340</v>
      </c>
      <c r="L2418">
        <v>0</v>
      </c>
      <c r="M2418">
        <f t="shared" si="154"/>
        <v>2</v>
      </c>
      <c r="N2418" s="2">
        <f t="shared" si="155"/>
        <v>17</v>
      </c>
      <c r="O2418" s="2" t="str">
        <f t="shared" si="156"/>
        <v>PWV_HR_B_1</v>
      </c>
      <c r="P2418" t="str">
        <f t="shared" si="157"/>
        <v>PA</v>
      </c>
    </row>
    <row r="2419" spans="1:16" x14ac:dyDescent="0.25">
      <c r="A2419" t="s">
        <v>25</v>
      </c>
      <c r="B2419" t="s">
        <v>3341</v>
      </c>
      <c r="C2419">
        <v>607</v>
      </c>
      <c r="D2419" t="s">
        <v>3342</v>
      </c>
      <c r="F2419" t="s">
        <v>44</v>
      </c>
      <c r="G2419" t="s">
        <v>45</v>
      </c>
      <c r="H2419" t="s">
        <v>53</v>
      </c>
      <c r="I2419">
        <v>8</v>
      </c>
      <c r="J2419">
        <v>2</v>
      </c>
      <c r="K2419" t="s">
        <v>3343</v>
      </c>
      <c r="L2419">
        <v>0</v>
      </c>
      <c r="M2419">
        <f t="shared" si="154"/>
        <v>2</v>
      </c>
      <c r="N2419" s="2">
        <f t="shared" si="155"/>
        <v>17</v>
      </c>
      <c r="O2419" s="2" t="str">
        <f t="shared" si="156"/>
        <v>PWV_QI_VALUE_1</v>
      </c>
      <c r="P2419" t="str">
        <f t="shared" si="157"/>
        <v>PA</v>
      </c>
    </row>
    <row r="2420" spans="1:16" x14ac:dyDescent="0.25">
      <c r="A2420" t="s">
        <v>25</v>
      </c>
      <c r="B2420" t="s">
        <v>3344</v>
      </c>
      <c r="C2420">
        <v>608</v>
      </c>
      <c r="D2420" t="s">
        <v>3345</v>
      </c>
      <c r="F2420" t="s">
        <v>44</v>
      </c>
      <c r="G2420" t="s">
        <v>45</v>
      </c>
      <c r="H2420" t="s">
        <v>1062</v>
      </c>
      <c r="I2420">
        <v>20</v>
      </c>
      <c r="J2420">
        <v>0</v>
      </c>
      <c r="M2420">
        <f t="shared" si="154"/>
        <v>2</v>
      </c>
      <c r="N2420" s="2">
        <f t="shared" si="155"/>
        <v>17</v>
      </c>
      <c r="O2420" s="2" t="str">
        <f t="shared" si="156"/>
        <v>PWV_DATETIME2</v>
      </c>
      <c r="P2420" t="str">
        <f t="shared" si="157"/>
        <v>PA</v>
      </c>
    </row>
    <row r="2421" spans="1:16" x14ac:dyDescent="0.25">
      <c r="A2421" t="s">
        <v>25</v>
      </c>
      <c r="B2421" t="s">
        <v>3346</v>
      </c>
      <c r="C2421">
        <v>609</v>
      </c>
      <c r="D2421" t="s">
        <v>3347</v>
      </c>
      <c r="F2421" t="s">
        <v>44</v>
      </c>
      <c r="G2421" t="s">
        <v>45</v>
      </c>
      <c r="H2421" t="s">
        <v>53</v>
      </c>
      <c r="I2421">
        <v>8</v>
      </c>
      <c r="J2421">
        <v>2</v>
      </c>
      <c r="K2421" t="s">
        <v>3348</v>
      </c>
      <c r="L2421">
        <v>0</v>
      </c>
      <c r="M2421">
        <f t="shared" si="154"/>
        <v>2</v>
      </c>
      <c r="N2421" s="2">
        <f t="shared" si="155"/>
        <v>17</v>
      </c>
      <c r="O2421" s="2" t="str">
        <f t="shared" si="156"/>
        <v>PWV_MS_2</v>
      </c>
      <c r="P2421" t="str">
        <f t="shared" si="157"/>
        <v>PA</v>
      </c>
    </row>
    <row r="2422" spans="1:16" x14ac:dyDescent="0.25">
      <c r="A2422" t="s">
        <v>25</v>
      </c>
      <c r="B2422" t="s">
        <v>3349</v>
      </c>
      <c r="C2422">
        <v>610</v>
      </c>
      <c r="D2422" t="s">
        <v>3350</v>
      </c>
      <c r="F2422" t="s">
        <v>44</v>
      </c>
      <c r="G2422" t="s">
        <v>45</v>
      </c>
      <c r="H2422" t="s">
        <v>53</v>
      </c>
      <c r="I2422">
        <v>8</v>
      </c>
      <c r="J2422">
        <v>2</v>
      </c>
      <c r="K2422" t="s">
        <v>3351</v>
      </c>
      <c r="L2422">
        <v>0</v>
      </c>
      <c r="M2422">
        <f t="shared" si="154"/>
        <v>2</v>
      </c>
      <c r="N2422" s="2">
        <f t="shared" si="155"/>
        <v>17</v>
      </c>
      <c r="O2422" s="2" t="str">
        <f t="shared" si="156"/>
        <v>PWV_ERR_2</v>
      </c>
      <c r="P2422" t="str">
        <f t="shared" si="157"/>
        <v>PA</v>
      </c>
    </row>
    <row r="2423" spans="1:16" x14ac:dyDescent="0.25">
      <c r="A2423" t="s">
        <v>25</v>
      </c>
      <c r="B2423" t="s">
        <v>3352</v>
      </c>
      <c r="C2423">
        <v>611</v>
      </c>
      <c r="D2423" t="s">
        <v>3353</v>
      </c>
      <c r="F2423" t="s">
        <v>44</v>
      </c>
      <c r="G2423" t="s">
        <v>45</v>
      </c>
      <c r="H2423" t="s">
        <v>53</v>
      </c>
      <c r="I2423">
        <v>8</v>
      </c>
      <c r="J2423">
        <v>2</v>
      </c>
      <c r="K2423" t="s">
        <v>3354</v>
      </c>
      <c r="L2423">
        <v>0</v>
      </c>
      <c r="M2423">
        <f t="shared" si="154"/>
        <v>2</v>
      </c>
      <c r="N2423" s="2">
        <f t="shared" si="155"/>
        <v>17</v>
      </c>
      <c r="O2423" s="2" t="str">
        <f t="shared" si="156"/>
        <v>PWV_HR_A_2</v>
      </c>
      <c r="P2423" t="str">
        <f t="shared" si="157"/>
        <v>PA</v>
      </c>
    </row>
    <row r="2424" spans="1:16" x14ac:dyDescent="0.25">
      <c r="A2424" t="s">
        <v>25</v>
      </c>
      <c r="B2424" t="s">
        <v>3355</v>
      </c>
      <c r="C2424">
        <v>612</v>
      </c>
      <c r="D2424" t="s">
        <v>3356</v>
      </c>
      <c r="F2424" t="s">
        <v>44</v>
      </c>
      <c r="G2424" t="s">
        <v>45</v>
      </c>
      <c r="H2424" t="s">
        <v>53</v>
      </c>
      <c r="I2424">
        <v>8</v>
      </c>
      <c r="J2424">
        <v>2</v>
      </c>
      <c r="K2424" t="s">
        <v>3357</v>
      </c>
      <c r="L2424">
        <v>0</v>
      </c>
      <c r="M2424">
        <f t="shared" si="154"/>
        <v>2</v>
      </c>
      <c r="N2424" s="2">
        <f t="shared" si="155"/>
        <v>17</v>
      </c>
      <c r="O2424" s="2" t="str">
        <f t="shared" si="156"/>
        <v>PWV_HR_B_2</v>
      </c>
      <c r="P2424" t="str">
        <f t="shared" si="157"/>
        <v>PA</v>
      </c>
    </row>
    <row r="2425" spans="1:16" x14ac:dyDescent="0.25">
      <c r="A2425" t="s">
        <v>25</v>
      </c>
      <c r="B2425" t="s">
        <v>3358</v>
      </c>
      <c r="C2425">
        <v>613</v>
      </c>
      <c r="D2425" t="s">
        <v>3359</v>
      </c>
      <c r="F2425" t="s">
        <v>44</v>
      </c>
      <c r="G2425" t="s">
        <v>45</v>
      </c>
      <c r="H2425" t="s">
        <v>53</v>
      </c>
      <c r="I2425">
        <v>8</v>
      </c>
      <c r="J2425">
        <v>2</v>
      </c>
      <c r="K2425" t="s">
        <v>3360</v>
      </c>
      <c r="L2425">
        <v>0</v>
      </c>
      <c r="M2425">
        <f t="shared" si="154"/>
        <v>2</v>
      </c>
      <c r="N2425" s="2">
        <f t="shared" si="155"/>
        <v>17</v>
      </c>
      <c r="O2425" s="2" t="str">
        <f t="shared" si="156"/>
        <v>PWV_QI_VALUE_2</v>
      </c>
      <c r="P2425" t="str">
        <f t="shared" si="157"/>
        <v>PA</v>
      </c>
    </row>
    <row r="2426" spans="1:16" x14ac:dyDescent="0.25">
      <c r="A2426" t="s">
        <v>25</v>
      </c>
      <c r="B2426" t="s">
        <v>3361</v>
      </c>
      <c r="C2426">
        <v>614</v>
      </c>
      <c r="D2426" t="s">
        <v>3362</v>
      </c>
      <c r="F2426" t="s">
        <v>44</v>
      </c>
      <c r="G2426" t="s">
        <v>45</v>
      </c>
      <c r="H2426" t="s">
        <v>53</v>
      </c>
      <c r="I2426">
        <v>8</v>
      </c>
      <c r="J2426">
        <v>2</v>
      </c>
      <c r="K2426" t="s">
        <v>2435</v>
      </c>
      <c r="L2426">
        <v>0</v>
      </c>
      <c r="M2426">
        <f t="shared" si="154"/>
        <v>2</v>
      </c>
      <c r="N2426" s="2">
        <f t="shared" si="155"/>
        <v>17</v>
      </c>
      <c r="O2426" s="2" t="str">
        <f t="shared" si="156"/>
        <v>PWV_TOT_NUMB_TEST</v>
      </c>
      <c r="P2426" t="str">
        <f t="shared" si="157"/>
        <v>PA</v>
      </c>
    </row>
    <row r="2427" spans="1:16" x14ac:dyDescent="0.25">
      <c r="A2427" t="s">
        <v>25</v>
      </c>
      <c r="B2427" t="s">
        <v>3363</v>
      </c>
      <c r="C2427">
        <v>615</v>
      </c>
      <c r="D2427" t="s">
        <v>3364</v>
      </c>
      <c r="F2427" t="s">
        <v>44</v>
      </c>
      <c r="G2427" t="s">
        <v>45</v>
      </c>
      <c r="H2427" t="s">
        <v>53</v>
      </c>
      <c r="I2427">
        <v>8</v>
      </c>
      <c r="J2427">
        <v>2</v>
      </c>
      <c r="K2427" t="s">
        <v>3365</v>
      </c>
      <c r="L2427">
        <v>0</v>
      </c>
      <c r="M2427">
        <f t="shared" si="154"/>
        <v>2</v>
      </c>
      <c r="N2427" s="2">
        <f t="shared" si="155"/>
        <v>17</v>
      </c>
      <c r="O2427" s="2" t="str">
        <f t="shared" si="156"/>
        <v>PWV_MS</v>
      </c>
      <c r="P2427" t="str">
        <f t="shared" si="157"/>
        <v>PA</v>
      </c>
    </row>
    <row r="2428" spans="1:16" x14ac:dyDescent="0.25">
      <c r="A2428" t="s">
        <v>25</v>
      </c>
      <c r="B2428" t="s">
        <v>3366</v>
      </c>
      <c r="C2428">
        <v>616</v>
      </c>
      <c r="D2428" t="s">
        <v>3367</v>
      </c>
      <c r="F2428" t="s">
        <v>44</v>
      </c>
      <c r="G2428" t="s">
        <v>45</v>
      </c>
      <c r="H2428" t="s">
        <v>53</v>
      </c>
      <c r="I2428">
        <v>8</v>
      </c>
      <c r="J2428">
        <v>2</v>
      </c>
      <c r="K2428" t="s">
        <v>3368</v>
      </c>
      <c r="L2428">
        <v>0</v>
      </c>
      <c r="M2428">
        <f t="shared" si="154"/>
        <v>2</v>
      </c>
      <c r="N2428" s="2">
        <f t="shared" si="155"/>
        <v>17</v>
      </c>
      <c r="O2428" s="2" t="str">
        <f t="shared" si="156"/>
        <v>PWV_HR_A</v>
      </c>
      <c r="P2428" t="str">
        <f t="shared" si="157"/>
        <v>PA</v>
      </c>
    </row>
    <row r="2429" spans="1:16" x14ac:dyDescent="0.25">
      <c r="A2429" t="s">
        <v>25</v>
      </c>
      <c r="B2429" t="s">
        <v>3369</v>
      </c>
      <c r="C2429">
        <v>617</v>
      </c>
      <c r="D2429" t="s">
        <v>3370</v>
      </c>
      <c r="F2429" t="s">
        <v>44</v>
      </c>
      <c r="G2429" t="s">
        <v>45</v>
      </c>
      <c r="H2429" t="s">
        <v>53</v>
      </c>
      <c r="I2429">
        <v>8</v>
      </c>
      <c r="J2429">
        <v>2</v>
      </c>
      <c r="K2429" t="s">
        <v>3371</v>
      </c>
      <c r="L2429">
        <v>0</v>
      </c>
      <c r="M2429">
        <f t="shared" si="154"/>
        <v>2</v>
      </c>
      <c r="N2429" s="2">
        <f t="shared" si="155"/>
        <v>17</v>
      </c>
      <c r="O2429" s="2" t="str">
        <f t="shared" si="156"/>
        <v>PWV_HR_B</v>
      </c>
      <c r="P2429" t="str">
        <f t="shared" si="157"/>
        <v>PA</v>
      </c>
    </row>
    <row r="2430" spans="1:16" x14ac:dyDescent="0.25">
      <c r="A2430" t="s">
        <v>25</v>
      </c>
      <c r="B2430" t="s">
        <v>3372</v>
      </c>
      <c r="C2430">
        <v>618</v>
      </c>
      <c r="D2430" t="s">
        <v>3373</v>
      </c>
      <c r="E2430" t="s">
        <v>1579</v>
      </c>
      <c r="F2430" t="s">
        <v>44</v>
      </c>
      <c r="G2430" t="s">
        <v>45</v>
      </c>
      <c r="H2430" t="s">
        <v>91</v>
      </c>
      <c r="I2430">
        <v>3</v>
      </c>
      <c r="J2430">
        <v>0</v>
      </c>
      <c r="K2430" t="s">
        <v>1491</v>
      </c>
      <c r="L2430">
        <v>0</v>
      </c>
      <c r="M2430">
        <f t="shared" si="154"/>
        <v>2</v>
      </c>
      <c r="N2430" s="2">
        <f t="shared" si="155"/>
        <v>17</v>
      </c>
      <c r="O2430" s="2" t="str">
        <f t="shared" si="156"/>
        <v>SPHYG_DONE</v>
      </c>
      <c r="P2430" t="str">
        <f t="shared" si="157"/>
        <v>PA</v>
      </c>
    </row>
    <row r="2431" spans="1:16" x14ac:dyDescent="0.25">
      <c r="A2431" t="s">
        <v>25</v>
      </c>
      <c r="B2431" t="s">
        <v>3374</v>
      </c>
      <c r="C2431">
        <v>619</v>
      </c>
      <c r="D2431" t="s">
        <v>3375</v>
      </c>
      <c r="F2431" t="s">
        <v>455</v>
      </c>
      <c r="G2431" t="s">
        <v>456</v>
      </c>
      <c r="H2431" t="s">
        <v>3376</v>
      </c>
      <c r="I2431">
        <v>3</v>
      </c>
      <c r="M2431">
        <f t="shared" si="154"/>
        <v>2</v>
      </c>
      <c r="N2431" s="2">
        <f t="shared" si="155"/>
        <v>17</v>
      </c>
      <c r="O2431" s="2" t="str">
        <f t="shared" si="156"/>
        <v>SPHYG_COM</v>
      </c>
      <c r="P2431" t="str">
        <f t="shared" si="157"/>
        <v>PA</v>
      </c>
    </row>
    <row r="2432" spans="1:16" x14ac:dyDescent="0.25">
      <c r="A2432" t="s">
        <v>25</v>
      </c>
      <c r="B2432" t="s">
        <v>3377</v>
      </c>
      <c r="C2432">
        <v>620</v>
      </c>
      <c r="D2432" t="s">
        <v>3378</v>
      </c>
      <c r="F2432" t="s">
        <v>44</v>
      </c>
      <c r="G2432" t="s">
        <v>45</v>
      </c>
      <c r="H2432" t="s">
        <v>53</v>
      </c>
      <c r="I2432">
        <v>8</v>
      </c>
      <c r="J2432">
        <v>2</v>
      </c>
      <c r="K2432" t="s">
        <v>3379</v>
      </c>
      <c r="L2432">
        <v>0</v>
      </c>
      <c r="M2432">
        <f t="shared" si="154"/>
        <v>2</v>
      </c>
      <c r="N2432" s="2">
        <f t="shared" si="155"/>
        <v>17</v>
      </c>
      <c r="O2432" s="2" t="str">
        <f t="shared" si="156"/>
        <v>PWV_HR</v>
      </c>
      <c r="P2432" t="str">
        <f t="shared" si="157"/>
        <v>PA</v>
      </c>
    </row>
    <row r="2433" spans="1:16" x14ac:dyDescent="0.25">
      <c r="A2433" t="s">
        <v>25</v>
      </c>
      <c r="B2433" t="s">
        <v>3380</v>
      </c>
      <c r="C2433">
        <v>621</v>
      </c>
      <c r="D2433" t="s">
        <v>2096</v>
      </c>
      <c r="F2433" t="s">
        <v>44</v>
      </c>
      <c r="G2433" t="s">
        <v>45</v>
      </c>
      <c r="H2433" t="s">
        <v>53</v>
      </c>
      <c r="I2433">
        <v>8</v>
      </c>
      <c r="J2433">
        <v>2</v>
      </c>
      <c r="K2433" t="s">
        <v>3381</v>
      </c>
      <c r="L2433">
        <v>0</v>
      </c>
      <c r="M2433">
        <f t="shared" si="154"/>
        <v>2</v>
      </c>
      <c r="N2433" s="2">
        <f t="shared" si="155"/>
        <v>17</v>
      </c>
      <c r="O2433" s="2" t="str">
        <f t="shared" si="156"/>
        <v>FLI</v>
      </c>
      <c r="P2433" t="str">
        <f t="shared" si="157"/>
        <v>PA</v>
      </c>
    </row>
    <row r="2434" spans="1:16" x14ac:dyDescent="0.25">
      <c r="A2434" t="s">
        <v>26</v>
      </c>
      <c r="B2434" t="s">
        <v>3382</v>
      </c>
      <c r="C2434">
        <v>2</v>
      </c>
      <c r="D2434" t="s">
        <v>3383</v>
      </c>
      <c r="E2434" t="s">
        <v>1579</v>
      </c>
      <c r="F2434" t="s">
        <v>44</v>
      </c>
      <c r="G2434" t="s">
        <v>45</v>
      </c>
      <c r="H2434" t="s">
        <v>3384</v>
      </c>
      <c r="I2434">
        <v>23</v>
      </c>
      <c r="J2434">
        <v>0</v>
      </c>
      <c r="K2434" t="s">
        <v>2102</v>
      </c>
      <c r="L2434">
        <v>0</v>
      </c>
      <c r="M2434">
        <f t="shared" si="154"/>
        <v>2</v>
      </c>
      <c r="N2434" s="2">
        <f t="shared" si="155"/>
        <v>20</v>
      </c>
      <c r="O2434" s="2" t="str">
        <f t="shared" si="156"/>
        <v>DX_DONE</v>
      </c>
      <c r="P2434" t="str">
        <f t="shared" si="157"/>
        <v>PA</v>
      </c>
    </row>
    <row r="2435" spans="1:16" x14ac:dyDescent="0.25">
      <c r="A2435" t="s">
        <v>26</v>
      </c>
      <c r="B2435" t="s">
        <v>3385</v>
      </c>
      <c r="C2435">
        <v>3</v>
      </c>
      <c r="D2435" t="s">
        <v>466</v>
      </c>
      <c r="F2435" t="s">
        <v>44</v>
      </c>
      <c r="G2435" t="s">
        <v>45</v>
      </c>
      <c r="H2435" t="s">
        <v>1469</v>
      </c>
      <c r="I2435">
        <v>10</v>
      </c>
      <c r="J2435">
        <v>0</v>
      </c>
      <c r="M2435">
        <f t="shared" ref="M2435:M2498" si="158">_xlfn.NUMBERVALUE(MID(A2435,2,1))</f>
        <v>2</v>
      </c>
      <c r="N2435" s="2">
        <f t="shared" si="155"/>
        <v>20</v>
      </c>
      <c r="O2435" s="2" t="str">
        <f t="shared" si="156"/>
        <v>XDAT</v>
      </c>
      <c r="P2435" t="str">
        <f t="shared" si="157"/>
        <v>PA</v>
      </c>
    </row>
    <row r="2436" spans="1:16" x14ac:dyDescent="0.25">
      <c r="A2436" t="s">
        <v>26</v>
      </c>
      <c r="B2436" t="s">
        <v>3386</v>
      </c>
      <c r="C2436">
        <v>4</v>
      </c>
      <c r="D2436" t="s">
        <v>3387</v>
      </c>
      <c r="F2436" t="s">
        <v>455</v>
      </c>
      <c r="G2436" t="s">
        <v>456</v>
      </c>
      <c r="H2436" t="s">
        <v>3388</v>
      </c>
      <c r="I2436">
        <v>18</v>
      </c>
      <c r="M2436">
        <f t="shared" si="158"/>
        <v>2</v>
      </c>
      <c r="N2436" s="2">
        <f t="shared" si="155"/>
        <v>20</v>
      </c>
      <c r="O2436" s="2" t="str">
        <f t="shared" si="156"/>
        <v>BP_RA</v>
      </c>
      <c r="P2436" t="str">
        <f t="shared" si="157"/>
        <v>PA</v>
      </c>
    </row>
    <row r="2437" spans="1:16" x14ac:dyDescent="0.25">
      <c r="A2437" t="s">
        <v>26</v>
      </c>
      <c r="B2437" t="s">
        <v>3389</v>
      </c>
      <c r="C2437">
        <v>5</v>
      </c>
      <c r="D2437" t="s">
        <v>3390</v>
      </c>
      <c r="F2437" t="s">
        <v>44</v>
      </c>
      <c r="G2437" t="s">
        <v>45</v>
      </c>
      <c r="H2437" t="s">
        <v>2104</v>
      </c>
      <c r="I2437">
        <v>8</v>
      </c>
      <c r="J2437">
        <v>0</v>
      </c>
      <c r="M2437">
        <f t="shared" si="158"/>
        <v>2</v>
      </c>
      <c r="N2437" s="2">
        <f t="shared" si="155"/>
        <v>20</v>
      </c>
      <c r="O2437" s="2" t="str">
        <f t="shared" si="156"/>
        <v>BP_TIM</v>
      </c>
      <c r="P2437" t="str">
        <f t="shared" si="157"/>
        <v>PA</v>
      </c>
    </row>
    <row r="2438" spans="1:16" x14ac:dyDescent="0.25">
      <c r="A2438" t="s">
        <v>26</v>
      </c>
      <c r="B2438" t="s">
        <v>3391</v>
      </c>
      <c r="C2438">
        <v>6</v>
      </c>
      <c r="D2438" t="s">
        <v>3392</v>
      </c>
      <c r="F2438" t="s">
        <v>44</v>
      </c>
      <c r="G2438" t="s">
        <v>45</v>
      </c>
      <c r="H2438" t="s">
        <v>3393</v>
      </c>
      <c r="I2438">
        <v>23</v>
      </c>
      <c r="J2438">
        <v>1</v>
      </c>
      <c r="K2438" t="s">
        <v>3394</v>
      </c>
      <c r="L2438">
        <v>0</v>
      </c>
      <c r="M2438">
        <f t="shared" si="158"/>
        <v>2</v>
      </c>
      <c r="N2438" s="2">
        <f t="shared" si="155"/>
        <v>20</v>
      </c>
      <c r="O2438" s="2" t="str">
        <f t="shared" si="156"/>
        <v>BP_TMP</v>
      </c>
      <c r="P2438" t="str">
        <f t="shared" si="157"/>
        <v>PA</v>
      </c>
    </row>
    <row r="2439" spans="1:16" x14ac:dyDescent="0.25">
      <c r="A2439" t="s">
        <v>26</v>
      </c>
      <c r="B2439" t="s">
        <v>3395</v>
      </c>
      <c r="C2439">
        <v>7</v>
      </c>
      <c r="D2439" t="s">
        <v>3396</v>
      </c>
      <c r="E2439" t="s">
        <v>3397</v>
      </c>
      <c r="F2439" t="s">
        <v>44</v>
      </c>
      <c r="G2439" t="s">
        <v>45</v>
      </c>
      <c r="H2439" t="s">
        <v>753</v>
      </c>
      <c r="I2439">
        <v>1</v>
      </c>
      <c r="J2439">
        <v>0</v>
      </c>
      <c r="K2439" t="s">
        <v>3398</v>
      </c>
      <c r="L2439">
        <v>0</v>
      </c>
      <c r="M2439">
        <f t="shared" si="158"/>
        <v>2</v>
      </c>
      <c r="N2439" s="2">
        <f t="shared" si="155"/>
        <v>20</v>
      </c>
      <c r="O2439" s="2" t="str">
        <f t="shared" si="156"/>
        <v>CUFF</v>
      </c>
      <c r="P2439" t="str">
        <f t="shared" si="157"/>
        <v>PA</v>
      </c>
    </row>
    <row r="2440" spans="1:16" x14ac:dyDescent="0.25">
      <c r="A2440" t="s">
        <v>26</v>
      </c>
      <c r="B2440" t="s">
        <v>3399</v>
      </c>
      <c r="C2440">
        <v>8</v>
      </c>
      <c r="D2440" t="s">
        <v>1610</v>
      </c>
      <c r="E2440" t="s">
        <v>83</v>
      </c>
      <c r="F2440" t="s">
        <v>44</v>
      </c>
      <c r="G2440" t="s">
        <v>45</v>
      </c>
      <c r="H2440" t="s">
        <v>3400</v>
      </c>
      <c r="I2440">
        <v>22</v>
      </c>
      <c r="J2440">
        <v>2</v>
      </c>
      <c r="K2440" t="s">
        <v>3401</v>
      </c>
      <c r="L2440">
        <v>0</v>
      </c>
      <c r="M2440">
        <f t="shared" si="158"/>
        <v>2</v>
      </c>
      <c r="N2440" s="2">
        <f t="shared" si="155"/>
        <v>20</v>
      </c>
      <c r="O2440" s="2" t="str">
        <f t="shared" si="156"/>
        <v>BP46</v>
      </c>
      <c r="P2440" t="str">
        <f t="shared" si="157"/>
        <v>PA</v>
      </c>
    </row>
    <row r="2441" spans="1:16" x14ac:dyDescent="0.25">
      <c r="A2441" t="s">
        <v>26</v>
      </c>
      <c r="B2441" t="s">
        <v>3402</v>
      </c>
      <c r="C2441">
        <v>9</v>
      </c>
      <c r="D2441" t="s">
        <v>1613</v>
      </c>
      <c r="E2441" t="s">
        <v>83</v>
      </c>
      <c r="F2441" t="s">
        <v>44</v>
      </c>
      <c r="G2441" t="s">
        <v>45</v>
      </c>
      <c r="H2441" t="s">
        <v>3403</v>
      </c>
      <c r="I2441">
        <v>23</v>
      </c>
      <c r="J2441">
        <v>2</v>
      </c>
      <c r="K2441" t="s">
        <v>3404</v>
      </c>
      <c r="L2441">
        <v>0</v>
      </c>
      <c r="M2441">
        <f t="shared" si="158"/>
        <v>2</v>
      </c>
      <c r="N2441" s="2">
        <f t="shared" si="155"/>
        <v>20</v>
      </c>
      <c r="O2441" s="2" t="str">
        <f t="shared" si="156"/>
        <v>BP47</v>
      </c>
      <c r="P2441" t="str">
        <f t="shared" si="157"/>
        <v>PA</v>
      </c>
    </row>
    <row r="2442" spans="1:16" x14ac:dyDescent="0.25">
      <c r="A2442" t="s">
        <v>26</v>
      </c>
      <c r="B2442" t="s">
        <v>3405</v>
      </c>
      <c r="C2442">
        <v>10</v>
      </c>
      <c r="D2442" t="s">
        <v>1616</v>
      </c>
      <c r="E2442" t="s">
        <v>83</v>
      </c>
      <c r="F2442" t="s">
        <v>44</v>
      </c>
      <c r="G2442" t="s">
        <v>45</v>
      </c>
      <c r="H2442" t="s">
        <v>3403</v>
      </c>
      <c r="I2442">
        <v>23</v>
      </c>
      <c r="J2442">
        <v>2</v>
      </c>
      <c r="K2442" t="s">
        <v>3406</v>
      </c>
      <c r="L2442">
        <v>0</v>
      </c>
      <c r="M2442">
        <f t="shared" si="158"/>
        <v>2</v>
      </c>
      <c r="N2442" s="2">
        <f t="shared" si="155"/>
        <v>20</v>
      </c>
      <c r="O2442" s="2" t="str">
        <f t="shared" si="156"/>
        <v>BP48</v>
      </c>
      <c r="P2442" t="str">
        <f t="shared" si="157"/>
        <v>PA</v>
      </c>
    </row>
    <row r="2443" spans="1:16" x14ac:dyDescent="0.25">
      <c r="A2443" t="s">
        <v>26</v>
      </c>
      <c r="B2443" t="s">
        <v>3407</v>
      </c>
      <c r="C2443">
        <v>11</v>
      </c>
      <c r="D2443" t="s">
        <v>1619</v>
      </c>
      <c r="E2443" t="s">
        <v>83</v>
      </c>
      <c r="F2443" t="s">
        <v>44</v>
      </c>
      <c r="G2443" t="s">
        <v>45</v>
      </c>
      <c r="H2443" t="s">
        <v>3403</v>
      </c>
      <c r="I2443">
        <v>23</v>
      </c>
      <c r="J2443">
        <v>2</v>
      </c>
      <c r="K2443" t="s">
        <v>3408</v>
      </c>
      <c r="L2443">
        <v>0</v>
      </c>
      <c r="M2443">
        <f t="shared" si="158"/>
        <v>2</v>
      </c>
      <c r="N2443" s="2">
        <f t="shared" si="155"/>
        <v>20</v>
      </c>
      <c r="O2443" s="2" t="str">
        <f t="shared" si="156"/>
        <v>BP49</v>
      </c>
      <c r="P2443" t="str">
        <f t="shared" si="157"/>
        <v>PA</v>
      </c>
    </row>
    <row r="2444" spans="1:16" x14ac:dyDescent="0.25">
      <c r="A2444" t="s">
        <v>26</v>
      </c>
      <c r="B2444" t="s">
        <v>3409</v>
      </c>
      <c r="C2444">
        <v>12</v>
      </c>
      <c r="D2444" t="s">
        <v>1622</v>
      </c>
      <c r="E2444" t="s">
        <v>83</v>
      </c>
      <c r="F2444" t="s">
        <v>44</v>
      </c>
      <c r="G2444" t="s">
        <v>45</v>
      </c>
      <c r="H2444" t="s">
        <v>3403</v>
      </c>
      <c r="I2444">
        <v>23</v>
      </c>
      <c r="J2444">
        <v>2</v>
      </c>
      <c r="K2444" t="s">
        <v>3410</v>
      </c>
      <c r="L2444">
        <v>1</v>
      </c>
      <c r="M2444">
        <f t="shared" si="158"/>
        <v>2</v>
      </c>
      <c r="N2444" s="2">
        <f t="shared" si="155"/>
        <v>20</v>
      </c>
      <c r="O2444" s="2" t="str">
        <f t="shared" si="156"/>
        <v>BP50</v>
      </c>
      <c r="P2444" t="str">
        <f t="shared" si="157"/>
        <v>PA</v>
      </c>
    </row>
    <row r="2445" spans="1:16" x14ac:dyDescent="0.25">
      <c r="A2445" t="s">
        <v>26</v>
      </c>
      <c r="B2445" t="s">
        <v>3411</v>
      </c>
      <c r="C2445">
        <v>13</v>
      </c>
      <c r="D2445" t="s">
        <v>1625</v>
      </c>
      <c r="E2445" t="s">
        <v>83</v>
      </c>
      <c r="F2445" t="s">
        <v>44</v>
      </c>
      <c r="G2445" t="s">
        <v>45</v>
      </c>
      <c r="H2445" t="s">
        <v>3403</v>
      </c>
      <c r="I2445">
        <v>23</v>
      </c>
      <c r="J2445">
        <v>2</v>
      </c>
      <c r="K2445" t="s">
        <v>3412</v>
      </c>
      <c r="L2445">
        <v>0</v>
      </c>
      <c r="M2445">
        <f t="shared" si="158"/>
        <v>2</v>
      </c>
      <c r="N2445" s="2">
        <f t="shared" si="155"/>
        <v>20</v>
      </c>
      <c r="O2445" s="2" t="str">
        <f t="shared" si="156"/>
        <v>BP51</v>
      </c>
      <c r="P2445" t="str">
        <f t="shared" si="157"/>
        <v>PA</v>
      </c>
    </row>
    <row r="2446" spans="1:16" x14ac:dyDescent="0.25">
      <c r="A2446" t="s">
        <v>26</v>
      </c>
      <c r="B2446" t="s">
        <v>3413</v>
      </c>
      <c r="C2446">
        <v>14</v>
      </c>
      <c r="D2446" t="s">
        <v>1628</v>
      </c>
      <c r="E2446" t="s">
        <v>83</v>
      </c>
      <c r="F2446" t="s">
        <v>44</v>
      </c>
      <c r="G2446" t="s">
        <v>45</v>
      </c>
      <c r="H2446" t="s">
        <v>3403</v>
      </c>
      <c r="I2446">
        <v>23</v>
      </c>
      <c r="J2446">
        <v>2</v>
      </c>
      <c r="K2446" t="s">
        <v>3414</v>
      </c>
      <c r="L2446">
        <v>0</v>
      </c>
      <c r="M2446">
        <f t="shared" si="158"/>
        <v>2</v>
      </c>
      <c r="N2446" s="2">
        <f t="shared" si="155"/>
        <v>20</v>
      </c>
      <c r="O2446" s="2" t="str">
        <f t="shared" si="156"/>
        <v>BP52</v>
      </c>
      <c r="P2446" t="str">
        <f t="shared" si="157"/>
        <v>PA</v>
      </c>
    </row>
    <row r="2447" spans="1:16" x14ac:dyDescent="0.25">
      <c r="A2447" t="s">
        <v>26</v>
      </c>
      <c r="B2447" t="s">
        <v>3415</v>
      </c>
      <c r="C2447">
        <v>15</v>
      </c>
      <c r="D2447" t="s">
        <v>1631</v>
      </c>
      <c r="E2447" t="s">
        <v>83</v>
      </c>
      <c r="F2447" t="s">
        <v>44</v>
      </c>
      <c r="G2447" t="s">
        <v>45</v>
      </c>
      <c r="H2447" t="s">
        <v>3403</v>
      </c>
      <c r="I2447">
        <v>23</v>
      </c>
      <c r="J2447">
        <v>2</v>
      </c>
      <c r="K2447" t="s">
        <v>3416</v>
      </c>
      <c r="L2447">
        <v>0</v>
      </c>
      <c r="M2447">
        <f t="shared" si="158"/>
        <v>2</v>
      </c>
      <c r="N2447" s="2">
        <f t="shared" si="155"/>
        <v>20</v>
      </c>
      <c r="O2447" s="2" t="str">
        <f t="shared" si="156"/>
        <v>BP53</v>
      </c>
      <c r="P2447" t="str">
        <f t="shared" si="157"/>
        <v>PA</v>
      </c>
    </row>
    <row r="2448" spans="1:16" x14ac:dyDescent="0.25">
      <c r="A2448" t="s">
        <v>26</v>
      </c>
      <c r="B2448" t="s">
        <v>3417</v>
      </c>
      <c r="C2448">
        <v>16</v>
      </c>
      <c r="D2448" t="s">
        <v>1634</v>
      </c>
      <c r="E2448" t="s">
        <v>83</v>
      </c>
      <c r="F2448" t="s">
        <v>44</v>
      </c>
      <c r="G2448" t="s">
        <v>45</v>
      </c>
      <c r="H2448" t="s">
        <v>3403</v>
      </c>
      <c r="I2448">
        <v>23</v>
      </c>
      <c r="J2448">
        <v>2</v>
      </c>
      <c r="K2448" t="s">
        <v>3418</v>
      </c>
      <c r="L2448">
        <v>0</v>
      </c>
      <c r="M2448">
        <f t="shared" si="158"/>
        <v>2</v>
      </c>
      <c r="N2448" s="2">
        <f t="shared" si="155"/>
        <v>20</v>
      </c>
      <c r="O2448" s="2" t="str">
        <f t="shared" si="156"/>
        <v>BP54</v>
      </c>
      <c r="P2448" t="str">
        <f t="shared" si="157"/>
        <v>PA</v>
      </c>
    </row>
    <row r="2449" spans="1:16" x14ac:dyDescent="0.25">
      <c r="A2449" t="s">
        <v>26</v>
      </c>
      <c r="B2449" t="s">
        <v>3419</v>
      </c>
      <c r="C2449">
        <v>17</v>
      </c>
      <c r="D2449" t="s">
        <v>1636</v>
      </c>
      <c r="E2449" t="s">
        <v>83</v>
      </c>
      <c r="F2449" t="s">
        <v>44</v>
      </c>
      <c r="G2449" t="s">
        <v>45</v>
      </c>
      <c r="H2449" t="s">
        <v>3403</v>
      </c>
      <c r="I2449">
        <v>23</v>
      </c>
      <c r="J2449">
        <v>2</v>
      </c>
      <c r="K2449" t="s">
        <v>3420</v>
      </c>
      <c r="L2449">
        <v>0</v>
      </c>
      <c r="M2449">
        <f t="shared" si="158"/>
        <v>2</v>
      </c>
      <c r="N2449" s="2">
        <f t="shared" si="155"/>
        <v>20</v>
      </c>
      <c r="O2449" s="2" t="str">
        <f t="shared" si="156"/>
        <v>BP55</v>
      </c>
      <c r="P2449" t="str">
        <f t="shared" si="157"/>
        <v>PA</v>
      </c>
    </row>
    <row r="2450" spans="1:16" x14ac:dyDescent="0.25">
      <c r="A2450" t="s">
        <v>26</v>
      </c>
      <c r="B2450" t="s">
        <v>3421</v>
      </c>
      <c r="C2450">
        <v>18</v>
      </c>
      <c r="D2450" t="s">
        <v>1639</v>
      </c>
      <c r="E2450" t="s">
        <v>83</v>
      </c>
      <c r="F2450" t="s">
        <v>44</v>
      </c>
      <c r="G2450" t="s">
        <v>45</v>
      </c>
      <c r="H2450" t="s">
        <v>3403</v>
      </c>
      <c r="I2450">
        <v>23</v>
      </c>
      <c r="J2450">
        <v>2</v>
      </c>
      <c r="K2450" t="s">
        <v>3422</v>
      </c>
      <c r="L2450">
        <v>0</v>
      </c>
      <c r="M2450">
        <f t="shared" si="158"/>
        <v>2</v>
      </c>
      <c r="N2450" s="2">
        <f t="shared" si="155"/>
        <v>20</v>
      </c>
      <c r="O2450" s="2" t="str">
        <f t="shared" si="156"/>
        <v>BP56</v>
      </c>
      <c r="P2450" t="str">
        <f t="shared" si="157"/>
        <v>PA</v>
      </c>
    </row>
    <row r="2451" spans="1:16" x14ac:dyDescent="0.25">
      <c r="A2451" t="s">
        <v>26</v>
      </c>
      <c r="B2451" t="s">
        <v>3423</v>
      </c>
      <c r="C2451">
        <v>19</v>
      </c>
      <c r="D2451" t="s">
        <v>1642</v>
      </c>
      <c r="E2451" t="s">
        <v>83</v>
      </c>
      <c r="F2451" t="s">
        <v>44</v>
      </c>
      <c r="G2451" t="s">
        <v>45</v>
      </c>
      <c r="H2451" t="s">
        <v>3403</v>
      </c>
      <c r="I2451">
        <v>23</v>
      </c>
      <c r="J2451">
        <v>2</v>
      </c>
      <c r="K2451" t="s">
        <v>3424</v>
      </c>
      <c r="L2451">
        <v>0</v>
      </c>
      <c r="M2451">
        <f t="shared" si="158"/>
        <v>2</v>
      </c>
      <c r="N2451" s="2">
        <f t="shared" si="155"/>
        <v>20</v>
      </c>
      <c r="O2451" s="2" t="str">
        <f t="shared" si="156"/>
        <v>BP57</v>
      </c>
      <c r="P2451" t="str">
        <f t="shared" si="157"/>
        <v>PA</v>
      </c>
    </row>
    <row r="2452" spans="1:16" x14ac:dyDescent="0.25">
      <c r="A2452" t="s">
        <v>26</v>
      </c>
      <c r="B2452" t="s">
        <v>3425</v>
      </c>
      <c r="C2452">
        <v>20</v>
      </c>
      <c r="D2452" t="s">
        <v>1645</v>
      </c>
      <c r="E2452" t="s">
        <v>83</v>
      </c>
      <c r="F2452" t="s">
        <v>44</v>
      </c>
      <c r="G2452" t="s">
        <v>45</v>
      </c>
      <c r="H2452" t="s">
        <v>3403</v>
      </c>
      <c r="I2452">
        <v>23</v>
      </c>
      <c r="J2452">
        <v>2</v>
      </c>
      <c r="K2452" t="s">
        <v>3426</v>
      </c>
      <c r="L2452">
        <v>0</v>
      </c>
      <c r="M2452">
        <f t="shared" si="158"/>
        <v>2</v>
      </c>
      <c r="N2452" s="2">
        <f t="shared" si="155"/>
        <v>20</v>
      </c>
      <c r="O2452" s="2" t="str">
        <f t="shared" si="156"/>
        <v>BP58</v>
      </c>
      <c r="P2452" t="str">
        <f t="shared" si="157"/>
        <v>PA</v>
      </c>
    </row>
    <row r="2453" spans="1:16" x14ac:dyDescent="0.25">
      <c r="A2453" t="s">
        <v>26</v>
      </c>
      <c r="B2453" t="s">
        <v>3427</v>
      </c>
      <c r="C2453">
        <v>21</v>
      </c>
      <c r="D2453" t="s">
        <v>1648</v>
      </c>
      <c r="E2453" t="s">
        <v>83</v>
      </c>
      <c r="F2453" t="s">
        <v>44</v>
      </c>
      <c r="G2453" t="s">
        <v>45</v>
      </c>
      <c r="H2453" t="s">
        <v>3403</v>
      </c>
      <c r="I2453">
        <v>23</v>
      </c>
      <c r="J2453">
        <v>2</v>
      </c>
      <c r="K2453" t="s">
        <v>3428</v>
      </c>
      <c r="L2453">
        <v>0</v>
      </c>
      <c r="M2453">
        <f t="shared" si="158"/>
        <v>2</v>
      </c>
      <c r="N2453" s="2">
        <f t="shared" si="155"/>
        <v>20</v>
      </c>
      <c r="O2453" s="2" t="str">
        <f t="shared" si="156"/>
        <v>BP59</v>
      </c>
      <c r="P2453" t="str">
        <f t="shared" si="157"/>
        <v>PA</v>
      </c>
    </row>
    <row r="2454" spans="1:16" x14ac:dyDescent="0.25">
      <c r="A2454" t="s">
        <v>26</v>
      </c>
      <c r="B2454" t="s">
        <v>3429</v>
      </c>
      <c r="C2454">
        <v>22</v>
      </c>
      <c r="D2454" t="s">
        <v>1651</v>
      </c>
      <c r="E2454" t="s">
        <v>83</v>
      </c>
      <c r="F2454" t="s">
        <v>44</v>
      </c>
      <c r="G2454" t="s">
        <v>45</v>
      </c>
      <c r="H2454" t="s">
        <v>3403</v>
      </c>
      <c r="I2454">
        <v>23</v>
      </c>
      <c r="J2454">
        <v>2</v>
      </c>
      <c r="K2454" t="s">
        <v>1617</v>
      </c>
      <c r="L2454">
        <v>0</v>
      </c>
      <c r="M2454">
        <f t="shared" si="158"/>
        <v>2</v>
      </c>
      <c r="N2454" s="2">
        <f t="shared" si="155"/>
        <v>20</v>
      </c>
      <c r="O2454" s="2" t="str">
        <f t="shared" si="156"/>
        <v>BP60</v>
      </c>
      <c r="P2454" t="str">
        <f t="shared" si="157"/>
        <v>PA</v>
      </c>
    </row>
    <row r="2455" spans="1:16" x14ac:dyDescent="0.25">
      <c r="A2455" t="s">
        <v>26</v>
      </c>
      <c r="B2455" t="s">
        <v>3430</v>
      </c>
      <c r="C2455">
        <v>23</v>
      </c>
      <c r="D2455" t="s">
        <v>1654</v>
      </c>
      <c r="E2455" t="s">
        <v>83</v>
      </c>
      <c r="F2455" t="s">
        <v>44</v>
      </c>
      <c r="G2455" t="s">
        <v>45</v>
      </c>
      <c r="H2455" t="s">
        <v>3403</v>
      </c>
      <c r="I2455">
        <v>23</v>
      </c>
      <c r="J2455">
        <v>2</v>
      </c>
      <c r="K2455" t="s">
        <v>3431</v>
      </c>
      <c r="L2455">
        <v>0</v>
      </c>
      <c r="M2455">
        <f t="shared" si="158"/>
        <v>2</v>
      </c>
      <c r="N2455" s="2">
        <f t="shared" si="155"/>
        <v>20</v>
      </c>
      <c r="O2455" s="2" t="str">
        <f t="shared" si="156"/>
        <v>BP61</v>
      </c>
      <c r="P2455" t="str">
        <f t="shared" si="157"/>
        <v>PA</v>
      </c>
    </row>
    <row r="2456" spans="1:16" x14ac:dyDescent="0.25">
      <c r="A2456" t="s">
        <v>26</v>
      </c>
      <c r="B2456" t="s">
        <v>3432</v>
      </c>
      <c r="C2456">
        <v>24</v>
      </c>
      <c r="D2456" t="s">
        <v>1657</v>
      </c>
      <c r="E2456" t="s">
        <v>83</v>
      </c>
      <c r="F2456" t="s">
        <v>44</v>
      </c>
      <c r="G2456" t="s">
        <v>45</v>
      </c>
      <c r="H2456" t="s">
        <v>3403</v>
      </c>
      <c r="I2456">
        <v>23</v>
      </c>
      <c r="J2456">
        <v>2</v>
      </c>
      <c r="K2456" t="s">
        <v>3433</v>
      </c>
      <c r="L2456">
        <v>0</v>
      </c>
      <c r="M2456">
        <f t="shared" si="158"/>
        <v>2</v>
      </c>
      <c r="N2456" s="2">
        <f t="shared" si="155"/>
        <v>20</v>
      </c>
      <c r="O2456" s="2" t="str">
        <f t="shared" si="156"/>
        <v>BP62</v>
      </c>
      <c r="P2456" t="str">
        <f t="shared" si="157"/>
        <v>PA</v>
      </c>
    </row>
    <row r="2457" spans="1:16" x14ac:dyDescent="0.25">
      <c r="A2457" t="s">
        <v>26</v>
      </c>
      <c r="B2457" t="s">
        <v>3434</v>
      </c>
      <c r="C2457">
        <v>25</v>
      </c>
      <c r="D2457" t="s">
        <v>1660</v>
      </c>
      <c r="E2457" t="s">
        <v>83</v>
      </c>
      <c r="F2457" t="s">
        <v>44</v>
      </c>
      <c r="G2457" t="s">
        <v>45</v>
      </c>
      <c r="H2457" t="s">
        <v>3403</v>
      </c>
      <c r="I2457">
        <v>23</v>
      </c>
      <c r="J2457">
        <v>2</v>
      </c>
      <c r="K2457" t="s">
        <v>3435</v>
      </c>
      <c r="L2457">
        <v>0</v>
      </c>
      <c r="M2457">
        <f t="shared" si="158"/>
        <v>2</v>
      </c>
      <c r="N2457" s="2">
        <f t="shared" si="155"/>
        <v>20</v>
      </c>
      <c r="O2457" s="2" t="str">
        <f t="shared" si="156"/>
        <v>BP63</v>
      </c>
      <c r="P2457" t="str">
        <f t="shared" si="157"/>
        <v>PA</v>
      </c>
    </row>
    <row r="2458" spans="1:16" x14ac:dyDescent="0.25">
      <c r="A2458" t="s">
        <v>26</v>
      </c>
      <c r="B2458" t="s">
        <v>3436</v>
      </c>
      <c r="C2458">
        <v>26</v>
      </c>
      <c r="D2458" t="s">
        <v>82</v>
      </c>
      <c r="E2458" t="s">
        <v>83</v>
      </c>
      <c r="F2458" t="s">
        <v>44</v>
      </c>
      <c r="G2458" t="s">
        <v>45</v>
      </c>
      <c r="H2458" t="s">
        <v>3400</v>
      </c>
      <c r="I2458">
        <v>22</v>
      </c>
      <c r="J2458">
        <v>2</v>
      </c>
      <c r="K2458" t="s">
        <v>3437</v>
      </c>
      <c r="L2458">
        <v>0</v>
      </c>
      <c r="M2458">
        <f t="shared" si="158"/>
        <v>2</v>
      </c>
      <c r="N2458" s="2">
        <f t="shared" si="155"/>
        <v>20</v>
      </c>
      <c r="O2458" s="2" t="str">
        <f t="shared" si="156"/>
        <v>BP1</v>
      </c>
      <c r="P2458" t="str">
        <f t="shared" si="157"/>
        <v>PA</v>
      </c>
    </row>
    <row r="2459" spans="1:16" x14ac:dyDescent="0.25">
      <c r="A2459" t="s">
        <v>26</v>
      </c>
      <c r="B2459" t="s">
        <v>3438</v>
      </c>
      <c r="C2459">
        <v>27</v>
      </c>
      <c r="D2459" t="s">
        <v>86</v>
      </c>
      <c r="E2459" t="s">
        <v>83</v>
      </c>
      <c r="F2459" t="s">
        <v>44</v>
      </c>
      <c r="G2459" t="s">
        <v>45</v>
      </c>
      <c r="H2459" t="s">
        <v>3403</v>
      </c>
      <c r="I2459">
        <v>23</v>
      </c>
      <c r="J2459">
        <v>2</v>
      </c>
      <c r="K2459" t="s">
        <v>3439</v>
      </c>
      <c r="L2459">
        <v>0</v>
      </c>
      <c r="M2459">
        <f t="shared" si="158"/>
        <v>2</v>
      </c>
      <c r="N2459" s="2">
        <f t="shared" si="155"/>
        <v>20</v>
      </c>
      <c r="O2459" s="2" t="str">
        <f t="shared" si="156"/>
        <v>BP2</v>
      </c>
      <c r="P2459" t="str">
        <f t="shared" si="157"/>
        <v>PA</v>
      </c>
    </row>
    <row r="2460" spans="1:16" x14ac:dyDescent="0.25">
      <c r="A2460" t="s">
        <v>26</v>
      </c>
      <c r="B2460" t="s">
        <v>3440</v>
      </c>
      <c r="C2460">
        <v>28</v>
      </c>
      <c r="D2460" t="s">
        <v>776</v>
      </c>
      <c r="E2460" t="s">
        <v>83</v>
      </c>
      <c r="F2460" t="s">
        <v>44</v>
      </c>
      <c r="G2460" t="s">
        <v>45</v>
      </c>
      <c r="H2460" t="s">
        <v>3403</v>
      </c>
      <c r="I2460">
        <v>23</v>
      </c>
      <c r="J2460">
        <v>2</v>
      </c>
      <c r="K2460" t="s">
        <v>3441</v>
      </c>
      <c r="L2460">
        <v>0</v>
      </c>
      <c r="M2460">
        <f t="shared" si="158"/>
        <v>2</v>
      </c>
      <c r="N2460" s="2">
        <f t="shared" si="155"/>
        <v>20</v>
      </c>
      <c r="O2460" s="2" t="str">
        <f t="shared" si="156"/>
        <v>BP5</v>
      </c>
      <c r="P2460" t="str">
        <f t="shared" si="157"/>
        <v>PA</v>
      </c>
    </row>
    <row r="2461" spans="1:16" x14ac:dyDescent="0.25">
      <c r="A2461" t="s">
        <v>26</v>
      </c>
      <c r="B2461" t="s">
        <v>3442</v>
      </c>
      <c r="C2461">
        <v>29</v>
      </c>
      <c r="D2461" t="s">
        <v>1671</v>
      </c>
      <c r="E2461" t="s">
        <v>83</v>
      </c>
      <c r="F2461" t="s">
        <v>44</v>
      </c>
      <c r="G2461" t="s">
        <v>45</v>
      </c>
      <c r="H2461" t="s">
        <v>3403</v>
      </c>
      <c r="I2461">
        <v>23</v>
      </c>
      <c r="J2461">
        <v>2</v>
      </c>
      <c r="K2461" t="s">
        <v>3443</v>
      </c>
      <c r="L2461">
        <v>0</v>
      </c>
      <c r="M2461">
        <f t="shared" si="158"/>
        <v>2</v>
      </c>
      <c r="N2461" s="2">
        <f t="shared" si="155"/>
        <v>20</v>
      </c>
      <c r="O2461" s="2" t="str">
        <f t="shared" si="156"/>
        <v>CBP6</v>
      </c>
      <c r="P2461" t="str">
        <f t="shared" si="157"/>
        <v>PA</v>
      </c>
    </row>
    <row r="2462" spans="1:16" x14ac:dyDescent="0.25">
      <c r="A2462" t="s">
        <v>26</v>
      </c>
      <c r="B2462" t="s">
        <v>3444</v>
      </c>
      <c r="C2462">
        <v>30</v>
      </c>
      <c r="D2462" t="s">
        <v>1674</v>
      </c>
      <c r="E2462" t="s">
        <v>83</v>
      </c>
      <c r="F2462" t="s">
        <v>44</v>
      </c>
      <c r="G2462" t="s">
        <v>45</v>
      </c>
      <c r="H2462" t="s">
        <v>3403</v>
      </c>
      <c r="I2462">
        <v>23</v>
      </c>
      <c r="J2462">
        <v>2</v>
      </c>
      <c r="K2462" t="s">
        <v>3445</v>
      </c>
      <c r="L2462">
        <v>0</v>
      </c>
      <c r="M2462">
        <f t="shared" si="158"/>
        <v>2</v>
      </c>
      <c r="N2462" s="2">
        <f t="shared" si="155"/>
        <v>20</v>
      </c>
      <c r="O2462" s="2" t="str">
        <f t="shared" si="156"/>
        <v>CBP7</v>
      </c>
      <c r="P2462" t="str">
        <f t="shared" si="157"/>
        <v>PA</v>
      </c>
    </row>
    <row r="2463" spans="1:16" x14ac:dyDescent="0.25">
      <c r="A2463" t="s">
        <v>26</v>
      </c>
      <c r="B2463" t="s">
        <v>3446</v>
      </c>
      <c r="C2463">
        <v>31</v>
      </c>
      <c r="D2463" t="s">
        <v>1677</v>
      </c>
      <c r="E2463" t="s">
        <v>83</v>
      </c>
      <c r="F2463" t="s">
        <v>44</v>
      </c>
      <c r="G2463" t="s">
        <v>45</v>
      </c>
      <c r="H2463" t="s">
        <v>3403</v>
      </c>
      <c r="I2463">
        <v>23</v>
      </c>
      <c r="J2463">
        <v>2</v>
      </c>
      <c r="K2463" t="s">
        <v>3447</v>
      </c>
      <c r="L2463">
        <v>0</v>
      </c>
      <c r="M2463">
        <f t="shared" si="158"/>
        <v>2</v>
      </c>
      <c r="N2463" s="2">
        <f t="shared" si="155"/>
        <v>20</v>
      </c>
      <c r="O2463" s="2" t="str">
        <f t="shared" si="156"/>
        <v>CBP8</v>
      </c>
      <c r="P2463" t="str">
        <f t="shared" si="157"/>
        <v>PA</v>
      </c>
    </row>
    <row r="2464" spans="1:16" x14ac:dyDescent="0.25">
      <c r="A2464" t="s">
        <v>26</v>
      </c>
      <c r="B2464" t="s">
        <v>3448</v>
      </c>
      <c r="C2464">
        <v>32</v>
      </c>
      <c r="D2464" t="s">
        <v>1680</v>
      </c>
      <c r="E2464" t="s">
        <v>83</v>
      </c>
      <c r="F2464" t="s">
        <v>44</v>
      </c>
      <c r="G2464" t="s">
        <v>45</v>
      </c>
      <c r="H2464" t="s">
        <v>3403</v>
      </c>
      <c r="I2464">
        <v>23</v>
      </c>
      <c r="J2464">
        <v>2</v>
      </c>
      <c r="K2464" t="s">
        <v>3449</v>
      </c>
      <c r="L2464">
        <v>0</v>
      </c>
      <c r="M2464">
        <f t="shared" si="158"/>
        <v>2</v>
      </c>
      <c r="N2464" s="2">
        <f t="shared" si="155"/>
        <v>20</v>
      </c>
      <c r="O2464" s="2" t="str">
        <f t="shared" si="156"/>
        <v>CBP9</v>
      </c>
      <c r="P2464" t="str">
        <f t="shared" si="157"/>
        <v>PA</v>
      </c>
    </row>
    <row r="2465" spans="1:16" x14ac:dyDescent="0.25">
      <c r="A2465" t="s">
        <v>26</v>
      </c>
      <c r="B2465" t="s">
        <v>3450</v>
      </c>
      <c r="C2465">
        <v>33</v>
      </c>
      <c r="D2465" t="s">
        <v>1683</v>
      </c>
      <c r="E2465" t="s">
        <v>83</v>
      </c>
      <c r="F2465" t="s">
        <v>44</v>
      </c>
      <c r="G2465" t="s">
        <v>45</v>
      </c>
      <c r="H2465" t="s">
        <v>3403</v>
      </c>
      <c r="I2465">
        <v>23</v>
      </c>
      <c r="J2465">
        <v>2</v>
      </c>
      <c r="K2465" t="s">
        <v>3451</v>
      </c>
      <c r="L2465">
        <v>0</v>
      </c>
      <c r="M2465">
        <f t="shared" si="158"/>
        <v>2</v>
      </c>
      <c r="N2465" s="2">
        <f t="shared" si="155"/>
        <v>20</v>
      </c>
      <c r="O2465" s="2" t="str">
        <f t="shared" si="156"/>
        <v>CBP10</v>
      </c>
      <c r="P2465" t="str">
        <f t="shared" si="157"/>
        <v>PA</v>
      </c>
    </row>
    <row r="2466" spans="1:16" x14ac:dyDescent="0.25">
      <c r="A2466" t="s">
        <v>26</v>
      </c>
      <c r="B2466" t="s">
        <v>3452</v>
      </c>
      <c r="C2466">
        <v>34</v>
      </c>
      <c r="D2466" t="s">
        <v>1686</v>
      </c>
      <c r="E2466" t="s">
        <v>83</v>
      </c>
      <c r="F2466" t="s">
        <v>44</v>
      </c>
      <c r="G2466" t="s">
        <v>45</v>
      </c>
      <c r="H2466" t="s">
        <v>3403</v>
      </c>
      <c r="I2466">
        <v>23</v>
      </c>
      <c r="J2466">
        <v>2</v>
      </c>
      <c r="K2466" t="s">
        <v>3453</v>
      </c>
      <c r="L2466">
        <v>0</v>
      </c>
      <c r="M2466">
        <f t="shared" si="158"/>
        <v>2</v>
      </c>
      <c r="N2466" s="2">
        <f t="shared" si="155"/>
        <v>20</v>
      </c>
      <c r="O2466" s="2" t="str">
        <f t="shared" si="156"/>
        <v>CBP11</v>
      </c>
      <c r="P2466" t="str">
        <f t="shared" si="157"/>
        <v>PA</v>
      </c>
    </row>
    <row r="2467" spans="1:16" x14ac:dyDescent="0.25">
      <c r="A2467" t="s">
        <v>26</v>
      </c>
      <c r="B2467" t="s">
        <v>3454</v>
      </c>
      <c r="C2467">
        <v>35</v>
      </c>
      <c r="D2467" t="s">
        <v>3455</v>
      </c>
      <c r="F2467" t="s">
        <v>44</v>
      </c>
      <c r="G2467" t="s">
        <v>45</v>
      </c>
      <c r="H2467" t="s">
        <v>3403</v>
      </c>
      <c r="I2467">
        <v>23</v>
      </c>
      <c r="J2467">
        <v>2</v>
      </c>
      <c r="K2467" t="s">
        <v>3456</v>
      </c>
      <c r="L2467">
        <v>0</v>
      </c>
      <c r="M2467">
        <f t="shared" si="158"/>
        <v>2</v>
      </c>
      <c r="N2467" s="2">
        <f t="shared" si="155"/>
        <v>20</v>
      </c>
      <c r="O2467" s="2" t="str">
        <f t="shared" si="156"/>
        <v>NRESTINGBPMEASURES</v>
      </c>
      <c r="P2467" t="str">
        <f t="shared" si="157"/>
        <v>PA</v>
      </c>
    </row>
    <row r="2468" spans="1:16" x14ac:dyDescent="0.25">
      <c r="A2468" t="s">
        <v>26</v>
      </c>
      <c r="B2468" t="s">
        <v>3457</v>
      </c>
      <c r="C2468">
        <v>36</v>
      </c>
      <c r="D2468" t="s">
        <v>3458</v>
      </c>
      <c r="F2468" t="s">
        <v>44</v>
      </c>
      <c r="G2468" t="s">
        <v>45</v>
      </c>
      <c r="H2468" t="s">
        <v>3403</v>
      </c>
      <c r="I2468">
        <v>23</v>
      </c>
      <c r="J2468">
        <v>2</v>
      </c>
      <c r="K2468" t="s">
        <v>3456</v>
      </c>
      <c r="L2468">
        <v>0</v>
      </c>
      <c r="M2468">
        <f t="shared" si="158"/>
        <v>2</v>
      </c>
      <c r="N2468" s="2">
        <f t="shared" si="155"/>
        <v>20</v>
      </c>
      <c r="O2468" s="2" t="str">
        <f t="shared" si="156"/>
        <v>NRESTINGHRMEASURES</v>
      </c>
      <c r="P2468" t="str">
        <f t="shared" si="157"/>
        <v>PA</v>
      </c>
    </row>
    <row r="2469" spans="1:16" x14ac:dyDescent="0.25">
      <c r="A2469" t="s">
        <v>26</v>
      </c>
      <c r="B2469" t="s">
        <v>3459</v>
      </c>
      <c r="C2469">
        <v>37</v>
      </c>
      <c r="D2469" t="s">
        <v>3460</v>
      </c>
      <c r="F2469" t="s">
        <v>455</v>
      </c>
      <c r="G2469" t="s">
        <v>456</v>
      </c>
      <c r="H2469" t="s">
        <v>3461</v>
      </c>
      <c r="I2469">
        <v>21</v>
      </c>
      <c r="M2469">
        <f t="shared" si="158"/>
        <v>2</v>
      </c>
      <c r="N2469" s="2">
        <f t="shared" si="155"/>
        <v>20</v>
      </c>
      <c r="O2469" s="2" t="str">
        <f t="shared" si="156"/>
        <v>ANTH_RA</v>
      </c>
      <c r="P2469" t="str">
        <f t="shared" si="157"/>
        <v>PA</v>
      </c>
    </row>
    <row r="2470" spans="1:16" x14ac:dyDescent="0.25">
      <c r="A2470" t="s">
        <v>26</v>
      </c>
      <c r="B2470" t="s">
        <v>3462</v>
      </c>
      <c r="C2470">
        <v>38</v>
      </c>
      <c r="D2470" t="s">
        <v>56</v>
      </c>
      <c r="E2470" t="s">
        <v>52</v>
      </c>
      <c r="F2470" t="s">
        <v>44</v>
      </c>
      <c r="G2470" t="s">
        <v>45</v>
      </c>
      <c r="H2470" t="s">
        <v>3403</v>
      </c>
      <c r="I2470">
        <v>23</v>
      </c>
      <c r="J2470">
        <v>2</v>
      </c>
      <c r="K2470" t="s">
        <v>3463</v>
      </c>
      <c r="L2470">
        <v>0</v>
      </c>
      <c r="M2470">
        <f t="shared" si="158"/>
        <v>2</v>
      </c>
      <c r="N2470" s="2">
        <f t="shared" si="155"/>
        <v>20</v>
      </c>
      <c r="O2470" s="2" t="str">
        <f t="shared" si="156"/>
        <v>A2</v>
      </c>
      <c r="P2470" t="str">
        <f t="shared" si="157"/>
        <v>PA</v>
      </c>
    </row>
    <row r="2471" spans="1:16" x14ac:dyDescent="0.25">
      <c r="A2471" t="s">
        <v>26</v>
      </c>
      <c r="B2471" t="s">
        <v>3464</v>
      </c>
      <c r="C2471">
        <v>39</v>
      </c>
      <c r="D2471" t="s">
        <v>51</v>
      </c>
      <c r="E2471" t="s">
        <v>52</v>
      </c>
      <c r="F2471" t="s">
        <v>44</v>
      </c>
      <c r="G2471" t="s">
        <v>45</v>
      </c>
      <c r="H2471" t="s">
        <v>3403</v>
      </c>
      <c r="I2471">
        <v>23</v>
      </c>
      <c r="J2471">
        <v>2</v>
      </c>
      <c r="K2471" t="s">
        <v>3465</v>
      </c>
      <c r="L2471">
        <v>0</v>
      </c>
      <c r="M2471">
        <f t="shared" si="158"/>
        <v>2</v>
      </c>
      <c r="N2471" s="2">
        <f t="shared" si="155"/>
        <v>20</v>
      </c>
      <c r="O2471" s="2" t="str">
        <f t="shared" si="156"/>
        <v>A1</v>
      </c>
      <c r="P2471" t="str">
        <f t="shared" si="157"/>
        <v>PA</v>
      </c>
    </row>
    <row r="2472" spans="1:16" x14ac:dyDescent="0.25">
      <c r="A2472" t="s">
        <v>26</v>
      </c>
      <c r="B2472" t="s">
        <v>3466</v>
      </c>
      <c r="C2472">
        <v>40</v>
      </c>
      <c r="D2472" t="s">
        <v>1112</v>
      </c>
      <c r="E2472" t="s">
        <v>83</v>
      </c>
      <c r="F2472" t="s">
        <v>44</v>
      </c>
      <c r="G2472" t="s">
        <v>45</v>
      </c>
      <c r="H2472" t="s">
        <v>3467</v>
      </c>
      <c r="I2472">
        <v>23</v>
      </c>
      <c r="J2472">
        <v>4</v>
      </c>
      <c r="K2472" t="s">
        <v>3468</v>
      </c>
      <c r="L2472">
        <v>0</v>
      </c>
      <c r="M2472">
        <f t="shared" si="158"/>
        <v>2</v>
      </c>
      <c r="N2472" s="2">
        <f t="shared" si="155"/>
        <v>20</v>
      </c>
      <c r="O2472" s="2" t="str">
        <f t="shared" si="156"/>
        <v>BMI</v>
      </c>
      <c r="P2472" t="str">
        <f t="shared" si="157"/>
        <v>PA</v>
      </c>
    </row>
    <row r="2473" spans="1:16" x14ac:dyDescent="0.25">
      <c r="A2473" t="s">
        <v>26</v>
      </c>
      <c r="B2473" t="s">
        <v>3469</v>
      </c>
      <c r="C2473">
        <v>41</v>
      </c>
      <c r="D2473" t="s">
        <v>1134</v>
      </c>
      <c r="E2473" t="s">
        <v>52</v>
      </c>
      <c r="F2473" t="s">
        <v>44</v>
      </c>
      <c r="G2473" t="s">
        <v>45</v>
      </c>
      <c r="H2473" t="s">
        <v>3393</v>
      </c>
      <c r="I2473">
        <v>23</v>
      </c>
      <c r="J2473">
        <v>1</v>
      </c>
      <c r="K2473" t="s">
        <v>3470</v>
      </c>
      <c r="L2473">
        <v>0</v>
      </c>
      <c r="M2473">
        <f t="shared" si="158"/>
        <v>2</v>
      </c>
      <c r="N2473" s="2">
        <f t="shared" si="155"/>
        <v>20</v>
      </c>
      <c r="O2473" s="2" t="str">
        <f t="shared" si="156"/>
        <v>A12A</v>
      </c>
      <c r="P2473" t="str">
        <f t="shared" si="157"/>
        <v>PA</v>
      </c>
    </row>
    <row r="2474" spans="1:16" x14ac:dyDescent="0.25">
      <c r="A2474" t="s">
        <v>26</v>
      </c>
      <c r="B2474" t="s">
        <v>3471</v>
      </c>
      <c r="C2474">
        <v>42</v>
      </c>
      <c r="D2474" t="s">
        <v>1137</v>
      </c>
      <c r="E2474" t="s">
        <v>52</v>
      </c>
      <c r="F2474" t="s">
        <v>44</v>
      </c>
      <c r="G2474" t="s">
        <v>45</v>
      </c>
      <c r="H2474" t="s">
        <v>3393</v>
      </c>
      <c r="I2474">
        <v>23</v>
      </c>
      <c r="J2474">
        <v>1</v>
      </c>
      <c r="K2474" t="s">
        <v>3472</v>
      </c>
      <c r="L2474">
        <v>0</v>
      </c>
      <c r="M2474">
        <f t="shared" si="158"/>
        <v>2</v>
      </c>
      <c r="N2474" s="2">
        <f t="shared" si="155"/>
        <v>20</v>
      </c>
      <c r="O2474" s="2" t="str">
        <f t="shared" si="156"/>
        <v>A12B</v>
      </c>
      <c r="P2474" t="str">
        <f t="shared" si="157"/>
        <v>PA</v>
      </c>
    </row>
    <row r="2475" spans="1:16" x14ac:dyDescent="0.25">
      <c r="A2475" t="s">
        <v>26</v>
      </c>
      <c r="B2475" t="s">
        <v>3473</v>
      </c>
      <c r="C2475">
        <v>43</v>
      </c>
      <c r="D2475" t="s">
        <v>1131</v>
      </c>
      <c r="E2475" t="s">
        <v>52</v>
      </c>
      <c r="F2475" t="s">
        <v>44</v>
      </c>
      <c r="G2475" t="s">
        <v>45</v>
      </c>
      <c r="H2475" t="s">
        <v>3393</v>
      </c>
      <c r="I2475">
        <v>23</v>
      </c>
      <c r="J2475">
        <v>1</v>
      </c>
      <c r="K2475" t="s">
        <v>3474</v>
      </c>
      <c r="L2475">
        <v>0</v>
      </c>
      <c r="M2475">
        <f t="shared" si="158"/>
        <v>2</v>
      </c>
      <c r="N2475" s="2">
        <f t="shared" si="155"/>
        <v>20</v>
      </c>
      <c r="O2475" s="2" t="str">
        <f t="shared" si="156"/>
        <v>A12</v>
      </c>
      <c r="P2475" t="str">
        <f t="shared" si="157"/>
        <v>PA</v>
      </c>
    </row>
    <row r="2476" spans="1:16" x14ac:dyDescent="0.25">
      <c r="A2476" t="s">
        <v>26</v>
      </c>
      <c r="B2476" t="s">
        <v>3475</v>
      </c>
      <c r="C2476">
        <v>44</v>
      </c>
      <c r="D2476" t="s">
        <v>1142</v>
      </c>
      <c r="E2476" t="s">
        <v>52</v>
      </c>
      <c r="F2476" t="s">
        <v>44</v>
      </c>
      <c r="G2476" t="s">
        <v>45</v>
      </c>
      <c r="H2476" t="s">
        <v>3393</v>
      </c>
      <c r="I2476">
        <v>23</v>
      </c>
      <c r="J2476">
        <v>1</v>
      </c>
      <c r="K2476" t="s">
        <v>3476</v>
      </c>
      <c r="L2476">
        <v>0</v>
      </c>
      <c r="M2476">
        <f t="shared" si="158"/>
        <v>2</v>
      </c>
      <c r="N2476" s="2">
        <f t="shared" si="155"/>
        <v>20</v>
      </c>
      <c r="O2476" s="2" t="str">
        <f t="shared" si="156"/>
        <v>A13A</v>
      </c>
      <c r="P2476" t="str">
        <f t="shared" si="157"/>
        <v>PA</v>
      </c>
    </row>
    <row r="2477" spans="1:16" x14ac:dyDescent="0.25">
      <c r="A2477" t="s">
        <v>26</v>
      </c>
      <c r="B2477" t="s">
        <v>3477</v>
      </c>
      <c r="C2477">
        <v>45</v>
      </c>
      <c r="D2477" t="s">
        <v>1145</v>
      </c>
      <c r="E2477" t="s">
        <v>52</v>
      </c>
      <c r="F2477" t="s">
        <v>44</v>
      </c>
      <c r="G2477" t="s">
        <v>45</v>
      </c>
      <c r="H2477" t="s">
        <v>3393</v>
      </c>
      <c r="I2477">
        <v>23</v>
      </c>
      <c r="J2477">
        <v>1</v>
      </c>
      <c r="K2477" t="s">
        <v>3478</v>
      </c>
      <c r="L2477">
        <v>0</v>
      </c>
      <c r="M2477">
        <f t="shared" si="158"/>
        <v>2</v>
      </c>
      <c r="N2477" s="2">
        <f t="shared" si="155"/>
        <v>20</v>
      </c>
      <c r="O2477" s="2" t="str">
        <f t="shared" si="156"/>
        <v>A13B</v>
      </c>
      <c r="P2477" t="str">
        <f t="shared" si="157"/>
        <v>PA</v>
      </c>
    </row>
    <row r="2478" spans="1:16" x14ac:dyDescent="0.25">
      <c r="A2478" t="s">
        <v>26</v>
      </c>
      <c r="B2478" t="s">
        <v>3479</v>
      </c>
      <c r="C2478">
        <v>46</v>
      </c>
      <c r="D2478" t="s">
        <v>1139</v>
      </c>
      <c r="E2478" t="s">
        <v>52</v>
      </c>
      <c r="F2478" t="s">
        <v>44</v>
      </c>
      <c r="G2478" t="s">
        <v>45</v>
      </c>
      <c r="H2478" t="s">
        <v>3393</v>
      </c>
      <c r="I2478">
        <v>23</v>
      </c>
      <c r="J2478">
        <v>1</v>
      </c>
      <c r="K2478" t="s">
        <v>3480</v>
      </c>
      <c r="L2478">
        <v>0</v>
      </c>
      <c r="M2478">
        <f t="shared" si="158"/>
        <v>2</v>
      </c>
      <c r="N2478" s="2">
        <f t="shared" ref="N2478:N2541" si="159">_xlfn.NUMBERVALUE(MID(A2478,2,3))-200</f>
        <v>20</v>
      </c>
      <c r="O2478" s="2" t="str">
        <f t="shared" ref="O2478:O2541" si="160">MID(B2478,6,LEN(B2478)-5)</f>
        <v>A13</v>
      </c>
      <c r="P2478" t="str">
        <f t="shared" ref="P2478:P2541" si="161">IFERROR(IF(FIND("PA",A2478)&gt;0,"PA","Biological"),"Biological")</f>
        <v>PA</v>
      </c>
    </row>
    <row r="2479" spans="1:16" x14ac:dyDescent="0.25">
      <c r="A2479" t="s">
        <v>26</v>
      </c>
      <c r="B2479" t="s">
        <v>3481</v>
      </c>
      <c r="C2479">
        <v>47</v>
      </c>
      <c r="D2479" t="s">
        <v>1148</v>
      </c>
      <c r="E2479" t="s">
        <v>52</v>
      </c>
      <c r="F2479" t="s">
        <v>44</v>
      </c>
      <c r="G2479" t="s">
        <v>45</v>
      </c>
      <c r="H2479" t="s">
        <v>3403</v>
      </c>
      <c r="I2479">
        <v>23</v>
      </c>
      <c r="J2479">
        <v>2</v>
      </c>
      <c r="K2479" t="s">
        <v>3482</v>
      </c>
      <c r="L2479">
        <v>0</v>
      </c>
      <c r="M2479">
        <f t="shared" si="158"/>
        <v>2</v>
      </c>
      <c r="N2479" s="2">
        <f t="shared" si="159"/>
        <v>20</v>
      </c>
      <c r="O2479" s="2" t="str">
        <f t="shared" si="160"/>
        <v>A14</v>
      </c>
      <c r="P2479" t="str">
        <f t="shared" si="161"/>
        <v>PA</v>
      </c>
    </row>
    <row r="2480" spans="1:16" x14ac:dyDescent="0.25">
      <c r="A2480" t="s">
        <v>26</v>
      </c>
      <c r="B2480" t="s">
        <v>3483</v>
      </c>
      <c r="C2480">
        <v>48</v>
      </c>
      <c r="D2480" t="s">
        <v>3484</v>
      </c>
      <c r="F2480" t="s">
        <v>44</v>
      </c>
      <c r="G2480" t="s">
        <v>45</v>
      </c>
      <c r="H2480" t="s">
        <v>3393</v>
      </c>
      <c r="I2480">
        <v>23</v>
      </c>
      <c r="J2480">
        <v>1</v>
      </c>
      <c r="K2480" t="s">
        <v>3485</v>
      </c>
      <c r="L2480">
        <v>0</v>
      </c>
      <c r="M2480">
        <f t="shared" si="158"/>
        <v>2</v>
      </c>
      <c r="N2480" s="2">
        <f t="shared" si="159"/>
        <v>20</v>
      </c>
      <c r="O2480" s="2" t="str">
        <f t="shared" si="160"/>
        <v>A15A</v>
      </c>
      <c r="P2480" t="str">
        <f t="shared" si="161"/>
        <v>PA</v>
      </c>
    </row>
    <row r="2481" spans="1:16" x14ac:dyDescent="0.25">
      <c r="A2481" t="s">
        <v>26</v>
      </c>
      <c r="B2481" t="s">
        <v>3486</v>
      </c>
      <c r="C2481">
        <v>49</v>
      </c>
      <c r="D2481" t="s">
        <v>3487</v>
      </c>
      <c r="F2481" t="s">
        <v>44</v>
      </c>
      <c r="G2481" t="s">
        <v>45</v>
      </c>
      <c r="H2481" t="s">
        <v>3393</v>
      </c>
      <c r="I2481">
        <v>23</v>
      </c>
      <c r="J2481">
        <v>1</v>
      </c>
      <c r="K2481" t="s">
        <v>3488</v>
      </c>
      <c r="L2481">
        <v>0</v>
      </c>
      <c r="M2481">
        <f t="shared" si="158"/>
        <v>2</v>
      </c>
      <c r="N2481" s="2">
        <f t="shared" si="159"/>
        <v>20</v>
      </c>
      <c r="O2481" s="2" t="str">
        <f t="shared" si="160"/>
        <v>A15B</v>
      </c>
      <c r="P2481" t="str">
        <f t="shared" si="161"/>
        <v>PA</v>
      </c>
    </row>
    <row r="2482" spans="1:16" x14ac:dyDescent="0.25">
      <c r="A2482" t="s">
        <v>26</v>
      </c>
      <c r="B2482" t="s">
        <v>3489</v>
      </c>
      <c r="C2482">
        <v>50</v>
      </c>
      <c r="D2482" t="s">
        <v>3490</v>
      </c>
      <c r="E2482" t="s">
        <v>3491</v>
      </c>
      <c r="F2482" t="s">
        <v>44</v>
      </c>
      <c r="G2482" t="s">
        <v>45</v>
      </c>
      <c r="H2482" t="s">
        <v>3492</v>
      </c>
      <c r="I2482">
        <v>24</v>
      </c>
      <c r="J2482">
        <v>0</v>
      </c>
      <c r="K2482" t="s">
        <v>1491</v>
      </c>
      <c r="L2482">
        <v>0</v>
      </c>
      <c r="M2482">
        <f t="shared" si="158"/>
        <v>2</v>
      </c>
      <c r="N2482" s="2">
        <f t="shared" si="159"/>
        <v>20</v>
      </c>
      <c r="O2482" s="2" t="str">
        <f t="shared" si="160"/>
        <v>A15C</v>
      </c>
      <c r="P2482" t="str">
        <f t="shared" si="161"/>
        <v>PA</v>
      </c>
    </row>
    <row r="2483" spans="1:16" x14ac:dyDescent="0.25">
      <c r="A2483" t="s">
        <v>26</v>
      </c>
      <c r="B2483" t="s">
        <v>3493</v>
      </c>
      <c r="C2483">
        <v>51</v>
      </c>
      <c r="D2483" t="s">
        <v>2177</v>
      </c>
      <c r="E2483" t="s">
        <v>52</v>
      </c>
      <c r="F2483" t="s">
        <v>44</v>
      </c>
      <c r="G2483" t="s">
        <v>45</v>
      </c>
      <c r="H2483" t="s">
        <v>3393</v>
      </c>
      <c r="I2483">
        <v>23</v>
      </c>
      <c r="J2483">
        <v>1</v>
      </c>
      <c r="K2483" t="s">
        <v>3494</v>
      </c>
      <c r="L2483">
        <v>0</v>
      </c>
      <c r="M2483">
        <f t="shared" si="158"/>
        <v>2</v>
      </c>
      <c r="N2483" s="2">
        <f t="shared" si="159"/>
        <v>20</v>
      </c>
      <c r="O2483" s="2" t="str">
        <f t="shared" si="160"/>
        <v>A15</v>
      </c>
      <c r="P2483" t="str">
        <f t="shared" si="161"/>
        <v>PA</v>
      </c>
    </row>
    <row r="2484" spans="1:16" x14ac:dyDescent="0.25">
      <c r="A2484" t="s">
        <v>26</v>
      </c>
      <c r="B2484" t="s">
        <v>3495</v>
      </c>
      <c r="C2484">
        <v>52</v>
      </c>
      <c r="D2484" t="s">
        <v>3496</v>
      </c>
      <c r="F2484" t="s">
        <v>44</v>
      </c>
      <c r="G2484" t="s">
        <v>45</v>
      </c>
      <c r="H2484" t="s">
        <v>3393</v>
      </c>
      <c r="I2484">
        <v>23</v>
      </c>
      <c r="J2484">
        <v>1</v>
      </c>
      <c r="K2484" t="s">
        <v>3497</v>
      </c>
      <c r="L2484">
        <v>0</v>
      </c>
      <c r="M2484">
        <f t="shared" si="158"/>
        <v>2</v>
      </c>
      <c r="N2484" s="2">
        <f t="shared" si="159"/>
        <v>20</v>
      </c>
      <c r="O2484" s="2" t="str">
        <f t="shared" si="160"/>
        <v>A16A</v>
      </c>
      <c r="P2484" t="str">
        <f t="shared" si="161"/>
        <v>PA</v>
      </c>
    </row>
    <row r="2485" spans="1:16" x14ac:dyDescent="0.25">
      <c r="A2485" t="s">
        <v>26</v>
      </c>
      <c r="B2485" t="s">
        <v>3498</v>
      </c>
      <c r="C2485">
        <v>53</v>
      </c>
      <c r="D2485" t="s">
        <v>3499</v>
      </c>
      <c r="F2485" t="s">
        <v>44</v>
      </c>
      <c r="G2485" t="s">
        <v>45</v>
      </c>
      <c r="H2485" t="s">
        <v>3393</v>
      </c>
      <c r="I2485">
        <v>23</v>
      </c>
      <c r="J2485">
        <v>1</v>
      </c>
      <c r="K2485" t="s">
        <v>3500</v>
      </c>
      <c r="L2485">
        <v>0</v>
      </c>
      <c r="M2485">
        <f t="shared" si="158"/>
        <v>2</v>
      </c>
      <c r="N2485" s="2">
        <f t="shared" si="159"/>
        <v>20</v>
      </c>
      <c r="O2485" s="2" t="str">
        <f t="shared" si="160"/>
        <v>A16B</v>
      </c>
      <c r="P2485" t="str">
        <f t="shared" si="161"/>
        <v>PA</v>
      </c>
    </row>
    <row r="2486" spans="1:16" x14ac:dyDescent="0.25">
      <c r="A2486" t="s">
        <v>26</v>
      </c>
      <c r="B2486" t="s">
        <v>3501</v>
      </c>
      <c r="C2486">
        <v>54</v>
      </c>
      <c r="D2486" t="s">
        <v>3502</v>
      </c>
      <c r="F2486" t="s">
        <v>44</v>
      </c>
      <c r="G2486" t="s">
        <v>45</v>
      </c>
      <c r="H2486" t="s">
        <v>3393</v>
      </c>
      <c r="I2486">
        <v>23</v>
      </c>
      <c r="J2486">
        <v>1</v>
      </c>
      <c r="K2486" t="s">
        <v>3503</v>
      </c>
      <c r="L2486">
        <v>0</v>
      </c>
      <c r="M2486">
        <f t="shared" si="158"/>
        <v>2</v>
      </c>
      <c r="N2486" s="2">
        <f t="shared" si="159"/>
        <v>20</v>
      </c>
      <c r="O2486" s="2" t="str">
        <f t="shared" si="160"/>
        <v>A16</v>
      </c>
      <c r="P2486" t="str">
        <f t="shared" si="161"/>
        <v>PA</v>
      </c>
    </row>
    <row r="2487" spans="1:16" x14ac:dyDescent="0.25">
      <c r="A2487" t="s">
        <v>26</v>
      </c>
      <c r="B2487" t="s">
        <v>3504</v>
      </c>
      <c r="C2487">
        <v>55</v>
      </c>
      <c r="D2487" t="s">
        <v>3505</v>
      </c>
      <c r="F2487" t="s">
        <v>44</v>
      </c>
      <c r="G2487" t="s">
        <v>45</v>
      </c>
      <c r="H2487" t="s">
        <v>3393</v>
      </c>
      <c r="I2487">
        <v>23</v>
      </c>
      <c r="J2487">
        <v>1</v>
      </c>
      <c r="K2487" t="s">
        <v>3506</v>
      </c>
      <c r="L2487">
        <v>0</v>
      </c>
      <c r="M2487">
        <f t="shared" si="158"/>
        <v>2</v>
      </c>
      <c r="N2487" s="2">
        <f t="shared" si="159"/>
        <v>20</v>
      </c>
      <c r="O2487" s="2" t="str">
        <f t="shared" si="160"/>
        <v>A17A</v>
      </c>
      <c r="P2487" t="str">
        <f t="shared" si="161"/>
        <v>PA</v>
      </c>
    </row>
    <row r="2488" spans="1:16" x14ac:dyDescent="0.25">
      <c r="A2488" t="s">
        <v>26</v>
      </c>
      <c r="B2488" t="s">
        <v>3507</v>
      </c>
      <c r="C2488">
        <v>56</v>
      </c>
      <c r="D2488" t="s">
        <v>3508</v>
      </c>
      <c r="F2488" t="s">
        <v>44</v>
      </c>
      <c r="G2488" t="s">
        <v>45</v>
      </c>
      <c r="H2488" t="s">
        <v>3393</v>
      </c>
      <c r="I2488">
        <v>23</v>
      </c>
      <c r="J2488">
        <v>1</v>
      </c>
      <c r="K2488" t="s">
        <v>3509</v>
      </c>
      <c r="L2488">
        <v>0</v>
      </c>
      <c r="M2488">
        <f t="shared" si="158"/>
        <v>2</v>
      </c>
      <c r="N2488" s="2">
        <f t="shared" si="159"/>
        <v>20</v>
      </c>
      <c r="O2488" s="2" t="str">
        <f t="shared" si="160"/>
        <v>A17B</v>
      </c>
      <c r="P2488" t="str">
        <f t="shared" si="161"/>
        <v>PA</v>
      </c>
    </row>
    <row r="2489" spans="1:16" x14ac:dyDescent="0.25">
      <c r="A2489" t="s">
        <v>26</v>
      </c>
      <c r="B2489" t="s">
        <v>3510</v>
      </c>
      <c r="C2489">
        <v>57</v>
      </c>
      <c r="D2489" t="s">
        <v>3511</v>
      </c>
      <c r="F2489" t="s">
        <v>44</v>
      </c>
      <c r="G2489" t="s">
        <v>45</v>
      </c>
      <c r="H2489" t="s">
        <v>3393</v>
      </c>
      <c r="I2489">
        <v>23</v>
      </c>
      <c r="J2489">
        <v>1</v>
      </c>
      <c r="K2489" t="s">
        <v>3512</v>
      </c>
      <c r="L2489">
        <v>1</v>
      </c>
      <c r="M2489">
        <f t="shared" si="158"/>
        <v>2</v>
      </c>
      <c r="N2489" s="2">
        <f t="shared" si="159"/>
        <v>20</v>
      </c>
      <c r="O2489" s="2" t="str">
        <f t="shared" si="160"/>
        <v>A23A</v>
      </c>
      <c r="P2489" t="str">
        <f t="shared" si="161"/>
        <v>PA</v>
      </c>
    </row>
    <row r="2490" spans="1:16" x14ac:dyDescent="0.25">
      <c r="A2490" t="s">
        <v>26</v>
      </c>
      <c r="B2490" t="s">
        <v>3513</v>
      </c>
      <c r="C2490">
        <v>58</v>
      </c>
      <c r="D2490" t="s">
        <v>3514</v>
      </c>
      <c r="F2490" t="s">
        <v>44</v>
      </c>
      <c r="G2490" t="s">
        <v>45</v>
      </c>
      <c r="H2490" t="s">
        <v>3393</v>
      </c>
      <c r="I2490">
        <v>23</v>
      </c>
      <c r="J2490">
        <v>1</v>
      </c>
      <c r="K2490" t="s">
        <v>3515</v>
      </c>
      <c r="L2490">
        <v>1</v>
      </c>
      <c r="M2490">
        <f t="shared" si="158"/>
        <v>2</v>
      </c>
      <c r="N2490" s="2">
        <f t="shared" si="159"/>
        <v>20</v>
      </c>
      <c r="O2490" s="2" t="str">
        <f t="shared" si="160"/>
        <v>A23B</v>
      </c>
      <c r="P2490" t="str">
        <f t="shared" si="161"/>
        <v>PA</v>
      </c>
    </row>
    <row r="2491" spans="1:16" x14ac:dyDescent="0.25">
      <c r="A2491" t="s">
        <v>26</v>
      </c>
      <c r="B2491" t="s">
        <v>3516</v>
      </c>
      <c r="C2491">
        <v>59</v>
      </c>
      <c r="D2491" t="s">
        <v>3517</v>
      </c>
      <c r="F2491" t="s">
        <v>455</v>
      </c>
      <c r="G2491" t="s">
        <v>456</v>
      </c>
      <c r="H2491" t="s">
        <v>3388</v>
      </c>
      <c r="I2491">
        <v>18</v>
      </c>
      <c r="M2491">
        <f t="shared" si="158"/>
        <v>2</v>
      </c>
      <c r="N2491" s="2">
        <f t="shared" si="159"/>
        <v>20</v>
      </c>
      <c r="O2491" s="2" t="str">
        <f t="shared" si="160"/>
        <v>SF_RA</v>
      </c>
      <c r="P2491" t="str">
        <f t="shared" si="161"/>
        <v>PA</v>
      </c>
    </row>
    <row r="2492" spans="1:16" x14ac:dyDescent="0.25">
      <c r="A2492" t="s">
        <v>26</v>
      </c>
      <c r="B2492" t="s">
        <v>3518</v>
      </c>
      <c r="C2492">
        <v>60</v>
      </c>
      <c r="D2492" t="s">
        <v>3519</v>
      </c>
      <c r="E2492" t="s">
        <v>52</v>
      </c>
      <c r="F2492" t="s">
        <v>44</v>
      </c>
      <c r="G2492" t="s">
        <v>45</v>
      </c>
      <c r="H2492" t="s">
        <v>3393</v>
      </c>
      <c r="I2492">
        <v>23</v>
      </c>
      <c r="J2492">
        <v>1</v>
      </c>
      <c r="K2492" t="s">
        <v>3520</v>
      </c>
      <c r="L2492">
        <v>0</v>
      </c>
      <c r="M2492">
        <f t="shared" si="158"/>
        <v>2</v>
      </c>
      <c r="N2492" s="2">
        <f t="shared" si="159"/>
        <v>20</v>
      </c>
      <c r="O2492" s="2" t="str">
        <f t="shared" si="160"/>
        <v>A7A</v>
      </c>
      <c r="P2492" t="str">
        <f t="shared" si="161"/>
        <v>PA</v>
      </c>
    </row>
    <row r="2493" spans="1:16" x14ac:dyDescent="0.25">
      <c r="A2493" t="s">
        <v>26</v>
      </c>
      <c r="B2493" t="s">
        <v>3521</v>
      </c>
      <c r="C2493">
        <v>61</v>
      </c>
      <c r="D2493" t="s">
        <v>3522</v>
      </c>
      <c r="E2493" t="s">
        <v>52</v>
      </c>
      <c r="F2493" t="s">
        <v>44</v>
      </c>
      <c r="G2493" t="s">
        <v>45</v>
      </c>
      <c r="H2493" t="s">
        <v>3393</v>
      </c>
      <c r="I2493">
        <v>23</v>
      </c>
      <c r="J2493">
        <v>1</v>
      </c>
      <c r="K2493" t="s">
        <v>3523</v>
      </c>
      <c r="L2493">
        <v>0</v>
      </c>
      <c r="M2493">
        <f t="shared" si="158"/>
        <v>2</v>
      </c>
      <c r="N2493" s="2">
        <f t="shared" si="159"/>
        <v>20</v>
      </c>
      <c r="O2493" s="2" t="str">
        <f t="shared" si="160"/>
        <v>A7B</v>
      </c>
      <c r="P2493" t="str">
        <f t="shared" si="161"/>
        <v>PA</v>
      </c>
    </row>
    <row r="2494" spans="1:16" x14ac:dyDescent="0.25">
      <c r="A2494" t="s">
        <v>26</v>
      </c>
      <c r="B2494" t="s">
        <v>3524</v>
      </c>
      <c r="C2494">
        <v>62</v>
      </c>
      <c r="D2494" t="s">
        <v>71</v>
      </c>
      <c r="E2494" t="s">
        <v>52</v>
      </c>
      <c r="F2494" t="s">
        <v>44</v>
      </c>
      <c r="G2494" t="s">
        <v>45</v>
      </c>
      <c r="H2494" t="s">
        <v>3393</v>
      </c>
      <c r="I2494">
        <v>23</v>
      </c>
      <c r="J2494">
        <v>1</v>
      </c>
      <c r="K2494" t="s">
        <v>3525</v>
      </c>
      <c r="L2494">
        <v>0</v>
      </c>
      <c r="M2494">
        <f t="shared" si="158"/>
        <v>2</v>
      </c>
      <c r="N2494" s="2">
        <f t="shared" si="159"/>
        <v>20</v>
      </c>
      <c r="O2494" s="2" t="str">
        <f t="shared" si="160"/>
        <v>A7</v>
      </c>
      <c r="P2494" t="str">
        <f t="shared" si="161"/>
        <v>PA</v>
      </c>
    </row>
    <row r="2495" spans="1:16" x14ac:dyDescent="0.25">
      <c r="A2495" t="s">
        <v>26</v>
      </c>
      <c r="B2495" t="s">
        <v>3526</v>
      </c>
      <c r="C2495">
        <v>63</v>
      </c>
      <c r="D2495" t="s">
        <v>3527</v>
      </c>
      <c r="E2495" t="s">
        <v>52</v>
      </c>
      <c r="F2495" t="s">
        <v>44</v>
      </c>
      <c r="G2495" t="s">
        <v>45</v>
      </c>
      <c r="H2495" t="s">
        <v>3393</v>
      </c>
      <c r="I2495">
        <v>23</v>
      </c>
      <c r="J2495">
        <v>1</v>
      </c>
      <c r="K2495" t="s">
        <v>3528</v>
      </c>
      <c r="L2495">
        <v>0</v>
      </c>
      <c r="M2495">
        <f t="shared" si="158"/>
        <v>2</v>
      </c>
      <c r="N2495" s="2">
        <f t="shared" si="159"/>
        <v>20</v>
      </c>
      <c r="O2495" s="2" t="str">
        <f t="shared" si="160"/>
        <v>A8A</v>
      </c>
      <c r="P2495" t="str">
        <f t="shared" si="161"/>
        <v>PA</v>
      </c>
    </row>
    <row r="2496" spans="1:16" x14ac:dyDescent="0.25">
      <c r="A2496" t="s">
        <v>26</v>
      </c>
      <c r="B2496" t="s">
        <v>3529</v>
      </c>
      <c r="C2496">
        <v>64</v>
      </c>
      <c r="D2496" t="s">
        <v>3530</v>
      </c>
      <c r="E2496" t="s">
        <v>52</v>
      </c>
      <c r="F2496" t="s">
        <v>44</v>
      </c>
      <c r="G2496" t="s">
        <v>45</v>
      </c>
      <c r="H2496" t="s">
        <v>3393</v>
      </c>
      <c r="I2496">
        <v>23</v>
      </c>
      <c r="J2496">
        <v>1</v>
      </c>
      <c r="K2496" t="s">
        <v>3523</v>
      </c>
      <c r="L2496">
        <v>0</v>
      </c>
      <c r="M2496">
        <f t="shared" si="158"/>
        <v>2</v>
      </c>
      <c r="N2496" s="2">
        <f t="shared" si="159"/>
        <v>20</v>
      </c>
      <c r="O2496" s="2" t="str">
        <f t="shared" si="160"/>
        <v>A8B</v>
      </c>
      <c r="P2496" t="str">
        <f t="shared" si="161"/>
        <v>PA</v>
      </c>
    </row>
    <row r="2497" spans="1:16" x14ac:dyDescent="0.25">
      <c r="A2497" t="s">
        <v>26</v>
      </c>
      <c r="B2497" t="s">
        <v>3531</v>
      </c>
      <c r="C2497">
        <v>65</v>
      </c>
      <c r="D2497" t="s">
        <v>3532</v>
      </c>
      <c r="E2497" t="s">
        <v>52</v>
      </c>
      <c r="F2497" t="s">
        <v>44</v>
      </c>
      <c r="G2497" t="s">
        <v>45</v>
      </c>
      <c r="H2497" t="s">
        <v>3393</v>
      </c>
      <c r="I2497">
        <v>23</v>
      </c>
      <c r="J2497">
        <v>1</v>
      </c>
      <c r="K2497" t="s">
        <v>3533</v>
      </c>
      <c r="L2497">
        <v>0</v>
      </c>
      <c r="M2497">
        <f t="shared" si="158"/>
        <v>2</v>
      </c>
      <c r="N2497" s="2">
        <f t="shared" si="159"/>
        <v>20</v>
      </c>
      <c r="O2497" s="2" t="str">
        <f t="shared" si="160"/>
        <v>A8C</v>
      </c>
      <c r="P2497" t="str">
        <f t="shared" si="161"/>
        <v>PA</v>
      </c>
    </row>
    <row r="2498" spans="1:16" x14ac:dyDescent="0.25">
      <c r="A2498" t="s">
        <v>26</v>
      </c>
      <c r="B2498" t="s">
        <v>3534</v>
      </c>
      <c r="C2498">
        <v>66</v>
      </c>
      <c r="D2498" t="s">
        <v>3535</v>
      </c>
      <c r="E2498" t="s">
        <v>52</v>
      </c>
      <c r="F2498" t="s">
        <v>44</v>
      </c>
      <c r="G2498" t="s">
        <v>45</v>
      </c>
      <c r="H2498" t="s">
        <v>3393</v>
      </c>
      <c r="I2498">
        <v>23</v>
      </c>
      <c r="J2498">
        <v>1</v>
      </c>
      <c r="K2498" t="s">
        <v>3536</v>
      </c>
      <c r="L2498">
        <v>0</v>
      </c>
      <c r="M2498">
        <f t="shared" si="158"/>
        <v>2</v>
      </c>
      <c r="N2498" s="2">
        <f t="shared" si="159"/>
        <v>20</v>
      </c>
      <c r="O2498" s="2" t="str">
        <f t="shared" si="160"/>
        <v>A10A</v>
      </c>
      <c r="P2498" t="str">
        <f t="shared" si="161"/>
        <v>PA</v>
      </c>
    </row>
    <row r="2499" spans="1:16" x14ac:dyDescent="0.25">
      <c r="A2499" t="s">
        <v>26</v>
      </c>
      <c r="B2499" t="s">
        <v>3537</v>
      </c>
      <c r="C2499">
        <v>67</v>
      </c>
      <c r="D2499" t="s">
        <v>3538</v>
      </c>
      <c r="E2499" t="s">
        <v>52</v>
      </c>
      <c r="F2499" t="s">
        <v>44</v>
      </c>
      <c r="G2499" t="s">
        <v>45</v>
      </c>
      <c r="H2499" t="s">
        <v>3393</v>
      </c>
      <c r="I2499">
        <v>23</v>
      </c>
      <c r="J2499">
        <v>1</v>
      </c>
      <c r="K2499" t="s">
        <v>3536</v>
      </c>
      <c r="L2499">
        <v>0</v>
      </c>
      <c r="M2499">
        <f t="shared" ref="M2499:M2562" si="162">_xlfn.NUMBERVALUE(MID(A2499,2,1))</f>
        <v>2</v>
      </c>
      <c r="N2499" s="2">
        <f t="shared" si="159"/>
        <v>20</v>
      </c>
      <c r="O2499" s="2" t="str">
        <f t="shared" si="160"/>
        <v>A10B</v>
      </c>
      <c r="P2499" t="str">
        <f t="shared" si="161"/>
        <v>PA</v>
      </c>
    </row>
    <row r="2500" spans="1:16" x14ac:dyDescent="0.25">
      <c r="A2500" t="s">
        <v>26</v>
      </c>
      <c r="B2500" t="s">
        <v>3539</v>
      </c>
      <c r="C2500">
        <v>68</v>
      </c>
      <c r="D2500" t="s">
        <v>3540</v>
      </c>
      <c r="E2500" t="s">
        <v>52</v>
      </c>
      <c r="F2500" t="s">
        <v>44</v>
      </c>
      <c r="G2500" t="s">
        <v>45</v>
      </c>
      <c r="H2500" t="s">
        <v>3393</v>
      </c>
      <c r="I2500">
        <v>23</v>
      </c>
      <c r="J2500">
        <v>1</v>
      </c>
      <c r="K2500" t="s">
        <v>3536</v>
      </c>
      <c r="L2500">
        <v>0</v>
      </c>
      <c r="M2500">
        <f t="shared" si="162"/>
        <v>2</v>
      </c>
      <c r="N2500" s="2">
        <f t="shared" si="159"/>
        <v>20</v>
      </c>
      <c r="O2500" s="2" t="str">
        <f t="shared" si="160"/>
        <v>A10C</v>
      </c>
      <c r="P2500" t="str">
        <f t="shared" si="161"/>
        <v>PA</v>
      </c>
    </row>
    <row r="2501" spans="1:16" x14ac:dyDescent="0.25">
      <c r="A2501" t="s">
        <v>26</v>
      </c>
      <c r="B2501" t="s">
        <v>3541</v>
      </c>
      <c r="C2501">
        <v>69</v>
      </c>
      <c r="D2501" t="s">
        <v>3542</v>
      </c>
      <c r="E2501" t="s">
        <v>52</v>
      </c>
      <c r="F2501" t="s">
        <v>44</v>
      </c>
      <c r="G2501" t="s">
        <v>45</v>
      </c>
      <c r="H2501" t="s">
        <v>3393</v>
      </c>
      <c r="I2501">
        <v>23</v>
      </c>
      <c r="J2501">
        <v>1</v>
      </c>
      <c r="K2501" t="s">
        <v>3543</v>
      </c>
      <c r="L2501">
        <v>0</v>
      </c>
      <c r="M2501">
        <f t="shared" si="162"/>
        <v>2</v>
      </c>
      <c r="N2501" s="2">
        <f t="shared" si="159"/>
        <v>20</v>
      </c>
      <c r="O2501" s="2" t="str">
        <f t="shared" si="160"/>
        <v>A9A</v>
      </c>
      <c r="P2501" t="str">
        <f t="shared" si="161"/>
        <v>PA</v>
      </c>
    </row>
    <row r="2502" spans="1:16" x14ac:dyDescent="0.25">
      <c r="A2502" t="s">
        <v>26</v>
      </c>
      <c r="B2502" t="s">
        <v>3544</v>
      </c>
      <c r="C2502">
        <v>70</v>
      </c>
      <c r="D2502" t="s">
        <v>3545</v>
      </c>
      <c r="E2502" t="s">
        <v>52</v>
      </c>
      <c r="F2502" t="s">
        <v>44</v>
      </c>
      <c r="G2502" t="s">
        <v>45</v>
      </c>
      <c r="H2502" t="s">
        <v>3393</v>
      </c>
      <c r="I2502">
        <v>23</v>
      </c>
      <c r="J2502">
        <v>1</v>
      </c>
      <c r="K2502" t="s">
        <v>3543</v>
      </c>
      <c r="L2502">
        <v>0</v>
      </c>
      <c r="M2502">
        <f t="shared" si="162"/>
        <v>2</v>
      </c>
      <c r="N2502" s="2">
        <f t="shared" si="159"/>
        <v>20</v>
      </c>
      <c r="O2502" s="2" t="str">
        <f t="shared" si="160"/>
        <v>A9B</v>
      </c>
      <c r="P2502" t="str">
        <f t="shared" si="161"/>
        <v>PA</v>
      </c>
    </row>
    <row r="2503" spans="1:16" x14ac:dyDescent="0.25">
      <c r="A2503" t="s">
        <v>26</v>
      </c>
      <c r="B2503" t="s">
        <v>3546</v>
      </c>
      <c r="C2503">
        <v>71</v>
      </c>
      <c r="D2503" t="s">
        <v>3547</v>
      </c>
      <c r="E2503" t="s">
        <v>52</v>
      </c>
      <c r="F2503" t="s">
        <v>44</v>
      </c>
      <c r="G2503" t="s">
        <v>45</v>
      </c>
      <c r="H2503" t="s">
        <v>3393</v>
      </c>
      <c r="I2503">
        <v>23</v>
      </c>
      <c r="J2503">
        <v>1</v>
      </c>
      <c r="K2503" t="s">
        <v>3543</v>
      </c>
      <c r="L2503">
        <v>0</v>
      </c>
      <c r="M2503">
        <f t="shared" si="162"/>
        <v>2</v>
      </c>
      <c r="N2503" s="2">
        <f t="shared" si="159"/>
        <v>20</v>
      </c>
      <c r="O2503" s="2" t="str">
        <f t="shared" si="160"/>
        <v>A9C</v>
      </c>
      <c r="P2503" t="str">
        <f t="shared" si="161"/>
        <v>PA</v>
      </c>
    </row>
    <row r="2504" spans="1:16" x14ac:dyDescent="0.25">
      <c r="A2504" t="s">
        <v>26</v>
      </c>
      <c r="B2504" t="s">
        <v>3548</v>
      </c>
      <c r="C2504">
        <v>72</v>
      </c>
      <c r="D2504" t="s">
        <v>3549</v>
      </c>
      <c r="F2504" t="s">
        <v>44</v>
      </c>
      <c r="G2504" t="s">
        <v>45</v>
      </c>
      <c r="H2504" t="s">
        <v>3393</v>
      </c>
      <c r="I2504">
        <v>23</v>
      </c>
      <c r="J2504">
        <v>1</v>
      </c>
      <c r="K2504" t="s">
        <v>3550</v>
      </c>
      <c r="L2504">
        <v>0</v>
      </c>
      <c r="M2504">
        <f t="shared" si="162"/>
        <v>2</v>
      </c>
      <c r="N2504" s="2">
        <f t="shared" si="159"/>
        <v>20</v>
      </c>
      <c r="O2504" s="2" t="str">
        <f t="shared" si="160"/>
        <v>A18A</v>
      </c>
      <c r="P2504" t="str">
        <f t="shared" si="161"/>
        <v>PA</v>
      </c>
    </row>
    <row r="2505" spans="1:16" x14ac:dyDescent="0.25">
      <c r="A2505" t="s">
        <v>26</v>
      </c>
      <c r="B2505" t="s">
        <v>3551</v>
      </c>
      <c r="C2505">
        <v>73</v>
      </c>
      <c r="D2505" t="s">
        <v>3552</v>
      </c>
      <c r="F2505" t="s">
        <v>44</v>
      </c>
      <c r="G2505" t="s">
        <v>45</v>
      </c>
      <c r="H2505" t="s">
        <v>3393</v>
      </c>
      <c r="I2505">
        <v>23</v>
      </c>
      <c r="J2505">
        <v>1</v>
      </c>
      <c r="K2505" t="s">
        <v>3550</v>
      </c>
      <c r="L2505">
        <v>0</v>
      </c>
      <c r="M2505">
        <f t="shared" si="162"/>
        <v>2</v>
      </c>
      <c r="N2505" s="2">
        <f t="shared" si="159"/>
        <v>20</v>
      </c>
      <c r="O2505" s="2" t="str">
        <f t="shared" si="160"/>
        <v>A18B</v>
      </c>
      <c r="P2505" t="str">
        <f t="shared" si="161"/>
        <v>PA</v>
      </c>
    </row>
    <row r="2506" spans="1:16" x14ac:dyDescent="0.25">
      <c r="A2506" t="s">
        <v>26</v>
      </c>
      <c r="B2506" t="s">
        <v>3553</v>
      </c>
      <c r="C2506">
        <v>74</v>
      </c>
      <c r="D2506" t="s">
        <v>3554</v>
      </c>
      <c r="F2506" t="s">
        <v>44</v>
      </c>
      <c r="G2506" t="s">
        <v>45</v>
      </c>
      <c r="H2506" t="s">
        <v>3393</v>
      </c>
      <c r="I2506">
        <v>23</v>
      </c>
      <c r="J2506">
        <v>1</v>
      </c>
      <c r="K2506" t="s">
        <v>3550</v>
      </c>
      <c r="L2506">
        <v>0</v>
      </c>
      <c r="M2506">
        <f t="shared" si="162"/>
        <v>2</v>
      </c>
      <c r="N2506" s="2">
        <f t="shared" si="159"/>
        <v>20</v>
      </c>
      <c r="O2506" s="2" t="str">
        <f t="shared" si="160"/>
        <v>A18</v>
      </c>
      <c r="P2506" t="str">
        <f t="shared" si="161"/>
        <v>PA</v>
      </c>
    </row>
    <row r="2507" spans="1:16" x14ac:dyDescent="0.25">
      <c r="A2507" t="s">
        <v>26</v>
      </c>
      <c r="B2507" t="s">
        <v>3555</v>
      </c>
      <c r="C2507">
        <v>75</v>
      </c>
      <c r="D2507" t="s">
        <v>2940</v>
      </c>
      <c r="E2507" t="s">
        <v>52</v>
      </c>
      <c r="F2507" t="s">
        <v>44</v>
      </c>
      <c r="G2507" t="s">
        <v>45</v>
      </c>
      <c r="H2507" t="s">
        <v>3403</v>
      </c>
      <c r="I2507">
        <v>23</v>
      </c>
      <c r="J2507">
        <v>2</v>
      </c>
      <c r="K2507" t="s">
        <v>3556</v>
      </c>
      <c r="L2507">
        <v>0</v>
      </c>
      <c r="M2507">
        <f t="shared" si="162"/>
        <v>2</v>
      </c>
      <c r="N2507" s="2">
        <f t="shared" si="159"/>
        <v>20</v>
      </c>
      <c r="O2507" s="2" t="str">
        <f t="shared" si="160"/>
        <v>A19</v>
      </c>
      <c r="P2507" t="str">
        <f t="shared" si="161"/>
        <v>PA</v>
      </c>
    </row>
    <row r="2508" spans="1:16" x14ac:dyDescent="0.25">
      <c r="A2508" t="s">
        <v>26</v>
      </c>
      <c r="B2508" t="s">
        <v>3557</v>
      </c>
      <c r="C2508">
        <v>76</v>
      </c>
      <c r="D2508" t="s">
        <v>2943</v>
      </c>
      <c r="E2508" t="s">
        <v>52</v>
      </c>
      <c r="F2508" t="s">
        <v>44</v>
      </c>
      <c r="G2508" t="s">
        <v>45</v>
      </c>
      <c r="H2508" t="s">
        <v>3403</v>
      </c>
      <c r="I2508">
        <v>23</v>
      </c>
      <c r="J2508">
        <v>2</v>
      </c>
      <c r="K2508" t="s">
        <v>3558</v>
      </c>
      <c r="L2508">
        <v>0</v>
      </c>
      <c r="M2508">
        <f t="shared" si="162"/>
        <v>2</v>
      </c>
      <c r="N2508" s="2">
        <f t="shared" si="159"/>
        <v>20</v>
      </c>
      <c r="O2508" s="2" t="str">
        <f t="shared" si="160"/>
        <v>A20</v>
      </c>
      <c r="P2508" t="str">
        <f t="shared" si="161"/>
        <v>PA</v>
      </c>
    </row>
    <row r="2509" spans="1:16" x14ac:dyDescent="0.25">
      <c r="A2509" t="s">
        <v>26</v>
      </c>
      <c r="B2509" t="s">
        <v>3559</v>
      </c>
      <c r="C2509">
        <v>77</v>
      </c>
      <c r="D2509" t="s">
        <v>2946</v>
      </c>
      <c r="E2509" t="s">
        <v>52</v>
      </c>
      <c r="F2509" t="s">
        <v>44</v>
      </c>
      <c r="G2509" t="s">
        <v>45</v>
      </c>
      <c r="H2509" t="s">
        <v>3403</v>
      </c>
      <c r="I2509">
        <v>23</v>
      </c>
      <c r="J2509">
        <v>2</v>
      </c>
      <c r="K2509" t="s">
        <v>3560</v>
      </c>
      <c r="L2509">
        <v>0</v>
      </c>
      <c r="M2509">
        <f t="shared" si="162"/>
        <v>2</v>
      </c>
      <c r="N2509" s="2">
        <f t="shared" si="159"/>
        <v>20</v>
      </c>
      <c r="O2509" s="2" t="str">
        <f t="shared" si="160"/>
        <v>A21</v>
      </c>
      <c r="P2509" t="str">
        <f t="shared" si="161"/>
        <v>PA</v>
      </c>
    </row>
    <row r="2510" spans="1:16" x14ac:dyDescent="0.25">
      <c r="A2510" t="s">
        <v>26</v>
      </c>
      <c r="B2510" t="s">
        <v>3561</v>
      </c>
      <c r="C2510">
        <v>78</v>
      </c>
      <c r="D2510" t="s">
        <v>2949</v>
      </c>
      <c r="E2510" t="s">
        <v>52</v>
      </c>
      <c r="F2510" t="s">
        <v>44</v>
      </c>
      <c r="G2510" t="s">
        <v>45</v>
      </c>
      <c r="H2510" t="s">
        <v>3403</v>
      </c>
      <c r="I2510">
        <v>23</v>
      </c>
      <c r="J2510">
        <v>2</v>
      </c>
      <c r="K2510" t="s">
        <v>3562</v>
      </c>
      <c r="L2510">
        <v>0</v>
      </c>
      <c r="M2510">
        <f t="shared" si="162"/>
        <v>2</v>
      </c>
      <c r="N2510" s="2">
        <f t="shared" si="159"/>
        <v>20</v>
      </c>
      <c r="O2510" s="2" t="str">
        <f t="shared" si="160"/>
        <v>A22</v>
      </c>
      <c r="P2510" t="str">
        <f t="shared" si="161"/>
        <v>PA</v>
      </c>
    </row>
    <row r="2511" spans="1:16" x14ac:dyDescent="0.25">
      <c r="A2511" t="s">
        <v>26</v>
      </c>
      <c r="B2511" t="s">
        <v>3563</v>
      </c>
      <c r="C2511">
        <v>79</v>
      </c>
      <c r="D2511" t="s">
        <v>3564</v>
      </c>
      <c r="F2511" t="s">
        <v>455</v>
      </c>
      <c r="G2511" t="s">
        <v>456</v>
      </c>
      <c r="H2511" t="s">
        <v>3461</v>
      </c>
      <c r="I2511">
        <v>21</v>
      </c>
      <c r="M2511">
        <f t="shared" si="162"/>
        <v>2</v>
      </c>
      <c r="N2511" s="2">
        <f t="shared" si="159"/>
        <v>20</v>
      </c>
      <c r="O2511" s="2" t="str">
        <f t="shared" si="160"/>
        <v>FING_RA</v>
      </c>
      <c r="P2511" t="str">
        <f t="shared" si="161"/>
        <v>PA</v>
      </c>
    </row>
    <row r="2512" spans="1:16" x14ac:dyDescent="0.25">
      <c r="A2512" t="s">
        <v>26</v>
      </c>
      <c r="B2512" t="s">
        <v>3565</v>
      </c>
      <c r="C2512">
        <v>80</v>
      </c>
      <c r="D2512" t="s">
        <v>3566</v>
      </c>
      <c r="E2512" t="s">
        <v>1579</v>
      </c>
      <c r="F2512" t="s">
        <v>44</v>
      </c>
      <c r="G2512" t="s">
        <v>45</v>
      </c>
      <c r="H2512" t="s">
        <v>3384</v>
      </c>
      <c r="I2512">
        <v>23</v>
      </c>
      <c r="J2512">
        <v>0</v>
      </c>
      <c r="K2512" t="s">
        <v>1491</v>
      </c>
      <c r="L2512">
        <v>0</v>
      </c>
      <c r="M2512">
        <f t="shared" si="162"/>
        <v>2</v>
      </c>
      <c r="N2512" s="2">
        <f t="shared" si="159"/>
        <v>20</v>
      </c>
      <c r="O2512" s="2" t="str">
        <f t="shared" si="160"/>
        <v>FIBR</v>
      </c>
      <c r="P2512" t="str">
        <f t="shared" si="161"/>
        <v>PA</v>
      </c>
    </row>
    <row r="2513" spans="1:16" x14ac:dyDescent="0.25">
      <c r="A2513" t="s">
        <v>26</v>
      </c>
      <c r="B2513" t="s">
        <v>3567</v>
      </c>
      <c r="C2513">
        <v>81</v>
      </c>
      <c r="D2513" t="s">
        <v>3568</v>
      </c>
      <c r="F2513" t="s">
        <v>44</v>
      </c>
      <c r="G2513" t="s">
        <v>45</v>
      </c>
      <c r="H2513" t="s">
        <v>3403</v>
      </c>
      <c r="I2513">
        <v>23</v>
      </c>
      <c r="J2513">
        <v>2</v>
      </c>
      <c r="K2513" t="s">
        <v>3569</v>
      </c>
      <c r="L2513">
        <v>0</v>
      </c>
      <c r="M2513">
        <f t="shared" si="162"/>
        <v>2</v>
      </c>
      <c r="N2513" s="2">
        <f t="shared" si="159"/>
        <v>20</v>
      </c>
      <c r="O2513" s="2" t="str">
        <f t="shared" si="160"/>
        <v>FFQN</v>
      </c>
      <c r="P2513" t="str">
        <f t="shared" si="161"/>
        <v>PA</v>
      </c>
    </row>
    <row r="2514" spans="1:16" x14ac:dyDescent="0.25">
      <c r="A2514" t="s">
        <v>26</v>
      </c>
      <c r="B2514" t="s">
        <v>3570</v>
      </c>
      <c r="C2514">
        <v>82</v>
      </c>
      <c r="D2514" t="s">
        <v>3571</v>
      </c>
      <c r="F2514" t="s">
        <v>455</v>
      </c>
      <c r="G2514" t="s">
        <v>456</v>
      </c>
      <c r="H2514" t="s">
        <v>3572</v>
      </c>
      <c r="I2514">
        <v>24</v>
      </c>
      <c r="M2514">
        <f t="shared" si="162"/>
        <v>2</v>
      </c>
      <c r="N2514" s="2">
        <f t="shared" si="159"/>
        <v>20</v>
      </c>
      <c r="O2514" s="2" t="str">
        <f t="shared" si="160"/>
        <v>FFQB</v>
      </c>
      <c r="P2514" t="str">
        <f t="shared" si="161"/>
        <v>PA</v>
      </c>
    </row>
    <row r="2515" spans="1:16" x14ac:dyDescent="0.25">
      <c r="A2515" t="s">
        <v>26</v>
      </c>
      <c r="B2515" t="s">
        <v>3573</v>
      </c>
      <c r="C2515">
        <v>83</v>
      </c>
      <c r="D2515" t="s">
        <v>3574</v>
      </c>
      <c r="E2515" t="s">
        <v>1579</v>
      </c>
      <c r="F2515" t="s">
        <v>44</v>
      </c>
      <c r="G2515" t="s">
        <v>45</v>
      </c>
      <c r="H2515" t="s">
        <v>3384</v>
      </c>
      <c r="I2515">
        <v>23</v>
      </c>
      <c r="J2515">
        <v>0</v>
      </c>
      <c r="K2515" t="s">
        <v>1491</v>
      </c>
      <c r="L2515">
        <v>0</v>
      </c>
      <c r="M2515">
        <f t="shared" si="162"/>
        <v>2</v>
      </c>
      <c r="N2515" s="2">
        <f t="shared" si="159"/>
        <v>20</v>
      </c>
      <c r="O2515" s="2" t="str">
        <f t="shared" si="160"/>
        <v>HAND_PC</v>
      </c>
      <c r="P2515" t="str">
        <f t="shared" si="161"/>
        <v>PA</v>
      </c>
    </row>
    <row r="2516" spans="1:16" x14ac:dyDescent="0.25">
      <c r="A2516" t="s">
        <v>26</v>
      </c>
      <c r="B2516" t="s">
        <v>3575</v>
      </c>
      <c r="C2516">
        <v>84</v>
      </c>
      <c r="D2516" t="s">
        <v>3576</v>
      </c>
      <c r="F2516" t="s">
        <v>455</v>
      </c>
      <c r="G2516" t="s">
        <v>456</v>
      </c>
      <c r="H2516" t="s">
        <v>3577</v>
      </c>
      <c r="I2516">
        <v>210</v>
      </c>
      <c r="M2516">
        <f t="shared" si="162"/>
        <v>2</v>
      </c>
      <c r="N2516" s="2">
        <f t="shared" si="159"/>
        <v>20</v>
      </c>
      <c r="O2516" s="2" t="str">
        <f t="shared" si="160"/>
        <v>ECO3</v>
      </c>
      <c r="P2516" t="str">
        <f t="shared" si="161"/>
        <v>PA</v>
      </c>
    </row>
    <row r="2517" spans="1:16" x14ac:dyDescent="0.25">
      <c r="A2517" t="s">
        <v>26</v>
      </c>
      <c r="B2517" t="s">
        <v>3578</v>
      </c>
      <c r="C2517">
        <v>85</v>
      </c>
      <c r="D2517" t="s">
        <v>3579</v>
      </c>
      <c r="F2517" t="s">
        <v>455</v>
      </c>
      <c r="G2517" t="s">
        <v>456</v>
      </c>
      <c r="H2517" t="s">
        <v>3580</v>
      </c>
      <c r="I2517">
        <v>81</v>
      </c>
      <c r="M2517">
        <f t="shared" si="162"/>
        <v>2</v>
      </c>
      <c r="N2517" s="2">
        <f t="shared" si="159"/>
        <v>20</v>
      </c>
      <c r="O2517" s="2" t="str">
        <f t="shared" si="160"/>
        <v>DX_REASON</v>
      </c>
      <c r="P2517" t="str">
        <f t="shared" si="161"/>
        <v>PA</v>
      </c>
    </row>
    <row r="2518" spans="1:16" x14ac:dyDescent="0.25">
      <c r="A2518" t="s">
        <v>26</v>
      </c>
      <c r="B2518" t="s">
        <v>3581</v>
      </c>
      <c r="C2518">
        <v>86</v>
      </c>
      <c r="D2518" t="s">
        <v>3582</v>
      </c>
      <c r="F2518" t="s">
        <v>455</v>
      </c>
      <c r="G2518" t="s">
        <v>456</v>
      </c>
      <c r="H2518" t="s">
        <v>3461</v>
      </c>
      <c r="I2518">
        <v>21</v>
      </c>
      <c r="M2518">
        <f t="shared" si="162"/>
        <v>2</v>
      </c>
      <c r="N2518" s="2">
        <f t="shared" si="159"/>
        <v>20</v>
      </c>
      <c r="O2518" s="2" t="str">
        <f t="shared" si="160"/>
        <v>DX_RA</v>
      </c>
      <c r="P2518" t="str">
        <f t="shared" si="161"/>
        <v>PA</v>
      </c>
    </row>
    <row r="2519" spans="1:16" x14ac:dyDescent="0.25">
      <c r="A2519" t="s">
        <v>26</v>
      </c>
      <c r="B2519" t="s">
        <v>3583</v>
      </c>
      <c r="C2519">
        <v>87</v>
      </c>
      <c r="D2519" t="s">
        <v>3584</v>
      </c>
      <c r="F2519" t="s">
        <v>44</v>
      </c>
      <c r="G2519" t="s">
        <v>45</v>
      </c>
      <c r="H2519" t="s">
        <v>53</v>
      </c>
      <c r="I2519">
        <v>8</v>
      </c>
      <c r="J2519">
        <v>2</v>
      </c>
      <c r="K2519" t="s">
        <v>3585</v>
      </c>
      <c r="L2519">
        <v>0</v>
      </c>
      <c r="M2519">
        <f t="shared" si="162"/>
        <v>2</v>
      </c>
      <c r="N2519" s="2">
        <f t="shared" si="159"/>
        <v>20</v>
      </c>
      <c r="O2519" s="2" t="str">
        <f t="shared" si="160"/>
        <v>DX_HT</v>
      </c>
      <c r="P2519" t="str">
        <f t="shared" si="161"/>
        <v>PA</v>
      </c>
    </row>
    <row r="2520" spans="1:16" x14ac:dyDescent="0.25">
      <c r="A2520" t="s">
        <v>26</v>
      </c>
      <c r="B2520" t="s">
        <v>3586</v>
      </c>
      <c r="C2520">
        <v>88</v>
      </c>
      <c r="D2520" t="s">
        <v>3587</v>
      </c>
      <c r="F2520" t="s">
        <v>44</v>
      </c>
      <c r="G2520" t="s">
        <v>45</v>
      </c>
      <c r="H2520" t="s">
        <v>53</v>
      </c>
      <c r="I2520">
        <v>8</v>
      </c>
      <c r="J2520">
        <v>2</v>
      </c>
      <c r="K2520" t="s">
        <v>3465</v>
      </c>
      <c r="L2520">
        <v>0</v>
      </c>
      <c r="M2520">
        <f t="shared" si="162"/>
        <v>2</v>
      </c>
      <c r="N2520" s="2">
        <f t="shared" si="159"/>
        <v>20</v>
      </c>
      <c r="O2520" s="2" t="str">
        <f t="shared" si="160"/>
        <v>DX_WT</v>
      </c>
      <c r="P2520" t="str">
        <f t="shared" si="161"/>
        <v>PA</v>
      </c>
    </row>
    <row r="2521" spans="1:16" x14ac:dyDescent="0.25">
      <c r="A2521" t="s">
        <v>26</v>
      </c>
      <c r="B2521" t="s">
        <v>3588</v>
      </c>
      <c r="C2521">
        <v>89</v>
      </c>
      <c r="D2521" t="s">
        <v>3589</v>
      </c>
      <c r="F2521" t="s">
        <v>44</v>
      </c>
      <c r="G2521" t="s">
        <v>45</v>
      </c>
      <c r="H2521" t="s">
        <v>1469</v>
      </c>
      <c r="I2521">
        <v>10</v>
      </c>
      <c r="J2521">
        <v>0</v>
      </c>
      <c r="M2521">
        <f t="shared" si="162"/>
        <v>2</v>
      </c>
      <c r="N2521" s="2">
        <f t="shared" si="159"/>
        <v>20</v>
      </c>
      <c r="O2521" s="2" t="str">
        <f t="shared" si="160"/>
        <v>DX_DAT</v>
      </c>
      <c r="P2521" t="str">
        <f t="shared" si="161"/>
        <v>PA</v>
      </c>
    </row>
    <row r="2522" spans="1:16" x14ac:dyDescent="0.25">
      <c r="A2522" t="s">
        <v>26</v>
      </c>
      <c r="B2522" t="s">
        <v>3590</v>
      </c>
      <c r="C2522">
        <v>90</v>
      </c>
      <c r="D2522" t="s">
        <v>464</v>
      </c>
      <c r="F2522" t="s">
        <v>44</v>
      </c>
      <c r="G2522" t="s">
        <v>45</v>
      </c>
      <c r="H2522" t="s">
        <v>2104</v>
      </c>
      <c r="I2522">
        <v>8</v>
      </c>
      <c r="J2522">
        <v>0</v>
      </c>
      <c r="M2522">
        <f t="shared" si="162"/>
        <v>2</v>
      </c>
      <c r="N2522" s="2">
        <f t="shared" si="159"/>
        <v>20</v>
      </c>
      <c r="O2522" s="2" t="str">
        <f t="shared" si="160"/>
        <v>DX_TIM</v>
      </c>
      <c r="P2522" t="str">
        <f t="shared" si="161"/>
        <v>PA</v>
      </c>
    </row>
    <row r="2523" spans="1:16" x14ac:dyDescent="0.25">
      <c r="A2523" t="s">
        <v>26</v>
      </c>
      <c r="B2523" t="s">
        <v>3591</v>
      </c>
      <c r="C2523">
        <v>91</v>
      </c>
      <c r="D2523" t="s">
        <v>3592</v>
      </c>
      <c r="E2523" t="s">
        <v>1579</v>
      </c>
      <c r="F2523" t="s">
        <v>44</v>
      </c>
      <c r="G2523" t="s">
        <v>45</v>
      </c>
      <c r="H2523" t="s">
        <v>91</v>
      </c>
      <c r="I2523">
        <v>3</v>
      </c>
      <c r="J2523">
        <v>0</v>
      </c>
      <c r="K2523" t="s">
        <v>1491</v>
      </c>
      <c r="L2523">
        <v>0</v>
      </c>
      <c r="M2523">
        <f t="shared" si="162"/>
        <v>2</v>
      </c>
      <c r="N2523" s="2">
        <f t="shared" si="159"/>
        <v>20</v>
      </c>
      <c r="O2523" s="2" t="str">
        <f t="shared" si="160"/>
        <v>DX_INCLD_BONE</v>
      </c>
      <c r="P2523" t="str">
        <f t="shared" si="161"/>
        <v>PA</v>
      </c>
    </row>
    <row r="2524" spans="1:16" x14ac:dyDescent="0.25">
      <c r="A2524" t="s">
        <v>26</v>
      </c>
      <c r="B2524" t="s">
        <v>3593</v>
      </c>
      <c r="C2524">
        <v>92</v>
      </c>
      <c r="D2524" t="s">
        <v>3594</v>
      </c>
      <c r="E2524" t="s">
        <v>1579</v>
      </c>
      <c r="F2524" t="s">
        <v>44</v>
      </c>
      <c r="G2524" t="s">
        <v>45</v>
      </c>
      <c r="H2524" t="s">
        <v>91</v>
      </c>
      <c r="I2524">
        <v>3</v>
      </c>
      <c r="J2524">
        <v>0</v>
      </c>
      <c r="K2524" t="s">
        <v>1491</v>
      </c>
      <c r="L2524">
        <v>0</v>
      </c>
      <c r="M2524">
        <f t="shared" si="162"/>
        <v>2</v>
      </c>
      <c r="N2524" s="2">
        <f t="shared" si="159"/>
        <v>20</v>
      </c>
      <c r="O2524" s="2" t="str">
        <f t="shared" si="160"/>
        <v>DX_INCLD_BODYCOMPO</v>
      </c>
      <c r="P2524" t="str">
        <f t="shared" si="161"/>
        <v>PA</v>
      </c>
    </row>
    <row r="2525" spans="1:16" x14ac:dyDescent="0.25">
      <c r="A2525" t="s">
        <v>26</v>
      </c>
      <c r="B2525" t="s">
        <v>3595</v>
      </c>
      <c r="C2525">
        <v>93</v>
      </c>
      <c r="D2525" t="s">
        <v>3596</v>
      </c>
      <c r="E2525" t="s">
        <v>1579</v>
      </c>
      <c r="F2525" t="s">
        <v>44</v>
      </c>
      <c r="G2525" t="s">
        <v>45</v>
      </c>
      <c r="H2525" t="s">
        <v>91</v>
      </c>
      <c r="I2525">
        <v>3</v>
      </c>
      <c r="J2525">
        <v>0</v>
      </c>
      <c r="K2525" t="s">
        <v>2102</v>
      </c>
      <c r="L2525">
        <v>0</v>
      </c>
      <c r="M2525">
        <f t="shared" si="162"/>
        <v>2</v>
      </c>
      <c r="N2525" s="2">
        <f t="shared" si="159"/>
        <v>20</v>
      </c>
      <c r="O2525" s="2" t="str">
        <f t="shared" si="160"/>
        <v>DX_INCLD_FULLBODYCOMPO</v>
      </c>
      <c r="P2525" t="str">
        <f t="shared" si="161"/>
        <v>PA</v>
      </c>
    </row>
    <row r="2526" spans="1:16" x14ac:dyDescent="0.25">
      <c r="A2526" t="s">
        <v>26</v>
      </c>
      <c r="B2526" t="s">
        <v>3597</v>
      </c>
      <c r="C2526">
        <v>94</v>
      </c>
      <c r="D2526" t="s">
        <v>3598</v>
      </c>
      <c r="E2526" t="s">
        <v>3599</v>
      </c>
      <c r="F2526" t="s">
        <v>44</v>
      </c>
      <c r="G2526" t="s">
        <v>45</v>
      </c>
      <c r="H2526" t="s">
        <v>91</v>
      </c>
      <c r="I2526">
        <v>3</v>
      </c>
      <c r="J2526">
        <v>0</v>
      </c>
      <c r="K2526" t="s">
        <v>3600</v>
      </c>
      <c r="L2526">
        <v>0</v>
      </c>
      <c r="M2526">
        <f t="shared" si="162"/>
        <v>2</v>
      </c>
      <c r="N2526" s="2">
        <f t="shared" si="159"/>
        <v>20</v>
      </c>
      <c r="O2526" s="2" t="str">
        <f t="shared" si="160"/>
        <v>DX_INCLD_CODING</v>
      </c>
      <c r="P2526" t="str">
        <f t="shared" si="161"/>
        <v>PA</v>
      </c>
    </row>
    <row r="2527" spans="1:16" x14ac:dyDescent="0.25">
      <c r="A2527" t="s">
        <v>26</v>
      </c>
      <c r="B2527" t="s">
        <v>3601</v>
      </c>
      <c r="C2527">
        <v>95</v>
      </c>
      <c r="D2527" t="s">
        <v>3602</v>
      </c>
      <c r="F2527" t="s">
        <v>455</v>
      </c>
      <c r="G2527" t="s">
        <v>456</v>
      </c>
      <c r="H2527" t="s">
        <v>3603</v>
      </c>
      <c r="I2527">
        <v>92</v>
      </c>
      <c r="M2527">
        <f t="shared" si="162"/>
        <v>2</v>
      </c>
      <c r="N2527" s="2">
        <f t="shared" si="159"/>
        <v>20</v>
      </c>
      <c r="O2527" s="2" t="str">
        <f t="shared" si="160"/>
        <v>DX_COM</v>
      </c>
      <c r="P2527" t="str">
        <f t="shared" si="161"/>
        <v>PA</v>
      </c>
    </row>
    <row r="2528" spans="1:16" x14ac:dyDescent="0.25">
      <c r="A2528" t="s">
        <v>26</v>
      </c>
      <c r="B2528" t="s">
        <v>3604</v>
      </c>
      <c r="C2528">
        <v>96</v>
      </c>
      <c r="D2528" t="s">
        <v>3605</v>
      </c>
      <c r="F2528" t="s">
        <v>44</v>
      </c>
      <c r="G2528" t="s">
        <v>45</v>
      </c>
      <c r="H2528" t="s">
        <v>91</v>
      </c>
      <c r="I2528">
        <v>3</v>
      </c>
      <c r="J2528">
        <v>0</v>
      </c>
      <c r="K2528" t="s">
        <v>3606</v>
      </c>
      <c r="L2528">
        <v>0</v>
      </c>
      <c r="M2528">
        <f t="shared" si="162"/>
        <v>2</v>
      </c>
      <c r="N2528" s="2">
        <f t="shared" si="159"/>
        <v>20</v>
      </c>
      <c r="O2528" s="2" t="str">
        <f t="shared" si="160"/>
        <v>DX_TOT_FAT</v>
      </c>
      <c r="P2528" t="str">
        <f t="shared" si="161"/>
        <v>PA</v>
      </c>
    </row>
    <row r="2529" spans="1:16" x14ac:dyDescent="0.25">
      <c r="A2529" t="s">
        <v>26</v>
      </c>
      <c r="B2529" t="s">
        <v>3607</v>
      </c>
      <c r="C2529">
        <v>97</v>
      </c>
      <c r="D2529" t="s">
        <v>3608</v>
      </c>
      <c r="F2529" t="s">
        <v>44</v>
      </c>
      <c r="G2529" t="s">
        <v>45</v>
      </c>
      <c r="H2529" t="s">
        <v>91</v>
      </c>
      <c r="I2529">
        <v>3</v>
      </c>
      <c r="J2529">
        <v>0</v>
      </c>
      <c r="K2529" t="s">
        <v>3609</v>
      </c>
      <c r="L2529">
        <v>0</v>
      </c>
      <c r="M2529">
        <f t="shared" si="162"/>
        <v>2</v>
      </c>
      <c r="N2529" s="2">
        <f t="shared" si="159"/>
        <v>20</v>
      </c>
      <c r="O2529" s="2" t="str">
        <f t="shared" si="160"/>
        <v>DX_ST_FT</v>
      </c>
      <c r="P2529" t="str">
        <f t="shared" si="161"/>
        <v>PA</v>
      </c>
    </row>
    <row r="2530" spans="1:16" x14ac:dyDescent="0.25">
      <c r="A2530" t="s">
        <v>26</v>
      </c>
      <c r="B2530" t="s">
        <v>3610</v>
      </c>
      <c r="C2530">
        <v>98</v>
      </c>
      <c r="D2530" t="s">
        <v>3611</v>
      </c>
      <c r="E2530" s="26" t="s">
        <v>9541</v>
      </c>
      <c r="F2530" t="s">
        <v>44</v>
      </c>
      <c r="G2530" t="s">
        <v>45</v>
      </c>
      <c r="H2530" t="s">
        <v>91</v>
      </c>
      <c r="I2530">
        <v>3</v>
      </c>
      <c r="J2530">
        <v>0</v>
      </c>
      <c r="K2530" t="s">
        <v>3612</v>
      </c>
      <c r="L2530">
        <v>0</v>
      </c>
      <c r="M2530">
        <f t="shared" si="162"/>
        <v>2</v>
      </c>
      <c r="N2530" s="2">
        <f t="shared" si="159"/>
        <v>20</v>
      </c>
      <c r="O2530" s="2" t="str">
        <f t="shared" si="160"/>
        <v>DX_TBMC_FFM</v>
      </c>
      <c r="P2530" t="str">
        <f t="shared" si="161"/>
        <v>PA</v>
      </c>
    </row>
    <row r="2531" spans="1:16" x14ac:dyDescent="0.25">
      <c r="A2531" t="s">
        <v>26</v>
      </c>
      <c r="B2531" t="s">
        <v>3613</v>
      </c>
      <c r="C2531">
        <v>99</v>
      </c>
      <c r="D2531" t="s">
        <v>3614</v>
      </c>
      <c r="E2531" s="26" t="s">
        <v>9541</v>
      </c>
      <c r="F2531" t="s">
        <v>44</v>
      </c>
      <c r="G2531" t="s">
        <v>45</v>
      </c>
      <c r="H2531" t="s">
        <v>756</v>
      </c>
      <c r="I2531">
        <v>4</v>
      </c>
      <c r="J2531">
        <v>0</v>
      </c>
      <c r="K2531" t="s">
        <v>3615</v>
      </c>
      <c r="L2531">
        <v>0</v>
      </c>
      <c r="M2531">
        <f t="shared" si="162"/>
        <v>2</v>
      </c>
      <c r="N2531" s="2">
        <f t="shared" si="159"/>
        <v>20</v>
      </c>
      <c r="O2531" s="2" t="str">
        <f t="shared" si="160"/>
        <v>DX_TOT_BMC</v>
      </c>
      <c r="P2531" t="str">
        <f t="shared" si="161"/>
        <v>PA</v>
      </c>
    </row>
    <row r="2532" spans="1:16" x14ac:dyDescent="0.25">
      <c r="A2532" t="s">
        <v>26</v>
      </c>
      <c r="B2532" t="s">
        <v>3616</v>
      </c>
      <c r="C2532">
        <v>100</v>
      </c>
      <c r="D2532" t="s">
        <v>3617</v>
      </c>
      <c r="E2532" s="26" t="s">
        <v>9541</v>
      </c>
      <c r="F2532" t="s">
        <v>44</v>
      </c>
      <c r="G2532" t="s">
        <v>45</v>
      </c>
      <c r="H2532" t="s">
        <v>756</v>
      </c>
      <c r="I2532">
        <v>4</v>
      </c>
      <c r="J2532">
        <v>0</v>
      </c>
      <c r="K2532" t="s">
        <v>3618</v>
      </c>
      <c r="L2532">
        <v>0</v>
      </c>
      <c r="M2532">
        <f t="shared" si="162"/>
        <v>2</v>
      </c>
      <c r="N2532" s="2">
        <f t="shared" si="159"/>
        <v>20</v>
      </c>
      <c r="O2532" s="2" t="str">
        <f t="shared" si="160"/>
        <v>DX_TOT_AREA</v>
      </c>
      <c r="P2532" t="str">
        <f t="shared" si="161"/>
        <v>PA</v>
      </c>
    </row>
    <row r="2533" spans="1:16" x14ac:dyDescent="0.25">
      <c r="A2533" t="s">
        <v>26</v>
      </c>
      <c r="B2533" t="s">
        <v>3619</v>
      </c>
      <c r="C2533">
        <v>101</v>
      </c>
      <c r="D2533" t="s">
        <v>3620</v>
      </c>
      <c r="E2533" s="26" t="s">
        <v>9541</v>
      </c>
      <c r="F2533" t="s">
        <v>44</v>
      </c>
      <c r="G2533" t="s">
        <v>45</v>
      </c>
      <c r="H2533" t="s">
        <v>53</v>
      </c>
      <c r="I2533">
        <v>8</v>
      </c>
      <c r="J2533">
        <v>2</v>
      </c>
      <c r="K2533" t="s">
        <v>3621</v>
      </c>
      <c r="L2533">
        <v>0</v>
      </c>
      <c r="M2533">
        <f t="shared" si="162"/>
        <v>2</v>
      </c>
      <c r="N2533" s="2">
        <f t="shared" si="159"/>
        <v>20</v>
      </c>
      <c r="O2533" s="2" t="str">
        <f t="shared" si="160"/>
        <v>DX_TOT_BMD</v>
      </c>
      <c r="P2533" t="str">
        <f t="shared" si="161"/>
        <v>PA</v>
      </c>
    </row>
    <row r="2534" spans="1:16" x14ac:dyDescent="0.25">
      <c r="A2534" t="s">
        <v>26</v>
      </c>
      <c r="B2534" t="s">
        <v>3622</v>
      </c>
      <c r="C2534">
        <v>102</v>
      </c>
      <c r="D2534" t="s">
        <v>3623</v>
      </c>
      <c r="E2534" s="26" t="s">
        <v>9541</v>
      </c>
      <c r="F2534" t="s">
        <v>44</v>
      </c>
      <c r="G2534" t="s">
        <v>45</v>
      </c>
      <c r="H2534" t="s">
        <v>2441</v>
      </c>
      <c r="I2534">
        <v>6</v>
      </c>
      <c r="J2534">
        <v>0</v>
      </c>
      <c r="K2534" t="s">
        <v>3624</v>
      </c>
      <c r="L2534">
        <v>0</v>
      </c>
      <c r="M2534">
        <f t="shared" si="162"/>
        <v>2</v>
      </c>
      <c r="N2534" s="2">
        <f t="shared" si="159"/>
        <v>20</v>
      </c>
      <c r="O2534" s="2" t="str">
        <f t="shared" si="160"/>
        <v>DX_TOT_ST</v>
      </c>
      <c r="P2534" t="str">
        <f t="shared" si="161"/>
        <v>PA</v>
      </c>
    </row>
    <row r="2535" spans="1:16" x14ac:dyDescent="0.25">
      <c r="A2535" t="s">
        <v>26</v>
      </c>
      <c r="B2535" t="s">
        <v>3625</v>
      </c>
      <c r="C2535">
        <v>103</v>
      </c>
      <c r="D2535" t="s">
        <v>3626</v>
      </c>
      <c r="E2535" s="26" t="s">
        <v>9541</v>
      </c>
      <c r="F2535" t="s">
        <v>44</v>
      </c>
      <c r="G2535" t="s">
        <v>45</v>
      </c>
      <c r="H2535" t="s">
        <v>2441</v>
      </c>
      <c r="I2535">
        <v>6</v>
      </c>
      <c r="J2535">
        <v>0</v>
      </c>
      <c r="K2535" t="s">
        <v>3627</v>
      </c>
      <c r="L2535">
        <v>0</v>
      </c>
      <c r="M2535">
        <f t="shared" si="162"/>
        <v>2</v>
      </c>
      <c r="N2535" s="2">
        <f t="shared" si="159"/>
        <v>20</v>
      </c>
      <c r="O2535" s="2" t="str">
        <f t="shared" si="160"/>
        <v>DX_TOT_FM</v>
      </c>
      <c r="P2535" t="str">
        <f t="shared" si="161"/>
        <v>PA</v>
      </c>
    </row>
    <row r="2536" spans="1:16" x14ac:dyDescent="0.25">
      <c r="A2536" t="s">
        <v>26</v>
      </c>
      <c r="B2536" t="s">
        <v>3628</v>
      </c>
      <c r="C2536">
        <v>104</v>
      </c>
      <c r="D2536" t="s">
        <v>3629</v>
      </c>
      <c r="E2536" s="26" t="s">
        <v>9541</v>
      </c>
      <c r="F2536" t="s">
        <v>44</v>
      </c>
      <c r="G2536" t="s">
        <v>45</v>
      </c>
      <c r="H2536" t="s">
        <v>3630</v>
      </c>
      <c r="I2536">
        <v>6</v>
      </c>
      <c r="J2536">
        <v>1</v>
      </c>
      <c r="K2536" t="s">
        <v>3631</v>
      </c>
      <c r="L2536">
        <v>0</v>
      </c>
      <c r="M2536">
        <f t="shared" si="162"/>
        <v>2</v>
      </c>
      <c r="N2536" s="2">
        <f t="shared" si="159"/>
        <v>20</v>
      </c>
      <c r="O2536" s="2" t="str">
        <f t="shared" si="160"/>
        <v>DX_TOT_LM</v>
      </c>
      <c r="P2536" t="str">
        <f t="shared" si="161"/>
        <v>PA</v>
      </c>
    </row>
    <row r="2537" spans="1:16" x14ac:dyDescent="0.25">
      <c r="A2537" t="s">
        <v>26</v>
      </c>
      <c r="B2537" t="s">
        <v>3632</v>
      </c>
      <c r="C2537">
        <v>105</v>
      </c>
      <c r="D2537" t="s">
        <v>3633</v>
      </c>
      <c r="F2537" t="s">
        <v>44</v>
      </c>
      <c r="G2537" t="s">
        <v>45</v>
      </c>
      <c r="H2537" t="s">
        <v>53</v>
      </c>
      <c r="I2537">
        <v>8</v>
      </c>
      <c r="J2537">
        <v>2</v>
      </c>
      <c r="K2537" t="s">
        <v>3634</v>
      </c>
      <c r="L2537">
        <v>0</v>
      </c>
      <c r="M2537">
        <f t="shared" si="162"/>
        <v>2</v>
      </c>
      <c r="N2537" s="2">
        <f t="shared" si="159"/>
        <v>20</v>
      </c>
      <c r="O2537" s="2" t="str">
        <f t="shared" si="160"/>
        <v>DX_TOT_T</v>
      </c>
      <c r="P2537" t="str">
        <f t="shared" si="161"/>
        <v>PA</v>
      </c>
    </row>
    <row r="2538" spans="1:16" x14ac:dyDescent="0.25">
      <c r="A2538" t="s">
        <v>26</v>
      </c>
      <c r="B2538" t="s">
        <v>3635</v>
      </c>
      <c r="C2538">
        <v>106</v>
      </c>
      <c r="D2538" t="s">
        <v>3636</v>
      </c>
      <c r="F2538" t="s">
        <v>44</v>
      </c>
      <c r="G2538" t="s">
        <v>45</v>
      </c>
      <c r="H2538" t="s">
        <v>53</v>
      </c>
      <c r="I2538">
        <v>8</v>
      </c>
      <c r="J2538">
        <v>2</v>
      </c>
      <c r="K2538" t="s">
        <v>3637</v>
      </c>
      <c r="L2538">
        <v>0</v>
      </c>
      <c r="M2538">
        <f t="shared" si="162"/>
        <v>2</v>
      </c>
      <c r="N2538" s="2">
        <f t="shared" si="159"/>
        <v>20</v>
      </c>
      <c r="O2538" s="2" t="str">
        <f t="shared" si="160"/>
        <v>DX_TOT_Z</v>
      </c>
      <c r="P2538" t="str">
        <f t="shared" si="161"/>
        <v>PA</v>
      </c>
    </row>
    <row r="2539" spans="1:16" x14ac:dyDescent="0.25">
      <c r="A2539" t="s">
        <v>26</v>
      </c>
      <c r="B2539" t="s">
        <v>3638</v>
      </c>
      <c r="C2539">
        <v>107</v>
      </c>
      <c r="D2539" t="s">
        <v>3639</v>
      </c>
      <c r="E2539" s="26" t="s">
        <v>9541</v>
      </c>
      <c r="F2539" t="s">
        <v>44</v>
      </c>
      <c r="G2539" t="s">
        <v>45</v>
      </c>
      <c r="H2539" t="s">
        <v>53</v>
      </c>
      <c r="I2539">
        <v>8</v>
      </c>
      <c r="J2539">
        <v>2</v>
      </c>
      <c r="K2539" t="s">
        <v>3640</v>
      </c>
      <c r="L2539">
        <v>0</v>
      </c>
      <c r="M2539">
        <f t="shared" si="162"/>
        <v>2</v>
      </c>
      <c r="N2539" s="2">
        <f t="shared" si="159"/>
        <v>20</v>
      </c>
      <c r="O2539" s="2" t="str">
        <f t="shared" si="160"/>
        <v>DX_HD_BMC</v>
      </c>
      <c r="P2539" t="str">
        <f t="shared" si="161"/>
        <v>PA</v>
      </c>
    </row>
    <row r="2540" spans="1:16" x14ac:dyDescent="0.25">
      <c r="A2540" t="s">
        <v>26</v>
      </c>
      <c r="B2540" t="s">
        <v>3641</v>
      </c>
      <c r="C2540">
        <v>108</v>
      </c>
      <c r="D2540" t="s">
        <v>3642</v>
      </c>
      <c r="E2540" s="26" t="s">
        <v>9541</v>
      </c>
      <c r="F2540" t="s">
        <v>44</v>
      </c>
      <c r="G2540" t="s">
        <v>45</v>
      </c>
      <c r="H2540" t="s">
        <v>53</v>
      </c>
      <c r="I2540">
        <v>8</v>
      </c>
      <c r="J2540">
        <v>2</v>
      </c>
      <c r="K2540" t="s">
        <v>3643</v>
      </c>
      <c r="L2540">
        <v>0</v>
      </c>
      <c r="M2540">
        <f t="shared" si="162"/>
        <v>2</v>
      </c>
      <c r="N2540" s="2">
        <f t="shared" si="159"/>
        <v>20</v>
      </c>
      <c r="O2540" s="2" t="str">
        <f t="shared" si="160"/>
        <v>DX_HD_AREA</v>
      </c>
      <c r="P2540" t="str">
        <f t="shared" si="161"/>
        <v>PA</v>
      </c>
    </row>
    <row r="2541" spans="1:16" x14ac:dyDescent="0.25">
      <c r="A2541" t="s">
        <v>26</v>
      </c>
      <c r="B2541" t="s">
        <v>3644</v>
      </c>
      <c r="C2541">
        <v>109</v>
      </c>
      <c r="D2541" t="s">
        <v>3645</v>
      </c>
      <c r="E2541" s="26" t="s">
        <v>9541</v>
      </c>
      <c r="F2541" t="s">
        <v>44</v>
      </c>
      <c r="G2541" t="s">
        <v>45</v>
      </c>
      <c r="H2541" t="s">
        <v>53</v>
      </c>
      <c r="I2541">
        <v>8</v>
      </c>
      <c r="J2541">
        <v>2</v>
      </c>
      <c r="K2541" t="s">
        <v>3646</v>
      </c>
      <c r="L2541">
        <v>0</v>
      </c>
      <c r="M2541">
        <f t="shared" si="162"/>
        <v>2</v>
      </c>
      <c r="N2541" s="2">
        <f t="shared" si="159"/>
        <v>20</v>
      </c>
      <c r="O2541" s="2" t="str">
        <f t="shared" si="160"/>
        <v>DX_HD_BMD</v>
      </c>
      <c r="P2541" t="str">
        <f t="shared" si="161"/>
        <v>PA</v>
      </c>
    </row>
    <row r="2542" spans="1:16" x14ac:dyDescent="0.25">
      <c r="A2542" t="s">
        <v>26</v>
      </c>
      <c r="B2542" t="s">
        <v>3647</v>
      </c>
      <c r="C2542">
        <v>110</v>
      </c>
      <c r="D2542" t="s">
        <v>3648</v>
      </c>
      <c r="E2542" s="26" t="s">
        <v>9541</v>
      </c>
      <c r="F2542" t="s">
        <v>44</v>
      </c>
      <c r="G2542" t="s">
        <v>45</v>
      </c>
      <c r="H2542" t="s">
        <v>756</v>
      </c>
      <c r="I2542">
        <v>4</v>
      </c>
      <c r="J2542">
        <v>0</v>
      </c>
      <c r="K2542" t="s">
        <v>3649</v>
      </c>
      <c r="L2542">
        <v>0</v>
      </c>
      <c r="M2542">
        <f t="shared" si="162"/>
        <v>2</v>
      </c>
      <c r="N2542" s="2">
        <f t="shared" ref="N2542:N2605" si="163">_xlfn.NUMBERVALUE(MID(A2542,2,3))-200</f>
        <v>20</v>
      </c>
      <c r="O2542" s="2" t="str">
        <f t="shared" ref="O2542:O2605" si="164">MID(B2542,6,LEN(B2542)-5)</f>
        <v>DX_HD_ST</v>
      </c>
      <c r="P2542" t="str">
        <f t="shared" ref="P2542:P2605" si="165">IFERROR(IF(FIND("PA",A2542)&gt;0,"PA","Biological"),"Biological")</f>
        <v>PA</v>
      </c>
    </row>
    <row r="2543" spans="1:16" x14ac:dyDescent="0.25">
      <c r="A2543" t="s">
        <v>26</v>
      </c>
      <c r="B2543" t="s">
        <v>3650</v>
      </c>
      <c r="C2543">
        <v>111</v>
      </c>
      <c r="D2543" t="s">
        <v>3651</v>
      </c>
      <c r="E2543" s="26" t="s">
        <v>9541</v>
      </c>
      <c r="F2543" t="s">
        <v>44</v>
      </c>
      <c r="G2543" t="s">
        <v>45</v>
      </c>
      <c r="H2543" t="s">
        <v>53</v>
      </c>
      <c r="I2543">
        <v>8</v>
      </c>
      <c r="J2543">
        <v>2</v>
      </c>
      <c r="K2543" t="s">
        <v>3652</v>
      </c>
      <c r="L2543">
        <v>0</v>
      </c>
      <c r="M2543">
        <f t="shared" si="162"/>
        <v>2</v>
      </c>
      <c r="N2543" s="2">
        <f t="shared" si="163"/>
        <v>20</v>
      </c>
      <c r="O2543" s="2" t="str">
        <f t="shared" si="164"/>
        <v>DX_HD_FM</v>
      </c>
      <c r="P2543" t="str">
        <f t="shared" si="165"/>
        <v>PA</v>
      </c>
    </row>
    <row r="2544" spans="1:16" x14ac:dyDescent="0.25">
      <c r="A2544" t="s">
        <v>26</v>
      </c>
      <c r="B2544" t="s">
        <v>3653</v>
      </c>
      <c r="C2544">
        <v>112</v>
      </c>
      <c r="D2544" t="s">
        <v>3654</v>
      </c>
      <c r="E2544" s="26" t="s">
        <v>9541</v>
      </c>
      <c r="F2544" t="s">
        <v>44</v>
      </c>
      <c r="G2544" t="s">
        <v>45</v>
      </c>
      <c r="H2544" t="s">
        <v>756</v>
      </c>
      <c r="I2544">
        <v>4</v>
      </c>
      <c r="J2544">
        <v>0</v>
      </c>
      <c r="K2544" t="s">
        <v>3655</v>
      </c>
      <c r="L2544">
        <v>0</v>
      </c>
      <c r="M2544">
        <f t="shared" si="162"/>
        <v>2</v>
      </c>
      <c r="N2544" s="2">
        <f t="shared" si="163"/>
        <v>20</v>
      </c>
      <c r="O2544" s="2" t="str">
        <f t="shared" si="164"/>
        <v>DX_HD_LM</v>
      </c>
      <c r="P2544" t="str">
        <f t="shared" si="165"/>
        <v>PA</v>
      </c>
    </row>
    <row r="2545" spans="1:16" x14ac:dyDescent="0.25">
      <c r="A2545" t="s">
        <v>26</v>
      </c>
      <c r="B2545" t="s">
        <v>3656</v>
      </c>
      <c r="C2545">
        <v>113</v>
      </c>
      <c r="D2545" t="s">
        <v>3657</v>
      </c>
      <c r="E2545" s="26" t="s">
        <v>9541</v>
      </c>
      <c r="F2545" t="s">
        <v>44</v>
      </c>
      <c r="G2545" t="s">
        <v>45</v>
      </c>
      <c r="H2545" t="s">
        <v>53</v>
      </c>
      <c r="I2545">
        <v>8</v>
      </c>
      <c r="J2545">
        <v>2</v>
      </c>
      <c r="K2545" t="s">
        <v>3658</v>
      </c>
      <c r="L2545">
        <v>0</v>
      </c>
      <c r="M2545">
        <f t="shared" si="162"/>
        <v>2</v>
      </c>
      <c r="N2545" s="2">
        <f t="shared" si="163"/>
        <v>20</v>
      </c>
      <c r="O2545" s="2" t="str">
        <f t="shared" si="164"/>
        <v>DX_CH_BMC</v>
      </c>
      <c r="P2545" t="str">
        <f t="shared" si="165"/>
        <v>PA</v>
      </c>
    </row>
    <row r="2546" spans="1:16" x14ac:dyDescent="0.25">
      <c r="A2546" t="s">
        <v>26</v>
      </c>
      <c r="B2546" t="s">
        <v>3659</v>
      </c>
      <c r="C2546">
        <v>114</v>
      </c>
      <c r="D2546" t="s">
        <v>3660</v>
      </c>
      <c r="E2546" s="26" t="s">
        <v>9541</v>
      </c>
      <c r="F2546" t="s">
        <v>44</v>
      </c>
      <c r="G2546" t="s">
        <v>45</v>
      </c>
      <c r="H2546" t="s">
        <v>53</v>
      </c>
      <c r="I2546">
        <v>8</v>
      </c>
      <c r="J2546">
        <v>2</v>
      </c>
      <c r="K2546" t="s">
        <v>3661</v>
      </c>
      <c r="L2546">
        <v>0</v>
      </c>
      <c r="M2546">
        <f t="shared" si="162"/>
        <v>2</v>
      </c>
      <c r="N2546" s="2">
        <f t="shared" si="163"/>
        <v>20</v>
      </c>
      <c r="O2546" s="2" t="str">
        <f t="shared" si="164"/>
        <v>DX_CH_AREA</v>
      </c>
      <c r="P2546" t="str">
        <f t="shared" si="165"/>
        <v>PA</v>
      </c>
    </row>
    <row r="2547" spans="1:16" x14ac:dyDescent="0.25">
      <c r="A2547" t="s">
        <v>26</v>
      </c>
      <c r="B2547" t="s">
        <v>3662</v>
      </c>
      <c r="C2547">
        <v>115</v>
      </c>
      <c r="D2547" t="s">
        <v>3663</v>
      </c>
      <c r="E2547" s="26" t="s">
        <v>9541</v>
      </c>
      <c r="F2547" t="s">
        <v>44</v>
      </c>
      <c r="G2547" t="s">
        <v>45</v>
      </c>
      <c r="H2547" t="s">
        <v>53</v>
      </c>
      <c r="I2547">
        <v>8</v>
      </c>
      <c r="J2547">
        <v>2</v>
      </c>
      <c r="K2547" t="s">
        <v>3664</v>
      </c>
      <c r="L2547">
        <v>0</v>
      </c>
      <c r="M2547">
        <f t="shared" si="162"/>
        <v>2</v>
      </c>
      <c r="N2547" s="2">
        <f t="shared" si="163"/>
        <v>20</v>
      </c>
      <c r="O2547" s="2" t="str">
        <f t="shared" si="164"/>
        <v>DX_CH_BMD</v>
      </c>
      <c r="P2547" t="str">
        <f t="shared" si="165"/>
        <v>PA</v>
      </c>
    </row>
    <row r="2548" spans="1:16" x14ac:dyDescent="0.25">
      <c r="A2548" t="s">
        <v>26</v>
      </c>
      <c r="B2548" t="s">
        <v>3665</v>
      </c>
      <c r="C2548">
        <v>116</v>
      </c>
      <c r="D2548" t="s">
        <v>3666</v>
      </c>
      <c r="E2548" s="26" t="s">
        <v>9541</v>
      </c>
      <c r="F2548" t="s">
        <v>44</v>
      </c>
      <c r="G2548" t="s">
        <v>45</v>
      </c>
      <c r="H2548" t="s">
        <v>2441</v>
      </c>
      <c r="I2548">
        <v>6</v>
      </c>
      <c r="J2548">
        <v>0</v>
      </c>
      <c r="K2548" t="s">
        <v>3667</v>
      </c>
      <c r="L2548">
        <v>0</v>
      </c>
      <c r="M2548">
        <f t="shared" si="162"/>
        <v>2</v>
      </c>
      <c r="N2548" s="2">
        <f t="shared" si="163"/>
        <v>20</v>
      </c>
      <c r="O2548" s="2" t="str">
        <f t="shared" si="164"/>
        <v>DX_CH_ST</v>
      </c>
      <c r="P2548" t="str">
        <f t="shared" si="165"/>
        <v>PA</v>
      </c>
    </row>
    <row r="2549" spans="1:16" x14ac:dyDescent="0.25">
      <c r="A2549" t="s">
        <v>26</v>
      </c>
      <c r="B2549" t="s">
        <v>3668</v>
      </c>
      <c r="C2549">
        <v>117</v>
      </c>
      <c r="D2549" t="s">
        <v>3669</v>
      </c>
      <c r="E2549" s="26" t="s">
        <v>9541</v>
      </c>
      <c r="F2549" t="s">
        <v>44</v>
      </c>
      <c r="G2549" t="s">
        <v>45</v>
      </c>
      <c r="H2549" t="s">
        <v>53</v>
      </c>
      <c r="I2549">
        <v>8</v>
      </c>
      <c r="J2549">
        <v>2</v>
      </c>
      <c r="K2549" t="s">
        <v>3670</v>
      </c>
      <c r="L2549">
        <v>0</v>
      </c>
      <c r="M2549">
        <f t="shared" si="162"/>
        <v>2</v>
      </c>
      <c r="N2549" s="2">
        <f t="shared" si="163"/>
        <v>20</v>
      </c>
      <c r="O2549" s="2" t="str">
        <f t="shared" si="164"/>
        <v>DX_CH_FM</v>
      </c>
      <c r="P2549" t="str">
        <f t="shared" si="165"/>
        <v>PA</v>
      </c>
    </row>
    <row r="2550" spans="1:16" x14ac:dyDescent="0.25">
      <c r="A2550" t="s">
        <v>26</v>
      </c>
      <c r="B2550" t="s">
        <v>3671</v>
      </c>
      <c r="C2550">
        <v>118</v>
      </c>
      <c r="D2550" t="s">
        <v>3672</v>
      </c>
      <c r="E2550" s="26" t="s">
        <v>9541</v>
      </c>
      <c r="F2550" t="s">
        <v>44</v>
      </c>
      <c r="G2550" t="s">
        <v>45</v>
      </c>
      <c r="H2550" t="s">
        <v>756</v>
      </c>
      <c r="I2550">
        <v>4</v>
      </c>
      <c r="J2550">
        <v>0</v>
      </c>
      <c r="K2550" t="s">
        <v>3673</v>
      </c>
      <c r="L2550">
        <v>0</v>
      </c>
      <c r="M2550">
        <f t="shared" si="162"/>
        <v>2</v>
      </c>
      <c r="N2550" s="2">
        <f t="shared" si="163"/>
        <v>20</v>
      </c>
      <c r="O2550" s="2" t="str">
        <f t="shared" si="164"/>
        <v>DX_CH_LM</v>
      </c>
      <c r="P2550" t="str">
        <f t="shared" si="165"/>
        <v>PA</v>
      </c>
    </row>
    <row r="2551" spans="1:16" x14ac:dyDescent="0.25">
      <c r="A2551" t="s">
        <v>26</v>
      </c>
      <c r="B2551" t="s">
        <v>3674</v>
      </c>
      <c r="C2551">
        <v>119</v>
      </c>
      <c r="D2551" t="s">
        <v>3675</v>
      </c>
      <c r="E2551" s="26" t="s">
        <v>9541</v>
      </c>
      <c r="F2551" t="s">
        <v>44</v>
      </c>
      <c r="G2551" t="s">
        <v>45</v>
      </c>
      <c r="H2551" t="s">
        <v>53</v>
      </c>
      <c r="I2551">
        <v>8</v>
      </c>
      <c r="J2551">
        <v>2</v>
      </c>
      <c r="K2551" t="s">
        <v>3676</v>
      </c>
      <c r="L2551">
        <v>0</v>
      </c>
      <c r="M2551">
        <f t="shared" si="162"/>
        <v>2</v>
      </c>
      <c r="N2551" s="2">
        <f t="shared" si="163"/>
        <v>20</v>
      </c>
      <c r="O2551" s="2" t="str">
        <f t="shared" si="164"/>
        <v>DX_MR_BMC</v>
      </c>
      <c r="P2551" t="str">
        <f t="shared" si="165"/>
        <v>PA</v>
      </c>
    </row>
    <row r="2552" spans="1:16" x14ac:dyDescent="0.25">
      <c r="A2552" t="s">
        <v>26</v>
      </c>
      <c r="B2552" t="s">
        <v>3677</v>
      </c>
      <c r="C2552">
        <v>120</v>
      </c>
      <c r="D2552" t="s">
        <v>3678</v>
      </c>
      <c r="E2552" s="26" t="s">
        <v>9541</v>
      </c>
      <c r="F2552" t="s">
        <v>44</v>
      </c>
      <c r="G2552" t="s">
        <v>45</v>
      </c>
      <c r="H2552" t="s">
        <v>53</v>
      </c>
      <c r="I2552">
        <v>8</v>
      </c>
      <c r="J2552">
        <v>2</v>
      </c>
      <c r="K2552" t="s">
        <v>3679</v>
      </c>
      <c r="L2552">
        <v>0</v>
      </c>
      <c r="M2552">
        <f t="shared" si="162"/>
        <v>2</v>
      </c>
      <c r="N2552" s="2">
        <f t="shared" si="163"/>
        <v>20</v>
      </c>
      <c r="O2552" s="2" t="str">
        <f t="shared" si="164"/>
        <v>DX_MR_AREA</v>
      </c>
      <c r="P2552" t="str">
        <f t="shared" si="165"/>
        <v>PA</v>
      </c>
    </row>
    <row r="2553" spans="1:16" x14ac:dyDescent="0.25">
      <c r="A2553" t="s">
        <v>26</v>
      </c>
      <c r="B2553" t="s">
        <v>3680</v>
      </c>
      <c r="C2553">
        <v>121</v>
      </c>
      <c r="D2553" t="s">
        <v>3681</v>
      </c>
      <c r="E2553" s="26" t="s">
        <v>9541</v>
      </c>
      <c r="F2553" t="s">
        <v>44</v>
      </c>
      <c r="G2553" t="s">
        <v>45</v>
      </c>
      <c r="H2553" t="s">
        <v>53</v>
      </c>
      <c r="I2553">
        <v>8</v>
      </c>
      <c r="J2553">
        <v>2</v>
      </c>
      <c r="K2553" t="s">
        <v>3682</v>
      </c>
      <c r="L2553">
        <v>0</v>
      </c>
      <c r="M2553">
        <f t="shared" si="162"/>
        <v>2</v>
      </c>
      <c r="N2553" s="2">
        <f t="shared" si="163"/>
        <v>20</v>
      </c>
      <c r="O2553" s="2" t="str">
        <f t="shared" si="164"/>
        <v>DX_MR_BMD</v>
      </c>
      <c r="P2553" t="str">
        <f t="shared" si="165"/>
        <v>PA</v>
      </c>
    </row>
    <row r="2554" spans="1:16" x14ac:dyDescent="0.25">
      <c r="A2554" t="s">
        <v>26</v>
      </c>
      <c r="B2554" t="s">
        <v>3683</v>
      </c>
      <c r="C2554">
        <v>122</v>
      </c>
      <c r="D2554" t="s">
        <v>3684</v>
      </c>
      <c r="E2554" s="26" t="s">
        <v>9541</v>
      </c>
      <c r="F2554" t="s">
        <v>44</v>
      </c>
      <c r="G2554" t="s">
        <v>45</v>
      </c>
      <c r="H2554" t="s">
        <v>53</v>
      </c>
      <c r="I2554">
        <v>8</v>
      </c>
      <c r="J2554">
        <v>2</v>
      </c>
      <c r="K2554" t="s">
        <v>3685</v>
      </c>
      <c r="L2554">
        <v>0</v>
      </c>
      <c r="M2554">
        <f t="shared" si="162"/>
        <v>2</v>
      </c>
      <c r="N2554" s="2">
        <f t="shared" si="163"/>
        <v>20</v>
      </c>
      <c r="O2554" s="2" t="str">
        <f t="shared" si="164"/>
        <v>DX_MR_ST</v>
      </c>
      <c r="P2554" t="str">
        <f t="shared" si="165"/>
        <v>PA</v>
      </c>
    </row>
    <row r="2555" spans="1:16" x14ac:dyDescent="0.25">
      <c r="A2555" t="s">
        <v>26</v>
      </c>
      <c r="B2555" t="s">
        <v>3686</v>
      </c>
      <c r="C2555">
        <v>123</v>
      </c>
      <c r="D2555" t="s">
        <v>3687</v>
      </c>
      <c r="E2555" s="26" t="s">
        <v>9541</v>
      </c>
      <c r="F2555" t="s">
        <v>44</v>
      </c>
      <c r="G2555" t="s">
        <v>45</v>
      </c>
      <c r="H2555" t="s">
        <v>53</v>
      </c>
      <c r="I2555">
        <v>8</v>
      </c>
      <c r="J2555">
        <v>2</v>
      </c>
      <c r="K2555" t="s">
        <v>3688</v>
      </c>
      <c r="L2555">
        <v>0</v>
      </c>
      <c r="M2555">
        <f t="shared" si="162"/>
        <v>2</v>
      </c>
      <c r="N2555" s="2">
        <f t="shared" si="163"/>
        <v>20</v>
      </c>
      <c r="O2555" s="2" t="str">
        <f t="shared" si="164"/>
        <v>DX_MR_FM</v>
      </c>
      <c r="P2555" t="str">
        <f t="shared" si="165"/>
        <v>PA</v>
      </c>
    </row>
    <row r="2556" spans="1:16" x14ac:dyDescent="0.25">
      <c r="A2556" t="s">
        <v>26</v>
      </c>
      <c r="B2556" t="s">
        <v>3689</v>
      </c>
      <c r="C2556">
        <v>124</v>
      </c>
      <c r="D2556" t="s">
        <v>3690</v>
      </c>
      <c r="E2556" s="26" t="s">
        <v>9541</v>
      </c>
      <c r="F2556" t="s">
        <v>44</v>
      </c>
      <c r="G2556" t="s">
        <v>45</v>
      </c>
      <c r="H2556" t="s">
        <v>53</v>
      </c>
      <c r="I2556">
        <v>8</v>
      </c>
      <c r="J2556">
        <v>2</v>
      </c>
      <c r="K2556" t="s">
        <v>3691</v>
      </c>
      <c r="L2556">
        <v>0</v>
      </c>
      <c r="M2556">
        <f t="shared" si="162"/>
        <v>2</v>
      </c>
      <c r="N2556" s="2">
        <f t="shared" si="163"/>
        <v>20</v>
      </c>
      <c r="O2556" s="2" t="str">
        <f t="shared" si="164"/>
        <v>DX_MR_LM</v>
      </c>
      <c r="P2556" t="str">
        <f t="shared" si="165"/>
        <v>PA</v>
      </c>
    </row>
    <row r="2557" spans="1:16" x14ac:dyDescent="0.25">
      <c r="A2557" t="s">
        <v>26</v>
      </c>
      <c r="B2557" t="s">
        <v>3692</v>
      </c>
      <c r="C2557">
        <v>125</v>
      </c>
      <c r="D2557" t="s">
        <v>3693</v>
      </c>
      <c r="E2557" s="26" t="s">
        <v>9541</v>
      </c>
      <c r="F2557" t="s">
        <v>44</v>
      </c>
      <c r="G2557" t="s">
        <v>45</v>
      </c>
      <c r="H2557" t="s">
        <v>53</v>
      </c>
      <c r="I2557">
        <v>8</v>
      </c>
      <c r="J2557">
        <v>2</v>
      </c>
      <c r="K2557" t="s">
        <v>3694</v>
      </c>
      <c r="L2557">
        <v>0</v>
      </c>
      <c r="M2557">
        <f t="shared" si="162"/>
        <v>2</v>
      </c>
      <c r="N2557" s="2">
        <f t="shared" si="163"/>
        <v>20</v>
      </c>
      <c r="O2557" s="2" t="str">
        <f t="shared" si="164"/>
        <v>DX_PLV_BMC</v>
      </c>
      <c r="P2557" t="str">
        <f t="shared" si="165"/>
        <v>PA</v>
      </c>
    </row>
    <row r="2558" spans="1:16" x14ac:dyDescent="0.25">
      <c r="A2558" t="s">
        <v>26</v>
      </c>
      <c r="B2558" t="s">
        <v>3695</v>
      </c>
      <c r="C2558">
        <v>126</v>
      </c>
      <c r="D2558" t="s">
        <v>3696</v>
      </c>
      <c r="E2558" s="26" t="s">
        <v>9541</v>
      </c>
      <c r="F2558" t="s">
        <v>44</v>
      </c>
      <c r="G2558" t="s">
        <v>45</v>
      </c>
      <c r="H2558" t="s">
        <v>53</v>
      </c>
      <c r="I2558">
        <v>8</v>
      </c>
      <c r="J2558">
        <v>2</v>
      </c>
      <c r="K2558" t="s">
        <v>3697</v>
      </c>
      <c r="L2558">
        <v>0</v>
      </c>
      <c r="M2558">
        <f t="shared" si="162"/>
        <v>2</v>
      </c>
      <c r="N2558" s="2">
        <f t="shared" si="163"/>
        <v>20</v>
      </c>
      <c r="O2558" s="2" t="str">
        <f t="shared" si="164"/>
        <v>DX_PLV_AREA</v>
      </c>
      <c r="P2558" t="str">
        <f t="shared" si="165"/>
        <v>PA</v>
      </c>
    </row>
    <row r="2559" spans="1:16" x14ac:dyDescent="0.25">
      <c r="A2559" t="s">
        <v>26</v>
      </c>
      <c r="B2559" t="s">
        <v>3698</v>
      </c>
      <c r="C2559">
        <v>127</v>
      </c>
      <c r="D2559" t="s">
        <v>3699</v>
      </c>
      <c r="E2559" s="26" t="s">
        <v>9541</v>
      </c>
      <c r="F2559" t="s">
        <v>44</v>
      </c>
      <c r="G2559" t="s">
        <v>45</v>
      </c>
      <c r="H2559" t="s">
        <v>53</v>
      </c>
      <c r="I2559">
        <v>8</v>
      </c>
      <c r="J2559">
        <v>2</v>
      </c>
      <c r="K2559" t="s">
        <v>3700</v>
      </c>
      <c r="L2559">
        <v>0</v>
      </c>
      <c r="M2559">
        <f t="shared" si="162"/>
        <v>2</v>
      </c>
      <c r="N2559" s="2">
        <f t="shared" si="163"/>
        <v>20</v>
      </c>
      <c r="O2559" s="2" t="str">
        <f t="shared" si="164"/>
        <v>DX_PLV_BMD</v>
      </c>
      <c r="P2559" t="str">
        <f t="shared" si="165"/>
        <v>PA</v>
      </c>
    </row>
    <row r="2560" spans="1:16" x14ac:dyDescent="0.25">
      <c r="A2560" t="s">
        <v>26</v>
      </c>
      <c r="B2560" t="s">
        <v>3701</v>
      </c>
      <c r="C2560">
        <v>128</v>
      </c>
      <c r="D2560" t="s">
        <v>3702</v>
      </c>
      <c r="E2560" s="26" t="s">
        <v>9541</v>
      </c>
      <c r="F2560" t="s">
        <v>44</v>
      </c>
      <c r="G2560" t="s">
        <v>45</v>
      </c>
      <c r="H2560" t="s">
        <v>756</v>
      </c>
      <c r="I2560">
        <v>4</v>
      </c>
      <c r="J2560">
        <v>0</v>
      </c>
      <c r="K2560" t="s">
        <v>3703</v>
      </c>
      <c r="L2560">
        <v>0</v>
      </c>
      <c r="M2560">
        <f t="shared" si="162"/>
        <v>2</v>
      </c>
      <c r="N2560" s="2">
        <f t="shared" si="163"/>
        <v>20</v>
      </c>
      <c r="O2560" s="2" t="str">
        <f t="shared" si="164"/>
        <v>DX_PLV_ST</v>
      </c>
      <c r="P2560" t="str">
        <f t="shared" si="165"/>
        <v>PA</v>
      </c>
    </row>
    <row r="2561" spans="1:16" x14ac:dyDescent="0.25">
      <c r="A2561" t="s">
        <v>26</v>
      </c>
      <c r="B2561" t="s">
        <v>3704</v>
      </c>
      <c r="C2561">
        <v>129</v>
      </c>
      <c r="D2561" t="s">
        <v>3705</v>
      </c>
      <c r="E2561" s="26" t="s">
        <v>9541</v>
      </c>
      <c r="F2561" t="s">
        <v>44</v>
      </c>
      <c r="G2561" t="s">
        <v>45</v>
      </c>
      <c r="H2561" t="s">
        <v>53</v>
      </c>
      <c r="I2561">
        <v>8</v>
      </c>
      <c r="J2561">
        <v>2</v>
      </c>
      <c r="K2561" t="s">
        <v>3706</v>
      </c>
      <c r="L2561">
        <v>0</v>
      </c>
      <c r="M2561">
        <f t="shared" si="162"/>
        <v>2</v>
      </c>
      <c r="N2561" s="2">
        <f t="shared" si="163"/>
        <v>20</v>
      </c>
      <c r="O2561" s="2" t="str">
        <f t="shared" si="164"/>
        <v>DX_PLV_FM</v>
      </c>
      <c r="P2561" t="str">
        <f t="shared" si="165"/>
        <v>PA</v>
      </c>
    </row>
    <row r="2562" spans="1:16" x14ac:dyDescent="0.25">
      <c r="A2562" t="s">
        <v>26</v>
      </c>
      <c r="B2562" t="s">
        <v>3707</v>
      </c>
      <c r="C2562">
        <v>130</v>
      </c>
      <c r="D2562" t="s">
        <v>3708</v>
      </c>
      <c r="E2562" s="26" t="s">
        <v>9541</v>
      </c>
      <c r="F2562" t="s">
        <v>44</v>
      </c>
      <c r="G2562" t="s">
        <v>45</v>
      </c>
      <c r="H2562" t="s">
        <v>756</v>
      </c>
      <c r="I2562">
        <v>4</v>
      </c>
      <c r="J2562">
        <v>0</v>
      </c>
      <c r="K2562" t="s">
        <v>3709</v>
      </c>
      <c r="L2562">
        <v>0</v>
      </c>
      <c r="M2562">
        <f t="shared" si="162"/>
        <v>2</v>
      </c>
      <c r="N2562" s="2">
        <f t="shared" si="163"/>
        <v>20</v>
      </c>
      <c r="O2562" s="2" t="str">
        <f t="shared" si="164"/>
        <v>DX_PLV_LM</v>
      </c>
      <c r="P2562" t="str">
        <f t="shared" si="165"/>
        <v>PA</v>
      </c>
    </row>
    <row r="2563" spans="1:16" x14ac:dyDescent="0.25">
      <c r="A2563" t="s">
        <v>26</v>
      </c>
      <c r="B2563" t="s">
        <v>3710</v>
      </c>
      <c r="C2563">
        <v>131</v>
      </c>
      <c r="D2563" t="s">
        <v>3711</v>
      </c>
      <c r="E2563" s="26" t="s">
        <v>9541</v>
      </c>
      <c r="F2563" t="s">
        <v>44</v>
      </c>
      <c r="G2563" t="s">
        <v>45</v>
      </c>
      <c r="H2563" t="s">
        <v>53</v>
      </c>
      <c r="I2563">
        <v>8</v>
      </c>
      <c r="J2563">
        <v>2</v>
      </c>
      <c r="K2563" t="s">
        <v>3712</v>
      </c>
      <c r="L2563">
        <v>0</v>
      </c>
      <c r="M2563">
        <f t="shared" ref="M2563:M2626" si="166">_xlfn.NUMBERVALUE(MID(A2563,2,1))</f>
        <v>2</v>
      </c>
      <c r="N2563" s="2">
        <f t="shared" si="163"/>
        <v>20</v>
      </c>
      <c r="O2563" s="2" t="str">
        <f t="shared" si="164"/>
        <v>DX_LLG_BMC</v>
      </c>
      <c r="P2563" t="str">
        <f t="shared" si="165"/>
        <v>PA</v>
      </c>
    </row>
    <row r="2564" spans="1:16" x14ac:dyDescent="0.25">
      <c r="A2564" t="s">
        <v>26</v>
      </c>
      <c r="B2564" t="s">
        <v>3713</v>
      </c>
      <c r="C2564">
        <v>132</v>
      </c>
      <c r="D2564" t="s">
        <v>3714</v>
      </c>
      <c r="E2564" s="26" t="s">
        <v>9541</v>
      </c>
      <c r="F2564" t="s">
        <v>44</v>
      </c>
      <c r="G2564" t="s">
        <v>45</v>
      </c>
      <c r="H2564" t="s">
        <v>53</v>
      </c>
      <c r="I2564">
        <v>8</v>
      </c>
      <c r="J2564">
        <v>2</v>
      </c>
      <c r="K2564" t="s">
        <v>3715</v>
      </c>
      <c r="L2564">
        <v>0</v>
      </c>
      <c r="M2564">
        <f t="shared" si="166"/>
        <v>2</v>
      </c>
      <c r="N2564" s="2">
        <f t="shared" si="163"/>
        <v>20</v>
      </c>
      <c r="O2564" s="2" t="str">
        <f t="shared" si="164"/>
        <v>DX_LLG_AREA</v>
      </c>
      <c r="P2564" t="str">
        <f t="shared" si="165"/>
        <v>PA</v>
      </c>
    </row>
    <row r="2565" spans="1:16" x14ac:dyDescent="0.25">
      <c r="A2565" t="s">
        <v>26</v>
      </c>
      <c r="B2565" t="s">
        <v>3716</v>
      </c>
      <c r="C2565">
        <v>133</v>
      </c>
      <c r="D2565" t="s">
        <v>3717</v>
      </c>
      <c r="E2565" s="26" t="s">
        <v>9541</v>
      </c>
      <c r="F2565" t="s">
        <v>44</v>
      </c>
      <c r="G2565" t="s">
        <v>45</v>
      </c>
      <c r="H2565" t="s">
        <v>53</v>
      </c>
      <c r="I2565">
        <v>8</v>
      </c>
      <c r="J2565">
        <v>2</v>
      </c>
      <c r="K2565" t="s">
        <v>3718</v>
      </c>
      <c r="L2565">
        <v>0</v>
      </c>
      <c r="M2565">
        <f t="shared" si="166"/>
        <v>2</v>
      </c>
      <c r="N2565" s="2">
        <f t="shared" si="163"/>
        <v>20</v>
      </c>
      <c r="O2565" s="2" t="str">
        <f t="shared" si="164"/>
        <v>DX_LLG_BMD</v>
      </c>
      <c r="P2565" t="str">
        <f t="shared" si="165"/>
        <v>PA</v>
      </c>
    </row>
    <row r="2566" spans="1:16" x14ac:dyDescent="0.25">
      <c r="A2566" t="s">
        <v>26</v>
      </c>
      <c r="B2566" t="s">
        <v>3719</v>
      </c>
      <c r="C2566">
        <v>134</v>
      </c>
      <c r="D2566" t="s">
        <v>3720</v>
      </c>
      <c r="E2566" s="26" t="s">
        <v>9541</v>
      </c>
      <c r="F2566" t="s">
        <v>44</v>
      </c>
      <c r="G2566" t="s">
        <v>45</v>
      </c>
      <c r="H2566" t="s">
        <v>756</v>
      </c>
      <c r="I2566">
        <v>4</v>
      </c>
      <c r="J2566">
        <v>0</v>
      </c>
      <c r="K2566" t="s">
        <v>3721</v>
      </c>
      <c r="L2566">
        <v>0</v>
      </c>
      <c r="M2566">
        <f t="shared" si="166"/>
        <v>2</v>
      </c>
      <c r="N2566" s="2">
        <f t="shared" si="163"/>
        <v>20</v>
      </c>
      <c r="O2566" s="2" t="str">
        <f t="shared" si="164"/>
        <v>DX_LLG_ST</v>
      </c>
      <c r="P2566" t="str">
        <f t="shared" si="165"/>
        <v>PA</v>
      </c>
    </row>
    <row r="2567" spans="1:16" x14ac:dyDescent="0.25">
      <c r="A2567" t="s">
        <v>26</v>
      </c>
      <c r="B2567" t="s">
        <v>3722</v>
      </c>
      <c r="C2567">
        <v>135</v>
      </c>
      <c r="D2567" t="s">
        <v>3723</v>
      </c>
      <c r="E2567" s="26" t="s">
        <v>9541</v>
      </c>
      <c r="F2567" t="s">
        <v>44</v>
      </c>
      <c r="G2567" t="s">
        <v>45</v>
      </c>
      <c r="H2567" t="s">
        <v>53</v>
      </c>
      <c r="I2567">
        <v>8</v>
      </c>
      <c r="J2567">
        <v>2</v>
      </c>
      <c r="K2567" t="s">
        <v>3724</v>
      </c>
      <c r="L2567">
        <v>0</v>
      </c>
      <c r="M2567">
        <f t="shared" si="166"/>
        <v>2</v>
      </c>
      <c r="N2567" s="2">
        <f t="shared" si="163"/>
        <v>20</v>
      </c>
      <c r="O2567" s="2" t="str">
        <f t="shared" si="164"/>
        <v>DX_LLG_FM</v>
      </c>
      <c r="P2567" t="str">
        <f t="shared" si="165"/>
        <v>PA</v>
      </c>
    </row>
    <row r="2568" spans="1:16" x14ac:dyDescent="0.25">
      <c r="A2568" t="s">
        <v>26</v>
      </c>
      <c r="B2568" t="s">
        <v>3725</v>
      </c>
      <c r="C2568">
        <v>136</v>
      </c>
      <c r="D2568" t="s">
        <v>3726</v>
      </c>
      <c r="E2568" s="26" t="s">
        <v>9541</v>
      </c>
      <c r="F2568" t="s">
        <v>44</v>
      </c>
      <c r="G2568" t="s">
        <v>45</v>
      </c>
      <c r="H2568" t="s">
        <v>756</v>
      </c>
      <c r="I2568">
        <v>4</v>
      </c>
      <c r="J2568">
        <v>0</v>
      </c>
      <c r="K2568" t="s">
        <v>3727</v>
      </c>
      <c r="L2568">
        <v>0</v>
      </c>
      <c r="M2568">
        <f t="shared" si="166"/>
        <v>2</v>
      </c>
      <c r="N2568" s="2">
        <f t="shared" si="163"/>
        <v>20</v>
      </c>
      <c r="O2568" s="2" t="str">
        <f t="shared" si="164"/>
        <v>DX_LLG_LM</v>
      </c>
      <c r="P2568" t="str">
        <f t="shared" si="165"/>
        <v>PA</v>
      </c>
    </row>
    <row r="2569" spans="1:16" x14ac:dyDescent="0.25">
      <c r="A2569" t="s">
        <v>26</v>
      </c>
      <c r="B2569" t="s">
        <v>3728</v>
      </c>
      <c r="C2569">
        <v>137</v>
      </c>
      <c r="D2569" t="s">
        <v>3729</v>
      </c>
      <c r="E2569" s="26" t="s">
        <v>9541</v>
      </c>
      <c r="F2569" t="s">
        <v>44</v>
      </c>
      <c r="G2569" t="s">
        <v>45</v>
      </c>
      <c r="H2569" t="s">
        <v>53</v>
      </c>
      <c r="I2569">
        <v>8</v>
      </c>
      <c r="J2569">
        <v>2</v>
      </c>
      <c r="K2569" t="s">
        <v>3730</v>
      </c>
      <c r="L2569">
        <v>0</v>
      </c>
      <c r="M2569">
        <f t="shared" si="166"/>
        <v>2</v>
      </c>
      <c r="N2569" s="2">
        <f t="shared" si="163"/>
        <v>20</v>
      </c>
      <c r="O2569" s="2" t="str">
        <f t="shared" si="164"/>
        <v>DX_RLG_BMC</v>
      </c>
      <c r="P2569" t="str">
        <f t="shared" si="165"/>
        <v>PA</v>
      </c>
    </row>
    <row r="2570" spans="1:16" x14ac:dyDescent="0.25">
      <c r="A2570" t="s">
        <v>26</v>
      </c>
      <c r="B2570" t="s">
        <v>3731</v>
      </c>
      <c r="C2570">
        <v>138</v>
      </c>
      <c r="D2570" t="s">
        <v>3732</v>
      </c>
      <c r="E2570" s="26" t="s">
        <v>9541</v>
      </c>
      <c r="F2570" t="s">
        <v>44</v>
      </c>
      <c r="G2570" t="s">
        <v>45</v>
      </c>
      <c r="H2570" t="s">
        <v>53</v>
      </c>
      <c r="I2570">
        <v>8</v>
      </c>
      <c r="J2570">
        <v>2</v>
      </c>
      <c r="K2570" t="s">
        <v>3733</v>
      </c>
      <c r="L2570">
        <v>0</v>
      </c>
      <c r="M2570">
        <f t="shared" si="166"/>
        <v>2</v>
      </c>
      <c r="N2570" s="2">
        <f t="shared" si="163"/>
        <v>20</v>
      </c>
      <c r="O2570" s="2" t="str">
        <f t="shared" si="164"/>
        <v>DX_RLG_AREA</v>
      </c>
      <c r="P2570" t="str">
        <f t="shared" si="165"/>
        <v>PA</v>
      </c>
    </row>
    <row r="2571" spans="1:16" x14ac:dyDescent="0.25">
      <c r="A2571" t="s">
        <v>26</v>
      </c>
      <c r="B2571" t="s">
        <v>3734</v>
      </c>
      <c r="C2571">
        <v>139</v>
      </c>
      <c r="D2571" t="s">
        <v>3735</v>
      </c>
      <c r="E2571" s="26" t="s">
        <v>9541</v>
      </c>
      <c r="F2571" t="s">
        <v>44</v>
      </c>
      <c r="G2571" t="s">
        <v>45</v>
      </c>
      <c r="H2571" t="s">
        <v>53</v>
      </c>
      <c r="I2571">
        <v>8</v>
      </c>
      <c r="J2571">
        <v>2</v>
      </c>
      <c r="K2571" t="s">
        <v>3736</v>
      </c>
      <c r="L2571">
        <v>0</v>
      </c>
      <c r="M2571">
        <f t="shared" si="166"/>
        <v>2</v>
      </c>
      <c r="N2571" s="2">
        <f t="shared" si="163"/>
        <v>20</v>
      </c>
      <c r="O2571" s="2" t="str">
        <f t="shared" si="164"/>
        <v>DX_RLG_BMD</v>
      </c>
      <c r="P2571" t="str">
        <f t="shared" si="165"/>
        <v>PA</v>
      </c>
    </row>
    <row r="2572" spans="1:16" x14ac:dyDescent="0.25">
      <c r="A2572" t="s">
        <v>26</v>
      </c>
      <c r="B2572" t="s">
        <v>3737</v>
      </c>
      <c r="C2572">
        <v>140</v>
      </c>
      <c r="D2572" t="s">
        <v>3738</v>
      </c>
      <c r="E2572" s="26" t="s">
        <v>9541</v>
      </c>
      <c r="F2572" t="s">
        <v>44</v>
      </c>
      <c r="G2572" t="s">
        <v>45</v>
      </c>
      <c r="H2572" t="s">
        <v>756</v>
      </c>
      <c r="I2572">
        <v>4</v>
      </c>
      <c r="J2572">
        <v>0</v>
      </c>
      <c r="K2572" t="s">
        <v>3739</v>
      </c>
      <c r="L2572">
        <v>0</v>
      </c>
      <c r="M2572">
        <f t="shared" si="166"/>
        <v>2</v>
      </c>
      <c r="N2572" s="2">
        <f t="shared" si="163"/>
        <v>20</v>
      </c>
      <c r="O2572" s="2" t="str">
        <f t="shared" si="164"/>
        <v>DX_RLG_ST</v>
      </c>
      <c r="P2572" t="str">
        <f t="shared" si="165"/>
        <v>PA</v>
      </c>
    </row>
    <row r="2573" spans="1:16" x14ac:dyDescent="0.25">
      <c r="A2573" t="s">
        <v>26</v>
      </c>
      <c r="B2573" t="s">
        <v>3740</v>
      </c>
      <c r="C2573">
        <v>141</v>
      </c>
      <c r="D2573" t="s">
        <v>3741</v>
      </c>
      <c r="E2573" s="26" t="s">
        <v>9541</v>
      </c>
      <c r="F2573" t="s">
        <v>44</v>
      </c>
      <c r="G2573" t="s">
        <v>45</v>
      </c>
      <c r="H2573" t="s">
        <v>756</v>
      </c>
      <c r="I2573">
        <v>4</v>
      </c>
      <c r="J2573">
        <v>0</v>
      </c>
      <c r="K2573" t="s">
        <v>3742</v>
      </c>
      <c r="L2573">
        <v>0</v>
      </c>
      <c r="M2573">
        <f t="shared" si="166"/>
        <v>2</v>
      </c>
      <c r="N2573" s="2">
        <f t="shared" si="163"/>
        <v>20</v>
      </c>
      <c r="O2573" s="2" t="str">
        <f t="shared" si="164"/>
        <v>DX_RLG_FM</v>
      </c>
      <c r="P2573" t="str">
        <f t="shared" si="165"/>
        <v>PA</v>
      </c>
    </row>
    <row r="2574" spans="1:16" x14ac:dyDescent="0.25">
      <c r="A2574" t="s">
        <v>26</v>
      </c>
      <c r="B2574" t="s">
        <v>3743</v>
      </c>
      <c r="C2574">
        <v>142</v>
      </c>
      <c r="D2574" t="s">
        <v>3744</v>
      </c>
      <c r="E2574" s="26" t="s">
        <v>9541</v>
      </c>
      <c r="F2574" t="s">
        <v>44</v>
      </c>
      <c r="G2574" t="s">
        <v>45</v>
      </c>
      <c r="H2574" t="s">
        <v>756</v>
      </c>
      <c r="I2574">
        <v>4</v>
      </c>
      <c r="J2574">
        <v>0</v>
      </c>
      <c r="K2574" t="s">
        <v>3745</v>
      </c>
      <c r="L2574">
        <v>0</v>
      </c>
      <c r="M2574">
        <f t="shared" si="166"/>
        <v>2</v>
      </c>
      <c r="N2574" s="2">
        <f t="shared" si="163"/>
        <v>20</v>
      </c>
      <c r="O2574" s="2" t="str">
        <f t="shared" si="164"/>
        <v>DX_RLG_LM</v>
      </c>
      <c r="P2574" t="str">
        <f t="shared" si="165"/>
        <v>PA</v>
      </c>
    </row>
    <row r="2575" spans="1:16" x14ac:dyDescent="0.25">
      <c r="A2575" t="s">
        <v>26</v>
      </c>
      <c r="B2575" t="s">
        <v>3746</v>
      </c>
      <c r="C2575">
        <v>143</v>
      </c>
      <c r="D2575" t="s">
        <v>3747</v>
      </c>
      <c r="E2575" s="26" t="s">
        <v>9541</v>
      </c>
      <c r="F2575" t="s">
        <v>44</v>
      </c>
      <c r="G2575" t="s">
        <v>45</v>
      </c>
      <c r="H2575" t="s">
        <v>53</v>
      </c>
      <c r="I2575">
        <v>8</v>
      </c>
      <c r="J2575">
        <v>2</v>
      </c>
      <c r="K2575" t="s">
        <v>3748</v>
      </c>
      <c r="L2575">
        <v>0</v>
      </c>
      <c r="M2575">
        <f t="shared" si="166"/>
        <v>2</v>
      </c>
      <c r="N2575" s="2">
        <f t="shared" si="163"/>
        <v>20</v>
      </c>
      <c r="O2575" s="2" t="str">
        <f t="shared" si="164"/>
        <v>DX_LAM_BMC</v>
      </c>
      <c r="P2575" t="str">
        <f t="shared" si="165"/>
        <v>PA</v>
      </c>
    </row>
    <row r="2576" spans="1:16" x14ac:dyDescent="0.25">
      <c r="A2576" t="s">
        <v>26</v>
      </c>
      <c r="B2576" t="s">
        <v>3749</v>
      </c>
      <c r="C2576">
        <v>144</v>
      </c>
      <c r="D2576" t="s">
        <v>3750</v>
      </c>
      <c r="E2576" s="26" t="s">
        <v>9541</v>
      </c>
      <c r="F2576" t="s">
        <v>44</v>
      </c>
      <c r="G2576" t="s">
        <v>45</v>
      </c>
      <c r="H2576" t="s">
        <v>53</v>
      </c>
      <c r="I2576">
        <v>8</v>
      </c>
      <c r="J2576">
        <v>2</v>
      </c>
      <c r="K2576" t="s">
        <v>3751</v>
      </c>
      <c r="L2576">
        <v>0</v>
      </c>
      <c r="M2576">
        <f t="shared" si="166"/>
        <v>2</v>
      </c>
      <c r="N2576" s="2">
        <f t="shared" si="163"/>
        <v>20</v>
      </c>
      <c r="O2576" s="2" t="str">
        <f t="shared" si="164"/>
        <v>DX_LAM_AREA</v>
      </c>
      <c r="P2576" t="str">
        <f t="shared" si="165"/>
        <v>PA</v>
      </c>
    </row>
    <row r="2577" spans="1:16" x14ac:dyDescent="0.25">
      <c r="A2577" t="s">
        <v>26</v>
      </c>
      <c r="B2577" t="s">
        <v>3752</v>
      </c>
      <c r="C2577">
        <v>145</v>
      </c>
      <c r="D2577" t="s">
        <v>3753</v>
      </c>
      <c r="E2577" s="26" t="s">
        <v>9541</v>
      </c>
      <c r="F2577" t="s">
        <v>44</v>
      </c>
      <c r="G2577" t="s">
        <v>45</v>
      </c>
      <c r="H2577" t="s">
        <v>53</v>
      </c>
      <c r="I2577">
        <v>8</v>
      </c>
      <c r="J2577">
        <v>2</v>
      </c>
      <c r="K2577" t="s">
        <v>3754</v>
      </c>
      <c r="L2577">
        <v>0</v>
      </c>
      <c r="M2577">
        <f t="shared" si="166"/>
        <v>2</v>
      </c>
      <c r="N2577" s="2">
        <f t="shared" si="163"/>
        <v>20</v>
      </c>
      <c r="O2577" s="2" t="str">
        <f t="shared" si="164"/>
        <v>DX_LAM_BMD</v>
      </c>
      <c r="P2577" t="str">
        <f t="shared" si="165"/>
        <v>PA</v>
      </c>
    </row>
    <row r="2578" spans="1:16" x14ac:dyDescent="0.25">
      <c r="A2578" t="s">
        <v>26</v>
      </c>
      <c r="B2578" t="s">
        <v>3755</v>
      </c>
      <c r="C2578">
        <v>146</v>
      </c>
      <c r="D2578" t="s">
        <v>3756</v>
      </c>
      <c r="E2578" s="26" t="s">
        <v>9541</v>
      </c>
      <c r="F2578" t="s">
        <v>44</v>
      </c>
      <c r="G2578" t="s">
        <v>45</v>
      </c>
      <c r="H2578" t="s">
        <v>756</v>
      </c>
      <c r="I2578">
        <v>4</v>
      </c>
      <c r="J2578">
        <v>0</v>
      </c>
      <c r="K2578" t="s">
        <v>3757</v>
      </c>
      <c r="L2578">
        <v>0</v>
      </c>
      <c r="M2578">
        <f t="shared" si="166"/>
        <v>2</v>
      </c>
      <c r="N2578" s="2">
        <f t="shared" si="163"/>
        <v>20</v>
      </c>
      <c r="O2578" s="2" t="str">
        <f t="shared" si="164"/>
        <v>DX_LAM_ST</v>
      </c>
      <c r="P2578" t="str">
        <f t="shared" si="165"/>
        <v>PA</v>
      </c>
    </row>
    <row r="2579" spans="1:16" x14ac:dyDescent="0.25">
      <c r="A2579" t="s">
        <v>26</v>
      </c>
      <c r="B2579" t="s">
        <v>3758</v>
      </c>
      <c r="C2579">
        <v>147</v>
      </c>
      <c r="D2579" t="s">
        <v>3759</v>
      </c>
      <c r="E2579" s="26" t="s">
        <v>9541</v>
      </c>
      <c r="F2579" t="s">
        <v>44</v>
      </c>
      <c r="G2579" t="s">
        <v>45</v>
      </c>
      <c r="H2579" t="s">
        <v>53</v>
      </c>
      <c r="I2579">
        <v>8</v>
      </c>
      <c r="J2579">
        <v>2</v>
      </c>
      <c r="K2579" t="s">
        <v>3760</v>
      </c>
      <c r="L2579">
        <v>0</v>
      </c>
      <c r="M2579">
        <f t="shared" si="166"/>
        <v>2</v>
      </c>
      <c r="N2579" s="2">
        <f t="shared" si="163"/>
        <v>20</v>
      </c>
      <c r="O2579" s="2" t="str">
        <f t="shared" si="164"/>
        <v>DX_LAM_FM</v>
      </c>
      <c r="P2579" t="str">
        <f t="shared" si="165"/>
        <v>PA</v>
      </c>
    </row>
    <row r="2580" spans="1:16" x14ac:dyDescent="0.25">
      <c r="A2580" t="s">
        <v>26</v>
      </c>
      <c r="B2580" t="s">
        <v>3761</v>
      </c>
      <c r="C2580">
        <v>148</v>
      </c>
      <c r="D2580" t="s">
        <v>3762</v>
      </c>
      <c r="E2580" s="26" t="s">
        <v>9541</v>
      </c>
      <c r="F2580" t="s">
        <v>44</v>
      </c>
      <c r="G2580" t="s">
        <v>45</v>
      </c>
      <c r="H2580" t="s">
        <v>756</v>
      </c>
      <c r="I2580">
        <v>4</v>
      </c>
      <c r="J2580">
        <v>0</v>
      </c>
      <c r="K2580" t="s">
        <v>3763</v>
      </c>
      <c r="L2580">
        <v>0</v>
      </c>
      <c r="M2580">
        <f t="shared" si="166"/>
        <v>2</v>
      </c>
      <c r="N2580" s="2">
        <f t="shared" si="163"/>
        <v>20</v>
      </c>
      <c r="O2580" s="2" t="str">
        <f t="shared" si="164"/>
        <v>DX_LAM_LM</v>
      </c>
      <c r="P2580" t="str">
        <f t="shared" si="165"/>
        <v>PA</v>
      </c>
    </row>
    <row r="2581" spans="1:16" x14ac:dyDescent="0.25">
      <c r="A2581" t="s">
        <v>26</v>
      </c>
      <c r="B2581" t="s">
        <v>3764</v>
      </c>
      <c r="C2581">
        <v>149</v>
      </c>
      <c r="D2581" t="s">
        <v>3765</v>
      </c>
      <c r="E2581" s="26" t="s">
        <v>9541</v>
      </c>
      <c r="F2581" t="s">
        <v>44</v>
      </c>
      <c r="G2581" t="s">
        <v>45</v>
      </c>
      <c r="H2581" t="s">
        <v>53</v>
      </c>
      <c r="I2581">
        <v>8</v>
      </c>
      <c r="J2581">
        <v>2</v>
      </c>
      <c r="K2581" t="s">
        <v>3766</v>
      </c>
      <c r="L2581">
        <v>0</v>
      </c>
      <c r="M2581">
        <f t="shared" si="166"/>
        <v>2</v>
      </c>
      <c r="N2581" s="2">
        <f t="shared" si="163"/>
        <v>20</v>
      </c>
      <c r="O2581" s="2" t="str">
        <f t="shared" si="164"/>
        <v>DX_RAM_BMC</v>
      </c>
      <c r="P2581" t="str">
        <f t="shared" si="165"/>
        <v>PA</v>
      </c>
    </row>
    <row r="2582" spans="1:16" x14ac:dyDescent="0.25">
      <c r="A2582" t="s">
        <v>26</v>
      </c>
      <c r="B2582" t="s">
        <v>3767</v>
      </c>
      <c r="C2582">
        <v>150</v>
      </c>
      <c r="D2582" t="s">
        <v>3768</v>
      </c>
      <c r="E2582" s="26" t="s">
        <v>9541</v>
      </c>
      <c r="F2582" t="s">
        <v>44</v>
      </c>
      <c r="G2582" t="s">
        <v>45</v>
      </c>
      <c r="H2582" t="s">
        <v>53</v>
      </c>
      <c r="I2582">
        <v>8</v>
      </c>
      <c r="J2582">
        <v>2</v>
      </c>
      <c r="K2582" t="s">
        <v>3769</v>
      </c>
      <c r="L2582">
        <v>0</v>
      </c>
      <c r="M2582">
        <f t="shared" si="166"/>
        <v>2</v>
      </c>
      <c r="N2582" s="2">
        <f t="shared" si="163"/>
        <v>20</v>
      </c>
      <c r="O2582" s="2" t="str">
        <f t="shared" si="164"/>
        <v>DX_RAM_AREA</v>
      </c>
      <c r="P2582" t="str">
        <f t="shared" si="165"/>
        <v>PA</v>
      </c>
    </row>
    <row r="2583" spans="1:16" x14ac:dyDescent="0.25">
      <c r="A2583" t="s">
        <v>26</v>
      </c>
      <c r="B2583" t="s">
        <v>3770</v>
      </c>
      <c r="C2583">
        <v>151</v>
      </c>
      <c r="D2583" t="s">
        <v>3771</v>
      </c>
      <c r="E2583" s="26" t="s">
        <v>9541</v>
      </c>
      <c r="F2583" t="s">
        <v>44</v>
      </c>
      <c r="G2583" t="s">
        <v>45</v>
      </c>
      <c r="H2583" t="s">
        <v>53</v>
      </c>
      <c r="I2583">
        <v>8</v>
      </c>
      <c r="J2583">
        <v>2</v>
      </c>
      <c r="K2583" t="s">
        <v>3772</v>
      </c>
      <c r="L2583">
        <v>0</v>
      </c>
      <c r="M2583">
        <f t="shared" si="166"/>
        <v>2</v>
      </c>
      <c r="N2583" s="2">
        <f t="shared" si="163"/>
        <v>20</v>
      </c>
      <c r="O2583" s="2" t="str">
        <f t="shared" si="164"/>
        <v>DX_RAM_BMD</v>
      </c>
      <c r="P2583" t="str">
        <f t="shared" si="165"/>
        <v>PA</v>
      </c>
    </row>
    <row r="2584" spans="1:16" x14ac:dyDescent="0.25">
      <c r="A2584" t="s">
        <v>26</v>
      </c>
      <c r="B2584" t="s">
        <v>3773</v>
      </c>
      <c r="C2584">
        <v>152</v>
      </c>
      <c r="D2584" t="s">
        <v>3774</v>
      </c>
      <c r="E2584" s="26" t="s">
        <v>9541</v>
      </c>
      <c r="F2584" t="s">
        <v>44</v>
      </c>
      <c r="G2584" t="s">
        <v>45</v>
      </c>
      <c r="H2584" t="s">
        <v>756</v>
      </c>
      <c r="I2584">
        <v>4</v>
      </c>
      <c r="J2584">
        <v>0</v>
      </c>
      <c r="K2584" t="s">
        <v>3775</v>
      </c>
      <c r="L2584">
        <v>0</v>
      </c>
      <c r="M2584">
        <f t="shared" si="166"/>
        <v>2</v>
      </c>
      <c r="N2584" s="2">
        <f t="shared" si="163"/>
        <v>20</v>
      </c>
      <c r="O2584" s="2" t="str">
        <f t="shared" si="164"/>
        <v>DX_RAM_ST</v>
      </c>
      <c r="P2584" t="str">
        <f t="shared" si="165"/>
        <v>PA</v>
      </c>
    </row>
    <row r="2585" spans="1:16" x14ac:dyDescent="0.25">
      <c r="A2585" t="s">
        <v>26</v>
      </c>
      <c r="B2585" t="s">
        <v>3776</v>
      </c>
      <c r="C2585">
        <v>153</v>
      </c>
      <c r="D2585" t="s">
        <v>3777</v>
      </c>
      <c r="E2585" s="26" t="s">
        <v>9541</v>
      </c>
      <c r="F2585" t="s">
        <v>44</v>
      </c>
      <c r="G2585" t="s">
        <v>45</v>
      </c>
      <c r="H2585" t="s">
        <v>53</v>
      </c>
      <c r="I2585">
        <v>8</v>
      </c>
      <c r="J2585">
        <v>2</v>
      </c>
      <c r="K2585" t="s">
        <v>3778</v>
      </c>
      <c r="L2585">
        <v>0</v>
      </c>
      <c r="M2585">
        <f t="shared" si="166"/>
        <v>2</v>
      </c>
      <c r="N2585" s="2">
        <f t="shared" si="163"/>
        <v>20</v>
      </c>
      <c r="O2585" s="2" t="str">
        <f t="shared" si="164"/>
        <v>DX_RAM_FM</v>
      </c>
      <c r="P2585" t="str">
        <f t="shared" si="165"/>
        <v>PA</v>
      </c>
    </row>
    <row r="2586" spans="1:16" x14ac:dyDescent="0.25">
      <c r="A2586" t="s">
        <v>26</v>
      </c>
      <c r="B2586" t="s">
        <v>3779</v>
      </c>
      <c r="C2586">
        <v>154</v>
      </c>
      <c r="D2586" t="s">
        <v>3780</v>
      </c>
      <c r="E2586" s="26" t="s">
        <v>9541</v>
      </c>
      <c r="F2586" t="s">
        <v>44</v>
      </c>
      <c r="G2586" t="s">
        <v>45</v>
      </c>
      <c r="H2586" t="s">
        <v>53</v>
      </c>
      <c r="I2586">
        <v>8</v>
      </c>
      <c r="J2586">
        <v>2</v>
      </c>
      <c r="K2586" t="s">
        <v>3781</v>
      </c>
      <c r="L2586">
        <v>0</v>
      </c>
      <c r="M2586">
        <f t="shared" si="166"/>
        <v>2</v>
      </c>
      <c r="N2586" s="2">
        <f t="shared" si="163"/>
        <v>20</v>
      </c>
      <c r="O2586" s="2" t="str">
        <f t="shared" si="164"/>
        <v>DX_RAM_LM</v>
      </c>
      <c r="P2586" t="str">
        <f t="shared" si="165"/>
        <v>PA</v>
      </c>
    </row>
    <row r="2587" spans="1:16" x14ac:dyDescent="0.25">
      <c r="A2587" t="s">
        <v>26</v>
      </c>
      <c r="B2587" t="s">
        <v>3782</v>
      </c>
      <c r="C2587">
        <v>155</v>
      </c>
      <c r="D2587" t="s">
        <v>3783</v>
      </c>
      <c r="F2587" t="s">
        <v>44</v>
      </c>
      <c r="G2587" t="s">
        <v>45</v>
      </c>
      <c r="H2587" t="s">
        <v>91</v>
      </c>
      <c r="I2587">
        <v>3</v>
      </c>
      <c r="J2587">
        <v>0</v>
      </c>
      <c r="K2587" t="s">
        <v>2435</v>
      </c>
      <c r="L2587">
        <v>0</v>
      </c>
      <c r="M2587">
        <f t="shared" si="166"/>
        <v>2</v>
      </c>
      <c r="N2587" s="2">
        <f t="shared" si="163"/>
        <v>20</v>
      </c>
      <c r="O2587" s="2" t="str">
        <f t="shared" si="164"/>
        <v>DX_FILE</v>
      </c>
      <c r="P2587" t="str">
        <f t="shared" si="165"/>
        <v>PA</v>
      </c>
    </row>
    <row r="2588" spans="1:16" x14ac:dyDescent="0.25">
      <c r="A2588" t="s">
        <v>26</v>
      </c>
      <c r="B2588" t="s">
        <v>3784</v>
      </c>
      <c r="C2588">
        <v>156</v>
      </c>
      <c r="D2588" t="s">
        <v>3785</v>
      </c>
      <c r="E2588" t="s">
        <v>3786</v>
      </c>
      <c r="F2588" t="s">
        <v>44</v>
      </c>
      <c r="G2588" t="s">
        <v>45</v>
      </c>
      <c r="H2588" t="s">
        <v>753</v>
      </c>
      <c r="I2588">
        <v>1</v>
      </c>
      <c r="J2588">
        <v>0</v>
      </c>
      <c r="K2588" t="s">
        <v>1491</v>
      </c>
      <c r="L2588">
        <v>0</v>
      </c>
      <c r="M2588">
        <f t="shared" si="166"/>
        <v>2</v>
      </c>
      <c r="N2588" s="2">
        <f t="shared" si="163"/>
        <v>20</v>
      </c>
      <c r="O2588" s="2" t="str">
        <f t="shared" si="164"/>
        <v>DX_SEX</v>
      </c>
      <c r="P2588" t="str">
        <f t="shared" si="165"/>
        <v>PA</v>
      </c>
    </row>
    <row r="2589" spans="1:16" x14ac:dyDescent="0.25">
      <c r="A2589" t="s">
        <v>26</v>
      </c>
      <c r="B2589" t="s">
        <v>3787</v>
      </c>
      <c r="C2589">
        <v>157</v>
      </c>
      <c r="D2589" t="s">
        <v>3788</v>
      </c>
      <c r="F2589" t="s">
        <v>455</v>
      </c>
      <c r="G2589" t="s">
        <v>456</v>
      </c>
      <c r="H2589" t="s">
        <v>693</v>
      </c>
      <c r="I2589">
        <v>2</v>
      </c>
      <c r="M2589">
        <f t="shared" si="166"/>
        <v>2</v>
      </c>
      <c r="N2589" s="2">
        <f t="shared" si="163"/>
        <v>20</v>
      </c>
      <c r="O2589" s="2" t="str">
        <f t="shared" si="164"/>
        <v>DX_TECH</v>
      </c>
      <c r="P2589" t="str">
        <f t="shared" si="165"/>
        <v>PA</v>
      </c>
    </row>
    <row r="2590" spans="1:16" x14ac:dyDescent="0.25">
      <c r="A2590" t="s">
        <v>26</v>
      </c>
      <c r="B2590" t="s">
        <v>3789</v>
      </c>
      <c r="C2590">
        <v>158</v>
      </c>
      <c r="D2590" t="s">
        <v>3790</v>
      </c>
      <c r="E2590" t="s">
        <v>3791</v>
      </c>
      <c r="F2590" t="s">
        <v>44</v>
      </c>
      <c r="G2590" t="s">
        <v>45</v>
      </c>
      <c r="H2590" t="s">
        <v>3792</v>
      </c>
      <c r="I2590">
        <v>4</v>
      </c>
      <c r="J2590">
        <v>1</v>
      </c>
      <c r="K2590" t="s">
        <v>3793</v>
      </c>
      <c r="L2590">
        <v>0</v>
      </c>
      <c r="M2590">
        <f t="shared" si="166"/>
        <v>2</v>
      </c>
      <c r="N2590" s="2">
        <f t="shared" si="163"/>
        <v>20</v>
      </c>
      <c r="O2590" s="2" t="str">
        <f t="shared" si="164"/>
        <v>LSM_Final</v>
      </c>
      <c r="P2590" t="str">
        <f t="shared" si="165"/>
        <v>PA</v>
      </c>
    </row>
    <row r="2591" spans="1:16" x14ac:dyDescent="0.25">
      <c r="A2591" t="s">
        <v>26</v>
      </c>
      <c r="B2591" t="s">
        <v>3794</v>
      </c>
      <c r="C2591">
        <v>159</v>
      </c>
      <c r="D2591" t="s">
        <v>3795</v>
      </c>
      <c r="E2591" t="s">
        <v>3796</v>
      </c>
      <c r="F2591" t="s">
        <v>44</v>
      </c>
      <c r="G2591" t="s">
        <v>45</v>
      </c>
      <c r="H2591" t="s">
        <v>3797</v>
      </c>
      <c r="I2591">
        <v>17</v>
      </c>
      <c r="J2591">
        <v>0</v>
      </c>
      <c r="K2591" t="s">
        <v>1491</v>
      </c>
      <c r="L2591">
        <v>0</v>
      </c>
      <c r="M2591">
        <f t="shared" si="166"/>
        <v>2</v>
      </c>
      <c r="N2591" s="2">
        <f t="shared" si="163"/>
        <v>20</v>
      </c>
      <c r="O2591" s="2" t="str">
        <f t="shared" si="164"/>
        <v>Valid_Fibro</v>
      </c>
      <c r="P2591" t="str">
        <f t="shared" si="165"/>
        <v>PA</v>
      </c>
    </row>
    <row r="2592" spans="1:16" x14ac:dyDescent="0.25">
      <c r="A2592" t="s">
        <v>26</v>
      </c>
      <c r="B2592" t="s">
        <v>3798</v>
      </c>
      <c r="C2592">
        <v>160</v>
      </c>
      <c r="D2592" t="s">
        <v>3799</v>
      </c>
      <c r="E2592" t="s">
        <v>3800</v>
      </c>
      <c r="F2592" t="s">
        <v>44</v>
      </c>
      <c r="G2592" t="s">
        <v>45</v>
      </c>
      <c r="H2592" t="s">
        <v>3801</v>
      </c>
      <c r="I2592">
        <v>15</v>
      </c>
      <c r="J2592">
        <v>0</v>
      </c>
      <c r="K2592" t="s">
        <v>1539</v>
      </c>
      <c r="L2592">
        <v>0</v>
      </c>
      <c r="M2592">
        <f t="shared" si="166"/>
        <v>2</v>
      </c>
      <c r="N2592" s="2">
        <f t="shared" si="163"/>
        <v>20</v>
      </c>
      <c r="O2592" s="2" t="str">
        <f t="shared" si="164"/>
        <v>Valid_Fibro2</v>
      </c>
      <c r="P2592" t="str">
        <f t="shared" si="165"/>
        <v>PA</v>
      </c>
    </row>
    <row r="2593" spans="1:16" x14ac:dyDescent="0.25">
      <c r="A2593" t="s">
        <v>26</v>
      </c>
      <c r="B2593" t="s">
        <v>3802</v>
      </c>
      <c r="C2593">
        <v>161</v>
      </c>
      <c r="D2593" t="s">
        <v>3803</v>
      </c>
      <c r="F2593" t="s">
        <v>44</v>
      </c>
      <c r="G2593" t="s">
        <v>45</v>
      </c>
      <c r="H2593" t="s">
        <v>1469</v>
      </c>
      <c r="I2593">
        <v>10</v>
      </c>
      <c r="J2593">
        <v>0</v>
      </c>
      <c r="M2593">
        <f t="shared" si="166"/>
        <v>2</v>
      </c>
      <c r="N2593" s="2">
        <f t="shared" si="163"/>
        <v>20</v>
      </c>
      <c r="O2593" s="2" t="str">
        <f t="shared" si="164"/>
        <v>EYE_DAT</v>
      </c>
      <c r="P2593" t="str">
        <f t="shared" si="165"/>
        <v>PA</v>
      </c>
    </row>
    <row r="2594" spans="1:16" x14ac:dyDescent="0.25">
      <c r="A2594" t="s">
        <v>26</v>
      </c>
      <c r="B2594" t="s">
        <v>3804</v>
      </c>
      <c r="C2594">
        <v>162</v>
      </c>
      <c r="D2594" t="s">
        <v>3805</v>
      </c>
      <c r="E2594" t="s">
        <v>1486</v>
      </c>
      <c r="F2594" t="s">
        <v>44</v>
      </c>
      <c r="G2594" t="s">
        <v>45</v>
      </c>
      <c r="H2594" t="s">
        <v>46</v>
      </c>
      <c r="I2594">
        <v>8</v>
      </c>
      <c r="J2594">
        <v>0</v>
      </c>
      <c r="K2594" t="s">
        <v>1491</v>
      </c>
      <c r="L2594">
        <v>0</v>
      </c>
      <c r="M2594">
        <f t="shared" si="166"/>
        <v>2</v>
      </c>
      <c r="N2594" s="2">
        <f t="shared" si="163"/>
        <v>20</v>
      </c>
      <c r="O2594" s="2" t="str">
        <f t="shared" si="164"/>
        <v>VISGLASS</v>
      </c>
      <c r="P2594" t="str">
        <f t="shared" si="165"/>
        <v>PA</v>
      </c>
    </row>
    <row r="2595" spans="1:16" x14ac:dyDescent="0.25">
      <c r="A2595" t="s">
        <v>26</v>
      </c>
      <c r="B2595" t="s">
        <v>3806</v>
      </c>
      <c r="C2595">
        <v>163</v>
      </c>
      <c r="D2595" t="s">
        <v>3807</v>
      </c>
      <c r="E2595" t="s">
        <v>1486</v>
      </c>
      <c r="F2595" t="s">
        <v>44</v>
      </c>
      <c r="G2595" t="s">
        <v>45</v>
      </c>
      <c r="H2595" t="s">
        <v>46</v>
      </c>
      <c r="I2595">
        <v>8</v>
      </c>
      <c r="J2595">
        <v>0</v>
      </c>
      <c r="K2595" t="s">
        <v>1491</v>
      </c>
      <c r="L2595">
        <v>0</v>
      </c>
      <c r="M2595">
        <f t="shared" si="166"/>
        <v>2</v>
      </c>
      <c r="N2595" s="2">
        <f t="shared" si="163"/>
        <v>20</v>
      </c>
      <c r="O2595" s="2" t="str">
        <f t="shared" si="164"/>
        <v>VISCONT</v>
      </c>
      <c r="P2595" t="str">
        <f t="shared" si="165"/>
        <v>PA</v>
      </c>
    </row>
    <row r="2596" spans="1:16" x14ac:dyDescent="0.25">
      <c r="A2596" t="s">
        <v>26</v>
      </c>
      <c r="B2596" t="s">
        <v>3808</v>
      </c>
      <c r="C2596">
        <v>164</v>
      </c>
      <c r="D2596" t="s">
        <v>3809</v>
      </c>
      <c r="E2596" t="s">
        <v>3810</v>
      </c>
      <c r="F2596" t="s">
        <v>44</v>
      </c>
      <c r="G2596" t="s">
        <v>45</v>
      </c>
      <c r="H2596" t="s">
        <v>46</v>
      </c>
      <c r="I2596">
        <v>8</v>
      </c>
      <c r="J2596">
        <v>0</v>
      </c>
      <c r="K2596" t="s">
        <v>3811</v>
      </c>
      <c r="L2596">
        <v>0</v>
      </c>
      <c r="M2596">
        <f t="shared" si="166"/>
        <v>2</v>
      </c>
      <c r="N2596" s="2">
        <f t="shared" si="163"/>
        <v>20</v>
      </c>
      <c r="O2596" s="2" t="str">
        <f t="shared" si="164"/>
        <v>GLASSES</v>
      </c>
      <c r="P2596" t="str">
        <f t="shared" si="165"/>
        <v>PA</v>
      </c>
    </row>
    <row r="2597" spans="1:16" x14ac:dyDescent="0.25">
      <c r="A2597" t="s">
        <v>26</v>
      </c>
      <c r="B2597" t="s">
        <v>3812</v>
      </c>
      <c r="C2597">
        <v>165</v>
      </c>
      <c r="D2597" t="s">
        <v>3813</v>
      </c>
      <c r="E2597" t="s">
        <v>3810</v>
      </c>
      <c r="F2597" t="s">
        <v>44</v>
      </c>
      <c r="G2597" t="s">
        <v>45</v>
      </c>
      <c r="H2597" t="s">
        <v>46</v>
      </c>
      <c r="I2597">
        <v>8</v>
      </c>
      <c r="J2597">
        <v>0</v>
      </c>
      <c r="K2597" t="s">
        <v>3811</v>
      </c>
      <c r="L2597">
        <v>0</v>
      </c>
      <c r="M2597">
        <f t="shared" si="166"/>
        <v>2</v>
      </c>
      <c r="N2597" s="2">
        <f t="shared" si="163"/>
        <v>20</v>
      </c>
      <c r="O2597" s="2" t="str">
        <f t="shared" si="164"/>
        <v>CONTACTS</v>
      </c>
      <c r="P2597" t="str">
        <f t="shared" si="165"/>
        <v>PA</v>
      </c>
    </row>
    <row r="2598" spans="1:16" x14ac:dyDescent="0.25">
      <c r="A2598" t="s">
        <v>26</v>
      </c>
      <c r="B2598" t="s">
        <v>3814</v>
      </c>
      <c r="C2598">
        <v>166</v>
      </c>
      <c r="D2598" t="s">
        <v>3815</v>
      </c>
      <c r="F2598" t="s">
        <v>455</v>
      </c>
      <c r="G2598" t="s">
        <v>456</v>
      </c>
      <c r="H2598" t="s">
        <v>3816</v>
      </c>
      <c r="I2598">
        <v>8</v>
      </c>
      <c r="M2598">
        <f t="shared" si="166"/>
        <v>2</v>
      </c>
      <c r="N2598" s="2">
        <f t="shared" si="163"/>
        <v>20</v>
      </c>
      <c r="O2598" s="2" t="str">
        <f t="shared" si="164"/>
        <v>GL_OPERAT</v>
      </c>
      <c r="P2598" t="str">
        <f t="shared" si="165"/>
        <v>PA</v>
      </c>
    </row>
    <row r="2599" spans="1:16" x14ac:dyDescent="0.25">
      <c r="A2599" t="s">
        <v>26</v>
      </c>
      <c r="B2599" t="s">
        <v>3817</v>
      </c>
      <c r="C2599">
        <v>167</v>
      </c>
      <c r="D2599" t="s">
        <v>3818</v>
      </c>
      <c r="F2599" t="s">
        <v>44</v>
      </c>
      <c r="G2599" t="s">
        <v>45</v>
      </c>
      <c r="H2599" t="s">
        <v>2963</v>
      </c>
      <c r="I2599">
        <v>12</v>
      </c>
      <c r="J2599">
        <v>2</v>
      </c>
      <c r="K2599" t="s">
        <v>3819</v>
      </c>
      <c r="L2599">
        <v>0</v>
      </c>
      <c r="M2599">
        <f t="shared" si="166"/>
        <v>2</v>
      </c>
      <c r="N2599" s="2">
        <f t="shared" si="163"/>
        <v>20</v>
      </c>
      <c r="O2599" s="2" t="str">
        <f t="shared" si="164"/>
        <v>RSPHGL</v>
      </c>
      <c r="P2599" t="str">
        <f t="shared" si="165"/>
        <v>PA</v>
      </c>
    </row>
    <row r="2600" spans="1:16" x14ac:dyDescent="0.25">
      <c r="A2600" t="s">
        <v>26</v>
      </c>
      <c r="B2600" t="s">
        <v>3820</v>
      </c>
      <c r="C2600">
        <v>168</v>
      </c>
      <c r="D2600" t="s">
        <v>3821</v>
      </c>
      <c r="F2600" t="s">
        <v>44</v>
      </c>
      <c r="G2600" t="s">
        <v>45</v>
      </c>
      <c r="H2600" t="s">
        <v>1693</v>
      </c>
      <c r="I2600">
        <v>9</v>
      </c>
      <c r="J2600">
        <v>2</v>
      </c>
      <c r="K2600" t="s">
        <v>3822</v>
      </c>
      <c r="L2600">
        <v>0</v>
      </c>
      <c r="M2600">
        <f t="shared" si="166"/>
        <v>2</v>
      </c>
      <c r="N2600" s="2">
        <f t="shared" si="163"/>
        <v>20</v>
      </c>
      <c r="O2600" s="2" t="str">
        <f t="shared" si="164"/>
        <v>RCYLGL</v>
      </c>
      <c r="P2600" t="str">
        <f t="shared" si="165"/>
        <v>PA</v>
      </c>
    </row>
    <row r="2601" spans="1:16" x14ac:dyDescent="0.25">
      <c r="A2601" t="s">
        <v>26</v>
      </c>
      <c r="B2601" t="s">
        <v>3823</v>
      </c>
      <c r="C2601">
        <v>169</v>
      </c>
      <c r="D2601" t="s">
        <v>3824</v>
      </c>
      <c r="F2601" t="s">
        <v>44</v>
      </c>
      <c r="G2601" t="s">
        <v>45</v>
      </c>
      <c r="H2601" t="s">
        <v>46</v>
      </c>
      <c r="I2601">
        <v>8</v>
      </c>
      <c r="J2601">
        <v>0</v>
      </c>
      <c r="K2601" t="s">
        <v>3825</v>
      </c>
      <c r="L2601">
        <v>0</v>
      </c>
      <c r="M2601">
        <f t="shared" si="166"/>
        <v>2</v>
      </c>
      <c r="N2601" s="2">
        <f t="shared" si="163"/>
        <v>20</v>
      </c>
      <c r="O2601" s="2" t="str">
        <f t="shared" si="164"/>
        <v>RAXISGL</v>
      </c>
      <c r="P2601" t="str">
        <f t="shared" si="165"/>
        <v>PA</v>
      </c>
    </row>
    <row r="2602" spans="1:16" x14ac:dyDescent="0.25">
      <c r="A2602" t="s">
        <v>26</v>
      </c>
      <c r="B2602" t="s">
        <v>3826</v>
      </c>
      <c r="C2602">
        <v>170</v>
      </c>
      <c r="D2602" t="s">
        <v>3827</v>
      </c>
      <c r="F2602" t="s">
        <v>44</v>
      </c>
      <c r="G2602" t="s">
        <v>45</v>
      </c>
      <c r="H2602" t="s">
        <v>2963</v>
      </c>
      <c r="I2602">
        <v>12</v>
      </c>
      <c r="J2602">
        <v>2</v>
      </c>
      <c r="K2602" t="s">
        <v>3828</v>
      </c>
      <c r="L2602">
        <v>0</v>
      </c>
      <c r="M2602">
        <f t="shared" si="166"/>
        <v>2</v>
      </c>
      <c r="N2602" s="2">
        <f t="shared" si="163"/>
        <v>20</v>
      </c>
      <c r="O2602" s="2" t="str">
        <f t="shared" si="164"/>
        <v>LSPHGL</v>
      </c>
      <c r="P2602" t="str">
        <f t="shared" si="165"/>
        <v>PA</v>
      </c>
    </row>
    <row r="2603" spans="1:16" x14ac:dyDescent="0.25">
      <c r="A2603" t="s">
        <v>26</v>
      </c>
      <c r="B2603" t="s">
        <v>3829</v>
      </c>
      <c r="C2603">
        <v>171</v>
      </c>
      <c r="D2603" t="s">
        <v>3830</v>
      </c>
      <c r="F2603" t="s">
        <v>44</v>
      </c>
      <c r="G2603" t="s">
        <v>45</v>
      </c>
      <c r="H2603" t="s">
        <v>1693</v>
      </c>
      <c r="I2603">
        <v>9</v>
      </c>
      <c r="J2603">
        <v>2</v>
      </c>
      <c r="K2603" t="s">
        <v>3822</v>
      </c>
      <c r="L2603">
        <v>0</v>
      </c>
      <c r="M2603">
        <f t="shared" si="166"/>
        <v>2</v>
      </c>
      <c r="N2603" s="2">
        <f t="shared" si="163"/>
        <v>20</v>
      </c>
      <c r="O2603" s="2" t="str">
        <f t="shared" si="164"/>
        <v>LCYLGL</v>
      </c>
      <c r="P2603" t="str">
        <f t="shared" si="165"/>
        <v>PA</v>
      </c>
    </row>
    <row r="2604" spans="1:16" x14ac:dyDescent="0.25">
      <c r="A2604" t="s">
        <v>26</v>
      </c>
      <c r="B2604" t="s">
        <v>3831</v>
      </c>
      <c r="C2604">
        <v>172</v>
      </c>
      <c r="D2604" t="s">
        <v>3832</v>
      </c>
      <c r="F2604" t="s">
        <v>44</v>
      </c>
      <c r="G2604" t="s">
        <v>45</v>
      </c>
      <c r="H2604" t="s">
        <v>46</v>
      </c>
      <c r="I2604">
        <v>8</v>
      </c>
      <c r="J2604">
        <v>0</v>
      </c>
      <c r="K2604" t="s">
        <v>3825</v>
      </c>
      <c r="L2604">
        <v>0</v>
      </c>
      <c r="M2604">
        <f t="shared" si="166"/>
        <v>2</v>
      </c>
      <c r="N2604" s="2">
        <f t="shared" si="163"/>
        <v>20</v>
      </c>
      <c r="O2604" s="2" t="str">
        <f t="shared" si="164"/>
        <v>LAXISGL</v>
      </c>
      <c r="P2604" t="str">
        <f t="shared" si="165"/>
        <v>PA</v>
      </c>
    </row>
    <row r="2605" spans="1:16" x14ac:dyDescent="0.25">
      <c r="A2605" t="s">
        <v>26</v>
      </c>
      <c r="B2605" t="s">
        <v>3833</v>
      </c>
      <c r="C2605">
        <v>173</v>
      </c>
      <c r="D2605" t="s">
        <v>3834</v>
      </c>
      <c r="F2605" t="s">
        <v>455</v>
      </c>
      <c r="G2605" t="s">
        <v>456</v>
      </c>
      <c r="H2605" t="s">
        <v>3212</v>
      </c>
      <c r="I2605">
        <v>10</v>
      </c>
      <c r="M2605">
        <f t="shared" si="166"/>
        <v>2</v>
      </c>
      <c r="N2605" s="2">
        <f t="shared" si="163"/>
        <v>20</v>
      </c>
      <c r="O2605" s="2" t="str">
        <f t="shared" si="164"/>
        <v>AR_OPERAT</v>
      </c>
      <c r="P2605" t="str">
        <f t="shared" si="165"/>
        <v>PA</v>
      </c>
    </row>
    <row r="2606" spans="1:16" x14ac:dyDescent="0.25">
      <c r="A2606" t="s">
        <v>26</v>
      </c>
      <c r="B2606" t="s">
        <v>3835</v>
      </c>
      <c r="C2606">
        <v>174</v>
      </c>
      <c r="D2606" t="s">
        <v>3836</v>
      </c>
      <c r="F2606" t="s">
        <v>44</v>
      </c>
      <c r="G2606" t="s">
        <v>45</v>
      </c>
      <c r="H2606" t="s">
        <v>2963</v>
      </c>
      <c r="I2606">
        <v>12</v>
      </c>
      <c r="J2606">
        <v>2</v>
      </c>
      <c r="K2606" t="s">
        <v>3837</v>
      </c>
      <c r="L2606">
        <v>1</v>
      </c>
      <c r="M2606">
        <f t="shared" si="166"/>
        <v>2</v>
      </c>
      <c r="N2606" s="2">
        <f t="shared" ref="N2606:N2669" si="167">_xlfn.NUMBERVALUE(MID(A2606,2,3))-200</f>
        <v>20</v>
      </c>
      <c r="O2606" s="2" t="str">
        <f t="shared" ref="O2606:O2669" si="168">MID(B2606,6,LEN(B2606)-5)</f>
        <v>RSPHPRE</v>
      </c>
      <c r="P2606" t="str">
        <f t="shared" ref="P2606:P2669" si="169">IFERROR(IF(FIND("PA",A2606)&gt;0,"PA","Biological"),"Biological")</f>
        <v>PA</v>
      </c>
    </row>
    <row r="2607" spans="1:16" x14ac:dyDescent="0.25">
      <c r="A2607" t="s">
        <v>26</v>
      </c>
      <c r="B2607" t="s">
        <v>3838</v>
      </c>
      <c r="C2607">
        <v>175</v>
      </c>
      <c r="D2607" t="s">
        <v>3839</v>
      </c>
      <c r="F2607" t="s">
        <v>44</v>
      </c>
      <c r="G2607" t="s">
        <v>45</v>
      </c>
      <c r="H2607" t="s">
        <v>2963</v>
      </c>
      <c r="I2607">
        <v>12</v>
      </c>
      <c r="J2607">
        <v>2</v>
      </c>
      <c r="K2607" t="s">
        <v>3840</v>
      </c>
      <c r="L2607">
        <v>0</v>
      </c>
      <c r="M2607">
        <f t="shared" si="166"/>
        <v>2</v>
      </c>
      <c r="N2607" s="2">
        <f t="shared" si="167"/>
        <v>20</v>
      </c>
      <c r="O2607" s="2" t="str">
        <f t="shared" si="168"/>
        <v>RCYLPRE</v>
      </c>
      <c r="P2607" t="str">
        <f t="shared" si="169"/>
        <v>PA</v>
      </c>
    </row>
    <row r="2608" spans="1:16" x14ac:dyDescent="0.25">
      <c r="A2608" t="s">
        <v>26</v>
      </c>
      <c r="B2608" t="s">
        <v>3841</v>
      </c>
      <c r="C2608">
        <v>176</v>
      </c>
      <c r="D2608" t="s">
        <v>3842</v>
      </c>
      <c r="F2608" t="s">
        <v>44</v>
      </c>
      <c r="G2608" t="s">
        <v>45</v>
      </c>
      <c r="H2608" t="s">
        <v>46</v>
      </c>
      <c r="I2608">
        <v>8</v>
      </c>
      <c r="J2608">
        <v>0</v>
      </c>
      <c r="K2608" t="s">
        <v>3825</v>
      </c>
      <c r="L2608">
        <v>0</v>
      </c>
      <c r="M2608">
        <f t="shared" si="166"/>
        <v>2</v>
      </c>
      <c r="N2608" s="2">
        <f t="shared" si="167"/>
        <v>20</v>
      </c>
      <c r="O2608" s="2" t="str">
        <f t="shared" si="168"/>
        <v>RAXISPRE</v>
      </c>
      <c r="P2608" t="str">
        <f t="shared" si="169"/>
        <v>PA</v>
      </c>
    </row>
    <row r="2609" spans="1:16" x14ac:dyDescent="0.25">
      <c r="A2609" t="s">
        <v>26</v>
      </c>
      <c r="B2609" t="s">
        <v>3843</v>
      </c>
      <c r="C2609">
        <v>177</v>
      </c>
      <c r="D2609" t="s">
        <v>3844</v>
      </c>
      <c r="F2609" t="s">
        <v>44</v>
      </c>
      <c r="G2609" t="s">
        <v>45</v>
      </c>
      <c r="H2609" t="s">
        <v>2963</v>
      </c>
      <c r="I2609">
        <v>12</v>
      </c>
      <c r="J2609">
        <v>2</v>
      </c>
      <c r="K2609" t="s">
        <v>3845</v>
      </c>
      <c r="L2609">
        <v>0</v>
      </c>
      <c r="M2609">
        <f t="shared" si="166"/>
        <v>2</v>
      </c>
      <c r="N2609" s="2">
        <f t="shared" si="167"/>
        <v>20</v>
      </c>
      <c r="O2609" s="2" t="str">
        <f t="shared" si="168"/>
        <v>LSPHPRE</v>
      </c>
      <c r="P2609" t="str">
        <f t="shared" si="169"/>
        <v>PA</v>
      </c>
    </row>
    <row r="2610" spans="1:16" x14ac:dyDescent="0.25">
      <c r="A2610" t="s">
        <v>26</v>
      </c>
      <c r="B2610" t="s">
        <v>3846</v>
      </c>
      <c r="C2610">
        <v>178</v>
      </c>
      <c r="D2610" t="s">
        <v>3847</v>
      </c>
      <c r="F2610" t="s">
        <v>44</v>
      </c>
      <c r="G2610" t="s">
        <v>45</v>
      </c>
      <c r="H2610" t="s">
        <v>1693</v>
      </c>
      <c r="I2610">
        <v>9</v>
      </c>
      <c r="J2610">
        <v>2</v>
      </c>
      <c r="K2610" t="s">
        <v>3848</v>
      </c>
      <c r="L2610">
        <v>0</v>
      </c>
      <c r="M2610">
        <f t="shared" si="166"/>
        <v>2</v>
      </c>
      <c r="N2610" s="2">
        <f t="shared" si="167"/>
        <v>20</v>
      </c>
      <c r="O2610" s="2" t="str">
        <f t="shared" si="168"/>
        <v>LCYLPRE</v>
      </c>
      <c r="P2610" t="str">
        <f t="shared" si="169"/>
        <v>PA</v>
      </c>
    </row>
    <row r="2611" spans="1:16" x14ac:dyDescent="0.25">
      <c r="A2611" t="s">
        <v>26</v>
      </c>
      <c r="B2611" t="s">
        <v>3849</v>
      </c>
      <c r="C2611">
        <v>179</v>
      </c>
      <c r="D2611" t="s">
        <v>3850</v>
      </c>
      <c r="F2611" t="s">
        <v>44</v>
      </c>
      <c r="G2611" t="s">
        <v>45</v>
      </c>
      <c r="H2611" t="s">
        <v>46</v>
      </c>
      <c r="I2611">
        <v>8</v>
      </c>
      <c r="J2611">
        <v>0</v>
      </c>
      <c r="K2611" t="s">
        <v>3825</v>
      </c>
      <c r="L2611">
        <v>0</v>
      </c>
      <c r="M2611">
        <f t="shared" si="166"/>
        <v>2</v>
      </c>
      <c r="N2611" s="2">
        <f t="shared" si="167"/>
        <v>20</v>
      </c>
      <c r="O2611" s="2" t="str">
        <f t="shared" si="168"/>
        <v>LAXISPRE</v>
      </c>
      <c r="P2611" t="str">
        <f t="shared" si="169"/>
        <v>PA</v>
      </c>
    </row>
    <row r="2612" spans="1:16" x14ac:dyDescent="0.25">
      <c r="A2612" t="s">
        <v>26</v>
      </c>
      <c r="B2612" t="s">
        <v>3851</v>
      </c>
      <c r="C2612">
        <v>180</v>
      </c>
      <c r="D2612" t="s">
        <v>3852</v>
      </c>
      <c r="F2612" t="s">
        <v>44</v>
      </c>
      <c r="G2612" t="s">
        <v>45</v>
      </c>
      <c r="H2612" t="s">
        <v>46</v>
      </c>
      <c r="I2612">
        <v>8</v>
      </c>
      <c r="J2612">
        <v>0</v>
      </c>
      <c r="K2612" t="s">
        <v>3853</v>
      </c>
      <c r="L2612">
        <v>0</v>
      </c>
      <c r="M2612">
        <f t="shared" si="166"/>
        <v>2</v>
      </c>
      <c r="N2612" s="2">
        <f t="shared" si="167"/>
        <v>20</v>
      </c>
      <c r="O2612" s="2" t="str">
        <f t="shared" si="168"/>
        <v>IPD_PRE</v>
      </c>
      <c r="P2612" t="str">
        <f t="shared" si="169"/>
        <v>PA</v>
      </c>
    </row>
    <row r="2613" spans="1:16" x14ac:dyDescent="0.25">
      <c r="A2613" t="s">
        <v>26</v>
      </c>
      <c r="B2613" t="s">
        <v>3854</v>
      </c>
      <c r="C2613">
        <v>181</v>
      </c>
      <c r="D2613" t="s">
        <v>3855</v>
      </c>
      <c r="F2613" t="s">
        <v>44</v>
      </c>
      <c r="G2613" t="s">
        <v>45</v>
      </c>
      <c r="H2613" t="s">
        <v>1693</v>
      </c>
      <c r="I2613">
        <v>9</v>
      </c>
      <c r="J2613">
        <v>2</v>
      </c>
      <c r="K2613" t="s">
        <v>3856</v>
      </c>
      <c r="L2613">
        <v>0</v>
      </c>
      <c r="M2613">
        <f t="shared" si="166"/>
        <v>2</v>
      </c>
      <c r="N2613" s="2">
        <f t="shared" si="167"/>
        <v>20</v>
      </c>
      <c r="O2613" s="2" t="str">
        <f t="shared" si="168"/>
        <v>RKVALUEH</v>
      </c>
      <c r="P2613" t="str">
        <f t="shared" si="169"/>
        <v>PA</v>
      </c>
    </row>
    <row r="2614" spans="1:16" x14ac:dyDescent="0.25">
      <c r="A2614" t="s">
        <v>26</v>
      </c>
      <c r="B2614" t="s">
        <v>3857</v>
      </c>
      <c r="C2614">
        <v>182</v>
      </c>
      <c r="D2614" t="s">
        <v>3858</v>
      </c>
      <c r="F2614" t="s">
        <v>44</v>
      </c>
      <c r="G2614" t="s">
        <v>45</v>
      </c>
      <c r="H2614" t="s">
        <v>46</v>
      </c>
      <c r="I2614">
        <v>8</v>
      </c>
      <c r="J2614">
        <v>0</v>
      </c>
      <c r="K2614" t="s">
        <v>3825</v>
      </c>
      <c r="L2614">
        <v>0</v>
      </c>
      <c r="M2614">
        <f t="shared" si="166"/>
        <v>2</v>
      </c>
      <c r="N2614" s="2">
        <f t="shared" si="167"/>
        <v>20</v>
      </c>
      <c r="O2614" s="2" t="str">
        <f t="shared" si="168"/>
        <v>RKHAXIS</v>
      </c>
      <c r="P2614" t="str">
        <f t="shared" si="169"/>
        <v>PA</v>
      </c>
    </row>
    <row r="2615" spans="1:16" x14ac:dyDescent="0.25">
      <c r="A2615" t="s">
        <v>26</v>
      </c>
      <c r="B2615" t="s">
        <v>3859</v>
      </c>
      <c r="C2615">
        <v>183</v>
      </c>
      <c r="D2615" t="s">
        <v>3860</v>
      </c>
      <c r="F2615" t="s">
        <v>44</v>
      </c>
      <c r="G2615" t="s">
        <v>45</v>
      </c>
      <c r="H2615" t="s">
        <v>2963</v>
      </c>
      <c r="I2615">
        <v>12</v>
      </c>
      <c r="J2615">
        <v>2</v>
      </c>
      <c r="K2615" t="s">
        <v>3861</v>
      </c>
      <c r="L2615">
        <v>0</v>
      </c>
      <c r="M2615">
        <f t="shared" si="166"/>
        <v>2</v>
      </c>
      <c r="N2615" s="2">
        <f t="shared" si="167"/>
        <v>20</v>
      </c>
      <c r="O2615" s="2" t="str">
        <f t="shared" si="168"/>
        <v>LKVALUEH</v>
      </c>
      <c r="P2615" t="str">
        <f t="shared" si="169"/>
        <v>PA</v>
      </c>
    </row>
    <row r="2616" spans="1:16" x14ac:dyDescent="0.25">
      <c r="A2616" t="s">
        <v>26</v>
      </c>
      <c r="B2616" t="s">
        <v>3862</v>
      </c>
      <c r="C2616">
        <v>184</v>
      </c>
      <c r="D2616" t="s">
        <v>3863</v>
      </c>
      <c r="F2616" t="s">
        <v>44</v>
      </c>
      <c r="G2616" t="s">
        <v>45</v>
      </c>
      <c r="H2616" t="s">
        <v>46</v>
      </c>
      <c r="I2616">
        <v>8</v>
      </c>
      <c r="J2616">
        <v>0</v>
      </c>
      <c r="K2616" t="s">
        <v>3825</v>
      </c>
      <c r="L2616">
        <v>0</v>
      </c>
      <c r="M2616">
        <f t="shared" si="166"/>
        <v>2</v>
      </c>
      <c r="N2616" s="2">
        <f t="shared" si="167"/>
        <v>20</v>
      </c>
      <c r="O2616" s="2" t="str">
        <f t="shared" si="168"/>
        <v>LKHAXIS</v>
      </c>
      <c r="P2616" t="str">
        <f t="shared" si="169"/>
        <v>PA</v>
      </c>
    </row>
    <row r="2617" spans="1:16" x14ac:dyDescent="0.25">
      <c r="A2617" t="s">
        <v>26</v>
      </c>
      <c r="B2617" t="s">
        <v>3864</v>
      </c>
      <c r="C2617">
        <v>185</v>
      </c>
      <c r="D2617" t="s">
        <v>3865</v>
      </c>
      <c r="F2617" t="s">
        <v>44</v>
      </c>
      <c r="G2617" t="s">
        <v>45</v>
      </c>
      <c r="H2617" t="s">
        <v>1693</v>
      </c>
      <c r="I2617">
        <v>9</v>
      </c>
      <c r="J2617">
        <v>2</v>
      </c>
      <c r="K2617" t="s">
        <v>3866</v>
      </c>
      <c r="L2617">
        <v>0</v>
      </c>
      <c r="M2617">
        <f t="shared" si="166"/>
        <v>2</v>
      </c>
      <c r="N2617" s="2">
        <f t="shared" si="167"/>
        <v>20</v>
      </c>
      <c r="O2617" s="2" t="str">
        <f t="shared" si="168"/>
        <v>RKVALUEV</v>
      </c>
      <c r="P2617" t="str">
        <f t="shared" si="169"/>
        <v>PA</v>
      </c>
    </row>
    <row r="2618" spans="1:16" x14ac:dyDescent="0.25">
      <c r="A2618" t="s">
        <v>26</v>
      </c>
      <c r="B2618" t="s">
        <v>3867</v>
      </c>
      <c r="C2618">
        <v>186</v>
      </c>
      <c r="D2618" t="s">
        <v>3868</v>
      </c>
      <c r="F2618" t="s">
        <v>44</v>
      </c>
      <c r="G2618" t="s">
        <v>45</v>
      </c>
      <c r="H2618" t="s">
        <v>46</v>
      </c>
      <c r="I2618">
        <v>8</v>
      </c>
      <c r="J2618">
        <v>0</v>
      </c>
      <c r="K2618" t="s">
        <v>3825</v>
      </c>
      <c r="L2618">
        <v>0</v>
      </c>
      <c r="M2618">
        <f t="shared" si="166"/>
        <v>2</v>
      </c>
      <c r="N2618" s="2">
        <f t="shared" si="167"/>
        <v>20</v>
      </c>
      <c r="O2618" s="2" t="str">
        <f t="shared" si="168"/>
        <v>RKVAXIS</v>
      </c>
      <c r="P2618" t="str">
        <f t="shared" si="169"/>
        <v>PA</v>
      </c>
    </row>
    <row r="2619" spans="1:16" x14ac:dyDescent="0.25">
      <c r="A2619" t="s">
        <v>26</v>
      </c>
      <c r="B2619" t="s">
        <v>3869</v>
      </c>
      <c r="C2619">
        <v>187</v>
      </c>
      <c r="D2619" t="s">
        <v>3870</v>
      </c>
      <c r="F2619" t="s">
        <v>44</v>
      </c>
      <c r="G2619" t="s">
        <v>45</v>
      </c>
      <c r="H2619" t="s">
        <v>2963</v>
      </c>
      <c r="I2619">
        <v>12</v>
      </c>
      <c r="J2619">
        <v>2</v>
      </c>
      <c r="K2619" t="s">
        <v>3871</v>
      </c>
      <c r="L2619">
        <v>0</v>
      </c>
      <c r="M2619">
        <f t="shared" si="166"/>
        <v>2</v>
      </c>
      <c r="N2619" s="2">
        <f t="shared" si="167"/>
        <v>20</v>
      </c>
      <c r="O2619" s="2" t="str">
        <f t="shared" si="168"/>
        <v>LKVALUEV</v>
      </c>
      <c r="P2619" t="str">
        <f t="shared" si="169"/>
        <v>PA</v>
      </c>
    </row>
    <row r="2620" spans="1:16" x14ac:dyDescent="0.25">
      <c r="A2620" t="s">
        <v>26</v>
      </c>
      <c r="B2620" t="s">
        <v>3872</v>
      </c>
      <c r="C2620">
        <v>188</v>
      </c>
      <c r="D2620" t="s">
        <v>3873</v>
      </c>
      <c r="F2620" t="s">
        <v>44</v>
      </c>
      <c r="G2620" t="s">
        <v>45</v>
      </c>
      <c r="H2620" t="s">
        <v>46</v>
      </c>
      <c r="I2620">
        <v>8</v>
      </c>
      <c r="J2620">
        <v>0</v>
      </c>
      <c r="K2620" t="s">
        <v>3825</v>
      </c>
      <c r="L2620">
        <v>0</v>
      </c>
      <c r="M2620">
        <f t="shared" si="166"/>
        <v>2</v>
      </c>
      <c r="N2620" s="2">
        <f t="shared" si="167"/>
        <v>20</v>
      </c>
      <c r="O2620" s="2" t="str">
        <f t="shared" si="168"/>
        <v>LKVAXIS</v>
      </c>
      <c r="P2620" t="str">
        <f t="shared" si="169"/>
        <v>PA</v>
      </c>
    </row>
    <row r="2621" spans="1:16" x14ac:dyDescent="0.25">
      <c r="A2621" t="s">
        <v>26</v>
      </c>
      <c r="B2621" t="s">
        <v>3874</v>
      </c>
      <c r="C2621">
        <v>189</v>
      </c>
      <c r="D2621" t="s">
        <v>3875</v>
      </c>
      <c r="E2621" t="s">
        <v>3876</v>
      </c>
      <c r="F2621" t="s">
        <v>44</v>
      </c>
      <c r="G2621" t="s">
        <v>45</v>
      </c>
      <c r="H2621" t="s">
        <v>46</v>
      </c>
      <c r="I2621">
        <v>8</v>
      </c>
      <c r="J2621">
        <v>0</v>
      </c>
      <c r="K2621" t="s">
        <v>3811</v>
      </c>
      <c r="L2621">
        <v>0</v>
      </c>
      <c r="M2621">
        <f t="shared" si="166"/>
        <v>2</v>
      </c>
      <c r="N2621" s="2">
        <f t="shared" si="167"/>
        <v>20</v>
      </c>
      <c r="O2621" s="2" t="str">
        <f t="shared" si="168"/>
        <v>TRIALGL</v>
      </c>
      <c r="P2621" t="str">
        <f t="shared" si="169"/>
        <v>PA</v>
      </c>
    </row>
    <row r="2622" spans="1:16" x14ac:dyDescent="0.25">
      <c r="A2622" t="s">
        <v>26</v>
      </c>
      <c r="B2622" t="s">
        <v>3877</v>
      </c>
      <c r="C2622">
        <v>190</v>
      </c>
      <c r="D2622" t="s">
        <v>3878</v>
      </c>
      <c r="F2622" t="s">
        <v>455</v>
      </c>
      <c r="G2622" t="s">
        <v>456</v>
      </c>
      <c r="H2622" t="s">
        <v>3879</v>
      </c>
      <c r="I2622">
        <v>7</v>
      </c>
      <c r="M2622">
        <f t="shared" si="166"/>
        <v>2</v>
      </c>
      <c r="N2622" s="2">
        <f t="shared" si="167"/>
        <v>20</v>
      </c>
      <c r="O2622" s="2" t="str">
        <f t="shared" si="168"/>
        <v>CO_OPERAT</v>
      </c>
      <c r="P2622" t="str">
        <f t="shared" si="169"/>
        <v>PA</v>
      </c>
    </row>
    <row r="2623" spans="1:16" x14ac:dyDescent="0.25">
      <c r="A2623" t="s">
        <v>26</v>
      </c>
      <c r="B2623" t="s">
        <v>3880</v>
      </c>
      <c r="C2623">
        <v>191</v>
      </c>
      <c r="D2623" t="s">
        <v>3881</v>
      </c>
      <c r="F2623" t="s">
        <v>44</v>
      </c>
      <c r="G2623" t="s">
        <v>45</v>
      </c>
      <c r="H2623" t="s">
        <v>46</v>
      </c>
      <c r="I2623">
        <v>8</v>
      </c>
      <c r="J2623">
        <v>0</v>
      </c>
      <c r="K2623" t="s">
        <v>3882</v>
      </c>
      <c r="L2623">
        <v>0</v>
      </c>
      <c r="M2623">
        <f t="shared" si="166"/>
        <v>2</v>
      </c>
      <c r="N2623" s="2">
        <f t="shared" si="167"/>
        <v>20</v>
      </c>
      <c r="O2623" s="2" t="str">
        <f t="shared" si="168"/>
        <v>LCOLOUR</v>
      </c>
      <c r="P2623" t="str">
        <f t="shared" si="169"/>
        <v>PA</v>
      </c>
    </row>
    <row r="2624" spans="1:16" x14ac:dyDescent="0.25">
      <c r="A2624" t="s">
        <v>26</v>
      </c>
      <c r="B2624" t="s">
        <v>3883</v>
      </c>
      <c r="C2624">
        <v>192</v>
      </c>
      <c r="D2624" t="s">
        <v>3884</v>
      </c>
      <c r="F2624" t="s">
        <v>44</v>
      </c>
      <c r="G2624" t="s">
        <v>45</v>
      </c>
      <c r="H2624" t="s">
        <v>46</v>
      </c>
      <c r="I2624">
        <v>8</v>
      </c>
      <c r="J2624">
        <v>0</v>
      </c>
      <c r="K2624" t="s">
        <v>3882</v>
      </c>
      <c r="L2624">
        <v>0</v>
      </c>
      <c r="M2624">
        <f t="shared" si="166"/>
        <v>2</v>
      </c>
      <c r="N2624" s="2">
        <f t="shared" si="167"/>
        <v>20</v>
      </c>
      <c r="O2624" s="2" t="str">
        <f t="shared" si="168"/>
        <v>RCOLOUR</v>
      </c>
      <c r="P2624" t="str">
        <f t="shared" si="169"/>
        <v>PA</v>
      </c>
    </row>
    <row r="2625" spans="1:16" x14ac:dyDescent="0.25">
      <c r="A2625" t="s">
        <v>26</v>
      </c>
      <c r="B2625" t="s">
        <v>3885</v>
      </c>
      <c r="C2625">
        <v>193</v>
      </c>
      <c r="D2625" t="s">
        <v>3886</v>
      </c>
      <c r="E2625" t="s">
        <v>1579</v>
      </c>
      <c r="F2625" t="s">
        <v>44</v>
      </c>
      <c r="G2625" t="s">
        <v>45</v>
      </c>
      <c r="H2625" t="s">
        <v>46</v>
      </c>
      <c r="I2625">
        <v>8</v>
      </c>
      <c r="J2625">
        <v>0</v>
      </c>
      <c r="K2625" t="s">
        <v>2102</v>
      </c>
      <c r="L2625">
        <v>0</v>
      </c>
      <c r="M2625">
        <f t="shared" si="166"/>
        <v>2</v>
      </c>
      <c r="N2625" s="2">
        <f t="shared" si="167"/>
        <v>20</v>
      </c>
      <c r="O2625" s="2" t="str">
        <f t="shared" si="168"/>
        <v>RC_1</v>
      </c>
      <c r="P2625" t="str">
        <f t="shared" si="169"/>
        <v>PA</v>
      </c>
    </row>
    <row r="2626" spans="1:16" x14ac:dyDescent="0.25">
      <c r="A2626" t="s">
        <v>26</v>
      </c>
      <c r="B2626" t="s">
        <v>3887</v>
      </c>
      <c r="C2626">
        <v>194</v>
      </c>
      <c r="D2626" t="s">
        <v>3888</v>
      </c>
      <c r="F2626" t="s">
        <v>455</v>
      </c>
      <c r="G2626" t="s">
        <v>456</v>
      </c>
      <c r="H2626" t="s">
        <v>1472</v>
      </c>
      <c r="I2626">
        <v>5</v>
      </c>
      <c r="M2626">
        <f t="shared" si="166"/>
        <v>2</v>
      </c>
      <c r="N2626" s="2">
        <f t="shared" si="167"/>
        <v>20</v>
      </c>
      <c r="O2626" s="2" t="str">
        <f t="shared" si="168"/>
        <v>RC_1N</v>
      </c>
      <c r="P2626" t="str">
        <f t="shared" si="169"/>
        <v>PA</v>
      </c>
    </row>
    <row r="2627" spans="1:16" x14ac:dyDescent="0.25">
      <c r="A2627" t="s">
        <v>26</v>
      </c>
      <c r="B2627" t="s">
        <v>3889</v>
      </c>
      <c r="C2627">
        <v>195</v>
      </c>
      <c r="D2627" t="s">
        <v>3890</v>
      </c>
      <c r="E2627" t="s">
        <v>1579</v>
      </c>
      <c r="F2627" t="s">
        <v>44</v>
      </c>
      <c r="G2627" t="s">
        <v>45</v>
      </c>
      <c r="H2627" t="s">
        <v>46</v>
      </c>
      <c r="I2627">
        <v>8</v>
      </c>
      <c r="J2627">
        <v>0</v>
      </c>
      <c r="K2627" t="s">
        <v>1491</v>
      </c>
      <c r="L2627">
        <v>0</v>
      </c>
      <c r="M2627">
        <f t="shared" ref="M2627:M2690" si="170">_xlfn.NUMBERVALUE(MID(A2627,2,1))</f>
        <v>2</v>
      </c>
      <c r="N2627" s="2">
        <f t="shared" si="167"/>
        <v>20</v>
      </c>
      <c r="O2627" s="2" t="str">
        <f t="shared" si="168"/>
        <v>RC_2</v>
      </c>
      <c r="P2627" t="str">
        <f t="shared" si="169"/>
        <v>PA</v>
      </c>
    </row>
    <row r="2628" spans="1:16" x14ac:dyDescent="0.25">
      <c r="A2628" t="s">
        <v>26</v>
      </c>
      <c r="B2628" t="s">
        <v>3891</v>
      </c>
      <c r="C2628">
        <v>196</v>
      </c>
      <c r="D2628" t="s">
        <v>3892</v>
      </c>
      <c r="F2628" t="s">
        <v>455</v>
      </c>
      <c r="G2628" t="s">
        <v>456</v>
      </c>
      <c r="H2628" t="s">
        <v>1472</v>
      </c>
      <c r="I2628">
        <v>5</v>
      </c>
      <c r="M2628">
        <f t="shared" si="170"/>
        <v>2</v>
      </c>
      <c r="N2628" s="2">
        <f t="shared" si="167"/>
        <v>20</v>
      </c>
      <c r="O2628" s="2" t="str">
        <f t="shared" si="168"/>
        <v>RC_2N</v>
      </c>
      <c r="P2628" t="str">
        <f t="shared" si="169"/>
        <v>PA</v>
      </c>
    </row>
    <row r="2629" spans="1:16" x14ac:dyDescent="0.25">
      <c r="A2629" t="s">
        <v>26</v>
      </c>
      <c r="B2629" t="s">
        <v>3893</v>
      </c>
      <c r="C2629">
        <v>197</v>
      </c>
      <c r="D2629" t="s">
        <v>3894</v>
      </c>
      <c r="E2629" t="s">
        <v>1579</v>
      </c>
      <c r="F2629" t="s">
        <v>44</v>
      </c>
      <c r="G2629" t="s">
        <v>45</v>
      </c>
      <c r="H2629" t="s">
        <v>46</v>
      </c>
      <c r="I2629">
        <v>8</v>
      </c>
      <c r="J2629">
        <v>0</v>
      </c>
      <c r="K2629" t="s">
        <v>1491</v>
      </c>
      <c r="L2629">
        <v>0</v>
      </c>
      <c r="M2629">
        <f t="shared" si="170"/>
        <v>2</v>
      </c>
      <c r="N2629" s="2">
        <f t="shared" si="167"/>
        <v>20</v>
      </c>
      <c r="O2629" s="2" t="str">
        <f t="shared" si="168"/>
        <v>RC_3</v>
      </c>
      <c r="P2629" t="str">
        <f t="shared" si="169"/>
        <v>PA</v>
      </c>
    </row>
    <row r="2630" spans="1:16" x14ac:dyDescent="0.25">
      <c r="A2630" t="s">
        <v>26</v>
      </c>
      <c r="B2630" t="s">
        <v>3895</v>
      </c>
      <c r="C2630">
        <v>198</v>
      </c>
      <c r="D2630" t="s">
        <v>3896</v>
      </c>
      <c r="F2630" t="s">
        <v>455</v>
      </c>
      <c r="G2630" t="s">
        <v>456</v>
      </c>
      <c r="H2630" t="s">
        <v>1472</v>
      </c>
      <c r="I2630">
        <v>5</v>
      </c>
      <c r="M2630">
        <f t="shared" si="170"/>
        <v>2</v>
      </c>
      <c r="N2630" s="2">
        <f t="shared" si="167"/>
        <v>20</v>
      </c>
      <c r="O2630" s="2" t="str">
        <f t="shared" si="168"/>
        <v>RC_3N</v>
      </c>
      <c r="P2630" t="str">
        <f t="shared" si="169"/>
        <v>PA</v>
      </c>
    </row>
    <row r="2631" spans="1:16" x14ac:dyDescent="0.25">
      <c r="A2631" t="s">
        <v>26</v>
      </c>
      <c r="B2631" t="s">
        <v>3897</v>
      </c>
      <c r="C2631">
        <v>199</v>
      </c>
      <c r="D2631" t="s">
        <v>3898</v>
      </c>
      <c r="E2631" t="s">
        <v>1579</v>
      </c>
      <c r="F2631" t="s">
        <v>44</v>
      </c>
      <c r="G2631" t="s">
        <v>45</v>
      </c>
      <c r="H2631" t="s">
        <v>46</v>
      </c>
      <c r="I2631">
        <v>8</v>
      </c>
      <c r="J2631">
        <v>0</v>
      </c>
      <c r="K2631" t="s">
        <v>1491</v>
      </c>
      <c r="L2631">
        <v>0</v>
      </c>
      <c r="M2631">
        <f t="shared" si="170"/>
        <v>2</v>
      </c>
      <c r="N2631" s="2">
        <f t="shared" si="167"/>
        <v>20</v>
      </c>
      <c r="O2631" s="2" t="str">
        <f t="shared" si="168"/>
        <v>RC_4</v>
      </c>
      <c r="P2631" t="str">
        <f t="shared" si="169"/>
        <v>PA</v>
      </c>
    </row>
    <row r="2632" spans="1:16" x14ac:dyDescent="0.25">
      <c r="A2632" t="s">
        <v>26</v>
      </c>
      <c r="B2632" t="s">
        <v>3899</v>
      </c>
      <c r="C2632">
        <v>200</v>
      </c>
      <c r="D2632" t="s">
        <v>3900</v>
      </c>
      <c r="F2632" t="s">
        <v>455</v>
      </c>
      <c r="G2632" t="s">
        <v>456</v>
      </c>
      <c r="H2632" t="s">
        <v>1472</v>
      </c>
      <c r="I2632">
        <v>5</v>
      </c>
      <c r="M2632">
        <f t="shared" si="170"/>
        <v>2</v>
      </c>
      <c r="N2632" s="2">
        <f t="shared" si="167"/>
        <v>20</v>
      </c>
      <c r="O2632" s="2" t="str">
        <f t="shared" si="168"/>
        <v>RC_4N</v>
      </c>
      <c r="P2632" t="str">
        <f t="shared" si="169"/>
        <v>PA</v>
      </c>
    </row>
    <row r="2633" spans="1:16" x14ac:dyDescent="0.25">
      <c r="A2633" t="s">
        <v>26</v>
      </c>
      <c r="B2633" t="s">
        <v>3901</v>
      </c>
      <c r="C2633">
        <v>201</v>
      </c>
      <c r="D2633" t="s">
        <v>3902</v>
      </c>
      <c r="E2633" t="s">
        <v>1579</v>
      </c>
      <c r="F2633" t="s">
        <v>44</v>
      </c>
      <c r="G2633" t="s">
        <v>45</v>
      </c>
      <c r="H2633" t="s">
        <v>46</v>
      </c>
      <c r="I2633">
        <v>8</v>
      </c>
      <c r="J2633">
        <v>0</v>
      </c>
      <c r="K2633" t="s">
        <v>1491</v>
      </c>
      <c r="L2633">
        <v>0</v>
      </c>
      <c r="M2633">
        <f t="shared" si="170"/>
        <v>2</v>
      </c>
      <c r="N2633" s="2">
        <f t="shared" si="167"/>
        <v>20</v>
      </c>
      <c r="O2633" s="2" t="str">
        <f t="shared" si="168"/>
        <v>RC_5</v>
      </c>
      <c r="P2633" t="str">
        <f t="shared" si="169"/>
        <v>PA</v>
      </c>
    </row>
    <row r="2634" spans="1:16" x14ac:dyDescent="0.25">
      <c r="A2634" t="s">
        <v>26</v>
      </c>
      <c r="B2634" t="s">
        <v>3903</v>
      </c>
      <c r="C2634">
        <v>202</v>
      </c>
      <c r="D2634" t="s">
        <v>3904</v>
      </c>
      <c r="F2634" t="s">
        <v>455</v>
      </c>
      <c r="G2634" t="s">
        <v>456</v>
      </c>
      <c r="H2634" t="s">
        <v>1472</v>
      </c>
      <c r="I2634">
        <v>5</v>
      </c>
      <c r="M2634">
        <f t="shared" si="170"/>
        <v>2</v>
      </c>
      <c r="N2634" s="2">
        <f t="shared" si="167"/>
        <v>20</v>
      </c>
      <c r="O2634" s="2" t="str">
        <f t="shared" si="168"/>
        <v>RC_5N</v>
      </c>
      <c r="P2634" t="str">
        <f t="shared" si="169"/>
        <v>PA</v>
      </c>
    </row>
    <row r="2635" spans="1:16" x14ac:dyDescent="0.25">
      <c r="A2635" t="s">
        <v>26</v>
      </c>
      <c r="B2635" t="s">
        <v>3905</v>
      </c>
      <c r="C2635">
        <v>203</v>
      </c>
      <c r="D2635" t="s">
        <v>3906</v>
      </c>
      <c r="E2635" t="s">
        <v>1579</v>
      </c>
      <c r="F2635" t="s">
        <v>44</v>
      </c>
      <c r="G2635" t="s">
        <v>45</v>
      </c>
      <c r="H2635" t="s">
        <v>46</v>
      </c>
      <c r="I2635">
        <v>8</v>
      </c>
      <c r="J2635">
        <v>0</v>
      </c>
      <c r="K2635" t="s">
        <v>1491</v>
      </c>
      <c r="L2635">
        <v>0</v>
      </c>
      <c r="M2635">
        <f t="shared" si="170"/>
        <v>2</v>
      </c>
      <c r="N2635" s="2">
        <f t="shared" si="167"/>
        <v>20</v>
      </c>
      <c r="O2635" s="2" t="str">
        <f t="shared" si="168"/>
        <v>RC_6</v>
      </c>
      <c r="P2635" t="str">
        <f t="shared" si="169"/>
        <v>PA</v>
      </c>
    </row>
    <row r="2636" spans="1:16" x14ac:dyDescent="0.25">
      <c r="A2636" t="s">
        <v>26</v>
      </c>
      <c r="B2636" t="s">
        <v>3907</v>
      </c>
      <c r="C2636">
        <v>204</v>
      </c>
      <c r="D2636" t="s">
        <v>3908</v>
      </c>
      <c r="F2636" t="s">
        <v>455</v>
      </c>
      <c r="G2636" t="s">
        <v>456</v>
      </c>
      <c r="H2636" t="s">
        <v>1472</v>
      </c>
      <c r="I2636">
        <v>5</v>
      </c>
      <c r="M2636">
        <f t="shared" si="170"/>
        <v>2</v>
      </c>
      <c r="N2636" s="2">
        <f t="shared" si="167"/>
        <v>20</v>
      </c>
      <c r="O2636" s="2" t="str">
        <f t="shared" si="168"/>
        <v>RC_6N</v>
      </c>
      <c r="P2636" t="str">
        <f t="shared" si="169"/>
        <v>PA</v>
      </c>
    </row>
    <row r="2637" spans="1:16" x14ac:dyDescent="0.25">
      <c r="A2637" t="s">
        <v>26</v>
      </c>
      <c r="B2637" t="s">
        <v>3909</v>
      </c>
      <c r="C2637">
        <v>205</v>
      </c>
      <c r="D2637" t="s">
        <v>3910</v>
      </c>
      <c r="E2637" t="s">
        <v>1579</v>
      </c>
      <c r="F2637" t="s">
        <v>44</v>
      </c>
      <c r="G2637" t="s">
        <v>45</v>
      </c>
      <c r="H2637" t="s">
        <v>46</v>
      </c>
      <c r="I2637">
        <v>8</v>
      </c>
      <c r="J2637">
        <v>0</v>
      </c>
      <c r="K2637" t="s">
        <v>1491</v>
      </c>
      <c r="L2637">
        <v>0</v>
      </c>
      <c r="M2637">
        <f t="shared" si="170"/>
        <v>2</v>
      </c>
      <c r="N2637" s="2">
        <f t="shared" si="167"/>
        <v>20</v>
      </c>
      <c r="O2637" s="2" t="str">
        <f t="shared" si="168"/>
        <v>RC_7</v>
      </c>
      <c r="P2637" t="str">
        <f t="shared" si="169"/>
        <v>PA</v>
      </c>
    </row>
    <row r="2638" spans="1:16" x14ac:dyDescent="0.25">
      <c r="A2638" t="s">
        <v>26</v>
      </c>
      <c r="B2638" t="s">
        <v>3911</v>
      </c>
      <c r="C2638">
        <v>206</v>
      </c>
      <c r="D2638" t="s">
        <v>3912</v>
      </c>
      <c r="F2638" t="s">
        <v>455</v>
      </c>
      <c r="G2638" t="s">
        <v>456</v>
      </c>
      <c r="H2638" t="s">
        <v>1472</v>
      </c>
      <c r="I2638">
        <v>5</v>
      </c>
      <c r="M2638">
        <f t="shared" si="170"/>
        <v>2</v>
      </c>
      <c r="N2638" s="2">
        <f t="shared" si="167"/>
        <v>20</v>
      </c>
      <c r="O2638" s="2" t="str">
        <f t="shared" si="168"/>
        <v>RC_7N</v>
      </c>
      <c r="P2638" t="str">
        <f t="shared" si="169"/>
        <v>PA</v>
      </c>
    </row>
    <row r="2639" spans="1:16" x14ac:dyDescent="0.25">
      <c r="A2639" t="s">
        <v>26</v>
      </c>
      <c r="B2639" t="s">
        <v>3913</v>
      </c>
      <c r="C2639">
        <v>207</v>
      </c>
      <c r="D2639" t="s">
        <v>3914</v>
      </c>
      <c r="E2639" t="s">
        <v>1579</v>
      </c>
      <c r="F2639" t="s">
        <v>44</v>
      </c>
      <c r="G2639" t="s">
        <v>45</v>
      </c>
      <c r="H2639" t="s">
        <v>46</v>
      </c>
      <c r="I2639">
        <v>8</v>
      </c>
      <c r="J2639">
        <v>0</v>
      </c>
      <c r="K2639" t="s">
        <v>1491</v>
      </c>
      <c r="L2639">
        <v>0</v>
      </c>
      <c r="M2639">
        <f t="shared" si="170"/>
        <v>2</v>
      </c>
      <c r="N2639" s="2">
        <f t="shared" si="167"/>
        <v>20</v>
      </c>
      <c r="O2639" s="2" t="str">
        <f t="shared" si="168"/>
        <v>RC_8</v>
      </c>
      <c r="P2639" t="str">
        <f t="shared" si="169"/>
        <v>PA</v>
      </c>
    </row>
    <row r="2640" spans="1:16" x14ac:dyDescent="0.25">
      <c r="A2640" t="s">
        <v>26</v>
      </c>
      <c r="B2640" t="s">
        <v>3915</v>
      </c>
      <c r="C2640">
        <v>208</v>
      </c>
      <c r="D2640" t="s">
        <v>3916</v>
      </c>
      <c r="F2640" t="s">
        <v>455</v>
      </c>
      <c r="G2640" t="s">
        <v>456</v>
      </c>
      <c r="H2640" t="s">
        <v>1472</v>
      </c>
      <c r="I2640">
        <v>5</v>
      </c>
      <c r="M2640">
        <f t="shared" si="170"/>
        <v>2</v>
      </c>
      <c r="N2640" s="2">
        <f t="shared" si="167"/>
        <v>20</v>
      </c>
      <c r="O2640" s="2" t="str">
        <f t="shared" si="168"/>
        <v>RC_8N</v>
      </c>
      <c r="P2640" t="str">
        <f t="shared" si="169"/>
        <v>PA</v>
      </c>
    </row>
    <row r="2641" spans="1:16" x14ac:dyDescent="0.25">
      <c r="A2641" t="s">
        <v>26</v>
      </c>
      <c r="B2641" t="s">
        <v>3917</v>
      </c>
      <c r="C2641">
        <v>209</v>
      </c>
      <c r="D2641" t="s">
        <v>3918</v>
      </c>
      <c r="E2641" t="s">
        <v>1579</v>
      </c>
      <c r="F2641" t="s">
        <v>44</v>
      </c>
      <c r="G2641" t="s">
        <v>45</v>
      </c>
      <c r="H2641" t="s">
        <v>46</v>
      </c>
      <c r="I2641">
        <v>8</v>
      </c>
      <c r="J2641">
        <v>0</v>
      </c>
      <c r="K2641" t="s">
        <v>1491</v>
      </c>
      <c r="L2641">
        <v>0</v>
      </c>
      <c r="M2641">
        <f t="shared" si="170"/>
        <v>2</v>
      </c>
      <c r="N2641" s="2">
        <f t="shared" si="167"/>
        <v>20</v>
      </c>
      <c r="O2641" s="2" t="str">
        <f t="shared" si="168"/>
        <v>RC_9</v>
      </c>
      <c r="P2641" t="str">
        <f t="shared" si="169"/>
        <v>PA</v>
      </c>
    </row>
    <row r="2642" spans="1:16" x14ac:dyDescent="0.25">
      <c r="A2642" t="s">
        <v>26</v>
      </c>
      <c r="B2642" t="s">
        <v>3919</v>
      </c>
      <c r="C2642">
        <v>210</v>
      </c>
      <c r="D2642" t="s">
        <v>3920</v>
      </c>
      <c r="F2642" t="s">
        <v>455</v>
      </c>
      <c r="G2642" t="s">
        <v>456</v>
      </c>
      <c r="H2642" t="s">
        <v>1472</v>
      </c>
      <c r="I2642">
        <v>5</v>
      </c>
      <c r="M2642">
        <f t="shared" si="170"/>
        <v>2</v>
      </c>
      <c r="N2642" s="2">
        <f t="shared" si="167"/>
        <v>20</v>
      </c>
      <c r="O2642" s="2" t="str">
        <f t="shared" si="168"/>
        <v>RC_9N</v>
      </c>
      <c r="P2642" t="str">
        <f t="shared" si="169"/>
        <v>PA</v>
      </c>
    </row>
    <row r="2643" spans="1:16" x14ac:dyDescent="0.25">
      <c r="A2643" t="s">
        <v>26</v>
      </c>
      <c r="B2643" t="s">
        <v>3921</v>
      </c>
      <c r="C2643">
        <v>211</v>
      </c>
      <c r="D2643" t="s">
        <v>3922</v>
      </c>
      <c r="E2643" t="s">
        <v>1579</v>
      </c>
      <c r="F2643" t="s">
        <v>44</v>
      </c>
      <c r="G2643" t="s">
        <v>45</v>
      </c>
      <c r="H2643" t="s">
        <v>46</v>
      </c>
      <c r="I2643">
        <v>8</v>
      </c>
      <c r="J2643">
        <v>0</v>
      </c>
      <c r="K2643" t="s">
        <v>1491</v>
      </c>
      <c r="L2643">
        <v>0</v>
      </c>
      <c r="M2643">
        <f t="shared" si="170"/>
        <v>2</v>
      </c>
      <c r="N2643" s="2">
        <f t="shared" si="167"/>
        <v>20</v>
      </c>
      <c r="O2643" s="2" t="str">
        <f t="shared" si="168"/>
        <v>RC_10</v>
      </c>
      <c r="P2643" t="str">
        <f t="shared" si="169"/>
        <v>PA</v>
      </c>
    </row>
    <row r="2644" spans="1:16" x14ac:dyDescent="0.25">
      <c r="A2644" t="s">
        <v>26</v>
      </c>
      <c r="B2644" t="s">
        <v>3923</v>
      </c>
      <c r="C2644">
        <v>212</v>
      </c>
      <c r="D2644" t="s">
        <v>3924</v>
      </c>
      <c r="F2644" t="s">
        <v>455</v>
      </c>
      <c r="G2644" t="s">
        <v>456</v>
      </c>
      <c r="H2644" t="s">
        <v>3925</v>
      </c>
      <c r="I2644">
        <v>6</v>
      </c>
      <c r="M2644">
        <f t="shared" si="170"/>
        <v>2</v>
      </c>
      <c r="N2644" s="2">
        <f t="shared" si="167"/>
        <v>20</v>
      </c>
      <c r="O2644" s="2" t="str">
        <f t="shared" si="168"/>
        <v>RC_10N</v>
      </c>
      <c r="P2644" t="str">
        <f t="shared" si="169"/>
        <v>PA</v>
      </c>
    </row>
    <row r="2645" spans="1:16" x14ac:dyDescent="0.25">
      <c r="A2645" t="s">
        <v>26</v>
      </c>
      <c r="B2645" t="s">
        <v>3926</v>
      </c>
      <c r="C2645">
        <v>213</v>
      </c>
      <c r="D2645" t="s">
        <v>3927</v>
      </c>
      <c r="E2645" t="s">
        <v>1579</v>
      </c>
      <c r="F2645" t="s">
        <v>44</v>
      </c>
      <c r="G2645" t="s">
        <v>45</v>
      </c>
      <c r="H2645" t="s">
        <v>46</v>
      </c>
      <c r="I2645">
        <v>8</v>
      </c>
      <c r="J2645">
        <v>0</v>
      </c>
      <c r="K2645" t="s">
        <v>1491</v>
      </c>
      <c r="L2645">
        <v>0</v>
      </c>
      <c r="M2645">
        <f t="shared" si="170"/>
        <v>2</v>
      </c>
      <c r="N2645" s="2">
        <f t="shared" si="167"/>
        <v>20</v>
      </c>
      <c r="O2645" s="2" t="str">
        <f t="shared" si="168"/>
        <v>RC_11</v>
      </c>
      <c r="P2645" t="str">
        <f t="shared" si="169"/>
        <v>PA</v>
      </c>
    </row>
    <row r="2646" spans="1:16" x14ac:dyDescent="0.25">
      <c r="A2646" t="s">
        <v>26</v>
      </c>
      <c r="B2646" t="s">
        <v>3928</v>
      </c>
      <c r="C2646">
        <v>214</v>
      </c>
      <c r="D2646" t="s">
        <v>3929</v>
      </c>
      <c r="F2646" t="s">
        <v>455</v>
      </c>
      <c r="G2646" t="s">
        <v>456</v>
      </c>
      <c r="H2646" t="s">
        <v>3925</v>
      </c>
      <c r="I2646">
        <v>6</v>
      </c>
      <c r="M2646">
        <f t="shared" si="170"/>
        <v>2</v>
      </c>
      <c r="N2646" s="2">
        <f t="shared" si="167"/>
        <v>20</v>
      </c>
      <c r="O2646" s="2" t="str">
        <f t="shared" si="168"/>
        <v>RC_11N</v>
      </c>
      <c r="P2646" t="str">
        <f t="shared" si="169"/>
        <v>PA</v>
      </c>
    </row>
    <row r="2647" spans="1:16" x14ac:dyDescent="0.25">
      <c r="A2647" t="s">
        <v>26</v>
      </c>
      <c r="B2647" t="s">
        <v>3930</v>
      </c>
      <c r="C2647">
        <v>215</v>
      </c>
      <c r="D2647" t="s">
        <v>3931</v>
      </c>
      <c r="E2647" t="s">
        <v>1579</v>
      </c>
      <c r="F2647" t="s">
        <v>44</v>
      </c>
      <c r="G2647" t="s">
        <v>45</v>
      </c>
      <c r="H2647" t="s">
        <v>46</v>
      </c>
      <c r="I2647">
        <v>8</v>
      </c>
      <c r="J2647">
        <v>0</v>
      </c>
      <c r="K2647" t="s">
        <v>1491</v>
      </c>
      <c r="L2647">
        <v>0</v>
      </c>
      <c r="M2647">
        <f t="shared" si="170"/>
        <v>2</v>
      </c>
      <c r="N2647" s="2">
        <f t="shared" si="167"/>
        <v>20</v>
      </c>
      <c r="O2647" s="2" t="str">
        <f t="shared" si="168"/>
        <v>RC_12</v>
      </c>
      <c r="P2647" t="str">
        <f t="shared" si="169"/>
        <v>PA</v>
      </c>
    </row>
    <row r="2648" spans="1:16" x14ac:dyDescent="0.25">
      <c r="A2648" t="s">
        <v>26</v>
      </c>
      <c r="B2648" t="s">
        <v>3932</v>
      </c>
      <c r="C2648">
        <v>216</v>
      </c>
      <c r="D2648" t="s">
        <v>3933</v>
      </c>
      <c r="F2648" t="s">
        <v>455</v>
      </c>
      <c r="G2648" t="s">
        <v>456</v>
      </c>
      <c r="H2648" t="s">
        <v>3925</v>
      </c>
      <c r="I2648">
        <v>6</v>
      </c>
      <c r="M2648">
        <f t="shared" si="170"/>
        <v>2</v>
      </c>
      <c r="N2648" s="2">
        <f t="shared" si="167"/>
        <v>20</v>
      </c>
      <c r="O2648" s="2" t="str">
        <f t="shared" si="168"/>
        <v>RC_12N</v>
      </c>
      <c r="P2648" t="str">
        <f t="shared" si="169"/>
        <v>PA</v>
      </c>
    </row>
    <row r="2649" spans="1:16" x14ac:dyDescent="0.25">
      <c r="A2649" t="s">
        <v>26</v>
      </c>
      <c r="B2649" t="s">
        <v>3934</v>
      </c>
      <c r="C2649">
        <v>217</v>
      </c>
      <c r="D2649" t="s">
        <v>3935</v>
      </c>
      <c r="E2649" t="s">
        <v>1579</v>
      </c>
      <c r="F2649" t="s">
        <v>44</v>
      </c>
      <c r="G2649" t="s">
        <v>45</v>
      </c>
      <c r="H2649" t="s">
        <v>46</v>
      </c>
      <c r="I2649">
        <v>8</v>
      </c>
      <c r="J2649">
        <v>0</v>
      </c>
      <c r="K2649" t="s">
        <v>1491</v>
      </c>
      <c r="L2649">
        <v>0</v>
      </c>
      <c r="M2649">
        <f t="shared" si="170"/>
        <v>2</v>
      </c>
      <c r="N2649" s="2">
        <f t="shared" si="167"/>
        <v>20</v>
      </c>
      <c r="O2649" s="2" t="str">
        <f t="shared" si="168"/>
        <v>RC_13</v>
      </c>
      <c r="P2649" t="str">
        <f t="shared" si="169"/>
        <v>PA</v>
      </c>
    </row>
    <row r="2650" spans="1:16" x14ac:dyDescent="0.25">
      <c r="A2650" t="s">
        <v>26</v>
      </c>
      <c r="B2650" t="s">
        <v>3936</v>
      </c>
      <c r="C2650">
        <v>218</v>
      </c>
      <c r="D2650" t="s">
        <v>3937</v>
      </c>
      <c r="F2650" t="s">
        <v>455</v>
      </c>
      <c r="G2650" t="s">
        <v>456</v>
      </c>
      <c r="H2650" t="s">
        <v>3925</v>
      </c>
      <c r="I2650">
        <v>6</v>
      </c>
      <c r="M2650">
        <f t="shared" si="170"/>
        <v>2</v>
      </c>
      <c r="N2650" s="2">
        <f t="shared" si="167"/>
        <v>20</v>
      </c>
      <c r="O2650" s="2" t="str">
        <f t="shared" si="168"/>
        <v>RC_13N</v>
      </c>
      <c r="P2650" t="str">
        <f t="shared" si="169"/>
        <v>PA</v>
      </c>
    </row>
    <row r="2651" spans="1:16" x14ac:dyDescent="0.25">
      <c r="A2651" t="s">
        <v>26</v>
      </c>
      <c r="B2651" t="s">
        <v>3938</v>
      </c>
      <c r="C2651">
        <v>219</v>
      </c>
      <c r="D2651" t="s">
        <v>3939</v>
      </c>
      <c r="E2651" t="s">
        <v>1579</v>
      </c>
      <c r="F2651" t="s">
        <v>44</v>
      </c>
      <c r="G2651" t="s">
        <v>45</v>
      </c>
      <c r="H2651" t="s">
        <v>46</v>
      </c>
      <c r="I2651">
        <v>8</v>
      </c>
      <c r="J2651">
        <v>0</v>
      </c>
      <c r="K2651" t="s">
        <v>1491</v>
      </c>
      <c r="L2651">
        <v>0</v>
      </c>
      <c r="M2651">
        <f t="shared" si="170"/>
        <v>2</v>
      </c>
      <c r="N2651" s="2">
        <f t="shared" si="167"/>
        <v>20</v>
      </c>
      <c r="O2651" s="2" t="str">
        <f t="shared" si="168"/>
        <v>RC_14</v>
      </c>
      <c r="P2651" t="str">
        <f t="shared" si="169"/>
        <v>PA</v>
      </c>
    </row>
    <row r="2652" spans="1:16" x14ac:dyDescent="0.25">
      <c r="A2652" t="s">
        <v>26</v>
      </c>
      <c r="B2652" t="s">
        <v>3940</v>
      </c>
      <c r="C2652">
        <v>220</v>
      </c>
      <c r="D2652" t="s">
        <v>3941</v>
      </c>
      <c r="F2652" t="s">
        <v>455</v>
      </c>
      <c r="G2652" t="s">
        <v>456</v>
      </c>
      <c r="H2652" t="s">
        <v>3925</v>
      </c>
      <c r="I2652">
        <v>6</v>
      </c>
      <c r="M2652">
        <f t="shared" si="170"/>
        <v>2</v>
      </c>
      <c r="N2652" s="2">
        <f t="shared" si="167"/>
        <v>20</v>
      </c>
      <c r="O2652" s="2" t="str">
        <f t="shared" si="168"/>
        <v>RC_14N</v>
      </c>
      <c r="P2652" t="str">
        <f t="shared" si="169"/>
        <v>PA</v>
      </c>
    </row>
    <row r="2653" spans="1:16" x14ac:dyDescent="0.25">
      <c r="A2653" t="s">
        <v>26</v>
      </c>
      <c r="B2653" t="s">
        <v>3942</v>
      </c>
      <c r="C2653">
        <v>221</v>
      </c>
      <c r="D2653" t="s">
        <v>3943</v>
      </c>
      <c r="E2653" t="s">
        <v>1579</v>
      </c>
      <c r="F2653" t="s">
        <v>44</v>
      </c>
      <c r="G2653" t="s">
        <v>45</v>
      </c>
      <c r="H2653" t="s">
        <v>46</v>
      </c>
      <c r="I2653">
        <v>8</v>
      </c>
      <c r="J2653">
        <v>0</v>
      </c>
      <c r="K2653" t="s">
        <v>1491</v>
      </c>
      <c r="L2653">
        <v>0</v>
      </c>
      <c r="M2653">
        <f t="shared" si="170"/>
        <v>2</v>
      </c>
      <c r="N2653" s="2">
        <f t="shared" si="167"/>
        <v>20</v>
      </c>
      <c r="O2653" s="2" t="str">
        <f t="shared" si="168"/>
        <v>RC15</v>
      </c>
      <c r="P2653" t="str">
        <f t="shared" si="169"/>
        <v>PA</v>
      </c>
    </row>
    <row r="2654" spans="1:16" x14ac:dyDescent="0.25">
      <c r="A2654" t="s">
        <v>26</v>
      </c>
      <c r="B2654" t="s">
        <v>3944</v>
      </c>
      <c r="C2654">
        <v>222</v>
      </c>
      <c r="D2654" t="s">
        <v>3945</v>
      </c>
      <c r="F2654" t="s">
        <v>455</v>
      </c>
      <c r="G2654" t="s">
        <v>456</v>
      </c>
      <c r="H2654" t="s">
        <v>3816</v>
      </c>
      <c r="I2654">
        <v>8</v>
      </c>
      <c r="M2654">
        <f t="shared" si="170"/>
        <v>2</v>
      </c>
      <c r="N2654" s="2">
        <f t="shared" si="167"/>
        <v>20</v>
      </c>
      <c r="O2654" s="2" t="str">
        <f t="shared" si="168"/>
        <v>RC_15N</v>
      </c>
      <c r="P2654" t="str">
        <f t="shared" si="169"/>
        <v>PA</v>
      </c>
    </row>
    <row r="2655" spans="1:16" x14ac:dyDescent="0.25">
      <c r="A2655" t="s">
        <v>26</v>
      </c>
      <c r="B2655" t="s">
        <v>3946</v>
      </c>
      <c r="C2655">
        <v>223</v>
      </c>
      <c r="D2655" t="s">
        <v>3947</v>
      </c>
      <c r="E2655" t="s">
        <v>1579</v>
      </c>
      <c r="F2655" t="s">
        <v>44</v>
      </c>
      <c r="G2655" t="s">
        <v>45</v>
      </c>
      <c r="H2655" t="s">
        <v>46</v>
      </c>
      <c r="I2655">
        <v>8</v>
      </c>
      <c r="J2655">
        <v>0</v>
      </c>
      <c r="K2655" t="s">
        <v>1491</v>
      </c>
      <c r="L2655">
        <v>0</v>
      </c>
      <c r="M2655">
        <f t="shared" si="170"/>
        <v>2</v>
      </c>
      <c r="N2655" s="2">
        <f t="shared" si="167"/>
        <v>20</v>
      </c>
      <c r="O2655" s="2" t="str">
        <f t="shared" si="168"/>
        <v>RC16</v>
      </c>
      <c r="P2655" t="str">
        <f t="shared" si="169"/>
        <v>PA</v>
      </c>
    </row>
    <row r="2656" spans="1:16" x14ac:dyDescent="0.25">
      <c r="A2656" t="s">
        <v>26</v>
      </c>
      <c r="B2656" t="s">
        <v>3948</v>
      </c>
      <c r="C2656">
        <v>224</v>
      </c>
      <c r="D2656" t="s">
        <v>3949</v>
      </c>
      <c r="F2656" t="s">
        <v>455</v>
      </c>
      <c r="G2656" t="s">
        <v>456</v>
      </c>
      <c r="H2656" t="s">
        <v>3816</v>
      </c>
      <c r="I2656">
        <v>8</v>
      </c>
      <c r="M2656">
        <f t="shared" si="170"/>
        <v>2</v>
      </c>
      <c r="N2656" s="2">
        <f t="shared" si="167"/>
        <v>20</v>
      </c>
      <c r="O2656" s="2" t="str">
        <f t="shared" si="168"/>
        <v>RC_16N</v>
      </c>
      <c r="P2656" t="str">
        <f t="shared" si="169"/>
        <v>PA</v>
      </c>
    </row>
    <row r="2657" spans="1:16" x14ac:dyDescent="0.25">
      <c r="A2657" t="s">
        <v>26</v>
      </c>
      <c r="B2657" t="s">
        <v>3950</v>
      </c>
      <c r="C2657">
        <v>225</v>
      </c>
      <c r="D2657" t="s">
        <v>3951</v>
      </c>
      <c r="E2657" t="s">
        <v>1579</v>
      </c>
      <c r="F2657" t="s">
        <v>44</v>
      </c>
      <c r="G2657" t="s">
        <v>45</v>
      </c>
      <c r="H2657" t="s">
        <v>46</v>
      </c>
      <c r="I2657">
        <v>8</v>
      </c>
      <c r="J2657">
        <v>0</v>
      </c>
      <c r="K2657" t="s">
        <v>1491</v>
      </c>
      <c r="L2657">
        <v>0</v>
      </c>
      <c r="M2657">
        <f t="shared" si="170"/>
        <v>2</v>
      </c>
      <c r="N2657" s="2">
        <f t="shared" si="167"/>
        <v>20</v>
      </c>
      <c r="O2657" s="2" t="str">
        <f t="shared" si="168"/>
        <v>RC17</v>
      </c>
      <c r="P2657" t="str">
        <f t="shared" si="169"/>
        <v>PA</v>
      </c>
    </row>
    <row r="2658" spans="1:16" x14ac:dyDescent="0.25">
      <c r="A2658" t="s">
        <v>26</v>
      </c>
      <c r="B2658" t="s">
        <v>3952</v>
      </c>
      <c r="C2658">
        <v>226</v>
      </c>
      <c r="D2658" t="s">
        <v>3953</v>
      </c>
      <c r="F2658" t="s">
        <v>455</v>
      </c>
      <c r="G2658" t="s">
        <v>456</v>
      </c>
      <c r="H2658" t="s">
        <v>3816</v>
      </c>
      <c r="I2658">
        <v>8</v>
      </c>
      <c r="M2658">
        <f t="shared" si="170"/>
        <v>2</v>
      </c>
      <c r="N2658" s="2">
        <f t="shared" si="167"/>
        <v>20</v>
      </c>
      <c r="O2658" s="2" t="str">
        <f t="shared" si="168"/>
        <v>RC_17N</v>
      </c>
      <c r="P2658" t="str">
        <f t="shared" si="169"/>
        <v>PA</v>
      </c>
    </row>
    <row r="2659" spans="1:16" x14ac:dyDescent="0.25">
      <c r="A2659" t="s">
        <v>26</v>
      </c>
      <c r="B2659" t="s">
        <v>3954</v>
      </c>
      <c r="C2659">
        <v>227</v>
      </c>
      <c r="D2659" t="s">
        <v>3955</v>
      </c>
      <c r="E2659" t="s">
        <v>1579</v>
      </c>
      <c r="F2659" t="s">
        <v>44</v>
      </c>
      <c r="G2659" t="s">
        <v>45</v>
      </c>
      <c r="H2659" t="s">
        <v>46</v>
      </c>
      <c r="I2659">
        <v>8</v>
      </c>
      <c r="J2659">
        <v>0</v>
      </c>
      <c r="K2659" t="s">
        <v>2102</v>
      </c>
      <c r="L2659">
        <v>0</v>
      </c>
      <c r="M2659">
        <f t="shared" si="170"/>
        <v>2</v>
      </c>
      <c r="N2659" s="2">
        <f t="shared" si="167"/>
        <v>20</v>
      </c>
      <c r="O2659" s="2" t="str">
        <f t="shared" si="168"/>
        <v>LC_1</v>
      </c>
      <c r="P2659" t="str">
        <f t="shared" si="169"/>
        <v>PA</v>
      </c>
    </row>
    <row r="2660" spans="1:16" x14ac:dyDescent="0.25">
      <c r="A2660" t="s">
        <v>26</v>
      </c>
      <c r="B2660" t="s">
        <v>3956</v>
      </c>
      <c r="C2660">
        <v>228</v>
      </c>
      <c r="D2660" t="s">
        <v>3957</v>
      </c>
      <c r="F2660" t="s">
        <v>455</v>
      </c>
      <c r="G2660" t="s">
        <v>456</v>
      </c>
      <c r="H2660" t="s">
        <v>1472</v>
      </c>
      <c r="I2660">
        <v>5</v>
      </c>
      <c r="M2660">
        <f t="shared" si="170"/>
        <v>2</v>
      </c>
      <c r="N2660" s="2">
        <f t="shared" si="167"/>
        <v>20</v>
      </c>
      <c r="O2660" s="2" t="str">
        <f t="shared" si="168"/>
        <v>LC_1N</v>
      </c>
      <c r="P2660" t="str">
        <f t="shared" si="169"/>
        <v>PA</v>
      </c>
    </row>
    <row r="2661" spans="1:16" x14ac:dyDescent="0.25">
      <c r="A2661" t="s">
        <v>26</v>
      </c>
      <c r="B2661" t="s">
        <v>3958</v>
      </c>
      <c r="C2661">
        <v>229</v>
      </c>
      <c r="D2661" t="s">
        <v>3959</v>
      </c>
      <c r="E2661" t="s">
        <v>1579</v>
      </c>
      <c r="F2661" t="s">
        <v>44</v>
      </c>
      <c r="G2661" t="s">
        <v>45</v>
      </c>
      <c r="H2661" t="s">
        <v>46</v>
      </c>
      <c r="I2661">
        <v>8</v>
      </c>
      <c r="J2661">
        <v>0</v>
      </c>
      <c r="K2661" t="s">
        <v>1491</v>
      </c>
      <c r="L2661">
        <v>0</v>
      </c>
      <c r="M2661">
        <f t="shared" si="170"/>
        <v>2</v>
      </c>
      <c r="N2661" s="2">
        <f t="shared" si="167"/>
        <v>20</v>
      </c>
      <c r="O2661" s="2" t="str">
        <f t="shared" si="168"/>
        <v>LC_2</v>
      </c>
      <c r="P2661" t="str">
        <f t="shared" si="169"/>
        <v>PA</v>
      </c>
    </row>
    <row r="2662" spans="1:16" x14ac:dyDescent="0.25">
      <c r="A2662" t="s">
        <v>26</v>
      </c>
      <c r="B2662" t="s">
        <v>3960</v>
      </c>
      <c r="C2662">
        <v>230</v>
      </c>
      <c r="D2662" t="s">
        <v>3961</v>
      </c>
      <c r="F2662" t="s">
        <v>455</v>
      </c>
      <c r="G2662" t="s">
        <v>456</v>
      </c>
      <c r="H2662" t="s">
        <v>1472</v>
      </c>
      <c r="I2662">
        <v>5</v>
      </c>
      <c r="M2662">
        <f t="shared" si="170"/>
        <v>2</v>
      </c>
      <c r="N2662" s="2">
        <f t="shared" si="167"/>
        <v>20</v>
      </c>
      <c r="O2662" s="2" t="str">
        <f t="shared" si="168"/>
        <v>LC_2N</v>
      </c>
      <c r="P2662" t="str">
        <f t="shared" si="169"/>
        <v>PA</v>
      </c>
    </row>
    <row r="2663" spans="1:16" x14ac:dyDescent="0.25">
      <c r="A2663" t="s">
        <v>26</v>
      </c>
      <c r="B2663" t="s">
        <v>3962</v>
      </c>
      <c r="C2663">
        <v>231</v>
      </c>
      <c r="D2663" t="s">
        <v>3963</v>
      </c>
      <c r="E2663" t="s">
        <v>1579</v>
      </c>
      <c r="F2663" t="s">
        <v>44</v>
      </c>
      <c r="G2663" t="s">
        <v>45</v>
      </c>
      <c r="H2663" t="s">
        <v>46</v>
      </c>
      <c r="I2663">
        <v>8</v>
      </c>
      <c r="J2663">
        <v>0</v>
      </c>
      <c r="K2663" t="s">
        <v>1491</v>
      </c>
      <c r="L2663">
        <v>0</v>
      </c>
      <c r="M2663">
        <f t="shared" si="170"/>
        <v>2</v>
      </c>
      <c r="N2663" s="2">
        <f t="shared" si="167"/>
        <v>20</v>
      </c>
      <c r="O2663" s="2" t="str">
        <f t="shared" si="168"/>
        <v>LC_3</v>
      </c>
      <c r="P2663" t="str">
        <f t="shared" si="169"/>
        <v>PA</v>
      </c>
    </row>
    <row r="2664" spans="1:16" x14ac:dyDescent="0.25">
      <c r="A2664" t="s">
        <v>26</v>
      </c>
      <c r="B2664" t="s">
        <v>3964</v>
      </c>
      <c r="C2664">
        <v>232</v>
      </c>
      <c r="D2664" t="s">
        <v>3965</v>
      </c>
      <c r="F2664" t="s">
        <v>455</v>
      </c>
      <c r="G2664" t="s">
        <v>456</v>
      </c>
      <c r="H2664" t="s">
        <v>1472</v>
      </c>
      <c r="I2664">
        <v>5</v>
      </c>
      <c r="M2664">
        <f t="shared" si="170"/>
        <v>2</v>
      </c>
      <c r="N2664" s="2">
        <f t="shared" si="167"/>
        <v>20</v>
      </c>
      <c r="O2664" s="2" t="str">
        <f t="shared" si="168"/>
        <v>LC_3N</v>
      </c>
      <c r="P2664" t="str">
        <f t="shared" si="169"/>
        <v>PA</v>
      </c>
    </row>
    <row r="2665" spans="1:16" x14ac:dyDescent="0.25">
      <c r="A2665" t="s">
        <v>26</v>
      </c>
      <c r="B2665" t="s">
        <v>3966</v>
      </c>
      <c r="C2665">
        <v>233</v>
      </c>
      <c r="D2665" t="s">
        <v>3967</v>
      </c>
      <c r="E2665" t="s">
        <v>1579</v>
      </c>
      <c r="F2665" t="s">
        <v>44</v>
      </c>
      <c r="G2665" t="s">
        <v>45</v>
      </c>
      <c r="H2665" t="s">
        <v>46</v>
      </c>
      <c r="I2665">
        <v>8</v>
      </c>
      <c r="J2665">
        <v>0</v>
      </c>
      <c r="K2665" t="s">
        <v>1491</v>
      </c>
      <c r="L2665">
        <v>0</v>
      </c>
      <c r="M2665">
        <f t="shared" si="170"/>
        <v>2</v>
      </c>
      <c r="N2665" s="2">
        <f t="shared" si="167"/>
        <v>20</v>
      </c>
      <c r="O2665" s="2" t="str">
        <f t="shared" si="168"/>
        <v>LC_4</v>
      </c>
      <c r="P2665" t="str">
        <f t="shared" si="169"/>
        <v>PA</v>
      </c>
    </row>
    <row r="2666" spans="1:16" x14ac:dyDescent="0.25">
      <c r="A2666" t="s">
        <v>26</v>
      </c>
      <c r="B2666" t="s">
        <v>3968</v>
      </c>
      <c r="C2666">
        <v>234</v>
      </c>
      <c r="D2666" t="s">
        <v>3969</v>
      </c>
      <c r="F2666" t="s">
        <v>455</v>
      </c>
      <c r="G2666" t="s">
        <v>456</v>
      </c>
      <c r="H2666" t="s">
        <v>1472</v>
      </c>
      <c r="I2666">
        <v>5</v>
      </c>
      <c r="M2666">
        <f t="shared" si="170"/>
        <v>2</v>
      </c>
      <c r="N2666" s="2">
        <f t="shared" si="167"/>
        <v>20</v>
      </c>
      <c r="O2666" s="2" t="str">
        <f t="shared" si="168"/>
        <v>LC_4N</v>
      </c>
      <c r="P2666" t="str">
        <f t="shared" si="169"/>
        <v>PA</v>
      </c>
    </row>
    <row r="2667" spans="1:16" x14ac:dyDescent="0.25">
      <c r="A2667" t="s">
        <v>26</v>
      </c>
      <c r="B2667" t="s">
        <v>3970</v>
      </c>
      <c r="C2667">
        <v>235</v>
      </c>
      <c r="D2667" t="s">
        <v>3971</v>
      </c>
      <c r="E2667" t="s">
        <v>1579</v>
      </c>
      <c r="F2667" t="s">
        <v>44</v>
      </c>
      <c r="G2667" t="s">
        <v>45</v>
      </c>
      <c r="H2667" t="s">
        <v>46</v>
      </c>
      <c r="I2667">
        <v>8</v>
      </c>
      <c r="J2667">
        <v>0</v>
      </c>
      <c r="K2667" t="s">
        <v>1491</v>
      </c>
      <c r="L2667">
        <v>0</v>
      </c>
      <c r="M2667">
        <f t="shared" si="170"/>
        <v>2</v>
      </c>
      <c r="N2667" s="2">
        <f t="shared" si="167"/>
        <v>20</v>
      </c>
      <c r="O2667" s="2" t="str">
        <f t="shared" si="168"/>
        <v>LC_5</v>
      </c>
      <c r="P2667" t="str">
        <f t="shared" si="169"/>
        <v>PA</v>
      </c>
    </row>
    <row r="2668" spans="1:16" x14ac:dyDescent="0.25">
      <c r="A2668" t="s">
        <v>26</v>
      </c>
      <c r="B2668" t="s">
        <v>3972</v>
      </c>
      <c r="C2668">
        <v>236</v>
      </c>
      <c r="D2668" t="s">
        <v>3973</v>
      </c>
      <c r="F2668" t="s">
        <v>455</v>
      </c>
      <c r="G2668" t="s">
        <v>456</v>
      </c>
      <c r="H2668" t="s">
        <v>1472</v>
      </c>
      <c r="I2668">
        <v>5</v>
      </c>
      <c r="M2668">
        <f t="shared" si="170"/>
        <v>2</v>
      </c>
      <c r="N2668" s="2">
        <f t="shared" si="167"/>
        <v>20</v>
      </c>
      <c r="O2668" s="2" t="str">
        <f t="shared" si="168"/>
        <v>LC_5N</v>
      </c>
      <c r="P2668" t="str">
        <f t="shared" si="169"/>
        <v>PA</v>
      </c>
    </row>
    <row r="2669" spans="1:16" x14ac:dyDescent="0.25">
      <c r="A2669" t="s">
        <v>26</v>
      </c>
      <c r="B2669" t="s">
        <v>3974</v>
      </c>
      <c r="C2669">
        <v>237</v>
      </c>
      <c r="D2669" t="s">
        <v>3975</v>
      </c>
      <c r="E2669" t="s">
        <v>1579</v>
      </c>
      <c r="F2669" t="s">
        <v>44</v>
      </c>
      <c r="G2669" t="s">
        <v>45</v>
      </c>
      <c r="H2669" t="s">
        <v>46</v>
      </c>
      <c r="I2669">
        <v>8</v>
      </c>
      <c r="J2669">
        <v>0</v>
      </c>
      <c r="K2669" t="s">
        <v>1491</v>
      </c>
      <c r="L2669">
        <v>0</v>
      </c>
      <c r="M2669">
        <f t="shared" si="170"/>
        <v>2</v>
      </c>
      <c r="N2669" s="2">
        <f t="shared" si="167"/>
        <v>20</v>
      </c>
      <c r="O2669" s="2" t="str">
        <f t="shared" si="168"/>
        <v>LC_6</v>
      </c>
      <c r="P2669" t="str">
        <f t="shared" si="169"/>
        <v>PA</v>
      </c>
    </row>
    <row r="2670" spans="1:16" x14ac:dyDescent="0.25">
      <c r="A2670" t="s">
        <v>26</v>
      </c>
      <c r="B2670" t="s">
        <v>3976</v>
      </c>
      <c r="C2670">
        <v>238</v>
      </c>
      <c r="D2670" t="s">
        <v>3977</v>
      </c>
      <c r="F2670" t="s">
        <v>455</v>
      </c>
      <c r="G2670" t="s">
        <v>456</v>
      </c>
      <c r="H2670" t="s">
        <v>1472</v>
      </c>
      <c r="I2670">
        <v>5</v>
      </c>
      <c r="M2670">
        <f t="shared" si="170"/>
        <v>2</v>
      </c>
      <c r="N2670" s="2">
        <f t="shared" ref="N2670:N2733" si="171">_xlfn.NUMBERVALUE(MID(A2670,2,3))-200</f>
        <v>20</v>
      </c>
      <c r="O2670" s="2" t="str">
        <f t="shared" ref="O2670:O2733" si="172">MID(B2670,6,LEN(B2670)-5)</f>
        <v>LC_6N</v>
      </c>
      <c r="P2670" t="str">
        <f t="shared" ref="P2670:P2733" si="173">IFERROR(IF(FIND("PA",A2670)&gt;0,"PA","Biological"),"Biological")</f>
        <v>PA</v>
      </c>
    </row>
    <row r="2671" spans="1:16" x14ac:dyDescent="0.25">
      <c r="A2671" t="s">
        <v>26</v>
      </c>
      <c r="B2671" t="s">
        <v>3978</v>
      </c>
      <c r="C2671">
        <v>239</v>
      </c>
      <c r="D2671" t="s">
        <v>3979</v>
      </c>
      <c r="E2671" t="s">
        <v>1579</v>
      </c>
      <c r="F2671" t="s">
        <v>44</v>
      </c>
      <c r="G2671" t="s">
        <v>45</v>
      </c>
      <c r="H2671" t="s">
        <v>46</v>
      </c>
      <c r="I2671">
        <v>8</v>
      </c>
      <c r="J2671">
        <v>0</v>
      </c>
      <c r="K2671" t="s">
        <v>1491</v>
      </c>
      <c r="L2671">
        <v>0</v>
      </c>
      <c r="M2671">
        <f t="shared" si="170"/>
        <v>2</v>
      </c>
      <c r="N2671" s="2">
        <f t="shared" si="171"/>
        <v>20</v>
      </c>
      <c r="O2671" s="2" t="str">
        <f t="shared" si="172"/>
        <v>LC_7</v>
      </c>
      <c r="P2671" t="str">
        <f t="shared" si="173"/>
        <v>PA</v>
      </c>
    </row>
    <row r="2672" spans="1:16" x14ac:dyDescent="0.25">
      <c r="A2672" t="s">
        <v>26</v>
      </c>
      <c r="B2672" t="s">
        <v>3980</v>
      </c>
      <c r="C2672">
        <v>240</v>
      </c>
      <c r="D2672" t="s">
        <v>3981</v>
      </c>
      <c r="F2672" t="s">
        <v>455</v>
      </c>
      <c r="G2672" t="s">
        <v>456</v>
      </c>
      <c r="H2672" t="s">
        <v>1472</v>
      </c>
      <c r="I2672">
        <v>5</v>
      </c>
      <c r="M2672">
        <f t="shared" si="170"/>
        <v>2</v>
      </c>
      <c r="N2672" s="2">
        <f t="shared" si="171"/>
        <v>20</v>
      </c>
      <c r="O2672" s="2" t="str">
        <f t="shared" si="172"/>
        <v>LC_7N</v>
      </c>
      <c r="P2672" t="str">
        <f t="shared" si="173"/>
        <v>PA</v>
      </c>
    </row>
    <row r="2673" spans="1:16" x14ac:dyDescent="0.25">
      <c r="A2673" t="s">
        <v>26</v>
      </c>
      <c r="B2673" t="s">
        <v>3982</v>
      </c>
      <c r="C2673">
        <v>241</v>
      </c>
      <c r="D2673" t="s">
        <v>3983</v>
      </c>
      <c r="E2673" t="s">
        <v>1579</v>
      </c>
      <c r="F2673" t="s">
        <v>44</v>
      </c>
      <c r="G2673" t="s">
        <v>45</v>
      </c>
      <c r="H2673" t="s">
        <v>46</v>
      </c>
      <c r="I2673">
        <v>8</v>
      </c>
      <c r="J2673">
        <v>0</v>
      </c>
      <c r="K2673" t="s">
        <v>1491</v>
      </c>
      <c r="L2673">
        <v>0</v>
      </c>
      <c r="M2673">
        <f t="shared" si="170"/>
        <v>2</v>
      </c>
      <c r="N2673" s="2">
        <f t="shared" si="171"/>
        <v>20</v>
      </c>
      <c r="O2673" s="2" t="str">
        <f t="shared" si="172"/>
        <v>LC_8</v>
      </c>
      <c r="P2673" t="str">
        <f t="shared" si="173"/>
        <v>PA</v>
      </c>
    </row>
    <row r="2674" spans="1:16" x14ac:dyDescent="0.25">
      <c r="A2674" t="s">
        <v>26</v>
      </c>
      <c r="B2674" t="s">
        <v>3984</v>
      </c>
      <c r="C2674">
        <v>242</v>
      </c>
      <c r="D2674" t="s">
        <v>3985</v>
      </c>
      <c r="F2674" t="s">
        <v>455</v>
      </c>
      <c r="G2674" t="s">
        <v>456</v>
      </c>
      <c r="H2674" t="s">
        <v>1472</v>
      </c>
      <c r="I2674">
        <v>5</v>
      </c>
      <c r="M2674">
        <f t="shared" si="170"/>
        <v>2</v>
      </c>
      <c r="N2674" s="2">
        <f t="shared" si="171"/>
        <v>20</v>
      </c>
      <c r="O2674" s="2" t="str">
        <f t="shared" si="172"/>
        <v>LC_8N</v>
      </c>
      <c r="P2674" t="str">
        <f t="shared" si="173"/>
        <v>PA</v>
      </c>
    </row>
    <row r="2675" spans="1:16" x14ac:dyDescent="0.25">
      <c r="A2675" t="s">
        <v>26</v>
      </c>
      <c r="B2675" t="s">
        <v>3986</v>
      </c>
      <c r="C2675">
        <v>243</v>
      </c>
      <c r="D2675" t="s">
        <v>3987</v>
      </c>
      <c r="E2675" t="s">
        <v>1579</v>
      </c>
      <c r="F2675" t="s">
        <v>44</v>
      </c>
      <c r="G2675" t="s">
        <v>45</v>
      </c>
      <c r="H2675" t="s">
        <v>46</v>
      </c>
      <c r="I2675">
        <v>8</v>
      </c>
      <c r="J2675">
        <v>0</v>
      </c>
      <c r="K2675" t="s">
        <v>1491</v>
      </c>
      <c r="L2675">
        <v>0</v>
      </c>
      <c r="M2675">
        <f t="shared" si="170"/>
        <v>2</v>
      </c>
      <c r="N2675" s="2">
        <f t="shared" si="171"/>
        <v>20</v>
      </c>
      <c r="O2675" s="2" t="str">
        <f t="shared" si="172"/>
        <v>LC_9</v>
      </c>
      <c r="P2675" t="str">
        <f t="shared" si="173"/>
        <v>PA</v>
      </c>
    </row>
    <row r="2676" spans="1:16" x14ac:dyDescent="0.25">
      <c r="A2676" t="s">
        <v>26</v>
      </c>
      <c r="B2676" t="s">
        <v>3988</v>
      </c>
      <c r="C2676">
        <v>244</v>
      </c>
      <c r="D2676" t="s">
        <v>3989</v>
      </c>
      <c r="F2676" t="s">
        <v>455</v>
      </c>
      <c r="G2676" t="s">
        <v>456</v>
      </c>
      <c r="H2676" t="s">
        <v>1472</v>
      </c>
      <c r="I2676">
        <v>5</v>
      </c>
      <c r="M2676">
        <f t="shared" si="170"/>
        <v>2</v>
      </c>
      <c r="N2676" s="2">
        <f t="shared" si="171"/>
        <v>20</v>
      </c>
      <c r="O2676" s="2" t="str">
        <f t="shared" si="172"/>
        <v>LC_9N</v>
      </c>
      <c r="P2676" t="str">
        <f t="shared" si="173"/>
        <v>PA</v>
      </c>
    </row>
    <row r="2677" spans="1:16" x14ac:dyDescent="0.25">
      <c r="A2677" t="s">
        <v>26</v>
      </c>
      <c r="B2677" t="s">
        <v>3990</v>
      </c>
      <c r="C2677">
        <v>245</v>
      </c>
      <c r="D2677" t="s">
        <v>3991</v>
      </c>
      <c r="E2677" t="s">
        <v>1579</v>
      </c>
      <c r="F2677" t="s">
        <v>44</v>
      </c>
      <c r="G2677" t="s">
        <v>45</v>
      </c>
      <c r="H2677" t="s">
        <v>46</v>
      </c>
      <c r="I2677">
        <v>8</v>
      </c>
      <c r="J2677">
        <v>0</v>
      </c>
      <c r="K2677" t="s">
        <v>1491</v>
      </c>
      <c r="L2677">
        <v>0</v>
      </c>
      <c r="M2677">
        <f t="shared" si="170"/>
        <v>2</v>
      </c>
      <c r="N2677" s="2">
        <f t="shared" si="171"/>
        <v>20</v>
      </c>
      <c r="O2677" s="2" t="str">
        <f t="shared" si="172"/>
        <v>LC_10</v>
      </c>
      <c r="P2677" t="str">
        <f t="shared" si="173"/>
        <v>PA</v>
      </c>
    </row>
    <row r="2678" spans="1:16" x14ac:dyDescent="0.25">
      <c r="A2678" t="s">
        <v>26</v>
      </c>
      <c r="B2678" t="s">
        <v>3992</v>
      </c>
      <c r="C2678">
        <v>246</v>
      </c>
      <c r="D2678" t="s">
        <v>3993</v>
      </c>
      <c r="F2678" t="s">
        <v>455</v>
      </c>
      <c r="G2678" t="s">
        <v>456</v>
      </c>
      <c r="H2678" t="s">
        <v>3925</v>
      </c>
      <c r="I2678">
        <v>6</v>
      </c>
      <c r="M2678">
        <f t="shared" si="170"/>
        <v>2</v>
      </c>
      <c r="N2678" s="2">
        <f t="shared" si="171"/>
        <v>20</v>
      </c>
      <c r="O2678" s="2" t="str">
        <f t="shared" si="172"/>
        <v>LC_10N</v>
      </c>
      <c r="P2678" t="str">
        <f t="shared" si="173"/>
        <v>PA</v>
      </c>
    </row>
    <row r="2679" spans="1:16" x14ac:dyDescent="0.25">
      <c r="A2679" t="s">
        <v>26</v>
      </c>
      <c r="B2679" t="s">
        <v>3994</v>
      </c>
      <c r="C2679">
        <v>247</v>
      </c>
      <c r="D2679" t="s">
        <v>3995</v>
      </c>
      <c r="E2679" t="s">
        <v>1579</v>
      </c>
      <c r="F2679" t="s">
        <v>44</v>
      </c>
      <c r="G2679" t="s">
        <v>45</v>
      </c>
      <c r="H2679" t="s">
        <v>46</v>
      </c>
      <c r="I2679">
        <v>8</v>
      </c>
      <c r="J2679">
        <v>0</v>
      </c>
      <c r="K2679" t="s">
        <v>1491</v>
      </c>
      <c r="L2679">
        <v>0</v>
      </c>
      <c r="M2679">
        <f t="shared" si="170"/>
        <v>2</v>
      </c>
      <c r="N2679" s="2">
        <f t="shared" si="171"/>
        <v>20</v>
      </c>
      <c r="O2679" s="2" t="str">
        <f t="shared" si="172"/>
        <v>LC_11</v>
      </c>
      <c r="P2679" t="str">
        <f t="shared" si="173"/>
        <v>PA</v>
      </c>
    </row>
    <row r="2680" spans="1:16" x14ac:dyDescent="0.25">
      <c r="A2680" t="s">
        <v>26</v>
      </c>
      <c r="B2680" t="s">
        <v>3996</v>
      </c>
      <c r="C2680">
        <v>248</v>
      </c>
      <c r="D2680" t="s">
        <v>3997</v>
      </c>
      <c r="F2680" t="s">
        <v>455</v>
      </c>
      <c r="G2680" t="s">
        <v>456</v>
      </c>
      <c r="H2680" t="s">
        <v>3925</v>
      </c>
      <c r="I2680">
        <v>6</v>
      </c>
      <c r="M2680">
        <f t="shared" si="170"/>
        <v>2</v>
      </c>
      <c r="N2680" s="2">
        <f t="shared" si="171"/>
        <v>20</v>
      </c>
      <c r="O2680" s="2" t="str">
        <f t="shared" si="172"/>
        <v>LC_11N</v>
      </c>
      <c r="P2680" t="str">
        <f t="shared" si="173"/>
        <v>PA</v>
      </c>
    </row>
    <row r="2681" spans="1:16" x14ac:dyDescent="0.25">
      <c r="A2681" t="s">
        <v>26</v>
      </c>
      <c r="B2681" t="s">
        <v>3998</v>
      </c>
      <c r="C2681">
        <v>249</v>
      </c>
      <c r="D2681" t="s">
        <v>3999</v>
      </c>
      <c r="E2681" t="s">
        <v>1579</v>
      </c>
      <c r="F2681" t="s">
        <v>44</v>
      </c>
      <c r="G2681" t="s">
        <v>45</v>
      </c>
      <c r="H2681" t="s">
        <v>46</v>
      </c>
      <c r="I2681">
        <v>8</v>
      </c>
      <c r="J2681">
        <v>0</v>
      </c>
      <c r="K2681" t="s">
        <v>1491</v>
      </c>
      <c r="L2681">
        <v>0</v>
      </c>
      <c r="M2681">
        <f t="shared" si="170"/>
        <v>2</v>
      </c>
      <c r="N2681" s="2">
        <f t="shared" si="171"/>
        <v>20</v>
      </c>
      <c r="O2681" s="2" t="str">
        <f t="shared" si="172"/>
        <v>LC_12</v>
      </c>
      <c r="P2681" t="str">
        <f t="shared" si="173"/>
        <v>PA</v>
      </c>
    </row>
    <row r="2682" spans="1:16" x14ac:dyDescent="0.25">
      <c r="A2682" t="s">
        <v>26</v>
      </c>
      <c r="B2682" t="s">
        <v>4000</v>
      </c>
      <c r="C2682">
        <v>250</v>
      </c>
      <c r="D2682" t="s">
        <v>4001</v>
      </c>
      <c r="F2682" t="s">
        <v>455</v>
      </c>
      <c r="G2682" t="s">
        <v>456</v>
      </c>
      <c r="H2682" t="s">
        <v>3925</v>
      </c>
      <c r="I2682">
        <v>6</v>
      </c>
      <c r="M2682">
        <f t="shared" si="170"/>
        <v>2</v>
      </c>
      <c r="N2682" s="2">
        <f t="shared" si="171"/>
        <v>20</v>
      </c>
      <c r="O2682" s="2" t="str">
        <f t="shared" si="172"/>
        <v>LC_12N</v>
      </c>
      <c r="P2682" t="str">
        <f t="shared" si="173"/>
        <v>PA</v>
      </c>
    </row>
    <row r="2683" spans="1:16" x14ac:dyDescent="0.25">
      <c r="A2683" t="s">
        <v>26</v>
      </c>
      <c r="B2683" t="s">
        <v>4002</v>
      </c>
      <c r="C2683">
        <v>251</v>
      </c>
      <c r="D2683" t="s">
        <v>4003</v>
      </c>
      <c r="E2683" t="s">
        <v>1579</v>
      </c>
      <c r="F2683" t="s">
        <v>44</v>
      </c>
      <c r="G2683" t="s">
        <v>45</v>
      </c>
      <c r="H2683" t="s">
        <v>46</v>
      </c>
      <c r="I2683">
        <v>8</v>
      </c>
      <c r="J2683">
        <v>0</v>
      </c>
      <c r="K2683" t="s">
        <v>1491</v>
      </c>
      <c r="L2683">
        <v>0</v>
      </c>
      <c r="M2683">
        <f t="shared" si="170"/>
        <v>2</v>
      </c>
      <c r="N2683" s="2">
        <f t="shared" si="171"/>
        <v>20</v>
      </c>
      <c r="O2683" s="2" t="str">
        <f t="shared" si="172"/>
        <v>LC_13</v>
      </c>
      <c r="P2683" t="str">
        <f t="shared" si="173"/>
        <v>PA</v>
      </c>
    </row>
    <row r="2684" spans="1:16" x14ac:dyDescent="0.25">
      <c r="A2684" t="s">
        <v>26</v>
      </c>
      <c r="B2684" t="s">
        <v>4004</v>
      </c>
      <c r="C2684">
        <v>252</v>
      </c>
      <c r="D2684" t="s">
        <v>4005</v>
      </c>
      <c r="F2684" t="s">
        <v>455</v>
      </c>
      <c r="G2684" t="s">
        <v>456</v>
      </c>
      <c r="H2684" t="s">
        <v>3925</v>
      </c>
      <c r="I2684">
        <v>6</v>
      </c>
      <c r="M2684">
        <f t="shared" si="170"/>
        <v>2</v>
      </c>
      <c r="N2684" s="2">
        <f t="shared" si="171"/>
        <v>20</v>
      </c>
      <c r="O2684" s="2" t="str">
        <f t="shared" si="172"/>
        <v>LC_13N</v>
      </c>
      <c r="P2684" t="str">
        <f t="shared" si="173"/>
        <v>PA</v>
      </c>
    </row>
    <row r="2685" spans="1:16" x14ac:dyDescent="0.25">
      <c r="A2685" t="s">
        <v>26</v>
      </c>
      <c r="B2685" t="s">
        <v>4006</v>
      </c>
      <c r="C2685">
        <v>253</v>
      </c>
      <c r="D2685" t="s">
        <v>4007</v>
      </c>
      <c r="E2685" t="s">
        <v>1579</v>
      </c>
      <c r="F2685" t="s">
        <v>44</v>
      </c>
      <c r="G2685" t="s">
        <v>45</v>
      </c>
      <c r="H2685" t="s">
        <v>46</v>
      </c>
      <c r="I2685">
        <v>8</v>
      </c>
      <c r="J2685">
        <v>0</v>
      </c>
      <c r="K2685" t="s">
        <v>1491</v>
      </c>
      <c r="L2685">
        <v>0</v>
      </c>
      <c r="M2685">
        <f t="shared" si="170"/>
        <v>2</v>
      </c>
      <c r="N2685" s="2">
        <f t="shared" si="171"/>
        <v>20</v>
      </c>
      <c r="O2685" s="2" t="str">
        <f t="shared" si="172"/>
        <v>LC_14</v>
      </c>
      <c r="P2685" t="str">
        <f t="shared" si="173"/>
        <v>PA</v>
      </c>
    </row>
    <row r="2686" spans="1:16" x14ac:dyDescent="0.25">
      <c r="A2686" t="s">
        <v>26</v>
      </c>
      <c r="B2686" t="s">
        <v>4008</v>
      </c>
      <c r="C2686">
        <v>254</v>
      </c>
      <c r="D2686" t="s">
        <v>4009</v>
      </c>
      <c r="F2686" t="s">
        <v>455</v>
      </c>
      <c r="G2686" t="s">
        <v>456</v>
      </c>
      <c r="H2686" t="s">
        <v>3925</v>
      </c>
      <c r="I2686">
        <v>6</v>
      </c>
      <c r="M2686">
        <f t="shared" si="170"/>
        <v>2</v>
      </c>
      <c r="N2686" s="2">
        <f t="shared" si="171"/>
        <v>20</v>
      </c>
      <c r="O2686" s="2" t="str">
        <f t="shared" si="172"/>
        <v>LC_14N</v>
      </c>
      <c r="P2686" t="str">
        <f t="shared" si="173"/>
        <v>PA</v>
      </c>
    </row>
    <row r="2687" spans="1:16" x14ac:dyDescent="0.25">
      <c r="A2687" t="s">
        <v>26</v>
      </c>
      <c r="B2687" t="s">
        <v>4010</v>
      </c>
      <c r="C2687">
        <v>255</v>
      </c>
      <c r="D2687" t="s">
        <v>4011</v>
      </c>
      <c r="E2687" t="s">
        <v>1579</v>
      </c>
      <c r="F2687" t="s">
        <v>44</v>
      </c>
      <c r="G2687" t="s">
        <v>45</v>
      </c>
      <c r="H2687" t="s">
        <v>46</v>
      </c>
      <c r="I2687">
        <v>8</v>
      </c>
      <c r="J2687">
        <v>0</v>
      </c>
      <c r="K2687" t="s">
        <v>1491</v>
      </c>
      <c r="L2687">
        <v>0</v>
      </c>
      <c r="M2687">
        <f t="shared" si="170"/>
        <v>2</v>
      </c>
      <c r="N2687" s="2">
        <f t="shared" si="171"/>
        <v>20</v>
      </c>
      <c r="O2687" s="2" t="str">
        <f t="shared" si="172"/>
        <v>LC_15</v>
      </c>
      <c r="P2687" t="str">
        <f t="shared" si="173"/>
        <v>PA</v>
      </c>
    </row>
    <row r="2688" spans="1:16" x14ac:dyDescent="0.25">
      <c r="A2688" t="s">
        <v>26</v>
      </c>
      <c r="B2688" t="s">
        <v>4012</v>
      </c>
      <c r="C2688">
        <v>256</v>
      </c>
      <c r="D2688" t="s">
        <v>4013</v>
      </c>
      <c r="F2688" t="s">
        <v>455</v>
      </c>
      <c r="G2688" t="s">
        <v>456</v>
      </c>
      <c r="H2688" t="s">
        <v>3816</v>
      </c>
      <c r="I2688">
        <v>8</v>
      </c>
      <c r="M2688">
        <f t="shared" si="170"/>
        <v>2</v>
      </c>
      <c r="N2688" s="2">
        <f t="shared" si="171"/>
        <v>20</v>
      </c>
      <c r="O2688" s="2" t="str">
        <f t="shared" si="172"/>
        <v>LC_15N</v>
      </c>
      <c r="P2688" t="str">
        <f t="shared" si="173"/>
        <v>PA</v>
      </c>
    </row>
    <row r="2689" spans="1:16" x14ac:dyDescent="0.25">
      <c r="A2689" t="s">
        <v>26</v>
      </c>
      <c r="B2689" t="s">
        <v>4014</v>
      </c>
      <c r="C2689">
        <v>257</v>
      </c>
      <c r="D2689" t="s">
        <v>4015</v>
      </c>
      <c r="E2689" t="s">
        <v>1579</v>
      </c>
      <c r="F2689" t="s">
        <v>44</v>
      </c>
      <c r="G2689" t="s">
        <v>45</v>
      </c>
      <c r="H2689" t="s">
        <v>46</v>
      </c>
      <c r="I2689">
        <v>8</v>
      </c>
      <c r="J2689">
        <v>0</v>
      </c>
      <c r="K2689" t="s">
        <v>1491</v>
      </c>
      <c r="L2689">
        <v>0</v>
      </c>
      <c r="M2689">
        <f t="shared" si="170"/>
        <v>2</v>
      </c>
      <c r="N2689" s="2">
        <f t="shared" si="171"/>
        <v>20</v>
      </c>
      <c r="O2689" s="2" t="str">
        <f t="shared" si="172"/>
        <v>LC_16</v>
      </c>
      <c r="P2689" t="str">
        <f t="shared" si="173"/>
        <v>PA</v>
      </c>
    </row>
    <row r="2690" spans="1:16" x14ac:dyDescent="0.25">
      <c r="A2690" t="s">
        <v>26</v>
      </c>
      <c r="B2690" t="s">
        <v>4016</v>
      </c>
      <c r="C2690">
        <v>258</v>
      </c>
      <c r="D2690" t="s">
        <v>4017</v>
      </c>
      <c r="F2690" t="s">
        <v>455</v>
      </c>
      <c r="G2690" t="s">
        <v>456</v>
      </c>
      <c r="H2690" t="s">
        <v>3816</v>
      </c>
      <c r="I2690">
        <v>8</v>
      </c>
      <c r="M2690">
        <f t="shared" si="170"/>
        <v>2</v>
      </c>
      <c r="N2690" s="2">
        <f t="shared" si="171"/>
        <v>20</v>
      </c>
      <c r="O2690" s="2" t="str">
        <f t="shared" si="172"/>
        <v>LC_16N</v>
      </c>
      <c r="P2690" t="str">
        <f t="shared" si="173"/>
        <v>PA</v>
      </c>
    </row>
    <row r="2691" spans="1:16" x14ac:dyDescent="0.25">
      <c r="A2691" t="s">
        <v>26</v>
      </c>
      <c r="B2691" t="s">
        <v>4018</v>
      </c>
      <c r="C2691">
        <v>259</v>
      </c>
      <c r="D2691" t="s">
        <v>4019</v>
      </c>
      <c r="E2691" t="s">
        <v>1579</v>
      </c>
      <c r="F2691" t="s">
        <v>44</v>
      </c>
      <c r="G2691" t="s">
        <v>45</v>
      </c>
      <c r="H2691" t="s">
        <v>46</v>
      </c>
      <c r="I2691">
        <v>8</v>
      </c>
      <c r="J2691">
        <v>0</v>
      </c>
      <c r="K2691" t="s">
        <v>1491</v>
      </c>
      <c r="L2691">
        <v>0</v>
      </c>
      <c r="M2691">
        <f t="shared" ref="M2691:M2754" si="174">_xlfn.NUMBERVALUE(MID(A2691,2,1))</f>
        <v>2</v>
      </c>
      <c r="N2691" s="2">
        <f t="shared" si="171"/>
        <v>20</v>
      </c>
      <c r="O2691" s="2" t="str">
        <f t="shared" si="172"/>
        <v>LC_17</v>
      </c>
      <c r="P2691" t="str">
        <f t="shared" si="173"/>
        <v>PA</v>
      </c>
    </row>
    <row r="2692" spans="1:16" x14ac:dyDescent="0.25">
      <c r="A2692" t="s">
        <v>26</v>
      </c>
      <c r="B2692" t="s">
        <v>4020</v>
      </c>
      <c r="C2692">
        <v>260</v>
      </c>
      <c r="D2692" t="s">
        <v>4021</v>
      </c>
      <c r="F2692" t="s">
        <v>455</v>
      </c>
      <c r="G2692" t="s">
        <v>456</v>
      </c>
      <c r="H2692" t="s">
        <v>3816</v>
      </c>
      <c r="I2692">
        <v>8</v>
      </c>
      <c r="M2692">
        <f t="shared" si="174"/>
        <v>2</v>
      </c>
      <c r="N2692" s="2">
        <f t="shared" si="171"/>
        <v>20</v>
      </c>
      <c r="O2692" s="2" t="str">
        <f t="shared" si="172"/>
        <v>LC_17N</v>
      </c>
      <c r="P2692" t="str">
        <f t="shared" si="173"/>
        <v>PA</v>
      </c>
    </row>
    <row r="2693" spans="1:16" x14ac:dyDescent="0.25">
      <c r="A2693" t="s">
        <v>26</v>
      </c>
      <c r="B2693" t="s">
        <v>4022</v>
      </c>
      <c r="C2693">
        <v>261</v>
      </c>
      <c r="D2693" t="s">
        <v>4023</v>
      </c>
      <c r="F2693" t="s">
        <v>455</v>
      </c>
      <c r="G2693" t="s">
        <v>456</v>
      </c>
      <c r="H2693" t="s">
        <v>4024</v>
      </c>
      <c r="I2693">
        <v>65</v>
      </c>
      <c r="M2693">
        <f t="shared" si="174"/>
        <v>2</v>
      </c>
      <c r="N2693" s="2">
        <f t="shared" si="171"/>
        <v>20</v>
      </c>
      <c r="O2693" s="2" t="str">
        <f t="shared" si="172"/>
        <v>ST1_COM</v>
      </c>
      <c r="P2693" t="str">
        <f t="shared" si="173"/>
        <v>PA</v>
      </c>
    </row>
    <row r="2694" spans="1:16" x14ac:dyDescent="0.25">
      <c r="A2694" t="s">
        <v>26</v>
      </c>
      <c r="B2694" t="s">
        <v>4025</v>
      </c>
      <c r="C2694">
        <v>262</v>
      </c>
      <c r="D2694" t="s">
        <v>4026</v>
      </c>
      <c r="F2694" t="s">
        <v>455</v>
      </c>
      <c r="G2694" t="s">
        <v>456</v>
      </c>
      <c r="H2694" t="s">
        <v>3816</v>
      </c>
      <c r="I2694">
        <v>8</v>
      </c>
      <c r="M2694">
        <f t="shared" si="174"/>
        <v>2</v>
      </c>
      <c r="N2694" s="2">
        <f t="shared" si="171"/>
        <v>20</v>
      </c>
      <c r="O2694" s="2" t="str">
        <f t="shared" si="172"/>
        <v>VA_OPERAT</v>
      </c>
      <c r="P2694" t="str">
        <f t="shared" si="173"/>
        <v>PA</v>
      </c>
    </row>
    <row r="2695" spans="1:16" x14ac:dyDescent="0.25">
      <c r="A2695" t="s">
        <v>26</v>
      </c>
      <c r="B2695" t="s">
        <v>4027</v>
      </c>
      <c r="C2695">
        <v>263</v>
      </c>
      <c r="D2695" t="s">
        <v>4028</v>
      </c>
      <c r="E2695" t="s">
        <v>1486</v>
      </c>
      <c r="F2695" t="s">
        <v>44</v>
      </c>
      <c r="G2695" t="s">
        <v>45</v>
      </c>
      <c r="H2695" t="s">
        <v>4029</v>
      </c>
      <c r="I2695">
        <v>9</v>
      </c>
      <c r="J2695">
        <v>0</v>
      </c>
      <c r="K2695" t="s">
        <v>1491</v>
      </c>
      <c r="L2695">
        <v>0</v>
      </c>
      <c r="M2695">
        <f t="shared" si="174"/>
        <v>2</v>
      </c>
      <c r="N2695" s="2">
        <f t="shared" si="171"/>
        <v>20</v>
      </c>
      <c r="O2695" s="2" t="str">
        <f t="shared" si="172"/>
        <v>VAGLASSES</v>
      </c>
      <c r="P2695" t="str">
        <f t="shared" si="173"/>
        <v>PA</v>
      </c>
    </row>
    <row r="2696" spans="1:16" x14ac:dyDescent="0.25">
      <c r="A2696" t="s">
        <v>26</v>
      </c>
      <c r="B2696" t="s">
        <v>4030</v>
      </c>
      <c r="C2696">
        <v>264</v>
      </c>
      <c r="D2696" t="s">
        <v>4031</v>
      </c>
      <c r="F2696" t="s">
        <v>44</v>
      </c>
      <c r="G2696" t="s">
        <v>45</v>
      </c>
      <c r="H2696" t="s">
        <v>2441</v>
      </c>
      <c r="I2696">
        <v>6</v>
      </c>
      <c r="J2696">
        <v>0</v>
      </c>
      <c r="K2696" t="s">
        <v>4032</v>
      </c>
      <c r="L2696">
        <v>0</v>
      </c>
      <c r="M2696">
        <f t="shared" si="174"/>
        <v>2</v>
      </c>
      <c r="N2696" s="2">
        <f t="shared" si="171"/>
        <v>20</v>
      </c>
      <c r="O2696" s="2" t="str">
        <f t="shared" si="172"/>
        <v>RVA_LM</v>
      </c>
      <c r="P2696" t="str">
        <f t="shared" si="173"/>
        <v>PA</v>
      </c>
    </row>
    <row r="2697" spans="1:16" x14ac:dyDescent="0.25">
      <c r="A2697" t="s">
        <v>26</v>
      </c>
      <c r="B2697" t="s">
        <v>4033</v>
      </c>
      <c r="C2697">
        <v>265</v>
      </c>
      <c r="D2697" t="s">
        <v>4034</v>
      </c>
      <c r="E2697" t="s">
        <v>4035</v>
      </c>
      <c r="F2697" t="s">
        <v>455</v>
      </c>
      <c r="G2697" t="s">
        <v>456</v>
      </c>
      <c r="H2697" t="s">
        <v>3925</v>
      </c>
      <c r="I2697">
        <v>6</v>
      </c>
      <c r="M2697">
        <f t="shared" si="174"/>
        <v>2</v>
      </c>
      <c r="N2697" s="2">
        <f t="shared" si="171"/>
        <v>20</v>
      </c>
      <c r="O2697" s="2" t="str">
        <f t="shared" si="172"/>
        <v>RVA</v>
      </c>
      <c r="P2697" t="str">
        <f t="shared" si="173"/>
        <v>PA</v>
      </c>
    </row>
    <row r="2698" spans="1:16" x14ac:dyDescent="0.25">
      <c r="A2698" t="s">
        <v>26</v>
      </c>
      <c r="B2698" t="s">
        <v>4036</v>
      </c>
      <c r="C2698">
        <v>266</v>
      </c>
      <c r="D2698" t="s">
        <v>4037</v>
      </c>
      <c r="F2698" t="s">
        <v>44</v>
      </c>
      <c r="G2698" t="s">
        <v>45</v>
      </c>
      <c r="H2698" t="s">
        <v>2963</v>
      </c>
      <c r="I2698">
        <v>12</v>
      </c>
      <c r="J2698">
        <v>2</v>
      </c>
      <c r="K2698" t="s">
        <v>4038</v>
      </c>
      <c r="L2698">
        <v>0</v>
      </c>
      <c r="M2698">
        <f t="shared" si="174"/>
        <v>2</v>
      </c>
      <c r="N2698" s="2">
        <f t="shared" si="171"/>
        <v>20</v>
      </c>
      <c r="O2698" s="2" t="str">
        <f t="shared" si="172"/>
        <v>RVA_SC</v>
      </c>
      <c r="P2698" t="str">
        <f t="shared" si="173"/>
        <v>PA</v>
      </c>
    </row>
    <row r="2699" spans="1:16" x14ac:dyDescent="0.25">
      <c r="A2699" t="s">
        <v>26</v>
      </c>
      <c r="B2699" t="s">
        <v>4039</v>
      </c>
      <c r="C2699">
        <v>267</v>
      </c>
      <c r="D2699" t="s">
        <v>4040</v>
      </c>
      <c r="F2699" t="s">
        <v>44</v>
      </c>
      <c r="G2699" t="s">
        <v>45</v>
      </c>
      <c r="H2699" t="s">
        <v>2963</v>
      </c>
      <c r="I2699">
        <v>12</v>
      </c>
      <c r="J2699">
        <v>2</v>
      </c>
      <c r="K2699" t="s">
        <v>4038</v>
      </c>
      <c r="L2699">
        <v>0</v>
      </c>
      <c r="M2699">
        <f t="shared" si="174"/>
        <v>2</v>
      </c>
      <c r="N2699" s="2">
        <f t="shared" si="171"/>
        <v>20</v>
      </c>
      <c r="O2699" s="2" t="str">
        <f t="shared" si="172"/>
        <v>RVAPH_SC</v>
      </c>
      <c r="P2699" t="str">
        <f t="shared" si="173"/>
        <v>PA</v>
      </c>
    </row>
    <row r="2700" spans="1:16" x14ac:dyDescent="0.25">
      <c r="A2700" t="s">
        <v>26</v>
      </c>
      <c r="B2700" t="s">
        <v>4041</v>
      </c>
      <c r="C2700">
        <v>268</v>
      </c>
      <c r="D2700" t="s">
        <v>4042</v>
      </c>
      <c r="F2700" t="s">
        <v>44</v>
      </c>
      <c r="G2700" t="s">
        <v>45</v>
      </c>
      <c r="H2700" t="s">
        <v>2963</v>
      </c>
      <c r="I2700">
        <v>12</v>
      </c>
      <c r="J2700">
        <v>2</v>
      </c>
      <c r="K2700" t="s">
        <v>4038</v>
      </c>
      <c r="L2700">
        <v>0</v>
      </c>
      <c r="M2700">
        <f t="shared" si="174"/>
        <v>2</v>
      </c>
      <c r="N2700" s="2">
        <f t="shared" si="171"/>
        <v>20</v>
      </c>
      <c r="O2700" s="2" t="str">
        <f t="shared" si="172"/>
        <v>RBCVA</v>
      </c>
      <c r="P2700" t="str">
        <f t="shared" si="173"/>
        <v>PA</v>
      </c>
    </row>
    <row r="2701" spans="1:16" x14ac:dyDescent="0.25">
      <c r="A2701" t="s">
        <v>26</v>
      </c>
      <c r="B2701" t="s">
        <v>4043</v>
      </c>
      <c r="C2701">
        <v>269</v>
      </c>
      <c r="D2701" t="s">
        <v>4044</v>
      </c>
      <c r="E2701" t="s">
        <v>4035</v>
      </c>
      <c r="F2701" t="s">
        <v>455</v>
      </c>
      <c r="G2701" t="s">
        <v>456</v>
      </c>
      <c r="H2701" t="s">
        <v>1472</v>
      </c>
      <c r="I2701">
        <v>5</v>
      </c>
      <c r="M2701">
        <f t="shared" si="174"/>
        <v>2</v>
      </c>
      <c r="N2701" s="2">
        <f t="shared" si="171"/>
        <v>20</v>
      </c>
      <c r="O2701" s="2" t="str">
        <f t="shared" si="172"/>
        <v>RVAPH</v>
      </c>
      <c r="P2701" t="str">
        <f t="shared" si="173"/>
        <v>PA</v>
      </c>
    </row>
    <row r="2702" spans="1:16" x14ac:dyDescent="0.25">
      <c r="A2702" t="s">
        <v>26</v>
      </c>
      <c r="B2702" t="s">
        <v>4045</v>
      </c>
      <c r="C2702">
        <v>270</v>
      </c>
      <c r="D2702" t="s">
        <v>4046</v>
      </c>
      <c r="F2702" t="s">
        <v>44</v>
      </c>
      <c r="G2702" t="s">
        <v>45</v>
      </c>
      <c r="H2702" t="s">
        <v>46</v>
      </c>
      <c r="I2702">
        <v>8</v>
      </c>
      <c r="J2702">
        <v>0</v>
      </c>
      <c r="K2702" t="s">
        <v>4032</v>
      </c>
      <c r="L2702">
        <v>0</v>
      </c>
      <c r="M2702">
        <f t="shared" si="174"/>
        <v>2</v>
      </c>
      <c r="N2702" s="2">
        <f t="shared" si="171"/>
        <v>20</v>
      </c>
      <c r="O2702" s="2" t="str">
        <f t="shared" si="172"/>
        <v>RVAPH_LM</v>
      </c>
      <c r="P2702" t="str">
        <f t="shared" si="173"/>
        <v>PA</v>
      </c>
    </row>
    <row r="2703" spans="1:16" x14ac:dyDescent="0.25">
      <c r="A2703" t="s">
        <v>26</v>
      </c>
      <c r="B2703" t="s">
        <v>4047</v>
      </c>
      <c r="C2703">
        <v>271</v>
      </c>
      <c r="D2703" t="s">
        <v>4048</v>
      </c>
      <c r="E2703" t="s">
        <v>4035</v>
      </c>
      <c r="F2703" t="s">
        <v>455</v>
      </c>
      <c r="G2703" t="s">
        <v>456</v>
      </c>
      <c r="H2703" t="s">
        <v>1472</v>
      </c>
      <c r="I2703">
        <v>5</v>
      </c>
      <c r="M2703">
        <f t="shared" si="174"/>
        <v>2</v>
      </c>
      <c r="N2703" s="2">
        <f t="shared" si="171"/>
        <v>20</v>
      </c>
      <c r="O2703" s="2" t="str">
        <f t="shared" si="172"/>
        <v>LVA</v>
      </c>
      <c r="P2703" t="str">
        <f t="shared" si="173"/>
        <v>PA</v>
      </c>
    </row>
    <row r="2704" spans="1:16" x14ac:dyDescent="0.25">
      <c r="A2704" t="s">
        <v>26</v>
      </c>
      <c r="B2704" t="s">
        <v>4049</v>
      </c>
      <c r="C2704">
        <v>272</v>
      </c>
      <c r="D2704" t="s">
        <v>4050</v>
      </c>
      <c r="F2704" t="s">
        <v>44</v>
      </c>
      <c r="G2704" t="s">
        <v>45</v>
      </c>
      <c r="H2704" t="s">
        <v>2441</v>
      </c>
      <c r="I2704">
        <v>6</v>
      </c>
      <c r="J2704">
        <v>0</v>
      </c>
      <c r="K2704" t="s">
        <v>4032</v>
      </c>
      <c r="L2704">
        <v>0</v>
      </c>
      <c r="M2704">
        <f t="shared" si="174"/>
        <v>2</v>
      </c>
      <c r="N2704" s="2">
        <f t="shared" si="171"/>
        <v>20</v>
      </c>
      <c r="O2704" s="2" t="str">
        <f t="shared" si="172"/>
        <v>LVA_LM</v>
      </c>
      <c r="P2704" t="str">
        <f t="shared" si="173"/>
        <v>PA</v>
      </c>
    </row>
    <row r="2705" spans="1:16" x14ac:dyDescent="0.25">
      <c r="A2705" t="s">
        <v>26</v>
      </c>
      <c r="B2705" t="s">
        <v>4051</v>
      </c>
      <c r="C2705">
        <v>273</v>
      </c>
      <c r="D2705" t="s">
        <v>4052</v>
      </c>
      <c r="F2705" t="s">
        <v>44</v>
      </c>
      <c r="G2705" t="s">
        <v>45</v>
      </c>
      <c r="H2705" t="s">
        <v>2963</v>
      </c>
      <c r="I2705">
        <v>12</v>
      </c>
      <c r="J2705">
        <v>2</v>
      </c>
      <c r="K2705" t="s">
        <v>4038</v>
      </c>
      <c r="L2705">
        <v>0</v>
      </c>
      <c r="M2705">
        <f t="shared" si="174"/>
        <v>2</v>
      </c>
      <c r="N2705" s="2">
        <f t="shared" si="171"/>
        <v>20</v>
      </c>
      <c r="O2705" s="2" t="str">
        <f t="shared" si="172"/>
        <v>LVA_SC</v>
      </c>
      <c r="P2705" t="str">
        <f t="shared" si="173"/>
        <v>PA</v>
      </c>
    </row>
    <row r="2706" spans="1:16" x14ac:dyDescent="0.25">
      <c r="A2706" t="s">
        <v>26</v>
      </c>
      <c r="B2706" t="s">
        <v>4053</v>
      </c>
      <c r="C2706">
        <v>274</v>
      </c>
      <c r="D2706" t="s">
        <v>4054</v>
      </c>
      <c r="F2706" t="s">
        <v>44</v>
      </c>
      <c r="G2706" t="s">
        <v>45</v>
      </c>
      <c r="H2706" t="s">
        <v>2963</v>
      </c>
      <c r="I2706">
        <v>12</v>
      </c>
      <c r="J2706">
        <v>2</v>
      </c>
      <c r="K2706" t="s">
        <v>4055</v>
      </c>
      <c r="L2706">
        <v>0</v>
      </c>
      <c r="M2706">
        <f t="shared" si="174"/>
        <v>2</v>
      </c>
      <c r="N2706" s="2">
        <f t="shared" si="171"/>
        <v>20</v>
      </c>
      <c r="O2706" s="2" t="str">
        <f t="shared" si="172"/>
        <v>LVAPH_SC</v>
      </c>
      <c r="P2706" t="str">
        <f t="shared" si="173"/>
        <v>PA</v>
      </c>
    </row>
    <row r="2707" spans="1:16" x14ac:dyDescent="0.25">
      <c r="A2707" t="s">
        <v>26</v>
      </c>
      <c r="B2707" t="s">
        <v>4056</v>
      </c>
      <c r="C2707">
        <v>275</v>
      </c>
      <c r="D2707" t="s">
        <v>4057</v>
      </c>
      <c r="F2707" t="s">
        <v>44</v>
      </c>
      <c r="G2707" t="s">
        <v>45</v>
      </c>
      <c r="H2707" t="s">
        <v>2963</v>
      </c>
      <c r="I2707">
        <v>12</v>
      </c>
      <c r="J2707">
        <v>2</v>
      </c>
      <c r="K2707" t="s">
        <v>4038</v>
      </c>
      <c r="L2707">
        <v>0</v>
      </c>
      <c r="M2707">
        <f t="shared" si="174"/>
        <v>2</v>
      </c>
      <c r="N2707" s="2">
        <f t="shared" si="171"/>
        <v>20</v>
      </c>
      <c r="O2707" s="2" t="str">
        <f t="shared" si="172"/>
        <v>LBCVA</v>
      </c>
      <c r="P2707" t="str">
        <f t="shared" si="173"/>
        <v>PA</v>
      </c>
    </row>
    <row r="2708" spans="1:16" x14ac:dyDescent="0.25">
      <c r="A2708" t="s">
        <v>26</v>
      </c>
      <c r="B2708" t="s">
        <v>4058</v>
      </c>
      <c r="C2708">
        <v>276</v>
      </c>
      <c r="D2708" t="s">
        <v>4059</v>
      </c>
      <c r="E2708" t="s">
        <v>4035</v>
      </c>
      <c r="F2708" t="s">
        <v>455</v>
      </c>
      <c r="G2708" t="s">
        <v>456</v>
      </c>
      <c r="H2708" t="s">
        <v>3879</v>
      </c>
      <c r="I2708">
        <v>7</v>
      </c>
      <c r="M2708">
        <f t="shared" si="174"/>
        <v>2</v>
      </c>
      <c r="N2708" s="2">
        <f t="shared" si="171"/>
        <v>20</v>
      </c>
      <c r="O2708" s="2" t="str">
        <f t="shared" si="172"/>
        <v>LVAPH</v>
      </c>
      <c r="P2708" t="str">
        <f t="shared" si="173"/>
        <v>PA</v>
      </c>
    </row>
    <row r="2709" spans="1:16" x14ac:dyDescent="0.25">
      <c r="A2709" t="s">
        <v>26</v>
      </c>
      <c r="B2709" t="s">
        <v>4060</v>
      </c>
      <c r="C2709">
        <v>277</v>
      </c>
      <c r="D2709" t="s">
        <v>4061</v>
      </c>
      <c r="F2709" t="s">
        <v>44</v>
      </c>
      <c r="G2709" t="s">
        <v>45</v>
      </c>
      <c r="H2709" t="s">
        <v>46</v>
      </c>
      <c r="I2709">
        <v>8</v>
      </c>
      <c r="J2709">
        <v>0</v>
      </c>
      <c r="K2709" t="s">
        <v>4032</v>
      </c>
      <c r="L2709">
        <v>0</v>
      </c>
      <c r="M2709">
        <f t="shared" si="174"/>
        <v>2</v>
      </c>
      <c r="N2709" s="2">
        <f t="shared" si="171"/>
        <v>20</v>
      </c>
      <c r="O2709" s="2" t="str">
        <f t="shared" si="172"/>
        <v>LVAPH_LM</v>
      </c>
      <c r="P2709" t="str">
        <f t="shared" si="173"/>
        <v>PA</v>
      </c>
    </row>
    <row r="2710" spans="1:16" x14ac:dyDescent="0.25">
      <c r="A2710" t="s">
        <v>26</v>
      </c>
      <c r="B2710" t="s">
        <v>4062</v>
      </c>
      <c r="C2710">
        <v>278</v>
      </c>
      <c r="D2710" t="s">
        <v>4063</v>
      </c>
      <c r="E2710" t="s">
        <v>1579</v>
      </c>
      <c r="F2710" t="s">
        <v>44</v>
      </c>
      <c r="G2710" t="s">
        <v>45</v>
      </c>
      <c r="H2710" t="s">
        <v>46</v>
      </c>
      <c r="I2710">
        <v>8</v>
      </c>
      <c r="J2710">
        <v>0</v>
      </c>
      <c r="K2710" t="s">
        <v>1491</v>
      </c>
      <c r="L2710">
        <v>0</v>
      </c>
      <c r="M2710">
        <f t="shared" si="174"/>
        <v>2</v>
      </c>
      <c r="N2710" s="2">
        <f t="shared" si="171"/>
        <v>20</v>
      </c>
      <c r="O2710" s="2" t="str">
        <f t="shared" si="172"/>
        <v>CGLASSES</v>
      </c>
      <c r="P2710" t="str">
        <f t="shared" si="173"/>
        <v>PA</v>
      </c>
    </row>
    <row r="2711" spans="1:16" x14ac:dyDescent="0.25">
      <c r="A2711" t="s">
        <v>26</v>
      </c>
      <c r="B2711" t="s">
        <v>4064</v>
      </c>
      <c r="C2711">
        <v>279</v>
      </c>
      <c r="D2711" t="s">
        <v>4065</v>
      </c>
      <c r="F2711" t="s">
        <v>44</v>
      </c>
      <c r="G2711" t="s">
        <v>45</v>
      </c>
      <c r="H2711" t="s">
        <v>4066</v>
      </c>
      <c r="I2711">
        <v>5</v>
      </c>
      <c r="J2711">
        <v>3</v>
      </c>
      <c r="K2711" t="s">
        <v>4067</v>
      </c>
      <c r="L2711">
        <v>0</v>
      </c>
      <c r="M2711">
        <f t="shared" si="174"/>
        <v>2</v>
      </c>
      <c r="N2711" s="2">
        <f t="shared" si="171"/>
        <v>20</v>
      </c>
      <c r="O2711" s="2" t="str">
        <f t="shared" si="172"/>
        <v>RC_SC</v>
      </c>
      <c r="P2711" t="str">
        <f t="shared" si="173"/>
        <v>PA</v>
      </c>
    </row>
    <row r="2712" spans="1:16" x14ac:dyDescent="0.25">
      <c r="A2712" t="s">
        <v>26</v>
      </c>
      <c r="B2712" t="s">
        <v>4068</v>
      </c>
      <c r="C2712">
        <v>280</v>
      </c>
      <c r="D2712" t="s">
        <v>4069</v>
      </c>
      <c r="F2712" t="s">
        <v>455</v>
      </c>
      <c r="G2712" t="s">
        <v>456</v>
      </c>
      <c r="H2712" t="s">
        <v>3925</v>
      </c>
      <c r="I2712">
        <v>6</v>
      </c>
      <c r="M2712">
        <f t="shared" si="174"/>
        <v>2</v>
      </c>
      <c r="N2712" s="2">
        <f t="shared" si="171"/>
        <v>20</v>
      </c>
      <c r="O2712" s="2" t="str">
        <f t="shared" si="172"/>
        <v>LC_SC</v>
      </c>
      <c r="P2712" t="str">
        <f t="shared" si="173"/>
        <v>PA</v>
      </c>
    </row>
    <row r="2713" spans="1:16" x14ac:dyDescent="0.25">
      <c r="A2713" t="s">
        <v>26</v>
      </c>
      <c r="B2713" t="s">
        <v>4070</v>
      </c>
      <c r="C2713">
        <v>281</v>
      </c>
      <c r="D2713" t="s">
        <v>4071</v>
      </c>
      <c r="E2713" t="s">
        <v>1579</v>
      </c>
      <c r="F2713" t="s">
        <v>44</v>
      </c>
      <c r="G2713" t="s">
        <v>45</v>
      </c>
      <c r="H2713" t="s">
        <v>46</v>
      </c>
      <c r="I2713">
        <v>8</v>
      </c>
      <c r="J2713">
        <v>0</v>
      </c>
      <c r="K2713" t="s">
        <v>1491</v>
      </c>
      <c r="L2713">
        <v>0</v>
      </c>
      <c r="M2713">
        <f t="shared" si="174"/>
        <v>2</v>
      </c>
      <c r="N2713" s="2">
        <f t="shared" si="171"/>
        <v>20</v>
      </c>
      <c r="O2713" s="2" t="str">
        <f t="shared" si="172"/>
        <v>VGLASSES</v>
      </c>
      <c r="P2713" t="str">
        <f t="shared" si="173"/>
        <v>PA</v>
      </c>
    </row>
    <row r="2714" spans="1:16" x14ac:dyDescent="0.25">
      <c r="A2714" t="s">
        <v>26</v>
      </c>
      <c r="B2714" t="s">
        <v>4072</v>
      </c>
      <c r="C2714">
        <v>282</v>
      </c>
      <c r="D2714" t="s">
        <v>4073</v>
      </c>
      <c r="F2714" t="s">
        <v>44</v>
      </c>
      <c r="G2714" t="s">
        <v>45</v>
      </c>
      <c r="H2714" t="s">
        <v>46</v>
      </c>
      <c r="I2714">
        <v>8</v>
      </c>
      <c r="J2714">
        <v>0</v>
      </c>
      <c r="K2714" t="s">
        <v>4074</v>
      </c>
      <c r="L2714">
        <v>0</v>
      </c>
      <c r="M2714">
        <f t="shared" si="174"/>
        <v>2</v>
      </c>
      <c r="N2714" s="2">
        <f t="shared" si="171"/>
        <v>20</v>
      </c>
      <c r="O2714" s="2" t="str">
        <f t="shared" si="172"/>
        <v>RV1</v>
      </c>
      <c r="P2714" t="str">
        <f t="shared" si="173"/>
        <v>PA</v>
      </c>
    </row>
    <row r="2715" spans="1:16" x14ac:dyDescent="0.25">
      <c r="A2715" t="s">
        <v>26</v>
      </c>
      <c r="B2715" t="s">
        <v>4075</v>
      </c>
      <c r="C2715">
        <v>283</v>
      </c>
      <c r="D2715" t="s">
        <v>4076</v>
      </c>
      <c r="F2715" t="s">
        <v>44</v>
      </c>
      <c r="G2715" t="s">
        <v>45</v>
      </c>
      <c r="H2715" t="s">
        <v>46</v>
      </c>
      <c r="I2715">
        <v>8</v>
      </c>
      <c r="J2715">
        <v>0</v>
      </c>
      <c r="K2715" t="s">
        <v>4077</v>
      </c>
      <c r="L2715">
        <v>0</v>
      </c>
      <c r="M2715">
        <f t="shared" si="174"/>
        <v>2</v>
      </c>
      <c r="N2715" s="2">
        <f t="shared" si="171"/>
        <v>20</v>
      </c>
      <c r="O2715" s="2" t="str">
        <f t="shared" si="172"/>
        <v>RV2</v>
      </c>
      <c r="P2715" t="str">
        <f t="shared" si="173"/>
        <v>PA</v>
      </c>
    </row>
    <row r="2716" spans="1:16" x14ac:dyDescent="0.25">
      <c r="A2716" t="s">
        <v>26</v>
      </c>
      <c r="B2716" t="s">
        <v>4078</v>
      </c>
      <c r="C2716">
        <v>284</v>
      </c>
      <c r="D2716" t="s">
        <v>4079</v>
      </c>
      <c r="F2716" t="s">
        <v>44</v>
      </c>
      <c r="G2716" t="s">
        <v>45</v>
      </c>
      <c r="H2716" t="s">
        <v>46</v>
      </c>
      <c r="I2716">
        <v>8</v>
      </c>
      <c r="J2716">
        <v>0</v>
      </c>
      <c r="K2716" t="s">
        <v>4077</v>
      </c>
      <c r="L2716">
        <v>0</v>
      </c>
      <c r="M2716">
        <f t="shared" si="174"/>
        <v>2</v>
      </c>
      <c r="N2716" s="2">
        <f t="shared" si="171"/>
        <v>20</v>
      </c>
      <c r="O2716" s="2" t="str">
        <f t="shared" si="172"/>
        <v>RV3</v>
      </c>
      <c r="P2716" t="str">
        <f t="shared" si="173"/>
        <v>PA</v>
      </c>
    </row>
    <row r="2717" spans="1:16" x14ac:dyDescent="0.25">
      <c r="A2717" t="s">
        <v>26</v>
      </c>
      <c r="B2717" t="s">
        <v>4080</v>
      </c>
      <c r="C2717">
        <v>285</v>
      </c>
      <c r="D2717" t="s">
        <v>4081</v>
      </c>
      <c r="F2717" t="s">
        <v>44</v>
      </c>
      <c r="G2717" t="s">
        <v>45</v>
      </c>
      <c r="H2717" t="s">
        <v>46</v>
      </c>
      <c r="I2717">
        <v>8</v>
      </c>
      <c r="J2717">
        <v>0</v>
      </c>
      <c r="K2717" t="s">
        <v>1542</v>
      </c>
      <c r="L2717">
        <v>0</v>
      </c>
      <c r="M2717">
        <f t="shared" si="174"/>
        <v>2</v>
      </c>
      <c r="N2717" s="2">
        <f t="shared" si="171"/>
        <v>20</v>
      </c>
      <c r="O2717" s="2" t="str">
        <f t="shared" si="172"/>
        <v>LV1_1</v>
      </c>
      <c r="P2717" t="str">
        <f t="shared" si="173"/>
        <v>PA</v>
      </c>
    </row>
    <row r="2718" spans="1:16" x14ac:dyDescent="0.25">
      <c r="A2718" t="s">
        <v>26</v>
      </c>
      <c r="B2718" t="s">
        <v>4082</v>
      </c>
      <c r="C2718">
        <v>286</v>
      </c>
      <c r="D2718" t="s">
        <v>4083</v>
      </c>
      <c r="F2718" t="s">
        <v>44</v>
      </c>
      <c r="G2718" t="s">
        <v>45</v>
      </c>
      <c r="H2718" t="s">
        <v>46</v>
      </c>
      <c r="I2718">
        <v>8</v>
      </c>
      <c r="J2718">
        <v>0</v>
      </c>
      <c r="K2718" t="s">
        <v>4084</v>
      </c>
      <c r="L2718">
        <v>0</v>
      </c>
      <c r="M2718">
        <f t="shared" si="174"/>
        <v>2</v>
      </c>
      <c r="N2718" s="2">
        <f t="shared" si="171"/>
        <v>20</v>
      </c>
      <c r="O2718" s="2" t="str">
        <f t="shared" si="172"/>
        <v>LV2_1</v>
      </c>
      <c r="P2718" t="str">
        <f t="shared" si="173"/>
        <v>PA</v>
      </c>
    </row>
    <row r="2719" spans="1:16" x14ac:dyDescent="0.25">
      <c r="A2719" t="s">
        <v>26</v>
      </c>
      <c r="B2719" t="s">
        <v>4085</v>
      </c>
      <c r="C2719">
        <v>287</v>
      </c>
      <c r="D2719" t="s">
        <v>4086</v>
      </c>
      <c r="F2719" t="s">
        <v>44</v>
      </c>
      <c r="G2719" t="s">
        <v>45</v>
      </c>
      <c r="H2719" t="s">
        <v>46</v>
      </c>
      <c r="I2719">
        <v>8</v>
      </c>
      <c r="J2719">
        <v>0</v>
      </c>
      <c r="K2719" t="s">
        <v>4087</v>
      </c>
      <c r="L2719">
        <v>0</v>
      </c>
      <c r="M2719">
        <f t="shared" si="174"/>
        <v>2</v>
      </c>
      <c r="N2719" s="2">
        <f t="shared" si="171"/>
        <v>20</v>
      </c>
      <c r="O2719" s="2" t="str">
        <f t="shared" si="172"/>
        <v>LV3_1</v>
      </c>
      <c r="P2719" t="str">
        <f t="shared" si="173"/>
        <v>PA</v>
      </c>
    </row>
    <row r="2720" spans="1:16" x14ac:dyDescent="0.25">
      <c r="A2720" t="s">
        <v>26</v>
      </c>
      <c r="B2720" t="s">
        <v>4088</v>
      </c>
      <c r="C2720">
        <v>288</v>
      </c>
      <c r="D2720" t="s">
        <v>4089</v>
      </c>
      <c r="F2720" t="s">
        <v>455</v>
      </c>
      <c r="G2720" t="s">
        <v>456</v>
      </c>
      <c r="H2720" t="s">
        <v>4090</v>
      </c>
      <c r="I2720">
        <v>53</v>
      </c>
      <c r="M2720">
        <f t="shared" si="174"/>
        <v>2</v>
      </c>
      <c r="N2720" s="2">
        <f t="shared" si="171"/>
        <v>20</v>
      </c>
      <c r="O2720" s="2" t="str">
        <f t="shared" si="172"/>
        <v>ST2_COM</v>
      </c>
      <c r="P2720" t="str">
        <f t="shared" si="173"/>
        <v>PA</v>
      </c>
    </row>
    <row r="2721" spans="1:16" x14ac:dyDescent="0.25">
      <c r="A2721" t="s">
        <v>26</v>
      </c>
      <c r="B2721" t="s">
        <v>4091</v>
      </c>
      <c r="C2721">
        <v>289</v>
      </c>
      <c r="D2721" t="s">
        <v>4092</v>
      </c>
      <c r="F2721" t="s">
        <v>455</v>
      </c>
      <c r="G2721" t="s">
        <v>456</v>
      </c>
      <c r="H2721" t="s">
        <v>3572</v>
      </c>
      <c r="I2721">
        <v>24</v>
      </c>
      <c r="M2721">
        <f t="shared" si="174"/>
        <v>2</v>
      </c>
      <c r="N2721" s="2">
        <f t="shared" si="171"/>
        <v>20</v>
      </c>
      <c r="O2721" s="2" t="str">
        <f t="shared" si="172"/>
        <v>AHP_OPERAT</v>
      </c>
      <c r="P2721" t="str">
        <f t="shared" si="173"/>
        <v>PA</v>
      </c>
    </row>
    <row r="2722" spans="1:16" x14ac:dyDescent="0.25">
      <c r="A2722" t="s">
        <v>26</v>
      </c>
      <c r="B2722" t="s">
        <v>4093</v>
      </c>
      <c r="C2722">
        <v>290</v>
      </c>
      <c r="D2722" t="s">
        <v>4094</v>
      </c>
      <c r="E2722" t="s">
        <v>1579</v>
      </c>
      <c r="F2722" t="s">
        <v>44</v>
      </c>
      <c r="G2722" t="s">
        <v>45</v>
      </c>
      <c r="H2722" t="s">
        <v>91</v>
      </c>
      <c r="I2722">
        <v>3</v>
      </c>
      <c r="J2722">
        <v>0</v>
      </c>
      <c r="K2722" t="s">
        <v>1491</v>
      </c>
      <c r="L2722">
        <v>0</v>
      </c>
      <c r="M2722">
        <f t="shared" si="174"/>
        <v>2</v>
      </c>
      <c r="N2722" s="2">
        <f t="shared" si="171"/>
        <v>20</v>
      </c>
      <c r="O2722" s="2" t="str">
        <f t="shared" si="172"/>
        <v>AHP</v>
      </c>
      <c r="P2722" t="str">
        <f t="shared" si="173"/>
        <v>PA</v>
      </c>
    </row>
    <row r="2723" spans="1:16" x14ac:dyDescent="0.25">
      <c r="A2723" t="s">
        <v>26</v>
      </c>
      <c r="B2723" t="s">
        <v>4095</v>
      </c>
      <c r="C2723">
        <v>291</v>
      </c>
      <c r="D2723" t="s">
        <v>4096</v>
      </c>
      <c r="E2723" t="s">
        <v>4097</v>
      </c>
      <c r="F2723" t="s">
        <v>44</v>
      </c>
      <c r="G2723" t="s">
        <v>45</v>
      </c>
      <c r="H2723" t="s">
        <v>869</v>
      </c>
      <c r="I2723">
        <v>2</v>
      </c>
      <c r="J2723">
        <v>0</v>
      </c>
      <c r="K2723" t="s">
        <v>4098</v>
      </c>
      <c r="L2723">
        <v>0</v>
      </c>
      <c r="M2723">
        <f t="shared" si="174"/>
        <v>2</v>
      </c>
      <c r="N2723" s="2">
        <f t="shared" si="171"/>
        <v>20</v>
      </c>
      <c r="O2723" s="2" t="str">
        <f t="shared" si="172"/>
        <v>FT</v>
      </c>
      <c r="P2723" t="str">
        <f t="shared" si="173"/>
        <v>PA</v>
      </c>
    </row>
    <row r="2724" spans="1:16" x14ac:dyDescent="0.25">
      <c r="A2724" t="s">
        <v>26</v>
      </c>
      <c r="B2724" t="s">
        <v>4099</v>
      </c>
      <c r="C2724">
        <v>292</v>
      </c>
      <c r="D2724" t="s">
        <v>4100</v>
      </c>
      <c r="E2724" t="s">
        <v>4097</v>
      </c>
      <c r="F2724" t="s">
        <v>44</v>
      </c>
      <c r="G2724" t="s">
        <v>45</v>
      </c>
      <c r="H2724" t="s">
        <v>869</v>
      </c>
      <c r="I2724">
        <v>2</v>
      </c>
      <c r="J2724">
        <v>0</v>
      </c>
      <c r="K2724" t="s">
        <v>4098</v>
      </c>
      <c r="L2724">
        <v>0</v>
      </c>
      <c r="M2724">
        <f t="shared" si="174"/>
        <v>2</v>
      </c>
      <c r="N2724" s="2">
        <f t="shared" si="171"/>
        <v>20</v>
      </c>
      <c r="O2724" s="2" t="str">
        <f t="shared" si="172"/>
        <v>HT</v>
      </c>
      <c r="P2724" t="str">
        <f t="shared" si="173"/>
        <v>PA</v>
      </c>
    </row>
    <row r="2725" spans="1:16" x14ac:dyDescent="0.25">
      <c r="A2725" t="s">
        <v>26</v>
      </c>
      <c r="B2725" t="s">
        <v>4101</v>
      </c>
      <c r="C2725">
        <v>293</v>
      </c>
      <c r="D2725" t="s">
        <v>4102</v>
      </c>
      <c r="E2725" t="s">
        <v>4103</v>
      </c>
      <c r="F2725" t="s">
        <v>44</v>
      </c>
      <c r="G2725" t="s">
        <v>45</v>
      </c>
      <c r="H2725" t="s">
        <v>869</v>
      </c>
      <c r="I2725">
        <v>2</v>
      </c>
      <c r="J2725">
        <v>0</v>
      </c>
      <c r="K2725" t="s">
        <v>4098</v>
      </c>
      <c r="L2725">
        <v>0</v>
      </c>
      <c r="M2725">
        <f t="shared" si="174"/>
        <v>2</v>
      </c>
      <c r="N2725" s="2">
        <f t="shared" si="171"/>
        <v>20</v>
      </c>
      <c r="O2725" s="2" t="str">
        <f t="shared" si="172"/>
        <v>CHIN</v>
      </c>
      <c r="P2725" t="str">
        <f t="shared" si="173"/>
        <v>PA</v>
      </c>
    </row>
    <row r="2726" spans="1:16" x14ac:dyDescent="0.25">
      <c r="A2726" t="s">
        <v>26</v>
      </c>
      <c r="B2726" t="s">
        <v>4104</v>
      </c>
      <c r="C2726">
        <v>294</v>
      </c>
      <c r="D2726" t="s">
        <v>4105</v>
      </c>
      <c r="E2726" t="s">
        <v>1579</v>
      </c>
      <c r="F2726" t="s">
        <v>44</v>
      </c>
      <c r="G2726" t="s">
        <v>45</v>
      </c>
      <c r="H2726" t="s">
        <v>46</v>
      </c>
      <c r="I2726">
        <v>8</v>
      </c>
      <c r="J2726">
        <v>0</v>
      </c>
      <c r="K2726" t="s">
        <v>1491</v>
      </c>
      <c r="L2726">
        <v>0</v>
      </c>
      <c r="M2726">
        <f t="shared" si="174"/>
        <v>2</v>
      </c>
      <c r="N2726" s="2">
        <f t="shared" si="171"/>
        <v>20</v>
      </c>
      <c r="O2726" s="2" t="str">
        <f t="shared" si="172"/>
        <v>CTNAHPG_L</v>
      </c>
      <c r="P2726" t="str">
        <f t="shared" si="173"/>
        <v>PA</v>
      </c>
    </row>
    <row r="2727" spans="1:16" x14ac:dyDescent="0.25">
      <c r="A2727" t="s">
        <v>26</v>
      </c>
      <c r="B2727" t="s">
        <v>4106</v>
      </c>
      <c r="C2727">
        <v>295</v>
      </c>
      <c r="D2727" t="s">
        <v>4107</v>
      </c>
      <c r="E2727" t="s">
        <v>4108</v>
      </c>
      <c r="F2727" t="s">
        <v>44</v>
      </c>
      <c r="G2727" t="s">
        <v>45</v>
      </c>
      <c r="H2727" t="s">
        <v>46</v>
      </c>
      <c r="I2727">
        <v>8</v>
      </c>
      <c r="J2727">
        <v>0</v>
      </c>
      <c r="K2727" t="s">
        <v>4098</v>
      </c>
      <c r="L2727">
        <v>0</v>
      </c>
      <c r="M2727">
        <f t="shared" si="174"/>
        <v>2</v>
      </c>
      <c r="N2727" s="2">
        <f t="shared" si="171"/>
        <v>20</v>
      </c>
      <c r="O2727" s="2" t="str">
        <f t="shared" si="172"/>
        <v>CTNAHPG_LD</v>
      </c>
      <c r="P2727" t="str">
        <f t="shared" si="173"/>
        <v>PA</v>
      </c>
    </row>
    <row r="2728" spans="1:16" x14ac:dyDescent="0.25">
      <c r="A2728" t="s">
        <v>26</v>
      </c>
      <c r="B2728" t="s">
        <v>4109</v>
      </c>
      <c r="C2728">
        <v>296</v>
      </c>
      <c r="D2728" t="s">
        <v>4110</v>
      </c>
      <c r="E2728" t="s">
        <v>4111</v>
      </c>
      <c r="F2728" t="s">
        <v>44</v>
      </c>
      <c r="G2728" t="s">
        <v>45</v>
      </c>
      <c r="H2728" t="s">
        <v>46</v>
      </c>
      <c r="I2728">
        <v>8</v>
      </c>
      <c r="J2728">
        <v>0</v>
      </c>
      <c r="K2728" t="s">
        <v>662</v>
      </c>
      <c r="L2728">
        <v>0</v>
      </c>
      <c r="M2728">
        <f t="shared" si="174"/>
        <v>2</v>
      </c>
      <c r="N2728" s="2">
        <f t="shared" si="171"/>
        <v>20</v>
      </c>
      <c r="O2728" s="2" t="str">
        <f t="shared" si="172"/>
        <v>CTNAHPG_SIZE</v>
      </c>
      <c r="P2728" t="str">
        <f t="shared" si="173"/>
        <v>PA</v>
      </c>
    </row>
    <row r="2729" spans="1:16" x14ac:dyDescent="0.25">
      <c r="A2729" t="s">
        <v>26</v>
      </c>
      <c r="B2729" t="s">
        <v>4112</v>
      </c>
      <c r="C2729">
        <v>297</v>
      </c>
      <c r="D2729" t="s">
        <v>4113</v>
      </c>
      <c r="E2729" t="s">
        <v>4114</v>
      </c>
      <c r="F2729" t="s">
        <v>44</v>
      </c>
      <c r="G2729" t="s">
        <v>45</v>
      </c>
      <c r="H2729" t="s">
        <v>46</v>
      </c>
      <c r="I2729">
        <v>8</v>
      </c>
      <c r="J2729">
        <v>0</v>
      </c>
      <c r="K2729" t="s">
        <v>3398</v>
      </c>
      <c r="L2729">
        <v>0</v>
      </c>
      <c r="M2729">
        <f t="shared" si="174"/>
        <v>2</v>
      </c>
      <c r="N2729" s="2">
        <f t="shared" si="171"/>
        <v>20</v>
      </c>
      <c r="O2729" s="2" t="str">
        <f t="shared" si="172"/>
        <v>CTNAHPG_LATERALITY</v>
      </c>
      <c r="P2729" t="str">
        <f t="shared" si="173"/>
        <v>PA</v>
      </c>
    </row>
    <row r="2730" spans="1:16" x14ac:dyDescent="0.25">
      <c r="A2730" t="s">
        <v>26</v>
      </c>
      <c r="B2730" t="s">
        <v>4115</v>
      </c>
      <c r="C2730">
        <v>298</v>
      </c>
      <c r="D2730" t="s">
        <v>4116</v>
      </c>
      <c r="E2730" t="s">
        <v>4117</v>
      </c>
      <c r="F2730" t="s">
        <v>44</v>
      </c>
      <c r="G2730" t="s">
        <v>45</v>
      </c>
      <c r="H2730" t="s">
        <v>46</v>
      </c>
      <c r="I2730">
        <v>8</v>
      </c>
      <c r="J2730">
        <v>0</v>
      </c>
      <c r="K2730" t="s">
        <v>4118</v>
      </c>
      <c r="L2730">
        <v>0</v>
      </c>
      <c r="M2730">
        <f t="shared" si="174"/>
        <v>2</v>
      </c>
      <c r="N2730" s="2">
        <f t="shared" si="171"/>
        <v>20</v>
      </c>
      <c r="O2730" s="2" t="str">
        <f t="shared" si="172"/>
        <v>CTNAHPG_DIRECTION</v>
      </c>
      <c r="P2730" t="str">
        <f t="shared" si="173"/>
        <v>PA</v>
      </c>
    </row>
    <row r="2731" spans="1:16" x14ac:dyDescent="0.25">
      <c r="A2731" t="s">
        <v>26</v>
      </c>
      <c r="B2731" t="s">
        <v>4119</v>
      </c>
      <c r="C2731">
        <v>299</v>
      </c>
      <c r="D2731" t="s">
        <v>4120</v>
      </c>
      <c r="E2731" t="s">
        <v>4121</v>
      </c>
      <c r="F2731" t="s">
        <v>44</v>
      </c>
      <c r="G2731" t="s">
        <v>45</v>
      </c>
      <c r="H2731" t="s">
        <v>46</v>
      </c>
      <c r="I2731">
        <v>8</v>
      </c>
      <c r="J2731">
        <v>0</v>
      </c>
      <c r="K2731" t="s">
        <v>4098</v>
      </c>
      <c r="L2731">
        <v>0</v>
      </c>
      <c r="M2731">
        <f t="shared" si="174"/>
        <v>2</v>
      </c>
      <c r="N2731" s="2">
        <f t="shared" si="171"/>
        <v>20</v>
      </c>
      <c r="O2731" s="2" t="str">
        <f t="shared" si="172"/>
        <v>CTNAHPG_FX</v>
      </c>
      <c r="P2731" t="str">
        <f t="shared" si="173"/>
        <v>PA</v>
      </c>
    </row>
    <row r="2732" spans="1:16" x14ac:dyDescent="0.25">
      <c r="A2732" t="s">
        <v>26</v>
      </c>
      <c r="B2732" t="s">
        <v>4122</v>
      </c>
      <c r="C2732">
        <v>300</v>
      </c>
      <c r="D2732" t="s">
        <v>4123</v>
      </c>
      <c r="E2732" t="s">
        <v>4124</v>
      </c>
      <c r="F2732" t="s">
        <v>44</v>
      </c>
      <c r="G2732" t="s">
        <v>45</v>
      </c>
      <c r="H2732" t="s">
        <v>46</v>
      </c>
      <c r="I2732">
        <v>8</v>
      </c>
      <c r="J2732">
        <v>0</v>
      </c>
      <c r="K2732" t="s">
        <v>4098</v>
      </c>
      <c r="L2732">
        <v>0</v>
      </c>
      <c r="M2732">
        <f t="shared" si="174"/>
        <v>2</v>
      </c>
      <c r="N2732" s="2">
        <f t="shared" si="171"/>
        <v>20</v>
      </c>
      <c r="O2732" s="2" t="str">
        <f t="shared" si="172"/>
        <v>CTNAHPG_SUPPRESSION</v>
      </c>
      <c r="P2732" t="str">
        <f t="shared" si="173"/>
        <v>PA</v>
      </c>
    </row>
    <row r="2733" spans="1:16" x14ac:dyDescent="0.25">
      <c r="A2733" t="s">
        <v>26</v>
      </c>
      <c r="B2733" t="s">
        <v>4125</v>
      </c>
      <c r="C2733">
        <v>301</v>
      </c>
      <c r="D2733" t="s">
        <v>4126</v>
      </c>
      <c r="E2733" t="s">
        <v>4127</v>
      </c>
      <c r="F2733" t="s">
        <v>44</v>
      </c>
      <c r="G2733" t="s">
        <v>45</v>
      </c>
      <c r="H2733" t="s">
        <v>46</v>
      </c>
      <c r="I2733">
        <v>8</v>
      </c>
      <c r="J2733">
        <v>0</v>
      </c>
      <c r="K2733" t="s">
        <v>662</v>
      </c>
      <c r="L2733">
        <v>0</v>
      </c>
      <c r="M2733">
        <f t="shared" si="174"/>
        <v>2</v>
      </c>
      <c r="N2733" s="2">
        <f t="shared" si="171"/>
        <v>20</v>
      </c>
      <c r="O2733" s="2" t="str">
        <f t="shared" si="172"/>
        <v>CTNAHPG_SUPPLOCATION</v>
      </c>
      <c r="P2733" t="str">
        <f t="shared" si="173"/>
        <v>PA</v>
      </c>
    </row>
    <row r="2734" spans="1:16" x14ac:dyDescent="0.25">
      <c r="A2734" t="s">
        <v>26</v>
      </c>
      <c r="B2734" t="s">
        <v>4128</v>
      </c>
      <c r="C2734">
        <v>302</v>
      </c>
      <c r="D2734" t="s">
        <v>4129</v>
      </c>
      <c r="E2734" t="s">
        <v>4130</v>
      </c>
      <c r="F2734" t="s">
        <v>44</v>
      </c>
      <c r="G2734" t="s">
        <v>45</v>
      </c>
      <c r="H2734" t="s">
        <v>46</v>
      </c>
      <c r="I2734">
        <v>8</v>
      </c>
      <c r="J2734">
        <v>0</v>
      </c>
      <c r="K2734" t="s">
        <v>4131</v>
      </c>
      <c r="L2734">
        <v>0</v>
      </c>
      <c r="M2734">
        <f t="shared" si="174"/>
        <v>2</v>
      </c>
      <c r="N2734" s="2">
        <f t="shared" ref="N2734:N2797" si="175">_xlfn.NUMBERVALUE(MID(A2734,2,3))-200</f>
        <v>20</v>
      </c>
      <c r="O2734" s="2" t="str">
        <f t="shared" ref="O2734:O2797" si="176">MID(B2734,6,LEN(B2734)-5)</f>
        <v>CTNAHPG_SUPPLOCATION2</v>
      </c>
      <c r="P2734" t="str">
        <f t="shared" ref="P2734:P2797" si="177">IFERROR(IF(FIND("PA",A2734)&gt;0,"PA","Biological"),"Biological")</f>
        <v>PA</v>
      </c>
    </row>
    <row r="2735" spans="1:16" x14ac:dyDescent="0.25">
      <c r="A2735" t="s">
        <v>26</v>
      </c>
      <c r="B2735" t="s">
        <v>4132</v>
      </c>
      <c r="C2735">
        <v>303</v>
      </c>
      <c r="D2735" t="s">
        <v>4133</v>
      </c>
      <c r="F2735" t="s">
        <v>44</v>
      </c>
      <c r="G2735" t="s">
        <v>45</v>
      </c>
      <c r="H2735" t="s">
        <v>53</v>
      </c>
      <c r="I2735">
        <v>8</v>
      </c>
      <c r="J2735">
        <v>2</v>
      </c>
      <c r="K2735" t="s">
        <v>4134</v>
      </c>
      <c r="L2735">
        <v>0</v>
      </c>
      <c r="M2735">
        <f t="shared" si="174"/>
        <v>2</v>
      </c>
      <c r="N2735" s="2">
        <f t="shared" si="175"/>
        <v>20</v>
      </c>
      <c r="O2735" s="2" t="str">
        <f t="shared" si="176"/>
        <v>PCTNG_AIO</v>
      </c>
      <c r="P2735" t="str">
        <f t="shared" si="177"/>
        <v>PA</v>
      </c>
    </row>
    <row r="2736" spans="1:16" x14ac:dyDescent="0.25">
      <c r="A2736" t="s">
        <v>26</v>
      </c>
      <c r="B2736" t="s">
        <v>4135</v>
      </c>
      <c r="C2736">
        <v>304</v>
      </c>
      <c r="D2736" t="s">
        <v>4136</v>
      </c>
      <c r="E2736" t="s">
        <v>4137</v>
      </c>
      <c r="F2736" t="s">
        <v>44</v>
      </c>
      <c r="G2736" t="s">
        <v>45</v>
      </c>
      <c r="H2736" t="s">
        <v>46</v>
      </c>
      <c r="I2736">
        <v>8</v>
      </c>
      <c r="J2736">
        <v>0</v>
      </c>
      <c r="K2736" t="s">
        <v>4098</v>
      </c>
      <c r="L2736">
        <v>0</v>
      </c>
      <c r="M2736">
        <f t="shared" si="174"/>
        <v>2</v>
      </c>
      <c r="N2736" s="2">
        <f t="shared" si="175"/>
        <v>20</v>
      </c>
      <c r="O2736" s="2" t="str">
        <f t="shared" si="176"/>
        <v>PCTNG_ABASEINOUT</v>
      </c>
      <c r="P2736" t="str">
        <f t="shared" si="177"/>
        <v>PA</v>
      </c>
    </row>
    <row r="2737" spans="1:16" x14ac:dyDescent="0.25">
      <c r="A2737" t="s">
        <v>26</v>
      </c>
      <c r="B2737" t="s">
        <v>4138</v>
      </c>
      <c r="C2737">
        <v>305</v>
      </c>
      <c r="D2737" t="s">
        <v>4139</v>
      </c>
      <c r="F2737" t="s">
        <v>44</v>
      </c>
      <c r="G2737" t="s">
        <v>45</v>
      </c>
      <c r="H2737" t="s">
        <v>53</v>
      </c>
      <c r="I2737">
        <v>8</v>
      </c>
      <c r="J2737">
        <v>2</v>
      </c>
      <c r="K2737" t="s">
        <v>4140</v>
      </c>
      <c r="L2737">
        <v>0</v>
      </c>
      <c r="M2737">
        <f t="shared" si="174"/>
        <v>2</v>
      </c>
      <c r="N2737" s="2">
        <f t="shared" si="175"/>
        <v>20</v>
      </c>
      <c r="O2737" s="2" t="str">
        <f t="shared" si="176"/>
        <v>PCTNG_AUD</v>
      </c>
      <c r="P2737" t="str">
        <f t="shared" si="177"/>
        <v>PA</v>
      </c>
    </row>
    <row r="2738" spans="1:16" x14ac:dyDescent="0.25">
      <c r="A2738" t="s">
        <v>26</v>
      </c>
      <c r="B2738" t="s">
        <v>4141</v>
      </c>
      <c r="C2738">
        <v>306</v>
      </c>
      <c r="D2738" t="s">
        <v>4142</v>
      </c>
      <c r="E2738" t="s">
        <v>4143</v>
      </c>
      <c r="F2738" t="s">
        <v>44</v>
      </c>
      <c r="G2738" t="s">
        <v>45</v>
      </c>
      <c r="H2738" t="s">
        <v>46</v>
      </c>
      <c r="I2738">
        <v>8</v>
      </c>
      <c r="J2738">
        <v>0</v>
      </c>
      <c r="K2738" t="s">
        <v>4098</v>
      </c>
      <c r="L2738">
        <v>0</v>
      </c>
      <c r="M2738">
        <f t="shared" si="174"/>
        <v>2</v>
      </c>
      <c r="N2738" s="2">
        <f t="shared" si="175"/>
        <v>20</v>
      </c>
      <c r="O2738" s="2" t="str">
        <f t="shared" si="176"/>
        <v>PCTNG_ABASEUPDOWN</v>
      </c>
      <c r="P2738" t="str">
        <f t="shared" si="177"/>
        <v>PA</v>
      </c>
    </row>
    <row r="2739" spans="1:16" x14ac:dyDescent="0.25">
      <c r="A2739" t="s">
        <v>26</v>
      </c>
      <c r="B2739" t="s">
        <v>4144</v>
      </c>
      <c r="C2739">
        <v>307</v>
      </c>
      <c r="D2739" t="s">
        <v>4145</v>
      </c>
      <c r="E2739" t="s">
        <v>4146</v>
      </c>
      <c r="F2739" t="s">
        <v>44</v>
      </c>
      <c r="G2739" t="s">
        <v>45</v>
      </c>
      <c r="H2739" t="s">
        <v>46</v>
      </c>
      <c r="I2739">
        <v>8</v>
      </c>
      <c r="J2739">
        <v>0</v>
      </c>
      <c r="K2739" t="s">
        <v>4147</v>
      </c>
      <c r="L2739">
        <v>0</v>
      </c>
      <c r="M2739">
        <f t="shared" si="174"/>
        <v>2</v>
      </c>
      <c r="N2739" s="2">
        <f t="shared" si="175"/>
        <v>20</v>
      </c>
      <c r="O2739" s="2" t="str">
        <f t="shared" si="176"/>
        <v>PCTNG_AHPFIXING</v>
      </c>
      <c r="P2739" t="str">
        <f t="shared" si="177"/>
        <v>PA</v>
      </c>
    </row>
    <row r="2740" spans="1:16" x14ac:dyDescent="0.25">
      <c r="A2740" t="s">
        <v>26</v>
      </c>
      <c r="B2740" t="s">
        <v>4148</v>
      </c>
      <c r="C2740">
        <v>308</v>
      </c>
      <c r="D2740" t="s">
        <v>4149</v>
      </c>
      <c r="E2740" t="s">
        <v>1579</v>
      </c>
      <c r="F2740" t="s">
        <v>44</v>
      </c>
      <c r="G2740" t="s">
        <v>45</v>
      </c>
      <c r="H2740" t="s">
        <v>46</v>
      </c>
      <c r="I2740">
        <v>8</v>
      </c>
      <c r="J2740">
        <v>0</v>
      </c>
      <c r="K2740" t="s">
        <v>1491</v>
      </c>
      <c r="L2740">
        <v>0</v>
      </c>
      <c r="M2740">
        <f t="shared" si="174"/>
        <v>2</v>
      </c>
      <c r="N2740" s="2">
        <f t="shared" si="175"/>
        <v>20</v>
      </c>
      <c r="O2740" s="2" t="str">
        <f t="shared" si="176"/>
        <v>CTNAHPNG_L</v>
      </c>
      <c r="P2740" t="str">
        <f t="shared" si="177"/>
        <v>PA</v>
      </c>
    </row>
    <row r="2741" spans="1:16" x14ac:dyDescent="0.25">
      <c r="A2741" t="s">
        <v>26</v>
      </c>
      <c r="B2741" t="s">
        <v>4150</v>
      </c>
      <c r="C2741">
        <v>309</v>
      </c>
      <c r="D2741" t="s">
        <v>4151</v>
      </c>
      <c r="E2741" t="s">
        <v>4108</v>
      </c>
      <c r="F2741" t="s">
        <v>44</v>
      </c>
      <c r="G2741" t="s">
        <v>45</v>
      </c>
      <c r="H2741" t="s">
        <v>46</v>
      </c>
      <c r="I2741">
        <v>8</v>
      </c>
      <c r="J2741">
        <v>0</v>
      </c>
      <c r="K2741" t="s">
        <v>4098</v>
      </c>
      <c r="L2741">
        <v>0</v>
      </c>
      <c r="M2741">
        <f t="shared" si="174"/>
        <v>2</v>
      </c>
      <c r="N2741" s="2">
        <f t="shared" si="175"/>
        <v>20</v>
      </c>
      <c r="O2741" s="2" t="str">
        <f t="shared" si="176"/>
        <v>CTDAHP_LD</v>
      </c>
      <c r="P2741" t="str">
        <f t="shared" si="177"/>
        <v>PA</v>
      </c>
    </row>
    <row r="2742" spans="1:16" x14ac:dyDescent="0.25">
      <c r="A2742" t="s">
        <v>26</v>
      </c>
      <c r="B2742" t="s">
        <v>4152</v>
      </c>
      <c r="C2742">
        <v>310</v>
      </c>
      <c r="D2742" t="s">
        <v>4153</v>
      </c>
      <c r="E2742" t="s">
        <v>4111</v>
      </c>
      <c r="F2742" t="s">
        <v>44</v>
      </c>
      <c r="G2742" t="s">
        <v>45</v>
      </c>
      <c r="H2742" t="s">
        <v>46</v>
      </c>
      <c r="I2742">
        <v>8</v>
      </c>
      <c r="J2742">
        <v>0</v>
      </c>
      <c r="K2742" t="s">
        <v>662</v>
      </c>
      <c r="L2742">
        <v>0</v>
      </c>
      <c r="M2742">
        <f t="shared" si="174"/>
        <v>2</v>
      </c>
      <c r="N2742" s="2">
        <f t="shared" si="175"/>
        <v>20</v>
      </c>
      <c r="O2742" s="2" t="str">
        <f t="shared" si="176"/>
        <v>CTDAHP_SIZE</v>
      </c>
      <c r="P2742" t="str">
        <f t="shared" si="177"/>
        <v>PA</v>
      </c>
    </row>
    <row r="2743" spans="1:16" x14ac:dyDescent="0.25">
      <c r="A2743" t="s">
        <v>26</v>
      </c>
      <c r="B2743" t="s">
        <v>4154</v>
      </c>
      <c r="C2743">
        <v>311</v>
      </c>
      <c r="D2743" t="s">
        <v>4155</v>
      </c>
      <c r="E2743" t="s">
        <v>4114</v>
      </c>
      <c r="F2743" t="s">
        <v>44</v>
      </c>
      <c r="G2743" t="s">
        <v>45</v>
      </c>
      <c r="H2743" t="s">
        <v>46</v>
      </c>
      <c r="I2743">
        <v>8</v>
      </c>
      <c r="J2743">
        <v>0</v>
      </c>
      <c r="K2743" t="s">
        <v>3398</v>
      </c>
      <c r="L2743">
        <v>0</v>
      </c>
      <c r="M2743">
        <f t="shared" si="174"/>
        <v>2</v>
      </c>
      <c r="N2743" s="2">
        <f t="shared" si="175"/>
        <v>20</v>
      </c>
      <c r="O2743" s="2" t="str">
        <f t="shared" si="176"/>
        <v>CTDAHP_LATERALITY</v>
      </c>
      <c r="P2743" t="str">
        <f t="shared" si="177"/>
        <v>PA</v>
      </c>
    </row>
    <row r="2744" spans="1:16" x14ac:dyDescent="0.25">
      <c r="A2744" t="s">
        <v>26</v>
      </c>
      <c r="B2744" t="s">
        <v>4156</v>
      </c>
      <c r="C2744">
        <v>312</v>
      </c>
      <c r="D2744" t="s">
        <v>4157</v>
      </c>
      <c r="E2744" t="s">
        <v>4117</v>
      </c>
      <c r="F2744" t="s">
        <v>44</v>
      </c>
      <c r="G2744" t="s">
        <v>45</v>
      </c>
      <c r="H2744" t="s">
        <v>46</v>
      </c>
      <c r="I2744">
        <v>8</v>
      </c>
      <c r="J2744">
        <v>0</v>
      </c>
      <c r="K2744" t="s">
        <v>1535</v>
      </c>
      <c r="L2744">
        <v>0</v>
      </c>
      <c r="M2744">
        <f t="shared" si="174"/>
        <v>2</v>
      </c>
      <c r="N2744" s="2">
        <f t="shared" si="175"/>
        <v>20</v>
      </c>
      <c r="O2744" s="2" t="str">
        <f t="shared" si="176"/>
        <v>CTDAHP_DIRECTION</v>
      </c>
      <c r="P2744" t="str">
        <f t="shared" si="177"/>
        <v>PA</v>
      </c>
    </row>
    <row r="2745" spans="1:16" x14ac:dyDescent="0.25">
      <c r="A2745" t="s">
        <v>26</v>
      </c>
      <c r="B2745" t="s">
        <v>4158</v>
      </c>
      <c r="C2745">
        <v>313</v>
      </c>
      <c r="D2745" t="s">
        <v>4159</v>
      </c>
      <c r="E2745" t="s">
        <v>4121</v>
      </c>
      <c r="F2745" t="s">
        <v>44</v>
      </c>
      <c r="G2745" t="s">
        <v>45</v>
      </c>
      <c r="H2745" t="s">
        <v>46</v>
      </c>
      <c r="I2745">
        <v>8</v>
      </c>
      <c r="J2745">
        <v>0</v>
      </c>
      <c r="K2745" t="s">
        <v>4098</v>
      </c>
      <c r="L2745">
        <v>0</v>
      </c>
      <c r="M2745">
        <f t="shared" si="174"/>
        <v>2</v>
      </c>
      <c r="N2745" s="2">
        <f t="shared" si="175"/>
        <v>20</v>
      </c>
      <c r="O2745" s="2" t="str">
        <f t="shared" si="176"/>
        <v>CTDAHP_FX</v>
      </c>
      <c r="P2745" t="str">
        <f t="shared" si="177"/>
        <v>PA</v>
      </c>
    </row>
    <row r="2746" spans="1:16" x14ac:dyDescent="0.25">
      <c r="A2746" t="s">
        <v>26</v>
      </c>
      <c r="B2746" t="s">
        <v>4160</v>
      </c>
      <c r="C2746">
        <v>314</v>
      </c>
      <c r="D2746" t="s">
        <v>4161</v>
      </c>
      <c r="E2746" t="s">
        <v>4124</v>
      </c>
      <c r="F2746" t="s">
        <v>44</v>
      </c>
      <c r="G2746" t="s">
        <v>45</v>
      </c>
      <c r="H2746" t="s">
        <v>46</v>
      </c>
      <c r="I2746">
        <v>8</v>
      </c>
      <c r="J2746">
        <v>0</v>
      </c>
      <c r="K2746" t="s">
        <v>4098</v>
      </c>
      <c r="L2746">
        <v>0</v>
      </c>
      <c r="M2746">
        <f t="shared" si="174"/>
        <v>2</v>
      </c>
      <c r="N2746" s="2">
        <f t="shared" si="175"/>
        <v>20</v>
      </c>
      <c r="O2746" s="2" t="str">
        <f t="shared" si="176"/>
        <v>CTDAHP_SUPPRESSION</v>
      </c>
      <c r="P2746" t="str">
        <f t="shared" si="177"/>
        <v>PA</v>
      </c>
    </row>
    <row r="2747" spans="1:16" x14ac:dyDescent="0.25">
      <c r="A2747" t="s">
        <v>26</v>
      </c>
      <c r="B2747" t="s">
        <v>4162</v>
      </c>
      <c r="C2747">
        <v>315</v>
      </c>
      <c r="D2747" t="s">
        <v>4163</v>
      </c>
      <c r="E2747" t="s">
        <v>4127</v>
      </c>
      <c r="F2747" t="s">
        <v>44</v>
      </c>
      <c r="G2747" t="s">
        <v>45</v>
      </c>
      <c r="H2747" t="s">
        <v>46</v>
      </c>
      <c r="I2747">
        <v>8</v>
      </c>
      <c r="J2747">
        <v>0</v>
      </c>
      <c r="K2747" t="s">
        <v>2102</v>
      </c>
      <c r="L2747">
        <v>0</v>
      </c>
      <c r="M2747">
        <f t="shared" si="174"/>
        <v>2</v>
      </c>
      <c r="N2747" s="2">
        <f t="shared" si="175"/>
        <v>20</v>
      </c>
      <c r="O2747" s="2" t="str">
        <f t="shared" si="176"/>
        <v>CTDAHP_SUPPLOCATION</v>
      </c>
      <c r="P2747" t="str">
        <f t="shared" si="177"/>
        <v>PA</v>
      </c>
    </row>
    <row r="2748" spans="1:16" x14ac:dyDescent="0.25">
      <c r="A2748" t="s">
        <v>26</v>
      </c>
      <c r="B2748" t="s">
        <v>4164</v>
      </c>
      <c r="C2748">
        <v>316</v>
      </c>
      <c r="D2748" t="s">
        <v>4165</v>
      </c>
      <c r="F2748" t="s">
        <v>44</v>
      </c>
      <c r="G2748" t="s">
        <v>45</v>
      </c>
      <c r="H2748" t="s">
        <v>46</v>
      </c>
      <c r="I2748">
        <v>8</v>
      </c>
      <c r="J2748">
        <v>0</v>
      </c>
      <c r="K2748" t="s">
        <v>4166</v>
      </c>
      <c r="L2748">
        <v>0</v>
      </c>
      <c r="M2748">
        <f t="shared" si="174"/>
        <v>2</v>
      </c>
      <c r="N2748" s="2">
        <f t="shared" si="175"/>
        <v>20</v>
      </c>
      <c r="O2748" s="2" t="str">
        <f t="shared" si="176"/>
        <v>PCTD_AIO</v>
      </c>
      <c r="P2748" t="str">
        <f t="shared" si="177"/>
        <v>PA</v>
      </c>
    </row>
    <row r="2749" spans="1:16" x14ac:dyDescent="0.25">
      <c r="A2749" t="s">
        <v>26</v>
      </c>
      <c r="B2749" t="s">
        <v>4167</v>
      </c>
      <c r="C2749">
        <v>317</v>
      </c>
      <c r="D2749" t="s">
        <v>4168</v>
      </c>
      <c r="E2749" t="s">
        <v>4137</v>
      </c>
      <c r="F2749" t="s">
        <v>44</v>
      </c>
      <c r="G2749" t="s">
        <v>45</v>
      </c>
      <c r="H2749" t="s">
        <v>46</v>
      </c>
      <c r="I2749">
        <v>8</v>
      </c>
      <c r="J2749">
        <v>0</v>
      </c>
      <c r="K2749" t="s">
        <v>4098</v>
      </c>
      <c r="L2749">
        <v>0</v>
      </c>
      <c r="M2749">
        <f t="shared" si="174"/>
        <v>2</v>
      </c>
      <c r="N2749" s="2">
        <f t="shared" si="175"/>
        <v>20</v>
      </c>
      <c r="O2749" s="2" t="str">
        <f t="shared" si="176"/>
        <v>PCTD_ABASEINOUT</v>
      </c>
      <c r="P2749" t="str">
        <f t="shared" si="177"/>
        <v>PA</v>
      </c>
    </row>
    <row r="2750" spans="1:16" x14ac:dyDescent="0.25">
      <c r="A2750" t="s">
        <v>26</v>
      </c>
      <c r="B2750" t="s">
        <v>4169</v>
      </c>
      <c r="C2750">
        <v>318</v>
      </c>
      <c r="D2750" t="s">
        <v>4170</v>
      </c>
      <c r="F2750" t="s">
        <v>44</v>
      </c>
      <c r="G2750" t="s">
        <v>45</v>
      </c>
      <c r="H2750" t="s">
        <v>53</v>
      </c>
      <c r="I2750">
        <v>8</v>
      </c>
      <c r="J2750">
        <v>2</v>
      </c>
      <c r="K2750" t="s">
        <v>4171</v>
      </c>
      <c r="L2750">
        <v>0</v>
      </c>
      <c r="M2750">
        <f t="shared" si="174"/>
        <v>2</v>
      </c>
      <c r="N2750" s="2">
        <f t="shared" si="175"/>
        <v>20</v>
      </c>
      <c r="O2750" s="2" t="str">
        <f t="shared" si="176"/>
        <v>PCTD_AUD</v>
      </c>
      <c r="P2750" t="str">
        <f t="shared" si="177"/>
        <v>PA</v>
      </c>
    </row>
    <row r="2751" spans="1:16" x14ac:dyDescent="0.25">
      <c r="A2751" t="s">
        <v>26</v>
      </c>
      <c r="B2751" t="s">
        <v>4172</v>
      </c>
      <c r="C2751">
        <v>319</v>
      </c>
      <c r="D2751" t="s">
        <v>4173</v>
      </c>
      <c r="E2751" t="s">
        <v>4143</v>
      </c>
      <c r="F2751" t="s">
        <v>44</v>
      </c>
      <c r="G2751" t="s">
        <v>45</v>
      </c>
      <c r="H2751" t="s">
        <v>46</v>
      </c>
      <c r="I2751">
        <v>8</v>
      </c>
      <c r="J2751">
        <v>0</v>
      </c>
      <c r="K2751" t="s">
        <v>4147</v>
      </c>
      <c r="L2751">
        <v>0</v>
      </c>
      <c r="M2751">
        <f t="shared" si="174"/>
        <v>2</v>
      </c>
      <c r="N2751" s="2">
        <f t="shared" si="175"/>
        <v>20</v>
      </c>
      <c r="O2751" s="2" t="str">
        <f t="shared" si="176"/>
        <v>PCTD_ABASEUPDOWN</v>
      </c>
      <c r="P2751" t="str">
        <f t="shared" si="177"/>
        <v>PA</v>
      </c>
    </row>
    <row r="2752" spans="1:16" x14ac:dyDescent="0.25">
      <c r="A2752" t="s">
        <v>26</v>
      </c>
      <c r="B2752" t="s">
        <v>4174</v>
      </c>
      <c r="C2752">
        <v>320</v>
      </c>
      <c r="D2752" t="s">
        <v>4175</v>
      </c>
      <c r="E2752" t="s">
        <v>4146</v>
      </c>
      <c r="F2752" t="s">
        <v>44</v>
      </c>
      <c r="G2752" t="s">
        <v>45</v>
      </c>
      <c r="H2752" t="s">
        <v>46</v>
      </c>
      <c r="I2752">
        <v>8</v>
      </c>
      <c r="J2752">
        <v>0</v>
      </c>
      <c r="K2752" t="s">
        <v>4098</v>
      </c>
      <c r="L2752">
        <v>0</v>
      </c>
      <c r="M2752">
        <f t="shared" si="174"/>
        <v>2</v>
      </c>
      <c r="N2752" s="2">
        <f t="shared" si="175"/>
        <v>20</v>
      </c>
      <c r="O2752" s="2" t="str">
        <f t="shared" si="176"/>
        <v>PCTD_AHPFIXING</v>
      </c>
      <c r="P2752" t="str">
        <f t="shared" si="177"/>
        <v>PA</v>
      </c>
    </row>
    <row r="2753" spans="1:16" x14ac:dyDescent="0.25">
      <c r="A2753" t="s">
        <v>26</v>
      </c>
      <c r="B2753" t="s">
        <v>4176</v>
      </c>
      <c r="C2753">
        <v>321</v>
      </c>
      <c r="D2753" t="s">
        <v>4177</v>
      </c>
      <c r="F2753" t="s">
        <v>455</v>
      </c>
      <c r="G2753" t="s">
        <v>456</v>
      </c>
      <c r="H2753" t="s">
        <v>4178</v>
      </c>
      <c r="I2753">
        <v>255</v>
      </c>
      <c r="M2753">
        <f t="shared" si="174"/>
        <v>2</v>
      </c>
      <c r="N2753" s="2">
        <f t="shared" si="175"/>
        <v>20</v>
      </c>
      <c r="O2753" s="2" t="str">
        <f t="shared" si="176"/>
        <v>CTAHP_COM</v>
      </c>
      <c r="P2753" t="str">
        <f t="shared" si="177"/>
        <v>PA</v>
      </c>
    </row>
    <row r="2754" spans="1:16" x14ac:dyDescent="0.25">
      <c r="A2754" t="s">
        <v>26</v>
      </c>
      <c r="B2754" t="s">
        <v>4179</v>
      </c>
      <c r="C2754">
        <v>322</v>
      </c>
      <c r="D2754" t="s">
        <v>4180</v>
      </c>
      <c r="E2754" t="s">
        <v>1579</v>
      </c>
      <c r="F2754" t="s">
        <v>44</v>
      </c>
      <c r="G2754" t="s">
        <v>45</v>
      </c>
      <c r="H2754" t="s">
        <v>46</v>
      </c>
      <c r="I2754">
        <v>8</v>
      </c>
      <c r="J2754">
        <v>0</v>
      </c>
      <c r="K2754" t="s">
        <v>1491</v>
      </c>
      <c r="L2754">
        <v>0</v>
      </c>
      <c r="M2754">
        <f t="shared" si="174"/>
        <v>2</v>
      </c>
      <c r="N2754" s="2">
        <f t="shared" si="175"/>
        <v>20</v>
      </c>
      <c r="O2754" s="2" t="str">
        <f t="shared" si="176"/>
        <v>CTDG_L</v>
      </c>
      <c r="P2754" t="str">
        <f t="shared" si="177"/>
        <v>PA</v>
      </c>
    </row>
    <row r="2755" spans="1:16" x14ac:dyDescent="0.25">
      <c r="A2755" t="s">
        <v>26</v>
      </c>
      <c r="B2755" t="s">
        <v>4181</v>
      </c>
      <c r="C2755">
        <v>323</v>
      </c>
      <c r="D2755" t="s">
        <v>4182</v>
      </c>
      <c r="E2755" t="s">
        <v>4108</v>
      </c>
      <c r="F2755" t="s">
        <v>44</v>
      </c>
      <c r="G2755" t="s">
        <v>45</v>
      </c>
      <c r="H2755" t="s">
        <v>46</v>
      </c>
      <c r="I2755">
        <v>8</v>
      </c>
      <c r="J2755">
        <v>0</v>
      </c>
      <c r="K2755" t="s">
        <v>4098</v>
      </c>
      <c r="L2755">
        <v>0</v>
      </c>
      <c r="M2755">
        <f t="shared" ref="M2755:M2818" si="178">_xlfn.NUMBERVALUE(MID(A2755,2,1))</f>
        <v>2</v>
      </c>
      <c r="N2755" s="2">
        <f t="shared" si="175"/>
        <v>20</v>
      </c>
      <c r="O2755" s="2" t="str">
        <f t="shared" si="176"/>
        <v>CTDG_LD</v>
      </c>
      <c r="P2755" t="str">
        <f t="shared" si="177"/>
        <v>PA</v>
      </c>
    </row>
    <row r="2756" spans="1:16" x14ac:dyDescent="0.25">
      <c r="A2756" t="s">
        <v>26</v>
      </c>
      <c r="B2756" t="s">
        <v>4183</v>
      </c>
      <c r="C2756">
        <v>324</v>
      </c>
      <c r="D2756" t="s">
        <v>4184</v>
      </c>
      <c r="E2756" t="s">
        <v>4111</v>
      </c>
      <c r="F2756" t="s">
        <v>44</v>
      </c>
      <c r="G2756" t="s">
        <v>45</v>
      </c>
      <c r="H2756" t="s">
        <v>46</v>
      </c>
      <c r="I2756">
        <v>8</v>
      </c>
      <c r="J2756">
        <v>0</v>
      </c>
      <c r="K2756" t="s">
        <v>3398</v>
      </c>
      <c r="L2756">
        <v>0</v>
      </c>
      <c r="M2756">
        <f t="shared" si="178"/>
        <v>2</v>
      </c>
      <c r="N2756" s="2">
        <f t="shared" si="175"/>
        <v>20</v>
      </c>
      <c r="O2756" s="2" t="str">
        <f t="shared" si="176"/>
        <v>CTDG_SIZE</v>
      </c>
      <c r="P2756" t="str">
        <f t="shared" si="177"/>
        <v>PA</v>
      </c>
    </row>
    <row r="2757" spans="1:16" x14ac:dyDescent="0.25">
      <c r="A2757" t="s">
        <v>26</v>
      </c>
      <c r="B2757" t="s">
        <v>4185</v>
      </c>
      <c r="C2757">
        <v>325</v>
      </c>
      <c r="D2757" t="s">
        <v>4186</v>
      </c>
      <c r="E2757" t="s">
        <v>4111</v>
      </c>
      <c r="F2757" t="s">
        <v>44</v>
      </c>
      <c r="G2757" t="s">
        <v>45</v>
      </c>
      <c r="H2757" t="s">
        <v>4029</v>
      </c>
      <c r="I2757">
        <v>9</v>
      </c>
      <c r="J2757">
        <v>0</v>
      </c>
      <c r="K2757" t="s">
        <v>4187</v>
      </c>
      <c r="L2757">
        <v>0</v>
      </c>
      <c r="M2757">
        <f t="shared" si="178"/>
        <v>2</v>
      </c>
      <c r="N2757" s="2">
        <f t="shared" si="175"/>
        <v>20</v>
      </c>
      <c r="O2757" s="2" t="str">
        <f t="shared" si="176"/>
        <v>CTDG_SIZE2</v>
      </c>
      <c r="P2757" t="str">
        <f t="shared" si="177"/>
        <v>PA</v>
      </c>
    </row>
    <row r="2758" spans="1:16" x14ac:dyDescent="0.25">
      <c r="A2758" t="s">
        <v>26</v>
      </c>
      <c r="B2758" t="s">
        <v>4188</v>
      </c>
      <c r="C2758">
        <v>326</v>
      </c>
      <c r="D2758" t="s">
        <v>4189</v>
      </c>
      <c r="E2758" t="s">
        <v>4114</v>
      </c>
      <c r="F2758" t="s">
        <v>44</v>
      </c>
      <c r="G2758" t="s">
        <v>45</v>
      </c>
      <c r="H2758" t="s">
        <v>46</v>
      </c>
      <c r="I2758">
        <v>8</v>
      </c>
      <c r="J2758">
        <v>0</v>
      </c>
      <c r="K2758" t="s">
        <v>3456</v>
      </c>
      <c r="L2758">
        <v>0</v>
      </c>
      <c r="M2758">
        <f t="shared" si="178"/>
        <v>2</v>
      </c>
      <c r="N2758" s="2">
        <f t="shared" si="175"/>
        <v>20</v>
      </c>
      <c r="O2758" s="2" t="str">
        <f t="shared" si="176"/>
        <v>CTDG_LATERALITY</v>
      </c>
      <c r="P2758" t="str">
        <f t="shared" si="177"/>
        <v>PA</v>
      </c>
    </row>
    <row r="2759" spans="1:16" x14ac:dyDescent="0.25">
      <c r="A2759" t="s">
        <v>26</v>
      </c>
      <c r="B2759" t="s">
        <v>4190</v>
      </c>
      <c r="C2759">
        <v>327</v>
      </c>
      <c r="D2759" t="s">
        <v>4191</v>
      </c>
      <c r="E2759" t="s">
        <v>4114</v>
      </c>
      <c r="F2759" t="s">
        <v>44</v>
      </c>
      <c r="G2759" t="s">
        <v>45</v>
      </c>
      <c r="H2759" t="s">
        <v>46</v>
      </c>
      <c r="I2759">
        <v>8</v>
      </c>
      <c r="J2759">
        <v>0</v>
      </c>
      <c r="K2759" t="s">
        <v>4192</v>
      </c>
      <c r="L2759">
        <v>0</v>
      </c>
      <c r="M2759">
        <f t="shared" si="178"/>
        <v>2</v>
      </c>
      <c r="N2759" s="2">
        <f t="shared" si="175"/>
        <v>20</v>
      </c>
      <c r="O2759" s="2" t="str">
        <f t="shared" si="176"/>
        <v>CTDG_LATERALITY2</v>
      </c>
      <c r="P2759" t="str">
        <f t="shared" si="177"/>
        <v>PA</v>
      </c>
    </row>
    <row r="2760" spans="1:16" x14ac:dyDescent="0.25">
      <c r="A2760" t="s">
        <v>26</v>
      </c>
      <c r="B2760" t="s">
        <v>4193</v>
      </c>
      <c r="C2760">
        <v>328</v>
      </c>
      <c r="D2760" t="s">
        <v>4194</v>
      </c>
      <c r="E2760" t="s">
        <v>4117</v>
      </c>
      <c r="F2760" t="s">
        <v>44</v>
      </c>
      <c r="G2760" t="s">
        <v>45</v>
      </c>
      <c r="H2760" t="s">
        <v>46</v>
      </c>
      <c r="I2760">
        <v>8</v>
      </c>
      <c r="J2760">
        <v>0</v>
      </c>
      <c r="K2760" t="s">
        <v>1535</v>
      </c>
      <c r="L2760">
        <v>0</v>
      </c>
      <c r="M2760">
        <f t="shared" si="178"/>
        <v>2</v>
      </c>
      <c r="N2760" s="2">
        <f t="shared" si="175"/>
        <v>20</v>
      </c>
      <c r="O2760" s="2" t="str">
        <f t="shared" si="176"/>
        <v>CTDG_DIRECTION</v>
      </c>
      <c r="P2760" t="str">
        <f t="shared" si="177"/>
        <v>PA</v>
      </c>
    </row>
    <row r="2761" spans="1:16" x14ac:dyDescent="0.25">
      <c r="A2761" t="s">
        <v>26</v>
      </c>
      <c r="B2761" t="s">
        <v>4195</v>
      </c>
      <c r="C2761">
        <v>329</v>
      </c>
      <c r="D2761" t="s">
        <v>4196</v>
      </c>
      <c r="E2761" t="s">
        <v>4117</v>
      </c>
      <c r="F2761" t="s">
        <v>44</v>
      </c>
      <c r="G2761" t="s">
        <v>45</v>
      </c>
      <c r="H2761" t="s">
        <v>46</v>
      </c>
      <c r="I2761">
        <v>8</v>
      </c>
      <c r="J2761">
        <v>0</v>
      </c>
      <c r="K2761" t="s">
        <v>4197</v>
      </c>
      <c r="L2761">
        <v>0</v>
      </c>
      <c r="M2761">
        <f t="shared" si="178"/>
        <v>2</v>
      </c>
      <c r="N2761" s="2">
        <f t="shared" si="175"/>
        <v>20</v>
      </c>
      <c r="O2761" s="2" t="str">
        <f t="shared" si="176"/>
        <v>CTDG_DIRECTION2</v>
      </c>
      <c r="P2761" t="str">
        <f t="shared" si="177"/>
        <v>PA</v>
      </c>
    </row>
    <row r="2762" spans="1:16" x14ac:dyDescent="0.25">
      <c r="A2762" t="s">
        <v>26</v>
      </c>
      <c r="B2762" t="s">
        <v>4198</v>
      </c>
      <c r="C2762">
        <v>330</v>
      </c>
      <c r="D2762" t="s">
        <v>4199</v>
      </c>
      <c r="E2762" t="s">
        <v>4121</v>
      </c>
      <c r="F2762" t="s">
        <v>44</v>
      </c>
      <c r="G2762" t="s">
        <v>45</v>
      </c>
      <c r="H2762" t="s">
        <v>46</v>
      </c>
      <c r="I2762">
        <v>8</v>
      </c>
      <c r="J2762">
        <v>0</v>
      </c>
      <c r="K2762" t="s">
        <v>4098</v>
      </c>
      <c r="L2762">
        <v>0</v>
      </c>
      <c r="M2762">
        <f t="shared" si="178"/>
        <v>2</v>
      </c>
      <c r="N2762" s="2">
        <f t="shared" si="175"/>
        <v>20</v>
      </c>
      <c r="O2762" s="2" t="str">
        <f t="shared" si="176"/>
        <v>CTDG_FX</v>
      </c>
      <c r="P2762" t="str">
        <f t="shared" si="177"/>
        <v>PA</v>
      </c>
    </row>
    <row r="2763" spans="1:16" x14ac:dyDescent="0.25">
      <c r="A2763" t="s">
        <v>26</v>
      </c>
      <c r="B2763" t="s">
        <v>4200</v>
      </c>
      <c r="C2763">
        <v>331</v>
      </c>
      <c r="D2763" t="s">
        <v>4201</v>
      </c>
      <c r="E2763" t="s">
        <v>4202</v>
      </c>
      <c r="F2763" t="s">
        <v>44</v>
      </c>
      <c r="G2763" t="s">
        <v>45</v>
      </c>
      <c r="H2763" t="s">
        <v>46</v>
      </c>
      <c r="I2763">
        <v>8</v>
      </c>
      <c r="J2763">
        <v>0</v>
      </c>
      <c r="K2763" t="s">
        <v>4098</v>
      </c>
      <c r="L2763">
        <v>0</v>
      </c>
      <c r="M2763">
        <f t="shared" si="178"/>
        <v>2</v>
      </c>
      <c r="N2763" s="2">
        <f t="shared" si="175"/>
        <v>20</v>
      </c>
      <c r="O2763" s="2" t="str">
        <f t="shared" si="176"/>
        <v>CTDG_SUPPRESSION</v>
      </c>
      <c r="P2763" t="str">
        <f t="shared" si="177"/>
        <v>PA</v>
      </c>
    </row>
    <row r="2764" spans="1:16" x14ac:dyDescent="0.25">
      <c r="A2764" t="s">
        <v>26</v>
      </c>
      <c r="B2764" t="s">
        <v>4203</v>
      </c>
      <c r="C2764">
        <v>332</v>
      </c>
      <c r="D2764" t="s">
        <v>4204</v>
      </c>
      <c r="E2764" t="s">
        <v>4127</v>
      </c>
      <c r="F2764" t="s">
        <v>44</v>
      </c>
      <c r="G2764" t="s">
        <v>45</v>
      </c>
      <c r="H2764" t="s">
        <v>46</v>
      </c>
      <c r="I2764">
        <v>8</v>
      </c>
      <c r="J2764">
        <v>0</v>
      </c>
      <c r="K2764" t="s">
        <v>2102</v>
      </c>
      <c r="L2764">
        <v>0</v>
      </c>
      <c r="M2764">
        <f t="shared" si="178"/>
        <v>2</v>
      </c>
      <c r="N2764" s="2">
        <f t="shared" si="175"/>
        <v>20</v>
      </c>
      <c r="O2764" s="2" t="str">
        <f t="shared" si="176"/>
        <v>CTDG_SUPPLOCATION</v>
      </c>
      <c r="P2764" t="str">
        <f t="shared" si="177"/>
        <v>PA</v>
      </c>
    </row>
    <row r="2765" spans="1:16" x14ac:dyDescent="0.25">
      <c r="A2765" t="s">
        <v>26</v>
      </c>
      <c r="B2765" t="s">
        <v>4205</v>
      </c>
      <c r="C2765">
        <v>333</v>
      </c>
      <c r="D2765" t="s">
        <v>4206</v>
      </c>
      <c r="E2765" t="s">
        <v>4127</v>
      </c>
      <c r="F2765" t="s">
        <v>44</v>
      </c>
      <c r="G2765" t="s">
        <v>45</v>
      </c>
      <c r="H2765" t="s">
        <v>46</v>
      </c>
      <c r="I2765">
        <v>8</v>
      </c>
      <c r="J2765">
        <v>0</v>
      </c>
      <c r="K2765" t="s">
        <v>2023</v>
      </c>
      <c r="L2765">
        <v>0</v>
      </c>
      <c r="M2765">
        <f t="shared" si="178"/>
        <v>2</v>
      </c>
      <c r="N2765" s="2">
        <f t="shared" si="175"/>
        <v>20</v>
      </c>
      <c r="O2765" s="2" t="str">
        <f t="shared" si="176"/>
        <v>CTDG_SUPPLOCATION2</v>
      </c>
      <c r="P2765" t="str">
        <f t="shared" si="177"/>
        <v>PA</v>
      </c>
    </row>
    <row r="2766" spans="1:16" x14ac:dyDescent="0.25">
      <c r="A2766" t="s">
        <v>26</v>
      </c>
      <c r="B2766" t="s">
        <v>4207</v>
      </c>
      <c r="C2766">
        <v>334</v>
      </c>
      <c r="D2766" t="s">
        <v>4208</v>
      </c>
      <c r="F2766" t="s">
        <v>44</v>
      </c>
      <c r="G2766" t="s">
        <v>45</v>
      </c>
      <c r="H2766" t="s">
        <v>53</v>
      </c>
      <c r="I2766">
        <v>8</v>
      </c>
      <c r="J2766">
        <v>2</v>
      </c>
      <c r="K2766" t="s">
        <v>4209</v>
      </c>
      <c r="L2766">
        <v>0</v>
      </c>
      <c r="M2766">
        <f t="shared" si="178"/>
        <v>2</v>
      </c>
      <c r="N2766" s="2">
        <f t="shared" si="175"/>
        <v>20</v>
      </c>
      <c r="O2766" s="2" t="str">
        <f t="shared" si="176"/>
        <v>PCTDG_IO</v>
      </c>
      <c r="P2766" t="str">
        <f t="shared" si="177"/>
        <v>PA</v>
      </c>
    </row>
    <row r="2767" spans="1:16" x14ac:dyDescent="0.25">
      <c r="A2767" t="s">
        <v>26</v>
      </c>
      <c r="B2767" t="s">
        <v>4210</v>
      </c>
      <c r="C2767">
        <v>335</v>
      </c>
      <c r="D2767" t="s">
        <v>4211</v>
      </c>
      <c r="E2767" t="s">
        <v>4137</v>
      </c>
      <c r="F2767" t="s">
        <v>44</v>
      </c>
      <c r="G2767" t="s">
        <v>45</v>
      </c>
      <c r="H2767" t="s">
        <v>46</v>
      </c>
      <c r="I2767">
        <v>8</v>
      </c>
      <c r="J2767">
        <v>0</v>
      </c>
      <c r="K2767" t="s">
        <v>4098</v>
      </c>
      <c r="L2767">
        <v>0</v>
      </c>
      <c r="M2767">
        <f t="shared" si="178"/>
        <v>2</v>
      </c>
      <c r="N2767" s="2">
        <f t="shared" si="175"/>
        <v>20</v>
      </c>
      <c r="O2767" s="2" t="str">
        <f t="shared" si="176"/>
        <v>PCTDG_BASEINOUT</v>
      </c>
      <c r="P2767" t="str">
        <f t="shared" si="177"/>
        <v>PA</v>
      </c>
    </row>
    <row r="2768" spans="1:16" x14ac:dyDescent="0.25">
      <c r="A2768" t="s">
        <v>26</v>
      </c>
      <c r="B2768" t="s">
        <v>4212</v>
      </c>
      <c r="C2768">
        <v>336</v>
      </c>
      <c r="D2768" t="s">
        <v>4213</v>
      </c>
      <c r="F2768" t="s">
        <v>44</v>
      </c>
      <c r="G2768" t="s">
        <v>45</v>
      </c>
      <c r="H2768" t="s">
        <v>53</v>
      </c>
      <c r="I2768">
        <v>8</v>
      </c>
      <c r="J2768">
        <v>2</v>
      </c>
      <c r="K2768" t="s">
        <v>4214</v>
      </c>
      <c r="L2768">
        <v>0</v>
      </c>
      <c r="M2768">
        <f t="shared" si="178"/>
        <v>2</v>
      </c>
      <c r="N2768" s="2">
        <f t="shared" si="175"/>
        <v>20</v>
      </c>
      <c r="O2768" s="2" t="str">
        <f t="shared" si="176"/>
        <v>PCTDG_UD</v>
      </c>
      <c r="P2768" t="str">
        <f t="shared" si="177"/>
        <v>PA</v>
      </c>
    </row>
    <row r="2769" spans="1:16" x14ac:dyDescent="0.25">
      <c r="A2769" t="s">
        <v>26</v>
      </c>
      <c r="B2769" t="s">
        <v>4215</v>
      </c>
      <c r="C2769">
        <v>337</v>
      </c>
      <c r="D2769" t="s">
        <v>4216</v>
      </c>
      <c r="E2769" t="s">
        <v>4143</v>
      </c>
      <c r="F2769" t="s">
        <v>44</v>
      </c>
      <c r="G2769" t="s">
        <v>45</v>
      </c>
      <c r="H2769" t="s">
        <v>46</v>
      </c>
      <c r="I2769">
        <v>8</v>
      </c>
      <c r="J2769">
        <v>0</v>
      </c>
      <c r="K2769" t="s">
        <v>4098</v>
      </c>
      <c r="L2769">
        <v>0</v>
      </c>
      <c r="M2769">
        <f t="shared" si="178"/>
        <v>2</v>
      </c>
      <c r="N2769" s="2">
        <f t="shared" si="175"/>
        <v>20</v>
      </c>
      <c r="O2769" s="2" t="str">
        <f t="shared" si="176"/>
        <v>PCTDG_BASEUPDOWN</v>
      </c>
      <c r="P2769" t="str">
        <f t="shared" si="177"/>
        <v>PA</v>
      </c>
    </row>
    <row r="2770" spans="1:16" x14ac:dyDescent="0.25">
      <c r="A2770" t="s">
        <v>26</v>
      </c>
      <c r="B2770" t="s">
        <v>4217</v>
      </c>
      <c r="C2770">
        <v>338</v>
      </c>
      <c r="D2770" t="s">
        <v>4218</v>
      </c>
      <c r="E2770" t="s">
        <v>4219</v>
      </c>
      <c r="F2770" t="s">
        <v>44</v>
      </c>
      <c r="G2770" t="s">
        <v>45</v>
      </c>
      <c r="H2770" t="s">
        <v>46</v>
      </c>
      <c r="I2770">
        <v>8</v>
      </c>
      <c r="J2770">
        <v>0</v>
      </c>
      <c r="K2770" t="s">
        <v>4098</v>
      </c>
      <c r="L2770">
        <v>0</v>
      </c>
      <c r="M2770">
        <f t="shared" si="178"/>
        <v>2</v>
      </c>
      <c r="N2770" s="2">
        <f t="shared" si="175"/>
        <v>20</v>
      </c>
      <c r="O2770" s="2" t="str">
        <f t="shared" si="176"/>
        <v>PCTDG_FIXING</v>
      </c>
      <c r="P2770" t="str">
        <f t="shared" si="177"/>
        <v>PA</v>
      </c>
    </row>
    <row r="2771" spans="1:16" x14ac:dyDescent="0.25">
      <c r="A2771" t="s">
        <v>26</v>
      </c>
      <c r="B2771" t="s">
        <v>4220</v>
      </c>
      <c r="C2771">
        <v>339</v>
      </c>
      <c r="D2771" t="s">
        <v>4221</v>
      </c>
      <c r="E2771" t="s">
        <v>1579</v>
      </c>
      <c r="F2771" t="s">
        <v>44</v>
      </c>
      <c r="G2771" t="s">
        <v>45</v>
      </c>
      <c r="H2771" t="s">
        <v>46</v>
      </c>
      <c r="I2771">
        <v>8</v>
      </c>
      <c r="J2771">
        <v>0</v>
      </c>
      <c r="K2771" t="s">
        <v>1491</v>
      </c>
      <c r="L2771">
        <v>0</v>
      </c>
      <c r="M2771">
        <f t="shared" si="178"/>
        <v>2</v>
      </c>
      <c r="N2771" s="2">
        <f t="shared" si="175"/>
        <v>20</v>
      </c>
      <c r="O2771" s="2" t="str">
        <f t="shared" si="176"/>
        <v>CTDNG_L</v>
      </c>
      <c r="P2771" t="str">
        <f t="shared" si="177"/>
        <v>PA</v>
      </c>
    </row>
    <row r="2772" spans="1:16" x14ac:dyDescent="0.25">
      <c r="A2772" t="s">
        <v>26</v>
      </c>
      <c r="B2772" t="s">
        <v>4222</v>
      </c>
      <c r="C2772">
        <v>340</v>
      </c>
      <c r="D2772" t="s">
        <v>4223</v>
      </c>
      <c r="E2772" t="s">
        <v>4108</v>
      </c>
      <c r="F2772" t="s">
        <v>44</v>
      </c>
      <c r="G2772" t="s">
        <v>45</v>
      </c>
      <c r="H2772" t="s">
        <v>46</v>
      </c>
      <c r="I2772">
        <v>8</v>
      </c>
      <c r="J2772">
        <v>0</v>
      </c>
      <c r="K2772" t="s">
        <v>4098</v>
      </c>
      <c r="L2772">
        <v>0</v>
      </c>
      <c r="M2772">
        <f t="shared" si="178"/>
        <v>2</v>
      </c>
      <c r="N2772" s="2">
        <f t="shared" si="175"/>
        <v>20</v>
      </c>
      <c r="O2772" s="2" t="str">
        <f t="shared" si="176"/>
        <v>CTD_LD</v>
      </c>
      <c r="P2772" t="str">
        <f t="shared" si="177"/>
        <v>PA</v>
      </c>
    </row>
    <row r="2773" spans="1:16" x14ac:dyDescent="0.25">
      <c r="A2773" t="s">
        <v>26</v>
      </c>
      <c r="B2773" t="s">
        <v>4224</v>
      </c>
      <c r="C2773">
        <v>341</v>
      </c>
      <c r="D2773" t="s">
        <v>4225</v>
      </c>
      <c r="E2773" t="s">
        <v>4111</v>
      </c>
      <c r="F2773" t="s">
        <v>44</v>
      </c>
      <c r="G2773" t="s">
        <v>45</v>
      </c>
      <c r="H2773" t="s">
        <v>46</v>
      </c>
      <c r="I2773">
        <v>8</v>
      </c>
      <c r="J2773">
        <v>0</v>
      </c>
      <c r="K2773" t="s">
        <v>662</v>
      </c>
      <c r="L2773">
        <v>0</v>
      </c>
      <c r="M2773">
        <f t="shared" si="178"/>
        <v>2</v>
      </c>
      <c r="N2773" s="2">
        <f t="shared" si="175"/>
        <v>20</v>
      </c>
      <c r="O2773" s="2" t="str">
        <f t="shared" si="176"/>
        <v>CTD_SIZE</v>
      </c>
      <c r="P2773" t="str">
        <f t="shared" si="177"/>
        <v>PA</v>
      </c>
    </row>
    <row r="2774" spans="1:16" x14ac:dyDescent="0.25">
      <c r="A2774" t="s">
        <v>26</v>
      </c>
      <c r="B2774" t="s">
        <v>4226</v>
      </c>
      <c r="C2774">
        <v>342</v>
      </c>
      <c r="D2774" t="s">
        <v>4227</v>
      </c>
      <c r="E2774" t="s">
        <v>4111</v>
      </c>
      <c r="F2774" t="s">
        <v>44</v>
      </c>
      <c r="G2774" t="s">
        <v>45</v>
      </c>
      <c r="H2774" t="s">
        <v>46</v>
      </c>
      <c r="I2774">
        <v>8</v>
      </c>
      <c r="J2774">
        <v>0</v>
      </c>
      <c r="K2774" t="s">
        <v>4147</v>
      </c>
      <c r="L2774">
        <v>0</v>
      </c>
      <c r="M2774">
        <f t="shared" si="178"/>
        <v>2</v>
      </c>
      <c r="N2774" s="2">
        <f t="shared" si="175"/>
        <v>20</v>
      </c>
      <c r="O2774" s="2" t="str">
        <f t="shared" si="176"/>
        <v>CTD_SIZE2</v>
      </c>
      <c r="P2774" t="str">
        <f t="shared" si="177"/>
        <v>PA</v>
      </c>
    </row>
    <row r="2775" spans="1:16" x14ac:dyDescent="0.25">
      <c r="A2775" t="s">
        <v>26</v>
      </c>
      <c r="B2775" t="s">
        <v>4228</v>
      </c>
      <c r="C2775">
        <v>343</v>
      </c>
      <c r="D2775" t="s">
        <v>4229</v>
      </c>
      <c r="E2775" t="s">
        <v>4114</v>
      </c>
      <c r="F2775" t="s">
        <v>44</v>
      </c>
      <c r="G2775" t="s">
        <v>45</v>
      </c>
      <c r="H2775" t="s">
        <v>46</v>
      </c>
      <c r="I2775">
        <v>8</v>
      </c>
      <c r="J2775">
        <v>0</v>
      </c>
      <c r="K2775" t="s">
        <v>662</v>
      </c>
      <c r="L2775">
        <v>0</v>
      </c>
      <c r="M2775">
        <f t="shared" si="178"/>
        <v>2</v>
      </c>
      <c r="N2775" s="2">
        <f t="shared" si="175"/>
        <v>20</v>
      </c>
      <c r="O2775" s="2" t="str">
        <f t="shared" si="176"/>
        <v>CTD_LATERALITY</v>
      </c>
      <c r="P2775" t="str">
        <f t="shared" si="177"/>
        <v>PA</v>
      </c>
    </row>
    <row r="2776" spans="1:16" x14ac:dyDescent="0.25">
      <c r="A2776" t="s">
        <v>26</v>
      </c>
      <c r="B2776" t="s">
        <v>4230</v>
      </c>
      <c r="C2776">
        <v>344</v>
      </c>
      <c r="D2776" t="s">
        <v>4231</v>
      </c>
      <c r="E2776" t="s">
        <v>4114</v>
      </c>
      <c r="F2776" t="s">
        <v>44</v>
      </c>
      <c r="G2776" t="s">
        <v>45</v>
      </c>
      <c r="H2776" t="s">
        <v>46</v>
      </c>
      <c r="I2776">
        <v>8</v>
      </c>
      <c r="J2776">
        <v>0</v>
      </c>
      <c r="K2776" t="s">
        <v>4232</v>
      </c>
      <c r="L2776">
        <v>0</v>
      </c>
      <c r="M2776">
        <f t="shared" si="178"/>
        <v>2</v>
      </c>
      <c r="N2776" s="2">
        <f t="shared" si="175"/>
        <v>20</v>
      </c>
      <c r="O2776" s="2" t="str">
        <f t="shared" si="176"/>
        <v>CTD_LATERALITY2</v>
      </c>
      <c r="P2776" t="str">
        <f t="shared" si="177"/>
        <v>PA</v>
      </c>
    </row>
    <row r="2777" spans="1:16" x14ac:dyDescent="0.25">
      <c r="A2777" t="s">
        <v>26</v>
      </c>
      <c r="B2777" t="s">
        <v>4233</v>
      </c>
      <c r="C2777">
        <v>345</v>
      </c>
      <c r="D2777" t="s">
        <v>4234</v>
      </c>
      <c r="E2777" t="s">
        <v>4117</v>
      </c>
      <c r="F2777" t="s">
        <v>44</v>
      </c>
      <c r="G2777" t="s">
        <v>45</v>
      </c>
      <c r="H2777" t="s">
        <v>46</v>
      </c>
      <c r="I2777">
        <v>8</v>
      </c>
      <c r="J2777">
        <v>0</v>
      </c>
      <c r="K2777" t="s">
        <v>1535</v>
      </c>
      <c r="L2777">
        <v>0</v>
      </c>
      <c r="M2777">
        <f t="shared" si="178"/>
        <v>2</v>
      </c>
      <c r="N2777" s="2">
        <f t="shared" si="175"/>
        <v>20</v>
      </c>
      <c r="O2777" s="2" t="str">
        <f t="shared" si="176"/>
        <v>CTD_DIRECTION</v>
      </c>
      <c r="P2777" t="str">
        <f t="shared" si="177"/>
        <v>PA</v>
      </c>
    </row>
    <row r="2778" spans="1:16" x14ac:dyDescent="0.25">
      <c r="A2778" t="s">
        <v>26</v>
      </c>
      <c r="B2778" t="s">
        <v>4235</v>
      </c>
      <c r="C2778">
        <v>346</v>
      </c>
      <c r="D2778" t="s">
        <v>4236</v>
      </c>
      <c r="E2778" t="s">
        <v>4117</v>
      </c>
      <c r="F2778" t="s">
        <v>44</v>
      </c>
      <c r="G2778" t="s">
        <v>45</v>
      </c>
      <c r="H2778" t="s">
        <v>46</v>
      </c>
      <c r="I2778">
        <v>8</v>
      </c>
      <c r="J2778">
        <v>0</v>
      </c>
      <c r="K2778" t="s">
        <v>4237</v>
      </c>
      <c r="L2778">
        <v>0</v>
      </c>
      <c r="M2778">
        <f t="shared" si="178"/>
        <v>2</v>
      </c>
      <c r="N2778" s="2">
        <f t="shared" si="175"/>
        <v>20</v>
      </c>
      <c r="O2778" s="2" t="str">
        <f t="shared" si="176"/>
        <v>CTD_DIRECTION2</v>
      </c>
      <c r="P2778" t="str">
        <f t="shared" si="177"/>
        <v>PA</v>
      </c>
    </row>
    <row r="2779" spans="1:16" x14ac:dyDescent="0.25">
      <c r="A2779" t="s">
        <v>26</v>
      </c>
      <c r="B2779" t="s">
        <v>4238</v>
      </c>
      <c r="C2779">
        <v>347</v>
      </c>
      <c r="D2779" t="s">
        <v>4239</v>
      </c>
      <c r="E2779" t="s">
        <v>4121</v>
      </c>
      <c r="F2779" t="s">
        <v>44</v>
      </c>
      <c r="G2779" t="s">
        <v>45</v>
      </c>
      <c r="H2779" t="s">
        <v>46</v>
      </c>
      <c r="I2779">
        <v>8</v>
      </c>
      <c r="J2779">
        <v>0</v>
      </c>
      <c r="K2779" t="s">
        <v>4098</v>
      </c>
      <c r="L2779">
        <v>0</v>
      </c>
      <c r="M2779">
        <f t="shared" si="178"/>
        <v>2</v>
      </c>
      <c r="N2779" s="2">
        <f t="shared" si="175"/>
        <v>20</v>
      </c>
      <c r="O2779" s="2" t="str">
        <f t="shared" si="176"/>
        <v>CTD_FX</v>
      </c>
      <c r="P2779" t="str">
        <f t="shared" si="177"/>
        <v>PA</v>
      </c>
    </row>
    <row r="2780" spans="1:16" x14ac:dyDescent="0.25">
      <c r="A2780" t="s">
        <v>26</v>
      </c>
      <c r="B2780" t="s">
        <v>4240</v>
      </c>
      <c r="C2780">
        <v>348</v>
      </c>
      <c r="D2780" t="s">
        <v>4241</v>
      </c>
      <c r="E2780" t="s">
        <v>4202</v>
      </c>
      <c r="F2780" t="s">
        <v>44</v>
      </c>
      <c r="G2780" t="s">
        <v>45</v>
      </c>
      <c r="H2780" t="s">
        <v>46</v>
      </c>
      <c r="I2780">
        <v>8</v>
      </c>
      <c r="J2780">
        <v>0</v>
      </c>
      <c r="K2780" t="s">
        <v>4098</v>
      </c>
      <c r="L2780">
        <v>0</v>
      </c>
      <c r="M2780">
        <f t="shared" si="178"/>
        <v>2</v>
      </c>
      <c r="N2780" s="2">
        <f t="shared" si="175"/>
        <v>20</v>
      </c>
      <c r="O2780" s="2" t="str">
        <f t="shared" si="176"/>
        <v>CTD_SUPPRESSION</v>
      </c>
      <c r="P2780" t="str">
        <f t="shared" si="177"/>
        <v>PA</v>
      </c>
    </row>
    <row r="2781" spans="1:16" x14ac:dyDescent="0.25">
      <c r="A2781" t="s">
        <v>26</v>
      </c>
      <c r="B2781" t="s">
        <v>4242</v>
      </c>
      <c r="C2781">
        <v>349</v>
      </c>
      <c r="D2781" t="s">
        <v>4243</v>
      </c>
      <c r="E2781" t="s">
        <v>4130</v>
      </c>
      <c r="F2781" t="s">
        <v>44</v>
      </c>
      <c r="G2781" t="s">
        <v>45</v>
      </c>
      <c r="H2781" t="s">
        <v>46</v>
      </c>
      <c r="I2781">
        <v>8</v>
      </c>
      <c r="J2781">
        <v>0</v>
      </c>
      <c r="K2781" t="s">
        <v>662</v>
      </c>
      <c r="L2781">
        <v>0</v>
      </c>
      <c r="M2781">
        <f t="shared" si="178"/>
        <v>2</v>
      </c>
      <c r="N2781" s="2">
        <f t="shared" si="175"/>
        <v>20</v>
      </c>
      <c r="O2781" s="2" t="str">
        <f t="shared" si="176"/>
        <v>CTD_SUPPLOCATION</v>
      </c>
      <c r="P2781" t="str">
        <f t="shared" si="177"/>
        <v>PA</v>
      </c>
    </row>
    <row r="2782" spans="1:16" x14ac:dyDescent="0.25">
      <c r="A2782" t="s">
        <v>26</v>
      </c>
      <c r="B2782" t="s">
        <v>4244</v>
      </c>
      <c r="C2782">
        <v>350</v>
      </c>
      <c r="D2782" t="s">
        <v>4245</v>
      </c>
      <c r="E2782" t="s">
        <v>4130</v>
      </c>
      <c r="F2782" t="s">
        <v>44</v>
      </c>
      <c r="G2782" t="s">
        <v>45</v>
      </c>
      <c r="H2782" t="s">
        <v>46</v>
      </c>
      <c r="I2782">
        <v>8</v>
      </c>
      <c r="J2782">
        <v>0</v>
      </c>
      <c r="K2782" t="s">
        <v>4131</v>
      </c>
      <c r="L2782">
        <v>0</v>
      </c>
      <c r="M2782">
        <f t="shared" si="178"/>
        <v>2</v>
      </c>
      <c r="N2782" s="2">
        <f t="shared" si="175"/>
        <v>20</v>
      </c>
      <c r="O2782" s="2" t="str">
        <f t="shared" si="176"/>
        <v>CTD_SUPPLOCATION2</v>
      </c>
      <c r="P2782" t="str">
        <f t="shared" si="177"/>
        <v>PA</v>
      </c>
    </row>
    <row r="2783" spans="1:16" x14ac:dyDescent="0.25">
      <c r="A2783" t="s">
        <v>26</v>
      </c>
      <c r="B2783" t="s">
        <v>4246</v>
      </c>
      <c r="C2783">
        <v>351</v>
      </c>
      <c r="D2783" t="s">
        <v>4247</v>
      </c>
      <c r="F2783" t="s">
        <v>44</v>
      </c>
      <c r="G2783" t="s">
        <v>45</v>
      </c>
      <c r="H2783" t="s">
        <v>46</v>
      </c>
      <c r="I2783">
        <v>8</v>
      </c>
      <c r="J2783">
        <v>0</v>
      </c>
      <c r="K2783" t="s">
        <v>4248</v>
      </c>
      <c r="L2783">
        <v>0</v>
      </c>
      <c r="M2783">
        <f t="shared" si="178"/>
        <v>2</v>
      </c>
      <c r="N2783" s="2">
        <f t="shared" si="175"/>
        <v>20</v>
      </c>
      <c r="O2783" s="2" t="str">
        <f t="shared" si="176"/>
        <v>PCTD_IO</v>
      </c>
      <c r="P2783" t="str">
        <f t="shared" si="177"/>
        <v>PA</v>
      </c>
    </row>
    <row r="2784" spans="1:16" x14ac:dyDescent="0.25">
      <c r="A2784" t="s">
        <v>26</v>
      </c>
      <c r="B2784" t="s">
        <v>4249</v>
      </c>
      <c r="C2784">
        <v>352</v>
      </c>
      <c r="D2784" t="s">
        <v>4250</v>
      </c>
      <c r="E2784" t="s">
        <v>4137</v>
      </c>
      <c r="F2784" t="s">
        <v>44</v>
      </c>
      <c r="G2784" t="s">
        <v>45</v>
      </c>
      <c r="H2784" t="s">
        <v>46</v>
      </c>
      <c r="I2784">
        <v>8</v>
      </c>
      <c r="J2784">
        <v>0</v>
      </c>
      <c r="K2784" t="s">
        <v>4098</v>
      </c>
      <c r="L2784">
        <v>0</v>
      </c>
      <c r="M2784">
        <f t="shared" si="178"/>
        <v>2</v>
      </c>
      <c r="N2784" s="2">
        <f t="shared" si="175"/>
        <v>20</v>
      </c>
      <c r="O2784" s="2" t="str">
        <f t="shared" si="176"/>
        <v>PCTD_BASEINOUT</v>
      </c>
      <c r="P2784" t="str">
        <f t="shared" si="177"/>
        <v>PA</v>
      </c>
    </row>
    <row r="2785" spans="1:16" x14ac:dyDescent="0.25">
      <c r="A2785" t="s">
        <v>26</v>
      </c>
      <c r="B2785" t="s">
        <v>4251</v>
      </c>
      <c r="C2785">
        <v>353</v>
      </c>
      <c r="D2785" t="s">
        <v>4252</v>
      </c>
      <c r="F2785" t="s">
        <v>44</v>
      </c>
      <c r="G2785" t="s">
        <v>45</v>
      </c>
      <c r="H2785" t="s">
        <v>53</v>
      </c>
      <c r="I2785">
        <v>8</v>
      </c>
      <c r="J2785">
        <v>2</v>
      </c>
      <c r="K2785" t="s">
        <v>4253</v>
      </c>
      <c r="L2785">
        <v>0</v>
      </c>
      <c r="M2785">
        <f t="shared" si="178"/>
        <v>2</v>
      </c>
      <c r="N2785" s="2">
        <f t="shared" si="175"/>
        <v>20</v>
      </c>
      <c r="O2785" s="2" t="str">
        <f t="shared" si="176"/>
        <v>PCTD_UD</v>
      </c>
      <c r="P2785" t="str">
        <f t="shared" si="177"/>
        <v>PA</v>
      </c>
    </row>
    <row r="2786" spans="1:16" x14ac:dyDescent="0.25">
      <c r="A2786" t="s">
        <v>26</v>
      </c>
      <c r="B2786" t="s">
        <v>4254</v>
      </c>
      <c r="C2786">
        <v>354</v>
      </c>
      <c r="D2786" t="s">
        <v>4255</v>
      </c>
      <c r="E2786" t="s">
        <v>4143</v>
      </c>
      <c r="F2786" t="s">
        <v>44</v>
      </c>
      <c r="G2786" t="s">
        <v>45</v>
      </c>
      <c r="H2786" t="s">
        <v>46</v>
      </c>
      <c r="I2786">
        <v>8</v>
      </c>
      <c r="J2786">
        <v>0</v>
      </c>
      <c r="K2786" t="s">
        <v>4098</v>
      </c>
      <c r="L2786">
        <v>0</v>
      </c>
      <c r="M2786">
        <f t="shared" si="178"/>
        <v>2</v>
      </c>
      <c r="N2786" s="2">
        <f t="shared" si="175"/>
        <v>20</v>
      </c>
      <c r="O2786" s="2" t="str">
        <f t="shared" si="176"/>
        <v>PCTD_BASEUPDOWN</v>
      </c>
      <c r="P2786" t="str">
        <f t="shared" si="177"/>
        <v>PA</v>
      </c>
    </row>
    <row r="2787" spans="1:16" x14ac:dyDescent="0.25">
      <c r="A2787" t="s">
        <v>26</v>
      </c>
      <c r="B2787" t="s">
        <v>4256</v>
      </c>
      <c r="C2787">
        <v>355</v>
      </c>
      <c r="D2787" t="s">
        <v>4257</v>
      </c>
      <c r="E2787" t="s">
        <v>4146</v>
      </c>
      <c r="F2787" t="s">
        <v>44</v>
      </c>
      <c r="G2787" t="s">
        <v>45</v>
      </c>
      <c r="H2787" t="s">
        <v>46</v>
      </c>
      <c r="I2787">
        <v>8</v>
      </c>
      <c r="J2787">
        <v>0</v>
      </c>
      <c r="K2787" t="s">
        <v>4098</v>
      </c>
      <c r="L2787">
        <v>0</v>
      </c>
      <c r="M2787">
        <f t="shared" si="178"/>
        <v>2</v>
      </c>
      <c r="N2787" s="2">
        <f t="shared" si="175"/>
        <v>20</v>
      </c>
      <c r="O2787" s="2" t="str">
        <f t="shared" si="176"/>
        <v>PCTD_FIXING</v>
      </c>
      <c r="P2787" t="str">
        <f t="shared" si="177"/>
        <v>PA</v>
      </c>
    </row>
    <row r="2788" spans="1:16" x14ac:dyDescent="0.25">
      <c r="A2788" t="s">
        <v>26</v>
      </c>
      <c r="B2788" t="s">
        <v>4258</v>
      </c>
      <c r="C2788">
        <v>356</v>
      </c>
      <c r="D2788" t="s">
        <v>4259</v>
      </c>
      <c r="F2788" t="s">
        <v>455</v>
      </c>
      <c r="G2788" t="s">
        <v>456</v>
      </c>
      <c r="H2788" t="s">
        <v>4178</v>
      </c>
      <c r="I2788">
        <v>255</v>
      </c>
      <c r="M2788">
        <f t="shared" si="178"/>
        <v>2</v>
      </c>
      <c r="N2788" s="2">
        <f t="shared" si="175"/>
        <v>20</v>
      </c>
      <c r="O2788" s="2" t="str">
        <f t="shared" si="176"/>
        <v>CTD_COM</v>
      </c>
      <c r="P2788" t="str">
        <f t="shared" si="177"/>
        <v>PA</v>
      </c>
    </row>
    <row r="2789" spans="1:16" x14ac:dyDescent="0.25">
      <c r="A2789" t="s">
        <v>26</v>
      </c>
      <c r="B2789" t="s">
        <v>4260</v>
      </c>
      <c r="C2789">
        <v>357</v>
      </c>
      <c r="D2789" t="s">
        <v>4261</v>
      </c>
      <c r="E2789" t="s">
        <v>1579</v>
      </c>
      <c r="F2789" t="s">
        <v>44</v>
      </c>
      <c r="G2789" t="s">
        <v>45</v>
      </c>
      <c r="H2789" t="s">
        <v>4262</v>
      </c>
      <c r="I2789">
        <v>21</v>
      </c>
      <c r="J2789">
        <v>0</v>
      </c>
      <c r="K2789" t="s">
        <v>1491</v>
      </c>
      <c r="L2789">
        <v>0</v>
      </c>
      <c r="M2789">
        <f t="shared" si="178"/>
        <v>2</v>
      </c>
      <c r="N2789" s="2">
        <f t="shared" si="175"/>
        <v>20</v>
      </c>
      <c r="O2789" s="2" t="str">
        <f t="shared" si="176"/>
        <v>ACTDG_L</v>
      </c>
      <c r="P2789" t="str">
        <f t="shared" si="177"/>
        <v>PA</v>
      </c>
    </row>
    <row r="2790" spans="1:16" x14ac:dyDescent="0.25">
      <c r="A2790" t="s">
        <v>26</v>
      </c>
      <c r="B2790" t="s">
        <v>4263</v>
      </c>
      <c r="C2790">
        <v>358</v>
      </c>
      <c r="D2790" t="s">
        <v>4264</v>
      </c>
      <c r="E2790" t="s">
        <v>4108</v>
      </c>
      <c r="F2790" t="s">
        <v>44</v>
      </c>
      <c r="G2790" t="s">
        <v>45</v>
      </c>
      <c r="H2790" t="s">
        <v>4262</v>
      </c>
      <c r="I2790">
        <v>21</v>
      </c>
      <c r="J2790">
        <v>0</v>
      </c>
      <c r="K2790" t="s">
        <v>4098</v>
      </c>
      <c r="L2790">
        <v>0</v>
      </c>
      <c r="M2790">
        <f t="shared" si="178"/>
        <v>2</v>
      </c>
      <c r="N2790" s="2">
        <f t="shared" si="175"/>
        <v>20</v>
      </c>
      <c r="O2790" s="2" t="str">
        <f t="shared" si="176"/>
        <v>ACTDG_LD</v>
      </c>
      <c r="P2790" t="str">
        <f t="shared" si="177"/>
        <v>PA</v>
      </c>
    </row>
    <row r="2791" spans="1:16" x14ac:dyDescent="0.25">
      <c r="A2791" t="s">
        <v>26</v>
      </c>
      <c r="B2791" t="s">
        <v>4265</v>
      </c>
      <c r="C2791">
        <v>359</v>
      </c>
      <c r="D2791" t="s">
        <v>4266</v>
      </c>
      <c r="E2791" t="s">
        <v>4267</v>
      </c>
      <c r="F2791" t="s">
        <v>44</v>
      </c>
      <c r="G2791" t="s">
        <v>45</v>
      </c>
      <c r="H2791" t="s">
        <v>4262</v>
      </c>
      <c r="I2791">
        <v>21</v>
      </c>
      <c r="J2791">
        <v>0</v>
      </c>
      <c r="K2791" t="s">
        <v>662</v>
      </c>
      <c r="L2791">
        <v>0</v>
      </c>
      <c r="M2791">
        <f t="shared" si="178"/>
        <v>2</v>
      </c>
      <c r="N2791" s="2">
        <f t="shared" si="175"/>
        <v>20</v>
      </c>
      <c r="O2791" s="2" t="str">
        <f t="shared" si="176"/>
        <v>ACTDG_SIZE</v>
      </c>
      <c r="P2791" t="str">
        <f t="shared" si="177"/>
        <v>PA</v>
      </c>
    </row>
    <row r="2792" spans="1:16" x14ac:dyDescent="0.25">
      <c r="A2792" t="s">
        <v>26</v>
      </c>
      <c r="B2792" t="s">
        <v>4268</v>
      </c>
      <c r="C2792">
        <v>360</v>
      </c>
      <c r="D2792" t="s">
        <v>4269</v>
      </c>
      <c r="E2792" t="s">
        <v>4270</v>
      </c>
      <c r="F2792" t="s">
        <v>44</v>
      </c>
      <c r="G2792" t="s">
        <v>45</v>
      </c>
      <c r="H2792" t="s">
        <v>4262</v>
      </c>
      <c r="I2792">
        <v>21</v>
      </c>
      <c r="J2792">
        <v>0</v>
      </c>
      <c r="K2792" t="s">
        <v>4118</v>
      </c>
      <c r="L2792">
        <v>0</v>
      </c>
      <c r="M2792">
        <f t="shared" si="178"/>
        <v>2</v>
      </c>
      <c r="N2792" s="2">
        <f t="shared" si="175"/>
        <v>20</v>
      </c>
      <c r="O2792" s="2" t="str">
        <f t="shared" si="176"/>
        <v>ACTDG_DIRECTION</v>
      </c>
      <c r="P2792" t="str">
        <f t="shared" si="177"/>
        <v>PA</v>
      </c>
    </row>
    <row r="2793" spans="1:16" x14ac:dyDescent="0.25">
      <c r="A2793" t="s">
        <v>26</v>
      </c>
      <c r="B2793" t="s">
        <v>4271</v>
      </c>
      <c r="C2793">
        <v>361</v>
      </c>
      <c r="D2793" t="s">
        <v>4272</v>
      </c>
      <c r="E2793" t="s">
        <v>4270</v>
      </c>
      <c r="F2793" t="s">
        <v>44</v>
      </c>
      <c r="G2793" t="s">
        <v>45</v>
      </c>
      <c r="H2793" t="s">
        <v>4262</v>
      </c>
      <c r="I2793">
        <v>21</v>
      </c>
      <c r="J2793">
        <v>0</v>
      </c>
      <c r="K2793" t="s">
        <v>4187</v>
      </c>
      <c r="L2793">
        <v>0</v>
      </c>
      <c r="M2793">
        <f t="shared" si="178"/>
        <v>2</v>
      </c>
      <c r="N2793" s="2">
        <f t="shared" si="175"/>
        <v>20</v>
      </c>
      <c r="O2793" s="2" t="str">
        <f t="shared" si="176"/>
        <v>ACTDG_DIRECTION2</v>
      </c>
      <c r="P2793" t="str">
        <f t="shared" si="177"/>
        <v>PA</v>
      </c>
    </row>
    <row r="2794" spans="1:16" x14ac:dyDescent="0.25">
      <c r="A2794" t="s">
        <v>26</v>
      </c>
      <c r="B2794" t="s">
        <v>4273</v>
      </c>
      <c r="C2794">
        <v>362</v>
      </c>
      <c r="D2794" t="s">
        <v>4274</v>
      </c>
      <c r="E2794" t="s">
        <v>4275</v>
      </c>
      <c r="F2794" t="s">
        <v>44</v>
      </c>
      <c r="G2794" t="s">
        <v>45</v>
      </c>
      <c r="H2794" t="s">
        <v>4262</v>
      </c>
      <c r="I2794">
        <v>21</v>
      </c>
      <c r="J2794">
        <v>0</v>
      </c>
      <c r="K2794" t="s">
        <v>4098</v>
      </c>
      <c r="L2794">
        <v>0</v>
      </c>
      <c r="M2794">
        <f t="shared" si="178"/>
        <v>2</v>
      </c>
      <c r="N2794" s="2">
        <f t="shared" si="175"/>
        <v>20</v>
      </c>
      <c r="O2794" s="2" t="str">
        <f t="shared" si="176"/>
        <v>ACTDG_HYPERDIRECTION</v>
      </c>
      <c r="P2794" t="str">
        <f t="shared" si="177"/>
        <v>PA</v>
      </c>
    </row>
    <row r="2795" spans="1:16" x14ac:dyDescent="0.25">
      <c r="A2795" t="s">
        <v>26</v>
      </c>
      <c r="B2795" t="s">
        <v>4276</v>
      </c>
      <c r="C2795">
        <v>363</v>
      </c>
      <c r="D2795" t="s">
        <v>4277</v>
      </c>
      <c r="E2795" t="s">
        <v>4278</v>
      </c>
      <c r="F2795" t="s">
        <v>44</v>
      </c>
      <c r="G2795" t="s">
        <v>45</v>
      </c>
      <c r="H2795" t="s">
        <v>4262</v>
      </c>
      <c r="I2795">
        <v>21</v>
      </c>
      <c r="J2795">
        <v>0</v>
      </c>
      <c r="K2795" t="s">
        <v>3398</v>
      </c>
      <c r="L2795">
        <v>0</v>
      </c>
      <c r="M2795">
        <f t="shared" si="178"/>
        <v>2</v>
      </c>
      <c r="N2795" s="2">
        <f t="shared" si="175"/>
        <v>20</v>
      </c>
      <c r="O2795" s="2" t="str">
        <f t="shared" si="176"/>
        <v>ACTDG_RECOVERY</v>
      </c>
      <c r="P2795" t="str">
        <f t="shared" si="177"/>
        <v>PA</v>
      </c>
    </row>
    <row r="2796" spans="1:16" x14ac:dyDescent="0.25">
      <c r="A2796" t="s">
        <v>26</v>
      </c>
      <c r="B2796" t="s">
        <v>4279</v>
      </c>
      <c r="C2796">
        <v>364</v>
      </c>
      <c r="D2796" t="s">
        <v>4280</v>
      </c>
      <c r="E2796" t="s">
        <v>4281</v>
      </c>
      <c r="F2796" t="s">
        <v>44</v>
      </c>
      <c r="G2796" t="s">
        <v>45</v>
      </c>
      <c r="H2796" t="s">
        <v>4262</v>
      </c>
      <c r="I2796">
        <v>21</v>
      </c>
      <c r="J2796">
        <v>0</v>
      </c>
      <c r="K2796" t="s">
        <v>4098</v>
      </c>
      <c r="L2796">
        <v>0</v>
      </c>
      <c r="M2796">
        <f t="shared" si="178"/>
        <v>2</v>
      </c>
      <c r="N2796" s="2">
        <f t="shared" si="175"/>
        <v>20</v>
      </c>
      <c r="O2796" s="2" t="str">
        <f t="shared" si="176"/>
        <v>ACTDG_DIPLOPIA</v>
      </c>
      <c r="P2796" t="str">
        <f t="shared" si="177"/>
        <v>PA</v>
      </c>
    </row>
    <row r="2797" spans="1:16" x14ac:dyDescent="0.25">
      <c r="A2797" t="s">
        <v>26</v>
      </c>
      <c r="B2797" t="s">
        <v>4282</v>
      </c>
      <c r="C2797">
        <v>365</v>
      </c>
      <c r="D2797" t="s">
        <v>4283</v>
      </c>
      <c r="F2797" t="s">
        <v>44</v>
      </c>
      <c r="G2797" t="s">
        <v>45</v>
      </c>
      <c r="H2797" t="s">
        <v>4284</v>
      </c>
      <c r="I2797">
        <v>21</v>
      </c>
      <c r="J2797">
        <v>2</v>
      </c>
      <c r="K2797" t="s">
        <v>4285</v>
      </c>
      <c r="L2797">
        <v>0</v>
      </c>
      <c r="M2797">
        <f t="shared" si="178"/>
        <v>2</v>
      </c>
      <c r="N2797" s="2">
        <f t="shared" si="175"/>
        <v>20</v>
      </c>
      <c r="O2797" s="2" t="str">
        <f t="shared" si="176"/>
        <v>APCTDG_IO</v>
      </c>
      <c r="P2797" t="str">
        <f t="shared" si="177"/>
        <v>PA</v>
      </c>
    </row>
    <row r="2798" spans="1:16" x14ac:dyDescent="0.25">
      <c r="A2798" t="s">
        <v>26</v>
      </c>
      <c r="B2798" t="s">
        <v>4286</v>
      </c>
      <c r="C2798">
        <v>366</v>
      </c>
      <c r="D2798" t="s">
        <v>4287</v>
      </c>
      <c r="E2798" t="s">
        <v>4137</v>
      </c>
      <c r="F2798" t="s">
        <v>44</v>
      </c>
      <c r="G2798" t="s">
        <v>45</v>
      </c>
      <c r="H2798" t="s">
        <v>4262</v>
      </c>
      <c r="I2798">
        <v>21</v>
      </c>
      <c r="J2798">
        <v>0</v>
      </c>
      <c r="K2798" t="s">
        <v>4098</v>
      </c>
      <c r="L2798">
        <v>0</v>
      </c>
      <c r="M2798">
        <f t="shared" si="178"/>
        <v>2</v>
      </c>
      <c r="N2798" s="2">
        <f t="shared" ref="N2798:N2861" si="179">_xlfn.NUMBERVALUE(MID(A2798,2,3))-200</f>
        <v>20</v>
      </c>
      <c r="O2798" s="2" t="str">
        <f t="shared" ref="O2798:O2861" si="180">MID(B2798,6,LEN(B2798)-5)</f>
        <v>APCTDG_BASEINOUT</v>
      </c>
      <c r="P2798" t="str">
        <f t="shared" ref="P2798:P2861" si="181">IFERROR(IF(FIND("PA",A2798)&gt;0,"PA","Biological"),"Biological")</f>
        <v>PA</v>
      </c>
    </row>
    <row r="2799" spans="1:16" x14ac:dyDescent="0.25">
      <c r="A2799" t="s">
        <v>26</v>
      </c>
      <c r="B2799" t="s">
        <v>4288</v>
      </c>
      <c r="C2799">
        <v>367</v>
      </c>
      <c r="D2799" t="s">
        <v>4289</v>
      </c>
      <c r="F2799" t="s">
        <v>44</v>
      </c>
      <c r="G2799" t="s">
        <v>45</v>
      </c>
      <c r="H2799" t="s">
        <v>53</v>
      </c>
      <c r="I2799">
        <v>8</v>
      </c>
      <c r="J2799">
        <v>2</v>
      </c>
      <c r="K2799" t="s">
        <v>2023</v>
      </c>
      <c r="L2799">
        <v>0</v>
      </c>
      <c r="M2799">
        <f t="shared" si="178"/>
        <v>2</v>
      </c>
      <c r="N2799" s="2">
        <f t="shared" si="179"/>
        <v>20</v>
      </c>
      <c r="O2799" s="2" t="str">
        <f t="shared" si="180"/>
        <v>APCTDG_UD</v>
      </c>
      <c r="P2799" t="str">
        <f t="shared" si="181"/>
        <v>PA</v>
      </c>
    </row>
    <row r="2800" spans="1:16" x14ac:dyDescent="0.25">
      <c r="A2800" t="s">
        <v>26</v>
      </c>
      <c r="B2800" t="s">
        <v>4290</v>
      </c>
      <c r="C2800">
        <v>368</v>
      </c>
      <c r="D2800" t="s">
        <v>4291</v>
      </c>
      <c r="E2800" t="s">
        <v>4143</v>
      </c>
      <c r="F2800" t="s">
        <v>44</v>
      </c>
      <c r="G2800" t="s">
        <v>45</v>
      </c>
      <c r="H2800" t="s">
        <v>4262</v>
      </c>
      <c r="I2800">
        <v>21</v>
      </c>
      <c r="J2800">
        <v>0</v>
      </c>
      <c r="K2800" t="s">
        <v>2023</v>
      </c>
      <c r="L2800">
        <v>0</v>
      </c>
      <c r="M2800">
        <f t="shared" si="178"/>
        <v>2</v>
      </c>
      <c r="N2800" s="2">
        <f t="shared" si="179"/>
        <v>20</v>
      </c>
      <c r="O2800" s="2" t="str">
        <f t="shared" si="180"/>
        <v>APCTDG_BASEUPDOWN</v>
      </c>
      <c r="P2800" t="str">
        <f t="shared" si="181"/>
        <v>PA</v>
      </c>
    </row>
    <row r="2801" spans="1:16" x14ac:dyDescent="0.25">
      <c r="A2801" t="s">
        <v>26</v>
      </c>
      <c r="B2801" t="s">
        <v>4292</v>
      </c>
      <c r="C2801">
        <v>369</v>
      </c>
      <c r="D2801" t="s">
        <v>4293</v>
      </c>
      <c r="E2801" t="s">
        <v>4219</v>
      </c>
      <c r="F2801" t="s">
        <v>44</v>
      </c>
      <c r="G2801" t="s">
        <v>45</v>
      </c>
      <c r="H2801" t="s">
        <v>4262</v>
      </c>
      <c r="I2801">
        <v>21</v>
      </c>
      <c r="J2801">
        <v>0</v>
      </c>
      <c r="K2801" t="s">
        <v>4147</v>
      </c>
      <c r="L2801">
        <v>0</v>
      </c>
      <c r="M2801">
        <f t="shared" si="178"/>
        <v>2</v>
      </c>
      <c r="N2801" s="2">
        <f t="shared" si="179"/>
        <v>20</v>
      </c>
      <c r="O2801" s="2" t="str">
        <f t="shared" si="180"/>
        <v>APCTDG_FIXING</v>
      </c>
      <c r="P2801" t="str">
        <f t="shared" si="181"/>
        <v>PA</v>
      </c>
    </row>
    <row r="2802" spans="1:16" x14ac:dyDescent="0.25">
      <c r="A2802" t="s">
        <v>26</v>
      </c>
      <c r="B2802" t="s">
        <v>4294</v>
      </c>
      <c r="C2802">
        <v>370</v>
      </c>
      <c r="D2802" t="s">
        <v>4295</v>
      </c>
      <c r="E2802" t="s">
        <v>1579</v>
      </c>
      <c r="F2802" t="s">
        <v>44</v>
      </c>
      <c r="G2802" t="s">
        <v>45</v>
      </c>
      <c r="H2802" t="s">
        <v>4262</v>
      </c>
      <c r="I2802">
        <v>21</v>
      </c>
      <c r="J2802">
        <v>0</v>
      </c>
      <c r="K2802" t="s">
        <v>1491</v>
      </c>
      <c r="L2802">
        <v>0</v>
      </c>
      <c r="M2802">
        <f t="shared" si="178"/>
        <v>2</v>
      </c>
      <c r="N2802" s="2">
        <f t="shared" si="179"/>
        <v>20</v>
      </c>
      <c r="O2802" s="2" t="str">
        <f t="shared" si="180"/>
        <v>ACTDNG_L</v>
      </c>
      <c r="P2802" t="str">
        <f t="shared" si="181"/>
        <v>PA</v>
      </c>
    </row>
    <row r="2803" spans="1:16" x14ac:dyDescent="0.25">
      <c r="A2803" t="s">
        <v>26</v>
      </c>
      <c r="B2803" t="s">
        <v>4296</v>
      </c>
      <c r="C2803">
        <v>371</v>
      </c>
      <c r="D2803" t="s">
        <v>4297</v>
      </c>
      <c r="E2803" t="s">
        <v>4108</v>
      </c>
      <c r="F2803" t="s">
        <v>44</v>
      </c>
      <c r="G2803" t="s">
        <v>45</v>
      </c>
      <c r="H2803" t="s">
        <v>4262</v>
      </c>
      <c r="I2803">
        <v>21</v>
      </c>
      <c r="J2803">
        <v>0</v>
      </c>
      <c r="K2803" t="s">
        <v>4098</v>
      </c>
      <c r="L2803">
        <v>0</v>
      </c>
      <c r="M2803">
        <f t="shared" si="178"/>
        <v>2</v>
      </c>
      <c r="N2803" s="2">
        <f t="shared" si="179"/>
        <v>20</v>
      </c>
      <c r="O2803" s="2" t="str">
        <f t="shared" si="180"/>
        <v>ACTD_LD</v>
      </c>
      <c r="P2803" t="str">
        <f t="shared" si="181"/>
        <v>PA</v>
      </c>
    </row>
    <row r="2804" spans="1:16" x14ac:dyDescent="0.25">
      <c r="A2804" t="s">
        <v>26</v>
      </c>
      <c r="B2804" t="s">
        <v>4298</v>
      </c>
      <c r="C2804">
        <v>372</v>
      </c>
      <c r="D2804" t="s">
        <v>4299</v>
      </c>
      <c r="E2804" t="s">
        <v>4267</v>
      </c>
      <c r="F2804" t="s">
        <v>44</v>
      </c>
      <c r="G2804" t="s">
        <v>45</v>
      </c>
      <c r="H2804" t="s">
        <v>4262</v>
      </c>
      <c r="I2804">
        <v>21</v>
      </c>
      <c r="J2804">
        <v>0</v>
      </c>
      <c r="K2804" t="s">
        <v>3398</v>
      </c>
      <c r="L2804">
        <v>0</v>
      </c>
      <c r="M2804">
        <f t="shared" si="178"/>
        <v>2</v>
      </c>
      <c r="N2804" s="2">
        <f t="shared" si="179"/>
        <v>20</v>
      </c>
      <c r="O2804" s="2" t="str">
        <f t="shared" si="180"/>
        <v>ACTD_SIZE</v>
      </c>
      <c r="P2804" t="str">
        <f t="shared" si="181"/>
        <v>PA</v>
      </c>
    </row>
    <row r="2805" spans="1:16" x14ac:dyDescent="0.25">
      <c r="A2805" t="s">
        <v>26</v>
      </c>
      <c r="B2805" t="s">
        <v>4300</v>
      </c>
      <c r="C2805">
        <v>373</v>
      </c>
      <c r="D2805" t="s">
        <v>4301</v>
      </c>
      <c r="E2805" t="s">
        <v>4270</v>
      </c>
      <c r="F2805" t="s">
        <v>44</v>
      </c>
      <c r="G2805" t="s">
        <v>45</v>
      </c>
      <c r="H2805" t="s">
        <v>4262</v>
      </c>
      <c r="I2805">
        <v>21</v>
      </c>
      <c r="J2805">
        <v>0</v>
      </c>
      <c r="K2805" t="s">
        <v>4302</v>
      </c>
      <c r="L2805">
        <v>0</v>
      </c>
      <c r="M2805">
        <f t="shared" si="178"/>
        <v>2</v>
      </c>
      <c r="N2805" s="2">
        <f t="shared" si="179"/>
        <v>20</v>
      </c>
      <c r="O2805" s="2" t="str">
        <f t="shared" si="180"/>
        <v>ACTD_DIRECTION</v>
      </c>
      <c r="P2805" t="str">
        <f t="shared" si="181"/>
        <v>PA</v>
      </c>
    </row>
    <row r="2806" spans="1:16" x14ac:dyDescent="0.25">
      <c r="A2806" t="s">
        <v>26</v>
      </c>
      <c r="B2806" t="s">
        <v>4303</v>
      </c>
      <c r="C2806">
        <v>374</v>
      </c>
      <c r="D2806" t="s">
        <v>4304</v>
      </c>
      <c r="E2806" t="s">
        <v>4270</v>
      </c>
      <c r="F2806" t="s">
        <v>44</v>
      </c>
      <c r="G2806" t="s">
        <v>45</v>
      </c>
      <c r="H2806" t="s">
        <v>4262</v>
      </c>
      <c r="I2806">
        <v>21</v>
      </c>
      <c r="J2806">
        <v>0</v>
      </c>
      <c r="K2806" t="s">
        <v>4187</v>
      </c>
      <c r="L2806">
        <v>0</v>
      </c>
      <c r="M2806">
        <f t="shared" si="178"/>
        <v>2</v>
      </c>
      <c r="N2806" s="2">
        <f t="shared" si="179"/>
        <v>20</v>
      </c>
      <c r="O2806" s="2" t="str">
        <f t="shared" si="180"/>
        <v>ACTD_DIRECTION2</v>
      </c>
      <c r="P2806" t="str">
        <f t="shared" si="181"/>
        <v>PA</v>
      </c>
    </row>
    <row r="2807" spans="1:16" x14ac:dyDescent="0.25">
      <c r="A2807" t="s">
        <v>26</v>
      </c>
      <c r="B2807" t="s">
        <v>4305</v>
      </c>
      <c r="C2807">
        <v>375</v>
      </c>
      <c r="D2807" t="s">
        <v>4306</v>
      </c>
      <c r="E2807" t="s">
        <v>4275</v>
      </c>
      <c r="F2807" t="s">
        <v>44</v>
      </c>
      <c r="G2807" t="s">
        <v>45</v>
      </c>
      <c r="H2807" t="s">
        <v>4262</v>
      </c>
      <c r="I2807">
        <v>21</v>
      </c>
      <c r="J2807">
        <v>0</v>
      </c>
      <c r="K2807" t="s">
        <v>4098</v>
      </c>
      <c r="L2807">
        <v>0</v>
      </c>
      <c r="M2807">
        <f t="shared" si="178"/>
        <v>2</v>
      </c>
      <c r="N2807" s="2">
        <f t="shared" si="179"/>
        <v>20</v>
      </c>
      <c r="O2807" s="2" t="str">
        <f t="shared" si="180"/>
        <v>ACTD_HYPERDIRECTION</v>
      </c>
      <c r="P2807" t="str">
        <f t="shared" si="181"/>
        <v>PA</v>
      </c>
    </row>
    <row r="2808" spans="1:16" x14ac:dyDescent="0.25">
      <c r="A2808" t="s">
        <v>26</v>
      </c>
      <c r="B2808" t="s">
        <v>4307</v>
      </c>
      <c r="C2808">
        <v>376</v>
      </c>
      <c r="D2808" t="s">
        <v>4308</v>
      </c>
      <c r="E2808" t="s">
        <v>4278</v>
      </c>
      <c r="F2808" t="s">
        <v>44</v>
      </c>
      <c r="G2808" t="s">
        <v>45</v>
      </c>
      <c r="H2808" t="s">
        <v>4262</v>
      </c>
      <c r="I2808">
        <v>21</v>
      </c>
      <c r="J2808">
        <v>0</v>
      </c>
      <c r="K2808" t="s">
        <v>3398</v>
      </c>
      <c r="L2808">
        <v>0</v>
      </c>
      <c r="M2808">
        <f t="shared" si="178"/>
        <v>2</v>
      </c>
      <c r="N2808" s="2">
        <f t="shared" si="179"/>
        <v>20</v>
      </c>
      <c r="O2808" s="2" t="str">
        <f t="shared" si="180"/>
        <v>ACTD_RECOVERY</v>
      </c>
      <c r="P2808" t="str">
        <f t="shared" si="181"/>
        <v>PA</v>
      </c>
    </row>
    <row r="2809" spans="1:16" x14ac:dyDescent="0.25">
      <c r="A2809" t="s">
        <v>26</v>
      </c>
      <c r="B2809" t="s">
        <v>4309</v>
      </c>
      <c r="C2809">
        <v>377</v>
      </c>
      <c r="D2809" t="s">
        <v>4310</v>
      </c>
      <c r="E2809" t="s">
        <v>4281</v>
      </c>
      <c r="F2809" t="s">
        <v>44</v>
      </c>
      <c r="G2809" t="s">
        <v>45</v>
      </c>
      <c r="H2809" t="s">
        <v>4262</v>
      </c>
      <c r="I2809">
        <v>21</v>
      </c>
      <c r="J2809">
        <v>0</v>
      </c>
      <c r="K2809" t="s">
        <v>4098</v>
      </c>
      <c r="L2809">
        <v>0</v>
      </c>
      <c r="M2809">
        <f t="shared" si="178"/>
        <v>2</v>
      </c>
      <c r="N2809" s="2">
        <f t="shared" si="179"/>
        <v>20</v>
      </c>
      <c r="O2809" s="2" t="str">
        <f t="shared" si="180"/>
        <v>ACTD_DIPLOPIA</v>
      </c>
      <c r="P2809" t="str">
        <f t="shared" si="181"/>
        <v>PA</v>
      </c>
    </row>
    <row r="2810" spans="1:16" x14ac:dyDescent="0.25">
      <c r="A2810" t="s">
        <v>26</v>
      </c>
      <c r="B2810" t="s">
        <v>4311</v>
      </c>
      <c r="C2810">
        <v>378</v>
      </c>
      <c r="D2810" t="s">
        <v>4312</v>
      </c>
      <c r="F2810" t="s">
        <v>44</v>
      </c>
      <c r="G2810" t="s">
        <v>45</v>
      </c>
      <c r="H2810" t="s">
        <v>4284</v>
      </c>
      <c r="I2810">
        <v>21</v>
      </c>
      <c r="J2810">
        <v>2</v>
      </c>
      <c r="K2810" t="s">
        <v>4313</v>
      </c>
      <c r="L2810">
        <v>0</v>
      </c>
      <c r="M2810">
        <f t="shared" si="178"/>
        <v>2</v>
      </c>
      <c r="N2810" s="2">
        <f t="shared" si="179"/>
        <v>20</v>
      </c>
      <c r="O2810" s="2" t="str">
        <f t="shared" si="180"/>
        <v>APCTD_IO</v>
      </c>
      <c r="P2810" t="str">
        <f t="shared" si="181"/>
        <v>PA</v>
      </c>
    </row>
    <row r="2811" spans="1:16" x14ac:dyDescent="0.25">
      <c r="A2811" t="s">
        <v>26</v>
      </c>
      <c r="B2811" t="s">
        <v>4314</v>
      </c>
      <c r="C2811">
        <v>379</v>
      </c>
      <c r="D2811" t="s">
        <v>4315</v>
      </c>
      <c r="E2811" t="s">
        <v>4137</v>
      </c>
      <c r="F2811" t="s">
        <v>44</v>
      </c>
      <c r="G2811" t="s">
        <v>45</v>
      </c>
      <c r="H2811" t="s">
        <v>4262</v>
      </c>
      <c r="I2811">
        <v>21</v>
      </c>
      <c r="J2811">
        <v>0</v>
      </c>
      <c r="K2811" t="s">
        <v>4098</v>
      </c>
      <c r="L2811">
        <v>0</v>
      </c>
      <c r="M2811">
        <f t="shared" si="178"/>
        <v>2</v>
      </c>
      <c r="N2811" s="2">
        <f t="shared" si="179"/>
        <v>20</v>
      </c>
      <c r="O2811" s="2" t="str">
        <f t="shared" si="180"/>
        <v>APCTD_BASEINOUT</v>
      </c>
      <c r="P2811" t="str">
        <f t="shared" si="181"/>
        <v>PA</v>
      </c>
    </row>
    <row r="2812" spans="1:16" x14ac:dyDescent="0.25">
      <c r="A2812" t="s">
        <v>26</v>
      </c>
      <c r="B2812" t="s">
        <v>4316</v>
      </c>
      <c r="C2812">
        <v>380</v>
      </c>
      <c r="D2812" t="s">
        <v>4317</v>
      </c>
      <c r="F2812" t="s">
        <v>44</v>
      </c>
      <c r="G2812" t="s">
        <v>45</v>
      </c>
      <c r="H2812" t="s">
        <v>4284</v>
      </c>
      <c r="I2812">
        <v>21</v>
      </c>
      <c r="J2812">
        <v>2</v>
      </c>
      <c r="K2812" t="s">
        <v>4318</v>
      </c>
      <c r="L2812">
        <v>0</v>
      </c>
      <c r="M2812">
        <f t="shared" si="178"/>
        <v>2</v>
      </c>
      <c r="N2812" s="2">
        <f t="shared" si="179"/>
        <v>20</v>
      </c>
      <c r="O2812" s="2" t="str">
        <f t="shared" si="180"/>
        <v>APCTD_UD</v>
      </c>
      <c r="P2812" t="str">
        <f t="shared" si="181"/>
        <v>PA</v>
      </c>
    </row>
    <row r="2813" spans="1:16" x14ac:dyDescent="0.25">
      <c r="A2813" t="s">
        <v>26</v>
      </c>
      <c r="B2813" t="s">
        <v>4319</v>
      </c>
      <c r="C2813">
        <v>381</v>
      </c>
      <c r="D2813" t="s">
        <v>4320</v>
      </c>
      <c r="E2813" t="s">
        <v>4143</v>
      </c>
      <c r="F2813" t="s">
        <v>44</v>
      </c>
      <c r="G2813" t="s">
        <v>45</v>
      </c>
      <c r="H2813" t="s">
        <v>4262</v>
      </c>
      <c r="I2813">
        <v>21</v>
      </c>
      <c r="J2813">
        <v>0</v>
      </c>
      <c r="K2813" t="s">
        <v>4147</v>
      </c>
      <c r="L2813">
        <v>0</v>
      </c>
      <c r="M2813">
        <f t="shared" si="178"/>
        <v>2</v>
      </c>
      <c r="N2813" s="2">
        <f t="shared" si="179"/>
        <v>20</v>
      </c>
      <c r="O2813" s="2" t="str">
        <f t="shared" si="180"/>
        <v>APCTD_BASEUPDOWN</v>
      </c>
      <c r="P2813" t="str">
        <f t="shared" si="181"/>
        <v>PA</v>
      </c>
    </row>
    <row r="2814" spans="1:16" x14ac:dyDescent="0.25">
      <c r="A2814" t="s">
        <v>26</v>
      </c>
      <c r="B2814" t="s">
        <v>4321</v>
      </c>
      <c r="C2814">
        <v>382</v>
      </c>
      <c r="D2814" t="s">
        <v>4322</v>
      </c>
      <c r="E2814" t="s">
        <v>4146</v>
      </c>
      <c r="F2814" t="s">
        <v>44</v>
      </c>
      <c r="G2814" t="s">
        <v>45</v>
      </c>
      <c r="H2814" t="s">
        <v>4262</v>
      </c>
      <c r="I2814">
        <v>21</v>
      </c>
      <c r="J2814">
        <v>0</v>
      </c>
      <c r="K2814" t="s">
        <v>4098</v>
      </c>
      <c r="L2814">
        <v>0</v>
      </c>
      <c r="M2814">
        <f t="shared" si="178"/>
        <v>2</v>
      </c>
      <c r="N2814" s="2">
        <f t="shared" si="179"/>
        <v>20</v>
      </c>
      <c r="O2814" s="2" t="str">
        <f t="shared" si="180"/>
        <v>APCTD_FIXING</v>
      </c>
      <c r="P2814" t="str">
        <f t="shared" si="181"/>
        <v>PA</v>
      </c>
    </row>
    <row r="2815" spans="1:16" x14ac:dyDescent="0.25">
      <c r="A2815" t="s">
        <v>26</v>
      </c>
      <c r="B2815" t="s">
        <v>4323</v>
      </c>
      <c r="C2815">
        <v>383</v>
      </c>
      <c r="D2815" t="s">
        <v>4324</v>
      </c>
      <c r="F2815" t="s">
        <v>455</v>
      </c>
      <c r="G2815" t="s">
        <v>456</v>
      </c>
      <c r="H2815" t="s">
        <v>4178</v>
      </c>
      <c r="I2815">
        <v>255</v>
      </c>
      <c r="M2815">
        <f t="shared" si="178"/>
        <v>2</v>
      </c>
      <c r="N2815" s="2">
        <f t="shared" si="179"/>
        <v>20</v>
      </c>
      <c r="O2815" s="2" t="str">
        <f t="shared" si="180"/>
        <v>ACTD_COM</v>
      </c>
      <c r="P2815" t="str">
        <f t="shared" si="181"/>
        <v>PA</v>
      </c>
    </row>
    <row r="2816" spans="1:16" x14ac:dyDescent="0.25">
      <c r="A2816" t="s">
        <v>26</v>
      </c>
      <c r="B2816" t="s">
        <v>4325</v>
      </c>
      <c r="C2816">
        <v>384</v>
      </c>
      <c r="D2816" t="s">
        <v>4326</v>
      </c>
      <c r="E2816" t="s">
        <v>4108</v>
      </c>
      <c r="F2816" t="s">
        <v>44</v>
      </c>
      <c r="G2816" t="s">
        <v>45</v>
      </c>
      <c r="H2816" t="s">
        <v>1538</v>
      </c>
      <c r="I2816">
        <v>18</v>
      </c>
      <c r="J2816">
        <v>0</v>
      </c>
      <c r="K2816" t="s">
        <v>4098</v>
      </c>
      <c r="L2816">
        <v>0</v>
      </c>
      <c r="M2816">
        <f t="shared" si="178"/>
        <v>2</v>
      </c>
      <c r="N2816" s="2">
        <f t="shared" si="179"/>
        <v>20</v>
      </c>
      <c r="O2816" s="2" t="str">
        <f t="shared" si="180"/>
        <v>CTNG_LD</v>
      </c>
      <c r="P2816" t="str">
        <f t="shared" si="181"/>
        <v>PA</v>
      </c>
    </row>
    <row r="2817" spans="1:16" x14ac:dyDescent="0.25">
      <c r="A2817" t="s">
        <v>26</v>
      </c>
      <c r="B2817" t="s">
        <v>4327</v>
      </c>
      <c r="C2817">
        <v>385</v>
      </c>
      <c r="D2817" t="s">
        <v>4328</v>
      </c>
      <c r="E2817" t="s">
        <v>4111</v>
      </c>
      <c r="F2817" t="s">
        <v>44</v>
      </c>
      <c r="G2817" t="s">
        <v>45</v>
      </c>
      <c r="H2817" t="s">
        <v>3492</v>
      </c>
      <c r="I2817">
        <v>24</v>
      </c>
      <c r="J2817">
        <v>0</v>
      </c>
      <c r="K2817" t="s">
        <v>4098</v>
      </c>
      <c r="L2817">
        <v>0</v>
      </c>
      <c r="M2817">
        <f t="shared" si="178"/>
        <v>2</v>
      </c>
      <c r="N2817" s="2">
        <f t="shared" si="179"/>
        <v>20</v>
      </c>
      <c r="O2817" s="2" t="str">
        <f t="shared" si="180"/>
        <v>CTNG_SIZE</v>
      </c>
      <c r="P2817" t="str">
        <f t="shared" si="181"/>
        <v>PA</v>
      </c>
    </row>
    <row r="2818" spans="1:16" x14ac:dyDescent="0.25">
      <c r="A2818" t="s">
        <v>26</v>
      </c>
      <c r="B2818" t="s">
        <v>4329</v>
      </c>
      <c r="C2818">
        <v>386</v>
      </c>
      <c r="D2818" t="s">
        <v>4330</v>
      </c>
      <c r="E2818" t="s">
        <v>4114</v>
      </c>
      <c r="F2818" t="s">
        <v>44</v>
      </c>
      <c r="G2818" t="s">
        <v>45</v>
      </c>
      <c r="H2818" t="s">
        <v>3201</v>
      </c>
      <c r="I2818">
        <v>40</v>
      </c>
      <c r="J2818">
        <v>0</v>
      </c>
      <c r="K2818" t="s">
        <v>662</v>
      </c>
      <c r="L2818">
        <v>0</v>
      </c>
      <c r="M2818">
        <f t="shared" si="178"/>
        <v>2</v>
      </c>
      <c r="N2818" s="2">
        <f t="shared" si="179"/>
        <v>20</v>
      </c>
      <c r="O2818" s="2" t="str">
        <f t="shared" si="180"/>
        <v>CTNG_LATERALITY</v>
      </c>
      <c r="P2818" t="str">
        <f t="shared" si="181"/>
        <v>PA</v>
      </c>
    </row>
    <row r="2819" spans="1:16" x14ac:dyDescent="0.25">
      <c r="A2819" t="s">
        <v>26</v>
      </c>
      <c r="B2819" t="s">
        <v>4331</v>
      </c>
      <c r="C2819">
        <v>387</v>
      </c>
      <c r="D2819" t="s">
        <v>4332</v>
      </c>
      <c r="E2819" t="s">
        <v>4114</v>
      </c>
      <c r="F2819" t="s">
        <v>44</v>
      </c>
      <c r="G2819" t="s">
        <v>45</v>
      </c>
      <c r="H2819" t="s">
        <v>3201</v>
      </c>
      <c r="I2819">
        <v>40</v>
      </c>
      <c r="J2819">
        <v>0</v>
      </c>
      <c r="K2819" t="s">
        <v>4333</v>
      </c>
      <c r="L2819">
        <v>0</v>
      </c>
      <c r="M2819">
        <f t="shared" ref="M2819:M2882" si="182">_xlfn.NUMBERVALUE(MID(A2819,2,1))</f>
        <v>2</v>
      </c>
      <c r="N2819" s="2">
        <f t="shared" si="179"/>
        <v>20</v>
      </c>
      <c r="O2819" s="2" t="str">
        <f t="shared" si="180"/>
        <v>CTNG_LATERALITY2</v>
      </c>
      <c r="P2819" t="str">
        <f t="shared" si="181"/>
        <v>PA</v>
      </c>
    </row>
    <row r="2820" spans="1:16" x14ac:dyDescent="0.25">
      <c r="A2820" t="s">
        <v>26</v>
      </c>
      <c r="B2820" t="s">
        <v>4334</v>
      </c>
      <c r="C2820">
        <v>388</v>
      </c>
      <c r="D2820" t="s">
        <v>4335</v>
      </c>
      <c r="E2820" t="s">
        <v>4117</v>
      </c>
      <c r="F2820" t="s">
        <v>44</v>
      </c>
      <c r="G2820" t="s">
        <v>45</v>
      </c>
      <c r="H2820" t="s">
        <v>4336</v>
      </c>
      <c r="I2820">
        <v>39</v>
      </c>
      <c r="J2820">
        <v>0</v>
      </c>
      <c r="K2820" t="s">
        <v>3194</v>
      </c>
      <c r="L2820">
        <v>0</v>
      </c>
      <c r="M2820">
        <f t="shared" si="182"/>
        <v>2</v>
      </c>
      <c r="N2820" s="2">
        <f t="shared" si="179"/>
        <v>20</v>
      </c>
      <c r="O2820" s="2" t="str">
        <f t="shared" si="180"/>
        <v>CTNG_DIRECTION</v>
      </c>
      <c r="P2820" t="str">
        <f t="shared" si="181"/>
        <v>PA</v>
      </c>
    </row>
    <row r="2821" spans="1:16" x14ac:dyDescent="0.25">
      <c r="A2821" t="s">
        <v>26</v>
      </c>
      <c r="B2821" t="s">
        <v>4337</v>
      </c>
      <c r="C2821">
        <v>389</v>
      </c>
      <c r="D2821" t="s">
        <v>4338</v>
      </c>
      <c r="E2821" t="s">
        <v>4117</v>
      </c>
      <c r="F2821" t="s">
        <v>44</v>
      </c>
      <c r="G2821" t="s">
        <v>45</v>
      </c>
      <c r="H2821" t="s">
        <v>3201</v>
      </c>
      <c r="I2821">
        <v>40</v>
      </c>
      <c r="J2821">
        <v>0</v>
      </c>
      <c r="K2821" t="s">
        <v>4187</v>
      </c>
      <c r="L2821">
        <v>0</v>
      </c>
      <c r="M2821">
        <f t="shared" si="182"/>
        <v>2</v>
      </c>
      <c r="N2821" s="2">
        <f t="shared" si="179"/>
        <v>20</v>
      </c>
      <c r="O2821" s="2" t="str">
        <f t="shared" si="180"/>
        <v>CTNG_DIRECTION2</v>
      </c>
      <c r="P2821" t="str">
        <f t="shared" si="181"/>
        <v>PA</v>
      </c>
    </row>
    <row r="2822" spans="1:16" x14ac:dyDescent="0.25">
      <c r="A2822" t="s">
        <v>26</v>
      </c>
      <c r="B2822" t="s">
        <v>4339</v>
      </c>
      <c r="C2822">
        <v>390</v>
      </c>
      <c r="D2822" t="s">
        <v>4340</v>
      </c>
      <c r="E2822" t="s">
        <v>4121</v>
      </c>
      <c r="F2822" t="s">
        <v>44</v>
      </c>
      <c r="G2822" t="s">
        <v>45</v>
      </c>
      <c r="H2822" t="s">
        <v>4262</v>
      </c>
      <c r="I2822">
        <v>21</v>
      </c>
      <c r="J2822">
        <v>0</v>
      </c>
      <c r="K2822" t="s">
        <v>4098</v>
      </c>
      <c r="L2822">
        <v>0</v>
      </c>
      <c r="M2822">
        <f t="shared" si="182"/>
        <v>2</v>
      </c>
      <c r="N2822" s="2">
        <f t="shared" si="179"/>
        <v>20</v>
      </c>
      <c r="O2822" s="2" t="str">
        <f t="shared" si="180"/>
        <v>CTNG_FX</v>
      </c>
      <c r="P2822" t="str">
        <f t="shared" si="181"/>
        <v>PA</v>
      </c>
    </row>
    <row r="2823" spans="1:16" x14ac:dyDescent="0.25">
      <c r="A2823" t="s">
        <v>26</v>
      </c>
      <c r="B2823" t="s">
        <v>4341</v>
      </c>
      <c r="C2823">
        <v>391</v>
      </c>
      <c r="D2823" t="s">
        <v>4342</v>
      </c>
      <c r="E2823" t="s">
        <v>4124</v>
      </c>
      <c r="F2823" t="s">
        <v>44</v>
      </c>
      <c r="G2823" t="s">
        <v>45</v>
      </c>
      <c r="H2823" t="s">
        <v>3201</v>
      </c>
      <c r="I2823">
        <v>40</v>
      </c>
      <c r="J2823">
        <v>0</v>
      </c>
      <c r="K2823" t="s">
        <v>4098</v>
      </c>
      <c r="L2823">
        <v>0</v>
      </c>
      <c r="M2823">
        <f t="shared" si="182"/>
        <v>2</v>
      </c>
      <c r="N2823" s="2">
        <f t="shared" si="179"/>
        <v>20</v>
      </c>
      <c r="O2823" s="2" t="str">
        <f t="shared" si="180"/>
        <v>CTNG_SUPPRESSION</v>
      </c>
      <c r="P2823" t="str">
        <f t="shared" si="181"/>
        <v>PA</v>
      </c>
    </row>
    <row r="2824" spans="1:16" x14ac:dyDescent="0.25">
      <c r="A2824" t="s">
        <v>26</v>
      </c>
      <c r="B2824" t="s">
        <v>4343</v>
      </c>
      <c r="C2824">
        <v>392</v>
      </c>
      <c r="D2824" t="s">
        <v>4344</v>
      </c>
      <c r="E2824" t="s">
        <v>4127</v>
      </c>
      <c r="F2824" t="s">
        <v>44</v>
      </c>
      <c r="G2824" t="s">
        <v>45</v>
      </c>
      <c r="H2824" t="s">
        <v>3201</v>
      </c>
      <c r="I2824">
        <v>40</v>
      </c>
      <c r="J2824">
        <v>0</v>
      </c>
      <c r="K2824" t="s">
        <v>662</v>
      </c>
      <c r="L2824">
        <v>0</v>
      </c>
      <c r="M2824">
        <f t="shared" si="182"/>
        <v>2</v>
      </c>
      <c r="N2824" s="2">
        <f t="shared" si="179"/>
        <v>20</v>
      </c>
      <c r="O2824" s="2" t="str">
        <f t="shared" si="180"/>
        <v>CTNG_SUPPLOCATION</v>
      </c>
      <c r="P2824" t="str">
        <f t="shared" si="181"/>
        <v>PA</v>
      </c>
    </row>
    <row r="2825" spans="1:16" x14ac:dyDescent="0.25">
      <c r="A2825" t="s">
        <v>26</v>
      </c>
      <c r="B2825" t="s">
        <v>4345</v>
      </c>
      <c r="C2825">
        <v>393</v>
      </c>
      <c r="D2825" t="s">
        <v>4346</v>
      </c>
      <c r="E2825" t="s">
        <v>4127</v>
      </c>
      <c r="F2825" t="s">
        <v>44</v>
      </c>
      <c r="G2825" t="s">
        <v>45</v>
      </c>
      <c r="H2825" t="s">
        <v>4262</v>
      </c>
      <c r="I2825">
        <v>21</v>
      </c>
      <c r="J2825">
        <v>0</v>
      </c>
      <c r="K2825" t="s">
        <v>2023</v>
      </c>
      <c r="L2825">
        <v>0</v>
      </c>
      <c r="M2825">
        <f t="shared" si="182"/>
        <v>2</v>
      </c>
      <c r="N2825" s="2">
        <f t="shared" si="179"/>
        <v>20</v>
      </c>
      <c r="O2825" s="2" t="str">
        <f t="shared" si="180"/>
        <v>CTNG_SUPPLOCATION2</v>
      </c>
      <c r="P2825" t="str">
        <f t="shared" si="181"/>
        <v>PA</v>
      </c>
    </row>
    <row r="2826" spans="1:16" x14ac:dyDescent="0.25">
      <c r="A2826" t="s">
        <v>26</v>
      </c>
      <c r="B2826" t="s">
        <v>4347</v>
      </c>
      <c r="C2826">
        <v>394</v>
      </c>
      <c r="D2826" t="s">
        <v>4348</v>
      </c>
      <c r="F2826" t="s">
        <v>44</v>
      </c>
      <c r="G2826" t="s">
        <v>45</v>
      </c>
      <c r="H2826" t="s">
        <v>4284</v>
      </c>
      <c r="I2826">
        <v>21</v>
      </c>
      <c r="J2826">
        <v>2</v>
      </c>
      <c r="K2826" t="s">
        <v>3543</v>
      </c>
      <c r="L2826">
        <v>0</v>
      </c>
      <c r="M2826">
        <f t="shared" si="182"/>
        <v>2</v>
      </c>
      <c r="N2826" s="2">
        <f t="shared" si="179"/>
        <v>20</v>
      </c>
      <c r="O2826" s="2" t="str">
        <f t="shared" si="180"/>
        <v>PCTNG_IO</v>
      </c>
      <c r="P2826" t="str">
        <f t="shared" si="181"/>
        <v>PA</v>
      </c>
    </row>
    <row r="2827" spans="1:16" x14ac:dyDescent="0.25">
      <c r="A2827" t="s">
        <v>26</v>
      </c>
      <c r="B2827" t="s">
        <v>4349</v>
      </c>
      <c r="C2827">
        <v>395</v>
      </c>
      <c r="D2827" t="s">
        <v>4350</v>
      </c>
      <c r="E2827" t="s">
        <v>4137</v>
      </c>
      <c r="F2827" t="s">
        <v>44</v>
      </c>
      <c r="G2827" t="s">
        <v>45</v>
      </c>
      <c r="H2827" t="s">
        <v>3201</v>
      </c>
      <c r="I2827">
        <v>40</v>
      </c>
      <c r="J2827">
        <v>0</v>
      </c>
      <c r="K2827" t="s">
        <v>4098</v>
      </c>
      <c r="L2827">
        <v>0</v>
      </c>
      <c r="M2827">
        <f t="shared" si="182"/>
        <v>2</v>
      </c>
      <c r="N2827" s="2">
        <f t="shared" si="179"/>
        <v>20</v>
      </c>
      <c r="O2827" s="2" t="str">
        <f t="shared" si="180"/>
        <v>PCTNG_BASEINOUT</v>
      </c>
      <c r="P2827" t="str">
        <f t="shared" si="181"/>
        <v>PA</v>
      </c>
    </row>
    <row r="2828" spans="1:16" x14ac:dyDescent="0.25">
      <c r="A2828" t="s">
        <v>26</v>
      </c>
      <c r="B2828" t="s">
        <v>4351</v>
      </c>
      <c r="C2828">
        <v>396</v>
      </c>
      <c r="D2828" t="s">
        <v>4352</v>
      </c>
      <c r="F2828" t="s">
        <v>44</v>
      </c>
      <c r="G2828" t="s">
        <v>45</v>
      </c>
      <c r="H2828" t="s">
        <v>4284</v>
      </c>
      <c r="I2828">
        <v>21</v>
      </c>
      <c r="J2828">
        <v>2</v>
      </c>
      <c r="K2828" t="s">
        <v>4353</v>
      </c>
      <c r="L2828">
        <v>0</v>
      </c>
      <c r="M2828">
        <f t="shared" si="182"/>
        <v>2</v>
      </c>
      <c r="N2828" s="2">
        <f t="shared" si="179"/>
        <v>20</v>
      </c>
      <c r="O2828" s="2" t="str">
        <f t="shared" si="180"/>
        <v>PCTNG_UD</v>
      </c>
      <c r="P2828" t="str">
        <f t="shared" si="181"/>
        <v>PA</v>
      </c>
    </row>
    <row r="2829" spans="1:16" x14ac:dyDescent="0.25">
      <c r="A2829" t="s">
        <v>26</v>
      </c>
      <c r="B2829" t="s">
        <v>4354</v>
      </c>
      <c r="C2829">
        <v>397</v>
      </c>
      <c r="D2829" t="s">
        <v>4355</v>
      </c>
      <c r="E2829" t="s">
        <v>4143</v>
      </c>
      <c r="F2829" t="s">
        <v>44</v>
      </c>
      <c r="G2829" t="s">
        <v>45</v>
      </c>
      <c r="H2829" t="s">
        <v>3201</v>
      </c>
      <c r="I2829">
        <v>40</v>
      </c>
      <c r="J2829">
        <v>0</v>
      </c>
      <c r="K2829" t="s">
        <v>4098</v>
      </c>
      <c r="L2829">
        <v>0</v>
      </c>
      <c r="M2829">
        <f t="shared" si="182"/>
        <v>2</v>
      </c>
      <c r="N2829" s="2">
        <f t="shared" si="179"/>
        <v>20</v>
      </c>
      <c r="O2829" s="2" t="str">
        <f t="shared" si="180"/>
        <v>PCTNG_BASEUPDOWN</v>
      </c>
      <c r="P2829" t="str">
        <f t="shared" si="181"/>
        <v>PA</v>
      </c>
    </row>
    <row r="2830" spans="1:16" x14ac:dyDescent="0.25">
      <c r="A2830" t="s">
        <v>26</v>
      </c>
      <c r="B2830" t="s">
        <v>4356</v>
      </c>
      <c r="C2830">
        <v>398</v>
      </c>
      <c r="D2830" t="s">
        <v>4357</v>
      </c>
      <c r="E2830" t="s">
        <v>4358</v>
      </c>
      <c r="F2830" t="s">
        <v>44</v>
      </c>
      <c r="G2830" t="s">
        <v>45</v>
      </c>
      <c r="H2830" t="s">
        <v>4359</v>
      </c>
      <c r="I2830">
        <v>33</v>
      </c>
      <c r="J2830">
        <v>0</v>
      </c>
      <c r="K2830" t="s">
        <v>4098</v>
      </c>
      <c r="L2830">
        <v>0</v>
      </c>
      <c r="M2830">
        <f t="shared" si="182"/>
        <v>2</v>
      </c>
      <c r="N2830" s="2">
        <f t="shared" si="179"/>
        <v>20</v>
      </c>
      <c r="O2830" s="2" t="str">
        <f t="shared" si="180"/>
        <v>PCTNG_FIXING</v>
      </c>
      <c r="P2830" t="str">
        <f t="shared" si="181"/>
        <v>PA</v>
      </c>
    </row>
    <row r="2831" spans="1:16" x14ac:dyDescent="0.25">
      <c r="A2831" t="s">
        <v>26</v>
      </c>
      <c r="B2831" t="s">
        <v>4360</v>
      </c>
      <c r="C2831">
        <v>399</v>
      </c>
      <c r="D2831" t="s">
        <v>4361</v>
      </c>
      <c r="E2831" t="s">
        <v>1579</v>
      </c>
      <c r="F2831" t="s">
        <v>44</v>
      </c>
      <c r="G2831" t="s">
        <v>45</v>
      </c>
      <c r="H2831" t="s">
        <v>4262</v>
      </c>
      <c r="I2831">
        <v>21</v>
      </c>
      <c r="J2831">
        <v>0</v>
      </c>
      <c r="K2831" t="s">
        <v>1491</v>
      </c>
      <c r="L2831">
        <v>0</v>
      </c>
      <c r="M2831">
        <f t="shared" si="182"/>
        <v>2</v>
      </c>
      <c r="N2831" s="2">
        <f t="shared" si="179"/>
        <v>20</v>
      </c>
      <c r="O2831" s="2" t="str">
        <f t="shared" si="180"/>
        <v>CTNNG_L</v>
      </c>
      <c r="P2831" t="str">
        <f t="shared" si="181"/>
        <v>PA</v>
      </c>
    </row>
    <row r="2832" spans="1:16" x14ac:dyDescent="0.25">
      <c r="A2832" t="s">
        <v>26</v>
      </c>
      <c r="B2832" t="s">
        <v>4362</v>
      </c>
      <c r="C2832">
        <v>400</v>
      </c>
      <c r="D2832" t="s">
        <v>4363</v>
      </c>
      <c r="E2832" t="s">
        <v>4108</v>
      </c>
      <c r="F2832" t="s">
        <v>44</v>
      </c>
      <c r="G2832" t="s">
        <v>45</v>
      </c>
      <c r="H2832" t="s">
        <v>3801</v>
      </c>
      <c r="I2832">
        <v>15</v>
      </c>
      <c r="J2832">
        <v>0</v>
      </c>
      <c r="K2832" t="s">
        <v>4098</v>
      </c>
      <c r="L2832">
        <v>0</v>
      </c>
      <c r="M2832">
        <f t="shared" si="182"/>
        <v>2</v>
      </c>
      <c r="N2832" s="2">
        <f t="shared" si="179"/>
        <v>20</v>
      </c>
      <c r="O2832" s="2" t="str">
        <f t="shared" si="180"/>
        <v>CTN_LD</v>
      </c>
      <c r="P2832" t="str">
        <f t="shared" si="181"/>
        <v>PA</v>
      </c>
    </row>
    <row r="2833" spans="1:16" x14ac:dyDescent="0.25">
      <c r="A2833" t="s">
        <v>26</v>
      </c>
      <c r="B2833" t="s">
        <v>4364</v>
      </c>
      <c r="C2833">
        <v>401</v>
      </c>
      <c r="D2833" t="s">
        <v>4365</v>
      </c>
      <c r="E2833" t="s">
        <v>4111</v>
      </c>
      <c r="F2833" t="s">
        <v>44</v>
      </c>
      <c r="G2833" t="s">
        <v>45</v>
      </c>
      <c r="H2833" t="s">
        <v>3492</v>
      </c>
      <c r="I2833">
        <v>24</v>
      </c>
      <c r="J2833">
        <v>0</v>
      </c>
      <c r="K2833" t="s">
        <v>3398</v>
      </c>
      <c r="L2833">
        <v>0</v>
      </c>
      <c r="M2833">
        <f t="shared" si="182"/>
        <v>2</v>
      </c>
      <c r="N2833" s="2">
        <f t="shared" si="179"/>
        <v>20</v>
      </c>
      <c r="O2833" s="2" t="str">
        <f t="shared" si="180"/>
        <v>CTN_SIZE</v>
      </c>
      <c r="P2833" t="str">
        <f t="shared" si="181"/>
        <v>PA</v>
      </c>
    </row>
    <row r="2834" spans="1:16" x14ac:dyDescent="0.25">
      <c r="A2834" t="s">
        <v>26</v>
      </c>
      <c r="B2834" t="s">
        <v>4366</v>
      </c>
      <c r="C2834">
        <v>402</v>
      </c>
      <c r="D2834" t="s">
        <v>4367</v>
      </c>
      <c r="E2834" t="s">
        <v>4111</v>
      </c>
      <c r="F2834" t="s">
        <v>44</v>
      </c>
      <c r="G2834" t="s">
        <v>45</v>
      </c>
      <c r="H2834" t="s">
        <v>3492</v>
      </c>
      <c r="I2834">
        <v>24</v>
      </c>
      <c r="J2834">
        <v>0</v>
      </c>
      <c r="K2834" t="s">
        <v>4187</v>
      </c>
      <c r="L2834">
        <v>0</v>
      </c>
      <c r="M2834">
        <f t="shared" si="182"/>
        <v>2</v>
      </c>
      <c r="N2834" s="2">
        <f t="shared" si="179"/>
        <v>20</v>
      </c>
      <c r="O2834" s="2" t="str">
        <f t="shared" si="180"/>
        <v>CTN_SIZE2</v>
      </c>
      <c r="P2834" t="str">
        <f t="shared" si="181"/>
        <v>PA</v>
      </c>
    </row>
    <row r="2835" spans="1:16" x14ac:dyDescent="0.25">
      <c r="A2835" t="s">
        <v>26</v>
      </c>
      <c r="B2835" t="s">
        <v>4368</v>
      </c>
      <c r="C2835">
        <v>403</v>
      </c>
      <c r="D2835" t="s">
        <v>4369</v>
      </c>
      <c r="E2835" t="s">
        <v>4114</v>
      </c>
      <c r="F2835" t="s">
        <v>44</v>
      </c>
      <c r="G2835" t="s">
        <v>45</v>
      </c>
      <c r="H2835" t="s">
        <v>4336</v>
      </c>
      <c r="I2835">
        <v>39</v>
      </c>
      <c r="J2835">
        <v>0</v>
      </c>
      <c r="K2835" t="s">
        <v>662</v>
      </c>
      <c r="L2835">
        <v>0</v>
      </c>
      <c r="M2835">
        <f t="shared" si="182"/>
        <v>2</v>
      </c>
      <c r="N2835" s="2">
        <f t="shared" si="179"/>
        <v>20</v>
      </c>
      <c r="O2835" s="2" t="str">
        <f t="shared" si="180"/>
        <v>CTN_LATERALITY</v>
      </c>
      <c r="P2835" t="str">
        <f t="shared" si="181"/>
        <v>PA</v>
      </c>
    </row>
    <row r="2836" spans="1:16" x14ac:dyDescent="0.25">
      <c r="A2836" t="s">
        <v>26</v>
      </c>
      <c r="B2836" t="s">
        <v>4370</v>
      </c>
      <c r="C2836">
        <v>404</v>
      </c>
      <c r="D2836" t="s">
        <v>4371</v>
      </c>
      <c r="E2836" t="s">
        <v>4114</v>
      </c>
      <c r="F2836" t="s">
        <v>44</v>
      </c>
      <c r="G2836" t="s">
        <v>45</v>
      </c>
      <c r="H2836" t="s">
        <v>3201</v>
      </c>
      <c r="I2836">
        <v>40</v>
      </c>
      <c r="J2836">
        <v>0</v>
      </c>
      <c r="K2836" t="s">
        <v>4232</v>
      </c>
      <c r="L2836">
        <v>0</v>
      </c>
      <c r="M2836">
        <f t="shared" si="182"/>
        <v>2</v>
      </c>
      <c r="N2836" s="2">
        <f t="shared" si="179"/>
        <v>20</v>
      </c>
      <c r="O2836" s="2" t="str">
        <f t="shared" si="180"/>
        <v>CTN_LATERALITY2</v>
      </c>
      <c r="P2836" t="str">
        <f t="shared" si="181"/>
        <v>PA</v>
      </c>
    </row>
    <row r="2837" spans="1:16" x14ac:dyDescent="0.25">
      <c r="A2837" t="s">
        <v>26</v>
      </c>
      <c r="B2837" t="s">
        <v>4372</v>
      </c>
      <c r="C2837">
        <v>405</v>
      </c>
      <c r="D2837" t="s">
        <v>4373</v>
      </c>
      <c r="E2837" t="s">
        <v>4117</v>
      </c>
      <c r="F2837" t="s">
        <v>44</v>
      </c>
      <c r="G2837" t="s">
        <v>45</v>
      </c>
      <c r="H2837" t="s">
        <v>3209</v>
      </c>
      <c r="I2837">
        <v>36</v>
      </c>
      <c r="J2837">
        <v>0</v>
      </c>
      <c r="K2837" t="s">
        <v>4118</v>
      </c>
      <c r="L2837">
        <v>0</v>
      </c>
      <c r="M2837">
        <f t="shared" si="182"/>
        <v>2</v>
      </c>
      <c r="N2837" s="2">
        <f t="shared" si="179"/>
        <v>20</v>
      </c>
      <c r="O2837" s="2" t="str">
        <f t="shared" si="180"/>
        <v>CTN_DIRECTION</v>
      </c>
      <c r="P2837" t="str">
        <f t="shared" si="181"/>
        <v>PA</v>
      </c>
    </row>
    <row r="2838" spans="1:16" x14ac:dyDescent="0.25">
      <c r="A2838" t="s">
        <v>26</v>
      </c>
      <c r="B2838" t="s">
        <v>4374</v>
      </c>
      <c r="C2838">
        <v>406</v>
      </c>
      <c r="D2838" t="s">
        <v>4375</v>
      </c>
      <c r="E2838" t="s">
        <v>4117</v>
      </c>
      <c r="F2838" t="s">
        <v>44</v>
      </c>
      <c r="G2838" t="s">
        <v>45</v>
      </c>
      <c r="H2838" t="s">
        <v>4336</v>
      </c>
      <c r="I2838">
        <v>39</v>
      </c>
      <c r="J2838">
        <v>0</v>
      </c>
      <c r="K2838" t="s">
        <v>4237</v>
      </c>
      <c r="L2838">
        <v>0</v>
      </c>
      <c r="M2838">
        <f t="shared" si="182"/>
        <v>2</v>
      </c>
      <c r="N2838" s="2">
        <f t="shared" si="179"/>
        <v>20</v>
      </c>
      <c r="O2838" s="2" t="str">
        <f t="shared" si="180"/>
        <v>CTN_DIRECTION2</v>
      </c>
      <c r="P2838" t="str">
        <f t="shared" si="181"/>
        <v>PA</v>
      </c>
    </row>
    <row r="2839" spans="1:16" x14ac:dyDescent="0.25">
      <c r="A2839" t="s">
        <v>26</v>
      </c>
      <c r="B2839" t="s">
        <v>4376</v>
      </c>
      <c r="C2839">
        <v>407</v>
      </c>
      <c r="D2839" t="s">
        <v>4377</v>
      </c>
      <c r="E2839" t="s">
        <v>4121</v>
      </c>
      <c r="F2839" t="s">
        <v>44</v>
      </c>
      <c r="G2839" t="s">
        <v>45</v>
      </c>
      <c r="H2839" t="s">
        <v>4262</v>
      </c>
      <c r="I2839">
        <v>21</v>
      </c>
      <c r="J2839">
        <v>0</v>
      </c>
      <c r="K2839" t="s">
        <v>4098</v>
      </c>
      <c r="L2839">
        <v>0</v>
      </c>
      <c r="M2839">
        <f t="shared" si="182"/>
        <v>2</v>
      </c>
      <c r="N2839" s="2">
        <f t="shared" si="179"/>
        <v>20</v>
      </c>
      <c r="O2839" s="2" t="str">
        <f t="shared" si="180"/>
        <v>CTN_FX</v>
      </c>
      <c r="P2839" t="str">
        <f t="shared" si="181"/>
        <v>PA</v>
      </c>
    </row>
    <row r="2840" spans="1:16" x14ac:dyDescent="0.25">
      <c r="A2840" t="s">
        <v>26</v>
      </c>
      <c r="B2840" t="s">
        <v>4378</v>
      </c>
      <c r="C2840">
        <v>408</v>
      </c>
      <c r="D2840" t="s">
        <v>4379</v>
      </c>
      <c r="E2840" t="s">
        <v>4124</v>
      </c>
      <c r="F2840" t="s">
        <v>44</v>
      </c>
      <c r="G2840" t="s">
        <v>45</v>
      </c>
      <c r="H2840" t="s">
        <v>3201</v>
      </c>
      <c r="I2840">
        <v>40</v>
      </c>
      <c r="J2840">
        <v>0</v>
      </c>
      <c r="K2840" t="s">
        <v>4098</v>
      </c>
      <c r="L2840">
        <v>0</v>
      </c>
      <c r="M2840">
        <f t="shared" si="182"/>
        <v>2</v>
      </c>
      <c r="N2840" s="2">
        <f t="shared" si="179"/>
        <v>20</v>
      </c>
      <c r="O2840" s="2" t="str">
        <f t="shared" si="180"/>
        <v>CTN_SUPPRESSION</v>
      </c>
      <c r="P2840" t="str">
        <f t="shared" si="181"/>
        <v>PA</v>
      </c>
    </row>
    <row r="2841" spans="1:16" x14ac:dyDescent="0.25">
      <c r="A2841" t="s">
        <v>26</v>
      </c>
      <c r="B2841" t="s">
        <v>4380</v>
      </c>
      <c r="C2841">
        <v>409</v>
      </c>
      <c r="D2841" t="s">
        <v>4381</v>
      </c>
      <c r="F2841" t="s">
        <v>44</v>
      </c>
      <c r="G2841" t="s">
        <v>45</v>
      </c>
      <c r="H2841" t="s">
        <v>4284</v>
      </c>
      <c r="I2841">
        <v>21</v>
      </c>
      <c r="J2841">
        <v>2</v>
      </c>
      <c r="K2841" t="s">
        <v>4382</v>
      </c>
      <c r="L2841">
        <v>0</v>
      </c>
      <c r="M2841">
        <f t="shared" si="182"/>
        <v>2</v>
      </c>
      <c r="N2841" s="2">
        <f t="shared" si="179"/>
        <v>20</v>
      </c>
      <c r="O2841" s="2" t="str">
        <f t="shared" si="180"/>
        <v>PCTN_IO</v>
      </c>
      <c r="P2841" t="str">
        <f t="shared" si="181"/>
        <v>PA</v>
      </c>
    </row>
    <row r="2842" spans="1:16" x14ac:dyDescent="0.25">
      <c r="A2842" t="s">
        <v>26</v>
      </c>
      <c r="B2842" t="s">
        <v>4383</v>
      </c>
      <c r="C2842">
        <v>410</v>
      </c>
      <c r="D2842" t="s">
        <v>4384</v>
      </c>
      <c r="E2842" t="s">
        <v>4137</v>
      </c>
      <c r="F2842" t="s">
        <v>44</v>
      </c>
      <c r="G2842" t="s">
        <v>45</v>
      </c>
      <c r="H2842" t="s">
        <v>3201</v>
      </c>
      <c r="I2842">
        <v>40</v>
      </c>
      <c r="J2842">
        <v>0</v>
      </c>
      <c r="K2842" t="s">
        <v>4098</v>
      </c>
      <c r="L2842">
        <v>0</v>
      </c>
      <c r="M2842">
        <f t="shared" si="182"/>
        <v>2</v>
      </c>
      <c r="N2842" s="2">
        <f t="shared" si="179"/>
        <v>20</v>
      </c>
      <c r="O2842" s="2" t="str">
        <f t="shared" si="180"/>
        <v>PCTN_BASEINOUT</v>
      </c>
      <c r="P2842" t="str">
        <f t="shared" si="181"/>
        <v>PA</v>
      </c>
    </row>
    <row r="2843" spans="1:16" x14ac:dyDescent="0.25">
      <c r="A2843" t="s">
        <v>26</v>
      </c>
      <c r="B2843" t="s">
        <v>4385</v>
      </c>
      <c r="C2843">
        <v>411</v>
      </c>
      <c r="D2843" t="s">
        <v>4386</v>
      </c>
      <c r="F2843" t="s">
        <v>44</v>
      </c>
      <c r="G2843" t="s">
        <v>45</v>
      </c>
      <c r="H2843" t="s">
        <v>4284</v>
      </c>
      <c r="I2843">
        <v>21</v>
      </c>
      <c r="J2843">
        <v>2</v>
      </c>
      <c r="K2843" t="s">
        <v>4387</v>
      </c>
      <c r="L2843">
        <v>0</v>
      </c>
      <c r="M2843">
        <f t="shared" si="182"/>
        <v>2</v>
      </c>
      <c r="N2843" s="2">
        <f t="shared" si="179"/>
        <v>20</v>
      </c>
      <c r="O2843" s="2" t="str">
        <f t="shared" si="180"/>
        <v>PCTN_UD</v>
      </c>
      <c r="P2843" t="str">
        <f t="shared" si="181"/>
        <v>PA</v>
      </c>
    </row>
    <row r="2844" spans="1:16" x14ac:dyDescent="0.25">
      <c r="A2844" t="s">
        <v>26</v>
      </c>
      <c r="B2844" t="s">
        <v>4388</v>
      </c>
      <c r="C2844">
        <v>412</v>
      </c>
      <c r="D2844" t="s">
        <v>4389</v>
      </c>
      <c r="E2844" t="s">
        <v>4358</v>
      </c>
      <c r="F2844" t="s">
        <v>44</v>
      </c>
      <c r="G2844" t="s">
        <v>45</v>
      </c>
      <c r="H2844" t="s">
        <v>4390</v>
      </c>
      <c r="I2844">
        <v>30</v>
      </c>
      <c r="J2844">
        <v>0</v>
      </c>
      <c r="K2844" t="s">
        <v>4098</v>
      </c>
      <c r="L2844">
        <v>0</v>
      </c>
      <c r="M2844">
        <f t="shared" si="182"/>
        <v>2</v>
      </c>
      <c r="N2844" s="2">
        <f t="shared" si="179"/>
        <v>20</v>
      </c>
      <c r="O2844" s="2" t="str">
        <f t="shared" si="180"/>
        <v>PCTN_FIXING</v>
      </c>
      <c r="P2844" t="str">
        <f t="shared" si="181"/>
        <v>PA</v>
      </c>
    </row>
    <row r="2845" spans="1:16" x14ac:dyDescent="0.25">
      <c r="A2845" t="s">
        <v>26</v>
      </c>
      <c r="B2845" t="s">
        <v>4391</v>
      </c>
      <c r="C2845">
        <v>413</v>
      </c>
      <c r="D2845" t="s">
        <v>4392</v>
      </c>
      <c r="F2845" t="s">
        <v>455</v>
      </c>
      <c r="G2845" t="s">
        <v>456</v>
      </c>
      <c r="H2845" t="s">
        <v>4178</v>
      </c>
      <c r="I2845">
        <v>255</v>
      </c>
      <c r="M2845">
        <f t="shared" si="182"/>
        <v>2</v>
      </c>
      <c r="N2845" s="2">
        <f t="shared" si="179"/>
        <v>20</v>
      </c>
      <c r="O2845" s="2" t="str">
        <f t="shared" si="180"/>
        <v>CTN_COM</v>
      </c>
      <c r="P2845" t="str">
        <f t="shared" si="181"/>
        <v>PA</v>
      </c>
    </row>
    <row r="2846" spans="1:16" x14ac:dyDescent="0.25">
      <c r="A2846" t="s">
        <v>26</v>
      </c>
      <c r="B2846" t="s">
        <v>4393</v>
      </c>
      <c r="C2846">
        <v>414</v>
      </c>
      <c r="D2846" t="s">
        <v>4394</v>
      </c>
      <c r="E2846" t="s">
        <v>1579</v>
      </c>
      <c r="F2846" t="s">
        <v>44</v>
      </c>
      <c r="G2846" t="s">
        <v>45</v>
      </c>
      <c r="H2846" t="s">
        <v>4262</v>
      </c>
      <c r="I2846">
        <v>21</v>
      </c>
      <c r="J2846">
        <v>0</v>
      </c>
      <c r="K2846" t="s">
        <v>1491</v>
      </c>
      <c r="L2846">
        <v>0</v>
      </c>
      <c r="M2846">
        <f t="shared" si="182"/>
        <v>2</v>
      </c>
      <c r="N2846" s="2">
        <f t="shared" si="179"/>
        <v>20</v>
      </c>
      <c r="O2846" s="2" t="str">
        <f t="shared" si="180"/>
        <v>ACTNG_L</v>
      </c>
      <c r="P2846" t="str">
        <f t="shared" si="181"/>
        <v>PA</v>
      </c>
    </row>
    <row r="2847" spans="1:16" x14ac:dyDescent="0.25">
      <c r="A2847" t="s">
        <v>26</v>
      </c>
      <c r="B2847" t="s">
        <v>4395</v>
      </c>
      <c r="C2847">
        <v>415</v>
      </c>
      <c r="D2847" t="s">
        <v>4396</v>
      </c>
      <c r="E2847" t="s">
        <v>4108</v>
      </c>
      <c r="F2847" t="s">
        <v>44</v>
      </c>
      <c r="G2847" t="s">
        <v>45</v>
      </c>
      <c r="H2847" t="s">
        <v>4262</v>
      </c>
      <c r="I2847">
        <v>21</v>
      </c>
      <c r="J2847">
        <v>0</v>
      </c>
      <c r="K2847" t="s">
        <v>4098</v>
      </c>
      <c r="L2847">
        <v>0</v>
      </c>
      <c r="M2847">
        <f t="shared" si="182"/>
        <v>2</v>
      </c>
      <c r="N2847" s="2">
        <f t="shared" si="179"/>
        <v>20</v>
      </c>
      <c r="O2847" s="2" t="str">
        <f t="shared" si="180"/>
        <v>ACTNG_LD</v>
      </c>
      <c r="P2847" t="str">
        <f t="shared" si="181"/>
        <v>PA</v>
      </c>
    </row>
    <row r="2848" spans="1:16" x14ac:dyDescent="0.25">
      <c r="A2848" t="s">
        <v>26</v>
      </c>
      <c r="B2848" t="s">
        <v>4397</v>
      </c>
      <c r="C2848">
        <v>416</v>
      </c>
      <c r="D2848" t="s">
        <v>4398</v>
      </c>
      <c r="E2848" t="s">
        <v>4267</v>
      </c>
      <c r="F2848" t="s">
        <v>44</v>
      </c>
      <c r="G2848" t="s">
        <v>45</v>
      </c>
      <c r="H2848" t="s">
        <v>4399</v>
      </c>
      <c r="I2848">
        <v>27</v>
      </c>
      <c r="J2848">
        <v>0</v>
      </c>
      <c r="K2848" t="s">
        <v>662</v>
      </c>
      <c r="L2848">
        <v>0</v>
      </c>
      <c r="M2848">
        <f t="shared" si="182"/>
        <v>2</v>
      </c>
      <c r="N2848" s="2">
        <f t="shared" si="179"/>
        <v>20</v>
      </c>
      <c r="O2848" s="2" t="str">
        <f t="shared" si="180"/>
        <v>ACTNG_SIZE</v>
      </c>
      <c r="P2848" t="str">
        <f t="shared" si="181"/>
        <v>PA</v>
      </c>
    </row>
    <row r="2849" spans="1:16" x14ac:dyDescent="0.25">
      <c r="A2849" t="s">
        <v>26</v>
      </c>
      <c r="B2849" t="s">
        <v>4400</v>
      </c>
      <c r="C2849">
        <v>417</v>
      </c>
      <c r="D2849" t="s">
        <v>4401</v>
      </c>
      <c r="E2849" t="s">
        <v>4270</v>
      </c>
      <c r="F2849" t="s">
        <v>44</v>
      </c>
      <c r="G2849" t="s">
        <v>45</v>
      </c>
      <c r="H2849" t="s">
        <v>3201</v>
      </c>
      <c r="I2849">
        <v>40</v>
      </c>
      <c r="J2849">
        <v>0</v>
      </c>
      <c r="K2849" t="s">
        <v>4302</v>
      </c>
      <c r="L2849">
        <v>0</v>
      </c>
      <c r="M2849">
        <f t="shared" si="182"/>
        <v>2</v>
      </c>
      <c r="N2849" s="2">
        <f t="shared" si="179"/>
        <v>20</v>
      </c>
      <c r="O2849" s="2" t="str">
        <f t="shared" si="180"/>
        <v>ACTNG_DIRECTION</v>
      </c>
      <c r="P2849" t="str">
        <f t="shared" si="181"/>
        <v>PA</v>
      </c>
    </row>
    <row r="2850" spans="1:16" x14ac:dyDescent="0.25">
      <c r="A2850" t="s">
        <v>26</v>
      </c>
      <c r="B2850" t="s">
        <v>4402</v>
      </c>
      <c r="C2850">
        <v>418</v>
      </c>
      <c r="D2850" t="s">
        <v>4403</v>
      </c>
      <c r="E2850" t="s">
        <v>4270</v>
      </c>
      <c r="F2850" t="s">
        <v>44</v>
      </c>
      <c r="G2850" t="s">
        <v>45</v>
      </c>
      <c r="H2850" t="s">
        <v>3201</v>
      </c>
      <c r="I2850">
        <v>40</v>
      </c>
      <c r="J2850">
        <v>0</v>
      </c>
      <c r="K2850" t="s">
        <v>4187</v>
      </c>
      <c r="L2850">
        <v>0</v>
      </c>
      <c r="M2850">
        <f t="shared" si="182"/>
        <v>2</v>
      </c>
      <c r="N2850" s="2">
        <f t="shared" si="179"/>
        <v>20</v>
      </c>
      <c r="O2850" s="2" t="str">
        <f t="shared" si="180"/>
        <v>ACTNG_DIRECTION2</v>
      </c>
      <c r="P2850" t="str">
        <f t="shared" si="181"/>
        <v>PA</v>
      </c>
    </row>
    <row r="2851" spans="1:16" x14ac:dyDescent="0.25">
      <c r="A2851" t="s">
        <v>26</v>
      </c>
      <c r="B2851" t="s">
        <v>4404</v>
      </c>
      <c r="C2851">
        <v>419</v>
      </c>
      <c r="D2851" t="s">
        <v>4405</v>
      </c>
      <c r="E2851" t="s">
        <v>4275</v>
      </c>
      <c r="F2851" t="s">
        <v>44</v>
      </c>
      <c r="G2851" t="s">
        <v>45</v>
      </c>
      <c r="H2851" t="s">
        <v>3201</v>
      </c>
      <c r="I2851">
        <v>40</v>
      </c>
      <c r="J2851">
        <v>0</v>
      </c>
      <c r="K2851" t="s">
        <v>2102</v>
      </c>
      <c r="L2851">
        <v>0</v>
      </c>
      <c r="M2851">
        <f t="shared" si="182"/>
        <v>2</v>
      </c>
      <c r="N2851" s="2">
        <f t="shared" si="179"/>
        <v>20</v>
      </c>
      <c r="O2851" s="2" t="str">
        <f t="shared" si="180"/>
        <v>ACTNG_HYPERDIRECTION</v>
      </c>
      <c r="P2851" t="str">
        <f t="shared" si="181"/>
        <v>PA</v>
      </c>
    </row>
    <row r="2852" spans="1:16" x14ac:dyDescent="0.25">
      <c r="A2852" t="s">
        <v>26</v>
      </c>
      <c r="B2852" t="s">
        <v>4406</v>
      </c>
      <c r="C2852">
        <v>420</v>
      </c>
      <c r="D2852" t="s">
        <v>4407</v>
      </c>
      <c r="E2852" t="s">
        <v>4278</v>
      </c>
      <c r="F2852" t="s">
        <v>44</v>
      </c>
      <c r="G2852" t="s">
        <v>45</v>
      </c>
      <c r="H2852" t="s">
        <v>4336</v>
      </c>
      <c r="I2852">
        <v>39</v>
      </c>
      <c r="J2852">
        <v>0</v>
      </c>
      <c r="K2852" t="s">
        <v>4098</v>
      </c>
      <c r="L2852">
        <v>0</v>
      </c>
      <c r="M2852">
        <f t="shared" si="182"/>
        <v>2</v>
      </c>
      <c r="N2852" s="2">
        <f t="shared" si="179"/>
        <v>20</v>
      </c>
      <c r="O2852" s="2" t="str">
        <f t="shared" si="180"/>
        <v>ACTNG_RECOVERY</v>
      </c>
      <c r="P2852" t="str">
        <f t="shared" si="181"/>
        <v>PA</v>
      </c>
    </row>
    <row r="2853" spans="1:16" x14ac:dyDescent="0.25">
      <c r="A2853" t="s">
        <v>26</v>
      </c>
      <c r="B2853" t="s">
        <v>4408</v>
      </c>
      <c r="C2853">
        <v>421</v>
      </c>
      <c r="D2853" t="s">
        <v>4409</v>
      </c>
      <c r="E2853" t="s">
        <v>4281</v>
      </c>
      <c r="F2853" t="s">
        <v>44</v>
      </c>
      <c r="G2853" t="s">
        <v>45</v>
      </c>
      <c r="H2853" t="s">
        <v>4336</v>
      </c>
      <c r="I2853">
        <v>39</v>
      </c>
      <c r="J2853">
        <v>0</v>
      </c>
      <c r="K2853" t="s">
        <v>4098</v>
      </c>
      <c r="L2853">
        <v>0</v>
      </c>
      <c r="M2853">
        <f t="shared" si="182"/>
        <v>2</v>
      </c>
      <c r="N2853" s="2">
        <f t="shared" si="179"/>
        <v>20</v>
      </c>
      <c r="O2853" s="2" t="str">
        <f t="shared" si="180"/>
        <v>ACTNG_DIPLOPIA</v>
      </c>
      <c r="P2853" t="str">
        <f t="shared" si="181"/>
        <v>PA</v>
      </c>
    </row>
    <row r="2854" spans="1:16" x14ac:dyDescent="0.25">
      <c r="A2854" t="s">
        <v>26</v>
      </c>
      <c r="B2854" t="s">
        <v>4410</v>
      </c>
      <c r="C2854">
        <v>422</v>
      </c>
      <c r="D2854" t="s">
        <v>4411</v>
      </c>
      <c r="F2854" t="s">
        <v>44</v>
      </c>
      <c r="G2854" t="s">
        <v>45</v>
      </c>
      <c r="H2854" t="s">
        <v>4284</v>
      </c>
      <c r="I2854">
        <v>21</v>
      </c>
      <c r="J2854">
        <v>2</v>
      </c>
      <c r="K2854" t="s">
        <v>4412</v>
      </c>
      <c r="L2854">
        <v>0</v>
      </c>
      <c r="M2854">
        <f t="shared" si="182"/>
        <v>2</v>
      </c>
      <c r="N2854" s="2">
        <f t="shared" si="179"/>
        <v>20</v>
      </c>
      <c r="O2854" s="2" t="str">
        <f t="shared" si="180"/>
        <v>APCTNG_IO</v>
      </c>
      <c r="P2854" t="str">
        <f t="shared" si="181"/>
        <v>PA</v>
      </c>
    </row>
    <row r="2855" spans="1:16" x14ac:dyDescent="0.25">
      <c r="A2855" t="s">
        <v>26</v>
      </c>
      <c r="B2855" t="s">
        <v>4413</v>
      </c>
      <c r="C2855">
        <v>423</v>
      </c>
      <c r="D2855" t="s">
        <v>4414</v>
      </c>
      <c r="E2855" t="s">
        <v>4137</v>
      </c>
      <c r="F2855" t="s">
        <v>44</v>
      </c>
      <c r="G2855" t="s">
        <v>45</v>
      </c>
      <c r="H2855" t="s">
        <v>3201</v>
      </c>
      <c r="I2855">
        <v>40</v>
      </c>
      <c r="J2855">
        <v>0</v>
      </c>
      <c r="K2855" t="s">
        <v>4098</v>
      </c>
      <c r="L2855">
        <v>0</v>
      </c>
      <c r="M2855">
        <f t="shared" si="182"/>
        <v>2</v>
      </c>
      <c r="N2855" s="2">
        <f t="shared" si="179"/>
        <v>20</v>
      </c>
      <c r="O2855" s="2" t="str">
        <f t="shared" si="180"/>
        <v>APCTNG_BASEINOUT</v>
      </c>
      <c r="P2855" t="str">
        <f t="shared" si="181"/>
        <v>PA</v>
      </c>
    </row>
    <row r="2856" spans="1:16" x14ac:dyDescent="0.25">
      <c r="A2856" t="s">
        <v>26</v>
      </c>
      <c r="B2856" t="s">
        <v>4415</v>
      </c>
      <c r="C2856">
        <v>424</v>
      </c>
      <c r="D2856" t="s">
        <v>4416</v>
      </c>
      <c r="F2856" t="s">
        <v>44</v>
      </c>
      <c r="G2856" t="s">
        <v>45</v>
      </c>
      <c r="H2856" t="s">
        <v>4284</v>
      </c>
      <c r="I2856">
        <v>21</v>
      </c>
      <c r="J2856">
        <v>2</v>
      </c>
      <c r="K2856" t="s">
        <v>4237</v>
      </c>
      <c r="L2856">
        <v>0</v>
      </c>
      <c r="M2856">
        <f t="shared" si="182"/>
        <v>2</v>
      </c>
      <c r="N2856" s="2">
        <f t="shared" si="179"/>
        <v>20</v>
      </c>
      <c r="O2856" s="2" t="str">
        <f t="shared" si="180"/>
        <v>APCTNG_UD</v>
      </c>
      <c r="P2856" t="str">
        <f t="shared" si="181"/>
        <v>PA</v>
      </c>
    </row>
    <row r="2857" spans="1:16" x14ac:dyDescent="0.25">
      <c r="A2857" t="s">
        <v>26</v>
      </c>
      <c r="B2857" t="s">
        <v>4417</v>
      </c>
      <c r="C2857">
        <v>425</v>
      </c>
      <c r="D2857" t="s">
        <v>4418</v>
      </c>
      <c r="E2857" t="s">
        <v>4143</v>
      </c>
      <c r="F2857" t="s">
        <v>44</v>
      </c>
      <c r="G2857" t="s">
        <v>45</v>
      </c>
      <c r="H2857" t="s">
        <v>3201</v>
      </c>
      <c r="I2857">
        <v>40</v>
      </c>
      <c r="J2857">
        <v>0</v>
      </c>
      <c r="K2857" t="s">
        <v>4147</v>
      </c>
      <c r="L2857">
        <v>0</v>
      </c>
      <c r="M2857">
        <f t="shared" si="182"/>
        <v>2</v>
      </c>
      <c r="N2857" s="2">
        <f t="shared" si="179"/>
        <v>20</v>
      </c>
      <c r="O2857" s="2" t="str">
        <f t="shared" si="180"/>
        <v>APCTNG_BASEUPDOWN</v>
      </c>
      <c r="P2857" t="str">
        <f t="shared" si="181"/>
        <v>PA</v>
      </c>
    </row>
    <row r="2858" spans="1:16" x14ac:dyDescent="0.25">
      <c r="A2858" t="s">
        <v>26</v>
      </c>
      <c r="B2858" t="s">
        <v>4419</v>
      </c>
      <c r="C2858">
        <v>426</v>
      </c>
      <c r="D2858" t="s">
        <v>4420</v>
      </c>
      <c r="E2858" t="s">
        <v>4358</v>
      </c>
      <c r="F2858" t="s">
        <v>44</v>
      </c>
      <c r="G2858" t="s">
        <v>45</v>
      </c>
      <c r="H2858" t="s">
        <v>3209</v>
      </c>
      <c r="I2858">
        <v>36</v>
      </c>
      <c r="J2858">
        <v>0</v>
      </c>
      <c r="K2858" t="s">
        <v>4098</v>
      </c>
      <c r="L2858">
        <v>0</v>
      </c>
      <c r="M2858">
        <f t="shared" si="182"/>
        <v>2</v>
      </c>
      <c r="N2858" s="2">
        <f t="shared" si="179"/>
        <v>20</v>
      </c>
      <c r="O2858" s="2" t="str">
        <f t="shared" si="180"/>
        <v>APCTNG_FIXING</v>
      </c>
      <c r="P2858" t="str">
        <f t="shared" si="181"/>
        <v>PA</v>
      </c>
    </row>
    <row r="2859" spans="1:16" x14ac:dyDescent="0.25">
      <c r="A2859" t="s">
        <v>26</v>
      </c>
      <c r="B2859" t="s">
        <v>4421</v>
      </c>
      <c r="C2859">
        <v>427</v>
      </c>
      <c r="D2859" t="s">
        <v>4422</v>
      </c>
      <c r="E2859" t="s">
        <v>1579</v>
      </c>
      <c r="F2859" t="s">
        <v>44</v>
      </c>
      <c r="G2859" t="s">
        <v>45</v>
      </c>
      <c r="H2859" t="s">
        <v>4262</v>
      </c>
      <c r="I2859">
        <v>21</v>
      </c>
      <c r="J2859">
        <v>0</v>
      </c>
      <c r="K2859" t="s">
        <v>1491</v>
      </c>
      <c r="L2859">
        <v>0</v>
      </c>
      <c r="M2859">
        <f t="shared" si="182"/>
        <v>2</v>
      </c>
      <c r="N2859" s="2">
        <f t="shared" si="179"/>
        <v>20</v>
      </c>
      <c r="O2859" s="2" t="str">
        <f t="shared" si="180"/>
        <v>ACTNNG_L</v>
      </c>
      <c r="P2859" t="str">
        <f t="shared" si="181"/>
        <v>PA</v>
      </c>
    </row>
    <row r="2860" spans="1:16" x14ac:dyDescent="0.25">
      <c r="A2860" t="s">
        <v>26</v>
      </c>
      <c r="B2860" t="s">
        <v>4423</v>
      </c>
      <c r="C2860">
        <v>428</v>
      </c>
      <c r="D2860" t="s">
        <v>4424</v>
      </c>
      <c r="E2860" t="s">
        <v>4108</v>
      </c>
      <c r="F2860" t="s">
        <v>44</v>
      </c>
      <c r="G2860" t="s">
        <v>45</v>
      </c>
      <c r="H2860" t="s">
        <v>4262</v>
      </c>
      <c r="I2860">
        <v>21</v>
      </c>
      <c r="J2860">
        <v>0</v>
      </c>
      <c r="K2860" t="s">
        <v>4098</v>
      </c>
      <c r="L2860">
        <v>0</v>
      </c>
      <c r="M2860">
        <f t="shared" si="182"/>
        <v>2</v>
      </c>
      <c r="N2860" s="2">
        <f t="shared" si="179"/>
        <v>20</v>
      </c>
      <c r="O2860" s="2" t="str">
        <f t="shared" si="180"/>
        <v>ACTN_LD</v>
      </c>
      <c r="P2860" t="str">
        <f t="shared" si="181"/>
        <v>PA</v>
      </c>
    </row>
    <row r="2861" spans="1:16" x14ac:dyDescent="0.25">
      <c r="A2861" t="s">
        <v>26</v>
      </c>
      <c r="B2861" t="s">
        <v>4425</v>
      </c>
      <c r="C2861">
        <v>429</v>
      </c>
      <c r="D2861" t="s">
        <v>4426</v>
      </c>
      <c r="E2861" t="s">
        <v>4267</v>
      </c>
      <c r="F2861" t="s">
        <v>44</v>
      </c>
      <c r="G2861" t="s">
        <v>45</v>
      </c>
      <c r="H2861" t="s">
        <v>3492</v>
      </c>
      <c r="I2861">
        <v>24</v>
      </c>
      <c r="J2861">
        <v>0</v>
      </c>
      <c r="K2861" t="s">
        <v>3398</v>
      </c>
      <c r="L2861">
        <v>0</v>
      </c>
      <c r="M2861">
        <f t="shared" si="182"/>
        <v>2</v>
      </c>
      <c r="N2861" s="2">
        <f t="shared" si="179"/>
        <v>20</v>
      </c>
      <c r="O2861" s="2" t="str">
        <f t="shared" si="180"/>
        <v>ACTN_SIZE</v>
      </c>
      <c r="P2861" t="str">
        <f t="shared" si="181"/>
        <v>PA</v>
      </c>
    </row>
    <row r="2862" spans="1:16" x14ac:dyDescent="0.25">
      <c r="A2862" t="s">
        <v>26</v>
      </c>
      <c r="B2862" t="s">
        <v>4427</v>
      </c>
      <c r="C2862">
        <v>430</v>
      </c>
      <c r="D2862" t="s">
        <v>4428</v>
      </c>
      <c r="E2862" t="s">
        <v>4270</v>
      </c>
      <c r="F2862" t="s">
        <v>44</v>
      </c>
      <c r="G2862" t="s">
        <v>45</v>
      </c>
      <c r="H2862" t="s">
        <v>4336</v>
      </c>
      <c r="I2862">
        <v>39</v>
      </c>
      <c r="J2862">
        <v>0</v>
      </c>
      <c r="K2862" t="s">
        <v>4302</v>
      </c>
      <c r="L2862">
        <v>0</v>
      </c>
      <c r="M2862">
        <f t="shared" si="182"/>
        <v>2</v>
      </c>
      <c r="N2862" s="2">
        <f t="shared" ref="N2862:N2925" si="183">_xlfn.NUMBERVALUE(MID(A2862,2,3))-200</f>
        <v>20</v>
      </c>
      <c r="O2862" s="2" t="str">
        <f t="shared" ref="O2862:O2925" si="184">MID(B2862,6,LEN(B2862)-5)</f>
        <v>ACTN_DIRECTION</v>
      </c>
      <c r="P2862" t="str">
        <f t="shared" ref="P2862:P2925" si="185">IFERROR(IF(FIND("PA",A2862)&gt;0,"PA","Biological"),"Biological")</f>
        <v>PA</v>
      </c>
    </row>
    <row r="2863" spans="1:16" x14ac:dyDescent="0.25">
      <c r="A2863" t="s">
        <v>26</v>
      </c>
      <c r="B2863" t="s">
        <v>4429</v>
      </c>
      <c r="C2863">
        <v>431</v>
      </c>
      <c r="D2863" t="s">
        <v>4430</v>
      </c>
      <c r="E2863" t="s">
        <v>4270</v>
      </c>
      <c r="F2863" t="s">
        <v>44</v>
      </c>
      <c r="G2863" t="s">
        <v>45</v>
      </c>
      <c r="H2863" t="s">
        <v>3201</v>
      </c>
      <c r="I2863">
        <v>40</v>
      </c>
      <c r="J2863">
        <v>0</v>
      </c>
      <c r="K2863" t="s">
        <v>4187</v>
      </c>
      <c r="L2863">
        <v>0</v>
      </c>
      <c r="M2863">
        <f t="shared" si="182"/>
        <v>2</v>
      </c>
      <c r="N2863" s="2">
        <f t="shared" si="183"/>
        <v>20</v>
      </c>
      <c r="O2863" s="2" t="str">
        <f t="shared" si="184"/>
        <v>ACTN_DIRECTION2</v>
      </c>
      <c r="P2863" t="str">
        <f t="shared" si="185"/>
        <v>PA</v>
      </c>
    </row>
    <row r="2864" spans="1:16" x14ac:dyDescent="0.25">
      <c r="A2864" t="s">
        <v>26</v>
      </c>
      <c r="B2864" t="s">
        <v>4431</v>
      </c>
      <c r="C2864">
        <v>432</v>
      </c>
      <c r="D2864" t="s">
        <v>4432</v>
      </c>
      <c r="E2864" t="s">
        <v>4275</v>
      </c>
      <c r="F2864" t="s">
        <v>44</v>
      </c>
      <c r="G2864" t="s">
        <v>45</v>
      </c>
      <c r="H2864" t="s">
        <v>3201</v>
      </c>
      <c r="I2864">
        <v>40</v>
      </c>
      <c r="J2864">
        <v>0</v>
      </c>
      <c r="K2864" t="s">
        <v>4098</v>
      </c>
      <c r="L2864">
        <v>0</v>
      </c>
      <c r="M2864">
        <f t="shared" si="182"/>
        <v>2</v>
      </c>
      <c r="N2864" s="2">
        <f t="shared" si="183"/>
        <v>20</v>
      </c>
      <c r="O2864" s="2" t="str">
        <f t="shared" si="184"/>
        <v>ACTN_HYPERDIRECTION</v>
      </c>
      <c r="P2864" t="str">
        <f t="shared" si="185"/>
        <v>PA</v>
      </c>
    </row>
    <row r="2865" spans="1:16" x14ac:dyDescent="0.25">
      <c r="A2865" t="s">
        <v>26</v>
      </c>
      <c r="B2865" t="s">
        <v>4433</v>
      </c>
      <c r="C2865">
        <v>433</v>
      </c>
      <c r="D2865" t="s">
        <v>4434</v>
      </c>
      <c r="E2865" t="s">
        <v>4278</v>
      </c>
      <c r="F2865" t="s">
        <v>44</v>
      </c>
      <c r="G2865" t="s">
        <v>45</v>
      </c>
      <c r="H2865" t="s">
        <v>3209</v>
      </c>
      <c r="I2865">
        <v>36</v>
      </c>
      <c r="J2865">
        <v>0</v>
      </c>
      <c r="K2865" t="s">
        <v>3398</v>
      </c>
      <c r="L2865">
        <v>0</v>
      </c>
      <c r="M2865">
        <f t="shared" si="182"/>
        <v>2</v>
      </c>
      <c r="N2865" s="2">
        <f t="shared" si="183"/>
        <v>20</v>
      </c>
      <c r="O2865" s="2" t="str">
        <f t="shared" si="184"/>
        <v>ACTN_RECOVERY</v>
      </c>
      <c r="P2865" t="str">
        <f t="shared" si="185"/>
        <v>PA</v>
      </c>
    </row>
    <row r="2866" spans="1:16" x14ac:dyDescent="0.25">
      <c r="A2866" t="s">
        <v>26</v>
      </c>
      <c r="B2866" t="s">
        <v>4435</v>
      </c>
      <c r="C2866">
        <v>434</v>
      </c>
      <c r="D2866" t="s">
        <v>4436</v>
      </c>
      <c r="E2866" t="s">
        <v>4281</v>
      </c>
      <c r="F2866" t="s">
        <v>44</v>
      </c>
      <c r="G2866" t="s">
        <v>45</v>
      </c>
      <c r="H2866" t="s">
        <v>3209</v>
      </c>
      <c r="I2866">
        <v>36</v>
      </c>
      <c r="J2866">
        <v>0</v>
      </c>
      <c r="K2866" t="s">
        <v>4098</v>
      </c>
      <c r="L2866">
        <v>0</v>
      </c>
      <c r="M2866">
        <f t="shared" si="182"/>
        <v>2</v>
      </c>
      <c r="N2866" s="2">
        <f t="shared" si="183"/>
        <v>20</v>
      </c>
      <c r="O2866" s="2" t="str">
        <f t="shared" si="184"/>
        <v>ACTN_DIPLOPIA</v>
      </c>
      <c r="P2866" t="str">
        <f t="shared" si="185"/>
        <v>PA</v>
      </c>
    </row>
    <row r="2867" spans="1:16" x14ac:dyDescent="0.25">
      <c r="A2867" t="s">
        <v>26</v>
      </c>
      <c r="B2867" t="s">
        <v>4437</v>
      </c>
      <c r="C2867">
        <v>435</v>
      </c>
      <c r="D2867" t="s">
        <v>4438</v>
      </c>
      <c r="F2867" t="s">
        <v>44</v>
      </c>
      <c r="G2867" t="s">
        <v>45</v>
      </c>
      <c r="H2867" t="s">
        <v>4284</v>
      </c>
      <c r="I2867">
        <v>21</v>
      </c>
      <c r="J2867">
        <v>2</v>
      </c>
      <c r="K2867" t="s">
        <v>4439</v>
      </c>
      <c r="L2867">
        <v>0</v>
      </c>
      <c r="M2867">
        <f t="shared" si="182"/>
        <v>2</v>
      </c>
      <c r="N2867" s="2">
        <f t="shared" si="183"/>
        <v>20</v>
      </c>
      <c r="O2867" s="2" t="str">
        <f t="shared" si="184"/>
        <v>APCTN_IO</v>
      </c>
      <c r="P2867" t="str">
        <f t="shared" si="185"/>
        <v>PA</v>
      </c>
    </row>
    <row r="2868" spans="1:16" x14ac:dyDescent="0.25">
      <c r="A2868" t="s">
        <v>26</v>
      </c>
      <c r="B2868" t="s">
        <v>4440</v>
      </c>
      <c r="C2868">
        <v>436</v>
      </c>
      <c r="D2868" t="s">
        <v>4441</v>
      </c>
      <c r="E2868" t="s">
        <v>4137</v>
      </c>
      <c r="F2868" t="s">
        <v>44</v>
      </c>
      <c r="G2868" t="s">
        <v>45</v>
      </c>
      <c r="H2868" t="s">
        <v>3201</v>
      </c>
      <c r="I2868">
        <v>40</v>
      </c>
      <c r="J2868">
        <v>0</v>
      </c>
      <c r="K2868" t="s">
        <v>4098</v>
      </c>
      <c r="L2868">
        <v>0</v>
      </c>
      <c r="M2868">
        <f t="shared" si="182"/>
        <v>2</v>
      </c>
      <c r="N2868" s="2">
        <f t="shared" si="183"/>
        <v>20</v>
      </c>
      <c r="O2868" s="2" t="str">
        <f t="shared" si="184"/>
        <v>APCTN_BASEINOUT</v>
      </c>
      <c r="P2868" t="str">
        <f t="shared" si="185"/>
        <v>PA</v>
      </c>
    </row>
    <row r="2869" spans="1:16" x14ac:dyDescent="0.25">
      <c r="A2869" t="s">
        <v>26</v>
      </c>
      <c r="B2869" t="s">
        <v>4442</v>
      </c>
      <c r="C2869">
        <v>437</v>
      </c>
      <c r="D2869" t="s">
        <v>4443</v>
      </c>
      <c r="F2869" t="s">
        <v>44</v>
      </c>
      <c r="G2869" t="s">
        <v>45</v>
      </c>
      <c r="H2869" t="s">
        <v>4284</v>
      </c>
      <c r="I2869">
        <v>21</v>
      </c>
      <c r="J2869">
        <v>2</v>
      </c>
      <c r="K2869" t="s">
        <v>4197</v>
      </c>
      <c r="L2869">
        <v>0</v>
      </c>
      <c r="M2869">
        <f t="shared" si="182"/>
        <v>2</v>
      </c>
      <c r="N2869" s="2">
        <f t="shared" si="183"/>
        <v>20</v>
      </c>
      <c r="O2869" s="2" t="str">
        <f t="shared" si="184"/>
        <v>APCTN_UD</v>
      </c>
      <c r="P2869" t="str">
        <f t="shared" si="185"/>
        <v>PA</v>
      </c>
    </row>
    <row r="2870" spans="1:16" x14ac:dyDescent="0.25">
      <c r="A2870" t="s">
        <v>26</v>
      </c>
      <c r="B2870" t="s">
        <v>4444</v>
      </c>
      <c r="C2870">
        <v>438</v>
      </c>
      <c r="D2870" t="s">
        <v>4445</v>
      </c>
      <c r="E2870" t="s">
        <v>4143</v>
      </c>
      <c r="F2870" t="s">
        <v>44</v>
      </c>
      <c r="G2870" t="s">
        <v>45</v>
      </c>
      <c r="H2870" t="s">
        <v>3201</v>
      </c>
      <c r="I2870">
        <v>40</v>
      </c>
      <c r="J2870">
        <v>0</v>
      </c>
      <c r="K2870" t="s">
        <v>4147</v>
      </c>
      <c r="L2870">
        <v>0</v>
      </c>
      <c r="M2870">
        <f t="shared" si="182"/>
        <v>2</v>
      </c>
      <c r="N2870" s="2">
        <f t="shared" si="183"/>
        <v>20</v>
      </c>
      <c r="O2870" s="2" t="str">
        <f t="shared" si="184"/>
        <v>APCTN_BASEUPDOWN</v>
      </c>
      <c r="P2870" t="str">
        <f t="shared" si="185"/>
        <v>PA</v>
      </c>
    </row>
    <row r="2871" spans="1:16" x14ac:dyDescent="0.25">
      <c r="A2871" t="s">
        <v>26</v>
      </c>
      <c r="B2871" t="s">
        <v>4446</v>
      </c>
      <c r="C2871">
        <v>439</v>
      </c>
      <c r="D2871" t="s">
        <v>4447</v>
      </c>
      <c r="E2871" t="s">
        <v>4358</v>
      </c>
      <c r="F2871" t="s">
        <v>44</v>
      </c>
      <c r="G2871" t="s">
        <v>45</v>
      </c>
      <c r="H2871" t="s">
        <v>4359</v>
      </c>
      <c r="I2871">
        <v>33</v>
      </c>
      <c r="J2871">
        <v>0</v>
      </c>
      <c r="K2871" t="s">
        <v>4098</v>
      </c>
      <c r="L2871">
        <v>0</v>
      </c>
      <c r="M2871">
        <f t="shared" si="182"/>
        <v>2</v>
      </c>
      <c r="N2871" s="2">
        <f t="shared" si="183"/>
        <v>20</v>
      </c>
      <c r="O2871" s="2" t="str">
        <f t="shared" si="184"/>
        <v>APCTN_FIXING</v>
      </c>
      <c r="P2871" t="str">
        <f t="shared" si="185"/>
        <v>PA</v>
      </c>
    </row>
    <row r="2872" spans="1:16" x14ac:dyDescent="0.25">
      <c r="A2872" t="s">
        <v>26</v>
      </c>
      <c r="B2872" t="s">
        <v>4448</v>
      </c>
      <c r="C2872">
        <v>440</v>
      </c>
      <c r="D2872" t="s">
        <v>4449</v>
      </c>
      <c r="F2872" t="s">
        <v>455</v>
      </c>
      <c r="G2872" t="s">
        <v>456</v>
      </c>
      <c r="H2872" t="s">
        <v>4178</v>
      </c>
      <c r="I2872">
        <v>255</v>
      </c>
      <c r="M2872">
        <f t="shared" si="182"/>
        <v>2</v>
      </c>
      <c r="N2872" s="2">
        <f t="shared" si="183"/>
        <v>20</v>
      </c>
      <c r="O2872" s="2" t="str">
        <f t="shared" si="184"/>
        <v>ACTN_COM</v>
      </c>
      <c r="P2872" t="str">
        <f t="shared" si="185"/>
        <v>PA</v>
      </c>
    </row>
    <row r="2873" spans="1:16" x14ac:dyDescent="0.25">
      <c r="A2873" t="s">
        <v>26</v>
      </c>
      <c r="B2873" t="s">
        <v>4450</v>
      </c>
      <c r="C2873">
        <v>441</v>
      </c>
      <c r="D2873" t="s">
        <v>4451</v>
      </c>
      <c r="F2873" t="s">
        <v>455</v>
      </c>
      <c r="G2873" t="s">
        <v>456</v>
      </c>
      <c r="H2873" t="s">
        <v>4452</v>
      </c>
      <c r="I2873">
        <v>87</v>
      </c>
      <c r="M2873">
        <f t="shared" si="182"/>
        <v>2</v>
      </c>
      <c r="N2873" s="2">
        <f t="shared" si="183"/>
        <v>20</v>
      </c>
      <c r="O2873" s="2" t="str">
        <f t="shared" si="184"/>
        <v>CTOUTCME</v>
      </c>
      <c r="P2873" t="str">
        <f t="shared" si="185"/>
        <v>PA</v>
      </c>
    </row>
    <row r="2874" spans="1:16" x14ac:dyDescent="0.25">
      <c r="A2874" t="s">
        <v>26</v>
      </c>
      <c r="B2874" t="s">
        <v>4453</v>
      </c>
      <c r="C2874">
        <v>442</v>
      </c>
      <c r="D2874" t="s">
        <v>4454</v>
      </c>
      <c r="F2874" t="s">
        <v>455</v>
      </c>
      <c r="G2874" t="s">
        <v>456</v>
      </c>
      <c r="H2874" t="s">
        <v>4455</v>
      </c>
      <c r="I2874">
        <v>84</v>
      </c>
      <c r="M2874">
        <f t="shared" si="182"/>
        <v>2</v>
      </c>
      <c r="N2874" s="2">
        <f t="shared" si="183"/>
        <v>20</v>
      </c>
      <c r="O2874" s="2" t="str">
        <f t="shared" si="184"/>
        <v>CTOUTCME2</v>
      </c>
      <c r="P2874" t="str">
        <f t="shared" si="185"/>
        <v>PA</v>
      </c>
    </row>
    <row r="2875" spans="1:16" x14ac:dyDescent="0.25">
      <c r="A2875" t="s">
        <v>26</v>
      </c>
      <c r="B2875" t="s">
        <v>4456</v>
      </c>
      <c r="C2875">
        <v>443</v>
      </c>
      <c r="D2875" t="s">
        <v>4457</v>
      </c>
      <c r="F2875" t="s">
        <v>455</v>
      </c>
      <c r="G2875" t="s">
        <v>456</v>
      </c>
      <c r="H2875" t="s">
        <v>4455</v>
      </c>
      <c r="I2875">
        <v>84</v>
      </c>
      <c r="M2875">
        <f t="shared" si="182"/>
        <v>2</v>
      </c>
      <c r="N2875" s="2">
        <f t="shared" si="183"/>
        <v>20</v>
      </c>
      <c r="O2875" s="2" t="str">
        <f t="shared" si="184"/>
        <v>ACTOUTCME</v>
      </c>
      <c r="P2875" t="str">
        <f t="shared" si="185"/>
        <v>PA</v>
      </c>
    </row>
    <row r="2876" spans="1:16" x14ac:dyDescent="0.25">
      <c r="A2876" t="s">
        <v>26</v>
      </c>
      <c r="B2876" t="s">
        <v>4458</v>
      </c>
      <c r="C2876">
        <v>444</v>
      </c>
      <c r="D2876" t="s">
        <v>4459</v>
      </c>
      <c r="F2876" t="s">
        <v>455</v>
      </c>
      <c r="G2876" t="s">
        <v>456</v>
      </c>
      <c r="H2876" t="s">
        <v>4455</v>
      </c>
      <c r="I2876">
        <v>84</v>
      </c>
      <c r="M2876">
        <f t="shared" si="182"/>
        <v>2</v>
      </c>
      <c r="N2876" s="2">
        <f t="shared" si="183"/>
        <v>20</v>
      </c>
      <c r="O2876" s="2" t="str">
        <f t="shared" si="184"/>
        <v>ACTOUTCME2</v>
      </c>
      <c r="P2876" t="str">
        <f t="shared" si="185"/>
        <v>PA</v>
      </c>
    </row>
    <row r="2877" spans="1:16" x14ac:dyDescent="0.25">
      <c r="A2877" t="s">
        <v>26</v>
      </c>
      <c r="B2877" t="s">
        <v>4460</v>
      </c>
      <c r="C2877">
        <v>445</v>
      </c>
      <c r="D2877" t="s">
        <v>4461</v>
      </c>
      <c r="F2877" t="s">
        <v>44</v>
      </c>
      <c r="G2877" t="s">
        <v>45</v>
      </c>
      <c r="H2877" t="s">
        <v>489</v>
      </c>
      <c r="I2877">
        <v>5</v>
      </c>
      <c r="J2877">
        <v>2</v>
      </c>
      <c r="K2877" t="s">
        <v>4462</v>
      </c>
      <c r="L2877">
        <v>0</v>
      </c>
      <c r="M2877">
        <f t="shared" si="182"/>
        <v>2</v>
      </c>
      <c r="N2877" s="2">
        <f t="shared" si="183"/>
        <v>20</v>
      </c>
      <c r="O2877" s="2" t="str">
        <f t="shared" si="184"/>
        <v>RSR</v>
      </c>
      <c r="P2877" t="str">
        <f t="shared" si="185"/>
        <v>PA</v>
      </c>
    </row>
    <row r="2878" spans="1:16" x14ac:dyDescent="0.25">
      <c r="A2878" t="s">
        <v>26</v>
      </c>
      <c r="B2878" t="s">
        <v>4463</v>
      </c>
      <c r="C2878">
        <v>446</v>
      </c>
      <c r="D2878" t="s">
        <v>4464</v>
      </c>
      <c r="F2878" t="s">
        <v>44</v>
      </c>
      <c r="G2878" t="s">
        <v>45</v>
      </c>
      <c r="H2878" t="s">
        <v>575</v>
      </c>
      <c r="I2878">
        <v>4</v>
      </c>
      <c r="J2878">
        <v>2</v>
      </c>
      <c r="K2878" t="s">
        <v>4465</v>
      </c>
      <c r="L2878">
        <v>0</v>
      </c>
      <c r="M2878">
        <f t="shared" si="182"/>
        <v>2</v>
      </c>
      <c r="N2878" s="2">
        <f t="shared" si="183"/>
        <v>20</v>
      </c>
      <c r="O2878" s="2" t="str">
        <f t="shared" si="184"/>
        <v>RLR</v>
      </c>
      <c r="P2878" t="str">
        <f t="shared" si="185"/>
        <v>PA</v>
      </c>
    </row>
    <row r="2879" spans="1:16" x14ac:dyDescent="0.25">
      <c r="A2879" t="s">
        <v>26</v>
      </c>
      <c r="B2879" t="s">
        <v>4466</v>
      </c>
      <c r="C2879">
        <v>447</v>
      </c>
      <c r="D2879" t="s">
        <v>4467</v>
      </c>
      <c r="F2879" t="s">
        <v>44</v>
      </c>
      <c r="G2879" t="s">
        <v>45</v>
      </c>
      <c r="H2879" t="s">
        <v>575</v>
      </c>
      <c r="I2879">
        <v>4</v>
      </c>
      <c r="J2879">
        <v>2</v>
      </c>
      <c r="K2879" t="s">
        <v>4468</v>
      </c>
      <c r="L2879">
        <v>0</v>
      </c>
      <c r="M2879">
        <f t="shared" si="182"/>
        <v>2</v>
      </c>
      <c r="N2879" s="2">
        <f t="shared" si="183"/>
        <v>20</v>
      </c>
      <c r="O2879" s="2" t="str">
        <f t="shared" si="184"/>
        <v>RIR</v>
      </c>
      <c r="P2879" t="str">
        <f t="shared" si="185"/>
        <v>PA</v>
      </c>
    </row>
    <row r="2880" spans="1:16" x14ac:dyDescent="0.25">
      <c r="A2880" t="s">
        <v>26</v>
      </c>
      <c r="B2880" t="s">
        <v>4469</v>
      </c>
      <c r="C2880">
        <v>448</v>
      </c>
      <c r="D2880" t="s">
        <v>4470</v>
      </c>
      <c r="F2880" t="s">
        <v>44</v>
      </c>
      <c r="G2880" t="s">
        <v>45</v>
      </c>
      <c r="H2880" t="s">
        <v>476</v>
      </c>
      <c r="I2880">
        <v>6</v>
      </c>
      <c r="J2880">
        <v>2</v>
      </c>
      <c r="K2880" t="s">
        <v>4471</v>
      </c>
      <c r="L2880">
        <v>0</v>
      </c>
      <c r="M2880">
        <f t="shared" si="182"/>
        <v>2</v>
      </c>
      <c r="N2880" s="2">
        <f t="shared" si="183"/>
        <v>20</v>
      </c>
      <c r="O2880" s="2" t="str">
        <f t="shared" si="184"/>
        <v>RIO</v>
      </c>
      <c r="P2880" t="str">
        <f t="shared" si="185"/>
        <v>PA</v>
      </c>
    </row>
    <row r="2881" spans="1:16" x14ac:dyDescent="0.25">
      <c r="A2881" t="s">
        <v>26</v>
      </c>
      <c r="B2881" t="s">
        <v>4472</v>
      </c>
      <c r="C2881">
        <v>449</v>
      </c>
      <c r="D2881" t="s">
        <v>4473</v>
      </c>
      <c r="F2881" t="s">
        <v>44</v>
      </c>
      <c r="G2881" t="s">
        <v>45</v>
      </c>
      <c r="H2881" t="s">
        <v>575</v>
      </c>
      <c r="I2881">
        <v>4</v>
      </c>
      <c r="J2881">
        <v>2</v>
      </c>
      <c r="K2881" t="s">
        <v>4462</v>
      </c>
      <c r="L2881">
        <v>0</v>
      </c>
      <c r="M2881">
        <f t="shared" si="182"/>
        <v>2</v>
      </c>
      <c r="N2881" s="2">
        <f t="shared" si="183"/>
        <v>20</v>
      </c>
      <c r="O2881" s="2" t="str">
        <f t="shared" si="184"/>
        <v>RMR</v>
      </c>
      <c r="P2881" t="str">
        <f t="shared" si="185"/>
        <v>PA</v>
      </c>
    </row>
    <row r="2882" spans="1:16" x14ac:dyDescent="0.25">
      <c r="A2882" t="s">
        <v>26</v>
      </c>
      <c r="B2882" t="s">
        <v>4474</v>
      </c>
      <c r="C2882">
        <v>450</v>
      </c>
      <c r="D2882" t="s">
        <v>4475</v>
      </c>
      <c r="F2882" t="s">
        <v>44</v>
      </c>
      <c r="G2882" t="s">
        <v>45</v>
      </c>
      <c r="H2882" t="s">
        <v>575</v>
      </c>
      <c r="I2882">
        <v>4</v>
      </c>
      <c r="J2882">
        <v>2</v>
      </c>
      <c r="K2882" t="s">
        <v>4462</v>
      </c>
      <c r="L2882">
        <v>0</v>
      </c>
      <c r="M2882">
        <f t="shared" si="182"/>
        <v>2</v>
      </c>
      <c r="N2882" s="2">
        <f t="shared" si="183"/>
        <v>20</v>
      </c>
      <c r="O2882" s="2" t="str">
        <f t="shared" si="184"/>
        <v>RSO</v>
      </c>
      <c r="P2882" t="str">
        <f t="shared" si="185"/>
        <v>PA</v>
      </c>
    </row>
    <row r="2883" spans="1:16" x14ac:dyDescent="0.25">
      <c r="A2883" t="s">
        <v>26</v>
      </c>
      <c r="B2883" t="s">
        <v>4476</v>
      </c>
      <c r="C2883">
        <v>451</v>
      </c>
      <c r="D2883" t="s">
        <v>4477</v>
      </c>
      <c r="F2883" t="s">
        <v>44</v>
      </c>
      <c r="G2883" t="s">
        <v>45</v>
      </c>
      <c r="H2883" t="s">
        <v>575</v>
      </c>
      <c r="I2883">
        <v>4</v>
      </c>
      <c r="J2883">
        <v>2</v>
      </c>
      <c r="K2883" t="s">
        <v>4465</v>
      </c>
      <c r="L2883">
        <v>0</v>
      </c>
      <c r="M2883">
        <f t="shared" ref="M2883:M2946" si="186">_xlfn.NUMBERVALUE(MID(A2883,2,1))</f>
        <v>2</v>
      </c>
      <c r="N2883" s="2">
        <f t="shared" si="183"/>
        <v>20</v>
      </c>
      <c r="O2883" s="2" t="str">
        <f t="shared" si="184"/>
        <v>LIO</v>
      </c>
      <c r="P2883" t="str">
        <f t="shared" si="185"/>
        <v>PA</v>
      </c>
    </row>
    <row r="2884" spans="1:16" x14ac:dyDescent="0.25">
      <c r="A2884" t="s">
        <v>26</v>
      </c>
      <c r="B2884" t="s">
        <v>4478</v>
      </c>
      <c r="C2884">
        <v>452</v>
      </c>
      <c r="D2884" t="s">
        <v>4479</v>
      </c>
      <c r="F2884" t="s">
        <v>44</v>
      </c>
      <c r="G2884" t="s">
        <v>45</v>
      </c>
      <c r="H2884" t="s">
        <v>575</v>
      </c>
      <c r="I2884">
        <v>4</v>
      </c>
      <c r="J2884">
        <v>2</v>
      </c>
      <c r="K2884" t="s">
        <v>4480</v>
      </c>
      <c r="L2884">
        <v>0</v>
      </c>
      <c r="M2884">
        <f t="shared" si="186"/>
        <v>2</v>
      </c>
      <c r="N2884" s="2">
        <f t="shared" si="183"/>
        <v>20</v>
      </c>
      <c r="O2884" s="2" t="str">
        <f t="shared" si="184"/>
        <v>LMR</v>
      </c>
      <c r="P2884" t="str">
        <f t="shared" si="185"/>
        <v>PA</v>
      </c>
    </row>
    <row r="2885" spans="1:16" x14ac:dyDescent="0.25">
      <c r="A2885" t="s">
        <v>26</v>
      </c>
      <c r="B2885" t="s">
        <v>4481</v>
      </c>
      <c r="C2885">
        <v>453</v>
      </c>
      <c r="D2885" t="s">
        <v>4482</v>
      </c>
      <c r="F2885" t="s">
        <v>44</v>
      </c>
      <c r="G2885" t="s">
        <v>45</v>
      </c>
      <c r="H2885" t="s">
        <v>575</v>
      </c>
      <c r="I2885">
        <v>4</v>
      </c>
      <c r="J2885">
        <v>2</v>
      </c>
      <c r="K2885" t="s">
        <v>4462</v>
      </c>
      <c r="L2885">
        <v>0</v>
      </c>
      <c r="M2885">
        <f t="shared" si="186"/>
        <v>2</v>
      </c>
      <c r="N2885" s="2">
        <f t="shared" si="183"/>
        <v>20</v>
      </c>
      <c r="O2885" s="2" t="str">
        <f t="shared" si="184"/>
        <v>LSO</v>
      </c>
      <c r="P2885" t="str">
        <f t="shared" si="185"/>
        <v>PA</v>
      </c>
    </row>
    <row r="2886" spans="1:16" x14ac:dyDescent="0.25">
      <c r="A2886" t="s">
        <v>26</v>
      </c>
      <c r="B2886" t="s">
        <v>4483</v>
      </c>
      <c r="C2886">
        <v>454</v>
      </c>
      <c r="D2886" t="s">
        <v>4484</v>
      </c>
      <c r="F2886" t="s">
        <v>44</v>
      </c>
      <c r="G2886" t="s">
        <v>45</v>
      </c>
      <c r="H2886" t="s">
        <v>575</v>
      </c>
      <c r="I2886">
        <v>4</v>
      </c>
      <c r="J2886">
        <v>2</v>
      </c>
      <c r="K2886" t="s">
        <v>4462</v>
      </c>
      <c r="L2886">
        <v>0</v>
      </c>
      <c r="M2886">
        <f t="shared" si="186"/>
        <v>2</v>
      </c>
      <c r="N2886" s="2">
        <f t="shared" si="183"/>
        <v>20</v>
      </c>
      <c r="O2886" s="2" t="str">
        <f t="shared" si="184"/>
        <v>LSR</v>
      </c>
      <c r="P2886" t="str">
        <f t="shared" si="185"/>
        <v>PA</v>
      </c>
    </row>
    <row r="2887" spans="1:16" x14ac:dyDescent="0.25">
      <c r="A2887" t="s">
        <v>26</v>
      </c>
      <c r="B2887" t="s">
        <v>4485</v>
      </c>
      <c r="C2887">
        <v>455</v>
      </c>
      <c r="D2887" t="s">
        <v>4486</v>
      </c>
      <c r="F2887" t="s">
        <v>44</v>
      </c>
      <c r="G2887" t="s">
        <v>45</v>
      </c>
      <c r="H2887" t="s">
        <v>575</v>
      </c>
      <c r="I2887">
        <v>4</v>
      </c>
      <c r="J2887">
        <v>2</v>
      </c>
      <c r="K2887" t="s">
        <v>4487</v>
      </c>
      <c r="L2887">
        <v>0</v>
      </c>
      <c r="M2887">
        <f t="shared" si="186"/>
        <v>2</v>
      </c>
      <c r="N2887" s="2">
        <f t="shared" si="183"/>
        <v>20</v>
      </c>
      <c r="O2887" s="2" t="str">
        <f t="shared" si="184"/>
        <v>LLR</v>
      </c>
      <c r="P2887" t="str">
        <f t="shared" si="185"/>
        <v>PA</v>
      </c>
    </row>
    <row r="2888" spans="1:16" x14ac:dyDescent="0.25">
      <c r="A2888" t="s">
        <v>26</v>
      </c>
      <c r="B2888" t="s">
        <v>4488</v>
      </c>
      <c r="C2888">
        <v>456</v>
      </c>
      <c r="D2888" t="s">
        <v>4489</v>
      </c>
      <c r="F2888" t="s">
        <v>44</v>
      </c>
      <c r="G2888" t="s">
        <v>45</v>
      </c>
      <c r="H2888" t="s">
        <v>575</v>
      </c>
      <c r="I2888">
        <v>4</v>
      </c>
      <c r="J2888">
        <v>2</v>
      </c>
      <c r="K2888" t="s">
        <v>4468</v>
      </c>
      <c r="L2888">
        <v>0</v>
      </c>
      <c r="M2888">
        <f t="shared" si="186"/>
        <v>2</v>
      </c>
      <c r="N2888" s="2">
        <f t="shared" si="183"/>
        <v>20</v>
      </c>
      <c r="O2888" s="2" t="str">
        <f t="shared" si="184"/>
        <v>LIR</v>
      </c>
      <c r="P2888" t="str">
        <f t="shared" si="185"/>
        <v>PA</v>
      </c>
    </row>
    <row r="2889" spans="1:16" x14ac:dyDescent="0.25">
      <c r="A2889" t="s">
        <v>26</v>
      </c>
      <c r="B2889" t="s">
        <v>4490</v>
      </c>
      <c r="C2889">
        <v>457</v>
      </c>
      <c r="D2889" t="s">
        <v>4491</v>
      </c>
      <c r="E2889" t="s">
        <v>4492</v>
      </c>
      <c r="F2889" t="s">
        <v>44</v>
      </c>
      <c r="G2889" t="s">
        <v>45</v>
      </c>
      <c r="H2889" t="s">
        <v>753</v>
      </c>
      <c r="I2889">
        <v>1</v>
      </c>
      <c r="J2889">
        <v>0</v>
      </c>
      <c r="K2889" t="s">
        <v>662</v>
      </c>
      <c r="L2889">
        <v>0</v>
      </c>
      <c r="M2889">
        <f t="shared" si="186"/>
        <v>2</v>
      </c>
      <c r="N2889" s="2">
        <f t="shared" si="183"/>
        <v>20</v>
      </c>
      <c r="O2889" s="2" t="str">
        <f t="shared" si="184"/>
        <v>EOMALPH</v>
      </c>
      <c r="P2889" t="str">
        <f t="shared" si="185"/>
        <v>PA</v>
      </c>
    </row>
    <row r="2890" spans="1:16" x14ac:dyDescent="0.25">
      <c r="A2890" t="s">
        <v>26</v>
      </c>
      <c r="B2890" t="s">
        <v>4493</v>
      </c>
      <c r="C2890">
        <v>458</v>
      </c>
      <c r="D2890" t="s">
        <v>4494</v>
      </c>
      <c r="F2890" t="s">
        <v>455</v>
      </c>
      <c r="G2890" t="s">
        <v>456</v>
      </c>
      <c r="H2890" t="s">
        <v>4495</v>
      </c>
      <c r="I2890">
        <v>36</v>
      </c>
      <c r="M2890">
        <f t="shared" si="186"/>
        <v>2</v>
      </c>
      <c r="N2890" s="2">
        <f t="shared" si="183"/>
        <v>20</v>
      </c>
      <c r="O2890" s="2" t="str">
        <f t="shared" si="184"/>
        <v>EOMALPHS</v>
      </c>
      <c r="P2890" t="str">
        <f t="shared" si="185"/>
        <v>PA</v>
      </c>
    </row>
    <row r="2891" spans="1:16" x14ac:dyDescent="0.25">
      <c r="A2891" t="s">
        <v>26</v>
      </c>
      <c r="B2891" t="s">
        <v>4496</v>
      </c>
      <c r="C2891">
        <v>459</v>
      </c>
      <c r="D2891" t="s">
        <v>4497</v>
      </c>
      <c r="F2891" t="s">
        <v>44</v>
      </c>
      <c r="G2891" t="s">
        <v>45</v>
      </c>
      <c r="H2891" t="s">
        <v>489</v>
      </c>
      <c r="I2891">
        <v>5</v>
      </c>
      <c r="J2891">
        <v>2</v>
      </c>
      <c r="K2891" t="s">
        <v>4134</v>
      </c>
      <c r="L2891">
        <v>0</v>
      </c>
      <c r="M2891">
        <f t="shared" si="186"/>
        <v>2</v>
      </c>
      <c r="N2891" s="2">
        <f t="shared" si="183"/>
        <v>20</v>
      </c>
      <c r="O2891" s="2" t="str">
        <f t="shared" si="184"/>
        <v>PBCTDE</v>
      </c>
      <c r="P2891" t="str">
        <f t="shared" si="185"/>
        <v>PA</v>
      </c>
    </row>
    <row r="2892" spans="1:16" x14ac:dyDescent="0.25">
      <c r="A2892" t="s">
        <v>26</v>
      </c>
      <c r="B2892" t="s">
        <v>4498</v>
      </c>
      <c r="C2892">
        <v>460</v>
      </c>
      <c r="D2892" t="s">
        <v>4499</v>
      </c>
      <c r="E2892" t="s">
        <v>4500</v>
      </c>
      <c r="F2892" t="s">
        <v>44</v>
      </c>
      <c r="G2892" t="s">
        <v>45</v>
      </c>
      <c r="H2892" t="s">
        <v>869</v>
      </c>
      <c r="I2892">
        <v>2</v>
      </c>
      <c r="J2892">
        <v>0</v>
      </c>
      <c r="K2892" t="s">
        <v>4098</v>
      </c>
      <c r="L2892">
        <v>0</v>
      </c>
      <c r="M2892">
        <f t="shared" si="186"/>
        <v>2</v>
      </c>
      <c r="N2892" s="2">
        <f t="shared" si="183"/>
        <v>20</v>
      </c>
      <c r="O2892" s="2" t="str">
        <f t="shared" si="184"/>
        <v>PBCTDE_BASEINOUT</v>
      </c>
      <c r="P2892" t="str">
        <f t="shared" si="185"/>
        <v>PA</v>
      </c>
    </row>
    <row r="2893" spans="1:16" x14ac:dyDescent="0.25">
      <c r="A2893" t="s">
        <v>26</v>
      </c>
      <c r="B2893" t="s">
        <v>4501</v>
      </c>
      <c r="C2893">
        <v>461</v>
      </c>
      <c r="D2893" t="s">
        <v>4502</v>
      </c>
      <c r="E2893" t="s">
        <v>4503</v>
      </c>
      <c r="F2893" t="s">
        <v>44</v>
      </c>
      <c r="G2893" t="s">
        <v>45</v>
      </c>
      <c r="H2893" t="s">
        <v>869</v>
      </c>
      <c r="I2893">
        <v>2</v>
      </c>
      <c r="J2893">
        <v>0</v>
      </c>
      <c r="K2893" t="s">
        <v>3398</v>
      </c>
      <c r="L2893">
        <v>0</v>
      </c>
      <c r="M2893">
        <f t="shared" si="186"/>
        <v>2</v>
      </c>
      <c r="N2893" s="2">
        <f t="shared" si="183"/>
        <v>20</v>
      </c>
      <c r="O2893" s="2" t="str">
        <f t="shared" si="184"/>
        <v>PBCTDE_DEVIATION</v>
      </c>
      <c r="P2893" t="str">
        <f t="shared" si="185"/>
        <v>PA</v>
      </c>
    </row>
    <row r="2894" spans="1:16" x14ac:dyDescent="0.25">
      <c r="A2894" t="s">
        <v>26</v>
      </c>
      <c r="B2894" t="s">
        <v>4504</v>
      </c>
      <c r="C2894">
        <v>462</v>
      </c>
      <c r="D2894" t="s">
        <v>4505</v>
      </c>
      <c r="E2894" t="s">
        <v>4358</v>
      </c>
      <c r="F2894" t="s">
        <v>44</v>
      </c>
      <c r="G2894" t="s">
        <v>45</v>
      </c>
      <c r="H2894" t="s">
        <v>869</v>
      </c>
      <c r="I2894">
        <v>2</v>
      </c>
      <c r="J2894">
        <v>0</v>
      </c>
      <c r="K2894" t="s">
        <v>4098</v>
      </c>
      <c r="L2894">
        <v>0</v>
      </c>
      <c r="M2894">
        <f t="shared" si="186"/>
        <v>2</v>
      </c>
      <c r="N2894" s="2">
        <f t="shared" si="183"/>
        <v>20</v>
      </c>
      <c r="O2894" s="2" t="str">
        <f t="shared" si="184"/>
        <v>PBCTDE_FIXING</v>
      </c>
      <c r="P2894" t="str">
        <f t="shared" si="185"/>
        <v>PA</v>
      </c>
    </row>
    <row r="2895" spans="1:16" x14ac:dyDescent="0.25">
      <c r="A2895" t="s">
        <v>26</v>
      </c>
      <c r="B2895" t="s">
        <v>4506</v>
      </c>
      <c r="C2895">
        <v>463</v>
      </c>
      <c r="D2895" t="s">
        <v>4507</v>
      </c>
      <c r="F2895" t="s">
        <v>44</v>
      </c>
      <c r="G2895" t="s">
        <v>45</v>
      </c>
      <c r="H2895" t="s">
        <v>489</v>
      </c>
      <c r="I2895">
        <v>5</v>
      </c>
      <c r="J2895">
        <v>2</v>
      </c>
      <c r="K2895" t="s">
        <v>4508</v>
      </c>
      <c r="L2895">
        <v>0</v>
      </c>
      <c r="M2895">
        <f t="shared" si="186"/>
        <v>2</v>
      </c>
      <c r="N2895" s="2">
        <f t="shared" si="183"/>
        <v>20</v>
      </c>
      <c r="O2895" s="2" t="str">
        <f t="shared" si="184"/>
        <v>PBCTPP</v>
      </c>
      <c r="P2895" t="str">
        <f t="shared" si="185"/>
        <v>PA</v>
      </c>
    </row>
    <row r="2896" spans="1:16" x14ac:dyDescent="0.25">
      <c r="A2896" t="s">
        <v>26</v>
      </c>
      <c r="B2896" t="s">
        <v>4509</v>
      </c>
      <c r="C2896">
        <v>464</v>
      </c>
      <c r="D2896" t="s">
        <v>4510</v>
      </c>
      <c r="E2896" t="s">
        <v>4500</v>
      </c>
      <c r="F2896" t="s">
        <v>44</v>
      </c>
      <c r="G2896" t="s">
        <v>45</v>
      </c>
      <c r="H2896" t="s">
        <v>869</v>
      </c>
      <c r="I2896">
        <v>2</v>
      </c>
      <c r="J2896">
        <v>0</v>
      </c>
      <c r="K2896" t="s">
        <v>4098</v>
      </c>
      <c r="L2896">
        <v>0</v>
      </c>
      <c r="M2896">
        <f t="shared" si="186"/>
        <v>2</v>
      </c>
      <c r="N2896" s="2">
        <f t="shared" si="183"/>
        <v>20</v>
      </c>
      <c r="O2896" s="2" t="str">
        <f t="shared" si="184"/>
        <v>PBCTPP_BASEINOUT</v>
      </c>
      <c r="P2896" t="str">
        <f t="shared" si="185"/>
        <v>PA</v>
      </c>
    </row>
    <row r="2897" spans="1:16" x14ac:dyDescent="0.25">
      <c r="A2897" t="s">
        <v>26</v>
      </c>
      <c r="B2897" t="s">
        <v>4511</v>
      </c>
      <c r="C2897">
        <v>465</v>
      </c>
      <c r="D2897" t="s">
        <v>4512</v>
      </c>
      <c r="E2897" t="s">
        <v>4503</v>
      </c>
      <c r="F2897" t="s">
        <v>44</v>
      </c>
      <c r="G2897" t="s">
        <v>45</v>
      </c>
      <c r="H2897" t="s">
        <v>869</v>
      </c>
      <c r="I2897">
        <v>2</v>
      </c>
      <c r="J2897">
        <v>0</v>
      </c>
      <c r="K2897" t="s">
        <v>3398</v>
      </c>
      <c r="L2897">
        <v>0</v>
      </c>
      <c r="M2897">
        <f t="shared" si="186"/>
        <v>2</v>
      </c>
      <c r="N2897" s="2">
        <f t="shared" si="183"/>
        <v>20</v>
      </c>
      <c r="O2897" s="2" t="str">
        <f t="shared" si="184"/>
        <v>PBCTPP_DEVIATION</v>
      </c>
      <c r="P2897" t="str">
        <f t="shared" si="185"/>
        <v>PA</v>
      </c>
    </row>
    <row r="2898" spans="1:16" x14ac:dyDescent="0.25">
      <c r="A2898" t="s">
        <v>26</v>
      </c>
      <c r="B2898" t="s">
        <v>4513</v>
      </c>
      <c r="C2898">
        <v>466</v>
      </c>
      <c r="D2898" t="s">
        <v>4514</v>
      </c>
      <c r="E2898" t="s">
        <v>4358</v>
      </c>
      <c r="F2898" t="s">
        <v>44</v>
      </c>
      <c r="G2898" t="s">
        <v>45</v>
      </c>
      <c r="H2898" t="s">
        <v>869</v>
      </c>
      <c r="I2898">
        <v>2</v>
      </c>
      <c r="J2898">
        <v>0</v>
      </c>
      <c r="K2898" t="s">
        <v>4098</v>
      </c>
      <c r="L2898">
        <v>0</v>
      </c>
      <c r="M2898">
        <f t="shared" si="186"/>
        <v>2</v>
      </c>
      <c r="N2898" s="2">
        <f t="shared" si="183"/>
        <v>20</v>
      </c>
      <c r="O2898" s="2" t="str">
        <f t="shared" si="184"/>
        <v>PBCTPP_FIXING</v>
      </c>
      <c r="P2898" t="str">
        <f t="shared" si="185"/>
        <v>PA</v>
      </c>
    </row>
    <row r="2899" spans="1:16" x14ac:dyDescent="0.25">
      <c r="A2899" t="s">
        <v>26</v>
      </c>
      <c r="B2899" t="s">
        <v>4515</v>
      </c>
      <c r="C2899">
        <v>467</v>
      </c>
      <c r="D2899" t="s">
        <v>4516</v>
      </c>
      <c r="F2899" t="s">
        <v>44</v>
      </c>
      <c r="G2899" t="s">
        <v>45</v>
      </c>
      <c r="H2899" t="s">
        <v>91</v>
      </c>
      <c r="I2899">
        <v>3</v>
      </c>
      <c r="J2899">
        <v>0</v>
      </c>
      <c r="K2899" t="s">
        <v>4517</v>
      </c>
      <c r="L2899">
        <v>0</v>
      </c>
      <c r="M2899">
        <f t="shared" si="186"/>
        <v>2</v>
      </c>
      <c r="N2899" s="2">
        <f t="shared" si="183"/>
        <v>20</v>
      </c>
      <c r="O2899" s="2" t="str">
        <f t="shared" si="184"/>
        <v>PBCTDD</v>
      </c>
      <c r="P2899" t="str">
        <f t="shared" si="185"/>
        <v>PA</v>
      </c>
    </row>
    <row r="2900" spans="1:16" x14ac:dyDescent="0.25">
      <c r="A2900" t="s">
        <v>26</v>
      </c>
      <c r="B2900" t="s">
        <v>4518</v>
      </c>
      <c r="C2900">
        <v>468</v>
      </c>
      <c r="D2900" t="s">
        <v>4519</v>
      </c>
      <c r="E2900" t="s">
        <v>4500</v>
      </c>
      <c r="F2900" t="s">
        <v>44</v>
      </c>
      <c r="G2900" t="s">
        <v>45</v>
      </c>
      <c r="H2900" t="s">
        <v>869</v>
      </c>
      <c r="I2900">
        <v>2</v>
      </c>
      <c r="J2900">
        <v>0</v>
      </c>
      <c r="K2900" t="s">
        <v>4098</v>
      </c>
      <c r="L2900">
        <v>0</v>
      </c>
      <c r="M2900">
        <f t="shared" si="186"/>
        <v>2</v>
      </c>
      <c r="N2900" s="2">
        <f t="shared" si="183"/>
        <v>20</v>
      </c>
      <c r="O2900" s="2" t="str">
        <f t="shared" si="184"/>
        <v>PBCTDD_BASEINOUT</v>
      </c>
      <c r="P2900" t="str">
        <f t="shared" si="185"/>
        <v>PA</v>
      </c>
    </row>
    <row r="2901" spans="1:16" x14ac:dyDescent="0.25">
      <c r="A2901" t="s">
        <v>26</v>
      </c>
      <c r="B2901" t="s">
        <v>4520</v>
      </c>
      <c r="C2901">
        <v>469</v>
      </c>
      <c r="D2901" t="s">
        <v>4521</v>
      </c>
      <c r="E2901" t="s">
        <v>4503</v>
      </c>
      <c r="F2901" t="s">
        <v>44</v>
      </c>
      <c r="G2901" t="s">
        <v>45</v>
      </c>
      <c r="H2901" t="s">
        <v>869</v>
      </c>
      <c r="I2901">
        <v>2</v>
      </c>
      <c r="J2901">
        <v>0</v>
      </c>
      <c r="K2901" t="s">
        <v>3398</v>
      </c>
      <c r="L2901">
        <v>0</v>
      </c>
      <c r="M2901">
        <f t="shared" si="186"/>
        <v>2</v>
      </c>
      <c r="N2901" s="2">
        <f t="shared" si="183"/>
        <v>20</v>
      </c>
      <c r="O2901" s="2" t="str">
        <f t="shared" si="184"/>
        <v>PBCTDD_DEVIATION</v>
      </c>
      <c r="P2901" t="str">
        <f t="shared" si="185"/>
        <v>PA</v>
      </c>
    </row>
    <row r="2902" spans="1:16" x14ac:dyDescent="0.25">
      <c r="A2902" t="s">
        <v>26</v>
      </c>
      <c r="B2902" t="s">
        <v>4522</v>
      </c>
      <c r="C2902">
        <v>470</v>
      </c>
      <c r="D2902" t="s">
        <v>4523</v>
      </c>
      <c r="E2902" t="s">
        <v>4358</v>
      </c>
      <c r="F2902" t="s">
        <v>44</v>
      </c>
      <c r="G2902" t="s">
        <v>45</v>
      </c>
      <c r="H2902" t="s">
        <v>869</v>
      </c>
      <c r="I2902">
        <v>2</v>
      </c>
      <c r="J2902">
        <v>0</v>
      </c>
      <c r="K2902" t="s">
        <v>4098</v>
      </c>
      <c r="L2902">
        <v>0</v>
      </c>
      <c r="M2902">
        <f t="shared" si="186"/>
        <v>2</v>
      </c>
      <c r="N2902" s="2">
        <f t="shared" si="183"/>
        <v>20</v>
      </c>
      <c r="O2902" s="2" t="str">
        <f t="shared" si="184"/>
        <v>PBCTDD_FIXING</v>
      </c>
      <c r="P2902" t="str">
        <f t="shared" si="185"/>
        <v>PA</v>
      </c>
    </row>
    <row r="2903" spans="1:16" x14ac:dyDescent="0.25">
      <c r="A2903" t="s">
        <v>26</v>
      </c>
      <c r="B2903" t="s">
        <v>4524</v>
      </c>
      <c r="C2903">
        <v>471</v>
      </c>
      <c r="D2903" t="s">
        <v>4525</v>
      </c>
      <c r="E2903" t="s">
        <v>4526</v>
      </c>
      <c r="F2903" t="s">
        <v>44</v>
      </c>
      <c r="G2903" t="s">
        <v>45</v>
      </c>
      <c r="H2903" t="s">
        <v>869</v>
      </c>
      <c r="I2903">
        <v>2</v>
      </c>
      <c r="J2903">
        <v>0</v>
      </c>
      <c r="K2903" t="s">
        <v>4098</v>
      </c>
      <c r="L2903">
        <v>0</v>
      </c>
      <c r="M2903">
        <f t="shared" si="186"/>
        <v>2</v>
      </c>
      <c r="N2903" s="2">
        <f t="shared" si="183"/>
        <v>20</v>
      </c>
      <c r="O2903" s="2" t="str">
        <f t="shared" si="184"/>
        <v>BHTT</v>
      </c>
      <c r="P2903" t="str">
        <f t="shared" si="185"/>
        <v>PA</v>
      </c>
    </row>
    <row r="2904" spans="1:16" x14ac:dyDescent="0.25">
      <c r="A2904" t="s">
        <v>26</v>
      </c>
      <c r="B2904" t="s">
        <v>4527</v>
      </c>
      <c r="C2904">
        <v>472</v>
      </c>
      <c r="D2904" t="s">
        <v>4528</v>
      </c>
      <c r="E2904" t="s">
        <v>4529</v>
      </c>
      <c r="F2904" t="s">
        <v>44</v>
      </c>
      <c r="G2904" t="s">
        <v>45</v>
      </c>
      <c r="H2904" t="s">
        <v>869</v>
      </c>
      <c r="I2904">
        <v>2</v>
      </c>
      <c r="J2904">
        <v>0</v>
      </c>
      <c r="K2904" t="s">
        <v>4098</v>
      </c>
      <c r="L2904">
        <v>0</v>
      </c>
      <c r="M2904">
        <f t="shared" si="186"/>
        <v>2</v>
      </c>
      <c r="N2904" s="2">
        <f t="shared" si="183"/>
        <v>20</v>
      </c>
      <c r="O2904" s="2" t="str">
        <f t="shared" si="184"/>
        <v>BHTTL</v>
      </c>
      <c r="P2904" t="str">
        <f t="shared" si="185"/>
        <v>PA</v>
      </c>
    </row>
    <row r="2905" spans="1:16" x14ac:dyDescent="0.25">
      <c r="A2905" t="s">
        <v>26</v>
      </c>
      <c r="B2905" t="s">
        <v>4530</v>
      </c>
      <c r="C2905">
        <v>473</v>
      </c>
      <c r="D2905" t="s">
        <v>4531</v>
      </c>
      <c r="F2905" t="s">
        <v>455</v>
      </c>
      <c r="G2905" t="s">
        <v>456</v>
      </c>
      <c r="H2905" t="s">
        <v>4532</v>
      </c>
      <c r="I2905">
        <v>172</v>
      </c>
      <c r="M2905">
        <f t="shared" si="186"/>
        <v>2</v>
      </c>
      <c r="N2905" s="2">
        <f t="shared" si="183"/>
        <v>20</v>
      </c>
      <c r="O2905" s="2" t="str">
        <f t="shared" si="184"/>
        <v>EOM_COM</v>
      </c>
      <c r="P2905" t="str">
        <f t="shared" si="185"/>
        <v>PA</v>
      </c>
    </row>
    <row r="2906" spans="1:16" x14ac:dyDescent="0.25">
      <c r="A2906" t="s">
        <v>26</v>
      </c>
      <c r="B2906" t="s">
        <v>4533</v>
      </c>
      <c r="C2906">
        <v>474</v>
      </c>
      <c r="D2906" t="s">
        <v>4534</v>
      </c>
      <c r="E2906" t="s">
        <v>4535</v>
      </c>
      <c r="F2906" t="s">
        <v>44</v>
      </c>
      <c r="G2906" t="s">
        <v>45</v>
      </c>
      <c r="H2906" t="s">
        <v>753</v>
      </c>
      <c r="I2906">
        <v>1</v>
      </c>
      <c r="J2906">
        <v>0</v>
      </c>
      <c r="K2906" t="s">
        <v>662</v>
      </c>
      <c r="L2906">
        <v>0</v>
      </c>
      <c r="M2906">
        <f t="shared" si="186"/>
        <v>2</v>
      </c>
      <c r="N2906" s="2">
        <f t="shared" si="183"/>
        <v>20</v>
      </c>
      <c r="O2906" s="2" t="str">
        <f t="shared" si="184"/>
        <v>DIOP</v>
      </c>
      <c r="P2906" t="str">
        <f t="shared" si="185"/>
        <v>PA</v>
      </c>
    </row>
    <row r="2907" spans="1:16" x14ac:dyDescent="0.25">
      <c r="A2907" t="s">
        <v>26</v>
      </c>
      <c r="B2907" t="s">
        <v>4536</v>
      </c>
      <c r="C2907">
        <v>475</v>
      </c>
      <c r="D2907" t="s">
        <v>4537</v>
      </c>
      <c r="E2907" t="s">
        <v>4097</v>
      </c>
      <c r="F2907" t="s">
        <v>44</v>
      </c>
      <c r="G2907" t="s">
        <v>45</v>
      </c>
      <c r="H2907" t="s">
        <v>753</v>
      </c>
      <c r="I2907">
        <v>1</v>
      </c>
      <c r="J2907">
        <v>0</v>
      </c>
      <c r="K2907" t="s">
        <v>4098</v>
      </c>
      <c r="L2907">
        <v>0</v>
      </c>
      <c r="M2907">
        <f t="shared" si="186"/>
        <v>2</v>
      </c>
      <c r="N2907" s="2">
        <f t="shared" si="183"/>
        <v>20</v>
      </c>
      <c r="O2907" s="2" t="str">
        <f t="shared" si="184"/>
        <v>DIOP_RES</v>
      </c>
      <c r="P2907" t="str">
        <f t="shared" si="185"/>
        <v>PA</v>
      </c>
    </row>
    <row r="2908" spans="1:16" x14ac:dyDescent="0.25">
      <c r="A2908" t="s">
        <v>26</v>
      </c>
      <c r="B2908" t="s">
        <v>4538</v>
      </c>
      <c r="C2908">
        <v>476</v>
      </c>
      <c r="D2908" t="s">
        <v>4539</v>
      </c>
      <c r="E2908" t="s">
        <v>1579</v>
      </c>
      <c r="F2908" t="s">
        <v>44</v>
      </c>
      <c r="G2908" t="s">
        <v>45</v>
      </c>
      <c r="H2908" t="s">
        <v>753</v>
      </c>
      <c r="I2908">
        <v>1</v>
      </c>
      <c r="J2908">
        <v>0</v>
      </c>
      <c r="K2908" t="s">
        <v>1491</v>
      </c>
      <c r="L2908">
        <v>0</v>
      </c>
      <c r="M2908">
        <f t="shared" si="186"/>
        <v>2</v>
      </c>
      <c r="N2908" s="2">
        <f t="shared" si="183"/>
        <v>20</v>
      </c>
      <c r="O2908" s="2" t="str">
        <f t="shared" si="184"/>
        <v>NYST</v>
      </c>
      <c r="P2908" t="str">
        <f t="shared" si="185"/>
        <v>PA</v>
      </c>
    </row>
    <row r="2909" spans="1:16" x14ac:dyDescent="0.25">
      <c r="A2909" t="s">
        <v>26</v>
      </c>
      <c r="B2909" t="s">
        <v>4540</v>
      </c>
      <c r="C2909">
        <v>477</v>
      </c>
      <c r="D2909" t="s">
        <v>4541</v>
      </c>
      <c r="E2909" t="s">
        <v>4542</v>
      </c>
      <c r="F2909" t="s">
        <v>44</v>
      </c>
      <c r="G2909" t="s">
        <v>45</v>
      </c>
      <c r="H2909" t="s">
        <v>869</v>
      </c>
      <c r="I2909">
        <v>2</v>
      </c>
      <c r="J2909">
        <v>0</v>
      </c>
      <c r="K2909" t="s">
        <v>3456</v>
      </c>
      <c r="L2909">
        <v>0</v>
      </c>
      <c r="M2909">
        <f t="shared" si="186"/>
        <v>2</v>
      </c>
      <c r="N2909" s="2">
        <f t="shared" si="183"/>
        <v>20</v>
      </c>
      <c r="O2909" s="2" t="str">
        <f t="shared" si="184"/>
        <v>NYST_DR</v>
      </c>
      <c r="P2909" t="str">
        <f t="shared" si="185"/>
        <v>PA</v>
      </c>
    </row>
    <row r="2910" spans="1:16" x14ac:dyDescent="0.25">
      <c r="A2910" t="s">
        <v>26</v>
      </c>
      <c r="B2910" t="s">
        <v>4543</v>
      </c>
      <c r="C2910">
        <v>478</v>
      </c>
      <c r="D2910" t="s">
        <v>4544</v>
      </c>
      <c r="E2910" t="s">
        <v>4545</v>
      </c>
      <c r="F2910" t="s">
        <v>44</v>
      </c>
      <c r="G2910" t="s">
        <v>45</v>
      </c>
      <c r="H2910" t="s">
        <v>869</v>
      </c>
      <c r="I2910">
        <v>2</v>
      </c>
      <c r="J2910">
        <v>0</v>
      </c>
      <c r="K2910" t="s">
        <v>4197</v>
      </c>
      <c r="L2910">
        <v>0</v>
      </c>
      <c r="M2910">
        <f t="shared" si="186"/>
        <v>2</v>
      </c>
      <c r="N2910" s="2">
        <f t="shared" si="183"/>
        <v>20</v>
      </c>
      <c r="O2910" s="2" t="str">
        <f t="shared" si="184"/>
        <v>NYST_CAT</v>
      </c>
      <c r="P2910" t="str">
        <f t="shared" si="185"/>
        <v>PA</v>
      </c>
    </row>
    <row r="2911" spans="1:16" x14ac:dyDescent="0.25">
      <c r="A2911" t="s">
        <v>26</v>
      </c>
      <c r="B2911" t="s">
        <v>4546</v>
      </c>
      <c r="C2911">
        <v>479</v>
      </c>
      <c r="D2911" t="s">
        <v>4547</v>
      </c>
      <c r="F2911" t="s">
        <v>455</v>
      </c>
      <c r="G2911" t="s">
        <v>456</v>
      </c>
      <c r="H2911" t="s">
        <v>2323</v>
      </c>
      <c r="I2911">
        <v>33</v>
      </c>
      <c r="M2911">
        <f t="shared" si="186"/>
        <v>2</v>
      </c>
      <c r="N2911" s="2">
        <f t="shared" si="183"/>
        <v>20</v>
      </c>
      <c r="O2911" s="2" t="str">
        <f t="shared" si="184"/>
        <v>NYSTCATEGORY</v>
      </c>
      <c r="P2911" t="str">
        <f t="shared" si="185"/>
        <v>PA</v>
      </c>
    </row>
    <row r="2912" spans="1:16" x14ac:dyDescent="0.25">
      <c r="A2912" t="s">
        <v>26</v>
      </c>
      <c r="B2912" t="s">
        <v>4548</v>
      </c>
      <c r="C2912">
        <v>480</v>
      </c>
      <c r="D2912" t="s">
        <v>4549</v>
      </c>
      <c r="E2912" t="s">
        <v>4550</v>
      </c>
      <c r="F2912" t="s">
        <v>44</v>
      </c>
      <c r="G2912" t="s">
        <v>45</v>
      </c>
      <c r="H2912" t="s">
        <v>4262</v>
      </c>
      <c r="I2912">
        <v>21</v>
      </c>
      <c r="J2912">
        <v>0</v>
      </c>
      <c r="K2912" t="s">
        <v>1491</v>
      </c>
      <c r="L2912">
        <v>0</v>
      </c>
      <c r="M2912">
        <f t="shared" si="186"/>
        <v>2</v>
      </c>
      <c r="N2912" s="2">
        <f t="shared" si="183"/>
        <v>20</v>
      </c>
      <c r="O2912" s="2" t="str">
        <f t="shared" si="184"/>
        <v>TITMSGL</v>
      </c>
      <c r="P2912" t="str">
        <f t="shared" si="185"/>
        <v>PA</v>
      </c>
    </row>
    <row r="2913" spans="1:16" x14ac:dyDescent="0.25">
      <c r="A2913" t="s">
        <v>26</v>
      </c>
      <c r="B2913" t="s">
        <v>4551</v>
      </c>
      <c r="C2913">
        <v>481</v>
      </c>
      <c r="D2913" t="s">
        <v>4552</v>
      </c>
      <c r="E2913" t="s">
        <v>1579</v>
      </c>
      <c r="F2913" t="s">
        <v>44</v>
      </c>
      <c r="G2913" t="s">
        <v>45</v>
      </c>
      <c r="H2913" t="s">
        <v>1538</v>
      </c>
      <c r="I2913">
        <v>18</v>
      </c>
      <c r="J2913">
        <v>0</v>
      </c>
      <c r="K2913" t="s">
        <v>1491</v>
      </c>
      <c r="L2913">
        <v>0</v>
      </c>
      <c r="M2913">
        <f t="shared" si="186"/>
        <v>2</v>
      </c>
      <c r="N2913" s="2">
        <f t="shared" si="183"/>
        <v>20</v>
      </c>
      <c r="O2913" s="2" t="str">
        <f t="shared" si="184"/>
        <v>LANG_S</v>
      </c>
      <c r="P2913" t="str">
        <f t="shared" si="185"/>
        <v>PA</v>
      </c>
    </row>
    <row r="2914" spans="1:16" x14ac:dyDescent="0.25">
      <c r="A2914" t="s">
        <v>26</v>
      </c>
      <c r="B2914" t="s">
        <v>4553</v>
      </c>
      <c r="C2914">
        <v>482</v>
      </c>
      <c r="D2914" t="s">
        <v>4554</v>
      </c>
      <c r="E2914" t="s">
        <v>1579</v>
      </c>
      <c r="F2914" t="s">
        <v>44</v>
      </c>
      <c r="G2914" t="s">
        <v>45</v>
      </c>
      <c r="H2914" t="s">
        <v>1538</v>
      </c>
      <c r="I2914">
        <v>18</v>
      </c>
      <c r="J2914">
        <v>0</v>
      </c>
      <c r="K2914" t="s">
        <v>1491</v>
      </c>
      <c r="L2914">
        <v>0</v>
      </c>
      <c r="M2914">
        <f t="shared" si="186"/>
        <v>2</v>
      </c>
      <c r="N2914" s="2">
        <f t="shared" si="183"/>
        <v>20</v>
      </c>
      <c r="O2914" s="2" t="str">
        <f t="shared" si="184"/>
        <v>LANG_E</v>
      </c>
      <c r="P2914" t="str">
        <f t="shared" si="185"/>
        <v>PA</v>
      </c>
    </row>
    <row r="2915" spans="1:16" x14ac:dyDescent="0.25">
      <c r="A2915" t="s">
        <v>26</v>
      </c>
      <c r="B2915" t="s">
        <v>4555</v>
      </c>
      <c r="C2915">
        <v>483</v>
      </c>
      <c r="D2915" t="s">
        <v>4556</v>
      </c>
      <c r="F2915" t="s">
        <v>44</v>
      </c>
      <c r="G2915" t="s">
        <v>45</v>
      </c>
      <c r="H2915" t="s">
        <v>4284</v>
      </c>
      <c r="I2915">
        <v>21</v>
      </c>
      <c r="J2915">
        <v>2</v>
      </c>
      <c r="K2915" t="s">
        <v>4557</v>
      </c>
      <c r="L2915">
        <v>0</v>
      </c>
      <c r="M2915">
        <f t="shared" si="186"/>
        <v>2</v>
      </c>
      <c r="N2915" s="2">
        <f t="shared" si="183"/>
        <v>20</v>
      </c>
      <c r="O2915" s="2" t="str">
        <f t="shared" si="184"/>
        <v>LANG_E_A</v>
      </c>
      <c r="P2915" t="str">
        <f t="shared" si="185"/>
        <v>PA</v>
      </c>
    </row>
    <row r="2916" spans="1:16" x14ac:dyDescent="0.25">
      <c r="A2916" t="s">
        <v>26</v>
      </c>
      <c r="B2916" t="s">
        <v>4558</v>
      </c>
      <c r="C2916">
        <v>484</v>
      </c>
      <c r="D2916" t="s">
        <v>4559</v>
      </c>
      <c r="E2916" t="s">
        <v>1579</v>
      </c>
      <c r="F2916" t="s">
        <v>44</v>
      </c>
      <c r="G2916" t="s">
        <v>45</v>
      </c>
      <c r="H2916" t="s">
        <v>1538</v>
      </c>
      <c r="I2916">
        <v>18</v>
      </c>
      <c r="J2916">
        <v>0</v>
      </c>
      <c r="K2916" t="s">
        <v>1491</v>
      </c>
      <c r="L2916">
        <v>0</v>
      </c>
      <c r="M2916">
        <f t="shared" si="186"/>
        <v>2</v>
      </c>
      <c r="N2916" s="2">
        <f t="shared" si="183"/>
        <v>20</v>
      </c>
      <c r="O2916" s="2" t="str">
        <f t="shared" si="184"/>
        <v>LANG_C</v>
      </c>
      <c r="P2916" t="str">
        <f t="shared" si="185"/>
        <v>PA</v>
      </c>
    </row>
    <row r="2917" spans="1:16" x14ac:dyDescent="0.25">
      <c r="A2917" t="s">
        <v>26</v>
      </c>
      <c r="B2917" t="s">
        <v>4560</v>
      </c>
      <c r="C2917">
        <v>485</v>
      </c>
      <c r="D2917" t="s">
        <v>4561</v>
      </c>
      <c r="F2917" t="s">
        <v>44</v>
      </c>
      <c r="G2917" t="s">
        <v>45</v>
      </c>
      <c r="H2917" t="s">
        <v>4284</v>
      </c>
      <c r="I2917">
        <v>21</v>
      </c>
      <c r="J2917">
        <v>2</v>
      </c>
      <c r="K2917" t="s">
        <v>4562</v>
      </c>
      <c r="L2917">
        <v>0</v>
      </c>
      <c r="M2917">
        <f t="shared" si="186"/>
        <v>2</v>
      </c>
      <c r="N2917" s="2">
        <f t="shared" si="183"/>
        <v>20</v>
      </c>
      <c r="O2917" s="2" t="str">
        <f t="shared" si="184"/>
        <v>LANG_C_A</v>
      </c>
      <c r="P2917" t="str">
        <f t="shared" si="185"/>
        <v>PA</v>
      </c>
    </row>
    <row r="2918" spans="1:16" x14ac:dyDescent="0.25">
      <c r="A2918" t="s">
        <v>26</v>
      </c>
      <c r="B2918" t="s">
        <v>4563</v>
      </c>
      <c r="C2918">
        <v>486</v>
      </c>
      <c r="D2918" t="s">
        <v>4564</v>
      </c>
      <c r="E2918" t="s">
        <v>1579</v>
      </c>
      <c r="F2918" t="s">
        <v>44</v>
      </c>
      <c r="G2918" t="s">
        <v>45</v>
      </c>
      <c r="H2918" t="s">
        <v>1538</v>
      </c>
      <c r="I2918">
        <v>18</v>
      </c>
      <c r="J2918">
        <v>0</v>
      </c>
      <c r="K2918" t="s">
        <v>1491</v>
      </c>
      <c r="L2918">
        <v>0</v>
      </c>
      <c r="M2918">
        <f t="shared" si="186"/>
        <v>2</v>
      </c>
      <c r="N2918" s="2">
        <f t="shared" si="183"/>
        <v>20</v>
      </c>
      <c r="O2918" s="2" t="str">
        <f t="shared" si="184"/>
        <v>LANG_M</v>
      </c>
      <c r="P2918" t="str">
        <f t="shared" si="185"/>
        <v>PA</v>
      </c>
    </row>
    <row r="2919" spans="1:16" x14ac:dyDescent="0.25">
      <c r="A2919" t="s">
        <v>26</v>
      </c>
      <c r="B2919" t="s">
        <v>4565</v>
      </c>
      <c r="C2919">
        <v>487</v>
      </c>
      <c r="D2919" t="s">
        <v>4566</v>
      </c>
      <c r="F2919" t="s">
        <v>44</v>
      </c>
      <c r="G2919" t="s">
        <v>45</v>
      </c>
      <c r="H2919" t="s">
        <v>4284</v>
      </c>
      <c r="I2919">
        <v>21</v>
      </c>
      <c r="J2919">
        <v>2</v>
      </c>
      <c r="K2919" t="s">
        <v>4567</v>
      </c>
      <c r="L2919">
        <v>0</v>
      </c>
      <c r="M2919">
        <f t="shared" si="186"/>
        <v>2</v>
      </c>
      <c r="N2919" s="2">
        <f t="shared" si="183"/>
        <v>20</v>
      </c>
      <c r="O2919" s="2" t="str">
        <f t="shared" si="184"/>
        <v>LANG_M_A</v>
      </c>
      <c r="P2919" t="str">
        <f t="shared" si="185"/>
        <v>PA</v>
      </c>
    </row>
    <row r="2920" spans="1:16" x14ac:dyDescent="0.25">
      <c r="A2920" t="s">
        <v>26</v>
      </c>
      <c r="B2920" t="s">
        <v>4568</v>
      </c>
      <c r="C2920">
        <v>488</v>
      </c>
      <c r="D2920" t="s">
        <v>4569</v>
      </c>
      <c r="E2920" t="s">
        <v>1579</v>
      </c>
      <c r="F2920" t="s">
        <v>44</v>
      </c>
      <c r="G2920" t="s">
        <v>45</v>
      </c>
      <c r="H2920" t="s">
        <v>4262</v>
      </c>
      <c r="I2920">
        <v>21</v>
      </c>
      <c r="J2920">
        <v>0</v>
      </c>
      <c r="K2920" t="s">
        <v>1491</v>
      </c>
      <c r="L2920">
        <v>0</v>
      </c>
      <c r="M2920">
        <f t="shared" si="186"/>
        <v>2</v>
      </c>
      <c r="N2920" s="2">
        <f t="shared" si="183"/>
        <v>20</v>
      </c>
      <c r="O2920" s="2" t="str">
        <f t="shared" si="184"/>
        <v>TMS1</v>
      </c>
      <c r="P2920" t="str">
        <f t="shared" si="185"/>
        <v>PA</v>
      </c>
    </row>
    <row r="2921" spans="1:16" x14ac:dyDescent="0.25">
      <c r="A2921" t="s">
        <v>26</v>
      </c>
      <c r="B2921" t="s">
        <v>4570</v>
      </c>
      <c r="C2921">
        <v>489</v>
      </c>
      <c r="D2921" t="s">
        <v>4571</v>
      </c>
      <c r="E2921" t="s">
        <v>1579</v>
      </c>
      <c r="F2921" t="s">
        <v>44</v>
      </c>
      <c r="G2921" t="s">
        <v>45</v>
      </c>
      <c r="H2921" t="s">
        <v>4262</v>
      </c>
      <c r="I2921">
        <v>21</v>
      </c>
      <c r="J2921">
        <v>0</v>
      </c>
      <c r="K2921" t="s">
        <v>1491</v>
      </c>
      <c r="L2921">
        <v>0</v>
      </c>
      <c r="M2921">
        <f t="shared" si="186"/>
        <v>2</v>
      </c>
      <c r="N2921" s="2">
        <f t="shared" si="183"/>
        <v>20</v>
      </c>
      <c r="O2921" s="2" t="str">
        <f t="shared" si="184"/>
        <v>TMS2</v>
      </c>
      <c r="P2921" t="str">
        <f t="shared" si="185"/>
        <v>PA</v>
      </c>
    </row>
    <row r="2922" spans="1:16" x14ac:dyDescent="0.25">
      <c r="A2922" t="s">
        <v>26</v>
      </c>
      <c r="B2922" t="s">
        <v>4572</v>
      </c>
      <c r="C2922">
        <v>490</v>
      </c>
      <c r="D2922" t="s">
        <v>4573</v>
      </c>
      <c r="E2922" t="s">
        <v>1579</v>
      </c>
      <c r="F2922" t="s">
        <v>44</v>
      </c>
      <c r="G2922" t="s">
        <v>45</v>
      </c>
      <c r="H2922" t="s">
        <v>4262</v>
      </c>
      <c r="I2922">
        <v>21</v>
      </c>
      <c r="J2922">
        <v>0</v>
      </c>
      <c r="K2922" t="s">
        <v>1491</v>
      </c>
      <c r="L2922">
        <v>0</v>
      </c>
      <c r="M2922">
        <f t="shared" si="186"/>
        <v>2</v>
      </c>
      <c r="N2922" s="2">
        <f t="shared" si="183"/>
        <v>20</v>
      </c>
      <c r="O2922" s="2" t="str">
        <f t="shared" si="184"/>
        <v>TMS3</v>
      </c>
      <c r="P2922" t="str">
        <f t="shared" si="185"/>
        <v>PA</v>
      </c>
    </row>
    <row r="2923" spans="1:16" x14ac:dyDescent="0.25">
      <c r="A2923" t="s">
        <v>26</v>
      </c>
      <c r="B2923" t="s">
        <v>4574</v>
      </c>
      <c r="C2923">
        <v>491</v>
      </c>
      <c r="D2923" t="s">
        <v>4575</v>
      </c>
      <c r="E2923" t="s">
        <v>1579</v>
      </c>
      <c r="F2923" t="s">
        <v>44</v>
      </c>
      <c r="G2923" t="s">
        <v>45</v>
      </c>
      <c r="H2923" t="s">
        <v>4262</v>
      </c>
      <c r="I2923">
        <v>21</v>
      </c>
      <c r="J2923">
        <v>0</v>
      </c>
      <c r="K2923" t="s">
        <v>1491</v>
      </c>
      <c r="L2923">
        <v>0</v>
      </c>
      <c r="M2923">
        <f t="shared" si="186"/>
        <v>2</v>
      </c>
      <c r="N2923" s="2">
        <f t="shared" si="183"/>
        <v>20</v>
      </c>
      <c r="O2923" s="2" t="str">
        <f t="shared" si="184"/>
        <v>TMS4</v>
      </c>
      <c r="P2923" t="str">
        <f t="shared" si="185"/>
        <v>PA</v>
      </c>
    </row>
    <row r="2924" spans="1:16" x14ac:dyDescent="0.25">
      <c r="A2924" t="s">
        <v>26</v>
      </c>
      <c r="B2924" t="s">
        <v>4576</v>
      </c>
      <c r="C2924">
        <v>492</v>
      </c>
      <c r="D2924" t="s">
        <v>4577</v>
      </c>
      <c r="E2924" t="s">
        <v>1579</v>
      </c>
      <c r="F2924" t="s">
        <v>44</v>
      </c>
      <c r="G2924" t="s">
        <v>45</v>
      </c>
      <c r="H2924" t="s">
        <v>4262</v>
      </c>
      <c r="I2924">
        <v>21</v>
      </c>
      <c r="J2924">
        <v>0</v>
      </c>
      <c r="K2924" t="s">
        <v>1491</v>
      </c>
      <c r="L2924">
        <v>0</v>
      </c>
      <c r="M2924">
        <f t="shared" si="186"/>
        <v>2</v>
      </c>
      <c r="N2924" s="2">
        <f t="shared" si="183"/>
        <v>20</v>
      </c>
      <c r="O2924" s="2" t="str">
        <f t="shared" si="184"/>
        <v>TMS5</v>
      </c>
      <c r="P2924" t="str">
        <f t="shared" si="185"/>
        <v>PA</v>
      </c>
    </row>
    <row r="2925" spans="1:16" x14ac:dyDescent="0.25">
      <c r="A2925" t="s">
        <v>26</v>
      </c>
      <c r="B2925" t="s">
        <v>4578</v>
      </c>
      <c r="C2925">
        <v>493</v>
      </c>
      <c r="D2925" t="s">
        <v>4579</v>
      </c>
      <c r="E2925" t="s">
        <v>1579</v>
      </c>
      <c r="F2925" t="s">
        <v>44</v>
      </c>
      <c r="G2925" t="s">
        <v>45</v>
      </c>
      <c r="H2925" t="s">
        <v>4262</v>
      </c>
      <c r="I2925">
        <v>21</v>
      </c>
      <c r="J2925">
        <v>0</v>
      </c>
      <c r="K2925" t="s">
        <v>1491</v>
      </c>
      <c r="L2925">
        <v>0</v>
      </c>
      <c r="M2925">
        <f t="shared" si="186"/>
        <v>2</v>
      </c>
      <c r="N2925" s="2">
        <f t="shared" si="183"/>
        <v>20</v>
      </c>
      <c r="O2925" s="2" t="str">
        <f t="shared" si="184"/>
        <v>TMS6</v>
      </c>
      <c r="P2925" t="str">
        <f t="shared" si="185"/>
        <v>PA</v>
      </c>
    </row>
    <row r="2926" spans="1:16" x14ac:dyDescent="0.25">
      <c r="A2926" t="s">
        <v>26</v>
      </c>
      <c r="B2926" t="s">
        <v>4580</v>
      </c>
      <c r="C2926">
        <v>494</v>
      </c>
      <c r="D2926" t="s">
        <v>4581</v>
      </c>
      <c r="E2926" t="s">
        <v>1579</v>
      </c>
      <c r="F2926" t="s">
        <v>44</v>
      </c>
      <c r="G2926" t="s">
        <v>45</v>
      </c>
      <c r="H2926" t="s">
        <v>4262</v>
      </c>
      <c r="I2926">
        <v>21</v>
      </c>
      <c r="J2926">
        <v>0</v>
      </c>
      <c r="K2926" t="s">
        <v>1491</v>
      </c>
      <c r="L2926">
        <v>0</v>
      </c>
      <c r="M2926">
        <f t="shared" si="186"/>
        <v>2</v>
      </c>
      <c r="N2926" s="2">
        <f t="shared" ref="N2926:N2989" si="187">_xlfn.NUMBERVALUE(MID(A2926,2,3))-200</f>
        <v>20</v>
      </c>
      <c r="O2926" s="2" t="str">
        <f t="shared" ref="O2926:O2989" si="188">MID(B2926,6,LEN(B2926)-5)</f>
        <v>TMS7</v>
      </c>
      <c r="P2926" t="str">
        <f t="shared" ref="P2926:P2989" si="189">IFERROR(IF(FIND("PA",A2926)&gt;0,"PA","Biological"),"Biological")</f>
        <v>PA</v>
      </c>
    </row>
    <row r="2927" spans="1:16" x14ac:dyDescent="0.25">
      <c r="A2927" t="s">
        <v>26</v>
      </c>
      <c r="B2927" t="s">
        <v>4582</v>
      </c>
      <c r="C2927">
        <v>495</v>
      </c>
      <c r="D2927" t="s">
        <v>4583</v>
      </c>
      <c r="E2927" t="s">
        <v>1579</v>
      </c>
      <c r="F2927" t="s">
        <v>44</v>
      </c>
      <c r="G2927" t="s">
        <v>45</v>
      </c>
      <c r="H2927" t="s">
        <v>4262</v>
      </c>
      <c r="I2927">
        <v>21</v>
      </c>
      <c r="J2927">
        <v>0</v>
      </c>
      <c r="K2927" t="s">
        <v>1491</v>
      </c>
      <c r="L2927">
        <v>0</v>
      </c>
      <c r="M2927">
        <f t="shared" si="186"/>
        <v>2</v>
      </c>
      <c r="N2927" s="2">
        <f t="shared" si="187"/>
        <v>20</v>
      </c>
      <c r="O2927" s="2" t="str">
        <f t="shared" si="188"/>
        <v>TMS8</v>
      </c>
      <c r="P2927" t="str">
        <f t="shared" si="189"/>
        <v>PA</v>
      </c>
    </row>
    <row r="2928" spans="1:16" x14ac:dyDescent="0.25">
      <c r="A2928" t="s">
        <v>26</v>
      </c>
      <c r="B2928" t="s">
        <v>4584</v>
      </c>
      <c r="C2928">
        <v>496</v>
      </c>
      <c r="D2928" t="s">
        <v>4585</v>
      </c>
      <c r="E2928" t="s">
        <v>1579</v>
      </c>
      <c r="F2928" t="s">
        <v>44</v>
      </c>
      <c r="G2928" t="s">
        <v>45</v>
      </c>
      <c r="H2928" t="s">
        <v>4262</v>
      </c>
      <c r="I2928">
        <v>21</v>
      </c>
      <c r="J2928">
        <v>0</v>
      </c>
      <c r="K2928" t="s">
        <v>1491</v>
      </c>
      <c r="L2928">
        <v>0</v>
      </c>
      <c r="M2928">
        <f t="shared" si="186"/>
        <v>2</v>
      </c>
      <c r="N2928" s="2">
        <f t="shared" si="187"/>
        <v>20</v>
      </c>
      <c r="O2928" s="2" t="str">
        <f t="shared" si="188"/>
        <v>TMS9</v>
      </c>
      <c r="P2928" t="str">
        <f t="shared" si="189"/>
        <v>PA</v>
      </c>
    </row>
    <row r="2929" spans="1:16" x14ac:dyDescent="0.25">
      <c r="A2929" t="s">
        <v>26</v>
      </c>
      <c r="B2929" t="s">
        <v>4586</v>
      </c>
      <c r="C2929">
        <v>497</v>
      </c>
      <c r="D2929" t="s">
        <v>4587</v>
      </c>
      <c r="F2929" t="s">
        <v>44</v>
      </c>
      <c r="G2929" t="s">
        <v>45</v>
      </c>
      <c r="H2929" t="s">
        <v>4284</v>
      </c>
      <c r="I2929">
        <v>21</v>
      </c>
      <c r="J2929">
        <v>2</v>
      </c>
      <c r="K2929" t="s">
        <v>4588</v>
      </c>
      <c r="L2929">
        <v>0</v>
      </c>
      <c r="M2929">
        <f t="shared" si="186"/>
        <v>2</v>
      </c>
      <c r="N2929" s="2">
        <f t="shared" si="187"/>
        <v>20</v>
      </c>
      <c r="O2929" s="2" t="str">
        <f t="shared" si="188"/>
        <v>TMSARC1</v>
      </c>
      <c r="P2929" t="str">
        <f t="shared" si="189"/>
        <v>PA</v>
      </c>
    </row>
    <row r="2930" spans="1:16" x14ac:dyDescent="0.25">
      <c r="A2930" t="s">
        <v>26</v>
      </c>
      <c r="B2930" t="s">
        <v>4589</v>
      </c>
      <c r="C2930">
        <v>498</v>
      </c>
      <c r="D2930" t="s">
        <v>4590</v>
      </c>
      <c r="F2930" t="s">
        <v>44</v>
      </c>
      <c r="G2930" t="s">
        <v>45</v>
      </c>
      <c r="H2930" t="s">
        <v>4284</v>
      </c>
      <c r="I2930">
        <v>21</v>
      </c>
      <c r="J2930">
        <v>2</v>
      </c>
      <c r="K2930" t="s">
        <v>4562</v>
      </c>
      <c r="L2930">
        <v>0</v>
      </c>
      <c r="M2930">
        <f t="shared" si="186"/>
        <v>2</v>
      </c>
      <c r="N2930" s="2">
        <f t="shared" si="187"/>
        <v>20</v>
      </c>
      <c r="O2930" s="2" t="str">
        <f t="shared" si="188"/>
        <v>TMSARC2</v>
      </c>
      <c r="P2930" t="str">
        <f t="shared" si="189"/>
        <v>PA</v>
      </c>
    </row>
    <row r="2931" spans="1:16" x14ac:dyDescent="0.25">
      <c r="A2931" t="s">
        <v>26</v>
      </c>
      <c r="B2931" t="s">
        <v>4591</v>
      </c>
      <c r="C2931">
        <v>499</v>
      </c>
      <c r="D2931" t="s">
        <v>4592</v>
      </c>
      <c r="F2931" t="s">
        <v>44</v>
      </c>
      <c r="G2931" t="s">
        <v>45</v>
      </c>
      <c r="H2931" t="s">
        <v>4284</v>
      </c>
      <c r="I2931">
        <v>21</v>
      </c>
      <c r="J2931">
        <v>2</v>
      </c>
      <c r="K2931" t="s">
        <v>4567</v>
      </c>
      <c r="L2931">
        <v>0</v>
      </c>
      <c r="M2931">
        <f t="shared" si="186"/>
        <v>2</v>
      </c>
      <c r="N2931" s="2">
        <f t="shared" si="187"/>
        <v>20</v>
      </c>
      <c r="O2931" s="2" t="str">
        <f t="shared" si="188"/>
        <v>TMSARC3</v>
      </c>
      <c r="P2931" t="str">
        <f t="shared" si="189"/>
        <v>PA</v>
      </c>
    </row>
    <row r="2932" spans="1:16" x14ac:dyDescent="0.25">
      <c r="A2932" t="s">
        <v>26</v>
      </c>
      <c r="B2932" t="s">
        <v>4593</v>
      </c>
      <c r="C2932">
        <v>500</v>
      </c>
      <c r="D2932" t="s">
        <v>4594</v>
      </c>
      <c r="F2932" t="s">
        <v>44</v>
      </c>
      <c r="G2932" t="s">
        <v>45</v>
      </c>
      <c r="H2932" t="s">
        <v>4284</v>
      </c>
      <c r="I2932">
        <v>21</v>
      </c>
      <c r="J2932">
        <v>2</v>
      </c>
      <c r="K2932" t="s">
        <v>4595</v>
      </c>
      <c r="L2932">
        <v>0</v>
      </c>
      <c r="M2932">
        <f t="shared" si="186"/>
        <v>2</v>
      </c>
      <c r="N2932" s="2">
        <f t="shared" si="187"/>
        <v>20</v>
      </c>
      <c r="O2932" s="2" t="str">
        <f t="shared" si="188"/>
        <v>TMSARC4</v>
      </c>
      <c r="P2932" t="str">
        <f t="shared" si="189"/>
        <v>PA</v>
      </c>
    </row>
    <row r="2933" spans="1:16" x14ac:dyDescent="0.25">
      <c r="A2933" t="s">
        <v>26</v>
      </c>
      <c r="B2933" t="s">
        <v>4596</v>
      </c>
      <c r="C2933">
        <v>501</v>
      </c>
      <c r="D2933" t="s">
        <v>4597</v>
      </c>
      <c r="F2933" t="s">
        <v>44</v>
      </c>
      <c r="G2933" t="s">
        <v>45</v>
      </c>
      <c r="H2933" t="s">
        <v>4284</v>
      </c>
      <c r="I2933">
        <v>21</v>
      </c>
      <c r="J2933">
        <v>2</v>
      </c>
      <c r="K2933" t="s">
        <v>4598</v>
      </c>
      <c r="L2933">
        <v>0</v>
      </c>
      <c r="M2933">
        <f t="shared" si="186"/>
        <v>2</v>
      </c>
      <c r="N2933" s="2">
        <f t="shared" si="187"/>
        <v>20</v>
      </c>
      <c r="O2933" s="2" t="str">
        <f t="shared" si="188"/>
        <v>TMSARC5</v>
      </c>
      <c r="P2933" t="str">
        <f t="shared" si="189"/>
        <v>PA</v>
      </c>
    </row>
    <row r="2934" spans="1:16" x14ac:dyDescent="0.25">
      <c r="A2934" t="s">
        <v>26</v>
      </c>
      <c r="B2934" t="s">
        <v>4599</v>
      </c>
      <c r="C2934">
        <v>502</v>
      </c>
      <c r="D2934" t="s">
        <v>4600</v>
      </c>
      <c r="F2934" t="s">
        <v>44</v>
      </c>
      <c r="G2934" t="s">
        <v>45</v>
      </c>
      <c r="H2934" t="s">
        <v>4284</v>
      </c>
      <c r="I2934">
        <v>21</v>
      </c>
      <c r="J2934">
        <v>2</v>
      </c>
      <c r="K2934" t="s">
        <v>4601</v>
      </c>
      <c r="L2934">
        <v>0</v>
      </c>
      <c r="M2934">
        <f t="shared" si="186"/>
        <v>2</v>
      </c>
      <c r="N2934" s="2">
        <f t="shared" si="187"/>
        <v>20</v>
      </c>
      <c r="O2934" s="2" t="str">
        <f t="shared" si="188"/>
        <v>TMSARC6</v>
      </c>
      <c r="P2934" t="str">
        <f t="shared" si="189"/>
        <v>PA</v>
      </c>
    </row>
    <row r="2935" spans="1:16" x14ac:dyDescent="0.25">
      <c r="A2935" t="s">
        <v>26</v>
      </c>
      <c r="B2935" t="s">
        <v>4602</v>
      </c>
      <c r="C2935">
        <v>503</v>
      </c>
      <c r="D2935" t="s">
        <v>4603</v>
      </c>
      <c r="F2935" t="s">
        <v>44</v>
      </c>
      <c r="G2935" t="s">
        <v>45</v>
      </c>
      <c r="H2935" t="s">
        <v>4284</v>
      </c>
      <c r="I2935">
        <v>21</v>
      </c>
      <c r="J2935">
        <v>2</v>
      </c>
      <c r="K2935" t="s">
        <v>4604</v>
      </c>
      <c r="L2935">
        <v>0</v>
      </c>
      <c r="M2935">
        <f t="shared" si="186"/>
        <v>2</v>
      </c>
      <c r="N2935" s="2">
        <f t="shared" si="187"/>
        <v>20</v>
      </c>
      <c r="O2935" s="2" t="str">
        <f t="shared" si="188"/>
        <v>TMSARC7</v>
      </c>
      <c r="P2935" t="str">
        <f t="shared" si="189"/>
        <v>PA</v>
      </c>
    </row>
    <row r="2936" spans="1:16" x14ac:dyDescent="0.25">
      <c r="A2936" t="s">
        <v>26</v>
      </c>
      <c r="B2936" t="s">
        <v>4605</v>
      </c>
      <c r="C2936">
        <v>504</v>
      </c>
      <c r="D2936" t="s">
        <v>4606</v>
      </c>
      <c r="F2936" t="s">
        <v>44</v>
      </c>
      <c r="G2936" t="s">
        <v>45</v>
      </c>
      <c r="H2936" t="s">
        <v>4284</v>
      </c>
      <c r="I2936">
        <v>21</v>
      </c>
      <c r="J2936">
        <v>2</v>
      </c>
      <c r="K2936" t="s">
        <v>4607</v>
      </c>
      <c r="L2936">
        <v>0</v>
      </c>
      <c r="M2936">
        <f t="shared" si="186"/>
        <v>2</v>
      </c>
      <c r="N2936" s="2">
        <f t="shared" si="187"/>
        <v>20</v>
      </c>
      <c r="O2936" s="2" t="str">
        <f t="shared" si="188"/>
        <v>TMSARC8</v>
      </c>
      <c r="P2936" t="str">
        <f t="shared" si="189"/>
        <v>PA</v>
      </c>
    </row>
    <row r="2937" spans="1:16" x14ac:dyDescent="0.25">
      <c r="A2937" t="s">
        <v>26</v>
      </c>
      <c r="B2937" t="s">
        <v>4608</v>
      </c>
      <c r="C2937">
        <v>505</v>
      </c>
      <c r="D2937" t="s">
        <v>4609</v>
      </c>
      <c r="F2937" t="s">
        <v>44</v>
      </c>
      <c r="G2937" t="s">
        <v>45</v>
      </c>
      <c r="H2937" t="s">
        <v>4284</v>
      </c>
      <c r="I2937">
        <v>21</v>
      </c>
      <c r="J2937">
        <v>2</v>
      </c>
      <c r="K2937" t="s">
        <v>4610</v>
      </c>
      <c r="L2937">
        <v>0</v>
      </c>
      <c r="M2937">
        <f t="shared" si="186"/>
        <v>2</v>
      </c>
      <c r="N2937" s="2">
        <f t="shared" si="187"/>
        <v>20</v>
      </c>
      <c r="O2937" s="2" t="str">
        <f t="shared" si="188"/>
        <v>TMSARC9</v>
      </c>
      <c r="P2937" t="str">
        <f t="shared" si="189"/>
        <v>PA</v>
      </c>
    </row>
    <row r="2938" spans="1:16" x14ac:dyDescent="0.25">
      <c r="A2938" t="s">
        <v>26</v>
      </c>
      <c r="B2938" t="s">
        <v>4611</v>
      </c>
      <c r="C2938">
        <v>506</v>
      </c>
      <c r="D2938" t="s">
        <v>4612</v>
      </c>
      <c r="F2938" t="s">
        <v>44</v>
      </c>
      <c r="G2938" t="s">
        <v>45</v>
      </c>
      <c r="H2938" t="s">
        <v>4284</v>
      </c>
      <c r="I2938">
        <v>21</v>
      </c>
      <c r="J2938">
        <v>2</v>
      </c>
      <c r="K2938" t="s">
        <v>4613</v>
      </c>
      <c r="L2938">
        <v>0</v>
      </c>
      <c r="M2938">
        <f t="shared" si="186"/>
        <v>2</v>
      </c>
      <c r="N2938" s="2">
        <f t="shared" si="187"/>
        <v>20</v>
      </c>
      <c r="O2938" s="2" t="str">
        <f t="shared" si="188"/>
        <v>TITMSARC</v>
      </c>
      <c r="P2938" t="str">
        <f t="shared" si="189"/>
        <v>PA</v>
      </c>
    </row>
    <row r="2939" spans="1:16" x14ac:dyDescent="0.25">
      <c r="A2939" t="s">
        <v>26</v>
      </c>
      <c r="B2939" t="s">
        <v>4614</v>
      </c>
      <c r="C2939">
        <v>507</v>
      </c>
      <c r="D2939" t="s">
        <v>4615</v>
      </c>
      <c r="F2939" t="s">
        <v>44</v>
      </c>
      <c r="G2939" t="s">
        <v>45</v>
      </c>
      <c r="H2939" t="s">
        <v>4284</v>
      </c>
      <c r="I2939">
        <v>21</v>
      </c>
      <c r="J2939">
        <v>2</v>
      </c>
      <c r="K2939" t="s">
        <v>781</v>
      </c>
      <c r="L2939">
        <v>1</v>
      </c>
      <c r="M2939">
        <f t="shared" si="186"/>
        <v>2</v>
      </c>
      <c r="N2939" s="2">
        <f t="shared" si="187"/>
        <v>20</v>
      </c>
      <c r="O2939" s="2" t="str">
        <f t="shared" si="188"/>
        <v>TITMSCR</v>
      </c>
      <c r="P2939" t="str">
        <f t="shared" si="189"/>
        <v>PA</v>
      </c>
    </row>
    <row r="2940" spans="1:16" x14ac:dyDescent="0.25">
      <c r="A2940" t="s">
        <v>26</v>
      </c>
      <c r="B2940" t="s">
        <v>4616</v>
      </c>
      <c r="C2940">
        <v>508</v>
      </c>
      <c r="D2940" t="s">
        <v>4617</v>
      </c>
      <c r="E2940" t="s">
        <v>1486</v>
      </c>
      <c r="F2940" t="s">
        <v>44</v>
      </c>
      <c r="G2940" t="s">
        <v>45</v>
      </c>
      <c r="H2940" t="s">
        <v>46</v>
      </c>
      <c r="I2940">
        <v>8</v>
      </c>
      <c r="J2940">
        <v>0</v>
      </c>
      <c r="K2940" t="s">
        <v>1491</v>
      </c>
      <c r="L2940">
        <v>0</v>
      </c>
      <c r="M2940">
        <f t="shared" si="186"/>
        <v>2</v>
      </c>
      <c r="N2940" s="2">
        <f t="shared" si="187"/>
        <v>20</v>
      </c>
      <c r="O2940" s="2" t="str">
        <f t="shared" si="188"/>
        <v>OCULARBIOMETRYR</v>
      </c>
      <c r="P2940" t="str">
        <f t="shared" si="189"/>
        <v>PA</v>
      </c>
    </row>
    <row r="2941" spans="1:16" x14ac:dyDescent="0.25">
      <c r="A2941" t="s">
        <v>26</v>
      </c>
      <c r="B2941" t="s">
        <v>4618</v>
      </c>
      <c r="C2941">
        <v>509</v>
      </c>
      <c r="D2941" t="s">
        <v>4619</v>
      </c>
      <c r="E2941" t="s">
        <v>1486</v>
      </c>
      <c r="F2941" t="s">
        <v>44</v>
      </c>
      <c r="G2941" t="s">
        <v>45</v>
      </c>
      <c r="H2941" t="s">
        <v>46</v>
      </c>
      <c r="I2941">
        <v>8</v>
      </c>
      <c r="J2941">
        <v>0</v>
      </c>
      <c r="K2941" t="s">
        <v>1491</v>
      </c>
      <c r="L2941">
        <v>0</v>
      </c>
      <c r="M2941">
        <f t="shared" si="186"/>
        <v>2</v>
      </c>
      <c r="N2941" s="2">
        <f t="shared" si="187"/>
        <v>20</v>
      </c>
      <c r="O2941" s="2" t="str">
        <f t="shared" si="188"/>
        <v>OCULARBIOMETRYL</v>
      </c>
      <c r="P2941" t="str">
        <f t="shared" si="189"/>
        <v>PA</v>
      </c>
    </row>
    <row r="2942" spans="1:16" x14ac:dyDescent="0.25">
      <c r="A2942" t="s">
        <v>26</v>
      </c>
      <c r="B2942" t="s">
        <v>4620</v>
      </c>
      <c r="C2942">
        <v>510</v>
      </c>
      <c r="D2942" t="s">
        <v>4621</v>
      </c>
      <c r="F2942" t="s">
        <v>455</v>
      </c>
      <c r="G2942" t="s">
        <v>456</v>
      </c>
      <c r="H2942" t="s">
        <v>4178</v>
      </c>
      <c r="I2942">
        <v>255</v>
      </c>
      <c r="M2942">
        <f t="shared" si="186"/>
        <v>2</v>
      </c>
      <c r="N2942" s="2">
        <f t="shared" si="187"/>
        <v>20</v>
      </c>
      <c r="O2942" s="2" t="str">
        <f t="shared" si="188"/>
        <v>ST3_COM</v>
      </c>
      <c r="P2942" t="str">
        <f t="shared" si="189"/>
        <v>PA</v>
      </c>
    </row>
    <row r="2943" spans="1:16" x14ac:dyDescent="0.25">
      <c r="A2943" t="s">
        <v>26</v>
      </c>
      <c r="B2943" t="s">
        <v>4622</v>
      </c>
      <c r="C2943">
        <v>511</v>
      </c>
      <c r="D2943" t="s">
        <v>4623</v>
      </c>
      <c r="F2943" t="s">
        <v>44</v>
      </c>
      <c r="G2943" t="s">
        <v>45</v>
      </c>
      <c r="H2943" t="s">
        <v>476</v>
      </c>
      <c r="I2943">
        <v>6</v>
      </c>
      <c r="J2943">
        <v>2</v>
      </c>
      <c r="K2943" t="s">
        <v>4624</v>
      </c>
      <c r="L2943">
        <v>0</v>
      </c>
      <c r="M2943">
        <f t="shared" si="186"/>
        <v>2</v>
      </c>
      <c r="N2943" s="2">
        <f t="shared" si="187"/>
        <v>20</v>
      </c>
      <c r="O2943" s="2" t="str">
        <f t="shared" si="188"/>
        <v>RE_NASAL</v>
      </c>
      <c r="P2943" t="str">
        <f t="shared" si="189"/>
        <v>PA</v>
      </c>
    </row>
    <row r="2944" spans="1:16" x14ac:dyDescent="0.25">
      <c r="A2944" t="s">
        <v>26</v>
      </c>
      <c r="B2944" t="s">
        <v>4625</v>
      </c>
      <c r="C2944">
        <v>512</v>
      </c>
      <c r="D2944" t="s">
        <v>4626</v>
      </c>
      <c r="F2944" t="s">
        <v>44</v>
      </c>
      <c r="G2944" t="s">
        <v>45</v>
      </c>
      <c r="H2944" t="s">
        <v>489</v>
      </c>
      <c r="I2944">
        <v>5</v>
      </c>
      <c r="J2944">
        <v>2</v>
      </c>
      <c r="K2944" t="s">
        <v>4627</v>
      </c>
      <c r="L2944">
        <v>0</v>
      </c>
      <c r="M2944">
        <f t="shared" si="186"/>
        <v>2</v>
      </c>
      <c r="N2944" s="2">
        <f t="shared" si="187"/>
        <v>20</v>
      </c>
      <c r="O2944" s="2" t="str">
        <f t="shared" si="188"/>
        <v>RE_TEMP</v>
      </c>
      <c r="P2944" t="str">
        <f t="shared" si="189"/>
        <v>PA</v>
      </c>
    </row>
    <row r="2945" spans="1:16" x14ac:dyDescent="0.25">
      <c r="A2945" t="s">
        <v>26</v>
      </c>
      <c r="B2945" t="s">
        <v>4628</v>
      </c>
      <c r="C2945">
        <v>513</v>
      </c>
      <c r="D2945" t="s">
        <v>4629</v>
      </c>
      <c r="F2945" t="s">
        <v>44</v>
      </c>
      <c r="G2945" t="s">
        <v>45</v>
      </c>
      <c r="H2945" t="s">
        <v>489</v>
      </c>
      <c r="I2945">
        <v>5</v>
      </c>
      <c r="J2945">
        <v>2</v>
      </c>
      <c r="K2945" t="s">
        <v>4630</v>
      </c>
      <c r="L2945">
        <v>0</v>
      </c>
      <c r="M2945">
        <f t="shared" si="186"/>
        <v>2</v>
      </c>
      <c r="N2945" s="2">
        <f t="shared" si="187"/>
        <v>20</v>
      </c>
      <c r="O2945" s="2" t="str">
        <f t="shared" si="188"/>
        <v>LE_NASAL</v>
      </c>
      <c r="P2945" t="str">
        <f t="shared" si="189"/>
        <v>PA</v>
      </c>
    </row>
    <row r="2946" spans="1:16" x14ac:dyDescent="0.25">
      <c r="A2946" t="s">
        <v>26</v>
      </c>
      <c r="B2946" t="s">
        <v>4631</v>
      </c>
      <c r="C2946">
        <v>514</v>
      </c>
      <c r="D2946" t="s">
        <v>4632</v>
      </c>
      <c r="F2946" t="s">
        <v>44</v>
      </c>
      <c r="G2946" t="s">
        <v>45</v>
      </c>
      <c r="H2946" t="s">
        <v>489</v>
      </c>
      <c r="I2946">
        <v>5</v>
      </c>
      <c r="J2946">
        <v>2</v>
      </c>
      <c r="K2946" t="s">
        <v>4633</v>
      </c>
      <c r="L2946">
        <v>0</v>
      </c>
      <c r="M2946">
        <f t="shared" si="186"/>
        <v>2</v>
      </c>
      <c r="N2946" s="2">
        <f t="shared" si="187"/>
        <v>20</v>
      </c>
      <c r="O2946" s="2" t="str">
        <f t="shared" si="188"/>
        <v>LE_TEMP</v>
      </c>
      <c r="P2946" t="str">
        <f t="shared" si="189"/>
        <v>PA</v>
      </c>
    </row>
    <row r="2947" spans="1:16" x14ac:dyDescent="0.25">
      <c r="A2947" t="s">
        <v>26</v>
      </c>
      <c r="B2947" t="s">
        <v>4634</v>
      </c>
      <c r="C2947">
        <v>515</v>
      </c>
      <c r="D2947" t="s">
        <v>4635</v>
      </c>
      <c r="F2947" t="s">
        <v>44</v>
      </c>
      <c r="G2947" t="s">
        <v>45</v>
      </c>
      <c r="H2947" t="s">
        <v>476</v>
      </c>
      <c r="I2947">
        <v>6</v>
      </c>
      <c r="J2947">
        <v>2</v>
      </c>
      <c r="K2947" t="s">
        <v>4636</v>
      </c>
      <c r="L2947">
        <v>0</v>
      </c>
      <c r="M2947">
        <f t="shared" ref="M2947:M3010" si="190">_xlfn.NUMBERVALUE(MID(A2947,2,1))</f>
        <v>2</v>
      </c>
      <c r="N2947" s="2">
        <f t="shared" si="187"/>
        <v>20</v>
      </c>
      <c r="O2947" s="2" t="str">
        <f t="shared" si="188"/>
        <v>CUVAF_TOT</v>
      </c>
      <c r="P2947" t="str">
        <f t="shared" si="189"/>
        <v>PA</v>
      </c>
    </row>
    <row r="2948" spans="1:16" x14ac:dyDescent="0.25">
      <c r="A2948" t="s">
        <v>26</v>
      </c>
      <c r="B2948" t="s">
        <v>4637</v>
      </c>
      <c r="C2948">
        <v>516</v>
      </c>
      <c r="D2948" t="s">
        <v>4638</v>
      </c>
      <c r="F2948" t="s">
        <v>455</v>
      </c>
      <c r="G2948" t="s">
        <v>456</v>
      </c>
      <c r="H2948" t="s">
        <v>4639</v>
      </c>
      <c r="I2948">
        <v>100</v>
      </c>
      <c r="M2948">
        <f t="shared" si="190"/>
        <v>2</v>
      </c>
      <c r="N2948" s="2">
        <f t="shared" si="187"/>
        <v>20</v>
      </c>
      <c r="O2948" s="2" t="str">
        <f t="shared" si="188"/>
        <v>ST4_COM</v>
      </c>
      <c r="P2948" t="str">
        <f t="shared" si="189"/>
        <v>PA</v>
      </c>
    </row>
    <row r="2949" spans="1:16" x14ac:dyDescent="0.25">
      <c r="A2949" t="s">
        <v>26</v>
      </c>
      <c r="B2949" t="s">
        <v>4640</v>
      </c>
      <c r="C2949">
        <v>517</v>
      </c>
      <c r="D2949" t="s">
        <v>4641</v>
      </c>
      <c r="F2949" t="s">
        <v>44</v>
      </c>
      <c r="G2949" t="s">
        <v>45</v>
      </c>
      <c r="H2949" t="s">
        <v>869</v>
      </c>
      <c r="I2949">
        <v>2</v>
      </c>
      <c r="J2949">
        <v>0</v>
      </c>
      <c r="K2949" t="s">
        <v>4642</v>
      </c>
      <c r="L2949">
        <v>0</v>
      </c>
      <c r="M2949">
        <f t="shared" si="190"/>
        <v>2</v>
      </c>
      <c r="N2949" s="2">
        <f t="shared" si="187"/>
        <v>20</v>
      </c>
      <c r="O2949" s="2" t="str">
        <f t="shared" si="188"/>
        <v>RIOP</v>
      </c>
      <c r="P2949" t="str">
        <f t="shared" si="189"/>
        <v>PA</v>
      </c>
    </row>
    <row r="2950" spans="1:16" x14ac:dyDescent="0.25">
      <c r="A2950" t="s">
        <v>26</v>
      </c>
      <c r="B2950" t="s">
        <v>4643</v>
      </c>
      <c r="C2950">
        <v>518</v>
      </c>
      <c r="D2950" t="s">
        <v>4644</v>
      </c>
      <c r="F2950" t="s">
        <v>44</v>
      </c>
      <c r="G2950" t="s">
        <v>45</v>
      </c>
      <c r="H2950" t="s">
        <v>869</v>
      </c>
      <c r="I2950">
        <v>2</v>
      </c>
      <c r="J2950">
        <v>0</v>
      </c>
      <c r="K2950" t="s">
        <v>4645</v>
      </c>
      <c r="L2950">
        <v>0</v>
      </c>
      <c r="M2950">
        <f t="shared" si="190"/>
        <v>2</v>
      </c>
      <c r="N2950" s="2">
        <f t="shared" si="187"/>
        <v>20</v>
      </c>
      <c r="O2950" s="2" t="str">
        <f t="shared" si="188"/>
        <v>LIOP</v>
      </c>
      <c r="P2950" t="str">
        <f t="shared" si="189"/>
        <v>PA</v>
      </c>
    </row>
    <row r="2951" spans="1:16" x14ac:dyDescent="0.25">
      <c r="A2951" t="s">
        <v>26</v>
      </c>
      <c r="B2951" t="s">
        <v>4646</v>
      </c>
      <c r="C2951">
        <v>519</v>
      </c>
      <c r="D2951" t="s">
        <v>4647</v>
      </c>
      <c r="E2951" t="s">
        <v>1579</v>
      </c>
      <c r="F2951" t="s">
        <v>44</v>
      </c>
      <c r="G2951" t="s">
        <v>45</v>
      </c>
      <c r="H2951" t="s">
        <v>753</v>
      </c>
      <c r="I2951">
        <v>1</v>
      </c>
      <c r="J2951">
        <v>0</v>
      </c>
      <c r="K2951" t="s">
        <v>1491</v>
      </c>
      <c r="L2951">
        <v>0</v>
      </c>
      <c r="M2951">
        <f t="shared" si="190"/>
        <v>2</v>
      </c>
      <c r="N2951" s="2">
        <f t="shared" si="187"/>
        <v>20</v>
      </c>
      <c r="O2951" s="2" t="str">
        <f t="shared" si="188"/>
        <v>RIOP_DR1</v>
      </c>
      <c r="P2951" t="str">
        <f t="shared" si="189"/>
        <v>PA</v>
      </c>
    </row>
    <row r="2952" spans="1:16" x14ac:dyDescent="0.25">
      <c r="A2952" t="s">
        <v>26</v>
      </c>
      <c r="B2952" t="s">
        <v>4648</v>
      </c>
      <c r="C2952">
        <v>520</v>
      </c>
      <c r="D2952" t="s">
        <v>4649</v>
      </c>
      <c r="E2952" t="s">
        <v>1579</v>
      </c>
      <c r="F2952" t="s">
        <v>44</v>
      </c>
      <c r="G2952" t="s">
        <v>45</v>
      </c>
      <c r="H2952" t="s">
        <v>753</v>
      </c>
      <c r="I2952">
        <v>1</v>
      </c>
      <c r="J2952">
        <v>0</v>
      </c>
      <c r="K2952" t="s">
        <v>1491</v>
      </c>
      <c r="L2952">
        <v>0</v>
      </c>
      <c r="M2952">
        <f t="shared" si="190"/>
        <v>2</v>
      </c>
      <c r="N2952" s="2">
        <f t="shared" si="187"/>
        <v>20</v>
      </c>
      <c r="O2952" s="2" t="str">
        <f t="shared" si="188"/>
        <v>RIOP_DR2</v>
      </c>
      <c r="P2952" t="str">
        <f t="shared" si="189"/>
        <v>PA</v>
      </c>
    </row>
    <row r="2953" spans="1:16" x14ac:dyDescent="0.25">
      <c r="A2953" t="s">
        <v>26</v>
      </c>
      <c r="B2953" t="s">
        <v>4650</v>
      </c>
      <c r="C2953">
        <v>521</v>
      </c>
      <c r="D2953" t="s">
        <v>4651</v>
      </c>
      <c r="E2953" t="s">
        <v>1579</v>
      </c>
      <c r="F2953" t="s">
        <v>44</v>
      </c>
      <c r="G2953" t="s">
        <v>45</v>
      </c>
      <c r="H2953" t="s">
        <v>753</v>
      </c>
      <c r="I2953">
        <v>1</v>
      </c>
      <c r="J2953">
        <v>0</v>
      </c>
      <c r="K2953" t="s">
        <v>1491</v>
      </c>
      <c r="L2953">
        <v>0</v>
      </c>
      <c r="M2953">
        <f t="shared" si="190"/>
        <v>2</v>
      </c>
      <c r="N2953" s="2">
        <f t="shared" si="187"/>
        <v>20</v>
      </c>
      <c r="O2953" s="2" t="str">
        <f t="shared" si="188"/>
        <v>LIOP_DR1</v>
      </c>
      <c r="P2953" t="str">
        <f t="shared" si="189"/>
        <v>PA</v>
      </c>
    </row>
    <row r="2954" spans="1:16" x14ac:dyDescent="0.25">
      <c r="A2954" t="s">
        <v>26</v>
      </c>
      <c r="B2954" t="s">
        <v>4652</v>
      </c>
      <c r="C2954">
        <v>522</v>
      </c>
      <c r="D2954" t="s">
        <v>4653</v>
      </c>
      <c r="E2954" t="s">
        <v>1579</v>
      </c>
      <c r="F2954" t="s">
        <v>44</v>
      </c>
      <c r="G2954" t="s">
        <v>45</v>
      </c>
      <c r="H2954" t="s">
        <v>753</v>
      </c>
      <c r="I2954">
        <v>1</v>
      </c>
      <c r="J2954">
        <v>0</v>
      </c>
      <c r="K2954" t="s">
        <v>1491</v>
      </c>
      <c r="L2954">
        <v>0</v>
      </c>
      <c r="M2954">
        <f t="shared" si="190"/>
        <v>2</v>
      </c>
      <c r="N2954" s="2">
        <f t="shared" si="187"/>
        <v>20</v>
      </c>
      <c r="O2954" s="2" t="str">
        <f t="shared" si="188"/>
        <v>LIOP_DR2</v>
      </c>
      <c r="P2954" t="str">
        <f t="shared" si="189"/>
        <v>PA</v>
      </c>
    </row>
    <row r="2955" spans="1:16" x14ac:dyDescent="0.25">
      <c r="A2955" t="s">
        <v>26</v>
      </c>
      <c r="B2955" t="s">
        <v>4654</v>
      </c>
      <c r="C2955">
        <v>523</v>
      </c>
      <c r="D2955" t="s">
        <v>4655</v>
      </c>
      <c r="F2955" t="s">
        <v>44</v>
      </c>
      <c r="G2955" t="s">
        <v>45</v>
      </c>
      <c r="H2955" t="s">
        <v>2104</v>
      </c>
      <c r="I2955">
        <v>8</v>
      </c>
      <c r="J2955">
        <v>0</v>
      </c>
      <c r="M2955">
        <f t="shared" si="190"/>
        <v>2</v>
      </c>
      <c r="N2955" s="2">
        <f t="shared" si="187"/>
        <v>20</v>
      </c>
      <c r="O2955" s="2" t="str">
        <f t="shared" si="188"/>
        <v>IOP_TIM</v>
      </c>
      <c r="P2955" t="str">
        <f t="shared" si="189"/>
        <v>PA</v>
      </c>
    </row>
    <row r="2956" spans="1:16" x14ac:dyDescent="0.25">
      <c r="A2956" t="s">
        <v>26</v>
      </c>
      <c r="B2956" t="s">
        <v>4656</v>
      </c>
      <c r="C2956">
        <v>524</v>
      </c>
      <c r="D2956" t="s">
        <v>4657</v>
      </c>
      <c r="F2956" t="s">
        <v>455</v>
      </c>
      <c r="G2956" t="s">
        <v>456</v>
      </c>
      <c r="H2956" t="s">
        <v>3925</v>
      </c>
      <c r="I2956">
        <v>6</v>
      </c>
      <c r="M2956">
        <f t="shared" si="190"/>
        <v>2</v>
      </c>
      <c r="N2956" s="2">
        <f t="shared" si="187"/>
        <v>20</v>
      </c>
      <c r="O2956" s="2" t="str">
        <f t="shared" si="188"/>
        <v>DR_OPERAT</v>
      </c>
      <c r="P2956" t="str">
        <f t="shared" si="189"/>
        <v>PA</v>
      </c>
    </row>
    <row r="2957" spans="1:16" x14ac:dyDescent="0.25">
      <c r="A2957" t="s">
        <v>26</v>
      </c>
      <c r="B2957" t="s">
        <v>4658</v>
      </c>
      <c r="C2957">
        <v>525</v>
      </c>
      <c r="D2957" t="s">
        <v>4659</v>
      </c>
      <c r="E2957" t="s">
        <v>1579</v>
      </c>
      <c r="F2957" t="s">
        <v>44</v>
      </c>
      <c r="G2957" t="s">
        <v>45</v>
      </c>
      <c r="H2957" t="s">
        <v>753</v>
      </c>
      <c r="I2957">
        <v>1</v>
      </c>
      <c r="J2957">
        <v>0</v>
      </c>
      <c r="K2957" t="s">
        <v>1491</v>
      </c>
      <c r="L2957">
        <v>0</v>
      </c>
      <c r="M2957">
        <f t="shared" si="190"/>
        <v>2</v>
      </c>
      <c r="N2957" s="2">
        <f t="shared" si="187"/>
        <v>20</v>
      </c>
      <c r="O2957" s="2" t="str">
        <f t="shared" si="188"/>
        <v>SUNNIES</v>
      </c>
      <c r="P2957" t="str">
        <f t="shared" si="189"/>
        <v>PA</v>
      </c>
    </row>
    <row r="2958" spans="1:16" x14ac:dyDescent="0.25">
      <c r="A2958" t="s">
        <v>26</v>
      </c>
      <c r="B2958" t="s">
        <v>4660</v>
      </c>
      <c r="C2958">
        <v>526</v>
      </c>
      <c r="D2958" t="s">
        <v>4661</v>
      </c>
      <c r="F2958" t="s">
        <v>44</v>
      </c>
      <c r="G2958" t="s">
        <v>45</v>
      </c>
      <c r="H2958" t="s">
        <v>575</v>
      </c>
      <c r="I2958">
        <v>4</v>
      </c>
      <c r="J2958">
        <v>2</v>
      </c>
      <c r="K2958" t="s">
        <v>4662</v>
      </c>
      <c r="L2958">
        <v>0</v>
      </c>
      <c r="M2958">
        <f t="shared" si="190"/>
        <v>2</v>
      </c>
      <c r="N2958" s="2">
        <f t="shared" si="187"/>
        <v>20</v>
      </c>
      <c r="O2958" s="2" t="str">
        <f t="shared" si="188"/>
        <v>ELL</v>
      </c>
      <c r="P2958" t="str">
        <f t="shared" si="189"/>
        <v>PA</v>
      </c>
    </row>
    <row r="2959" spans="1:16" x14ac:dyDescent="0.25">
      <c r="A2959" t="s">
        <v>26</v>
      </c>
      <c r="B2959" t="s">
        <v>4663</v>
      </c>
      <c r="C2959">
        <v>527</v>
      </c>
      <c r="D2959" t="s">
        <v>4664</v>
      </c>
      <c r="F2959" t="s">
        <v>455</v>
      </c>
      <c r="G2959" t="s">
        <v>456</v>
      </c>
      <c r="H2959" t="s">
        <v>3925</v>
      </c>
      <c r="I2959">
        <v>6</v>
      </c>
      <c r="M2959">
        <f t="shared" si="190"/>
        <v>2</v>
      </c>
      <c r="N2959" s="2">
        <f t="shared" si="187"/>
        <v>20</v>
      </c>
      <c r="O2959" s="2" t="str">
        <f t="shared" si="188"/>
        <v>ELL_OPERAT</v>
      </c>
      <c r="P2959" t="str">
        <f t="shared" si="189"/>
        <v>PA</v>
      </c>
    </row>
    <row r="2960" spans="1:16" x14ac:dyDescent="0.25">
      <c r="A2960" t="s">
        <v>26</v>
      </c>
      <c r="B2960" t="s">
        <v>4665</v>
      </c>
      <c r="C2960">
        <v>528</v>
      </c>
      <c r="D2960" t="s">
        <v>4666</v>
      </c>
      <c r="E2960" t="s">
        <v>1579</v>
      </c>
      <c r="F2960" t="s">
        <v>44</v>
      </c>
      <c r="G2960" t="s">
        <v>45</v>
      </c>
      <c r="H2960" t="s">
        <v>753</v>
      </c>
      <c r="I2960">
        <v>1</v>
      </c>
      <c r="J2960">
        <v>0</v>
      </c>
      <c r="K2960" t="s">
        <v>1491</v>
      </c>
      <c r="L2960">
        <v>0</v>
      </c>
      <c r="M2960">
        <f t="shared" si="190"/>
        <v>2</v>
      </c>
      <c r="N2960" s="2">
        <f t="shared" si="187"/>
        <v>20</v>
      </c>
      <c r="O2960" s="2" t="str">
        <f t="shared" si="188"/>
        <v>ADD_DR</v>
      </c>
      <c r="P2960" t="str">
        <f t="shared" si="189"/>
        <v>PA</v>
      </c>
    </row>
    <row r="2961" spans="1:16" x14ac:dyDescent="0.25">
      <c r="A2961" t="s">
        <v>26</v>
      </c>
      <c r="B2961" t="s">
        <v>4667</v>
      </c>
      <c r="C2961">
        <v>529</v>
      </c>
      <c r="D2961" t="s">
        <v>4668</v>
      </c>
      <c r="E2961" t="s">
        <v>1579</v>
      </c>
      <c r="F2961" t="s">
        <v>44</v>
      </c>
      <c r="G2961" t="s">
        <v>45</v>
      </c>
      <c r="H2961" t="s">
        <v>753</v>
      </c>
      <c r="I2961">
        <v>1</v>
      </c>
      <c r="J2961">
        <v>0</v>
      </c>
      <c r="K2961" t="s">
        <v>1491</v>
      </c>
      <c r="L2961">
        <v>0</v>
      </c>
      <c r="M2961">
        <f t="shared" si="190"/>
        <v>2</v>
      </c>
      <c r="N2961" s="2">
        <f t="shared" si="187"/>
        <v>20</v>
      </c>
      <c r="O2961" s="2" t="str">
        <f t="shared" si="188"/>
        <v>RIOP_DR3</v>
      </c>
      <c r="P2961" t="str">
        <f t="shared" si="189"/>
        <v>PA</v>
      </c>
    </row>
    <row r="2962" spans="1:16" x14ac:dyDescent="0.25">
      <c r="A2962" t="s">
        <v>26</v>
      </c>
      <c r="B2962" t="s">
        <v>4669</v>
      </c>
      <c r="C2962">
        <v>530</v>
      </c>
      <c r="D2962" t="s">
        <v>4670</v>
      </c>
      <c r="E2962" t="s">
        <v>1579</v>
      </c>
      <c r="F2962" t="s">
        <v>44</v>
      </c>
      <c r="G2962" t="s">
        <v>45</v>
      </c>
      <c r="H2962" t="s">
        <v>753</v>
      </c>
      <c r="I2962">
        <v>1</v>
      </c>
      <c r="J2962">
        <v>0</v>
      </c>
      <c r="K2962" t="s">
        <v>1491</v>
      </c>
      <c r="L2962">
        <v>0</v>
      </c>
      <c r="M2962">
        <f t="shared" si="190"/>
        <v>2</v>
      </c>
      <c r="N2962" s="2">
        <f t="shared" si="187"/>
        <v>20</v>
      </c>
      <c r="O2962" s="2" t="str">
        <f t="shared" si="188"/>
        <v>LIOP_DR3</v>
      </c>
      <c r="P2962" t="str">
        <f t="shared" si="189"/>
        <v>PA</v>
      </c>
    </row>
    <row r="2963" spans="1:16" x14ac:dyDescent="0.25">
      <c r="A2963" t="s">
        <v>26</v>
      </c>
      <c r="B2963" t="s">
        <v>4671</v>
      </c>
      <c r="C2963">
        <v>531</v>
      </c>
      <c r="D2963" t="s">
        <v>4672</v>
      </c>
      <c r="F2963" t="s">
        <v>44</v>
      </c>
      <c r="G2963" t="s">
        <v>45</v>
      </c>
      <c r="H2963" t="s">
        <v>2104</v>
      </c>
      <c r="I2963">
        <v>8</v>
      </c>
      <c r="J2963">
        <v>0</v>
      </c>
      <c r="M2963">
        <f t="shared" si="190"/>
        <v>2</v>
      </c>
      <c r="N2963" s="2">
        <f t="shared" si="187"/>
        <v>20</v>
      </c>
      <c r="O2963" s="2" t="str">
        <f t="shared" si="188"/>
        <v>IOP_TIM2</v>
      </c>
      <c r="P2963" t="str">
        <f t="shared" si="189"/>
        <v>PA</v>
      </c>
    </row>
    <row r="2964" spans="1:16" x14ac:dyDescent="0.25">
      <c r="A2964" t="s">
        <v>26</v>
      </c>
      <c r="B2964" t="s">
        <v>4673</v>
      </c>
      <c r="C2964">
        <v>532</v>
      </c>
      <c r="D2964" t="s">
        <v>4674</v>
      </c>
      <c r="F2964" t="s">
        <v>455</v>
      </c>
      <c r="G2964" t="s">
        <v>456</v>
      </c>
      <c r="H2964" t="s">
        <v>3925</v>
      </c>
      <c r="I2964">
        <v>6</v>
      </c>
      <c r="M2964">
        <f t="shared" si="190"/>
        <v>2</v>
      </c>
      <c r="N2964" s="2">
        <f t="shared" si="187"/>
        <v>20</v>
      </c>
      <c r="O2964" s="2" t="str">
        <f t="shared" si="188"/>
        <v>ADD_DR_OPERAT</v>
      </c>
      <c r="P2964" t="str">
        <f t="shared" si="189"/>
        <v>PA</v>
      </c>
    </row>
    <row r="2965" spans="1:16" x14ac:dyDescent="0.25">
      <c r="A2965" t="s">
        <v>26</v>
      </c>
      <c r="B2965" t="s">
        <v>4675</v>
      </c>
      <c r="C2965">
        <v>533</v>
      </c>
      <c r="D2965" t="s">
        <v>4676</v>
      </c>
      <c r="F2965" t="s">
        <v>455</v>
      </c>
      <c r="G2965" t="s">
        <v>456</v>
      </c>
      <c r="H2965" t="s">
        <v>4639</v>
      </c>
      <c r="I2965">
        <v>100</v>
      </c>
      <c r="M2965">
        <f t="shared" si="190"/>
        <v>2</v>
      </c>
      <c r="N2965" s="2">
        <f t="shared" si="187"/>
        <v>20</v>
      </c>
      <c r="O2965" s="2" t="str">
        <f t="shared" si="188"/>
        <v>ST5_COM</v>
      </c>
      <c r="P2965" t="str">
        <f t="shared" si="189"/>
        <v>PA</v>
      </c>
    </row>
    <row r="2966" spans="1:16" x14ac:dyDescent="0.25">
      <c r="A2966" t="s">
        <v>26</v>
      </c>
      <c r="B2966" t="s">
        <v>4677</v>
      </c>
      <c r="C2966">
        <v>534</v>
      </c>
      <c r="D2966" t="s">
        <v>4678</v>
      </c>
      <c r="E2966" t="s">
        <v>1579</v>
      </c>
      <c r="F2966" t="s">
        <v>44</v>
      </c>
      <c r="G2966" t="s">
        <v>45</v>
      </c>
      <c r="H2966" t="s">
        <v>3384</v>
      </c>
      <c r="I2966">
        <v>23</v>
      </c>
      <c r="J2966">
        <v>0</v>
      </c>
      <c r="K2966" t="s">
        <v>1491</v>
      </c>
      <c r="L2966">
        <v>0</v>
      </c>
      <c r="M2966">
        <f t="shared" si="190"/>
        <v>2</v>
      </c>
      <c r="N2966" s="2">
        <f t="shared" si="187"/>
        <v>20</v>
      </c>
      <c r="O2966" s="2" t="str">
        <f t="shared" si="188"/>
        <v>IOLR</v>
      </c>
      <c r="P2966" t="str">
        <f t="shared" si="189"/>
        <v>PA</v>
      </c>
    </row>
    <row r="2967" spans="1:16" x14ac:dyDescent="0.25">
      <c r="A2967" t="s">
        <v>26</v>
      </c>
      <c r="B2967" t="s">
        <v>4679</v>
      </c>
      <c r="C2967">
        <v>535</v>
      </c>
      <c r="D2967" t="s">
        <v>4680</v>
      </c>
      <c r="E2967" t="s">
        <v>1579</v>
      </c>
      <c r="F2967" t="s">
        <v>44</v>
      </c>
      <c r="G2967" t="s">
        <v>45</v>
      </c>
      <c r="H2967" t="s">
        <v>3384</v>
      </c>
      <c r="I2967">
        <v>23</v>
      </c>
      <c r="J2967">
        <v>0</v>
      </c>
      <c r="K2967" t="s">
        <v>1491</v>
      </c>
      <c r="L2967">
        <v>0</v>
      </c>
      <c r="M2967">
        <f t="shared" si="190"/>
        <v>2</v>
      </c>
      <c r="N2967" s="2">
        <f t="shared" si="187"/>
        <v>20</v>
      </c>
      <c r="O2967" s="2" t="str">
        <f t="shared" si="188"/>
        <v>IOLL</v>
      </c>
      <c r="P2967" t="str">
        <f t="shared" si="189"/>
        <v>PA</v>
      </c>
    </row>
    <row r="2968" spans="1:16" x14ac:dyDescent="0.25">
      <c r="A2968" t="s">
        <v>26</v>
      </c>
      <c r="B2968" t="s">
        <v>4681</v>
      </c>
      <c r="C2968">
        <v>536</v>
      </c>
      <c r="D2968" t="s">
        <v>4682</v>
      </c>
      <c r="F2968" t="s">
        <v>44</v>
      </c>
      <c r="G2968" t="s">
        <v>45</v>
      </c>
      <c r="H2968" t="s">
        <v>3403</v>
      </c>
      <c r="I2968">
        <v>23</v>
      </c>
      <c r="J2968">
        <v>2</v>
      </c>
      <c r="K2968" t="s">
        <v>4683</v>
      </c>
      <c r="L2968">
        <v>0</v>
      </c>
      <c r="M2968">
        <f t="shared" si="190"/>
        <v>2</v>
      </c>
      <c r="N2968" s="2">
        <f t="shared" si="187"/>
        <v>20</v>
      </c>
      <c r="O2968" s="2" t="str">
        <f t="shared" si="188"/>
        <v>RIOL_AXL</v>
      </c>
      <c r="P2968" t="str">
        <f t="shared" si="189"/>
        <v>PA</v>
      </c>
    </row>
    <row r="2969" spans="1:16" x14ac:dyDescent="0.25">
      <c r="A2969" t="s">
        <v>26</v>
      </c>
      <c r="B2969" t="s">
        <v>4684</v>
      </c>
      <c r="C2969">
        <v>537</v>
      </c>
      <c r="D2969" t="s">
        <v>4685</v>
      </c>
      <c r="F2969" t="s">
        <v>44</v>
      </c>
      <c r="G2969" t="s">
        <v>45</v>
      </c>
      <c r="H2969" t="s">
        <v>3403</v>
      </c>
      <c r="I2969">
        <v>23</v>
      </c>
      <c r="J2969">
        <v>2</v>
      </c>
      <c r="K2969" t="s">
        <v>4686</v>
      </c>
      <c r="L2969">
        <v>0</v>
      </c>
      <c r="M2969">
        <f t="shared" si="190"/>
        <v>2</v>
      </c>
      <c r="N2969" s="2">
        <f t="shared" si="187"/>
        <v>20</v>
      </c>
      <c r="O2969" s="2" t="str">
        <f t="shared" si="188"/>
        <v>LIOL_AXL</v>
      </c>
      <c r="P2969" t="str">
        <f t="shared" si="189"/>
        <v>PA</v>
      </c>
    </row>
    <row r="2970" spans="1:16" x14ac:dyDescent="0.25">
      <c r="A2970" t="s">
        <v>26</v>
      </c>
      <c r="B2970" t="s">
        <v>4687</v>
      </c>
      <c r="C2970">
        <v>538</v>
      </c>
      <c r="D2970" t="s">
        <v>4688</v>
      </c>
      <c r="F2970" t="s">
        <v>44</v>
      </c>
      <c r="G2970" t="s">
        <v>45</v>
      </c>
      <c r="H2970" t="s">
        <v>3403</v>
      </c>
      <c r="I2970">
        <v>23</v>
      </c>
      <c r="J2970">
        <v>2</v>
      </c>
      <c r="K2970" t="s">
        <v>4689</v>
      </c>
      <c r="L2970">
        <v>0</v>
      </c>
      <c r="M2970">
        <f t="shared" si="190"/>
        <v>2</v>
      </c>
      <c r="N2970" s="2">
        <f t="shared" si="187"/>
        <v>20</v>
      </c>
      <c r="O2970" s="2" t="str">
        <f t="shared" si="188"/>
        <v>RAC_DEP</v>
      </c>
      <c r="P2970" t="str">
        <f t="shared" si="189"/>
        <v>PA</v>
      </c>
    </row>
    <row r="2971" spans="1:16" x14ac:dyDescent="0.25">
      <c r="A2971" t="s">
        <v>26</v>
      </c>
      <c r="B2971" t="s">
        <v>4690</v>
      </c>
      <c r="C2971">
        <v>539</v>
      </c>
      <c r="D2971" t="s">
        <v>4691</v>
      </c>
      <c r="F2971" t="s">
        <v>44</v>
      </c>
      <c r="G2971" t="s">
        <v>45</v>
      </c>
      <c r="H2971" t="s">
        <v>3403</v>
      </c>
      <c r="I2971">
        <v>23</v>
      </c>
      <c r="J2971">
        <v>2</v>
      </c>
      <c r="K2971" t="s">
        <v>4692</v>
      </c>
      <c r="L2971">
        <v>0</v>
      </c>
      <c r="M2971">
        <f t="shared" si="190"/>
        <v>2</v>
      </c>
      <c r="N2971" s="2">
        <f t="shared" si="187"/>
        <v>20</v>
      </c>
      <c r="O2971" s="2" t="str">
        <f t="shared" si="188"/>
        <v>LAC_DEP</v>
      </c>
      <c r="P2971" t="str">
        <f t="shared" si="189"/>
        <v>PA</v>
      </c>
    </row>
    <row r="2972" spans="1:16" x14ac:dyDescent="0.25">
      <c r="A2972" t="s">
        <v>26</v>
      </c>
      <c r="B2972" t="s">
        <v>4693</v>
      </c>
      <c r="C2972">
        <v>540</v>
      </c>
      <c r="D2972" t="s">
        <v>4694</v>
      </c>
      <c r="F2972" t="s">
        <v>44</v>
      </c>
      <c r="G2972" t="s">
        <v>45</v>
      </c>
      <c r="H2972" t="s">
        <v>3403</v>
      </c>
      <c r="I2972">
        <v>23</v>
      </c>
      <c r="J2972">
        <v>2</v>
      </c>
      <c r="K2972" t="s">
        <v>4695</v>
      </c>
      <c r="L2972">
        <v>0</v>
      </c>
      <c r="M2972">
        <f t="shared" si="190"/>
        <v>2</v>
      </c>
      <c r="N2972" s="2">
        <f t="shared" si="187"/>
        <v>20</v>
      </c>
      <c r="O2972" s="2" t="str">
        <f t="shared" si="188"/>
        <v>IOL_WOWR</v>
      </c>
      <c r="P2972" t="str">
        <f t="shared" si="189"/>
        <v>PA</v>
      </c>
    </row>
    <row r="2973" spans="1:16" x14ac:dyDescent="0.25">
      <c r="A2973" t="s">
        <v>26</v>
      </c>
      <c r="B2973" t="s">
        <v>4696</v>
      </c>
      <c r="C2973">
        <v>541</v>
      </c>
      <c r="D2973" t="s">
        <v>4697</v>
      </c>
      <c r="F2973" t="s">
        <v>44</v>
      </c>
      <c r="G2973" t="s">
        <v>45</v>
      </c>
      <c r="H2973" t="s">
        <v>3403</v>
      </c>
      <c r="I2973">
        <v>23</v>
      </c>
      <c r="J2973">
        <v>2</v>
      </c>
      <c r="K2973" t="s">
        <v>4698</v>
      </c>
      <c r="L2973">
        <v>0</v>
      </c>
      <c r="M2973">
        <f t="shared" si="190"/>
        <v>2</v>
      </c>
      <c r="N2973" s="2">
        <f t="shared" si="187"/>
        <v>20</v>
      </c>
      <c r="O2973" s="2" t="str">
        <f t="shared" si="188"/>
        <v>IOL_WOWL</v>
      </c>
      <c r="P2973" t="str">
        <f t="shared" si="189"/>
        <v>PA</v>
      </c>
    </row>
    <row r="2974" spans="1:16" x14ac:dyDescent="0.25">
      <c r="A2974" t="s">
        <v>26</v>
      </c>
      <c r="B2974" t="s">
        <v>4699</v>
      </c>
      <c r="C2974">
        <v>542</v>
      </c>
      <c r="D2974" t="s">
        <v>4700</v>
      </c>
      <c r="F2974" t="s">
        <v>44</v>
      </c>
      <c r="G2974" t="s">
        <v>45</v>
      </c>
      <c r="H2974" t="s">
        <v>3403</v>
      </c>
      <c r="I2974">
        <v>23</v>
      </c>
      <c r="J2974">
        <v>2</v>
      </c>
      <c r="K2974" t="s">
        <v>4701</v>
      </c>
      <c r="L2974">
        <v>0</v>
      </c>
      <c r="M2974">
        <f t="shared" si="190"/>
        <v>2</v>
      </c>
      <c r="N2974" s="2">
        <f t="shared" si="187"/>
        <v>20</v>
      </c>
      <c r="O2974" s="2" t="str">
        <f t="shared" si="188"/>
        <v>IOL_RK1_1</v>
      </c>
      <c r="P2974" t="str">
        <f t="shared" si="189"/>
        <v>PA</v>
      </c>
    </row>
    <row r="2975" spans="1:16" x14ac:dyDescent="0.25">
      <c r="A2975" t="s">
        <v>26</v>
      </c>
      <c r="B2975" t="s">
        <v>4702</v>
      </c>
      <c r="C2975">
        <v>543</v>
      </c>
      <c r="D2975" t="s">
        <v>4703</v>
      </c>
      <c r="F2975" t="s">
        <v>44</v>
      </c>
      <c r="G2975" t="s">
        <v>45</v>
      </c>
      <c r="H2975" t="s">
        <v>3393</v>
      </c>
      <c r="I2975">
        <v>23</v>
      </c>
      <c r="J2975">
        <v>1</v>
      </c>
      <c r="K2975" t="s">
        <v>3825</v>
      </c>
      <c r="L2975">
        <v>0</v>
      </c>
      <c r="M2975">
        <f t="shared" si="190"/>
        <v>2</v>
      </c>
      <c r="N2975" s="2">
        <f t="shared" si="187"/>
        <v>20</v>
      </c>
      <c r="O2975" s="2" t="str">
        <f t="shared" si="188"/>
        <v>IOL_RK1_1AXIS</v>
      </c>
      <c r="P2975" t="str">
        <f t="shared" si="189"/>
        <v>PA</v>
      </c>
    </row>
    <row r="2976" spans="1:16" x14ac:dyDescent="0.25">
      <c r="A2976" t="s">
        <v>26</v>
      </c>
      <c r="B2976" t="s">
        <v>4704</v>
      </c>
      <c r="C2976">
        <v>544</v>
      </c>
      <c r="D2976" t="s">
        <v>4705</v>
      </c>
      <c r="F2976" t="s">
        <v>44</v>
      </c>
      <c r="G2976" t="s">
        <v>45</v>
      </c>
      <c r="H2976" t="s">
        <v>3403</v>
      </c>
      <c r="I2976">
        <v>23</v>
      </c>
      <c r="J2976">
        <v>2</v>
      </c>
      <c r="K2976" t="s">
        <v>4701</v>
      </c>
      <c r="L2976">
        <v>0</v>
      </c>
      <c r="M2976">
        <f t="shared" si="190"/>
        <v>2</v>
      </c>
      <c r="N2976" s="2">
        <f t="shared" si="187"/>
        <v>20</v>
      </c>
      <c r="O2976" s="2" t="str">
        <f t="shared" si="188"/>
        <v>IOL_RK1_2</v>
      </c>
      <c r="P2976" t="str">
        <f t="shared" si="189"/>
        <v>PA</v>
      </c>
    </row>
    <row r="2977" spans="1:16" x14ac:dyDescent="0.25">
      <c r="A2977" t="s">
        <v>26</v>
      </c>
      <c r="B2977" t="s">
        <v>4706</v>
      </c>
      <c r="C2977">
        <v>545</v>
      </c>
      <c r="D2977" t="s">
        <v>4707</v>
      </c>
      <c r="F2977" t="s">
        <v>44</v>
      </c>
      <c r="G2977" t="s">
        <v>45</v>
      </c>
      <c r="H2977" t="s">
        <v>3403</v>
      </c>
      <c r="I2977">
        <v>23</v>
      </c>
      <c r="J2977">
        <v>2</v>
      </c>
      <c r="K2977" t="s">
        <v>3825</v>
      </c>
      <c r="L2977">
        <v>0</v>
      </c>
      <c r="M2977">
        <f t="shared" si="190"/>
        <v>2</v>
      </c>
      <c r="N2977" s="2">
        <f t="shared" si="187"/>
        <v>20</v>
      </c>
      <c r="O2977" s="2" t="str">
        <f t="shared" si="188"/>
        <v>IOL_RK1_2AXIS</v>
      </c>
      <c r="P2977" t="str">
        <f t="shared" si="189"/>
        <v>PA</v>
      </c>
    </row>
    <row r="2978" spans="1:16" x14ac:dyDescent="0.25">
      <c r="A2978" t="s">
        <v>26</v>
      </c>
      <c r="B2978" t="s">
        <v>4708</v>
      </c>
      <c r="C2978">
        <v>546</v>
      </c>
      <c r="D2978" t="s">
        <v>4709</v>
      </c>
      <c r="F2978" t="s">
        <v>44</v>
      </c>
      <c r="G2978" t="s">
        <v>45</v>
      </c>
      <c r="H2978" t="s">
        <v>3403</v>
      </c>
      <c r="I2978">
        <v>23</v>
      </c>
      <c r="J2978">
        <v>2</v>
      </c>
      <c r="K2978" t="s">
        <v>4710</v>
      </c>
      <c r="L2978">
        <v>0</v>
      </c>
      <c r="M2978">
        <f t="shared" si="190"/>
        <v>2</v>
      </c>
      <c r="N2978" s="2">
        <f t="shared" si="187"/>
        <v>20</v>
      </c>
      <c r="O2978" s="2" t="str">
        <f t="shared" si="188"/>
        <v>IOL_RK1_3</v>
      </c>
      <c r="P2978" t="str">
        <f t="shared" si="189"/>
        <v>PA</v>
      </c>
    </row>
    <row r="2979" spans="1:16" x14ac:dyDescent="0.25">
      <c r="A2979" t="s">
        <v>26</v>
      </c>
      <c r="B2979" t="s">
        <v>4711</v>
      </c>
      <c r="C2979">
        <v>547</v>
      </c>
      <c r="D2979" t="s">
        <v>4712</v>
      </c>
      <c r="F2979" t="s">
        <v>44</v>
      </c>
      <c r="G2979" t="s">
        <v>45</v>
      </c>
      <c r="H2979" t="s">
        <v>3403</v>
      </c>
      <c r="I2979">
        <v>23</v>
      </c>
      <c r="J2979">
        <v>2</v>
      </c>
      <c r="K2979" t="s">
        <v>3825</v>
      </c>
      <c r="L2979">
        <v>0</v>
      </c>
      <c r="M2979">
        <f t="shared" si="190"/>
        <v>2</v>
      </c>
      <c r="N2979" s="2">
        <f t="shared" si="187"/>
        <v>20</v>
      </c>
      <c r="O2979" s="2" t="str">
        <f t="shared" si="188"/>
        <v>IOL_RK1_3AXIS</v>
      </c>
      <c r="P2979" t="str">
        <f t="shared" si="189"/>
        <v>PA</v>
      </c>
    </row>
    <row r="2980" spans="1:16" x14ac:dyDescent="0.25">
      <c r="A2980" t="s">
        <v>26</v>
      </c>
      <c r="B2980" t="s">
        <v>4713</v>
      </c>
      <c r="C2980">
        <v>548</v>
      </c>
      <c r="D2980" t="s">
        <v>4714</v>
      </c>
      <c r="F2980" t="s">
        <v>44</v>
      </c>
      <c r="G2980" t="s">
        <v>45</v>
      </c>
      <c r="H2980" t="s">
        <v>3403</v>
      </c>
      <c r="I2980">
        <v>23</v>
      </c>
      <c r="J2980">
        <v>2</v>
      </c>
      <c r="K2980" t="s">
        <v>4715</v>
      </c>
      <c r="L2980">
        <v>0</v>
      </c>
      <c r="M2980">
        <f t="shared" si="190"/>
        <v>2</v>
      </c>
      <c r="N2980" s="2">
        <f t="shared" si="187"/>
        <v>20</v>
      </c>
      <c r="O2980" s="2" t="str">
        <f t="shared" si="188"/>
        <v>IOL_RK2_1</v>
      </c>
      <c r="P2980" t="str">
        <f t="shared" si="189"/>
        <v>PA</v>
      </c>
    </row>
    <row r="2981" spans="1:16" x14ac:dyDescent="0.25">
      <c r="A2981" t="s">
        <v>26</v>
      </c>
      <c r="B2981" t="s">
        <v>4716</v>
      </c>
      <c r="C2981">
        <v>549</v>
      </c>
      <c r="D2981" t="s">
        <v>4717</v>
      </c>
      <c r="F2981" t="s">
        <v>44</v>
      </c>
      <c r="G2981" t="s">
        <v>45</v>
      </c>
      <c r="H2981" t="s">
        <v>3403</v>
      </c>
      <c r="I2981">
        <v>23</v>
      </c>
      <c r="J2981">
        <v>2</v>
      </c>
      <c r="K2981" t="s">
        <v>3825</v>
      </c>
      <c r="L2981">
        <v>0</v>
      </c>
      <c r="M2981">
        <f t="shared" si="190"/>
        <v>2</v>
      </c>
      <c r="N2981" s="2">
        <f t="shared" si="187"/>
        <v>20</v>
      </c>
      <c r="O2981" s="2" t="str">
        <f t="shared" si="188"/>
        <v>IOL_RK2_1AXIS</v>
      </c>
      <c r="P2981" t="str">
        <f t="shared" si="189"/>
        <v>PA</v>
      </c>
    </row>
    <row r="2982" spans="1:16" x14ac:dyDescent="0.25">
      <c r="A2982" t="s">
        <v>26</v>
      </c>
      <c r="B2982" t="s">
        <v>4718</v>
      </c>
      <c r="C2982">
        <v>550</v>
      </c>
      <c r="D2982" t="s">
        <v>4719</v>
      </c>
      <c r="F2982" t="s">
        <v>44</v>
      </c>
      <c r="G2982" t="s">
        <v>45</v>
      </c>
      <c r="H2982" t="s">
        <v>3403</v>
      </c>
      <c r="I2982">
        <v>23</v>
      </c>
      <c r="J2982">
        <v>2</v>
      </c>
      <c r="K2982" t="s">
        <v>4720</v>
      </c>
      <c r="L2982">
        <v>0</v>
      </c>
      <c r="M2982">
        <f t="shared" si="190"/>
        <v>2</v>
      </c>
      <c r="N2982" s="2">
        <f t="shared" si="187"/>
        <v>20</v>
      </c>
      <c r="O2982" s="2" t="str">
        <f t="shared" si="188"/>
        <v>IOL_RK2_2</v>
      </c>
      <c r="P2982" t="str">
        <f t="shared" si="189"/>
        <v>PA</v>
      </c>
    </row>
    <row r="2983" spans="1:16" x14ac:dyDescent="0.25">
      <c r="A2983" t="s">
        <v>26</v>
      </c>
      <c r="B2983" t="s">
        <v>4721</v>
      </c>
      <c r="C2983">
        <v>551</v>
      </c>
      <c r="D2983" t="s">
        <v>4722</v>
      </c>
      <c r="F2983" t="s">
        <v>44</v>
      </c>
      <c r="G2983" t="s">
        <v>45</v>
      </c>
      <c r="H2983" t="s">
        <v>3403</v>
      </c>
      <c r="I2983">
        <v>23</v>
      </c>
      <c r="J2983">
        <v>2</v>
      </c>
      <c r="K2983" t="s">
        <v>3825</v>
      </c>
      <c r="L2983">
        <v>0</v>
      </c>
      <c r="M2983">
        <f t="shared" si="190"/>
        <v>2</v>
      </c>
      <c r="N2983" s="2">
        <f t="shared" si="187"/>
        <v>20</v>
      </c>
      <c r="O2983" s="2" t="str">
        <f t="shared" si="188"/>
        <v>IOL_RK2_2AXIS</v>
      </c>
      <c r="P2983" t="str">
        <f t="shared" si="189"/>
        <v>PA</v>
      </c>
    </row>
    <row r="2984" spans="1:16" x14ac:dyDescent="0.25">
      <c r="A2984" t="s">
        <v>26</v>
      </c>
      <c r="B2984" t="s">
        <v>4723</v>
      </c>
      <c r="C2984">
        <v>552</v>
      </c>
      <c r="D2984" t="s">
        <v>4724</v>
      </c>
      <c r="F2984" t="s">
        <v>44</v>
      </c>
      <c r="G2984" t="s">
        <v>45</v>
      </c>
      <c r="H2984" t="s">
        <v>3403</v>
      </c>
      <c r="I2984">
        <v>23</v>
      </c>
      <c r="J2984">
        <v>2</v>
      </c>
      <c r="K2984" t="s">
        <v>4725</v>
      </c>
      <c r="L2984">
        <v>0</v>
      </c>
      <c r="M2984">
        <f t="shared" si="190"/>
        <v>2</v>
      </c>
      <c r="N2984" s="2">
        <f t="shared" si="187"/>
        <v>20</v>
      </c>
      <c r="O2984" s="2" t="str">
        <f t="shared" si="188"/>
        <v>IOL_RK2_3</v>
      </c>
      <c r="P2984" t="str">
        <f t="shared" si="189"/>
        <v>PA</v>
      </c>
    </row>
    <row r="2985" spans="1:16" x14ac:dyDescent="0.25">
      <c r="A2985" t="s">
        <v>26</v>
      </c>
      <c r="B2985" t="s">
        <v>4726</v>
      </c>
      <c r="C2985">
        <v>553</v>
      </c>
      <c r="D2985" t="s">
        <v>4727</v>
      </c>
      <c r="F2985" t="s">
        <v>44</v>
      </c>
      <c r="G2985" t="s">
        <v>45</v>
      </c>
      <c r="H2985" t="s">
        <v>3403</v>
      </c>
      <c r="I2985">
        <v>23</v>
      </c>
      <c r="J2985">
        <v>2</v>
      </c>
      <c r="K2985" t="s">
        <v>3825</v>
      </c>
      <c r="L2985">
        <v>0</v>
      </c>
      <c r="M2985">
        <f t="shared" si="190"/>
        <v>2</v>
      </c>
      <c r="N2985" s="2">
        <f t="shared" si="187"/>
        <v>20</v>
      </c>
      <c r="O2985" s="2" t="str">
        <f t="shared" si="188"/>
        <v>IOL_RK2_3AXIS</v>
      </c>
      <c r="P2985" t="str">
        <f t="shared" si="189"/>
        <v>PA</v>
      </c>
    </row>
    <row r="2986" spans="1:16" x14ac:dyDescent="0.25">
      <c r="A2986" t="s">
        <v>26</v>
      </c>
      <c r="B2986" t="s">
        <v>4728</v>
      </c>
      <c r="C2986">
        <v>554</v>
      </c>
      <c r="D2986" t="s">
        <v>4729</v>
      </c>
      <c r="F2986" t="s">
        <v>44</v>
      </c>
      <c r="G2986" t="s">
        <v>45</v>
      </c>
      <c r="H2986" t="s">
        <v>3403</v>
      </c>
      <c r="I2986">
        <v>23</v>
      </c>
      <c r="J2986">
        <v>2</v>
      </c>
      <c r="K2986" t="s">
        <v>4730</v>
      </c>
      <c r="L2986">
        <v>0</v>
      </c>
      <c r="M2986">
        <f t="shared" si="190"/>
        <v>2</v>
      </c>
      <c r="N2986" s="2">
        <f t="shared" si="187"/>
        <v>20</v>
      </c>
      <c r="O2986" s="2" t="str">
        <f t="shared" si="188"/>
        <v>IOL_LK1_1</v>
      </c>
      <c r="P2986" t="str">
        <f t="shared" si="189"/>
        <v>PA</v>
      </c>
    </row>
    <row r="2987" spans="1:16" x14ac:dyDescent="0.25">
      <c r="A2987" t="s">
        <v>26</v>
      </c>
      <c r="B2987" t="s">
        <v>4731</v>
      </c>
      <c r="C2987">
        <v>555</v>
      </c>
      <c r="D2987" t="s">
        <v>4732</v>
      </c>
      <c r="F2987" t="s">
        <v>44</v>
      </c>
      <c r="G2987" t="s">
        <v>45</v>
      </c>
      <c r="H2987" t="s">
        <v>3403</v>
      </c>
      <c r="I2987">
        <v>23</v>
      </c>
      <c r="J2987">
        <v>2</v>
      </c>
      <c r="K2987" t="s">
        <v>3825</v>
      </c>
      <c r="L2987">
        <v>0</v>
      </c>
      <c r="M2987">
        <f t="shared" si="190"/>
        <v>2</v>
      </c>
      <c r="N2987" s="2">
        <f t="shared" si="187"/>
        <v>20</v>
      </c>
      <c r="O2987" s="2" t="str">
        <f t="shared" si="188"/>
        <v>IOL_LK1_1AXIS</v>
      </c>
      <c r="P2987" t="str">
        <f t="shared" si="189"/>
        <v>PA</v>
      </c>
    </row>
    <row r="2988" spans="1:16" x14ac:dyDescent="0.25">
      <c r="A2988" t="s">
        <v>26</v>
      </c>
      <c r="B2988" t="s">
        <v>4733</v>
      </c>
      <c r="C2988">
        <v>556</v>
      </c>
      <c r="D2988" t="s">
        <v>4734</v>
      </c>
      <c r="F2988" t="s">
        <v>44</v>
      </c>
      <c r="G2988" t="s">
        <v>45</v>
      </c>
      <c r="H2988" t="s">
        <v>3403</v>
      </c>
      <c r="I2988">
        <v>23</v>
      </c>
      <c r="J2988">
        <v>2</v>
      </c>
      <c r="K2988" t="s">
        <v>4735</v>
      </c>
      <c r="L2988">
        <v>0</v>
      </c>
      <c r="M2988">
        <f t="shared" si="190"/>
        <v>2</v>
      </c>
      <c r="N2988" s="2">
        <f t="shared" si="187"/>
        <v>20</v>
      </c>
      <c r="O2988" s="2" t="str">
        <f t="shared" si="188"/>
        <v>IOL_LK1_2</v>
      </c>
      <c r="P2988" t="str">
        <f t="shared" si="189"/>
        <v>PA</v>
      </c>
    </row>
    <row r="2989" spans="1:16" x14ac:dyDescent="0.25">
      <c r="A2989" t="s">
        <v>26</v>
      </c>
      <c r="B2989" t="s">
        <v>4736</v>
      </c>
      <c r="C2989">
        <v>557</v>
      </c>
      <c r="D2989" t="s">
        <v>4737</v>
      </c>
      <c r="F2989" t="s">
        <v>44</v>
      </c>
      <c r="G2989" t="s">
        <v>45</v>
      </c>
      <c r="H2989" t="s">
        <v>3403</v>
      </c>
      <c r="I2989">
        <v>23</v>
      </c>
      <c r="J2989">
        <v>2</v>
      </c>
      <c r="K2989" t="s">
        <v>3825</v>
      </c>
      <c r="L2989">
        <v>0</v>
      </c>
      <c r="M2989">
        <f t="shared" si="190"/>
        <v>2</v>
      </c>
      <c r="N2989" s="2">
        <f t="shared" si="187"/>
        <v>20</v>
      </c>
      <c r="O2989" s="2" t="str">
        <f t="shared" si="188"/>
        <v>IOL_LK1_2AXIS</v>
      </c>
      <c r="P2989" t="str">
        <f t="shared" si="189"/>
        <v>PA</v>
      </c>
    </row>
    <row r="2990" spans="1:16" x14ac:dyDescent="0.25">
      <c r="A2990" t="s">
        <v>26</v>
      </c>
      <c r="B2990" t="s">
        <v>4738</v>
      </c>
      <c r="C2990">
        <v>558</v>
      </c>
      <c r="D2990" t="s">
        <v>4739</v>
      </c>
      <c r="F2990" t="s">
        <v>44</v>
      </c>
      <c r="G2990" t="s">
        <v>45</v>
      </c>
      <c r="H2990" t="s">
        <v>3403</v>
      </c>
      <c r="I2990">
        <v>23</v>
      </c>
      <c r="J2990">
        <v>2</v>
      </c>
      <c r="K2990" t="s">
        <v>4740</v>
      </c>
      <c r="L2990">
        <v>0</v>
      </c>
      <c r="M2990">
        <f t="shared" si="190"/>
        <v>2</v>
      </c>
      <c r="N2990" s="2">
        <f t="shared" ref="N2990:N3053" si="191">_xlfn.NUMBERVALUE(MID(A2990,2,3))-200</f>
        <v>20</v>
      </c>
      <c r="O2990" s="2" t="str">
        <f t="shared" ref="O2990:O3053" si="192">MID(B2990,6,LEN(B2990)-5)</f>
        <v>IOL_LK1_3</v>
      </c>
      <c r="P2990" t="str">
        <f t="shared" ref="P2990:P3053" si="193">IFERROR(IF(FIND("PA",A2990)&gt;0,"PA","Biological"),"Biological")</f>
        <v>PA</v>
      </c>
    </row>
    <row r="2991" spans="1:16" x14ac:dyDescent="0.25">
      <c r="A2991" t="s">
        <v>26</v>
      </c>
      <c r="B2991" t="s">
        <v>4741</v>
      </c>
      <c r="C2991">
        <v>559</v>
      </c>
      <c r="D2991" t="s">
        <v>4742</v>
      </c>
      <c r="F2991" t="s">
        <v>44</v>
      </c>
      <c r="G2991" t="s">
        <v>45</v>
      </c>
      <c r="H2991" t="s">
        <v>3403</v>
      </c>
      <c r="I2991">
        <v>23</v>
      </c>
      <c r="J2991">
        <v>2</v>
      </c>
      <c r="K2991" t="s">
        <v>3825</v>
      </c>
      <c r="L2991">
        <v>0</v>
      </c>
      <c r="M2991">
        <f t="shared" si="190"/>
        <v>2</v>
      </c>
      <c r="N2991" s="2">
        <f t="shared" si="191"/>
        <v>20</v>
      </c>
      <c r="O2991" s="2" t="str">
        <f t="shared" si="192"/>
        <v>IOL_LK1_3AXIS</v>
      </c>
      <c r="P2991" t="str">
        <f t="shared" si="193"/>
        <v>PA</v>
      </c>
    </row>
    <row r="2992" spans="1:16" x14ac:dyDescent="0.25">
      <c r="A2992" t="s">
        <v>26</v>
      </c>
      <c r="B2992" t="s">
        <v>4743</v>
      </c>
      <c r="C2992">
        <v>560</v>
      </c>
      <c r="D2992" t="s">
        <v>4744</v>
      </c>
      <c r="F2992" t="s">
        <v>44</v>
      </c>
      <c r="G2992" t="s">
        <v>45</v>
      </c>
      <c r="H2992" t="s">
        <v>3403</v>
      </c>
      <c r="I2992">
        <v>23</v>
      </c>
      <c r="J2992">
        <v>2</v>
      </c>
      <c r="K2992" t="s">
        <v>4745</v>
      </c>
      <c r="L2992">
        <v>0</v>
      </c>
      <c r="M2992">
        <f t="shared" si="190"/>
        <v>2</v>
      </c>
      <c r="N2992" s="2">
        <f t="shared" si="191"/>
        <v>20</v>
      </c>
      <c r="O2992" s="2" t="str">
        <f t="shared" si="192"/>
        <v>IOL_LK2_1</v>
      </c>
      <c r="P2992" t="str">
        <f t="shared" si="193"/>
        <v>PA</v>
      </c>
    </row>
    <row r="2993" spans="1:16" x14ac:dyDescent="0.25">
      <c r="A2993" t="s">
        <v>26</v>
      </c>
      <c r="B2993" t="s">
        <v>4746</v>
      </c>
      <c r="C2993">
        <v>561</v>
      </c>
      <c r="D2993" t="s">
        <v>4747</v>
      </c>
      <c r="F2993" t="s">
        <v>44</v>
      </c>
      <c r="G2993" t="s">
        <v>45</v>
      </c>
      <c r="H2993" t="s">
        <v>3403</v>
      </c>
      <c r="I2993">
        <v>23</v>
      </c>
      <c r="J2993">
        <v>2</v>
      </c>
      <c r="K2993" t="s">
        <v>3825</v>
      </c>
      <c r="L2993">
        <v>0</v>
      </c>
      <c r="M2993">
        <f t="shared" si="190"/>
        <v>2</v>
      </c>
      <c r="N2993" s="2">
        <f t="shared" si="191"/>
        <v>20</v>
      </c>
      <c r="O2993" s="2" t="str">
        <f t="shared" si="192"/>
        <v>IOL_LK2_1AXIS</v>
      </c>
      <c r="P2993" t="str">
        <f t="shared" si="193"/>
        <v>PA</v>
      </c>
    </row>
    <row r="2994" spans="1:16" x14ac:dyDescent="0.25">
      <c r="A2994" t="s">
        <v>26</v>
      </c>
      <c r="B2994" t="s">
        <v>4748</v>
      </c>
      <c r="C2994">
        <v>562</v>
      </c>
      <c r="D2994" t="s">
        <v>4749</v>
      </c>
      <c r="F2994" t="s">
        <v>44</v>
      </c>
      <c r="G2994" t="s">
        <v>45</v>
      </c>
      <c r="H2994" t="s">
        <v>3403</v>
      </c>
      <c r="I2994">
        <v>23</v>
      </c>
      <c r="J2994">
        <v>2</v>
      </c>
      <c r="K2994" t="s">
        <v>4750</v>
      </c>
      <c r="L2994">
        <v>0</v>
      </c>
      <c r="M2994">
        <f t="shared" si="190"/>
        <v>2</v>
      </c>
      <c r="N2994" s="2">
        <f t="shared" si="191"/>
        <v>20</v>
      </c>
      <c r="O2994" s="2" t="str">
        <f t="shared" si="192"/>
        <v>IOL_LK2_2</v>
      </c>
      <c r="P2994" t="str">
        <f t="shared" si="193"/>
        <v>PA</v>
      </c>
    </row>
    <row r="2995" spans="1:16" x14ac:dyDescent="0.25">
      <c r="A2995" t="s">
        <v>26</v>
      </c>
      <c r="B2995" t="s">
        <v>4751</v>
      </c>
      <c r="C2995">
        <v>563</v>
      </c>
      <c r="D2995" t="s">
        <v>4752</v>
      </c>
      <c r="F2995" t="s">
        <v>44</v>
      </c>
      <c r="G2995" t="s">
        <v>45</v>
      </c>
      <c r="H2995" t="s">
        <v>3403</v>
      </c>
      <c r="I2995">
        <v>23</v>
      </c>
      <c r="J2995">
        <v>2</v>
      </c>
      <c r="K2995" t="s">
        <v>3825</v>
      </c>
      <c r="L2995">
        <v>0</v>
      </c>
      <c r="M2995">
        <f t="shared" si="190"/>
        <v>2</v>
      </c>
      <c r="N2995" s="2">
        <f t="shared" si="191"/>
        <v>20</v>
      </c>
      <c r="O2995" s="2" t="str">
        <f t="shared" si="192"/>
        <v>IOL_LK2_2AXIS</v>
      </c>
      <c r="P2995" t="str">
        <f t="shared" si="193"/>
        <v>PA</v>
      </c>
    </row>
    <row r="2996" spans="1:16" x14ac:dyDescent="0.25">
      <c r="A2996" t="s">
        <v>26</v>
      </c>
      <c r="B2996" t="s">
        <v>4753</v>
      </c>
      <c r="C2996">
        <v>564</v>
      </c>
      <c r="D2996" t="s">
        <v>4754</v>
      </c>
      <c r="F2996" t="s">
        <v>44</v>
      </c>
      <c r="G2996" t="s">
        <v>45</v>
      </c>
      <c r="H2996" t="s">
        <v>3403</v>
      </c>
      <c r="I2996">
        <v>23</v>
      </c>
      <c r="J2996">
        <v>2</v>
      </c>
      <c r="K2996" t="s">
        <v>4755</v>
      </c>
      <c r="L2996">
        <v>0</v>
      </c>
      <c r="M2996">
        <f t="shared" si="190"/>
        <v>2</v>
      </c>
      <c r="N2996" s="2">
        <f t="shared" si="191"/>
        <v>20</v>
      </c>
      <c r="O2996" s="2" t="str">
        <f t="shared" si="192"/>
        <v>IOL_LK2_3</v>
      </c>
      <c r="P2996" t="str">
        <f t="shared" si="193"/>
        <v>PA</v>
      </c>
    </row>
    <row r="2997" spans="1:16" x14ac:dyDescent="0.25">
      <c r="A2997" t="s">
        <v>26</v>
      </c>
      <c r="B2997" t="s">
        <v>4756</v>
      </c>
      <c r="C2997">
        <v>565</v>
      </c>
      <c r="D2997" t="s">
        <v>4757</v>
      </c>
      <c r="F2997" t="s">
        <v>44</v>
      </c>
      <c r="G2997" t="s">
        <v>45</v>
      </c>
      <c r="H2997" t="s">
        <v>3403</v>
      </c>
      <c r="I2997">
        <v>23</v>
      </c>
      <c r="J2997">
        <v>2</v>
      </c>
      <c r="K2997" t="s">
        <v>3825</v>
      </c>
      <c r="L2997">
        <v>0</v>
      </c>
      <c r="M2997">
        <f t="shared" si="190"/>
        <v>2</v>
      </c>
      <c r="N2997" s="2">
        <f t="shared" si="191"/>
        <v>20</v>
      </c>
      <c r="O2997" s="2" t="str">
        <f t="shared" si="192"/>
        <v>IOL_LK2_3AXIS</v>
      </c>
      <c r="P2997" t="str">
        <f t="shared" si="193"/>
        <v>PA</v>
      </c>
    </row>
    <row r="2998" spans="1:16" x14ac:dyDescent="0.25">
      <c r="A2998" t="s">
        <v>26</v>
      </c>
      <c r="B2998" t="s">
        <v>4758</v>
      </c>
      <c r="C2998">
        <v>566</v>
      </c>
      <c r="D2998" t="s">
        <v>4759</v>
      </c>
      <c r="F2998" t="s">
        <v>455</v>
      </c>
      <c r="G2998" t="s">
        <v>456</v>
      </c>
      <c r="H2998" t="s">
        <v>3572</v>
      </c>
      <c r="I2998">
        <v>24</v>
      </c>
      <c r="M2998">
        <f t="shared" si="190"/>
        <v>2</v>
      </c>
      <c r="N2998" s="2">
        <f t="shared" si="191"/>
        <v>20</v>
      </c>
      <c r="O2998" s="2" t="str">
        <f t="shared" si="192"/>
        <v>IOL_OPERAT</v>
      </c>
      <c r="P2998" t="str">
        <f t="shared" si="193"/>
        <v>PA</v>
      </c>
    </row>
    <row r="2999" spans="1:16" x14ac:dyDescent="0.25">
      <c r="A2999" t="s">
        <v>26</v>
      </c>
      <c r="B2999" t="s">
        <v>4760</v>
      </c>
      <c r="C2999">
        <v>567</v>
      </c>
      <c r="D2999" t="s">
        <v>4761</v>
      </c>
      <c r="F2999" t="s">
        <v>455</v>
      </c>
      <c r="G2999" t="s">
        <v>456</v>
      </c>
      <c r="H2999" t="s">
        <v>4762</v>
      </c>
      <c r="I2999">
        <v>200</v>
      </c>
      <c r="M2999">
        <f t="shared" si="190"/>
        <v>2</v>
      </c>
      <c r="N2999" s="2">
        <f t="shared" si="191"/>
        <v>20</v>
      </c>
      <c r="O2999" s="2" t="str">
        <f t="shared" si="192"/>
        <v>ST7_COM</v>
      </c>
      <c r="P2999" t="str">
        <f t="shared" si="193"/>
        <v>PA</v>
      </c>
    </row>
    <row r="3000" spans="1:16" x14ac:dyDescent="0.25">
      <c r="A3000" t="s">
        <v>26</v>
      </c>
      <c r="B3000" t="s">
        <v>4763</v>
      </c>
      <c r="C3000">
        <v>568</v>
      </c>
      <c r="D3000" t="s">
        <v>4764</v>
      </c>
      <c r="E3000" t="s">
        <v>1579</v>
      </c>
      <c r="F3000" t="s">
        <v>44</v>
      </c>
      <c r="G3000" t="s">
        <v>45</v>
      </c>
      <c r="H3000" t="s">
        <v>46</v>
      </c>
      <c r="I3000">
        <v>8</v>
      </c>
      <c r="J3000">
        <v>0</v>
      </c>
      <c r="K3000" t="s">
        <v>1491</v>
      </c>
      <c r="L3000">
        <v>0</v>
      </c>
      <c r="M3000">
        <f t="shared" si="190"/>
        <v>2</v>
      </c>
      <c r="N3000" s="2">
        <f t="shared" si="191"/>
        <v>20</v>
      </c>
      <c r="O3000" s="2" t="str">
        <f t="shared" si="192"/>
        <v>PENTR</v>
      </c>
      <c r="P3000" t="str">
        <f t="shared" si="193"/>
        <v>PA</v>
      </c>
    </row>
    <row r="3001" spans="1:16" x14ac:dyDescent="0.25">
      <c r="A3001" t="s">
        <v>26</v>
      </c>
      <c r="B3001" t="s">
        <v>4765</v>
      </c>
      <c r="C3001">
        <v>569</v>
      </c>
      <c r="D3001" t="s">
        <v>4766</v>
      </c>
      <c r="E3001" t="s">
        <v>1579</v>
      </c>
      <c r="F3001" t="s">
        <v>44</v>
      </c>
      <c r="G3001" t="s">
        <v>45</v>
      </c>
      <c r="H3001" t="s">
        <v>46</v>
      </c>
      <c r="I3001">
        <v>8</v>
      </c>
      <c r="J3001">
        <v>0</v>
      </c>
      <c r="K3001" t="s">
        <v>1491</v>
      </c>
      <c r="L3001">
        <v>0</v>
      </c>
      <c r="M3001">
        <f t="shared" si="190"/>
        <v>2</v>
      </c>
      <c r="N3001" s="2">
        <f t="shared" si="191"/>
        <v>20</v>
      </c>
      <c r="O3001" s="2" t="str">
        <f t="shared" si="192"/>
        <v>PENTL</v>
      </c>
      <c r="P3001" t="str">
        <f t="shared" si="193"/>
        <v>PA</v>
      </c>
    </row>
    <row r="3002" spans="1:16" x14ac:dyDescent="0.25">
      <c r="A3002" t="s">
        <v>26</v>
      </c>
      <c r="B3002" t="s">
        <v>4767</v>
      </c>
      <c r="C3002">
        <v>570</v>
      </c>
      <c r="D3002" t="s">
        <v>4768</v>
      </c>
      <c r="E3002" t="s">
        <v>1579</v>
      </c>
      <c r="F3002" t="s">
        <v>44</v>
      </c>
      <c r="G3002" t="s">
        <v>45</v>
      </c>
      <c r="H3002" t="s">
        <v>46</v>
      </c>
      <c r="I3002">
        <v>8</v>
      </c>
      <c r="J3002">
        <v>0</v>
      </c>
      <c r="K3002" t="s">
        <v>1491</v>
      </c>
      <c r="L3002">
        <v>0</v>
      </c>
      <c r="M3002">
        <f t="shared" si="190"/>
        <v>2</v>
      </c>
      <c r="N3002" s="2">
        <f t="shared" si="191"/>
        <v>20</v>
      </c>
      <c r="O3002" s="2" t="str">
        <f t="shared" si="192"/>
        <v>PENTDIL</v>
      </c>
      <c r="P3002" t="str">
        <f t="shared" si="193"/>
        <v>PA</v>
      </c>
    </row>
    <row r="3003" spans="1:16" x14ac:dyDescent="0.25">
      <c r="A3003" t="s">
        <v>26</v>
      </c>
      <c r="B3003" t="s">
        <v>4769</v>
      </c>
      <c r="C3003">
        <v>571</v>
      </c>
      <c r="D3003" t="s">
        <v>4770</v>
      </c>
      <c r="F3003" t="s">
        <v>44</v>
      </c>
      <c r="G3003" t="s">
        <v>45</v>
      </c>
      <c r="H3003" t="s">
        <v>53</v>
      </c>
      <c r="I3003">
        <v>8</v>
      </c>
      <c r="J3003">
        <v>2</v>
      </c>
      <c r="K3003" t="s">
        <v>4771</v>
      </c>
      <c r="L3003">
        <v>0</v>
      </c>
      <c r="M3003">
        <f t="shared" si="190"/>
        <v>2</v>
      </c>
      <c r="N3003" s="2">
        <f t="shared" si="191"/>
        <v>20</v>
      </c>
      <c r="O3003" s="2" t="str">
        <f t="shared" si="192"/>
        <v>RCCT</v>
      </c>
      <c r="P3003" t="str">
        <f t="shared" si="193"/>
        <v>PA</v>
      </c>
    </row>
    <row r="3004" spans="1:16" x14ac:dyDescent="0.25">
      <c r="A3004" t="s">
        <v>26</v>
      </c>
      <c r="B3004" t="s">
        <v>4772</v>
      </c>
      <c r="C3004">
        <v>572</v>
      </c>
      <c r="D3004" t="s">
        <v>4773</v>
      </c>
      <c r="F3004" t="s">
        <v>44</v>
      </c>
      <c r="G3004" t="s">
        <v>45</v>
      </c>
      <c r="H3004" t="s">
        <v>53</v>
      </c>
      <c r="I3004">
        <v>8</v>
      </c>
      <c r="J3004">
        <v>2</v>
      </c>
      <c r="K3004" t="s">
        <v>4774</v>
      </c>
      <c r="L3004">
        <v>0</v>
      </c>
      <c r="M3004">
        <f t="shared" si="190"/>
        <v>2</v>
      </c>
      <c r="N3004" s="2">
        <f t="shared" si="191"/>
        <v>20</v>
      </c>
      <c r="O3004" s="2" t="str">
        <f t="shared" si="192"/>
        <v>LCCT</v>
      </c>
      <c r="P3004" t="str">
        <f t="shared" si="193"/>
        <v>PA</v>
      </c>
    </row>
    <row r="3005" spans="1:16" x14ac:dyDescent="0.25">
      <c r="A3005" t="s">
        <v>26</v>
      </c>
      <c r="B3005" t="s">
        <v>4775</v>
      </c>
      <c r="C3005">
        <v>573</v>
      </c>
      <c r="D3005" t="s">
        <v>4776</v>
      </c>
      <c r="F3005" t="s">
        <v>44</v>
      </c>
      <c r="G3005" t="s">
        <v>45</v>
      </c>
      <c r="H3005" t="s">
        <v>53</v>
      </c>
      <c r="I3005">
        <v>8</v>
      </c>
      <c r="J3005">
        <v>2</v>
      </c>
      <c r="K3005" t="s">
        <v>4777</v>
      </c>
      <c r="L3005">
        <v>0</v>
      </c>
      <c r="M3005">
        <f t="shared" si="190"/>
        <v>2</v>
      </c>
      <c r="N3005" s="2">
        <f t="shared" si="191"/>
        <v>20</v>
      </c>
      <c r="O3005" s="2" t="str">
        <f t="shared" si="192"/>
        <v>RLT</v>
      </c>
      <c r="P3005" t="str">
        <f t="shared" si="193"/>
        <v>PA</v>
      </c>
    </row>
    <row r="3006" spans="1:16" x14ac:dyDescent="0.25">
      <c r="A3006" t="s">
        <v>26</v>
      </c>
      <c r="B3006" t="s">
        <v>4778</v>
      </c>
      <c r="C3006">
        <v>574</v>
      </c>
      <c r="D3006" t="s">
        <v>4779</v>
      </c>
      <c r="F3006" t="s">
        <v>44</v>
      </c>
      <c r="G3006" t="s">
        <v>45</v>
      </c>
      <c r="H3006" t="s">
        <v>53</v>
      </c>
      <c r="I3006">
        <v>8</v>
      </c>
      <c r="J3006">
        <v>2</v>
      </c>
      <c r="K3006" t="s">
        <v>4780</v>
      </c>
      <c r="L3006">
        <v>0</v>
      </c>
      <c r="M3006">
        <f t="shared" si="190"/>
        <v>2</v>
      </c>
      <c r="N3006" s="2">
        <f t="shared" si="191"/>
        <v>20</v>
      </c>
      <c r="O3006" s="2" t="str">
        <f t="shared" si="192"/>
        <v>LLT</v>
      </c>
      <c r="P3006" t="str">
        <f t="shared" si="193"/>
        <v>PA</v>
      </c>
    </row>
    <row r="3007" spans="1:16" x14ac:dyDescent="0.25">
      <c r="A3007" t="s">
        <v>26</v>
      </c>
      <c r="B3007" t="s">
        <v>4781</v>
      </c>
      <c r="C3007">
        <v>575</v>
      </c>
      <c r="D3007" t="s">
        <v>4782</v>
      </c>
      <c r="E3007" t="s">
        <v>1579</v>
      </c>
      <c r="F3007" t="s">
        <v>44</v>
      </c>
      <c r="G3007" t="s">
        <v>45</v>
      </c>
      <c r="H3007" t="s">
        <v>2534</v>
      </c>
      <c r="I3007">
        <v>7</v>
      </c>
      <c r="J3007">
        <v>0</v>
      </c>
      <c r="K3007" t="s">
        <v>1491</v>
      </c>
      <c r="L3007">
        <v>0</v>
      </c>
      <c r="M3007">
        <f t="shared" si="190"/>
        <v>2</v>
      </c>
      <c r="N3007" s="2">
        <f t="shared" si="191"/>
        <v>20</v>
      </c>
      <c r="O3007" s="2" t="str">
        <f t="shared" si="192"/>
        <v>ENDOPHR</v>
      </c>
      <c r="P3007" t="str">
        <f t="shared" si="193"/>
        <v>PA</v>
      </c>
    </row>
    <row r="3008" spans="1:16" x14ac:dyDescent="0.25">
      <c r="A3008" t="s">
        <v>26</v>
      </c>
      <c r="B3008" t="s">
        <v>4783</v>
      </c>
      <c r="C3008">
        <v>576</v>
      </c>
      <c r="D3008" t="s">
        <v>4784</v>
      </c>
      <c r="F3008" t="s">
        <v>44</v>
      </c>
      <c r="G3008" t="s">
        <v>45</v>
      </c>
      <c r="H3008" t="s">
        <v>3403</v>
      </c>
      <c r="I3008">
        <v>23</v>
      </c>
      <c r="J3008">
        <v>2</v>
      </c>
      <c r="K3008" t="s">
        <v>4785</v>
      </c>
      <c r="L3008">
        <v>0</v>
      </c>
      <c r="M3008">
        <f t="shared" si="190"/>
        <v>2</v>
      </c>
      <c r="N3008" s="2">
        <f t="shared" si="191"/>
        <v>20</v>
      </c>
      <c r="O3008" s="2" t="str">
        <f t="shared" si="192"/>
        <v>RIGHT_NUMBER</v>
      </c>
      <c r="P3008" t="str">
        <f t="shared" si="193"/>
        <v>PA</v>
      </c>
    </row>
    <row r="3009" spans="1:16" x14ac:dyDescent="0.25">
      <c r="A3009" t="s">
        <v>26</v>
      </c>
      <c r="B3009" t="s">
        <v>4786</v>
      </c>
      <c r="C3009">
        <v>577</v>
      </c>
      <c r="D3009" t="s">
        <v>4787</v>
      </c>
      <c r="F3009" t="s">
        <v>44</v>
      </c>
      <c r="G3009" t="s">
        <v>45</v>
      </c>
      <c r="H3009" t="s">
        <v>3403</v>
      </c>
      <c r="I3009">
        <v>23</v>
      </c>
      <c r="J3009">
        <v>2</v>
      </c>
      <c r="K3009" t="s">
        <v>4788</v>
      </c>
      <c r="L3009">
        <v>0</v>
      </c>
      <c r="M3009">
        <f t="shared" si="190"/>
        <v>2</v>
      </c>
      <c r="N3009" s="2">
        <f t="shared" si="191"/>
        <v>20</v>
      </c>
      <c r="O3009" s="2" t="str">
        <f t="shared" si="192"/>
        <v>RIGHT_CD</v>
      </c>
      <c r="P3009" t="str">
        <f t="shared" si="193"/>
        <v>PA</v>
      </c>
    </row>
    <row r="3010" spans="1:16" x14ac:dyDescent="0.25">
      <c r="A3010" t="s">
        <v>26</v>
      </c>
      <c r="B3010" t="s">
        <v>4789</v>
      </c>
      <c r="C3010">
        <v>578</v>
      </c>
      <c r="D3010" t="s">
        <v>4790</v>
      </c>
      <c r="F3010" t="s">
        <v>44</v>
      </c>
      <c r="G3010" t="s">
        <v>45</v>
      </c>
      <c r="H3010" t="s">
        <v>3403</v>
      </c>
      <c r="I3010">
        <v>23</v>
      </c>
      <c r="J3010">
        <v>2</v>
      </c>
      <c r="K3010" t="s">
        <v>4791</v>
      </c>
      <c r="L3010">
        <v>0</v>
      </c>
      <c r="M3010">
        <f t="shared" si="190"/>
        <v>2</v>
      </c>
      <c r="N3010" s="2">
        <f t="shared" si="191"/>
        <v>20</v>
      </c>
      <c r="O3010" s="2" t="str">
        <f t="shared" si="192"/>
        <v>RIGHT_AVG</v>
      </c>
      <c r="P3010" t="str">
        <f t="shared" si="193"/>
        <v>PA</v>
      </c>
    </row>
    <row r="3011" spans="1:16" x14ac:dyDescent="0.25">
      <c r="A3011" t="s">
        <v>26</v>
      </c>
      <c r="B3011" t="s">
        <v>4792</v>
      </c>
      <c r="C3011">
        <v>579</v>
      </c>
      <c r="D3011" t="s">
        <v>4793</v>
      </c>
      <c r="F3011" t="s">
        <v>44</v>
      </c>
      <c r="G3011" t="s">
        <v>45</v>
      </c>
      <c r="H3011" t="s">
        <v>3403</v>
      </c>
      <c r="I3011">
        <v>23</v>
      </c>
      <c r="J3011">
        <v>2</v>
      </c>
      <c r="K3011" t="s">
        <v>4794</v>
      </c>
      <c r="L3011">
        <v>0</v>
      </c>
      <c r="M3011">
        <f t="shared" ref="M3011:M3074" si="194">_xlfn.NUMBERVALUE(MID(A3011,2,1))</f>
        <v>2</v>
      </c>
      <c r="N3011" s="2">
        <f t="shared" si="191"/>
        <v>20</v>
      </c>
      <c r="O3011" s="2" t="str">
        <f t="shared" si="192"/>
        <v>RIGHT_SD</v>
      </c>
      <c r="P3011" t="str">
        <f t="shared" si="193"/>
        <v>PA</v>
      </c>
    </row>
    <row r="3012" spans="1:16" x14ac:dyDescent="0.25">
      <c r="A3012" t="s">
        <v>26</v>
      </c>
      <c r="B3012" t="s">
        <v>4795</v>
      </c>
      <c r="C3012">
        <v>580</v>
      </c>
      <c r="D3012" t="s">
        <v>4796</v>
      </c>
      <c r="F3012" t="s">
        <v>44</v>
      </c>
      <c r="G3012" t="s">
        <v>45</v>
      </c>
      <c r="H3012" t="s">
        <v>3403</v>
      </c>
      <c r="I3012">
        <v>23</v>
      </c>
      <c r="J3012">
        <v>2</v>
      </c>
      <c r="K3012" t="s">
        <v>4797</v>
      </c>
      <c r="L3012">
        <v>0</v>
      </c>
      <c r="M3012">
        <f t="shared" si="194"/>
        <v>2</v>
      </c>
      <c r="N3012" s="2">
        <f t="shared" si="191"/>
        <v>20</v>
      </c>
      <c r="O3012" s="2" t="str">
        <f t="shared" si="192"/>
        <v>RIGHT_CV</v>
      </c>
      <c r="P3012" t="str">
        <f t="shared" si="193"/>
        <v>PA</v>
      </c>
    </row>
    <row r="3013" spans="1:16" x14ac:dyDescent="0.25">
      <c r="A3013" t="s">
        <v>26</v>
      </c>
      <c r="B3013" t="s">
        <v>4798</v>
      </c>
      <c r="C3013">
        <v>581</v>
      </c>
      <c r="D3013" t="s">
        <v>4799</v>
      </c>
      <c r="F3013" t="s">
        <v>44</v>
      </c>
      <c r="G3013" t="s">
        <v>45</v>
      </c>
      <c r="H3013" t="s">
        <v>3403</v>
      </c>
      <c r="I3013">
        <v>23</v>
      </c>
      <c r="J3013">
        <v>2</v>
      </c>
      <c r="K3013" t="s">
        <v>4800</v>
      </c>
      <c r="L3013">
        <v>0</v>
      </c>
      <c r="M3013">
        <f t="shared" si="194"/>
        <v>2</v>
      </c>
      <c r="N3013" s="2">
        <f t="shared" si="191"/>
        <v>20</v>
      </c>
      <c r="O3013" s="2" t="str">
        <f t="shared" si="192"/>
        <v>RIGHT_MAX</v>
      </c>
      <c r="P3013" t="str">
        <f t="shared" si="193"/>
        <v>PA</v>
      </c>
    </row>
    <row r="3014" spans="1:16" x14ac:dyDescent="0.25">
      <c r="A3014" t="s">
        <v>26</v>
      </c>
      <c r="B3014" t="s">
        <v>4801</v>
      </c>
      <c r="C3014">
        <v>582</v>
      </c>
      <c r="D3014" t="s">
        <v>4802</v>
      </c>
      <c r="F3014" t="s">
        <v>44</v>
      </c>
      <c r="G3014" t="s">
        <v>45</v>
      </c>
      <c r="H3014" t="s">
        <v>3403</v>
      </c>
      <c r="I3014">
        <v>23</v>
      </c>
      <c r="J3014">
        <v>2</v>
      </c>
      <c r="K3014" t="s">
        <v>4803</v>
      </c>
      <c r="L3014">
        <v>0</v>
      </c>
      <c r="M3014">
        <f t="shared" si="194"/>
        <v>2</v>
      </c>
      <c r="N3014" s="2">
        <f t="shared" si="191"/>
        <v>20</v>
      </c>
      <c r="O3014" s="2" t="str">
        <f t="shared" si="192"/>
        <v>RIGHT_MIN</v>
      </c>
      <c r="P3014" t="str">
        <f t="shared" si="193"/>
        <v>PA</v>
      </c>
    </row>
    <row r="3015" spans="1:16" x14ac:dyDescent="0.25">
      <c r="A3015" t="s">
        <v>26</v>
      </c>
      <c r="B3015" t="s">
        <v>4804</v>
      </c>
      <c r="C3015">
        <v>583</v>
      </c>
      <c r="D3015" t="s">
        <v>4805</v>
      </c>
      <c r="F3015" t="s">
        <v>44</v>
      </c>
      <c r="G3015" t="s">
        <v>45</v>
      </c>
      <c r="H3015" t="s">
        <v>3403</v>
      </c>
      <c r="I3015">
        <v>23</v>
      </c>
      <c r="J3015">
        <v>2</v>
      </c>
      <c r="K3015" t="s">
        <v>4806</v>
      </c>
      <c r="L3015">
        <v>0</v>
      </c>
      <c r="M3015">
        <f t="shared" si="194"/>
        <v>2</v>
      </c>
      <c r="N3015" s="2">
        <f t="shared" si="191"/>
        <v>20</v>
      </c>
      <c r="O3015" s="2" t="str">
        <f t="shared" si="192"/>
        <v>RIGHT_CT</v>
      </c>
      <c r="P3015" t="str">
        <f t="shared" si="193"/>
        <v>PA</v>
      </c>
    </row>
    <row r="3016" spans="1:16" x14ac:dyDescent="0.25">
      <c r="A3016" t="s">
        <v>26</v>
      </c>
      <c r="B3016" t="s">
        <v>4807</v>
      </c>
      <c r="C3016">
        <v>584</v>
      </c>
      <c r="D3016" t="s">
        <v>4808</v>
      </c>
      <c r="E3016" t="s">
        <v>1579</v>
      </c>
      <c r="F3016" t="s">
        <v>44</v>
      </c>
      <c r="G3016" t="s">
        <v>45</v>
      </c>
      <c r="H3016" t="s">
        <v>2534</v>
      </c>
      <c r="I3016">
        <v>7</v>
      </c>
      <c r="J3016">
        <v>0</v>
      </c>
      <c r="K3016" t="s">
        <v>1491</v>
      </c>
      <c r="L3016">
        <v>0</v>
      </c>
      <c r="M3016">
        <f t="shared" si="194"/>
        <v>2</v>
      </c>
      <c r="N3016" s="2">
        <f t="shared" si="191"/>
        <v>20</v>
      </c>
      <c r="O3016" s="2" t="str">
        <f t="shared" si="192"/>
        <v>ENDOPHL</v>
      </c>
      <c r="P3016" t="str">
        <f t="shared" si="193"/>
        <v>PA</v>
      </c>
    </row>
    <row r="3017" spans="1:16" x14ac:dyDescent="0.25">
      <c r="A3017" t="s">
        <v>26</v>
      </c>
      <c r="B3017" t="s">
        <v>4809</v>
      </c>
      <c r="C3017">
        <v>585</v>
      </c>
      <c r="D3017" t="s">
        <v>4810</v>
      </c>
      <c r="F3017" t="s">
        <v>44</v>
      </c>
      <c r="G3017" t="s">
        <v>45</v>
      </c>
      <c r="H3017" t="s">
        <v>3403</v>
      </c>
      <c r="I3017">
        <v>23</v>
      </c>
      <c r="J3017">
        <v>2</v>
      </c>
      <c r="K3017" t="s">
        <v>4811</v>
      </c>
      <c r="L3017">
        <v>0</v>
      </c>
      <c r="M3017">
        <f t="shared" si="194"/>
        <v>2</v>
      </c>
      <c r="N3017" s="2">
        <f t="shared" si="191"/>
        <v>20</v>
      </c>
      <c r="O3017" s="2" t="str">
        <f t="shared" si="192"/>
        <v>LEFT_NUMBER</v>
      </c>
      <c r="P3017" t="str">
        <f t="shared" si="193"/>
        <v>PA</v>
      </c>
    </row>
    <row r="3018" spans="1:16" x14ac:dyDescent="0.25">
      <c r="A3018" t="s">
        <v>26</v>
      </c>
      <c r="B3018" t="s">
        <v>4812</v>
      </c>
      <c r="C3018">
        <v>586</v>
      </c>
      <c r="D3018" t="s">
        <v>4813</v>
      </c>
      <c r="F3018" t="s">
        <v>44</v>
      </c>
      <c r="G3018" t="s">
        <v>45</v>
      </c>
      <c r="H3018" t="s">
        <v>3403</v>
      </c>
      <c r="I3018">
        <v>23</v>
      </c>
      <c r="J3018">
        <v>2</v>
      </c>
      <c r="K3018" t="s">
        <v>4814</v>
      </c>
      <c r="L3018">
        <v>0</v>
      </c>
      <c r="M3018">
        <f t="shared" si="194"/>
        <v>2</v>
      </c>
      <c r="N3018" s="2">
        <f t="shared" si="191"/>
        <v>20</v>
      </c>
      <c r="O3018" s="2" t="str">
        <f t="shared" si="192"/>
        <v>LEFT_CD</v>
      </c>
      <c r="P3018" t="str">
        <f t="shared" si="193"/>
        <v>PA</v>
      </c>
    </row>
    <row r="3019" spans="1:16" x14ac:dyDescent="0.25">
      <c r="A3019" t="s">
        <v>26</v>
      </c>
      <c r="B3019" t="s">
        <v>4815</v>
      </c>
      <c r="C3019">
        <v>587</v>
      </c>
      <c r="D3019" t="s">
        <v>4816</v>
      </c>
      <c r="F3019" t="s">
        <v>44</v>
      </c>
      <c r="G3019" t="s">
        <v>45</v>
      </c>
      <c r="H3019" t="s">
        <v>3403</v>
      </c>
      <c r="I3019">
        <v>23</v>
      </c>
      <c r="J3019">
        <v>2</v>
      </c>
      <c r="K3019" t="s">
        <v>4817</v>
      </c>
      <c r="L3019">
        <v>0</v>
      </c>
      <c r="M3019">
        <f t="shared" si="194"/>
        <v>2</v>
      </c>
      <c r="N3019" s="2">
        <f t="shared" si="191"/>
        <v>20</v>
      </c>
      <c r="O3019" s="2" t="str">
        <f t="shared" si="192"/>
        <v>LEFT_AVG</v>
      </c>
      <c r="P3019" t="str">
        <f t="shared" si="193"/>
        <v>PA</v>
      </c>
    </row>
    <row r="3020" spans="1:16" x14ac:dyDescent="0.25">
      <c r="A3020" t="s">
        <v>26</v>
      </c>
      <c r="B3020" t="s">
        <v>4818</v>
      </c>
      <c r="C3020">
        <v>588</v>
      </c>
      <c r="D3020" t="s">
        <v>4819</v>
      </c>
      <c r="F3020" t="s">
        <v>44</v>
      </c>
      <c r="G3020" t="s">
        <v>45</v>
      </c>
      <c r="H3020" t="s">
        <v>3403</v>
      </c>
      <c r="I3020">
        <v>23</v>
      </c>
      <c r="J3020">
        <v>2</v>
      </c>
      <c r="K3020" t="s">
        <v>4820</v>
      </c>
      <c r="L3020">
        <v>0</v>
      </c>
      <c r="M3020">
        <f t="shared" si="194"/>
        <v>2</v>
      </c>
      <c r="N3020" s="2">
        <f t="shared" si="191"/>
        <v>20</v>
      </c>
      <c r="O3020" s="2" t="str">
        <f t="shared" si="192"/>
        <v>LEFT_SD</v>
      </c>
      <c r="P3020" t="str">
        <f t="shared" si="193"/>
        <v>PA</v>
      </c>
    </row>
    <row r="3021" spans="1:16" x14ac:dyDescent="0.25">
      <c r="A3021" t="s">
        <v>26</v>
      </c>
      <c r="B3021" t="s">
        <v>4821</v>
      </c>
      <c r="C3021">
        <v>589</v>
      </c>
      <c r="D3021" t="s">
        <v>4822</v>
      </c>
      <c r="F3021" t="s">
        <v>44</v>
      </c>
      <c r="G3021" t="s">
        <v>45</v>
      </c>
      <c r="H3021" t="s">
        <v>3403</v>
      </c>
      <c r="I3021">
        <v>23</v>
      </c>
      <c r="J3021">
        <v>2</v>
      </c>
      <c r="K3021" t="s">
        <v>4823</v>
      </c>
      <c r="L3021">
        <v>0</v>
      </c>
      <c r="M3021">
        <f t="shared" si="194"/>
        <v>2</v>
      </c>
      <c r="N3021" s="2">
        <f t="shared" si="191"/>
        <v>20</v>
      </c>
      <c r="O3021" s="2" t="str">
        <f t="shared" si="192"/>
        <v>LEFT_CV</v>
      </c>
      <c r="P3021" t="str">
        <f t="shared" si="193"/>
        <v>PA</v>
      </c>
    </row>
    <row r="3022" spans="1:16" x14ac:dyDescent="0.25">
      <c r="A3022" t="s">
        <v>26</v>
      </c>
      <c r="B3022" t="s">
        <v>4824</v>
      </c>
      <c r="C3022">
        <v>590</v>
      </c>
      <c r="D3022" t="s">
        <v>4825</v>
      </c>
      <c r="F3022" t="s">
        <v>44</v>
      </c>
      <c r="G3022" t="s">
        <v>45</v>
      </c>
      <c r="H3022" t="s">
        <v>3403</v>
      </c>
      <c r="I3022">
        <v>23</v>
      </c>
      <c r="J3022">
        <v>2</v>
      </c>
      <c r="K3022" t="s">
        <v>4826</v>
      </c>
      <c r="L3022">
        <v>0</v>
      </c>
      <c r="M3022">
        <f t="shared" si="194"/>
        <v>2</v>
      </c>
      <c r="N3022" s="2">
        <f t="shared" si="191"/>
        <v>20</v>
      </c>
      <c r="O3022" s="2" t="str">
        <f t="shared" si="192"/>
        <v>LEFT_MAX</v>
      </c>
      <c r="P3022" t="str">
        <f t="shared" si="193"/>
        <v>PA</v>
      </c>
    </row>
    <row r="3023" spans="1:16" x14ac:dyDescent="0.25">
      <c r="A3023" t="s">
        <v>26</v>
      </c>
      <c r="B3023" t="s">
        <v>4827</v>
      </c>
      <c r="C3023">
        <v>591</v>
      </c>
      <c r="D3023" t="s">
        <v>4828</v>
      </c>
      <c r="F3023" t="s">
        <v>44</v>
      </c>
      <c r="G3023" t="s">
        <v>45</v>
      </c>
      <c r="H3023" t="s">
        <v>3403</v>
      </c>
      <c r="I3023">
        <v>23</v>
      </c>
      <c r="J3023">
        <v>2</v>
      </c>
      <c r="K3023" t="s">
        <v>4829</v>
      </c>
      <c r="L3023">
        <v>0</v>
      </c>
      <c r="M3023">
        <f t="shared" si="194"/>
        <v>2</v>
      </c>
      <c r="N3023" s="2">
        <f t="shared" si="191"/>
        <v>20</v>
      </c>
      <c r="O3023" s="2" t="str">
        <f t="shared" si="192"/>
        <v>LEFT_MIN</v>
      </c>
      <c r="P3023" t="str">
        <f t="shared" si="193"/>
        <v>PA</v>
      </c>
    </row>
    <row r="3024" spans="1:16" x14ac:dyDescent="0.25">
      <c r="A3024" t="s">
        <v>26</v>
      </c>
      <c r="B3024" t="s">
        <v>4830</v>
      </c>
      <c r="C3024">
        <v>592</v>
      </c>
      <c r="D3024" t="s">
        <v>4831</v>
      </c>
      <c r="F3024" t="s">
        <v>44</v>
      </c>
      <c r="G3024" t="s">
        <v>45</v>
      </c>
      <c r="H3024" t="s">
        <v>3403</v>
      </c>
      <c r="I3024">
        <v>23</v>
      </c>
      <c r="J3024">
        <v>2</v>
      </c>
      <c r="K3024" t="s">
        <v>4832</v>
      </c>
      <c r="L3024">
        <v>0</v>
      </c>
      <c r="M3024">
        <f t="shared" si="194"/>
        <v>2</v>
      </c>
      <c r="N3024" s="2">
        <f t="shared" si="191"/>
        <v>20</v>
      </c>
      <c r="O3024" s="2" t="str">
        <f t="shared" si="192"/>
        <v>LEFT_CT</v>
      </c>
      <c r="P3024" t="str">
        <f t="shared" si="193"/>
        <v>PA</v>
      </c>
    </row>
    <row r="3025" spans="1:16" x14ac:dyDescent="0.25">
      <c r="A3025" t="s">
        <v>26</v>
      </c>
      <c r="B3025" t="s">
        <v>4833</v>
      </c>
      <c r="C3025">
        <v>593</v>
      </c>
      <c r="D3025" t="s">
        <v>4834</v>
      </c>
      <c r="F3025" t="s">
        <v>44</v>
      </c>
      <c r="G3025" t="s">
        <v>45</v>
      </c>
      <c r="H3025" t="s">
        <v>3403</v>
      </c>
      <c r="I3025">
        <v>23</v>
      </c>
      <c r="J3025">
        <v>2</v>
      </c>
      <c r="K3025" t="s">
        <v>4835</v>
      </c>
      <c r="L3025">
        <v>0</v>
      </c>
      <c r="M3025">
        <f t="shared" si="194"/>
        <v>2</v>
      </c>
      <c r="N3025" s="2">
        <f t="shared" si="191"/>
        <v>20</v>
      </c>
      <c r="O3025" s="2" t="str">
        <f t="shared" si="192"/>
        <v>PENT_RK1</v>
      </c>
      <c r="P3025" t="str">
        <f t="shared" si="193"/>
        <v>PA</v>
      </c>
    </row>
    <row r="3026" spans="1:16" x14ac:dyDescent="0.25">
      <c r="A3026" t="s">
        <v>26</v>
      </c>
      <c r="B3026" t="s">
        <v>4836</v>
      </c>
      <c r="C3026">
        <v>594</v>
      </c>
      <c r="D3026" t="s">
        <v>4837</v>
      </c>
      <c r="F3026" t="s">
        <v>44</v>
      </c>
      <c r="G3026" t="s">
        <v>45</v>
      </c>
      <c r="H3026" t="s">
        <v>3403</v>
      </c>
      <c r="I3026">
        <v>23</v>
      </c>
      <c r="J3026">
        <v>2</v>
      </c>
      <c r="K3026" t="s">
        <v>4838</v>
      </c>
      <c r="L3026">
        <v>0</v>
      </c>
      <c r="M3026">
        <f t="shared" si="194"/>
        <v>2</v>
      </c>
      <c r="N3026" s="2">
        <f t="shared" si="191"/>
        <v>20</v>
      </c>
      <c r="O3026" s="2" t="str">
        <f t="shared" si="192"/>
        <v>PENT_RK1AXIS</v>
      </c>
      <c r="P3026" t="str">
        <f t="shared" si="193"/>
        <v>PA</v>
      </c>
    </row>
    <row r="3027" spans="1:16" x14ac:dyDescent="0.25">
      <c r="A3027" t="s">
        <v>26</v>
      </c>
      <c r="B3027" t="s">
        <v>4839</v>
      </c>
      <c r="C3027">
        <v>595</v>
      </c>
      <c r="D3027" t="s">
        <v>4840</v>
      </c>
      <c r="F3027" t="s">
        <v>44</v>
      </c>
      <c r="G3027" t="s">
        <v>45</v>
      </c>
      <c r="H3027" t="s">
        <v>3403</v>
      </c>
      <c r="I3027">
        <v>23</v>
      </c>
      <c r="J3027">
        <v>2</v>
      </c>
      <c r="K3027" t="s">
        <v>4841</v>
      </c>
      <c r="L3027">
        <v>0</v>
      </c>
      <c r="M3027">
        <f t="shared" si="194"/>
        <v>2</v>
      </c>
      <c r="N3027" s="2">
        <f t="shared" si="191"/>
        <v>20</v>
      </c>
      <c r="O3027" s="2" t="str">
        <f t="shared" si="192"/>
        <v>PENT_RK2</v>
      </c>
      <c r="P3027" t="str">
        <f t="shared" si="193"/>
        <v>PA</v>
      </c>
    </row>
    <row r="3028" spans="1:16" x14ac:dyDescent="0.25">
      <c r="A3028" t="s">
        <v>26</v>
      </c>
      <c r="B3028" t="s">
        <v>4842</v>
      </c>
      <c r="C3028">
        <v>596</v>
      </c>
      <c r="D3028" t="s">
        <v>4843</v>
      </c>
      <c r="F3028" t="s">
        <v>44</v>
      </c>
      <c r="G3028" t="s">
        <v>45</v>
      </c>
      <c r="H3028" t="s">
        <v>3403</v>
      </c>
      <c r="I3028">
        <v>23</v>
      </c>
      <c r="J3028">
        <v>2</v>
      </c>
      <c r="K3028" t="s">
        <v>4844</v>
      </c>
      <c r="L3028">
        <v>0</v>
      </c>
      <c r="M3028">
        <f t="shared" si="194"/>
        <v>2</v>
      </c>
      <c r="N3028" s="2">
        <f t="shared" si="191"/>
        <v>20</v>
      </c>
      <c r="O3028" s="2" t="str">
        <f t="shared" si="192"/>
        <v>PENT_RK2AXIS</v>
      </c>
      <c r="P3028" t="str">
        <f t="shared" si="193"/>
        <v>PA</v>
      </c>
    </row>
    <row r="3029" spans="1:16" x14ac:dyDescent="0.25">
      <c r="A3029" t="s">
        <v>26</v>
      </c>
      <c r="B3029" t="s">
        <v>4845</v>
      </c>
      <c r="C3029">
        <v>597</v>
      </c>
      <c r="D3029" t="s">
        <v>4846</v>
      </c>
      <c r="F3029" t="s">
        <v>44</v>
      </c>
      <c r="G3029" t="s">
        <v>45</v>
      </c>
      <c r="H3029" t="s">
        <v>3403</v>
      </c>
      <c r="I3029">
        <v>23</v>
      </c>
      <c r="J3029">
        <v>2</v>
      </c>
      <c r="K3029" t="s">
        <v>4847</v>
      </c>
      <c r="L3029">
        <v>0</v>
      </c>
      <c r="M3029">
        <f t="shared" si="194"/>
        <v>2</v>
      </c>
      <c r="N3029" s="2">
        <f t="shared" si="191"/>
        <v>20</v>
      </c>
      <c r="O3029" s="2" t="str">
        <f t="shared" si="192"/>
        <v>PENT_LK1</v>
      </c>
      <c r="P3029" t="str">
        <f t="shared" si="193"/>
        <v>PA</v>
      </c>
    </row>
    <row r="3030" spans="1:16" x14ac:dyDescent="0.25">
      <c r="A3030" t="s">
        <v>26</v>
      </c>
      <c r="B3030" t="s">
        <v>4848</v>
      </c>
      <c r="C3030">
        <v>598</v>
      </c>
      <c r="D3030" t="s">
        <v>4849</v>
      </c>
      <c r="F3030" t="s">
        <v>44</v>
      </c>
      <c r="G3030" t="s">
        <v>45</v>
      </c>
      <c r="H3030" t="s">
        <v>3403</v>
      </c>
      <c r="I3030">
        <v>23</v>
      </c>
      <c r="J3030">
        <v>2</v>
      </c>
      <c r="K3030" t="s">
        <v>4838</v>
      </c>
      <c r="L3030">
        <v>0</v>
      </c>
      <c r="M3030">
        <f t="shared" si="194"/>
        <v>2</v>
      </c>
      <c r="N3030" s="2">
        <f t="shared" si="191"/>
        <v>20</v>
      </c>
      <c r="O3030" s="2" t="str">
        <f t="shared" si="192"/>
        <v>PENT_LK1AXIS</v>
      </c>
      <c r="P3030" t="str">
        <f t="shared" si="193"/>
        <v>PA</v>
      </c>
    </row>
    <row r="3031" spans="1:16" x14ac:dyDescent="0.25">
      <c r="A3031" t="s">
        <v>26</v>
      </c>
      <c r="B3031" t="s">
        <v>4850</v>
      </c>
      <c r="C3031">
        <v>599</v>
      </c>
      <c r="D3031" t="s">
        <v>4851</v>
      </c>
      <c r="F3031" t="s">
        <v>44</v>
      </c>
      <c r="G3031" t="s">
        <v>45</v>
      </c>
      <c r="H3031" t="s">
        <v>3403</v>
      </c>
      <c r="I3031">
        <v>23</v>
      </c>
      <c r="J3031">
        <v>2</v>
      </c>
      <c r="K3031" t="s">
        <v>4852</v>
      </c>
      <c r="L3031">
        <v>0</v>
      </c>
      <c r="M3031">
        <f t="shared" si="194"/>
        <v>2</v>
      </c>
      <c r="N3031" s="2">
        <f t="shared" si="191"/>
        <v>20</v>
      </c>
      <c r="O3031" s="2" t="str">
        <f t="shared" si="192"/>
        <v>PENT_LK2</v>
      </c>
      <c r="P3031" t="str">
        <f t="shared" si="193"/>
        <v>PA</v>
      </c>
    </row>
    <row r="3032" spans="1:16" x14ac:dyDescent="0.25">
      <c r="A3032" t="s">
        <v>26</v>
      </c>
      <c r="B3032" t="s">
        <v>4853</v>
      </c>
      <c r="C3032">
        <v>600</v>
      </c>
      <c r="D3032" t="s">
        <v>4854</v>
      </c>
      <c r="F3032" t="s">
        <v>44</v>
      </c>
      <c r="G3032" t="s">
        <v>45</v>
      </c>
      <c r="H3032" t="s">
        <v>3403</v>
      </c>
      <c r="I3032">
        <v>23</v>
      </c>
      <c r="J3032">
        <v>2</v>
      </c>
      <c r="K3032" t="s">
        <v>4855</v>
      </c>
      <c r="L3032">
        <v>0</v>
      </c>
      <c r="M3032">
        <f t="shared" si="194"/>
        <v>2</v>
      </c>
      <c r="N3032" s="2">
        <f t="shared" si="191"/>
        <v>20</v>
      </c>
      <c r="O3032" s="2" t="str">
        <f t="shared" si="192"/>
        <v>PENT_LK2AXIS</v>
      </c>
      <c r="P3032" t="str">
        <f t="shared" si="193"/>
        <v>PA</v>
      </c>
    </row>
    <row r="3033" spans="1:16" x14ac:dyDescent="0.25">
      <c r="A3033" t="s">
        <v>26</v>
      </c>
      <c r="B3033" t="s">
        <v>4856</v>
      </c>
      <c r="C3033">
        <v>601</v>
      </c>
      <c r="D3033" t="s">
        <v>4857</v>
      </c>
      <c r="F3033" t="s">
        <v>455</v>
      </c>
      <c r="G3033" t="s">
        <v>456</v>
      </c>
      <c r="H3033" t="s">
        <v>2323</v>
      </c>
      <c r="I3033">
        <v>33</v>
      </c>
      <c r="M3033">
        <f t="shared" si="194"/>
        <v>2</v>
      </c>
      <c r="N3033" s="2">
        <f t="shared" si="191"/>
        <v>20</v>
      </c>
      <c r="O3033" s="2" t="str">
        <f t="shared" si="192"/>
        <v>PENT_OPERAT</v>
      </c>
      <c r="P3033" t="str">
        <f t="shared" si="193"/>
        <v>PA</v>
      </c>
    </row>
    <row r="3034" spans="1:16" x14ac:dyDescent="0.25">
      <c r="A3034" t="s">
        <v>26</v>
      </c>
      <c r="B3034" t="s">
        <v>4858</v>
      </c>
      <c r="C3034">
        <v>602</v>
      </c>
      <c r="D3034" t="s">
        <v>4859</v>
      </c>
      <c r="F3034" t="s">
        <v>455</v>
      </c>
      <c r="G3034" t="s">
        <v>456</v>
      </c>
      <c r="H3034" t="s">
        <v>4762</v>
      </c>
      <c r="I3034">
        <v>200</v>
      </c>
      <c r="M3034">
        <f t="shared" si="194"/>
        <v>2</v>
      </c>
      <c r="N3034" s="2">
        <f t="shared" si="191"/>
        <v>20</v>
      </c>
      <c r="O3034" s="2" t="str">
        <f t="shared" si="192"/>
        <v>ST8_COM</v>
      </c>
      <c r="P3034" t="str">
        <f t="shared" si="193"/>
        <v>PA</v>
      </c>
    </row>
    <row r="3035" spans="1:16" x14ac:dyDescent="0.25">
      <c r="A3035" t="s">
        <v>26</v>
      </c>
      <c r="B3035" t="s">
        <v>4860</v>
      </c>
      <c r="C3035">
        <v>603</v>
      </c>
      <c r="D3035" t="s">
        <v>4861</v>
      </c>
      <c r="F3035" t="s">
        <v>44</v>
      </c>
      <c r="G3035" t="s">
        <v>45</v>
      </c>
      <c r="H3035" t="s">
        <v>1693</v>
      </c>
      <c r="I3035">
        <v>9</v>
      </c>
      <c r="J3035">
        <v>2</v>
      </c>
      <c r="K3035" t="s">
        <v>4862</v>
      </c>
      <c r="L3035">
        <v>0</v>
      </c>
      <c r="M3035">
        <f t="shared" si="194"/>
        <v>2</v>
      </c>
      <c r="N3035" s="2">
        <f t="shared" si="191"/>
        <v>20</v>
      </c>
      <c r="O3035" s="2" t="str">
        <f t="shared" si="192"/>
        <v>RSPHPOST</v>
      </c>
      <c r="P3035" t="str">
        <f t="shared" si="193"/>
        <v>PA</v>
      </c>
    </row>
    <row r="3036" spans="1:16" x14ac:dyDescent="0.25">
      <c r="A3036" t="s">
        <v>26</v>
      </c>
      <c r="B3036" t="s">
        <v>4863</v>
      </c>
      <c r="C3036">
        <v>604</v>
      </c>
      <c r="D3036" t="s">
        <v>4864</v>
      </c>
      <c r="F3036" t="s">
        <v>44</v>
      </c>
      <c r="G3036" t="s">
        <v>45</v>
      </c>
      <c r="H3036" t="s">
        <v>1693</v>
      </c>
      <c r="I3036">
        <v>9</v>
      </c>
      <c r="J3036">
        <v>2</v>
      </c>
      <c r="K3036" t="s">
        <v>4865</v>
      </c>
      <c r="L3036">
        <v>0</v>
      </c>
      <c r="M3036">
        <f t="shared" si="194"/>
        <v>2</v>
      </c>
      <c r="N3036" s="2">
        <f t="shared" si="191"/>
        <v>20</v>
      </c>
      <c r="O3036" s="2" t="str">
        <f t="shared" si="192"/>
        <v>RCYLPOST</v>
      </c>
      <c r="P3036" t="str">
        <f t="shared" si="193"/>
        <v>PA</v>
      </c>
    </row>
    <row r="3037" spans="1:16" x14ac:dyDescent="0.25">
      <c r="A3037" t="s">
        <v>26</v>
      </c>
      <c r="B3037" t="s">
        <v>4866</v>
      </c>
      <c r="C3037">
        <v>605</v>
      </c>
      <c r="D3037" t="s">
        <v>4867</v>
      </c>
      <c r="F3037" t="s">
        <v>44</v>
      </c>
      <c r="G3037" t="s">
        <v>45</v>
      </c>
      <c r="H3037" t="s">
        <v>46</v>
      </c>
      <c r="I3037">
        <v>8</v>
      </c>
      <c r="J3037">
        <v>0</v>
      </c>
      <c r="K3037" t="s">
        <v>3825</v>
      </c>
      <c r="L3037">
        <v>0</v>
      </c>
      <c r="M3037">
        <f t="shared" si="194"/>
        <v>2</v>
      </c>
      <c r="N3037" s="2">
        <f t="shared" si="191"/>
        <v>20</v>
      </c>
      <c r="O3037" s="2" t="str">
        <f t="shared" si="192"/>
        <v>RAXSPOST</v>
      </c>
      <c r="P3037" t="str">
        <f t="shared" si="193"/>
        <v>PA</v>
      </c>
    </row>
    <row r="3038" spans="1:16" x14ac:dyDescent="0.25">
      <c r="A3038" t="s">
        <v>26</v>
      </c>
      <c r="B3038" t="s">
        <v>4868</v>
      </c>
      <c r="C3038">
        <v>606</v>
      </c>
      <c r="D3038" t="s">
        <v>4869</v>
      </c>
      <c r="F3038" t="s">
        <v>44</v>
      </c>
      <c r="G3038" t="s">
        <v>45</v>
      </c>
      <c r="H3038" t="s">
        <v>2963</v>
      </c>
      <c r="I3038">
        <v>12</v>
      </c>
      <c r="J3038">
        <v>2</v>
      </c>
      <c r="K3038" t="s">
        <v>4870</v>
      </c>
      <c r="L3038">
        <v>1</v>
      </c>
      <c r="M3038">
        <f t="shared" si="194"/>
        <v>2</v>
      </c>
      <c r="N3038" s="2">
        <f t="shared" si="191"/>
        <v>20</v>
      </c>
      <c r="O3038" s="2" t="str">
        <f t="shared" si="192"/>
        <v>LSPHPOST</v>
      </c>
      <c r="P3038" t="str">
        <f t="shared" si="193"/>
        <v>PA</v>
      </c>
    </row>
    <row r="3039" spans="1:16" x14ac:dyDescent="0.25">
      <c r="A3039" t="s">
        <v>26</v>
      </c>
      <c r="B3039" t="s">
        <v>4871</v>
      </c>
      <c r="C3039">
        <v>607</v>
      </c>
      <c r="D3039" t="s">
        <v>4872</v>
      </c>
      <c r="F3039" t="s">
        <v>44</v>
      </c>
      <c r="G3039" t="s">
        <v>45</v>
      </c>
      <c r="H3039" t="s">
        <v>2963</v>
      </c>
      <c r="I3039">
        <v>12</v>
      </c>
      <c r="J3039">
        <v>2</v>
      </c>
      <c r="K3039" t="s">
        <v>4873</v>
      </c>
      <c r="L3039">
        <v>0</v>
      </c>
      <c r="M3039">
        <f t="shared" si="194"/>
        <v>2</v>
      </c>
      <c r="N3039" s="2">
        <f t="shared" si="191"/>
        <v>20</v>
      </c>
      <c r="O3039" s="2" t="str">
        <f t="shared" si="192"/>
        <v>LCYLPOST</v>
      </c>
      <c r="P3039" t="str">
        <f t="shared" si="193"/>
        <v>PA</v>
      </c>
    </row>
    <row r="3040" spans="1:16" x14ac:dyDescent="0.25">
      <c r="A3040" t="s">
        <v>26</v>
      </c>
      <c r="B3040" t="s">
        <v>4874</v>
      </c>
      <c r="C3040">
        <v>608</v>
      </c>
      <c r="D3040" t="s">
        <v>4875</v>
      </c>
      <c r="F3040" t="s">
        <v>44</v>
      </c>
      <c r="G3040" t="s">
        <v>45</v>
      </c>
      <c r="H3040" t="s">
        <v>46</v>
      </c>
      <c r="I3040">
        <v>8</v>
      </c>
      <c r="J3040">
        <v>0</v>
      </c>
      <c r="K3040" t="s">
        <v>3825</v>
      </c>
      <c r="L3040">
        <v>0</v>
      </c>
      <c r="M3040">
        <f t="shared" si="194"/>
        <v>2</v>
      </c>
      <c r="N3040" s="2">
        <f t="shared" si="191"/>
        <v>20</v>
      </c>
      <c r="O3040" s="2" t="str">
        <f t="shared" si="192"/>
        <v>LAXSPOST</v>
      </c>
      <c r="P3040" t="str">
        <f t="shared" si="193"/>
        <v>PA</v>
      </c>
    </row>
    <row r="3041" spans="1:16" x14ac:dyDescent="0.25">
      <c r="A3041" t="s">
        <v>26</v>
      </c>
      <c r="B3041" t="s">
        <v>4876</v>
      </c>
      <c r="C3041">
        <v>609</v>
      </c>
      <c r="D3041" t="s">
        <v>4877</v>
      </c>
      <c r="F3041" t="s">
        <v>44</v>
      </c>
      <c r="G3041" t="s">
        <v>45</v>
      </c>
      <c r="H3041" t="s">
        <v>46</v>
      </c>
      <c r="I3041">
        <v>8</v>
      </c>
      <c r="J3041">
        <v>0</v>
      </c>
      <c r="K3041" t="s">
        <v>4878</v>
      </c>
      <c r="L3041">
        <v>0</v>
      </c>
      <c r="M3041">
        <f t="shared" si="194"/>
        <v>2</v>
      </c>
      <c r="N3041" s="2">
        <f t="shared" si="191"/>
        <v>20</v>
      </c>
      <c r="O3041" s="2" t="str">
        <f t="shared" si="192"/>
        <v>IPD_POST</v>
      </c>
      <c r="P3041" t="str">
        <f t="shared" si="193"/>
        <v>PA</v>
      </c>
    </row>
    <row r="3042" spans="1:16" x14ac:dyDescent="0.25">
      <c r="A3042" t="s">
        <v>26</v>
      </c>
      <c r="B3042" t="s">
        <v>4879</v>
      </c>
      <c r="C3042">
        <v>610</v>
      </c>
      <c r="D3042" t="s">
        <v>4880</v>
      </c>
      <c r="F3042" t="s">
        <v>455</v>
      </c>
      <c r="G3042" t="s">
        <v>456</v>
      </c>
      <c r="H3042" t="s">
        <v>3572</v>
      </c>
      <c r="I3042">
        <v>24</v>
      </c>
      <c r="M3042">
        <f t="shared" si="194"/>
        <v>2</v>
      </c>
      <c r="N3042" s="2">
        <f t="shared" si="191"/>
        <v>20</v>
      </c>
      <c r="O3042" s="2" t="str">
        <f t="shared" si="192"/>
        <v>PD_OPERAT</v>
      </c>
      <c r="P3042" t="str">
        <f t="shared" si="193"/>
        <v>PA</v>
      </c>
    </row>
    <row r="3043" spans="1:16" x14ac:dyDescent="0.25">
      <c r="A3043" t="s">
        <v>26</v>
      </c>
      <c r="B3043" t="s">
        <v>4881</v>
      </c>
      <c r="C3043">
        <v>611</v>
      </c>
      <c r="D3043" t="s">
        <v>4882</v>
      </c>
      <c r="F3043" t="s">
        <v>455</v>
      </c>
      <c r="G3043" t="s">
        <v>456</v>
      </c>
      <c r="H3043" t="s">
        <v>4883</v>
      </c>
      <c r="I3043">
        <v>52</v>
      </c>
      <c r="M3043">
        <f t="shared" si="194"/>
        <v>2</v>
      </c>
      <c r="N3043" s="2">
        <f t="shared" si="191"/>
        <v>20</v>
      </c>
      <c r="O3043" s="2" t="str">
        <f t="shared" si="192"/>
        <v>ST11_COM</v>
      </c>
      <c r="P3043" t="str">
        <f t="shared" si="193"/>
        <v>PA</v>
      </c>
    </row>
    <row r="3044" spans="1:16" x14ac:dyDescent="0.25">
      <c r="A3044" t="s">
        <v>26</v>
      </c>
      <c r="B3044" t="s">
        <v>4884</v>
      </c>
      <c r="C3044">
        <v>612</v>
      </c>
      <c r="D3044" t="s">
        <v>4885</v>
      </c>
      <c r="E3044" t="s">
        <v>3810</v>
      </c>
      <c r="F3044" t="s">
        <v>44</v>
      </c>
      <c r="G3044" t="s">
        <v>45</v>
      </c>
      <c r="H3044" t="s">
        <v>753</v>
      </c>
      <c r="I3044">
        <v>1</v>
      </c>
      <c r="J3044">
        <v>0</v>
      </c>
      <c r="K3044" t="s">
        <v>1491</v>
      </c>
      <c r="L3044">
        <v>0</v>
      </c>
      <c r="M3044">
        <f t="shared" si="194"/>
        <v>2</v>
      </c>
      <c r="N3044" s="2">
        <f t="shared" si="191"/>
        <v>20</v>
      </c>
      <c r="O3044" s="2" t="str">
        <f t="shared" si="192"/>
        <v>OD_N_PTERYGIUM</v>
      </c>
      <c r="P3044" t="str">
        <f t="shared" si="193"/>
        <v>PA</v>
      </c>
    </row>
    <row r="3045" spans="1:16" x14ac:dyDescent="0.25">
      <c r="A3045" t="s">
        <v>26</v>
      </c>
      <c r="B3045" t="s">
        <v>4886</v>
      </c>
      <c r="C3045">
        <v>613</v>
      </c>
      <c r="D3045" t="s">
        <v>4887</v>
      </c>
      <c r="E3045" t="s">
        <v>3810</v>
      </c>
      <c r="F3045" t="s">
        <v>44</v>
      </c>
      <c r="G3045" t="s">
        <v>45</v>
      </c>
      <c r="H3045" t="s">
        <v>753</v>
      </c>
      <c r="I3045">
        <v>1</v>
      </c>
      <c r="J3045">
        <v>0</v>
      </c>
      <c r="K3045" t="s">
        <v>1491</v>
      </c>
      <c r="L3045">
        <v>0</v>
      </c>
      <c r="M3045">
        <f t="shared" si="194"/>
        <v>2</v>
      </c>
      <c r="N3045" s="2">
        <f t="shared" si="191"/>
        <v>20</v>
      </c>
      <c r="O3045" s="2" t="str">
        <f t="shared" si="192"/>
        <v>OD_T_PTERYGIUM</v>
      </c>
      <c r="P3045" t="str">
        <f t="shared" si="193"/>
        <v>PA</v>
      </c>
    </row>
    <row r="3046" spans="1:16" x14ac:dyDescent="0.25">
      <c r="A3046" t="s">
        <v>26</v>
      </c>
      <c r="B3046" t="s">
        <v>4888</v>
      </c>
      <c r="C3046">
        <v>614</v>
      </c>
      <c r="D3046" t="s">
        <v>4889</v>
      </c>
      <c r="E3046" t="s">
        <v>3810</v>
      </c>
      <c r="F3046" t="s">
        <v>44</v>
      </c>
      <c r="G3046" t="s">
        <v>45</v>
      </c>
      <c r="H3046" t="s">
        <v>753</v>
      </c>
      <c r="I3046">
        <v>1</v>
      </c>
      <c r="J3046">
        <v>0</v>
      </c>
      <c r="K3046" t="s">
        <v>1491</v>
      </c>
      <c r="L3046">
        <v>0</v>
      </c>
      <c r="M3046">
        <f t="shared" si="194"/>
        <v>2</v>
      </c>
      <c r="N3046" s="2">
        <f t="shared" si="191"/>
        <v>20</v>
      </c>
      <c r="O3046" s="2" t="str">
        <f t="shared" si="192"/>
        <v>OS_N_PTERYGIUM</v>
      </c>
      <c r="P3046" t="str">
        <f t="shared" si="193"/>
        <v>PA</v>
      </c>
    </row>
    <row r="3047" spans="1:16" x14ac:dyDescent="0.25">
      <c r="A3047" t="s">
        <v>26</v>
      </c>
      <c r="B3047" t="s">
        <v>4890</v>
      </c>
      <c r="C3047">
        <v>615</v>
      </c>
      <c r="D3047" t="s">
        <v>4891</v>
      </c>
      <c r="E3047" t="s">
        <v>3810</v>
      </c>
      <c r="F3047" t="s">
        <v>44</v>
      </c>
      <c r="G3047" t="s">
        <v>45</v>
      </c>
      <c r="H3047" t="s">
        <v>753</v>
      </c>
      <c r="I3047">
        <v>1</v>
      </c>
      <c r="J3047">
        <v>0</v>
      </c>
      <c r="K3047" t="s">
        <v>1491</v>
      </c>
      <c r="L3047">
        <v>0</v>
      </c>
      <c r="M3047">
        <f t="shared" si="194"/>
        <v>2</v>
      </c>
      <c r="N3047" s="2">
        <f t="shared" si="191"/>
        <v>20</v>
      </c>
      <c r="O3047" s="2" t="str">
        <f t="shared" si="192"/>
        <v>OS_T_PTERYGIUM</v>
      </c>
      <c r="P3047" t="str">
        <f t="shared" si="193"/>
        <v>PA</v>
      </c>
    </row>
    <row r="3048" spans="1:16" x14ac:dyDescent="0.25">
      <c r="A3048" t="s">
        <v>26</v>
      </c>
      <c r="B3048" t="s">
        <v>4892</v>
      </c>
      <c r="C3048">
        <v>616</v>
      </c>
      <c r="D3048" t="s">
        <v>4893</v>
      </c>
      <c r="E3048" t="s">
        <v>4894</v>
      </c>
      <c r="F3048" t="s">
        <v>44</v>
      </c>
      <c r="G3048" t="s">
        <v>45</v>
      </c>
      <c r="H3048" t="s">
        <v>753</v>
      </c>
      <c r="I3048">
        <v>1</v>
      </c>
      <c r="J3048">
        <v>0</v>
      </c>
      <c r="K3048" t="s">
        <v>662</v>
      </c>
      <c r="L3048">
        <v>0</v>
      </c>
      <c r="M3048">
        <f t="shared" si="194"/>
        <v>2</v>
      </c>
      <c r="N3048" s="2">
        <f t="shared" si="191"/>
        <v>20</v>
      </c>
      <c r="O3048" s="2" t="str">
        <f t="shared" si="192"/>
        <v>PTERYGIUM_LOCATION</v>
      </c>
      <c r="P3048" t="str">
        <f t="shared" si="193"/>
        <v>PA</v>
      </c>
    </row>
    <row r="3049" spans="1:16" x14ac:dyDescent="0.25">
      <c r="A3049" t="s">
        <v>26</v>
      </c>
      <c r="B3049" t="s">
        <v>4895</v>
      </c>
      <c r="C3049">
        <v>617</v>
      </c>
      <c r="D3049" t="s">
        <v>4896</v>
      </c>
      <c r="E3049" t="s">
        <v>1579</v>
      </c>
      <c r="F3049" t="s">
        <v>44</v>
      </c>
      <c r="G3049" t="s">
        <v>45</v>
      </c>
      <c r="H3049" t="s">
        <v>753</v>
      </c>
      <c r="I3049">
        <v>1</v>
      </c>
      <c r="J3049">
        <v>0</v>
      </c>
      <c r="K3049" t="s">
        <v>1491</v>
      </c>
      <c r="L3049">
        <v>0</v>
      </c>
      <c r="M3049">
        <f t="shared" si="194"/>
        <v>2</v>
      </c>
      <c r="N3049" s="2">
        <f t="shared" si="191"/>
        <v>20</v>
      </c>
      <c r="O3049" s="2" t="str">
        <f t="shared" si="192"/>
        <v>PTERYGIUM</v>
      </c>
      <c r="P3049" t="str">
        <f t="shared" si="193"/>
        <v>PA</v>
      </c>
    </row>
    <row r="3050" spans="1:16" x14ac:dyDescent="0.25">
      <c r="A3050" t="s">
        <v>26</v>
      </c>
      <c r="B3050" t="s">
        <v>4897</v>
      </c>
      <c r="C3050">
        <v>618</v>
      </c>
      <c r="D3050" t="s">
        <v>2096</v>
      </c>
      <c r="F3050" t="s">
        <v>44</v>
      </c>
      <c r="G3050" t="s">
        <v>45</v>
      </c>
      <c r="H3050" t="s">
        <v>53</v>
      </c>
      <c r="I3050">
        <v>8</v>
      </c>
      <c r="J3050">
        <v>2</v>
      </c>
      <c r="K3050" t="s">
        <v>4898</v>
      </c>
      <c r="L3050">
        <v>0</v>
      </c>
      <c r="M3050">
        <f t="shared" si="194"/>
        <v>2</v>
      </c>
      <c r="N3050" s="2">
        <f t="shared" si="191"/>
        <v>20</v>
      </c>
      <c r="O3050" s="2" t="str">
        <f t="shared" si="192"/>
        <v>FLI</v>
      </c>
      <c r="P3050" t="str">
        <f t="shared" si="193"/>
        <v>PA</v>
      </c>
    </row>
    <row r="3051" spans="1:16" x14ac:dyDescent="0.25">
      <c r="A3051" t="s">
        <v>27</v>
      </c>
      <c r="B3051" t="s">
        <v>4899</v>
      </c>
      <c r="C3051">
        <v>2</v>
      </c>
      <c r="D3051" t="s">
        <v>4900</v>
      </c>
      <c r="F3051" t="s">
        <v>44</v>
      </c>
      <c r="G3051" t="s">
        <v>45</v>
      </c>
      <c r="H3051" t="s">
        <v>1469</v>
      </c>
      <c r="I3051">
        <v>10</v>
      </c>
      <c r="J3051">
        <v>0</v>
      </c>
      <c r="M3051">
        <f t="shared" si="194"/>
        <v>2</v>
      </c>
      <c r="N3051" s="2">
        <f t="shared" si="191"/>
        <v>22</v>
      </c>
      <c r="O3051" s="2" t="str">
        <f t="shared" si="192"/>
        <v>XDAT</v>
      </c>
      <c r="P3051" t="str">
        <f t="shared" si="193"/>
        <v>PA</v>
      </c>
    </row>
    <row r="3052" spans="1:16" x14ac:dyDescent="0.25">
      <c r="A3052" t="s">
        <v>27</v>
      </c>
      <c r="B3052" t="s">
        <v>4901</v>
      </c>
      <c r="C3052">
        <v>3</v>
      </c>
      <c r="D3052" t="s">
        <v>4902</v>
      </c>
      <c r="E3052" t="s">
        <v>4903</v>
      </c>
      <c r="F3052" t="s">
        <v>44</v>
      </c>
      <c r="G3052" t="s">
        <v>45</v>
      </c>
      <c r="H3052" t="s">
        <v>1506</v>
      </c>
      <c r="I3052">
        <v>10</v>
      </c>
      <c r="J3052">
        <v>0</v>
      </c>
      <c r="K3052" t="s">
        <v>579</v>
      </c>
      <c r="L3052">
        <v>0</v>
      </c>
      <c r="M3052">
        <f t="shared" si="194"/>
        <v>2</v>
      </c>
      <c r="N3052" s="2">
        <f t="shared" si="191"/>
        <v>22</v>
      </c>
      <c r="O3052" s="2" t="str">
        <f t="shared" si="192"/>
        <v>A6_1</v>
      </c>
      <c r="P3052" t="str">
        <f t="shared" si="193"/>
        <v>PA</v>
      </c>
    </row>
    <row r="3053" spans="1:16" x14ac:dyDescent="0.25">
      <c r="A3053" t="s">
        <v>27</v>
      </c>
      <c r="B3053" t="s">
        <v>4904</v>
      </c>
      <c r="C3053">
        <v>4</v>
      </c>
      <c r="D3053" t="s">
        <v>4905</v>
      </c>
      <c r="F3053" t="s">
        <v>44</v>
      </c>
      <c r="G3053" t="s">
        <v>45</v>
      </c>
      <c r="H3053" t="s">
        <v>2104</v>
      </c>
      <c r="I3053">
        <v>8</v>
      </c>
      <c r="J3053">
        <v>0</v>
      </c>
      <c r="M3053">
        <f t="shared" si="194"/>
        <v>2</v>
      </c>
      <c r="N3053" s="2">
        <f t="shared" si="191"/>
        <v>22</v>
      </c>
      <c r="O3053" s="2" t="str">
        <f t="shared" si="192"/>
        <v>BPTM</v>
      </c>
      <c r="P3053" t="str">
        <f t="shared" si="193"/>
        <v>PA</v>
      </c>
    </row>
    <row r="3054" spans="1:16" x14ac:dyDescent="0.25">
      <c r="A3054" t="s">
        <v>27</v>
      </c>
      <c r="B3054" t="s">
        <v>4906</v>
      </c>
      <c r="C3054">
        <v>5</v>
      </c>
      <c r="D3054" t="s">
        <v>4907</v>
      </c>
      <c r="E3054" s="26" t="s">
        <v>9541</v>
      </c>
      <c r="F3054" t="s">
        <v>44</v>
      </c>
      <c r="G3054" t="s">
        <v>45</v>
      </c>
      <c r="H3054" t="s">
        <v>2963</v>
      </c>
      <c r="I3054">
        <v>12</v>
      </c>
      <c r="J3054">
        <v>2</v>
      </c>
      <c r="K3054" t="s">
        <v>4908</v>
      </c>
      <c r="L3054">
        <v>0</v>
      </c>
      <c r="M3054">
        <f t="shared" si="194"/>
        <v>2</v>
      </c>
      <c r="N3054" s="2">
        <f t="shared" ref="N3054:N3117" si="195">_xlfn.NUMBERVALUE(MID(A3054,2,3))-200</f>
        <v>22</v>
      </c>
      <c r="O3054" s="2" t="str">
        <f t="shared" ref="O3054:O3117" si="196">MID(B3054,6,LEN(B3054)-5)</f>
        <v>BPTP</v>
      </c>
      <c r="P3054" t="str">
        <f t="shared" ref="P3054:P3117" si="197">IFERROR(IF(FIND("PA",A3054)&gt;0,"PA","Biological"),"Biological")</f>
        <v>PA</v>
      </c>
    </row>
    <row r="3055" spans="1:16" x14ac:dyDescent="0.25">
      <c r="A3055" t="s">
        <v>27</v>
      </c>
      <c r="B3055" t="s">
        <v>4909</v>
      </c>
      <c r="C3055">
        <v>6</v>
      </c>
      <c r="D3055" t="s">
        <v>1610</v>
      </c>
      <c r="E3055" t="s">
        <v>83</v>
      </c>
      <c r="F3055" t="s">
        <v>44</v>
      </c>
      <c r="G3055" t="s">
        <v>45</v>
      </c>
      <c r="H3055" t="s">
        <v>2471</v>
      </c>
      <c r="I3055">
        <v>12</v>
      </c>
      <c r="J3055">
        <v>0</v>
      </c>
      <c r="K3055" t="s">
        <v>4910</v>
      </c>
      <c r="L3055">
        <v>0</v>
      </c>
      <c r="M3055">
        <f t="shared" si="194"/>
        <v>2</v>
      </c>
      <c r="N3055" s="2">
        <f t="shared" si="195"/>
        <v>22</v>
      </c>
      <c r="O3055" s="2" t="str">
        <f t="shared" si="196"/>
        <v>BP46</v>
      </c>
      <c r="P3055" t="str">
        <f t="shared" si="197"/>
        <v>PA</v>
      </c>
    </row>
    <row r="3056" spans="1:16" x14ac:dyDescent="0.25">
      <c r="A3056" t="s">
        <v>27</v>
      </c>
      <c r="B3056" t="s">
        <v>4911</v>
      </c>
      <c r="C3056">
        <v>7</v>
      </c>
      <c r="D3056" t="s">
        <v>1613</v>
      </c>
      <c r="E3056" t="s">
        <v>83</v>
      </c>
      <c r="F3056" t="s">
        <v>44</v>
      </c>
      <c r="G3056" t="s">
        <v>45</v>
      </c>
      <c r="H3056" t="s">
        <v>2471</v>
      </c>
      <c r="I3056">
        <v>12</v>
      </c>
      <c r="J3056">
        <v>0</v>
      </c>
      <c r="K3056" t="s">
        <v>2379</v>
      </c>
      <c r="L3056">
        <v>0</v>
      </c>
      <c r="M3056">
        <f t="shared" si="194"/>
        <v>2</v>
      </c>
      <c r="N3056" s="2">
        <f t="shared" si="195"/>
        <v>22</v>
      </c>
      <c r="O3056" s="2" t="str">
        <f t="shared" si="196"/>
        <v>BP47</v>
      </c>
      <c r="P3056" t="str">
        <f t="shared" si="197"/>
        <v>PA</v>
      </c>
    </row>
    <row r="3057" spans="1:16" x14ac:dyDescent="0.25">
      <c r="A3057" t="s">
        <v>27</v>
      </c>
      <c r="B3057" t="s">
        <v>4912</v>
      </c>
      <c r="C3057">
        <v>8</v>
      </c>
      <c r="D3057" t="s">
        <v>1616</v>
      </c>
      <c r="E3057" t="s">
        <v>83</v>
      </c>
      <c r="F3057" t="s">
        <v>44</v>
      </c>
      <c r="G3057" t="s">
        <v>45</v>
      </c>
      <c r="H3057" t="s">
        <v>2471</v>
      </c>
      <c r="I3057">
        <v>12</v>
      </c>
      <c r="J3057">
        <v>0</v>
      </c>
      <c r="K3057" t="s">
        <v>2374</v>
      </c>
      <c r="L3057">
        <v>0</v>
      </c>
      <c r="M3057">
        <f t="shared" si="194"/>
        <v>2</v>
      </c>
      <c r="N3057" s="2">
        <f t="shared" si="195"/>
        <v>22</v>
      </c>
      <c r="O3057" s="2" t="str">
        <f t="shared" si="196"/>
        <v>BP48</v>
      </c>
      <c r="P3057" t="str">
        <f t="shared" si="197"/>
        <v>PA</v>
      </c>
    </row>
    <row r="3058" spans="1:16" x14ac:dyDescent="0.25">
      <c r="A3058" t="s">
        <v>27</v>
      </c>
      <c r="B3058" t="s">
        <v>4913</v>
      </c>
      <c r="C3058">
        <v>9</v>
      </c>
      <c r="D3058" t="s">
        <v>1619</v>
      </c>
      <c r="E3058" t="s">
        <v>83</v>
      </c>
      <c r="F3058" t="s">
        <v>44</v>
      </c>
      <c r="G3058" t="s">
        <v>45</v>
      </c>
      <c r="H3058" t="s">
        <v>2471</v>
      </c>
      <c r="I3058">
        <v>12</v>
      </c>
      <c r="J3058">
        <v>0</v>
      </c>
      <c r="K3058" t="s">
        <v>1199</v>
      </c>
      <c r="L3058">
        <v>0</v>
      </c>
      <c r="M3058">
        <f t="shared" si="194"/>
        <v>2</v>
      </c>
      <c r="N3058" s="2">
        <f t="shared" si="195"/>
        <v>22</v>
      </c>
      <c r="O3058" s="2" t="str">
        <f t="shared" si="196"/>
        <v>BP49</v>
      </c>
      <c r="P3058" t="str">
        <f t="shared" si="197"/>
        <v>PA</v>
      </c>
    </row>
    <row r="3059" spans="1:16" x14ac:dyDescent="0.25">
      <c r="A3059" t="s">
        <v>27</v>
      </c>
      <c r="B3059" t="s">
        <v>4914</v>
      </c>
      <c r="C3059">
        <v>10</v>
      </c>
      <c r="D3059" t="s">
        <v>1622</v>
      </c>
      <c r="E3059" t="s">
        <v>83</v>
      </c>
      <c r="F3059" t="s">
        <v>44</v>
      </c>
      <c r="G3059" t="s">
        <v>45</v>
      </c>
      <c r="H3059" t="s">
        <v>2471</v>
      </c>
      <c r="I3059">
        <v>12</v>
      </c>
      <c r="J3059">
        <v>0</v>
      </c>
      <c r="K3059" t="s">
        <v>859</v>
      </c>
      <c r="L3059">
        <v>0</v>
      </c>
      <c r="M3059">
        <f t="shared" si="194"/>
        <v>2</v>
      </c>
      <c r="N3059" s="2">
        <f t="shared" si="195"/>
        <v>22</v>
      </c>
      <c r="O3059" s="2" t="str">
        <f t="shared" si="196"/>
        <v>BP50</v>
      </c>
      <c r="P3059" t="str">
        <f t="shared" si="197"/>
        <v>PA</v>
      </c>
    </row>
    <row r="3060" spans="1:16" x14ac:dyDescent="0.25">
      <c r="A3060" t="s">
        <v>27</v>
      </c>
      <c r="B3060" t="s">
        <v>4915</v>
      </c>
      <c r="C3060">
        <v>11</v>
      </c>
      <c r="D3060" t="s">
        <v>1625</v>
      </c>
      <c r="E3060" t="s">
        <v>83</v>
      </c>
      <c r="F3060" t="s">
        <v>44</v>
      </c>
      <c r="G3060" t="s">
        <v>45</v>
      </c>
      <c r="H3060" t="s">
        <v>2471</v>
      </c>
      <c r="I3060">
        <v>12</v>
      </c>
      <c r="J3060">
        <v>0</v>
      </c>
      <c r="K3060" t="s">
        <v>1191</v>
      </c>
      <c r="L3060">
        <v>0</v>
      </c>
      <c r="M3060">
        <f t="shared" si="194"/>
        <v>2</v>
      </c>
      <c r="N3060" s="2">
        <f t="shared" si="195"/>
        <v>22</v>
      </c>
      <c r="O3060" s="2" t="str">
        <f t="shared" si="196"/>
        <v>BP51</v>
      </c>
      <c r="P3060" t="str">
        <f t="shared" si="197"/>
        <v>PA</v>
      </c>
    </row>
    <row r="3061" spans="1:16" x14ac:dyDescent="0.25">
      <c r="A3061" t="s">
        <v>27</v>
      </c>
      <c r="B3061" t="s">
        <v>4916</v>
      </c>
      <c r="C3061">
        <v>12</v>
      </c>
      <c r="D3061" t="s">
        <v>1628</v>
      </c>
      <c r="E3061" t="s">
        <v>83</v>
      </c>
      <c r="F3061" t="s">
        <v>44</v>
      </c>
      <c r="G3061" t="s">
        <v>45</v>
      </c>
      <c r="H3061" t="s">
        <v>2471</v>
      </c>
      <c r="I3061">
        <v>12</v>
      </c>
      <c r="J3061">
        <v>0</v>
      </c>
      <c r="K3061" t="s">
        <v>4917</v>
      </c>
      <c r="L3061">
        <v>0</v>
      </c>
      <c r="M3061">
        <f t="shared" si="194"/>
        <v>2</v>
      </c>
      <c r="N3061" s="2">
        <f t="shared" si="195"/>
        <v>22</v>
      </c>
      <c r="O3061" s="2" t="str">
        <f t="shared" si="196"/>
        <v>BP52</v>
      </c>
      <c r="P3061" t="str">
        <f t="shared" si="197"/>
        <v>PA</v>
      </c>
    </row>
    <row r="3062" spans="1:16" x14ac:dyDescent="0.25">
      <c r="A3062" t="s">
        <v>27</v>
      </c>
      <c r="B3062" t="s">
        <v>4918</v>
      </c>
      <c r="C3062">
        <v>13</v>
      </c>
      <c r="D3062" t="s">
        <v>1631</v>
      </c>
      <c r="E3062" t="s">
        <v>83</v>
      </c>
      <c r="F3062" t="s">
        <v>44</v>
      </c>
      <c r="G3062" t="s">
        <v>45</v>
      </c>
      <c r="H3062" t="s">
        <v>2471</v>
      </c>
      <c r="I3062">
        <v>12</v>
      </c>
      <c r="J3062">
        <v>0</v>
      </c>
      <c r="K3062" t="s">
        <v>859</v>
      </c>
      <c r="L3062">
        <v>0</v>
      </c>
      <c r="M3062">
        <f t="shared" si="194"/>
        <v>2</v>
      </c>
      <c r="N3062" s="2">
        <f t="shared" si="195"/>
        <v>22</v>
      </c>
      <c r="O3062" s="2" t="str">
        <f t="shared" si="196"/>
        <v>BP53</v>
      </c>
      <c r="P3062" t="str">
        <f t="shared" si="197"/>
        <v>PA</v>
      </c>
    </row>
    <row r="3063" spans="1:16" x14ac:dyDescent="0.25">
      <c r="A3063" t="s">
        <v>27</v>
      </c>
      <c r="B3063" t="s">
        <v>4919</v>
      </c>
      <c r="C3063">
        <v>14</v>
      </c>
      <c r="D3063" t="s">
        <v>1634</v>
      </c>
      <c r="E3063" t="s">
        <v>83</v>
      </c>
      <c r="F3063" t="s">
        <v>44</v>
      </c>
      <c r="G3063" t="s">
        <v>45</v>
      </c>
      <c r="H3063" t="s">
        <v>2471</v>
      </c>
      <c r="I3063">
        <v>12</v>
      </c>
      <c r="J3063">
        <v>0</v>
      </c>
      <c r="K3063" t="s">
        <v>490</v>
      </c>
      <c r="L3063">
        <v>0</v>
      </c>
      <c r="M3063">
        <f t="shared" si="194"/>
        <v>2</v>
      </c>
      <c r="N3063" s="2">
        <f t="shared" si="195"/>
        <v>22</v>
      </c>
      <c r="O3063" s="2" t="str">
        <f t="shared" si="196"/>
        <v>BP54</v>
      </c>
      <c r="P3063" t="str">
        <f t="shared" si="197"/>
        <v>PA</v>
      </c>
    </row>
    <row r="3064" spans="1:16" x14ac:dyDescent="0.25">
      <c r="A3064" t="s">
        <v>27</v>
      </c>
      <c r="B3064" t="s">
        <v>4920</v>
      </c>
      <c r="C3064">
        <v>15</v>
      </c>
      <c r="D3064" t="s">
        <v>1636</v>
      </c>
      <c r="E3064" t="s">
        <v>83</v>
      </c>
      <c r="F3064" t="s">
        <v>44</v>
      </c>
      <c r="G3064" t="s">
        <v>45</v>
      </c>
      <c r="H3064" t="s">
        <v>2471</v>
      </c>
      <c r="I3064">
        <v>12</v>
      </c>
      <c r="J3064">
        <v>0</v>
      </c>
      <c r="K3064" t="s">
        <v>4921</v>
      </c>
      <c r="L3064">
        <v>0</v>
      </c>
      <c r="M3064">
        <f t="shared" si="194"/>
        <v>2</v>
      </c>
      <c r="N3064" s="2">
        <f t="shared" si="195"/>
        <v>22</v>
      </c>
      <c r="O3064" s="2" t="str">
        <f t="shared" si="196"/>
        <v>BP55</v>
      </c>
      <c r="P3064" t="str">
        <f t="shared" si="197"/>
        <v>PA</v>
      </c>
    </row>
    <row r="3065" spans="1:16" x14ac:dyDescent="0.25">
      <c r="A3065" t="s">
        <v>27</v>
      </c>
      <c r="B3065" t="s">
        <v>4922</v>
      </c>
      <c r="C3065">
        <v>16</v>
      </c>
      <c r="D3065" t="s">
        <v>1639</v>
      </c>
      <c r="E3065" t="s">
        <v>83</v>
      </c>
      <c r="F3065" t="s">
        <v>44</v>
      </c>
      <c r="G3065" t="s">
        <v>45</v>
      </c>
      <c r="H3065" t="s">
        <v>2471</v>
      </c>
      <c r="I3065">
        <v>12</v>
      </c>
      <c r="J3065">
        <v>0</v>
      </c>
      <c r="K3065" t="s">
        <v>774</v>
      </c>
      <c r="L3065">
        <v>1</v>
      </c>
      <c r="M3065">
        <f t="shared" si="194"/>
        <v>2</v>
      </c>
      <c r="N3065" s="2">
        <f t="shared" si="195"/>
        <v>22</v>
      </c>
      <c r="O3065" s="2" t="str">
        <f t="shared" si="196"/>
        <v>BP56</v>
      </c>
      <c r="P3065" t="str">
        <f t="shared" si="197"/>
        <v>PA</v>
      </c>
    </row>
    <row r="3066" spans="1:16" x14ac:dyDescent="0.25">
      <c r="A3066" t="s">
        <v>27</v>
      </c>
      <c r="B3066" t="s">
        <v>4923</v>
      </c>
      <c r="C3066">
        <v>17</v>
      </c>
      <c r="D3066" t="s">
        <v>1642</v>
      </c>
      <c r="E3066" t="s">
        <v>83</v>
      </c>
      <c r="F3066" t="s">
        <v>44</v>
      </c>
      <c r="G3066" t="s">
        <v>45</v>
      </c>
      <c r="H3066" t="s">
        <v>2471</v>
      </c>
      <c r="I3066">
        <v>12</v>
      </c>
      <c r="J3066">
        <v>0</v>
      </c>
      <c r="K3066" t="s">
        <v>4924</v>
      </c>
      <c r="L3066">
        <v>0</v>
      </c>
      <c r="M3066">
        <f t="shared" si="194"/>
        <v>2</v>
      </c>
      <c r="N3066" s="2">
        <f t="shared" si="195"/>
        <v>22</v>
      </c>
      <c r="O3066" s="2" t="str">
        <f t="shared" si="196"/>
        <v>BP57</v>
      </c>
      <c r="P3066" t="str">
        <f t="shared" si="197"/>
        <v>PA</v>
      </c>
    </row>
    <row r="3067" spans="1:16" x14ac:dyDescent="0.25">
      <c r="A3067" t="s">
        <v>27</v>
      </c>
      <c r="B3067" t="s">
        <v>4925</v>
      </c>
      <c r="C3067">
        <v>18</v>
      </c>
      <c r="D3067" t="s">
        <v>1645</v>
      </c>
      <c r="E3067" t="s">
        <v>83</v>
      </c>
      <c r="F3067" t="s">
        <v>44</v>
      </c>
      <c r="G3067" t="s">
        <v>45</v>
      </c>
      <c r="H3067" t="s">
        <v>2471</v>
      </c>
      <c r="I3067">
        <v>12</v>
      </c>
      <c r="J3067">
        <v>0</v>
      </c>
      <c r="K3067" t="s">
        <v>1903</v>
      </c>
      <c r="L3067">
        <v>0</v>
      </c>
      <c r="M3067">
        <f t="shared" si="194"/>
        <v>2</v>
      </c>
      <c r="N3067" s="2">
        <f t="shared" si="195"/>
        <v>22</v>
      </c>
      <c r="O3067" s="2" t="str">
        <f t="shared" si="196"/>
        <v>BP58</v>
      </c>
      <c r="P3067" t="str">
        <f t="shared" si="197"/>
        <v>PA</v>
      </c>
    </row>
    <row r="3068" spans="1:16" x14ac:dyDescent="0.25">
      <c r="A3068" t="s">
        <v>27</v>
      </c>
      <c r="B3068" t="s">
        <v>4926</v>
      </c>
      <c r="C3068">
        <v>19</v>
      </c>
      <c r="D3068" t="s">
        <v>1648</v>
      </c>
      <c r="E3068" t="s">
        <v>83</v>
      </c>
      <c r="F3068" t="s">
        <v>44</v>
      </c>
      <c r="G3068" t="s">
        <v>45</v>
      </c>
      <c r="H3068" t="s">
        <v>2471</v>
      </c>
      <c r="I3068">
        <v>12</v>
      </c>
      <c r="J3068">
        <v>0</v>
      </c>
      <c r="K3068" t="s">
        <v>623</v>
      </c>
      <c r="L3068">
        <v>0</v>
      </c>
      <c r="M3068">
        <f t="shared" si="194"/>
        <v>2</v>
      </c>
      <c r="N3068" s="2">
        <f t="shared" si="195"/>
        <v>22</v>
      </c>
      <c r="O3068" s="2" t="str">
        <f t="shared" si="196"/>
        <v>BP59</v>
      </c>
      <c r="P3068" t="str">
        <f t="shared" si="197"/>
        <v>PA</v>
      </c>
    </row>
    <row r="3069" spans="1:16" x14ac:dyDescent="0.25">
      <c r="A3069" t="s">
        <v>27</v>
      </c>
      <c r="B3069" t="s">
        <v>4927</v>
      </c>
      <c r="C3069">
        <v>20</v>
      </c>
      <c r="D3069" t="s">
        <v>1651</v>
      </c>
      <c r="E3069" t="s">
        <v>83</v>
      </c>
      <c r="F3069" t="s">
        <v>44</v>
      </c>
      <c r="G3069" t="s">
        <v>45</v>
      </c>
      <c r="H3069" t="s">
        <v>2471</v>
      </c>
      <c r="I3069">
        <v>12</v>
      </c>
      <c r="J3069">
        <v>0</v>
      </c>
      <c r="K3069" t="s">
        <v>4924</v>
      </c>
      <c r="L3069">
        <v>0</v>
      </c>
      <c r="M3069">
        <f t="shared" si="194"/>
        <v>2</v>
      </c>
      <c r="N3069" s="2">
        <f t="shared" si="195"/>
        <v>22</v>
      </c>
      <c r="O3069" s="2" t="str">
        <f t="shared" si="196"/>
        <v>BP60</v>
      </c>
      <c r="P3069" t="str">
        <f t="shared" si="197"/>
        <v>PA</v>
      </c>
    </row>
    <row r="3070" spans="1:16" x14ac:dyDescent="0.25">
      <c r="A3070" t="s">
        <v>27</v>
      </c>
      <c r="B3070" t="s">
        <v>4928</v>
      </c>
      <c r="C3070">
        <v>21</v>
      </c>
      <c r="D3070" t="s">
        <v>1654</v>
      </c>
      <c r="E3070" t="s">
        <v>83</v>
      </c>
      <c r="F3070" t="s">
        <v>44</v>
      </c>
      <c r="G3070" t="s">
        <v>45</v>
      </c>
      <c r="H3070" t="s">
        <v>2471</v>
      </c>
      <c r="I3070">
        <v>12</v>
      </c>
      <c r="J3070">
        <v>0</v>
      </c>
      <c r="K3070" t="s">
        <v>4929</v>
      </c>
      <c r="L3070">
        <v>0</v>
      </c>
      <c r="M3070">
        <f t="shared" si="194"/>
        <v>2</v>
      </c>
      <c r="N3070" s="2">
        <f t="shared" si="195"/>
        <v>22</v>
      </c>
      <c r="O3070" s="2" t="str">
        <f t="shared" si="196"/>
        <v>BP61</v>
      </c>
      <c r="P3070" t="str">
        <f t="shared" si="197"/>
        <v>PA</v>
      </c>
    </row>
    <row r="3071" spans="1:16" x14ac:dyDescent="0.25">
      <c r="A3071" t="s">
        <v>27</v>
      </c>
      <c r="B3071" t="s">
        <v>4930</v>
      </c>
      <c r="C3071">
        <v>22</v>
      </c>
      <c r="D3071" t="s">
        <v>1657</v>
      </c>
      <c r="E3071" t="s">
        <v>83</v>
      </c>
      <c r="F3071" t="s">
        <v>44</v>
      </c>
      <c r="G3071" t="s">
        <v>45</v>
      </c>
      <c r="H3071" t="s">
        <v>2471</v>
      </c>
      <c r="I3071">
        <v>12</v>
      </c>
      <c r="J3071">
        <v>0</v>
      </c>
      <c r="K3071" t="s">
        <v>4931</v>
      </c>
      <c r="L3071">
        <v>0</v>
      </c>
      <c r="M3071">
        <f t="shared" si="194"/>
        <v>2</v>
      </c>
      <c r="N3071" s="2">
        <f t="shared" si="195"/>
        <v>22</v>
      </c>
      <c r="O3071" s="2" t="str">
        <f t="shared" si="196"/>
        <v>BP62</v>
      </c>
      <c r="P3071" t="str">
        <f t="shared" si="197"/>
        <v>PA</v>
      </c>
    </row>
    <row r="3072" spans="1:16" x14ac:dyDescent="0.25">
      <c r="A3072" t="s">
        <v>27</v>
      </c>
      <c r="B3072" t="s">
        <v>4932</v>
      </c>
      <c r="C3072">
        <v>23</v>
      </c>
      <c r="D3072" t="s">
        <v>1660</v>
      </c>
      <c r="E3072" t="s">
        <v>83</v>
      </c>
      <c r="F3072" t="s">
        <v>44</v>
      </c>
      <c r="G3072" t="s">
        <v>45</v>
      </c>
      <c r="H3072" t="s">
        <v>2471</v>
      </c>
      <c r="I3072">
        <v>12</v>
      </c>
      <c r="J3072">
        <v>0</v>
      </c>
      <c r="K3072" t="s">
        <v>777</v>
      </c>
      <c r="L3072">
        <v>0</v>
      </c>
      <c r="M3072">
        <f t="shared" si="194"/>
        <v>2</v>
      </c>
      <c r="N3072" s="2">
        <f t="shared" si="195"/>
        <v>22</v>
      </c>
      <c r="O3072" s="2" t="str">
        <f t="shared" si="196"/>
        <v>BP63</v>
      </c>
      <c r="P3072" t="str">
        <f t="shared" si="197"/>
        <v>PA</v>
      </c>
    </row>
    <row r="3073" spans="1:16" x14ac:dyDescent="0.25">
      <c r="A3073" t="s">
        <v>27</v>
      </c>
      <c r="B3073" t="s">
        <v>4933</v>
      </c>
      <c r="C3073">
        <v>24</v>
      </c>
      <c r="D3073" t="s">
        <v>1680</v>
      </c>
      <c r="E3073" t="s">
        <v>83</v>
      </c>
      <c r="F3073" t="s">
        <v>44</v>
      </c>
      <c r="G3073" t="s">
        <v>45</v>
      </c>
      <c r="H3073" t="s">
        <v>2963</v>
      </c>
      <c r="I3073">
        <v>12</v>
      </c>
      <c r="J3073">
        <v>2</v>
      </c>
      <c r="K3073" t="s">
        <v>4929</v>
      </c>
      <c r="L3073">
        <v>0</v>
      </c>
      <c r="M3073">
        <f t="shared" si="194"/>
        <v>2</v>
      </c>
      <c r="N3073" s="2">
        <f t="shared" si="195"/>
        <v>22</v>
      </c>
      <c r="O3073" s="2" t="str">
        <f t="shared" si="196"/>
        <v>CBP9</v>
      </c>
      <c r="P3073" t="str">
        <f t="shared" si="197"/>
        <v>PA</v>
      </c>
    </row>
    <row r="3074" spans="1:16" x14ac:dyDescent="0.25">
      <c r="A3074" t="s">
        <v>27</v>
      </c>
      <c r="B3074" t="s">
        <v>4934</v>
      </c>
      <c r="C3074">
        <v>25</v>
      </c>
      <c r="D3074" t="s">
        <v>1683</v>
      </c>
      <c r="E3074" t="s">
        <v>83</v>
      </c>
      <c r="F3074" t="s">
        <v>44</v>
      </c>
      <c r="G3074" t="s">
        <v>45</v>
      </c>
      <c r="H3074" t="s">
        <v>2963</v>
      </c>
      <c r="I3074">
        <v>12</v>
      </c>
      <c r="J3074">
        <v>2</v>
      </c>
      <c r="K3074" t="s">
        <v>4935</v>
      </c>
      <c r="L3074">
        <v>0</v>
      </c>
      <c r="M3074">
        <f t="shared" si="194"/>
        <v>2</v>
      </c>
      <c r="N3074" s="2">
        <f t="shared" si="195"/>
        <v>22</v>
      </c>
      <c r="O3074" s="2" t="str">
        <f t="shared" si="196"/>
        <v>CBP10</v>
      </c>
      <c r="P3074" t="str">
        <f t="shared" si="197"/>
        <v>PA</v>
      </c>
    </row>
    <row r="3075" spans="1:16" x14ac:dyDescent="0.25">
      <c r="A3075" t="s">
        <v>27</v>
      </c>
      <c r="B3075" t="s">
        <v>4936</v>
      </c>
      <c r="C3075">
        <v>26</v>
      </c>
      <c r="D3075" t="s">
        <v>1686</v>
      </c>
      <c r="E3075" t="s">
        <v>83</v>
      </c>
      <c r="F3075" t="s">
        <v>44</v>
      </c>
      <c r="G3075" t="s">
        <v>45</v>
      </c>
      <c r="H3075" t="s">
        <v>2963</v>
      </c>
      <c r="I3075">
        <v>12</v>
      </c>
      <c r="J3075">
        <v>2</v>
      </c>
      <c r="K3075" t="s">
        <v>4937</v>
      </c>
      <c r="L3075">
        <v>0</v>
      </c>
      <c r="M3075">
        <f t="shared" ref="M3075:M3138" si="198">_xlfn.NUMBERVALUE(MID(A3075,2,1))</f>
        <v>2</v>
      </c>
      <c r="N3075" s="2">
        <f t="shared" si="195"/>
        <v>22</v>
      </c>
      <c r="O3075" s="2" t="str">
        <f t="shared" si="196"/>
        <v>CBP11</v>
      </c>
      <c r="P3075" t="str">
        <f t="shared" si="197"/>
        <v>PA</v>
      </c>
    </row>
    <row r="3076" spans="1:16" x14ac:dyDescent="0.25">
      <c r="A3076" t="s">
        <v>27</v>
      </c>
      <c r="B3076" t="s">
        <v>4938</v>
      </c>
      <c r="C3076">
        <v>27</v>
      </c>
      <c r="D3076" t="s">
        <v>1671</v>
      </c>
      <c r="E3076" t="s">
        <v>83</v>
      </c>
      <c r="F3076" t="s">
        <v>44</v>
      </c>
      <c r="G3076" t="s">
        <v>45</v>
      </c>
      <c r="H3076" t="s">
        <v>2963</v>
      </c>
      <c r="I3076">
        <v>12</v>
      </c>
      <c r="J3076">
        <v>2</v>
      </c>
      <c r="K3076" t="s">
        <v>4939</v>
      </c>
      <c r="L3076">
        <v>0</v>
      </c>
      <c r="M3076">
        <f t="shared" si="198"/>
        <v>2</v>
      </c>
      <c r="N3076" s="2">
        <f t="shared" si="195"/>
        <v>22</v>
      </c>
      <c r="O3076" s="2" t="str">
        <f t="shared" si="196"/>
        <v>CBP6</v>
      </c>
      <c r="P3076" t="str">
        <f t="shared" si="197"/>
        <v>PA</v>
      </c>
    </row>
    <row r="3077" spans="1:16" x14ac:dyDescent="0.25">
      <c r="A3077" t="s">
        <v>27</v>
      </c>
      <c r="B3077" t="s">
        <v>4940</v>
      </c>
      <c r="C3077">
        <v>28</v>
      </c>
      <c r="D3077" t="s">
        <v>1674</v>
      </c>
      <c r="E3077" t="s">
        <v>83</v>
      </c>
      <c r="F3077" t="s">
        <v>44</v>
      </c>
      <c r="G3077" t="s">
        <v>45</v>
      </c>
      <c r="H3077" t="s">
        <v>2963</v>
      </c>
      <c r="I3077">
        <v>12</v>
      </c>
      <c r="J3077">
        <v>2</v>
      </c>
      <c r="K3077" t="s">
        <v>4941</v>
      </c>
      <c r="L3077">
        <v>0</v>
      </c>
      <c r="M3077">
        <f t="shared" si="198"/>
        <v>2</v>
      </c>
      <c r="N3077" s="2">
        <f t="shared" si="195"/>
        <v>22</v>
      </c>
      <c r="O3077" s="2" t="str">
        <f t="shared" si="196"/>
        <v>CBP7</v>
      </c>
      <c r="P3077" t="str">
        <f t="shared" si="197"/>
        <v>PA</v>
      </c>
    </row>
    <row r="3078" spans="1:16" x14ac:dyDescent="0.25">
      <c r="A3078" t="s">
        <v>27</v>
      </c>
      <c r="B3078" t="s">
        <v>4942</v>
      </c>
      <c r="C3078">
        <v>29</v>
      </c>
      <c r="D3078" t="s">
        <v>1677</v>
      </c>
      <c r="E3078" t="s">
        <v>83</v>
      </c>
      <c r="F3078" t="s">
        <v>44</v>
      </c>
      <c r="G3078" t="s">
        <v>45</v>
      </c>
      <c r="H3078" t="s">
        <v>2963</v>
      </c>
      <c r="I3078">
        <v>12</v>
      </c>
      <c r="J3078">
        <v>2</v>
      </c>
      <c r="K3078" t="s">
        <v>4943</v>
      </c>
      <c r="L3078">
        <v>0</v>
      </c>
      <c r="M3078">
        <f t="shared" si="198"/>
        <v>2</v>
      </c>
      <c r="N3078" s="2">
        <f t="shared" si="195"/>
        <v>22</v>
      </c>
      <c r="O3078" s="2" t="str">
        <f t="shared" si="196"/>
        <v>CBP8</v>
      </c>
      <c r="P3078" t="str">
        <f t="shared" si="197"/>
        <v>PA</v>
      </c>
    </row>
    <row r="3079" spans="1:16" x14ac:dyDescent="0.25">
      <c r="A3079" t="s">
        <v>27</v>
      </c>
      <c r="B3079" t="s">
        <v>4944</v>
      </c>
      <c r="C3079">
        <v>30</v>
      </c>
      <c r="D3079" t="s">
        <v>4945</v>
      </c>
      <c r="E3079" t="s">
        <v>3810</v>
      </c>
      <c r="F3079" t="s">
        <v>44</v>
      </c>
      <c r="G3079" t="s">
        <v>45</v>
      </c>
      <c r="H3079" t="s">
        <v>1506</v>
      </c>
      <c r="I3079">
        <v>10</v>
      </c>
      <c r="J3079">
        <v>0</v>
      </c>
      <c r="K3079" t="s">
        <v>539</v>
      </c>
      <c r="L3079">
        <v>0</v>
      </c>
      <c r="M3079">
        <f t="shared" si="198"/>
        <v>2</v>
      </c>
      <c r="N3079" s="2">
        <f t="shared" si="195"/>
        <v>22</v>
      </c>
      <c r="O3079" s="2" t="str">
        <f t="shared" si="196"/>
        <v>COGS</v>
      </c>
      <c r="P3079" t="str">
        <f t="shared" si="197"/>
        <v>PA</v>
      </c>
    </row>
    <row r="3080" spans="1:16" x14ac:dyDescent="0.25">
      <c r="A3080" t="s">
        <v>27</v>
      </c>
      <c r="B3080" t="s">
        <v>4946</v>
      </c>
      <c r="C3080">
        <v>31</v>
      </c>
      <c r="D3080" t="s">
        <v>4947</v>
      </c>
      <c r="E3080" t="s">
        <v>3810</v>
      </c>
      <c r="F3080" t="s">
        <v>44</v>
      </c>
      <c r="G3080" t="s">
        <v>45</v>
      </c>
      <c r="H3080" t="s">
        <v>1506</v>
      </c>
      <c r="I3080">
        <v>10</v>
      </c>
      <c r="J3080">
        <v>0</v>
      </c>
      <c r="K3080" t="s">
        <v>539</v>
      </c>
      <c r="L3080">
        <v>0</v>
      </c>
      <c r="M3080">
        <f t="shared" si="198"/>
        <v>2</v>
      </c>
      <c r="N3080" s="2">
        <f t="shared" si="195"/>
        <v>22</v>
      </c>
      <c r="O3080" s="2" t="str">
        <f t="shared" si="196"/>
        <v>COK</v>
      </c>
      <c r="P3080" t="str">
        <f t="shared" si="197"/>
        <v>PA</v>
      </c>
    </row>
    <row r="3081" spans="1:16" x14ac:dyDescent="0.25">
      <c r="A3081" t="s">
        <v>27</v>
      </c>
      <c r="B3081" t="s">
        <v>4948</v>
      </c>
      <c r="C3081">
        <v>32</v>
      </c>
      <c r="D3081" t="s">
        <v>4949</v>
      </c>
      <c r="E3081" t="s">
        <v>3810</v>
      </c>
      <c r="F3081" t="s">
        <v>44</v>
      </c>
      <c r="G3081" t="s">
        <v>45</v>
      </c>
      <c r="H3081" t="s">
        <v>1506</v>
      </c>
      <c r="I3081">
        <v>10</v>
      </c>
      <c r="J3081">
        <v>0</v>
      </c>
      <c r="K3081" t="s">
        <v>539</v>
      </c>
      <c r="L3081">
        <v>0</v>
      </c>
      <c r="M3081">
        <f t="shared" si="198"/>
        <v>2</v>
      </c>
      <c r="N3081" s="2">
        <f t="shared" si="195"/>
        <v>22</v>
      </c>
      <c r="O3081" s="2" t="str">
        <f t="shared" si="196"/>
        <v>HOK</v>
      </c>
      <c r="P3081" t="str">
        <f t="shared" si="197"/>
        <v>PA</v>
      </c>
    </row>
    <row r="3082" spans="1:16" x14ac:dyDescent="0.25">
      <c r="A3082" t="s">
        <v>27</v>
      </c>
      <c r="B3082" t="s">
        <v>4950</v>
      </c>
      <c r="C3082">
        <v>33</v>
      </c>
      <c r="D3082" t="s">
        <v>4951</v>
      </c>
      <c r="F3082" t="s">
        <v>44</v>
      </c>
      <c r="G3082" t="s">
        <v>45</v>
      </c>
      <c r="H3082" t="s">
        <v>2104</v>
      </c>
      <c r="I3082">
        <v>8</v>
      </c>
      <c r="J3082">
        <v>0</v>
      </c>
      <c r="M3082">
        <f t="shared" si="198"/>
        <v>2</v>
      </c>
      <c r="N3082" s="2">
        <f t="shared" si="195"/>
        <v>22</v>
      </c>
      <c r="O3082" s="2" t="str">
        <f t="shared" si="196"/>
        <v>COGT</v>
      </c>
      <c r="P3082" t="str">
        <f t="shared" si="197"/>
        <v>PA</v>
      </c>
    </row>
    <row r="3083" spans="1:16" x14ac:dyDescent="0.25">
      <c r="A3083" t="s">
        <v>27</v>
      </c>
      <c r="B3083" t="s">
        <v>4952</v>
      </c>
      <c r="C3083">
        <v>34</v>
      </c>
      <c r="D3083" t="s">
        <v>4953</v>
      </c>
      <c r="F3083" t="s">
        <v>44</v>
      </c>
      <c r="G3083" t="s">
        <v>45</v>
      </c>
      <c r="H3083" t="s">
        <v>2104</v>
      </c>
      <c r="I3083">
        <v>8</v>
      </c>
      <c r="J3083">
        <v>0</v>
      </c>
      <c r="M3083">
        <f t="shared" si="198"/>
        <v>2</v>
      </c>
      <c r="N3083" s="2">
        <f t="shared" si="195"/>
        <v>22</v>
      </c>
      <c r="O3083" s="2" t="str">
        <f t="shared" si="196"/>
        <v>CGTF</v>
      </c>
      <c r="P3083" t="str">
        <f t="shared" si="197"/>
        <v>PA</v>
      </c>
    </row>
    <row r="3084" spans="1:16" x14ac:dyDescent="0.25">
      <c r="A3084" t="s">
        <v>27</v>
      </c>
      <c r="B3084" t="s">
        <v>4954</v>
      </c>
      <c r="C3084">
        <v>35</v>
      </c>
      <c r="D3084" t="s">
        <v>4955</v>
      </c>
      <c r="E3084" t="s">
        <v>83</v>
      </c>
      <c r="F3084" t="s">
        <v>44</v>
      </c>
      <c r="G3084" t="s">
        <v>45</v>
      </c>
      <c r="H3084" t="s">
        <v>2963</v>
      </c>
      <c r="I3084">
        <v>12</v>
      </c>
      <c r="J3084">
        <v>2</v>
      </c>
      <c r="K3084" t="s">
        <v>4956</v>
      </c>
      <c r="L3084">
        <v>0</v>
      </c>
      <c r="M3084">
        <f t="shared" si="198"/>
        <v>2</v>
      </c>
      <c r="N3084" s="2">
        <f t="shared" si="195"/>
        <v>22</v>
      </c>
      <c r="O3084" s="2" t="str">
        <f t="shared" si="196"/>
        <v>COFE</v>
      </c>
      <c r="P3084" t="str">
        <f t="shared" si="197"/>
        <v>PA</v>
      </c>
    </row>
    <row r="3085" spans="1:16" x14ac:dyDescent="0.25">
      <c r="A3085" t="s">
        <v>27</v>
      </c>
      <c r="B3085" t="s">
        <v>4957</v>
      </c>
      <c r="C3085">
        <v>36</v>
      </c>
      <c r="D3085" t="s">
        <v>4958</v>
      </c>
      <c r="E3085" t="s">
        <v>4959</v>
      </c>
      <c r="F3085" t="s">
        <v>44</v>
      </c>
      <c r="G3085" t="s">
        <v>45</v>
      </c>
      <c r="H3085" t="s">
        <v>2471</v>
      </c>
      <c r="I3085">
        <v>12</v>
      </c>
      <c r="J3085">
        <v>0</v>
      </c>
      <c r="K3085" t="s">
        <v>539</v>
      </c>
      <c r="L3085">
        <v>0</v>
      </c>
      <c r="M3085">
        <f t="shared" si="198"/>
        <v>2</v>
      </c>
      <c r="N3085" s="2">
        <f t="shared" si="195"/>
        <v>22</v>
      </c>
      <c r="O3085" s="2" t="str">
        <f t="shared" si="196"/>
        <v>COF_NONE</v>
      </c>
      <c r="P3085" t="str">
        <f t="shared" si="197"/>
        <v>PA</v>
      </c>
    </row>
    <row r="3086" spans="1:16" x14ac:dyDescent="0.25">
      <c r="A3086" t="s">
        <v>27</v>
      </c>
      <c r="B3086" t="s">
        <v>4960</v>
      </c>
      <c r="C3086">
        <v>37</v>
      </c>
      <c r="D3086" t="s">
        <v>4961</v>
      </c>
      <c r="E3086" t="s">
        <v>83</v>
      </c>
      <c r="F3086" t="s">
        <v>44</v>
      </c>
      <c r="G3086" t="s">
        <v>45</v>
      </c>
      <c r="H3086" t="s">
        <v>2963</v>
      </c>
      <c r="I3086">
        <v>12</v>
      </c>
      <c r="J3086">
        <v>2</v>
      </c>
      <c r="K3086" t="s">
        <v>4962</v>
      </c>
      <c r="L3086">
        <v>0</v>
      </c>
      <c r="M3086">
        <f t="shared" si="198"/>
        <v>2</v>
      </c>
      <c r="N3086" s="2">
        <f t="shared" si="195"/>
        <v>22</v>
      </c>
      <c r="O3086" s="2" t="str">
        <f t="shared" si="196"/>
        <v>TEA</v>
      </c>
      <c r="P3086" t="str">
        <f t="shared" si="197"/>
        <v>PA</v>
      </c>
    </row>
    <row r="3087" spans="1:16" x14ac:dyDescent="0.25">
      <c r="A3087" t="s">
        <v>27</v>
      </c>
      <c r="B3087" t="s">
        <v>4963</v>
      </c>
      <c r="C3087">
        <v>38</v>
      </c>
      <c r="D3087" t="s">
        <v>4964</v>
      </c>
      <c r="E3087" t="s">
        <v>4965</v>
      </c>
      <c r="F3087" t="s">
        <v>44</v>
      </c>
      <c r="G3087" t="s">
        <v>45</v>
      </c>
      <c r="H3087" t="s">
        <v>2471</v>
      </c>
      <c r="I3087">
        <v>12</v>
      </c>
      <c r="J3087">
        <v>0</v>
      </c>
      <c r="K3087" t="s">
        <v>539</v>
      </c>
      <c r="L3087">
        <v>0</v>
      </c>
      <c r="M3087">
        <f t="shared" si="198"/>
        <v>2</v>
      </c>
      <c r="N3087" s="2">
        <f t="shared" si="195"/>
        <v>22</v>
      </c>
      <c r="O3087" s="2" t="str">
        <f t="shared" si="196"/>
        <v>TEA_NONE</v>
      </c>
      <c r="P3087" t="str">
        <f t="shared" si="197"/>
        <v>PA</v>
      </c>
    </row>
    <row r="3088" spans="1:16" x14ac:dyDescent="0.25">
      <c r="A3088" t="s">
        <v>27</v>
      </c>
      <c r="B3088" t="s">
        <v>4966</v>
      </c>
      <c r="C3088">
        <v>39</v>
      </c>
      <c r="D3088" t="s">
        <v>4967</v>
      </c>
      <c r="E3088" t="s">
        <v>3810</v>
      </c>
      <c r="F3088" t="s">
        <v>44</v>
      </c>
      <c r="G3088" t="s">
        <v>45</v>
      </c>
      <c r="H3088" t="s">
        <v>2471</v>
      </c>
      <c r="I3088">
        <v>12</v>
      </c>
      <c r="J3088">
        <v>0</v>
      </c>
      <c r="K3088" t="s">
        <v>539</v>
      </c>
      <c r="L3088">
        <v>0</v>
      </c>
      <c r="M3088">
        <f t="shared" si="198"/>
        <v>2</v>
      </c>
      <c r="N3088" s="2">
        <f t="shared" si="195"/>
        <v>22</v>
      </c>
      <c r="O3088" s="2" t="str">
        <f t="shared" si="196"/>
        <v>DGS</v>
      </c>
      <c r="P3088" t="str">
        <f t="shared" si="197"/>
        <v>PA</v>
      </c>
    </row>
    <row r="3089" spans="1:16" x14ac:dyDescent="0.25">
      <c r="A3089" t="s">
        <v>27</v>
      </c>
      <c r="B3089" t="s">
        <v>4968</v>
      </c>
      <c r="C3089">
        <v>40</v>
      </c>
      <c r="D3089" t="s">
        <v>4969</v>
      </c>
      <c r="E3089" t="s">
        <v>3810</v>
      </c>
      <c r="F3089" t="s">
        <v>44</v>
      </c>
      <c r="G3089" t="s">
        <v>45</v>
      </c>
      <c r="H3089" t="s">
        <v>2471</v>
      </c>
      <c r="I3089">
        <v>12</v>
      </c>
      <c r="J3089">
        <v>0</v>
      </c>
      <c r="K3089" t="s">
        <v>539</v>
      </c>
      <c r="L3089">
        <v>0</v>
      </c>
      <c r="M3089">
        <f t="shared" si="198"/>
        <v>2</v>
      </c>
      <c r="N3089" s="2">
        <f t="shared" si="195"/>
        <v>22</v>
      </c>
      <c r="O3089" s="2" t="str">
        <f t="shared" si="196"/>
        <v>AHL</v>
      </c>
      <c r="P3089" t="str">
        <f t="shared" si="197"/>
        <v>PA</v>
      </c>
    </row>
    <row r="3090" spans="1:16" x14ac:dyDescent="0.25">
      <c r="A3090" t="s">
        <v>27</v>
      </c>
      <c r="B3090" t="s">
        <v>4970</v>
      </c>
      <c r="C3090">
        <v>41</v>
      </c>
      <c r="D3090" t="s">
        <v>4971</v>
      </c>
      <c r="E3090" t="s">
        <v>3810</v>
      </c>
      <c r="F3090" t="s">
        <v>44</v>
      </c>
      <c r="G3090" t="s">
        <v>45</v>
      </c>
      <c r="H3090" t="s">
        <v>2471</v>
      </c>
      <c r="I3090">
        <v>12</v>
      </c>
      <c r="J3090">
        <v>0</v>
      </c>
      <c r="K3090" t="s">
        <v>539</v>
      </c>
      <c r="L3090">
        <v>0</v>
      </c>
      <c r="M3090">
        <f t="shared" si="198"/>
        <v>2</v>
      </c>
      <c r="N3090" s="2">
        <f t="shared" si="195"/>
        <v>22</v>
      </c>
      <c r="O3090" s="2" t="str">
        <f t="shared" si="196"/>
        <v>MED</v>
      </c>
      <c r="P3090" t="str">
        <f t="shared" si="197"/>
        <v>PA</v>
      </c>
    </row>
    <row r="3091" spans="1:16" x14ac:dyDescent="0.25">
      <c r="A3091" t="s">
        <v>27</v>
      </c>
      <c r="B3091" t="s">
        <v>4972</v>
      </c>
      <c r="C3091">
        <v>42</v>
      </c>
      <c r="D3091" t="s">
        <v>4973</v>
      </c>
      <c r="E3091" t="s">
        <v>3810</v>
      </c>
      <c r="F3091" t="s">
        <v>44</v>
      </c>
      <c r="G3091" t="s">
        <v>45</v>
      </c>
      <c r="H3091" t="s">
        <v>2471</v>
      </c>
      <c r="I3091">
        <v>12</v>
      </c>
      <c r="J3091">
        <v>0</v>
      </c>
      <c r="K3091" t="s">
        <v>539</v>
      </c>
      <c r="L3091">
        <v>0</v>
      </c>
      <c r="M3091">
        <f t="shared" si="198"/>
        <v>2</v>
      </c>
      <c r="N3091" s="2">
        <f t="shared" si="195"/>
        <v>22</v>
      </c>
      <c r="O3091" s="2" t="str">
        <f t="shared" si="196"/>
        <v>SMK</v>
      </c>
      <c r="P3091" t="str">
        <f t="shared" si="197"/>
        <v>PA</v>
      </c>
    </row>
    <row r="3092" spans="1:16" x14ac:dyDescent="0.25">
      <c r="A3092" t="s">
        <v>27</v>
      </c>
      <c r="B3092" t="s">
        <v>4974</v>
      </c>
      <c r="C3092">
        <v>43</v>
      </c>
      <c r="D3092" t="s">
        <v>4975</v>
      </c>
      <c r="F3092" t="s">
        <v>44</v>
      </c>
      <c r="G3092" t="s">
        <v>45</v>
      </c>
      <c r="H3092" t="s">
        <v>2104</v>
      </c>
      <c r="I3092">
        <v>8</v>
      </c>
      <c r="J3092">
        <v>0</v>
      </c>
      <c r="M3092">
        <f t="shared" si="198"/>
        <v>2</v>
      </c>
      <c r="N3092" s="2">
        <f t="shared" si="195"/>
        <v>22</v>
      </c>
      <c r="O3092" s="2" t="str">
        <f t="shared" si="196"/>
        <v>SMKT</v>
      </c>
      <c r="P3092" t="str">
        <f t="shared" si="197"/>
        <v>PA</v>
      </c>
    </row>
    <row r="3093" spans="1:16" x14ac:dyDescent="0.25">
      <c r="A3093" t="s">
        <v>27</v>
      </c>
      <c r="B3093" t="s">
        <v>4976</v>
      </c>
      <c r="C3093">
        <v>44</v>
      </c>
      <c r="D3093" t="s">
        <v>4977</v>
      </c>
      <c r="E3093" t="s">
        <v>4978</v>
      </c>
      <c r="F3093" t="s">
        <v>44</v>
      </c>
      <c r="G3093" t="s">
        <v>45</v>
      </c>
      <c r="H3093" t="s">
        <v>2471</v>
      </c>
      <c r="I3093">
        <v>12</v>
      </c>
      <c r="J3093">
        <v>0</v>
      </c>
      <c r="K3093" t="s">
        <v>298</v>
      </c>
      <c r="L3093">
        <v>0</v>
      </c>
      <c r="M3093">
        <f t="shared" si="198"/>
        <v>2</v>
      </c>
      <c r="N3093" s="2">
        <f t="shared" si="195"/>
        <v>22</v>
      </c>
      <c r="O3093" s="2" t="str">
        <f t="shared" si="196"/>
        <v>BSSS</v>
      </c>
      <c r="P3093" t="str">
        <f t="shared" si="197"/>
        <v>PA</v>
      </c>
    </row>
    <row r="3094" spans="1:16" x14ac:dyDescent="0.25">
      <c r="A3094" t="s">
        <v>27</v>
      </c>
      <c r="B3094" t="s">
        <v>4979</v>
      </c>
      <c r="C3094">
        <v>45</v>
      </c>
      <c r="D3094" t="s">
        <v>4980</v>
      </c>
      <c r="E3094" t="s">
        <v>4978</v>
      </c>
      <c r="F3094" t="s">
        <v>44</v>
      </c>
      <c r="G3094" t="s">
        <v>45</v>
      </c>
      <c r="H3094" t="s">
        <v>2471</v>
      </c>
      <c r="I3094">
        <v>12</v>
      </c>
      <c r="J3094">
        <v>0</v>
      </c>
      <c r="K3094" t="s">
        <v>298</v>
      </c>
      <c r="L3094">
        <v>0</v>
      </c>
      <c r="M3094">
        <f t="shared" si="198"/>
        <v>2</v>
      </c>
      <c r="N3094" s="2">
        <f t="shared" si="195"/>
        <v>22</v>
      </c>
      <c r="O3094" s="2" t="str">
        <f t="shared" si="196"/>
        <v>ASSS</v>
      </c>
      <c r="P3094" t="str">
        <f t="shared" si="197"/>
        <v>PA</v>
      </c>
    </row>
    <row r="3095" spans="1:16" x14ac:dyDescent="0.25">
      <c r="A3095" t="s">
        <v>27</v>
      </c>
      <c r="B3095" t="s">
        <v>4981</v>
      </c>
      <c r="C3095">
        <v>46</v>
      </c>
      <c r="D3095" t="s">
        <v>4982</v>
      </c>
      <c r="F3095" t="s">
        <v>455</v>
      </c>
      <c r="G3095" t="s">
        <v>456</v>
      </c>
      <c r="H3095" t="s">
        <v>4178</v>
      </c>
      <c r="I3095">
        <v>255</v>
      </c>
      <c r="M3095">
        <f t="shared" si="198"/>
        <v>2</v>
      </c>
      <c r="N3095" s="2">
        <f t="shared" si="195"/>
        <v>22</v>
      </c>
      <c r="O3095" s="2" t="str">
        <f t="shared" si="196"/>
        <v>COGC</v>
      </c>
      <c r="P3095" t="str">
        <f t="shared" si="197"/>
        <v>PA</v>
      </c>
    </row>
    <row r="3096" spans="1:16" x14ac:dyDescent="0.25">
      <c r="A3096" t="s">
        <v>27</v>
      </c>
      <c r="B3096" t="s">
        <v>4983</v>
      </c>
      <c r="C3096">
        <v>47</v>
      </c>
      <c r="D3096" t="s">
        <v>51</v>
      </c>
      <c r="E3096" t="s">
        <v>52</v>
      </c>
      <c r="F3096" t="s">
        <v>44</v>
      </c>
      <c r="G3096" t="s">
        <v>45</v>
      </c>
      <c r="H3096" t="s">
        <v>2963</v>
      </c>
      <c r="I3096">
        <v>12</v>
      </c>
      <c r="J3096">
        <v>2</v>
      </c>
      <c r="K3096" t="s">
        <v>4984</v>
      </c>
      <c r="L3096">
        <v>0</v>
      </c>
      <c r="M3096">
        <f t="shared" si="198"/>
        <v>2</v>
      </c>
      <c r="N3096" s="2">
        <f t="shared" si="195"/>
        <v>22</v>
      </c>
      <c r="O3096" s="2" t="str">
        <f t="shared" si="196"/>
        <v>A1</v>
      </c>
      <c r="P3096" t="str">
        <f t="shared" si="197"/>
        <v>PA</v>
      </c>
    </row>
    <row r="3097" spans="1:16" x14ac:dyDescent="0.25">
      <c r="A3097" t="s">
        <v>27</v>
      </c>
      <c r="B3097" t="s">
        <v>4985</v>
      </c>
      <c r="C3097">
        <v>48</v>
      </c>
      <c r="D3097" t="s">
        <v>56</v>
      </c>
      <c r="E3097" t="s">
        <v>52</v>
      </c>
      <c r="F3097" t="s">
        <v>44</v>
      </c>
      <c r="G3097" t="s">
        <v>45</v>
      </c>
      <c r="H3097" t="s">
        <v>2963</v>
      </c>
      <c r="I3097">
        <v>12</v>
      </c>
      <c r="J3097">
        <v>2</v>
      </c>
      <c r="K3097" t="s">
        <v>4986</v>
      </c>
      <c r="L3097">
        <v>0</v>
      </c>
      <c r="M3097">
        <f t="shared" si="198"/>
        <v>2</v>
      </c>
      <c r="N3097" s="2">
        <f t="shared" si="195"/>
        <v>22</v>
      </c>
      <c r="O3097" s="2" t="str">
        <f t="shared" si="196"/>
        <v>A2</v>
      </c>
      <c r="P3097" t="str">
        <f t="shared" si="197"/>
        <v>PA</v>
      </c>
    </row>
    <row r="3098" spans="1:16" x14ac:dyDescent="0.25">
      <c r="A3098" t="s">
        <v>27</v>
      </c>
      <c r="B3098" t="s">
        <v>4987</v>
      </c>
      <c r="C3098">
        <v>49</v>
      </c>
      <c r="D3098" t="s">
        <v>1112</v>
      </c>
      <c r="E3098" t="s">
        <v>83</v>
      </c>
      <c r="F3098" t="s">
        <v>44</v>
      </c>
      <c r="G3098" t="s">
        <v>45</v>
      </c>
      <c r="H3098" t="s">
        <v>489</v>
      </c>
      <c r="I3098">
        <v>5</v>
      </c>
      <c r="J3098">
        <v>2</v>
      </c>
      <c r="K3098" t="s">
        <v>4988</v>
      </c>
      <c r="L3098">
        <v>0</v>
      </c>
      <c r="M3098">
        <f t="shared" si="198"/>
        <v>2</v>
      </c>
      <c r="N3098" s="2">
        <f t="shared" si="195"/>
        <v>22</v>
      </c>
      <c r="O3098" s="2" t="str">
        <f t="shared" si="196"/>
        <v>BMI</v>
      </c>
      <c r="P3098" t="str">
        <f t="shared" si="197"/>
        <v>PA</v>
      </c>
    </row>
    <row r="3099" spans="1:16" x14ac:dyDescent="0.25">
      <c r="A3099" t="s">
        <v>27</v>
      </c>
      <c r="B3099" t="s">
        <v>4989</v>
      </c>
      <c r="C3099">
        <v>50</v>
      </c>
      <c r="D3099" t="s">
        <v>1131</v>
      </c>
      <c r="E3099" t="s">
        <v>52</v>
      </c>
      <c r="F3099" t="s">
        <v>44</v>
      </c>
      <c r="G3099" t="s">
        <v>45</v>
      </c>
      <c r="H3099" t="s">
        <v>2963</v>
      </c>
      <c r="I3099">
        <v>12</v>
      </c>
      <c r="J3099">
        <v>2</v>
      </c>
      <c r="K3099" t="s">
        <v>4990</v>
      </c>
      <c r="L3099">
        <v>0</v>
      </c>
      <c r="M3099">
        <f t="shared" si="198"/>
        <v>2</v>
      </c>
      <c r="N3099" s="2">
        <f t="shared" si="195"/>
        <v>22</v>
      </c>
      <c r="O3099" s="2" t="str">
        <f t="shared" si="196"/>
        <v>A12</v>
      </c>
      <c r="P3099" t="str">
        <f t="shared" si="197"/>
        <v>PA</v>
      </c>
    </row>
    <row r="3100" spans="1:16" x14ac:dyDescent="0.25">
      <c r="A3100" t="s">
        <v>27</v>
      </c>
      <c r="B3100" t="s">
        <v>4991</v>
      </c>
      <c r="C3100">
        <v>51</v>
      </c>
      <c r="D3100" t="s">
        <v>1134</v>
      </c>
      <c r="E3100" t="s">
        <v>52</v>
      </c>
      <c r="F3100" t="s">
        <v>44</v>
      </c>
      <c r="G3100" t="s">
        <v>45</v>
      </c>
      <c r="H3100" t="s">
        <v>2963</v>
      </c>
      <c r="I3100">
        <v>12</v>
      </c>
      <c r="J3100">
        <v>2</v>
      </c>
      <c r="K3100" t="s">
        <v>4992</v>
      </c>
      <c r="L3100">
        <v>0</v>
      </c>
      <c r="M3100">
        <f t="shared" si="198"/>
        <v>2</v>
      </c>
      <c r="N3100" s="2">
        <f t="shared" si="195"/>
        <v>22</v>
      </c>
      <c r="O3100" s="2" t="str">
        <f t="shared" si="196"/>
        <v>A12A</v>
      </c>
      <c r="P3100" t="str">
        <f t="shared" si="197"/>
        <v>PA</v>
      </c>
    </row>
    <row r="3101" spans="1:16" x14ac:dyDescent="0.25">
      <c r="A3101" t="s">
        <v>27</v>
      </c>
      <c r="B3101" t="s">
        <v>4993</v>
      </c>
      <c r="C3101">
        <v>52</v>
      </c>
      <c r="D3101" t="s">
        <v>1137</v>
      </c>
      <c r="E3101" t="s">
        <v>52</v>
      </c>
      <c r="F3101" t="s">
        <v>44</v>
      </c>
      <c r="G3101" t="s">
        <v>45</v>
      </c>
      <c r="H3101" t="s">
        <v>2963</v>
      </c>
      <c r="I3101">
        <v>12</v>
      </c>
      <c r="J3101">
        <v>2</v>
      </c>
      <c r="K3101" t="s">
        <v>4994</v>
      </c>
      <c r="L3101">
        <v>0</v>
      </c>
      <c r="M3101">
        <f t="shared" si="198"/>
        <v>2</v>
      </c>
      <c r="N3101" s="2">
        <f t="shared" si="195"/>
        <v>22</v>
      </c>
      <c r="O3101" s="2" t="str">
        <f t="shared" si="196"/>
        <v>A12B</v>
      </c>
      <c r="P3101" t="str">
        <f t="shared" si="197"/>
        <v>PA</v>
      </c>
    </row>
    <row r="3102" spans="1:16" x14ac:dyDescent="0.25">
      <c r="A3102" t="s">
        <v>27</v>
      </c>
      <c r="B3102" t="s">
        <v>4995</v>
      </c>
      <c r="C3102">
        <v>53</v>
      </c>
      <c r="D3102" t="s">
        <v>1139</v>
      </c>
      <c r="E3102" t="s">
        <v>52</v>
      </c>
      <c r="F3102" t="s">
        <v>44</v>
      </c>
      <c r="G3102" t="s">
        <v>45</v>
      </c>
      <c r="H3102" t="s">
        <v>2963</v>
      </c>
      <c r="I3102">
        <v>12</v>
      </c>
      <c r="J3102">
        <v>2</v>
      </c>
      <c r="K3102" t="s">
        <v>4996</v>
      </c>
      <c r="L3102">
        <v>0</v>
      </c>
      <c r="M3102">
        <f t="shared" si="198"/>
        <v>2</v>
      </c>
      <c r="N3102" s="2">
        <f t="shared" si="195"/>
        <v>22</v>
      </c>
      <c r="O3102" s="2" t="str">
        <f t="shared" si="196"/>
        <v>A13</v>
      </c>
      <c r="P3102" t="str">
        <f t="shared" si="197"/>
        <v>PA</v>
      </c>
    </row>
    <row r="3103" spans="1:16" x14ac:dyDescent="0.25">
      <c r="A3103" t="s">
        <v>27</v>
      </c>
      <c r="B3103" t="s">
        <v>4997</v>
      </c>
      <c r="C3103">
        <v>54</v>
      </c>
      <c r="D3103" t="s">
        <v>1142</v>
      </c>
      <c r="E3103" t="s">
        <v>52</v>
      </c>
      <c r="F3103" t="s">
        <v>44</v>
      </c>
      <c r="G3103" t="s">
        <v>45</v>
      </c>
      <c r="H3103" t="s">
        <v>2963</v>
      </c>
      <c r="I3103">
        <v>12</v>
      </c>
      <c r="J3103">
        <v>2</v>
      </c>
      <c r="K3103" t="s">
        <v>2173</v>
      </c>
      <c r="L3103">
        <v>0</v>
      </c>
      <c r="M3103">
        <f t="shared" si="198"/>
        <v>2</v>
      </c>
      <c r="N3103" s="2">
        <f t="shared" si="195"/>
        <v>22</v>
      </c>
      <c r="O3103" s="2" t="str">
        <f t="shared" si="196"/>
        <v>A13A</v>
      </c>
      <c r="P3103" t="str">
        <f t="shared" si="197"/>
        <v>PA</v>
      </c>
    </row>
    <row r="3104" spans="1:16" x14ac:dyDescent="0.25">
      <c r="A3104" t="s">
        <v>27</v>
      </c>
      <c r="B3104" t="s">
        <v>4998</v>
      </c>
      <c r="C3104">
        <v>55</v>
      </c>
      <c r="D3104" t="s">
        <v>1145</v>
      </c>
      <c r="E3104" t="s">
        <v>52</v>
      </c>
      <c r="F3104" t="s">
        <v>44</v>
      </c>
      <c r="G3104" t="s">
        <v>45</v>
      </c>
      <c r="H3104" t="s">
        <v>2963</v>
      </c>
      <c r="I3104">
        <v>12</v>
      </c>
      <c r="J3104">
        <v>2</v>
      </c>
      <c r="K3104" t="s">
        <v>4999</v>
      </c>
      <c r="L3104">
        <v>0</v>
      </c>
      <c r="M3104">
        <f t="shared" si="198"/>
        <v>2</v>
      </c>
      <c r="N3104" s="2">
        <f t="shared" si="195"/>
        <v>22</v>
      </c>
      <c r="O3104" s="2" t="str">
        <f t="shared" si="196"/>
        <v>A13B</v>
      </c>
      <c r="P3104" t="str">
        <f t="shared" si="197"/>
        <v>PA</v>
      </c>
    </row>
    <row r="3105" spans="1:16" x14ac:dyDescent="0.25">
      <c r="A3105" t="s">
        <v>27</v>
      </c>
      <c r="B3105" t="s">
        <v>5000</v>
      </c>
      <c r="C3105">
        <v>56</v>
      </c>
      <c r="D3105" t="s">
        <v>1148</v>
      </c>
      <c r="E3105" t="s">
        <v>52</v>
      </c>
      <c r="F3105" t="s">
        <v>44</v>
      </c>
      <c r="G3105" t="s">
        <v>45</v>
      </c>
      <c r="H3105" t="s">
        <v>2963</v>
      </c>
      <c r="I3105">
        <v>12</v>
      </c>
      <c r="J3105">
        <v>2</v>
      </c>
      <c r="K3105" t="s">
        <v>5001</v>
      </c>
      <c r="L3105">
        <v>0</v>
      </c>
      <c r="M3105">
        <f t="shared" si="198"/>
        <v>2</v>
      </c>
      <c r="N3105" s="2">
        <f t="shared" si="195"/>
        <v>22</v>
      </c>
      <c r="O3105" s="2" t="str">
        <f t="shared" si="196"/>
        <v>A14</v>
      </c>
      <c r="P3105" t="str">
        <f t="shared" si="197"/>
        <v>PA</v>
      </c>
    </row>
    <row r="3106" spans="1:16" x14ac:dyDescent="0.25">
      <c r="A3106" t="s">
        <v>27</v>
      </c>
      <c r="B3106" t="s">
        <v>5002</v>
      </c>
      <c r="C3106">
        <v>57</v>
      </c>
      <c r="D3106" t="s">
        <v>3519</v>
      </c>
      <c r="E3106" t="s">
        <v>52</v>
      </c>
      <c r="F3106" t="s">
        <v>44</v>
      </c>
      <c r="G3106" t="s">
        <v>45</v>
      </c>
      <c r="H3106" t="s">
        <v>2963</v>
      </c>
      <c r="I3106">
        <v>12</v>
      </c>
      <c r="J3106">
        <v>2</v>
      </c>
      <c r="K3106" t="s">
        <v>78</v>
      </c>
      <c r="L3106">
        <v>0</v>
      </c>
      <c r="M3106">
        <f t="shared" si="198"/>
        <v>2</v>
      </c>
      <c r="N3106" s="2">
        <f t="shared" si="195"/>
        <v>22</v>
      </c>
      <c r="O3106" s="2" t="str">
        <f t="shared" si="196"/>
        <v>A7A</v>
      </c>
      <c r="P3106" t="str">
        <f t="shared" si="197"/>
        <v>PA</v>
      </c>
    </row>
    <row r="3107" spans="1:16" x14ac:dyDescent="0.25">
      <c r="A3107" t="s">
        <v>27</v>
      </c>
      <c r="B3107" t="s">
        <v>5003</v>
      </c>
      <c r="C3107">
        <v>58</v>
      </c>
      <c r="D3107" t="s">
        <v>3522</v>
      </c>
      <c r="E3107" t="s">
        <v>52</v>
      </c>
      <c r="F3107" t="s">
        <v>44</v>
      </c>
      <c r="G3107" t="s">
        <v>45</v>
      </c>
      <c r="H3107" t="s">
        <v>2963</v>
      </c>
      <c r="I3107">
        <v>12</v>
      </c>
      <c r="J3107">
        <v>2</v>
      </c>
      <c r="K3107" t="s">
        <v>78</v>
      </c>
      <c r="L3107">
        <v>0</v>
      </c>
      <c r="M3107">
        <f t="shared" si="198"/>
        <v>2</v>
      </c>
      <c r="N3107" s="2">
        <f t="shared" si="195"/>
        <v>22</v>
      </c>
      <c r="O3107" s="2" t="str">
        <f t="shared" si="196"/>
        <v>A7B</v>
      </c>
      <c r="P3107" t="str">
        <f t="shared" si="197"/>
        <v>PA</v>
      </c>
    </row>
    <row r="3108" spans="1:16" x14ac:dyDescent="0.25">
      <c r="A3108" t="s">
        <v>27</v>
      </c>
      <c r="B3108" t="s">
        <v>5004</v>
      </c>
      <c r="C3108">
        <v>59</v>
      </c>
      <c r="D3108" t="s">
        <v>5005</v>
      </c>
      <c r="E3108" t="s">
        <v>52</v>
      </c>
      <c r="F3108" t="s">
        <v>44</v>
      </c>
      <c r="G3108" t="s">
        <v>45</v>
      </c>
      <c r="H3108" t="s">
        <v>2963</v>
      </c>
      <c r="I3108">
        <v>12</v>
      </c>
      <c r="J3108">
        <v>2</v>
      </c>
      <c r="K3108" t="s">
        <v>78</v>
      </c>
      <c r="L3108">
        <v>0</v>
      </c>
      <c r="M3108">
        <f t="shared" si="198"/>
        <v>2</v>
      </c>
      <c r="N3108" s="2">
        <f t="shared" si="195"/>
        <v>22</v>
      </c>
      <c r="O3108" s="2" t="str">
        <f t="shared" si="196"/>
        <v>A7C</v>
      </c>
      <c r="P3108" t="str">
        <f t="shared" si="197"/>
        <v>PA</v>
      </c>
    </row>
    <row r="3109" spans="1:16" x14ac:dyDescent="0.25">
      <c r="A3109" t="s">
        <v>27</v>
      </c>
      <c r="B3109" t="s">
        <v>5006</v>
      </c>
      <c r="C3109">
        <v>60</v>
      </c>
      <c r="D3109" t="s">
        <v>3527</v>
      </c>
      <c r="E3109" t="s">
        <v>52</v>
      </c>
      <c r="F3109" t="s">
        <v>44</v>
      </c>
      <c r="G3109" t="s">
        <v>45</v>
      </c>
      <c r="H3109" t="s">
        <v>2963</v>
      </c>
      <c r="I3109">
        <v>12</v>
      </c>
      <c r="J3109">
        <v>2</v>
      </c>
      <c r="K3109" t="s">
        <v>897</v>
      </c>
      <c r="L3109">
        <v>0</v>
      </c>
      <c r="M3109">
        <f t="shared" si="198"/>
        <v>2</v>
      </c>
      <c r="N3109" s="2">
        <f t="shared" si="195"/>
        <v>22</v>
      </c>
      <c r="O3109" s="2" t="str">
        <f t="shared" si="196"/>
        <v>A8A</v>
      </c>
      <c r="P3109" t="str">
        <f t="shared" si="197"/>
        <v>PA</v>
      </c>
    </row>
    <row r="3110" spans="1:16" x14ac:dyDescent="0.25">
      <c r="A3110" t="s">
        <v>27</v>
      </c>
      <c r="B3110" t="s">
        <v>5007</v>
      </c>
      <c r="C3110">
        <v>61</v>
      </c>
      <c r="D3110" t="s">
        <v>3530</v>
      </c>
      <c r="E3110" t="s">
        <v>52</v>
      </c>
      <c r="F3110" t="s">
        <v>44</v>
      </c>
      <c r="G3110" t="s">
        <v>45</v>
      </c>
      <c r="H3110" t="s">
        <v>2963</v>
      </c>
      <c r="I3110">
        <v>12</v>
      </c>
      <c r="J3110">
        <v>2</v>
      </c>
      <c r="K3110" t="s">
        <v>897</v>
      </c>
      <c r="L3110">
        <v>0</v>
      </c>
      <c r="M3110">
        <f t="shared" si="198"/>
        <v>2</v>
      </c>
      <c r="N3110" s="2">
        <f t="shared" si="195"/>
        <v>22</v>
      </c>
      <c r="O3110" s="2" t="str">
        <f t="shared" si="196"/>
        <v>A8B</v>
      </c>
      <c r="P3110" t="str">
        <f t="shared" si="197"/>
        <v>PA</v>
      </c>
    </row>
    <row r="3111" spans="1:16" x14ac:dyDescent="0.25">
      <c r="A3111" t="s">
        <v>27</v>
      </c>
      <c r="B3111" t="s">
        <v>5008</v>
      </c>
      <c r="C3111">
        <v>62</v>
      </c>
      <c r="D3111" t="s">
        <v>3532</v>
      </c>
      <c r="E3111" t="s">
        <v>52</v>
      </c>
      <c r="F3111" t="s">
        <v>44</v>
      </c>
      <c r="G3111" t="s">
        <v>45</v>
      </c>
      <c r="H3111" t="s">
        <v>2963</v>
      </c>
      <c r="I3111">
        <v>12</v>
      </c>
      <c r="J3111">
        <v>2</v>
      </c>
      <c r="K3111" t="s">
        <v>897</v>
      </c>
      <c r="L3111">
        <v>0</v>
      </c>
      <c r="M3111">
        <f t="shared" si="198"/>
        <v>2</v>
      </c>
      <c r="N3111" s="2">
        <f t="shared" si="195"/>
        <v>22</v>
      </c>
      <c r="O3111" s="2" t="str">
        <f t="shared" si="196"/>
        <v>A8C</v>
      </c>
      <c r="P3111" t="str">
        <f t="shared" si="197"/>
        <v>PA</v>
      </c>
    </row>
    <row r="3112" spans="1:16" x14ac:dyDescent="0.25">
      <c r="A3112" t="s">
        <v>27</v>
      </c>
      <c r="B3112" t="s">
        <v>5009</v>
      </c>
      <c r="C3112">
        <v>63</v>
      </c>
      <c r="D3112" t="s">
        <v>3535</v>
      </c>
      <c r="E3112" t="s">
        <v>52</v>
      </c>
      <c r="F3112" t="s">
        <v>44</v>
      </c>
      <c r="G3112" t="s">
        <v>45</v>
      </c>
      <c r="H3112" t="s">
        <v>2963</v>
      </c>
      <c r="I3112">
        <v>12</v>
      </c>
      <c r="J3112">
        <v>2</v>
      </c>
      <c r="K3112" t="s">
        <v>444</v>
      </c>
      <c r="L3112">
        <v>0</v>
      </c>
      <c r="M3112">
        <f t="shared" si="198"/>
        <v>2</v>
      </c>
      <c r="N3112" s="2">
        <f t="shared" si="195"/>
        <v>22</v>
      </c>
      <c r="O3112" s="2" t="str">
        <f t="shared" si="196"/>
        <v>A10A</v>
      </c>
      <c r="P3112" t="str">
        <f t="shared" si="197"/>
        <v>PA</v>
      </c>
    </row>
    <row r="3113" spans="1:16" x14ac:dyDescent="0.25">
      <c r="A3113" t="s">
        <v>27</v>
      </c>
      <c r="B3113" t="s">
        <v>5010</v>
      </c>
      <c r="C3113">
        <v>64</v>
      </c>
      <c r="D3113" t="s">
        <v>3538</v>
      </c>
      <c r="E3113" t="s">
        <v>52</v>
      </c>
      <c r="F3113" t="s">
        <v>44</v>
      </c>
      <c r="G3113" t="s">
        <v>45</v>
      </c>
      <c r="H3113" t="s">
        <v>2963</v>
      </c>
      <c r="I3113">
        <v>12</v>
      </c>
      <c r="J3113">
        <v>2</v>
      </c>
      <c r="K3113" t="s">
        <v>444</v>
      </c>
      <c r="L3113">
        <v>0</v>
      </c>
      <c r="M3113">
        <f t="shared" si="198"/>
        <v>2</v>
      </c>
      <c r="N3113" s="2">
        <f t="shared" si="195"/>
        <v>22</v>
      </c>
      <c r="O3113" s="2" t="str">
        <f t="shared" si="196"/>
        <v>A10B</v>
      </c>
      <c r="P3113" t="str">
        <f t="shared" si="197"/>
        <v>PA</v>
      </c>
    </row>
    <row r="3114" spans="1:16" x14ac:dyDescent="0.25">
      <c r="A3114" t="s">
        <v>27</v>
      </c>
      <c r="B3114" t="s">
        <v>5011</v>
      </c>
      <c r="C3114">
        <v>65</v>
      </c>
      <c r="D3114" t="s">
        <v>3540</v>
      </c>
      <c r="E3114" t="s">
        <v>52</v>
      </c>
      <c r="F3114" t="s">
        <v>44</v>
      </c>
      <c r="G3114" t="s">
        <v>45</v>
      </c>
      <c r="H3114" t="s">
        <v>2963</v>
      </c>
      <c r="I3114">
        <v>12</v>
      </c>
      <c r="J3114">
        <v>2</v>
      </c>
      <c r="K3114" t="s">
        <v>444</v>
      </c>
      <c r="L3114">
        <v>0</v>
      </c>
      <c r="M3114">
        <f t="shared" si="198"/>
        <v>2</v>
      </c>
      <c r="N3114" s="2">
        <f t="shared" si="195"/>
        <v>22</v>
      </c>
      <c r="O3114" s="2" t="str">
        <f t="shared" si="196"/>
        <v>A10C</v>
      </c>
      <c r="P3114" t="str">
        <f t="shared" si="197"/>
        <v>PA</v>
      </c>
    </row>
    <row r="3115" spans="1:16" x14ac:dyDescent="0.25">
      <c r="A3115" t="s">
        <v>27</v>
      </c>
      <c r="B3115" t="s">
        <v>5012</v>
      </c>
      <c r="C3115">
        <v>66</v>
      </c>
      <c r="D3115" t="s">
        <v>3542</v>
      </c>
      <c r="E3115" t="s">
        <v>52</v>
      </c>
      <c r="F3115" t="s">
        <v>44</v>
      </c>
      <c r="G3115" t="s">
        <v>45</v>
      </c>
      <c r="H3115" t="s">
        <v>2963</v>
      </c>
      <c r="I3115">
        <v>12</v>
      </c>
      <c r="J3115">
        <v>2</v>
      </c>
      <c r="K3115" t="s">
        <v>5013</v>
      </c>
      <c r="L3115">
        <v>0</v>
      </c>
      <c r="M3115">
        <f t="shared" si="198"/>
        <v>2</v>
      </c>
      <c r="N3115" s="2">
        <f t="shared" si="195"/>
        <v>22</v>
      </c>
      <c r="O3115" s="2" t="str">
        <f t="shared" si="196"/>
        <v>A9A</v>
      </c>
      <c r="P3115" t="str">
        <f t="shared" si="197"/>
        <v>PA</v>
      </c>
    </row>
    <row r="3116" spans="1:16" x14ac:dyDescent="0.25">
      <c r="A3116" t="s">
        <v>27</v>
      </c>
      <c r="B3116" t="s">
        <v>5014</v>
      </c>
      <c r="C3116">
        <v>67</v>
      </c>
      <c r="D3116" t="s">
        <v>3545</v>
      </c>
      <c r="E3116" t="s">
        <v>52</v>
      </c>
      <c r="F3116" t="s">
        <v>44</v>
      </c>
      <c r="G3116" t="s">
        <v>45</v>
      </c>
      <c r="H3116" t="s">
        <v>2963</v>
      </c>
      <c r="I3116">
        <v>12</v>
      </c>
      <c r="J3116">
        <v>2</v>
      </c>
      <c r="K3116" t="s">
        <v>766</v>
      </c>
      <c r="L3116">
        <v>0</v>
      </c>
      <c r="M3116">
        <f t="shared" si="198"/>
        <v>2</v>
      </c>
      <c r="N3116" s="2">
        <f t="shared" si="195"/>
        <v>22</v>
      </c>
      <c r="O3116" s="2" t="str">
        <f t="shared" si="196"/>
        <v>A9B</v>
      </c>
      <c r="P3116" t="str">
        <f t="shared" si="197"/>
        <v>PA</v>
      </c>
    </row>
    <row r="3117" spans="1:16" x14ac:dyDescent="0.25">
      <c r="A3117" t="s">
        <v>27</v>
      </c>
      <c r="B3117" t="s">
        <v>5015</v>
      </c>
      <c r="C3117">
        <v>68</v>
      </c>
      <c r="D3117" t="s">
        <v>3547</v>
      </c>
      <c r="E3117" t="s">
        <v>52</v>
      </c>
      <c r="F3117" t="s">
        <v>44</v>
      </c>
      <c r="G3117" t="s">
        <v>45</v>
      </c>
      <c r="H3117" t="s">
        <v>2963</v>
      </c>
      <c r="I3117">
        <v>12</v>
      </c>
      <c r="J3117">
        <v>2</v>
      </c>
      <c r="K3117" t="s">
        <v>769</v>
      </c>
      <c r="L3117">
        <v>0</v>
      </c>
      <c r="M3117">
        <f t="shared" si="198"/>
        <v>2</v>
      </c>
      <c r="N3117" s="2">
        <f t="shared" si="195"/>
        <v>22</v>
      </c>
      <c r="O3117" s="2" t="str">
        <f t="shared" si="196"/>
        <v>A9C</v>
      </c>
      <c r="P3117" t="str">
        <f t="shared" si="197"/>
        <v>PA</v>
      </c>
    </row>
    <row r="3118" spans="1:16" x14ac:dyDescent="0.25">
      <c r="A3118" t="s">
        <v>27</v>
      </c>
      <c r="B3118" t="s">
        <v>5016</v>
      </c>
      <c r="C3118">
        <v>69</v>
      </c>
      <c r="D3118" t="s">
        <v>5017</v>
      </c>
      <c r="E3118" t="s">
        <v>5018</v>
      </c>
      <c r="F3118" t="s">
        <v>44</v>
      </c>
      <c r="G3118" t="s">
        <v>45</v>
      </c>
      <c r="H3118" t="s">
        <v>2963</v>
      </c>
      <c r="I3118">
        <v>12</v>
      </c>
      <c r="J3118">
        <v>2</v>
      </c>
      <c r="K3118" t="s">
        <v>2228</v>
      </c>
      <c r="L3118">
        <v>0</v>
      </c>
      <c r="M3118">
        <f t="shared" si="198"/>
        <v>2</v>
      </c>
      <c r="N3118" s="2">
        <f t="shared" ref="N3118:N3181" si="199">_xlfn.NUMBERVALUE(MID(A3118,2,3))-200</f>
        <v>22</v>
      </c>
      <c r="O3118" s="2" t="str">
        <f t="shared" ref="O3118:O3181" si="200">MID(B3118,6,LEN(B3118)-5)</f>
        <v>NEC</v>
      </c>
      <c r="P3118" t="str">
        <f t="shared" ref="P3118:P3181" si="201">IFERROR(IF(FIND("PA",A3118)&gt;0,"PA","Biological"),"Biological")</f>
        <v>PA</v>
      </c>
    </row>
    <row r="3119" spans="1:16" x14ac:dyDescent="0.25">
      <c r="A3119" t="s">
        <v>27</v>
      </c>
      <c r="B3119" t="s">
        <v>5019</v>
      </c>
      <c r="C3119">
        <v>70</v>
      </c>
      <c r="D3119" t="s">
        <v>5020</v>
      </c>
      <c r="E3119" t="s">
        <v>5018</v>
      </c>
      <c r="F3119" t="s">
        <v>44</v>
      </c>
      <c r="G3119" t="s">
        <v>45</v>
      </c>
      <c r="H3119" t="s">
        <v>2963</v>
      </c>
      <c r="I3119">
        <v>12</v>
      </c>
      <c r="J3119">
        <v>2</v>
      </c>
      <c r="K3119" t="s">
        <v>769</v>
      </c>
      <c r="L3119">
        <v>0</v>
      </c>
      <c r="M3119">
        <f t="shared" si="198"/>
        <v>2</v>
      </c>
      <c r="N3119" s="2">
        <f t="shared" si="199"/>
        <v>22</v>
      </c>
      <c r="O3119" s="2" t="str">
        <f t="shared" si="200"/>
        <v>NEC2</v>
      </c>
      <c r="P3119" t="str">
        <f t="shared" si="201"/>
        <v>PA</v>
      </c>
    </row>
    <row r="3120" spans="1:16" x14ac:dyDescent="0.25">
      <c r="A3120" t="s">
        <v>27</v>
      </c>
      <c r="B3120" t="s">
        <v>5021</v>
      </c>
      <c r="C3120">
        <v>71</v>
      </c>
      <c r="D3120" t="s">
        <v>5022</v>
      </c>
      <c r="E3120" t="s">
        <v>5023</v>
      </c>
      <c r="F3120" t="s">
        <v>44</v>
      </c>
      <c r="G3120" t="s">
        <v>45</v>
      </c>
      <c r="H3120" t="s">
        <v>2471</v>
      </c>
      <c r="I3120">
        <v>12</v>
      </c>
      <c r="J3120">
        <v>0</v>
      </c>
      <c r="K3120" t="s">
        <v>754</v>
      </c>
      <c r="L3120">
        <v>0</v>
      </c>
      <c r="M3120">
        <f t="shared" si="198"/>
        <v>2</v>
      </c>
      <c r="N3120" s="2">
        <f t="shared" si="199"/>
        <v>22</v>
      </c>
      <c r="O3120" s="2" t="str">
        <f t="shared" si="200"/>
        <v>PGG</v>
      </c>
      <c r="P3120" t="str">
        <f t="shared" si="201"/>
        <v>PA</v>
      </c>
    </row>
    <row r="3121" spans="1:16" x14ac:dyDescent="0.25">
      <c r="A3121" t="s">
        <v>27</v>
      </c>
      <c r="B3121" t="s">
        <v>5024</v>
      </c>
      <c r="C3121">
        <v>72</v>
      </c>
      <c r="D3121" t="s">
        <v>5025</v>
      </c>
      <c r="E3121" t="s">
        <v>5026</v>
      </c>
      <c r="F3121" t="s">
        <v>44</v>
      </c>
      <c r="G3121" t="s">
        <v>45</v>
      </c>
      <c r="H3121" t="s">
        <v>1506</v>
      </c>
      <c r="I3121">
        <v>10</v>
      </c>
      <c r="J3121">
        <v>0</v>
      </c>
      <c r="K3121" t="s">
        <v>781</v>
      </c>
      <c r="L3121">
        <v>0</v>
      </c>
      <c r="M3121">
        <f t="shared" si="198"/>
        <v>2</v>
      </c>
      <c r="N3121" s="2">
        <f t="shared" si="199"/>
        <v>22</v>
      </c>
      <c r="O3121" s="2" t="str">
        <f t="shared" si="200"/>
        <v>PGDE</v>
      </c>
      <c r="P3121" t="str">
        <f t="shared" si="201"/>
        <v>PA</v>
      </c>
    </row>
    <row r="3122" spans="1:16" x14ac:dyDescent="0.25">
      <c r="A3122" t="s">
        <v>27</v>
      </c>
      <c r="B3122" t="s">
        <v>5027</v>
      </c>
      <c r="C3122">
        <v>73</v>
      </c>
      <c r="D3122" t="s">
        <v>5028</v>
      </c>
      <c r="E3122" t="s">
        <v>5029</v>
      </c>
      <c r="F3122" t="s">
        <v>44</v>
      </c>
      <c r="G3122" t="s">
        <v>45</v>
      </c>
      <c r="H3122" t="s">
        <v>1506</v>
      </c>
      <c r="I3122">
        <v>10</v>
      </c>
      <c r="J3122">
        <v>0</v>
      </c>
      <c r="K3122" t="s">
        <v>754</v>
      </c>
      <c r="L3122">
        <v>0</v>
      </c>
      <c r="M3122">
        <f t="shared" si="198"/>
        <v>2</v>
      </c>
      <c r="N3122" s="2">
        <f t="shared" si="199"/>
        <v>22</v>
      </c>
      <c r="O3122" s="2" t="str">
        <f t="shared" si="200"/>
        <v>MPC</v>
      </c>
      <c r="P3122" t="str">
        <f t="shared" si="201"/>
        <v>PA</v>
      </c>
    </row>
    <row r="3123" spans="1:16" x14ac:dyDescent="0.25">
      <c r="A3123" t="s">
        <v>27</v>
      </c>
      <c r="B3123" t="s">
        <v>5030</v>
      </c>
      <c r="C3123">
        <v>74</v>
      </c>
      <c r="D3123" t="s">
        <v>5031</v>
      </c>
      <c r="E3123" t="s">
        <v>5026</v>
      </c>
      <c r="F3123" t="s">
        <v>44</v>
      </c>
      <c r="G3123" t="s">
        <v>45</v>
      </c>
      <c r="H3123" t="s">
        <v>1506</v>
      </c>
      <c r="I3123">
        <v>10</v>
      </c>
      <c r="J3123">
        <v>0</v>
      </c>
      <c r="K3123" t="s">
        <v>781</v>
      </c>
      <c r="L3123">
        <v>0</v>
      </c>
      <c r="M3123">
        <f t="shared" si="198"/>
        <v>2</v>
      </c>
      <c r="N3123" s="2">
        <f t="shared" si="199"/>
        <v>22</v>
      </c>
      <c r="O3123" s="2" t="str">
        <f t="shared" si="200"/>
        <v>MDE</v>
      </c>
      <c r="P3123" t="str">
        <f t="shared" si="201"/>
        <v>PA</v>
      </c>
    </row>
    <row r="3124" spans="1:16" x14ac:dyDescent="0.25">
      <c r="A3124" t="s">
        <v>27</v>
      </c>
      <c r="B3124" t="s">
        <v>5032</v>
      </c>
      <c r="C3124">
        <v>75</v>
      </c>
      <c r="D3124" t="s">
        <v>5033</v>
      </c>
      <c r="E3124" t="s">
        <v>1486</v>
      </c>
      <c r="F3124" t="s">
        <v>44</v>
      </c>
      <c r="G3124" t="s">
        <v>45</v>
      </c>
      <c r="H3124" t="s">
        <v>1506</v>
      </c>
      <c r="I3124">
        <v>10</v>
      </c>
      <c r="J3124">
        <v>0</v>
      </c>
      <c r="K3124" t="s">
        <v>539</v>
      </c>
      <c r="L3124">
        <v>0</v>
      </c>
      <c r="M3124">
        <f t="shared" si="198"/>
        <v>2</v>
      </c>
      <c r="N3124" s="2">
        <f t="shared" si="199"/>
        <v>22</v>
      </c>
      <c r="O3124" s="2" t="str">
        <f t="shared" si="200"/>
        <v>3D</v>
      </c>
      <c r="P3124" t="str">
        <f t="shared" si="201"/>
        <v>PA</v>
      </c>
    </row>
    <row r="3125" spans="1:16" x14ac:dyDescent="0.25">
      <c r="A3125" t="s">
        <v>27</v>
      </c>
      <c r="B3125" t="s">
        <v>5034</v>
      </c>
      <c r="C3125">
        <v>76</v>
      </c>
      <c r="D3125" t="s">
        <v>5035</v>
      </c>
      <c r="E3125" t="s">
        <v>1486</v>
      </c>
      <c r="F3125" t="s">
        <v>44</v>
      </c>
      <c r="G3125" t="s">
        <v>45</v>
      </c>
      <c r="H3125" t="s">
        <v>1506</v>
      </c>
      <c r="I3125">
        <v>10</v>
      </c>
      <c r="J3125">
        <v>0</v>
      </c>
      <c r="K3125" t="s">
        <v>539</v>
      </c>
      <c r="L3125">
        <v>0</v>
      </c>
      <c r="M3125">
        <f t="shared" si="198"/>
        <v>2</v>
      </c>
      <c r="N3125" s="2">
        <f t="shared" si="199"/>
        <v>22</v>
      </c>
      <c r="O3125" s="2" t="str">
        <f t="shared" si="200"/>
        <v>IOP</v>
      </c>
      <c r="P3125" t="str">
        <f t="shared" si="201"/>
        <v>PA</v>
      </c>
    </row>
    <row r="3126" spans="1:16" x14ac:dyDescent="0.25">
      <c r="A3126" t="s">
        <v>27</v>
      </c>
      <c r="B3126" t="s">
        <v>5036</v>
      </c>
      <c r="C3126">
        <v>77</v>
      </c>
      <c r="D3126" t="s">
        <v>5037</v>
      </c>
      <c r="E3126" t="s">
        <v>1486</v>
      </c>
      <c r="F3126" t="s">
        <v>44</v>
      </c>
      <c r="G3126" t="s">
        <v>45</v>
      </c>
      <c r="H3126" t="s">
        <v>1506</v>
      </c>
      <c r="I3126">
        <v>10</v>
      </c>
      <c r="J3126">
        <v>0</v>
      </c>
      <c r="K3126" t="s">
        <v>539</v>
      </c>
      <c r="L3126">
        <v>0</v>
      </c>
      <c r="M3126">
        <f t="shared" si="198"/>
        <v>2</v>
      </c>
      <c r="N3126" s="2">
        <f t="shared" si="199"/>
        <v>22</v>
      </c>
      <c r="O3126" s="2" t="str">
        <f t="shared" si="200"/>
        <v>SPP</v>
      </c>
      <c r="P3126" t="str">
        <f t="shared" si="201"/>
        <v>PA</v>
      </c>
    </row>
    <row r="3127" spans="1:16" x14ac:dyDescent="0.25">
      <c r="A3127" t="s">
        <v>27</v>
      </c>
      <c r="B3127" t="s">
        <v>5038</v>
      </c>
      <c r="C3127">
        <v>78</v>
      </c>
      <c r="D3127" t="s">
        <v>5039</v>
      </c>
      <c r="E3127" s="26" t="s">
        <v>9541</v>
      </c>
      <c r="F3127" t="s">
        <v>44</v>
      </c>
      <c r="G3127" t="s">
        <v>45</v>
      </c>
      <c r="H3127" t="s">
        <v>2963</v>
      </c>
      <c r="I3127">
        <v>12</v>
      </c>
      <c r="J3127">
        <v>2</v>
      </c>
      <c r="K3127" t="s">
        <v>1843</v>
      </c>
      <c r="L3127">
        <v>0</v>
      </c>
      <c r="M3127">
        <f t="shared" si="198"/>
        <v>2</v>
      </c>
      <c r="N3127" s="2">
        <f t="shared" si="199"/>
        <v>22</v>
      </c>
      <c r="O3127" s="2" t="str">
        <f t="shared" si="200"/>
        <v>XBME_DUR</v>
      </c>
      <c r="P3127" t="str">
        <f t="shared" si="201"/>
        <v>PA</v>
      </c>
    </row>
    <row r="3128" spans="1:16" x14ac:dyDescent="0.25">
      <c r="A3128" t="s">
        <v>27</v>
      </c>
      <c r="B3128" t="s">
        <v>5040</v>
      </c>
      <c r="C3128">
        <v>79</v>
      </c>
      <c r="D3128" t="s">
        <v>5041</v>
      </c>
      <c r="E3128" t="s">
        <v>1486</v>
      </c>
      <c r="F3128" t="s">
        <v>44</v>
      </c>
      <c r="G3128" t="s">
        <v>45</v>
      </c>
      <c r="H3128" t="s">
        <v>1506</v>
      </c>
      <c r="I3128">
        <v>10</v>
      </c>
      <c r="J3128">
        <v>0</v>
      </c>
      <c r="K3128" t="s">
        <v>539</v>
      </c>
      <c r="L3128">
        <v>0</v>
      </c>
      <c r="M3128">
        <f t="shared" si="198"/>
        <v>2</v>
      </c>
      <c r="N3128" s="2">
        <f t="shared" si="199"/>
        <v>22</v>
      </c>
      <c r="O3128" s="2" t="str">
        <f t="shared" si="200"/>
        <v>NSW</v>
      </c>
      <c r="P3128" t="str">
        <f t="shared" si="201"/>
        <v>PA</v>
      </c>
    </row>
    <row r="3129" spans="1:16" x14ac:dyDescent="0.25">
      <c r="A3129" t="s">
        <v>27</v>
      </c>
      <c r="B3129" t="s">
        <v>5042</v>
      </c>
      <c r="C3129">
        <v>80</v>
      </c>
      <c r="D3129" t="s">
        <v>5043</v>
      </c>
      <c r="E3129" t="s">
        <v>1486</v>
      </c>
      <c r="F3129" t="s">
        <v>44</v>
      </c>
      <c r="G3129" t="s">
        <v>45</v>
      </c>
      <c r="H3129" t="s">
        <v>1506</v>
      </c>
      <c r="I3129">
        <v>10</v>
      </c>
      <c r="J3129">
        <v>0</v>
      </c>
      <c r="K3129" t="s">
        <v>539</v>
      </c>
      <c r="L3129">
        <v>0</v>
      </c>
      <c r="M3129">
        <f t="shared" si="198"/>
        <v>2</v>
      </c>
      <c r="N3129" s="2">
        <f t="shared" si="199"/>
        <v>22</v>
      </c>
      <c r="O3129" s="2" t="str">
        <f t="shared" si="200"/>
        <v>NSL</v>
      </c>
      <c r="P3129" t="str">
        <f t="shared" si="201"/>
        <v>PA</v>
      </c>
    </row>
    <row r="3130" spans="1:16" x14ac:dyDescent="0.25">
      <c r="A3130" t="s">
        <v>27</v>
      </c>
      <c r="B3130" t="s">
        <v>5044</v>
      </c>
      <c r="C3130">
        <v>81</v>
      </c>
      <c r="D3130" t="s">
        <v>5045</v>
      </c>
      <c r="E3130" t="s">
        <v>1486</v>
      </c>
      <c r="F3130" t="s">
        <v>44</v>
      </c>
      <c r="G3130" t="s">
        <v>45</v>
      </c>
      <c r="H3130" t="s">
        <v>1506</v>
      </c>
      <c r="I3130">
        <v>10</v>
      </c>
      <c r="J3130">
        <v>0</v>
      </c>
      <c r="K3130" t="s">
        <v>539</v>
      </c>
      <c r="L3130">
        <v>0</v>
      </c>
      <c r="M3130">
        <f t="shared" si="198"/>
        <v>2</v>
      </c>
      <c r="N3130" s="2">
        <f t="shared" si="199"/>
        <v>22</v>
      </c>
      <c r="O3130" s="2" t="str">
        <f t="shared" si="200"/>
        <v>NSN</v>
      </c>
      <c r="P3130" t="str">
        <f t="shared" si="201"/>
        <v>PA</v>
      </c>
    </row>
    <row r="3131" spans="1:16" x14ac:dyDescent="0.25">
      <c r="A3131" t="s">
        <v>27</v>
      </c>
      <c r="B3131" t="s">
        <v>5046</v>
      </c>
      <c r="C3131">
        <v>82</v>
      </c>
      <c r="D3131" t="s">
        <v>5047</v>
      </c>
      <c r="E3131" t="s">
        <v>1486</v>
      </c>
      <c r="F3131" t="s">
        <v>44</v>
      </c>
      <c r="G3131" t="s">
        <v>45</v>
      </c>
      <c r="H3131" t="s">
        <v>1506</v>
      </c>
      <c r="I3131">
        <v>10</v>
      </c>
      <c r="J3131">
        <v>0</v>
      </c>
      <c r="K3131" t="s">
        <v>539</v>
      </c>
      <c r="L3131">
        <v>0</v>
      </c>
      <c r="M3131">
        <f t="shared" si="198"/>
        <v>2</v>
      </c>
      <c r="N3131" s="2">
        <f t="shared" si="199"/>
        <v>22</v>
      </c>
      <c r="O3131" s="2" t="str">
        <f t="shared" si="200"/>
        <v>NSB</v>
      </c>
      <c r="P3131" t="str">
        <f t="shared" si="201"/>
        <v>PA</v>
      </c>
    </row>
    <row r="3132" spans="1:16" x14ac:dyDescent="0.25">
      <c r="A3132" t="s">
        <v>27</v>
      </c>
      <c r="B3132" t="s">
        <v>5048</v>
      </c>
      <c r="C3132">
        <v>83</v>
      </c>
      <c r="D3132" t="s">
        <v>5049</v>
      </c>
      <c r="E3132" t="s">
        <v>1486</v>
      </c>
      <c r="F3132" t="s">
        <v>44</v>
      </c>
      <c r="G3132" t="s">
        <v>45</v>
      </c>
      <c r="H3132" t="s">
        <v>1506</v>
      </c>
      <c r="I3132">
        <v>10</v>
      </c>
      <c r="J3132">
        <v>0</v>
      </c>
      <c r="K3132" t="s">
        <v>539</v>
      </c>
      <c r="L3132">
        <v>0</v>
      </c>
      <c r="M3132">
        <f t="shared" si="198"/>
        <v>2</v>
      </c>
      <c r="N3132" s="2">
        <f t="shared" si="199"/>
        <v>22</v>
      </c>
      <c r="O3132" s="2" t="str">
        <f t="shared" si="200"/>
        <v>PSW</v>
      </c>
      <c r="P3132" t="str">
        <f t="shared" si="201"/>
        <v>PA</v>
      </c>
    </row>
    <row r="3133" spans="1:16" x14ac:dyDescent="0.25">
      <c r="A3133" t="s">
        <v>27</v>
      </c>
      <c r="B3133" t="s">
        <v>5050</v>
      </c>
      <c r="C3133">
        <v>84</v>
      </c>
      <c r="D3133" t="s">
        <v>5051</v>
      </c>
      <c r="E3133" t="s">
        <v>1486</v>
      </c>
      <c r="F3133" t="s">
        <v>44</v>
      </c>
      <c r="G3133" t="s">
        <v>45</v>
      </c>
      <c r="H3133" t="s">
        <v>1506</v>
      </c>
      <c r="I3133">
        <v>10</v>
      </c>
      <c r="J3133">
        <v>0</v>
      </c>
      <c r="K3133" t="s">
        <v>539</v>
      </c>
      <c r="L3133">
        <v>0</v>
      </c>
      <c r="M3133">
        <f t="shared" si="198"/>
        <v>2</v>
      </c>
      <c r="N3133" s="2">
        <f t="shared" si="199"/>
        <v>22</v>
      </c>
      <c r="O3133" s="2" t="str">
        <f t="shared" si="200"/>
        <v>PSL</v>
      </c>
      <c r="P3133" t="str">
        <f t="shared" si="201"/>
        <v>PA</v>
      </c>
    </row>
    <row r="3134" spans="1:16" x14ac:dyDescent="0.25">
      <c r="A3134" t="s">
        <v>27</v>
      </c>
      <c r="B3134" t="s">
        <v>5052</v>
      </c>
      <c r="C3134">
        <v>85</v>
      </c>
      <c r="D3134" t="s">
        <v>5053</v>
      </c>
      <c r="E3134" t="s">
        <v>1486</v>
      </c>
      <c r="F3134" t="s">
        <v>44</v>
      </c>
      <c r="G3134" t="s">
        <v>45</v>
      </c>
      <c r="H3134" t="s">
        <v>1506</v>
      </c>
      <c r="I3134">
        <v>10</v>
      </c>
      <c r="J3134">
        <v>0</v>
      </c>
      <c r="K3134" t="s">
        <v>539</v>
      </c>
      <c r="L3134">
        <v>0</v>
      </c>
      <c r="M3134">
        <f t="shared" si="198"/>
        <v>2</v>
      </c>
      <c r="N3134" s="2">
        <f t="shared" si="199"/>
        <v>22</v>
      </c>
      <c r="O3134" s="2" t="str">
        <f t="shared" si="200"/>
        <v>PSN</v>
      </c>
      <c r="P3134" t="str">
        <f t="shared" si="201"/>
        <v>PA</v>
      </c>
    </row>
    <row r="3135" spans="1:16" x14ac:dyDescent="0.25">
      <c r="A3135" t="s">
        <v>27</v>
      </c>
      <c r="B3135" t="s">
        <v>5054</v>
      </c>
      <c r="C3135">
        <v>86</v>
      </c>
      <c r="D3135" t="s">
        <v>5055</v>
      </c>
      <c r="E3135" t="s">
        <v>1486</v>
      </c>
      <c r="F3135" t="s">
        <v>44</v>
      </c>
      <c r="G3135" t="s">
        <v>45</v>
      </c>
      <c r="H3135" t="s">
        <v>1506</v>
      </c>
      <c r="I3135">
        <v>10</v>
      </c>
      <c r="J3135">
        <v>0</v>
      </c>
      <c r="K3135" t="s">
        <v>539</v>
      </c>
      <c r="L3135">
        <v>0</v>
      </c>
      <c r="M3135">
        <f t="shared" si="198"/>
        <v>2</v>
      </c>
      <c r="N3135" s="2">
        <f t="shared" si="199"/>
        <v>22</v>
      </c>
      <c r="O3135" s="2" t="str">
        <f t="shared" si="200"/>
        <v>PSBCK</v>
      </c>
      <c r="P3135" t="str">
        <f t="shared" si="201"/>
        <v>PA</v>
      </c>
    </row>
    <row r="3136" spans="1:16" x14ac:dyDescent="0.25">
      <c r="A3136" t="s">
        <v>27</v>
      </c>
      <c r="B3136" t="s">
        <v>5056</v>
      </c>
      <c r="C3136">
        <v>87</v>
      </c>
      <c r="D3136" t="s">
        <v>5057</v>
      </c>
      <c r="E3136" s="26" t="s">
        <v>9541</v>
      </c>
      <c r="F3136" t="s">
        <v>44</v>
      </c>
      <c r="G3136" t="s">
        <v>45</v>
      </c>
      <c r="H3136" t="s">
        <v>2471</v>
      </c>
      <c r="I3136">
        <v>12</v>
      </c>
      <c r="J3136">
        <v>0</v>
      </c>
      <c r="K3136" t="s">
        <v>5058</v>
      </c>
      <c r="L3136">
        <v>0</v>
      </c>
      <c r="M3136">
        <f t="shared" si="198"/>
        <v>2</v>
      </c>
      <c r="N3136" s="2">
        <f t="shared" si="199"/>
        <v>22</v>
      </c>
      <c r="O3136" s="2" t="str">
        <f t="shared" si="200"/>
        <v>PPW1</v>
      </c>
      <c r="P3136" t="str">
        <f t="shared" si="201"/>
        <v>PA</v>
      </c>
    </row>
    <row r="3137" spans="1:16" x14ac:dyDescent="0.25">
      <c r="A3137" t="s">
        <v>27</v>
      </c>
      <c r="B3137" t="s">
        <v>5059</v>
      </c>
      <c r="C3137">
        <v>88</v>
      </c>
      <c r="D3137" t="s">
        <v>5060</v>
      </c>
      <c r="E3137" s="26" t="s">
        <v>9541</v>
      </c>
      <c r="F3137" t="s">
        <v>44</v>
      </c>
      <c r="G3137" t="s">
        <v>45</v>
      </c>
      <c r="H3137" t="s">
        <v>2471</v>
      </c>
      <c r="I3137">
        <v>12</v>
      </c>
      <c r="J3137">
        <v>0</v>
      </c>
      <c r="K3137" t="s">
        <v>5058</v>
      </c>
      <c r="L3137">
        <v>0</v>
      </c>
      <c r="M3137">
        <f t="shared" si="198"/>
        <v>2</v>
      </c>
      <c r="N3137" s="2">
        <f t="shared" si="199"/>
        <v>22</v>
      </c>
      <c r="O3137" s="2" t="str">
        <f t="shared" si="200"/>
        <v>PPW2</v>
      </c>
      <c r="P3137" t="str">
        <f t="shared" si="201"/>
        <v>PA</v>
      </c>
    </row>
    <row r="3138" spans="1:16" x14ac:dyDescent="0.25">
      <c r="A3138" t="s">
        <v>27</v>
      </c>
      <c r="B3138" t="s">
        <v>5061</v>
      </c>
      <c r="C3138">
        <v>89</v>
      </c>
      <c r="D3138" t="s">
        <v>5062</v>
      </c>
      <c r="E3138" s="26" t="s">
        <v>9541</v>
      </c>
      <c r="F3138" t="s">
        <v>44</v>
      </c>
      <c r="G3138" t="s">
        <v>45</v>
      </c>
      <c r="H3138" t="s">
        <v>2471</v>
      </c>
      <c r="I3138">
        <v>12</v>
      </c>
      <c r="J3138">
        <v>0</v>
      </c>
      <c r="K3138" t="s">
        <v>5058</v>
      </c>
      <c r="L3138">
        <v>0</v>
      </c>
      <c r="M3138">
        <f t="shared" si="198"/>
        <v>2</v>
      </c>
      <c r="N3138" s="2">
        <f t="shared" si="199"/>
        <v>22</v>
      </c>
      <c r="O3138" s="2" t="str">
        <f t="shared" si="200"/>
        <v>PPW3</v>
      </c>
      <c r="P3138" t="str">
        <f t="shared" si="201"/>
        <v>PA</v>
      </c>
    </row>
    <row r="3139" spans="1:16" x14ac:dyDescent="0.25">
      <c r="A3139" t="s">
        <v>27</v>
      </c>
      <c r="B3139" t="s">
        <v>5063</v>
      </c>
      <c r="C3139">
        <v>90</v>
      </c>
      <c r="D3139" t="s">
        <v>5064</v>
      </c>
      <c r="E3139" s="26" t="s">
        <v>9541</v>
      </c>
      <c r="F3139" t="s">
        <v>44</v>
      </c>
      <c r="G3139" t="s">
        <v>45</v>
      </c>
      <c r="H3139" t="s">
        <v>2471</v>
      </c>
      <c r="I3139">
        <v>12</v>
      </c>
      <c r="J3139">
        <v>0</v>
      </c>
      <c r="K3139" t="s">
        <v>5058</v>
      </c>
      <c r="L3139">
        <v>0</v>
      </c>
      <c r="M3139">
        <f t="shared" ref="M3139:M3202" si="202">_xlfn.NUMBERVALUE(MID(A3139,2,1))</f>
        <v>2</v>
      </c>
      <c r="N3139" s="2">
        <f t="shared" si="199"/>
        <v>22</v>
      </c>
      <c r="O3139" s="2" t="str">
        <f t="shared" si="200"/>
        <v>PPW4</v>
      </c>
      <c r="P3139" t="str">
        <f t="shared" si="201"/>
        <v>PA</v>
      </c>
    </row>
    <row r="3140" spans="1:16" x14ac:dyDescent="0.25">
      <c r="A3140" t="s">
        <v>27</v>
      </c>
      <c r="B3140" t="s">
        <v>5065</v>
      </c>
      <c r="C3140">
        <v>91</v>
      </c>
      <c r="D3140" t="s">
        <v>5066</v>
      </c>
      <c r="E3140" s="26" t="s">
        <v>9541</v>
      </c>
      <c r="F3140" t="s">
        <v>44</v>
      </c>
      <c r="G3140" t="s">
        <v>45</v>
      </c>
      <c r="H3140" t="s">
        <v>2471</v>
      </c>
      <c r="I3140">
        <v>12</v>
      </c>
      <c r="J3140">
        <v>0</v>
      </c>
      <c r="K3140" t="s">
        <v>5058</v>
      </c>
      <c r="L3140">
        <v>0</v>
      </c>
      <c r="M3140">
        <f t="shared" si="202"/>
        <v>2</v>
      </c>
      <c r="N3140" s="2">
        <f t="shared" si="199"/>
        <v>22</v>
      </c>
      <c r="O3140" s="2" t="str">
        <f t="shared" si="200"/>
        <v>PPL1</v>
      </c>
      <c r="P3140" t="str">
        <f t="shared" si="201"/>
        <v>PA</v>
      </c>
    </row>
    <row r="3141" spans="1:16" x14ac:dyDescent="0.25">
      <c r="A3141" t="s">
        <v>27</v>
      </c>
      <c r="B3141" t="s">
        <v>5067</v>
      </c>
      <c r="C3141">
        <v>92</v>
      </c>
      <c r="D3141" t="s">
        <v>5068</v>
      </c>
      <c r="E3141" s="26" t="s">
        <v>9541</v>
      </c>
      <c r="F3141" t="s">
        <v>44</v>
      </c>
      <c r="G3141" t="s">
        <v>45</v>
      </c>
      <c r="H3141" t="s">
        <v>2471</v>
      </c>
      <c r="I3141">
        <v>12</v>
      </c>
      <c r="J3141">
        <v>0</v>
      </c>
      <c r="K3141" t="s">
        <v>5058</v>
      </c>
      <c r="L3141">
        <v>0</v>
      </c>
      <c r="M3141">
        <f t="shared" si="202"/>
        <v>2</v>
      </c>
      <c r="N3141" s="2">
        <f t="shared" si="199"/>
        <v>22</v>
      </c>
      <c r="O3141" s="2" t="str">
        <f t="shared" si="200"/>
        <v>PPL2</v>
      </c>
      <c r="P3141" t="str">
        <f t="shared" si="201"/>
        <v>PA</v>
      </c>
    </row>
    <row r="3142" spans="1:16" x14ac:dyDescent="0.25">
      <c r="A3142" t="s">
        <v>27</v>
      </c>
      <c r="B3142" t="s">
        <v>5069</v>
      </c>
      <c r="C3142">
        <v>93</v>
      </c>
      <c r="D3142" t="s">
        <v>5070</v>
      </c>
      <c r="E3142" s="26" t="s">
        <v>9541</v>
      </c>
      <c r="F3142" t="s">
        <v>44</v>
      </c>
      <c r="G3142" t="s">
        <v>45</v>
      </c>
      <c r="H3142" t="s">
        <v>2471</v>
      </c>
      <c r="I3142">
        <v>12</v>
      </c>
      <c r="J3142">
        <v>0</v>
      </c>
      <c r="K3142" t="s">
        <v>5058</v>
      </c>
      <c r="L3142">
        <v>0</v>
      </c>
      <c r="M3142">
        <f t="shared" si="202"/>
        <v>2</v>
      </c>
      <c r="N3142" s="2">
        <f t="shared" si="199"/>
        <v>22</v>
      </c>
      <c r="O3142" s="2" t="str">
        <f t="shared" si="200"/>
        <v>PPL3</v>
      </c>
      <c r="P3142" t="str">
        <f t="shared" si="201"/>
        <v>PA</v>
      </c>
    </row>
    <row r="3143" spans="1:16" x14ac:dyDescent="0.25">
      <c r="A3143" t="s">
        <v>27</v>
      </c>
      <c r="B3143" t="s">
        <v>5071</v>
      </c>
      <c r="C3143">
        <v>94</v>
      </c>
      <c r="D3143" t="s">
        <v>5072</v>
      </c>
      <c r="E3143" s="26" t="s">
        <v>9541</v>
      </c>
      <c r="F3143" t="s">
        <v>44</v>
      </c>
      <c r="G3143" t="s">
        <v>45</v>
      </c>
      <c r="H3143" t="s">
        <v>2471</v>
      </c>
      <c r="I3143">
        <v>12</v>
      </c>
      <c r="J3143">
        <v>0</v>
      </c>
      <c r="K3143" t="s">
        <v>5058</v>
      </c>
      <c r="L3143">
        <v>0</v>
      </c>
      <c r="M3143">
        <f t="shared" si="202"/>
        <v>2</v>
      </c>
      <c r="N3143" s="2">
        <f t="shared" si="199"/>
        <v>22</v>
      </c>
      <c r="O3143" s="2" t="str">
        <f t="shared" si="200"/>
        <v>PPL4</v>
      </c>
      <c r="P3143" t="str">
        <f t="shared" si="201"/>
        <v>PA</v>
      </c>
    </row>
    <row r="3144" spans="1:16" x14ac:dyDescent="0.25">
      <c r="A3144" t="s">
        <v>27</v>
      </c>
      <c r="B3144" t="s">
        <v>5073</v>
      </c>
      <c r="C3144">
        <v>95</v>
      </c>
      <c r="D3144" t="s">
        <v>5074</v>
      </c>
      <c r="E3144" s="26" t="s">
        <v>9541</v>
      </c>
      <c r="F3144" t="s">
        <v>44</v>
      </c>
      <c r="G3144" t="s">
        <v>45</v>
      </c>
      <c r="H3144" t="s">
        <v>2471</v>
      </c>
      <c r="I3144">
        <v>12</v>
      </c>
      <c r="J3144">
        <v>0</v>
      </c>
      <c r="K3144" t="s">
        <v>5058</v>
      </c>
      <c r="L3144">
        <v>0</v>
      </c>
      <c r="M3144">
        <f t="shared" si="202"/>
        <v>2</v>
      </c>
      <c r="N3144" s="2">
        <f t="shared" si="199"/>
        <v>22</v>
      </c>
      <c r="O3144" s="2" t="str">
        <f t="shared" si="200"/>
        <v>PPN1</v>
      </c>
      <c r="P3144" t="str">
        <f t="shared" si="201"/>
        <v>PA</v>
      </c>
    </row>
    <row r="3145" spans="1:16" x14ac:dyDescent="0.25">
      <c r="A3145" t="s">
        <v>27</v>
      </c>
      <c r="B3145" t="s">
        <v>5075</v>
      </c>
      <c r="C3145">
        <v>96</v>
      </c>
      <c r="D3145" t="s">
        <v>5076</v>
      </c>
      <c r="E3145" s="26" t="s">
        <v>9541</v>
      </c>
      <c r="F3145" t="s">
        <v>44</v>
      </c>
      <c r="G3145" t="s">
        <v>45</v>
      </c>
      <c r="H3145" t="s">
        <v>2471</v>
      </c>
      <c r="I3145">
        <v>12</v>
      </c>
      <c r="J3145">
        <v>0</v>
      </c>
      <c r="K3145" t="s">
        <v>5058</v>
      </c>
      <c r="L3145">
        <v>0</v>
      </c>
      <c r="M3145">
        <f t="shared" si="202"/>
        <v>2</v>
      </c>
      <c r="N3145" s="2">
        <f t="shared" si="199"/>
        <v>22</v>
      </c>
      <c r="O3145" s="2" t="str">
        <f t="shared" si="200"/>
        <v>PPN2</v>
      </c>
      <c r="P3145" t="str">
        <f t="shared" si="201"/>
        <v>PA</v>
      </c>
    </row>
    <row r="3146" spans="1:16" x14ac:dyDescent="0.25">
      <c r="A3146" t="s">
        <v>27</v>
      </c>
      <c r="B3146" t="s">
        <v>5077</v>
      </c>
      <c r="C3146">
        <v>97</v>
      </c>
      <c r="D3146" t="s">
        <v>5078</v>
      </c>
      <c r="E3146" s="26" t="s">
        <v>9541</v>
      </c>
      <c r="F3146" t="s">
        <v>44</v>
      </c>
      <c r="G3146" t="s">
        <v>45</v>
      </c>
      <c r="H3146" t="s">
        <v>2471</v>
      </c>
      <c r="I3146">
        <v>12</v>
      </c>
      <c r="J3146">
        <v>0</v>
      </c>
      <c r="K3146" t="s">
        <v>5058</v>
      </c>
      <c r="L3146">
        <v>0</v>
      </c>
      <c r="M3146">
        <f t="shared" si="202"/>
        <v>2</v>
      </c>
      <c r="N3146" s="2">
        <f t="shared" si="199"/>
        <v>22</v>
      </c>
      <c r="O3146" s="2" t="str">
        <f t="shared" si="200"/>
        <v>PPN3</v>
      </c>
      <c r="P3146" t="str">
        <f t="shared" si="201"/>
        <v>PA</v>
      </c>
    </row>
    <row r="3147" spans="1:16" x14ac:dyDescent="0.25">
      <c r="A3147" t="s">
        <v>27</v>
      </c>
      <c r="B3147" t="s">
        <v>5079</v>
      </c>
      <c r="C3147">
        <v>98</v>
      </c>
      <c r="D3147" t="s">
        <v>5080</v>
      </c>
      <c r="E3147" s="26" t="s">
        <v>9541</v>
      </c>
      <c r="F3147" t="s">
        <v>44</v>
      </c>
      <c r="G3147" t="s">
        <v>45</v>
      </c>
      <c r="H3147" t="s">
        <v>2471</v>
      </c>
      <c r="I3147">
        <v>12</v>
      </c>
      <c r="J3147">
        <v>0</v>
      </c>
      <c r="K3147" t="s">
        <v>5058</v>
      </c>
      <c r="L3147">
        <v>0</v>
      </c>
      <c r="M3147">
        <f t="shared" si="202"/>
        <v>2</v>
      </c>
      <c r="N3147" s="2">
        <f t="shared" si="199"/>
        <v>22</v>
      </c>
      <c r="O3147" s="2" t="str">
        <f t="shared" si="200"/>
        <v>PPN4</v>
      </c>
      <c r="P3147" t="str">
        <f t="shared" si="201"/>
        <v>PA</v>
      </c>
    </row>
    <row r="3148" spans="1:16" x14ac:dyDescent="0.25">
      <c r="A3148" t="s">
        <v>27</v>
      </c>
      <c r="B3148" t="s">
        <v>5081</v>
      </c>
      <c r="C3148">
        <v>99</v>
      </c>
      <c r="D3148" t="s">
        <v>5082</v>
      </c>
      <c r="E3148" s="26" t="s">
        <v>9541</v>
      </c>
      <c r="F3148" t="s">
        <v>44</v>
      </c>
      <c r="G3148" t="s">
        <v>45</v>
      </c>
      <c r="H3148" t="s">
        <v>2471</v>
      </c>
      <c r="I3148">
        <v>12</v>
      </c>
      <c r="J3148">
        <v>0</v>
      </c>
      <c r="K3148" t="s">
        <v>5058</v>
      </c>
      <c r="L3148">
        <v>0</v>
      </c>
      <c r="M3148">
        <f t="shared" si="202"/>
        <v>2</v>
      </c>
      <c r="N3148" s="2">
        <f t="shared" si="199"/>
        <v>22</v>
      </c>
      <c r="O3148" s="2" t="str">
        <f t="shared" si="200"/>
        <v>PPB1</v>
      </c>
      <c r="P3148" t="str">
        <f t="shared" si="201"/>
        <v>PA</v>
      </c>
    </row>
    <row r="3149" spans="1:16" x14ac:dyDescent="0.25">
      <c r="A3149" t="s">
        <v>27</v>
      </c>
      <c r="B3149" t="s">
        <v>5083</v>
      </c>
      <c r="C3149">
        <v>100</v>
      </c>
      <c r="D3149" t="s">
        <v>5084</v>
      </c>
      <c r="E3149" s="26" t="s">
        <v>9541</v>
      </c>
      <c r="F3149" t="s">
        <v>44</v>
      </c>
      <c r="G3149" t="s">
        <v>45</v>
      </c>
      <c r="H3149" t="s">
        <v>2471</v>
      </c>
      <c r="I3149">
        <v>12</v>
      </c>
      <c r="J3149">
        <v>0</v>
      </c>
      <c r="K3149" t="s">
        <v>5058</v>
      </c>
      <c r="L3149">
        <v>0</v>
      </c>
      <c r="M3149">
        <f t="shared" si="202"/>
        <v>2</v>
      </c>
      <c r="N3149" s="2">
        <f t="shared" si="199"/>
        <v>22</v>
      </c>
      <c r="O3149" s="2" t="str">
        <f t="shared" si="200"/>
        <v>PPB2</v>
      </c>
      <c r="P3149" t="str">
        <f t="shared" si="201"/>
        <v>PA</v>
      </c>
    </row>
    <row r="3150" spans="1:16" x14ac:dyDescent="0.25">
      <c r="A3150" t="s">
        <v>27</v>
      </c>
      <c r="B3150" t="s">
        <v>5085</v>
      </c>
      <c r="C3150">
        <v>101</v>
      </c>
      <c r="D3150" t="s">
        <v>5086</v>
      </c>
      <c r="E3150" s="26" t="s">
        <v>9541</v>
      </c>
      <c r="F3150" t="s">
        <v>44</v>
      </c>
      <c r="G3150" t="s">
        <v>45</v>
      </c>
      <c r="H3150" t="s">
        <v>2471</v>
      </c>
      <c r="I3150">
        <v>12</v>
      </c>
      <c r="J3150">
        <v>0</v>
      </c>
      <c r="K3150" t="s">
        <v>5058</v>
      </c>
      <c r="L3150">
        <v>0</v>
      </c>
      <c r="M3150">
        <f t="shared" si="202"/>
        <v>2</v>
      </c>
      <c r="N3150" s="2">
        <f t="shared" si="199"/>
        <v>22</v>
      </c>
      <c r="O3150" s="2" t="str">
        <f t="shared" si="200"/>
        <v>PPB3</v>
      </c>
      <c r="P3150" t="str">
        <f t="shared" si="201"/>
        <v>PA</v>
      </c>
    </row>
    <row r="3151" spans="1:16" x14ac:dyDescent="0.25">
      <c r="A3151" t="s">
        <v>27</v>
      </c>
      <c r="B3151" t="s">
        <v>5087</v>
      </c>
      <c r="C3151">
        <v>102</v>
      </c>
      <c r="D3151" t="s">
        <v>5088</v>
      </c>
      <c r="E3151" s="26" t="s">
        <v>9541</v>
      </c>
      <c r="F3151" t="s">
        <v>44</v>
      </c>
      <c r="G3151" t="s">
        <v>45</v>
      </c>
      <c r="H3151" t="s">
        <v>2471</v>
      </c>
      <c r="I3151">
        <v>12</v>
      </c>
      <c r="J3151">
        <v>0</v>
      </c>
      <c r="K3151" t="s">
        <v>5058</v>
      </c>
      <c r="L3151">
        <v>0</v>
      </c>
      <c r="M3151">
        <f t="shared" si="202"/>
        <v>2</v>
      </c>
      <c r="N3151" s="2">
        <f t="shared" si="199"/>
        <v>22</v>
      </c>
      <c r="O3151" s="2" t="str">
        <f t="shared" si="200"/>
        <v>PPB4</v>
      </c>
      <c r="P3151" t="str">
        <f t="shared" si="201"/>
        <v>PA</v>
      </c>
    </row>
    <row r="3152" spans="1:16" x14ac:dyDescent="0.25">
      <c r="A3152" t="s">
        <v>27</v>
      </c>
      <c r="B3152" t="s">
        <v>5089</v>
      </c>
      <c r="C3152">
        <v>103</v>
      </c>
      <c r="D3152" t="s">
        <v>5090</v>
      </c>
      <c r="E3152" s="26" t="s">
        <v>9541</v>
      </c>
      <c r="F3152" t="s">
        <v>44</v>
      </c>
      <c r="G3152" t="s">
        <v>45</v>
      </c>
      <c r="H3152" t="s">
        <v>2471</v>
      </c>
      <c r="I3152">
        <v>12</v>
      </c>
      <c r="J3152">
        <v>0</v>
      </c>
      <c r="K3152" t="s">
        <v>5091</v>
      </c>
      <c r="L3152">
        <v>0</v>
      </c>
      <c r="M3152">
        <f t="shared" si="202"/>
        <v>2</v>
      </c>
      <c r="N3152" s="2">
        <f t="shared" si="199"/>
        <v>22</v>
      </c>
      <c r="O3152" s="2" t="str">
        <f t="shared" si="200"/>
        <v>XS_DUR</v>
      </c>
      <c r="P3152" t="str">
        <f t="shared" si="201"/>
        <v>PA</v>
      </c>
    </row>
    <row r="3153" spans="1:16" x14ac:dyDescent="0.25">
      <c r="A3153" t="s">
        <v>27</v>
      </c>
      <c r="B3153" t="s">
        <v>5092</v>
      </c>
      <c r="C3153">
        <v>104</v>
      </c>
      <c r="D3153" t="s">
        <v>5093</v>
      </c>
      <c r="E3153" s="26" t="s">
        <v>9541</v>
      </c>
      <c r="F3153" t="s">
        <v>44</v>
      </c>
      <c r="G3153" t="s">
        <v>45</v>
      </c>
      <c r="H3153" t="s">
        <v>2471</v>
      </c>
      <c r="I3153">
        <v>12</v>
      </c>
      <c r="J3153">
        <v>0</v>
      </c>
      <c r="K3153" t="s">
        <v>2529</v>
      </c>
      <c r="L3153">
        <v>0</v>
      </c>
      <c r="M3153">
        <f t="shared" si="202"/>
        <v>2</v>
      </c>
      <c r="N3153" s="2">
        <f t="shared" si="199"/>
        <v>22</v>
      </c>
      <c r="O3153" s="2" t="str">
        <f t="shared" si="200"/>
        <v>CPT</v>
      </c>
      <c r="P3153" t="str">
        <f t="shared" si="201"/>
        <v>PA</v>
      </c>
    </row>
    <row r="3154" spans="1:16" x14ac:dyDescent="0.25">
      <c r="A3154" t="s">
        <v>27</v>
      </c>
      <c r="B3154" t="s">
        <v>5094</v>
      </c>
      <c r="C3154">
        <v>105</v>
      </c>
      <c r="D3154" t="s">
        <v>5095</v>
      </c>
      <c r="E3154" s="26" t="s">
        <v>9541</v>
      </c>
      <c r="F3154" t="s">
        <v>44</v>
      </c>
      <c r="G3154" t="s">
        <v>45</v>
      </c>
      <c r="H3154" t="s">
        <v>2471</v>
      </c>
      <c r="I3154">
        <v>12</v>
      </c>
      <c r="J3154">
        <v>0</v>
      </c>
      <c r="K3154" t="s">
        <v>5096</v>
      </c>
      <c r="L3154">
        <v>0</v>
      </c>
      <c r="M3154">
        <f t="shared" si="202"/>
        <v>2</v>
      </c>
      <c r="N3154" s="2">
        <f t="shared" si="199"/>
        <v>22</v>
      </c>
      <c r="O3154" s="2" t="str">
        <f t="shared" si="200"/>
        <v>CPT1</v>
      </c>
      <c r="P3154" t="str">
        <f t="shared" si="201"/>
        <v>PA</v>
      </c>
    </row>
    <row r="3155" spans="1:16" x14ac:dyDescent="0.25">
      <c r="A3155" t="s">
        <v>27</v>
      </c>
      <c r="B3155" t="s">
        <v>5097</v>
      </c>
      <c r="C3155">
        <v>106</v>
      </c>
      <c r="D3155" t="s">
        <v>5098</v>
      </c>
      <c r="E3155" s="26" t="s">
        <v>9541</v>
      </c>
      <c r="F3155" t="s">
        <v>44</v>
      </c>
      <c r="G3155" t="s">
        <v>45</v>
      </c>
      <c r="H3155" t="s">
        <v>2471</v>
      </c>
      <c r="I3155">
        <v>12</v>
      </c>
      <c r="J3155">
        <v>0</v>
      </c>
      <c r="K3155" t="s">
        <v>825</v>
      </c>
      <c r="L3155">
        <v>0</v>
      </c>
      <c r="M3155">
        <f t="shared" si="202"/>
        <v>2</v>
      </c>
      <c r="N3155" s="2">
        <f t="shared" si="199"/>
        <v>22</v>
      </c>
      <c r="O3155" s="2" t="str">
        <f t="shared" si="200"/>
        <v>CPT2</v>
      </c>
      <c r="P3155" t="str">
        <f t="shared" si="201"/>
        <v>PA</v>
      </c>
    </row>
    <row r="3156" spans="1:16" x14ac:dyDescent="0.25">
      <c r="A3156" t="s">
        <v>27</v>
      </c>
      <c r="B3156" t="s">
        <v>5099</v>
      </c>
      <c r="C3156">
        <v>107</v>
      </c>
      <c r="D3156" t="s">
        <v>5100</v>
      </c>
      <c r="E3156" s="26" t="s">
        <v>9541</v>
      </c>
      <c r="F3156" t="s">
        <v>44</v>
      </c>
      <c r="G3156" t="s">
        <v>45</v>
      </c>
      <c r="H3156" t="s">
        <v>2471</v>
      </c>
      <c r="I3156">
        <v>12</v>
      </c>
      <c r="J3156">
        <v>0</v>
      </c>
      <c r="K3156" t="s">
        <v>5101</v>
      </c>
      <c r="L3156">
        <v>0</v>
      </c>
      <c r="M3156">
        <f t="shared" si="202"/>
        <v>2</v>
      </c>
      <c r="N3156" s="2">
        <f t="shared" si="199"/>
        <v>22</v>
      </c>
      <c r="O3156" s="2" t="str">
        <f t="shared" si="200"/>
        <v>CPT3</v>
      </c>
      <c r="P3156" t="str">
        <f t="shared" si="201"/>
        <v>PA</v>
      </c>
    </row>
    <row r="3157" spans="1:16" x14ac:dyDescent="0.25">
      <c r="A3157" t="s">
        <v>27</v>
      </c>
      <c r="B3157" t="s">
        <v>5102</v>
      </c>
      <c r="C3157">
        <v>108</v>
      </c>
      <c r="D3157" t="s">
        <v>5103</v>
      </c>
      <c r="E3157" s="26" t="s">
        <v>9541</v>
      </c>
      <c r="F3157" t="s">
        <v>44</v>
      </c>
      <c r="G3157" t="s">
        <v>45</v>
      </c>
      <c r="H3157" t="s">
        <v>2471</v>
      </c>
      <c r="I3157">
        <v>12</v>
      </c>
      <c r="J3157">
        <v>0</v>
      </c>
      <c r="K3157" t="s">
        <v>5104</v>
      </c>
      <c r="L3157">
        <v>0</v>
      </c>
      <c r="M3157">
        <f t="shared" si="202"/>
        <v>2</v>
      </c>
      <c r="N3157" s="2">
        <f t="shared" si="199"/>
        <v>22</v>
      </c>
      <c r="O3157" s="2" t="str">
        <f t="shared" si="200"/>
        <v>CPT4</v>
      </c>
      <c r="P3157" t="str">
        <f t="shared" si="201"/>
        <v>PA</v>
      </c>
    </row>
    <row r="3158" spans="1:16" x14ac:dyDescent="0.25">
      <c r="A3158" t="s">
        <v>27</v>
      </c>
      <c r="B3158" t="s">
        <v>5105</v>
      </c>
      <c r="C3158">
        <v>109</v>
      </c>
      <c r="D3158" t="s">
        <v>5106</v>
      </c>
      <c r="E3158" t="s">
        <v>1486</v>
      </c>
      <c r="F3158" t="s">
        <v>44</v>
      </c>
      <c r="G3158" t="s">
        <v>45</v>
      </c>
      <c r="H3158" t="s">
        <v>1506</v>
      </c>
      <c r="I3158">
        <v>10</v>
      </c>
      <c r="J3158">
        <v>0</v>
      </c>
      <c r="K3158" t="s">
        <v>539</v>
      </c>
      <c r="L3158">
        <v>0</v>
      </c>
      <c r="M3158">
        <f t="shared" si="202"/>
        <v>2</v>
      </c>
      <c r="N3158" s="2">
        <f t="shared" si="199"/>
        <v>22</v>
      </c>
      <c r="O3158" s="2" t="str">
        <f t="shared" si="200"/>
        <v>PW</v>
      </c>
      <c r="P3158" t="str">
        <f t="shared" si="201"/>
        <v>PA</v>
      </c>
    </row>
    <row r="3159" spans="1:16" x14ac:dyDescent="0.25">
      <c r="A3159" t="s">
        <v>27</v>
      </c>
      <c r="B3159" t="s">
        <v>5107</v>
      </c>
      <c r="C3159">
        <v>110</v>
      </c>
      <c r="D3159" t="s">
        <v>5108</v>
      </c>
      <c r="E3159" t="s">
        <v>1486</v>
      </c>
      <c r="F3159" t="s">
        <v>44</v>
      </c>
      <c r="G3159" t="s">
        <v>45</v>
      </c>
      <c r="H3159" t="s">
        <v>1506</v>
      </c>
      <c r="I3159">
        <v>10</v>
      </c>
      <c r="J3159">
        <v>0</v>
      </c>
      <c r="K3159" t="s">
        <v>539</v>
      </c>
      <c r="L3159">
        <v>0</v>
      </c>
      <c r="M3159">
        <f t="shared" si="202"/>
        <v>2</v>
      </c>
      <c r="N3159" s="2">
        <f t="shared" si="199"/>
        <v>22</v>
      </c>
      <c r="O3159" s="2" t="str">
        <f t="shared" si="200"/>
        <v>PL</v>
      </c>
      <c r="P3159" t="str">
        <f t="shared" si="201"/>
        <v>PA</v>
      </c>
    </row>
    <row r="3160" spans="1:16" x14ac:dyDescent="0.25">
      <c r="A3160" t="s">
        <v>27</v>
      </c>
      <c r="B3160" t="s">
        <v>5109</v>
      </c>
      <c r="C3160">
        <v>111</v>
      </c>
      <c r="D3160" t="s">
        <v>5110</v>
      </c>
      <c r="E3160" t="s">
        <v>5111</v>
      </c>
      <c r="F3160" t="s">
        <v>44</v>
      </c>
      <c r="G3160" t="s">
        <v>45</v>
      </c>
      <c r="H3160" t="s">
        <v>53</v>
      </c>
      <c r="I3160">
        <v>8</v>
      </c>
      <c r="J3160">
        <v>2</v>
      </c>
      <c r="K3160" t="s">
        <v>1325</v>
      </c>
      <c r="L3160">
        <v>0</v>
      </c>
      <c r="M3160">
        <f t="shared" si="202"/>
        <v>2</v>
      </c>
      <c r="N3160" s="2">
        <f t="shared" si="199"/>
        <v>22</v>
      </c>
      <c r="O3160" s="2" t="str">
        <f t="shared" si="200"/>
        <v>PN</v>
      </c>
      <c r="P3160" t="str">
        <f t="shared" si="201"/>
        <v>PA</v>
      </c>
    </row>
    <row r="3161" spans="1:16" x14ac:dyDescent="0.25">
      <c r="A3161" t="s">
        <v>27</v>
      </c>
      <c r="B3161" t="s">
        <v>5112</v>
      </c>
      <c r="C3161">
        <v>112</v>
      </c>
      <c r="D3161" t="s">
        <v>5113</v>
      </c>
      <c r="E3161" t="s">
        <v>1486</v>
      </c>
      <c r="F3161" t="s">
        <v>44</v>
      </c>
      <c r="G3161" t="s">
        <v>45</v>
      </c>
      <c r="H3161" t="s">
        <v>1506</v>
      </c>
      <c r="I3161">
        <v>10</v>
      </c>
      <c r="J3161">
        <v>0</v>
      </c>
      <c r="K3161" t="s">
        <v>539</v>
      </c>
      <c r="L3161">
        <v>0</v>
      </c>
      <c r="M3161">
        <f t="shared" si="202"/>
        <v>2</v>
      </c>
      <c r="N3161" s="2">
        <f t="shared" si="199"/>
        <v>22</v>
      </c>
      <c r="O3161" s="2" t="str">
        <f t="shared" si="200"/>
        <v>PB</v>
      </c>
      <c r="P3161" t="str">
        <f t="shared" si="201"/>
        <v>PA</v>
      </c>
    </row>
    <row r="3162" spans="1:16" x14ac:dyDescent="0.25">
      <c r="A3162" t="s">
        <v>27</v>
      </c>
      <c r="B3162" t="s">
        <v>5114</v>
      </c>
      <c r="C3162">
        <v>113</v>
      </c>
      <c r="D3162" t="s">
        <v>5115</v>
      </c>
      <c r="E3162" s="26" t="s">
        <v>9541</v>
      </c>
      <c r="F3162" t="s">
        <v>44</v>
      </c>
      <c r="G3162" t="s">
        <v>45</v>
      </c>
      <c r="H3162" t="s">
        <v>53</v>
      </c>
      <c r="I3162">
        <v>8</v>
      </c>
      <c r="J3162">
        <v>2</v>
      </c>
      <c r="K3162" t="s">
        <v>5116</v>
      </c>
      <c r="L3162">
        <v>0</v>
      </c>
      <c r="M3162">
        <f t="shared" si="202"/>
        <v>2</v>
      </c>
      <c r="N3162" s="2">
        <f t="shared" si="199"/>
        <v>22</v>
      </c>
      <c r="O3162" s="2" t="str">
        <f t="shared" si="200"/>
        <v>CPT_av</v>
      </c>
      <c r="P3162" t="str">
        <f t="shared" si="201"/>
        <v>PA</v>
      </c>
    </row>
    <row r="3163" spans="1:16" x14ac:dyDescent="0.25">
      <c r="A3163" t="s">
        <v>27</v>
      </c>
      <c r="B3163" t="s">
        <v>5117</v>
      </c>
      <c r="C3163">
        <v>114</v>
      </c>
      <c r="D3163" t="s">
        <v>5118</v>
      </c>
      <c r="E3163" s="26" t="s">
        <v>9541</v>
      </c>
      <c r="F3163" t="s">
        <v>44</v>
      </c>
      <c r="G3163" t="s">
        <v>45</v>
      </c>
      <c r="H3163" t="s">
        <v>53</v>
      </c>
      <c r="I3163">
        <v>8</v>
      </c>
      <c r="J3163">
        <v>2</v>
      </c>
      <c r="K3163" t="s">
        <v>5058</v>
      </c>
      <c r="L3163">
        <v>0</v>
      </c>
      <c r="M3163">
        <f t="shared" si="202"/>
        <v>2</v>
      </c>
      <c r="N3163" s="2">
        <f t="shared" si="199"/>
        <v>22</v>
      </c>
      <c r="O3163" s="2" t="str">
        <f t="shared" si="200"/>
        <v>PPB_av</v>
      </c>
      <c r="P3163" t="str">
        <f t="shared" si="201"/>
        <v>PA</v>
      </c>
    </row>
    <row r="3164" spans="1:16" x14ac:dyDescent="0.25">
      <c r="A3164" t="s">
        <v>27</v>
      </c>
      <c r="B3164" t="s">
        <v>5119</v>
      </c>
      <c r="C3164">
        <v>115</v>
      </c>
      <c r="D3164" t="s">
        <v>5120</v>
      </c>
      <c r="E3164" s="26" t="s">
        <v>9541</v>
      </c>
      <c r="F3164" t="s">
        <v>44</v>
      </c>
      <c r="G3164" t="s">
        <v>45</v>
      </c>
      <c r="H3164" t="s">
        <v>53</v>
      </c>
      <c r="I3164">
        <v>8</v>
      </c>
      <c r="J3164">
        <v>2</v>
      </c>
      <c r="K3164" t="s">
        <v>5058</v>
      </c>
      <c r="L3164">
        <v>0</v>
      </c>
      <c r="M3164">
        <f t="shared" si="202"/>
        <v>2</v>
      </c>
      <c r="N3164" s="2">
        <f t="shared" si="199"/>
        <v>22</v>
      </c>
      <c r="O3164" s="2" t="str">
        <f t="shared" si="200"/>
        <v>PPL_av</v>
      </c>
      <c r="P3164" t="str">
        <f t="shared" si="201"/>
        <v>PA</v>
      </c>
    </row>
    <row r="3165" spans="1:16" x14ac:dyDescent="0.25">
      <c r="A3165" t="s">
        <v>27</v>
      </c>
      <c r="B3165" t="s">
        <v>5121</v>
      </c>
      <c r="C3165">
        <v>116</v>
      </c>
      <c r="D3165" t="s">
        <v>5122</v>
      </c>
      <c r="E3165" s="26" t="s">
        <v>9541</v>
      </c>
      <c r="F3165" t="s">
        <v>44</v>
      </c>
      <c r="G3165" t="s">
        <v>45</v>
      </c>
      <c r="H3165" t="s">
        <v>53</v>
      </c>
      <c r="I3165">
        <v>8</v>
      </c>
      <c r="J3165">
        <v>2</v>
      </c>
      <c r="K3165" t="s">
        <v>5058</v>
      </c>
      <c r="L3165">
        <v>0</v>
      </c>
      <c r="M3165">
        <f t="shared" si="202"/>
        <v>2</v>
      </c>
      <c r="N3165" s="2">
        <f t="shared" si="199"/>
        <v>22</v>
      </c>
      <c r="O3165" s="2" t="str">
        <f t="shared" si="200"/>
        <v>PPN_av</v>
      </c>
      <c r="P3165" t="str">
        <f t="shared" si="201"/>
        <v>PA</v>
      </c>
    </row>
    <row r="3166" spans="1:16" x14ac:dyDescent="0.25">
      <c r="A3166" t="s">
        <v>27</v>
      </c>
      <c r="B3166" t="s">
        <v>5123</v>
      </c>
      <c r="C3166">
        <v>117</v>
      </c>
      <c r="D3166" t="s">
        <v>5124</v>
      </c>
      <c r="E3166" s="26" t="s">
        <v>9541</v>
      </c>
      <c r="F3166" t="s">
        <v>44</v>
      </c>
      <c r="G3166" t="s">
        <v>45</v>
      </c>
      <c r="H3166" t="s">
        <v>53</v>
      </c>
      <c r="I3166">
        <v>8</v>
      </c>
      <c r="J3166">
        <v>2</v>
      </c>
      <c r="K3166" t="s">
        <v>5058</v>
      </c>
      <c r="L3166">
        <v>0</v>
      </c>
      <c r="M3166">
        <f t="shared" si="202"/>
        <v>2</v>
      </c>
      <c r="N3166" s="2">
        <f t="shared" si="199"/>
        <v>22</v>
      </c>
      <c r="O3166" s="2" t="str">
        <f t="shared" si="200"/>
        <v>PPW_av</v>
      </c>
      <c r="P3166" t="str">
        <f t="shared" si="201"/>
        <v>PA</v>
      </c>
    </row>
    <row r="3167" spans="1:16" x14ac:dyDescent="0.25">
      <c r="A3167" t="s">
        <v>27</v>
      </c>
      <c r="B3167" t="s">
        <v>5125</v>
      </c>
      <c r="C3167">
        <v>118</v>
      </c>
      <c r="D3167" t="s">
        <v>5126</v>
      </c>
      <c r="F3167" t="s">
        <v>455</v>
      </c>
      <c r="G3167" t="s">
        <v>456</v>
      </c>
      <c r="H3167" t="s">
        <v>4178</v>
      </c>
      <c r="I3167">
        <v>255</v>
      </c>
      <c r="M3167">
        <f t="shared" si="202"/>
        <v>2</v>
      </c>
      <c r="N3167" s="2">
        <f t="shared" si="199"/>
        <v>22</v>
      </c>
      <c r="O3167" s="2" t="str">
        <f t="shared" si="200"/>
        <v>PCOM</v>
      </c>
      <c r="P3167" t="str">
        <f t="shared" si="201"/>
        <v>PA</v>
      </c>
    </row>
    <row r="3168" spans="1:16" x14ac:dyDescent="0.25">
      <c r="A3168" t="s">
        <v>27</v>
      </c>
      <c r="B3168" t="s">
        <v>5127</v>
      </c>
      <c r="C3168">
        <v>119</v>
      </c>
      <c r="D3168" t="s">
        <v>5128</v>
      </c>
      <c r="E3168" s="26" t="s">
        <v>9541</v>
      </c>
      <c r="F3168" t="s">
        <v>44</v>
      </c>
      <c r="G3168" t="s">
        <v>45</v>
      </c>
      <c r="H3168" t="s">
        <v>2471</v>
      </c>
      <c r="I3168">
        <v>12</v>
      </c>
      <c r="J3168">
        <v>0</v>
      </c>
      <c r="K3168" t="s">
        <v>825</v>
      </c>
      <c r="L3168">
        <v>0</v>
      </c>
      <c r="M3168">
        <f t="shared" si="202"/>
        <v>2</v>
      </c>
      <c r="N3168" s="2">
        <f t="shared" si="199"/>
        <v>22</v>
      </c>
      <c r="O3168" s="2" t="str">
        <f t="shared" si="200"/>
        <v>MC1</v>
      </c>
      <c r="P3168" t="str">
        <f t="shared" si="201"/>
        <v>PA</v>
      </c>
    </row>
    <row r="3169" spans="1:16" x14ac:dyDescent="0.25">
      <c r="A3169" t="s">
        <v>27</v>
      </c>
      <c r="B3169" t="s">
        <v>5129</v>
      </c>
      <c r="C3169">
        <v>120</v>
      </c>
      <c r="D3169" t="s">
        <v>5130</v>
      </c>
      <c r="E3169" s="26" t="s">
        <v>9541</v>
      </c>
      <c r="F3169" t="s">
        <v>44</v>
      </c>
      <c r="G3169" t="s">
        <v>45</v>
      </c>
      <c r="H3169" t="s">
        <v>2471</v>
      </c>
      <c r="I3169">
        <v>12</v>
      </c>
      <c r="J3169">
        <v>0</v>
      </c>
      <c r="K3169" t="s">
        <v>147</v>
      </c>
      <c r="L3169">
        <v>0</v>
      </c>
      <c r="M3169">
        <f t="shared" si="202"/>
        <v>2</v>
      </c>
      <c r="N3169" s="2">
        <f t="shared" si="199"/>
        <v>22</v>
      </c>
      <c r="O3169" s="2" t="str">
        <f t="shared" si="200"/>
        <v>MC10</v>
      </c>
      <c r="P3169" t="str">
        <f t="shared" si="201"/>
        <v>PA</v>
      </c>
    </row>
    <row r="3170" spans="1:16" x14ac:dyDescent="0.25">
      <c r="A3170" t="s">
        <v>27</v>
      </c>
      <c r="B3170" t="s">
        <v>5131</v>
      </c>
      <c r="C3170">
        <v>121</v>
      </c>
      <c r="D3170" t="s">
        <v>5132</v>
      </c>
      <c r="E3170" s="26" t="s">
        <v>9541</v>
      </c>
      <c r="F3170" t="s">
        <v>44</v>
      </c>
      <c r="G3170" t="s">
        <v>45</v>
      </c>
      <c r="H3170" t="s">
        <v>2471</v>
      </c>
      <c r="I3170">
        <v>12</v>
      </c>
      <c r="J3170">
        <v>0</v>
      </c>
      <c r="K3170" t="s">
        <v>129</v>
      </c>
      <c r="L3170">
        <v>0</v>
      </c>
      <c r="M3170">
        <f t="shared" si="202"/>
        <v>2</v>
      </c>
      <c r="N3170" s="2">
        <f t="shared" si="199"/>
        <v>22</v>
      </c>
      <c r="O3170" s="2" t="str">
        <f t="shared" si="200"/>
        <v>MC11</v>
      </c>
      <c r="P3170" t="str">
        <f t="shared" si="201"/>
        <v>PA</v>
      </c>
    </row>
    <row r="3171" spans="1:16" x14ac:dyDescent="0.25">
      <c r="A3171" t="s">
        <v>27</v>
      </c>
      <c r="B3171" t="s">
        <v>5133</v>
      </c>
      <c r="C3171">
        <v>122</v>
      </c>
      <c r="D3171" t="s">
        <v>5134</v>
      </c>
      <c r="E3171" s="26" t="s">
        <v>9541</v>
      </c>
      <c r="F3171" t="s">
        <v>44</v>
      </c>
      <c r="G3171" t="s">
        <v>45</v>
      </c>
      <c r="H3171" t="s">
        <v>2471</v>
      </c>
      <c r="I3171">
        <v>12</v>
      </c>
      <c r="J3171">
        <v>0</v>
      </c>
      <c r="K3171" t="s">
        <v>191</v>
      </c>
      <c r="L3171">
        <v>0</v>
      </c>
      <c r="M3171">
        <f t="shared" si="202"/>
        <v>2</v>
      </c>
      <c r="N3171" s="2">
        <f t="shared" si="199"/>
        <v>22</v>
      </c>
      <c r="O3171" s="2" t="str">
        <f t="shared" si="200"/>
        <v>MC12</v>
      </c>
      <c r="P3171" t="str">
        <f t="shared" si="201"/>
        <v>PA</v>
      </c>
    </row>
    <row r="3172" spans="1:16" x14ac:dyDescent="0.25">
      <c r="A3172" t="s">
        <v>27</v>
      </c>
      <c r="B3172" t="s">
        <v>5135</v>
      </c>
      <c r="C3172">
        <v>123</v>
      </c>
      <c r="D3172" t="s">
        <v>5136</v>
      </c>
      <c r="E3172" s="26" t="s">
        <v>9541</v>
      </c>
      <c r="F3172" t="s">
        <v>44</v>
      </c>
      <c r="G3172" t="s">
        <v>45</v>
      </c>
      <c r="H3172" t="s">
        <v>2471</v>
      </c>
      <c r="I3172">
        <v>12</v>
      </c>
      <c r="J3172">
        <v>0</v>
      </c>
      <c r="K3172" t="s">
        <v>119</v>
      </c>
      <c r="L3172">
        <v>1</v>
      </c>
      <c r="M3172">
        <f t="shared" si="202"/>
        <v>2</v>
      </c>
      <c r="N3172" s="2">
        <f t="shared" si="199"/>
        <v>22</v>
      </c>
      <c r="O3172" s="2" t="str">
        <f t="shared" si="200"/>
        <v>MC13</v>
      </c>
      <c r="P3172" t="str">
        <f t="shared" si="201"/>
        <v>PA</v>
      </c>
    </row>
    <row r="3173" spans="1:16" x14ac:dyDescent="0.25">
      <c r="A3173" t="s">
        <v>27</v>
      </c>
      <c r="B3173" t="s">
        <v>5137</v>
      </c>
      <c r="C3173">
        <v>124</v>
      </c>
      <c r="D3173" t="s">
        <v>5138</v>
      </c>
      <c r="E3173" s="26" t="s">
        <v>9541</v>
      </c>
      <c r="F3173" t="s">
        <v>44</v>
      </c>
      <c r="G3173" t="s">
        <v>45</v>
      </c>
      <c r="H3173" t="s">
        <v>2471</v>
      </c>
      <c r="I3173">
        <v>12</v>
      </c>
      <c r="J3173">
        <v>0</v>
      </c>
      <c r="K3173" t="s">
        <v>268</v>
      </c>
      <c r="L3173">
        <v>0</v>
      </c>
      <c r="M3173">
        <f t="shared" si="202"/>
        <v>2</v>
      </c>
      <c r="N3173" s="2">
        <f t="shared" si="199"/>
        <v>22</v>
      </c>
      <c r="O3173" s="2" t="str">
        <f t="shared" si="200"/>
        <v>MC14</v>
      </c>
      <c r="P3173" t="str">
        <f t="shared" si="201"/>
        <v>PA</v>
      </c>
    </row>
    <row r="3174" spans="1:16" x14ac:dyDescent="0.25">
      <c r="A3174" t="s">
        <v>27</v>
      </c>
      <c r="B3174" t="s">
        <v>5139</v>
      </c>
      <c r="C3174">
        <v>125</v>
      </c>
      <c r="D3174" t="s">
        <v>5140</v>
      </c>
      <c r="E3174" s="26" t="s">
        <v>9541</v>
      </c>
      <c r="F3174" t="s">
        <v>44</v>
      </c>
      <c r="G3174" t="s">
        <v>45</v>
      </c>
      <c r="H3174" t="s">
        <v>2471</v>
      </c>
      <c r="I3174">
        <v>12</v>
      </c>
      <c r="J3174">
        <v>0</v>
      </c>
      <c r="K3174" t="s">
        <v>5141</v>
      </c>
      <c r="L3174">
        <v>0</v>
      </c>
      <c r="M3174">
        <f t="shared" si="202"/>
        <v>2</v>
      </c>
      <c r="N3174" s="2">
        <f t="shared" si="199"/>
        <v>22</v>
      </c>
      <c r="O3174" s="2" t="str">
        <f t="shared" si="200"/>
        <v>MC15</v>
      </c>
      <c r="P3174" t="str">
        <f t="shared" si="201"/>
        <v>PA</v>
      </c>
    </row>
    <row r="3175" spans="1:16" x14ac:dyDescent="0.25">
      <c r="A3175" t="s">
        <v>27</v>
      </c>
      <c r="B3175" t="s">
        <v>5142</v>
      </c>
      <c r="C3175">
        <v>126</v>
      </c>
      <c r="D3175" t="s">
        <v>5143</v>
      </c>
      <c r="E3175" s="26" t="s">
        <v>9541</v>
      </c>
      <c r="F3175" t="s">
        <v>44</v>
      </c>
      <c r="G3175" t="s">
        <v>45</v>
      </c>
      <c r="H3175" t="s">
        <v>2471</v>
      </c>
      <c r="I3175">
        <v>12</v>
      </c>
      <c r="J3175">
        <v>0</v>
      </c>
      <c r="K3175" t="s">
        <v>97</v>
      </c>
      <c r="L3175">
        <v>0</v>
      </c>
      <c r="M3175">
        <f t="shared" si="202"/>
        <v>2</v>
      </c>
      <c r="N3175" s="2">
        <f t="shared" si="199"/>
        <v>22</v>
      </c>
      <c r="O3175" s="2" t="str">
        <f t="shared" si="200"/>
        <v>MC16</v>
      </c>
      <c r="P3175" t="str">
        <f t="shared" si="201"/>
        <v>PA</v>
      </c>
    </row>
    <row r="3176" spans="1:16" x14ac:dyDescent="0.25">
      <c r="A3176" t="s">
        <v>27</v>
      </c>
      <c r="B3176" t="s">
        <v>5144</v>
      </c>
      <c r="C3176">
        <v>127</v>
      </c>
      <c r="D3176" t="s">
        <v>5145</v>
      </c>
      <c r="E3176" s="26" t="s">
        <v>9541</v>
      </c>
      <c r="F3176" t="s">
        <v>44</v>
      </c>
      <c r="G3176" t="s">
        <v>45</v>
      </c>
      <c r="H3176" t="s">
        <v>2471</v>
      </c>
      <c r="I3176">
        <v>12</v>
      </c>
      <c r="J3176">
        <v>0</v>
      </c>
      <c r="K3176" t="s">
        <v>184</v>
      </c>
      <c r="L3176">
        <v>0</v>
      </c>
      <c r="M3176">
        <f t="shared" si="202"/>
        <v>2</v>
      </c>
      <c r="N3176" s="2">
        <f t="shared" si="199"/>
        <v>22</v>
      </c>
      <c r="O3176" s="2" t="str">
        <f t="shared" si="200"/>
        <v>MC17</v>
      </c>
      <c r="P3176" t="str">
        <f t="shared" si="201"/>
        <v>PA</v>
      </c>
    </row>
    <row r="3177" spans="1:16" x14ac:dyDescent="0.25">
      <c r="A3177" t="s">
        <v>27</v>
      </c>
      <c r="B3177" t="s">
        <v>5146</v>
      </c>
      <c r="C3177">
        <v>128</v>
      </c>
      <c r="D3177" t="s">
        <v>5147</v>
      </c>
      <c r="E3177" s="26" t="s">
        <v>9541</v>
      </c>
      <c r="F3177" t="s">
        <v>44</v>
      </c>
      <c r="G3177" t="s">
        <v>45</v>
      </c>
      <c r="H3177" t="s">
        <v>2471</v>
      </c>
      <c r="I3177">
        <v>12</v>
      </c>
      <c r="J3177">
        <v>0</v>
      </c>
      <c r="K3177" t="s">
        <v>268</v>
      </c>
      <c r="L3177">
        <v>0</v>
      </c>
      <c r="M3177">
        <f t="shared" si="202"/>
        <v>2</v>
      </c>
      <c r="N3177" s="2">
        <f t="shared" si="199"/>
        <v>22</v>
      </c>
      <c r="O3177" s="2" t="str">
        <f t="shared" si="200"/>
        <v>MC18</v>
      </c>
      <c r="P3177" t="str">
        <f t="shared" si="201"/>
        <v>PA</v>
      </c>
    </row>
    <row r="3178" spans="1:16" x14ac:dyDescent="0.25">
      <c r="A3178" t="s">
        <v>27</v>
      </c>
      <c r="B3178" t="s">
        <v>5148</v>
      </c>
      <c r="C3178">
        <v>129</v>
      </c>
      <c r="D3178" t="s">
        <v>5149</v>
      </c>
      <c r="E3178" s="26" t="s">
        <v>9541</v>
      </c>
      <c r="F3178" t="s">
        <v>44</v>
      </c>
      <c r="G3178" t="s">
        <v>45</v>
      </c>
      <c r="H3178" t="s">
        <v>2471</v>
      </c>
      <c r="I3178">
        <v>12</v>
      </c>
      <c r="J3178">
        <v>0</v>
      </c>
      <c r="K3178" t="s">
        <v>92</v>
      </c>
      <c r="L3178">
        <v>0</v>
      </c>
      <c r="M3178">
        <f t="shared" si="202"/>
        <v>2</v>
      </c>
      <c r="N3178" s="2">
        <f t="shared" si="199"/>
        <v>22</v>
      </c>
      <c r="O3178" s="2" t="str">
        <f t="shared" si="200"/>
        <v>MC19</v>
      </c>
      <c r="P3178" t="str">
        <f t="shared" si="201"/>
        <v>PA</v>
      </c>
    </row>
    <row r="3179" spans="1:16" x14ac:dyDescent="0.25">
      <c r="A3179" t="s">
        <v>27</v>
      </c>
      <c r="B3179" t="s">
        <v>5150</v>
      </c>
      <c r="C3179">
        <v>130</v>
      </c>
      <c r="D3179" t="s">
        <v>5151</v>
      </c>
      <c r="E3179" s="26" t="s">
        <v>9541</v>
      </c>
      <c r="F3179" t="s">
        <v>44</v>
      </c>
      <c r="G3179" t="s">
        <v>45</v>
      </c>
      <c r="H3179" t="s">
        <v>2471</v>
      </c>
      <c r="I3179">
        <v>12</v>
      </c>
      <c r="J3179">
        <v>0</v>
      </c>
      <c r="K3179" t="s">
        <v>191</v>
      </c>
      <c r="L3179">
        <v>0</v>
      </c>
      <c r="M3179">
        <f t="shared" si="202"/>
        <v>2</v>
      </c>
      <c r="N3179" s="2">
        <f t="shared" si="199"/>
        <v>22</v>
      </c>
      <c r="O3179" s="2" t="str">
        <f t="shared" si="200"/>
        <v>MC2</v>
      </c>
      <c r="P3179" t="str">
        <f t="shared" si="201"/>
        <v>PA</v>
      </c>
    </row>
    <row r="3180" spans="1:16" x14ac:dyDescent="0.25">
      <c r="A3180" t="s">
        <v>27</v>
      </c>
      <c r="B3180" t="s">
        <v>5152</v>
      </c>
      <c r="C3180">
        <v>131</v>
      </c>
      <c r="D3180" t="s">
        <v>5153</v>
      </c>
      <c r="E3180" s="26" t="s">
        <v>9541</v>
      </c>
      <c r="F3180" t="s">
        <v>44</v>
      </c>
      <c r="G3180" t="s">
        <v>45</v>
      </c>
      <c r="H3180" t="s">
        <v>2471</v>
      </c>
      <c r="I3180">
        <v>12</v>
      </c>
      <c r="J3180">
        <v>0</v>
      </c>
      <c r="K3180" t="s">
        <v>97</v>
      </c>
      <c r="L3180">
        <v>0</v>
      </c>
      <c r="M3180">
        <f t="shared" si="202"/>
        <v>2</v>
      </c>
      <c r="N3180" s="2">
        <f t="shared" si="199"/>
        <v>22</v>
      </c>
      <c r="O3180" s="2" t="str">
        <f t="shared" si="200"/>
        <v>MC20</v>
      </c>
      <c r="P3180" t="str">
        <f t="shared" si="201"/>
        <v>PA</v>
      </c>
    </row>
    <row r="3181" spans="1:16" x14ac:dyDescent="0.25">
      <c r="A3181" t="s">
        <v>27</v>
      </c>
      <c r="B3181" t="s">
        <v>5154</v>
      </c>
      <c r="C3181">
        <v>132</v>
      </c>
      <c r="D3181" t="s">
        <v>5155</v>
      </c>
      <c r="E3181" s="26" t="s">
        <v>9541</v>
      </c>
      <c r="F3181" t="s">
        <v>44</v>
      </c>
      <c r="G3181" t="s">
        <v>45</v>
      </c>
      <c r="H3181" t="s">
        <v>2471</v>
      </c>
      <c r="I3181">
        <v>12</v>
      </c>
      <c r="J3181">
        <v>0</v>
      </c>
      <c r="K3181" t="s">
        <v>539</v>
      </c>
      <c r="L3181">
        <v>0</v>
      </c>
      <c r="M3181">
        <f t="shared" si="202"/>
        <v>2</v>
      </c>
      <c r="N3181" s="2">
        <f t="shared" si="199"/>
        <v>22</v>
      </c>
      <c r="O3181" s="2" t="str">
        <f t="shared" si="200"/>
        <v>MC21</v>
      </c>
      <c r="P3181" t="str">
        <f t="shared" si="201"/>
        <v>PA</v>
      </c>
    </row>
    <row r="3182" spans="1:16" x14ac:dyDescent="0.25">
      <c r="A3182" t="s">
        <v>27</v>
      </c>
      <c r="B3182" t="s">
        <v>5156</v>
      </c>
      <c r="C3182">
        <v>133</v>
      </c>
      <c r="D3182" t="s">
        <v>5157</v>
      </c>
      <c r="E3182" s="26" t="s">
        <v>9541</v>
      </c>
      <c r="F3182" t="s">
        <v>44</v>
      </c>
      <c r="G3182" t="s">
        <v>45</v>
      </c>
      <c r="H3182" t="s">
        <v>2471</v>
      </c>
      <c r="I3182">
        <v>12</v>
      </c>
      <c r="J3182">
        <v>0</v>
      </c>
      <c r="K3182" t="s">
        <v>2662</v>
      </c>
      <c r="L3182">
        <v>0</v>
      </c>
      <c r="M3182">
        <f t="shared" si="202"/>
        <v>2</v>
      </c>
      <c r="N3182" s="2">
        <f t="shared" ref="N3182:N3245" si="203">_xlfn.NUMBERVALUE(MID(A3182,2,3))-200</f>
        <v>22</v>
      </c>
      <c r="O3182" s="2" t="str">
        <f t="shared" ref="O3182:O3245" si="204">MID(B3182,6,LEN(B3182)-5)</f>
        <v>MC22</v>
      </c>
      <c r="P3182" t="str">
        <f t="shared" ref="P3182:P3245" si="205">IFERROR(IF(FIND("PA",A3182)&gt;0,"PA","Biological"),"Biological")</f>
        <v>PA</v>
      </c>
    </row>
    <row r="3183" spans="1:16" x14ac:dyDescent="0.25">
      <c r="A3183" t="s">
        <v>27</v>
      </c>
      <c r="B3183" t="s">
        <v>5158</v>
      </c>
      <c r="C3183">
        <v>134</v>
      </c>
      <c r="D3183" t="s">
        <v>5159</v>
      </c>
      <c r="E3183" s="26" t="s">
        <v>9541</v>
      </c>
      <c r="F3183" t="s">
        <v>44</v>
      </c>
      <c r="G3183" t="s">
        <v>45</v>
      </c>
      <c r="H3183" t="s">
        <v>2471</v>
      </c>
      <c r="I3183">
        <v>12</v>
      </c>
      <c r="J3183">
        <v>0</v>
      </c>
      <c r="K3183" t="s">
        <v>191</v>
      </c>
      <c r="L3183">
        <v>0</v>
      </c>
      <c r="M3183">
        <f t="shared" si="202"/>
        <v>2</v>
      </c>
      <c r="N3183" s="2">
        <f t="shared" si="203"/>
        <v>22</v>
      </c>
      <c r="O3183" s="2" t="str">
        <f t="shared" si="204"/>
        <v>MC23</v>
      </c>
      <c r="P3183" t="str">
        <f t="shared" si="205"/>
        <v>PA</v>
      </c>
    </row>
    <row r="3184" spans="1:16" x14ac:dyDescent="0.25">
      <c r="A3184" t="s">
        <v>27</v>
      </c>
      <c r="B3184" t="s">
        <v>5160</v>
      </c>
      <c r="C3184">
        <v>135</v>
      </c>
      <c r="D3184" t="s">
        <v>5161</v>
      </c>
      <c r="E3184" s="26" t="s">
        <v>9541</v>
      </c>
      <c r="F3184" t="s">
        <v>44</v>
      </c>
      <c r="G3184" t="s">
        <v>45</v>
      </c>
      <c r="H3184" t="s">
        <v>2471</v>
      </c>
      <c r="I3184">
        <v>12</v>
      </c>
      <c r="J3184">
        <v>0</v>
      </c>
      <c r="K3184" t="s">
        <v>247</v>
      </c>
      <c r="L3184">
        <v>0</v>
      </c>
      <c r="M3184">
        <f t="shared" si="202"/>
        <v>2</v>
      </c>
      <c r="N3184" s="2">
        <f t="shared" si="203"/>
        <v>22</v>
      </c>
      <c r="O3184" s="2" t="str">
        <f t="shared" si="204"/>
        <v>MC24</v>
      </c>
      <c r="P3184" t="str">
        <f t="shared" si="205"/>
        <v>PA</v>
      </c>
    </row>
    <row r="3185" spans="1:16" x14ac:dyDescent="0.25">
      <c r="A3185" t="s">
        <v>27</v>
      </c>
      <c r="B3185" t="s">
        <v>5162</v>
      </c>
      <c r="C3185">
        <v>136</v>
      </c>
      <c r="D3185" t="s">
        <v>5163</v>
      </c>
      <c r="E3185" s="26" t="s">
        <v>9541</v>
      </c>
      <c r="F3185" t="s">
        <v>44</v>
      </c>
      <c r="G3185" t="s">
        <v>45</v>
      </c>
      <c r="H3185" t="s">
        <v>2471</v>
      </c>
      <c r="I3185">
        <v>12</v>
      </c>
      <c r="J3185">
        <v>0</v>
      </c>
      <c r="K3185" t="s">
        <v>330</v>
      </c>
      <c r="L3185">
        <v>1</v>
      </c>
      <c r="M3185">
        <f t="shared" si="202"/>
        <v>2</v>
      </c>
      <c r="N3185" s="2">
        <f t="shared" si="203"/>
        <v>22</v>
      </c>
      <c r="O3185" s="2" t="str">
        <f t="shared" si="204"/>
        <v>MC25</v>
      </c>
      <c r="P3185" t="str">
        <f t="shared" si="205"/>
        <v>PA</v>
      </c>
    </row>
    <row r="3186" spans="1:16" x14ac:dyDescent="0.25">
      <c r="A3186" t="s">
        <v>27</v>
      </c>
      <c r="B3186" t="s">
        <v>5164</v>
      </c>
      <c r="C3186">
        <v>137</v>
      </c>
      <c r="D3186" t="s">
        <v>5165</v>
      </c>
      <c r="E3186" s="26" t="s">
        <v>9541</v>
      </c>
      <c r="F3186" t="s">
        <v>44</v>
      </c>
      <c r="G3186" t="s">
        <v>45</v>
      </c>
      <c r="H3186" t="s">
        <v>2471</v>
      </c>
      <c r="I3186">
        <v>12</v>
      </c>
      <c r="J3186">
        <v>0</v>
      </c>
      <c r="K3186" t="s">
        <v>92</v>
      </c>
      <c r="L3186">
        <v>0</v>
      </c>
      <c r="M3186">
        <f t="shared" si="202"/>
        <v>2</v>
      </c>
      <c r="N3186" s="2">
        <f t="shared" si="203"/>
        <v>22</v>
      </c>
      <c r="O3186" s="2" t="str">
        <f t="shared" si="204"/>
        <v>MC26</v>
      </c>
      <c r="P3186" t="str">
        <f t="shared" si="205"/>
        <v>PA</v>
      </c>
    </row>
    <row r="3187" spans="1:16" x14ac:dyDescent="0.25">
      <c r="A3187" t="s">
        <v>27</v>
      </c>
      <c r="B3187" t="s">
        <v>5166</v>
      </c>
      <c r="C3187">
        <v>138</v>
      </c>
      <c r="D3187" t="s">
        <v>5167</v>
      </c>
      <c r="E3187" s="26" t="s">
        <v>9541</v>
      </c>
      <c r="F3187" t="s">
        <v>44</v>
      </c>
      <c r="G3187" t="s">
        <v>45</v>
      </c>
      <c r="H3187" t="s">
        <v>46</v>
      </c>
      <c r="I3187">
        <v>8</v>
      </c>
      <c r="J3187">
        <v>0</v>
      </c>
      <c r="K3187" t="s">
        <v>4302</v>
      </c>
      <c r="L3187">
        <v>0</v>
      </c>
      <c r="M3187">
        <f t="shared" si="202"/>
        <v>2</v>
      </c>
      <c r="N3187" s="2">
        <f t="shared" si="203"/>
        <v>22</v>
      </c>
      <c r="O3187" s="2" t="str">
        <f t="shared" si="204"/>
        <v>MC27</v>
      </c>
      <c r="P3187" t="str">
        <f t="shared" si="205"/>
        <v>PA</v>
      </c>
    </row>
    <row r="3188" spans="1:16" x14ac:dyDescent="0.25">
      <c r="A3188" t="s">
        <v>27</v>
      </c>
      <c r="B3188" t="s">
        <v>5168</v>
      </c>
      <c r="C3188">
        <v>139</v>
      </c>
      <c r="D3188" t="s">
        <v>5169</v>
      </c>
      <c r="E3188" s="26" t="s">
        <v>9541</v>
      </c>
      <c r="F3188" t="s">
        <v>44</v>
      </c>
      <c r="G3188" t="s">
        <v>45</v>
      </c>
      <c r="H3188" t="s">
        <v>2471</v>
      </c>
      <c r="I3188">
        <v>12</v>
      </c>
      <c r="J3188">
        <v>0</v>
      </c>
      <c r="K3188" t="s">
        <v>539</v>
      </c>
      <c r="L3188">
        <v>0</v>
      </c>
      <c r="M3188">
        <f t="shared" si="202"/>
        <v>2</v>
      </c>
      <c r="N3188" s="2">
        <f t="shared" si="203"/>
        <v>22</v>
      </c>
      <c r="O3188" s="2" t="str">
        <f t="shared" si="204"/>
        <v>MC28</v>
      </c>
      <c r="P3188" t="str">
        <f t="shared" si="205"/>
        <v>PA</v>
      </c>
    </row>
    <row r="3189" spans="1:16" x14ac:dyDescent="0.25">
      <c r="A3189" t="s">
        <v>27</v>
      </c>
      <c r="B3189" t="s">
        <v>5170</v>
      </c>
      <c r="C3189">
        <v>140</v>
      </c>
      <c r="D3189" t="s">
        <v>5171</v>
      </c>
      <c r="E3189" s="26" t="s">
        <v>9541</v>
      </c>
      <c r="F3189" t="s">
        <v>44</v>
      </c>
      <c r="G3189" t="s">
        <v>45</v>
      </c>
      <c r="H3189" t="s">
        <v>2471</v>
      </c>
      <c r="I3189">
        <v>12</v>
      </c>
      <c r="J3189">
        <v>0</v>
      </c>
      <c r="K3189" t="s">
        <v>298</v>
      </c>
      <c r="L3189">
        <v>0</v>
      </c>
      <c r="M3189">
        <f t="shared" si="202"/>
        <v>2</v>
      </c>
      <c r="N3189" s="2">
        <f t="shared" si="203"/>
        <v>22</v>
      </c>
      <c r="O3189" s="2" t="str">
        <f t="shared" si="204"/>
        <v>MC29</v>
      </c>
      <c r="P3189" t="str">
        <f t="shared" si="205"/>
        <v>PA</v>
      </c>
    </row>
    <row r="3190" spans="1:16" x14ac:dyDescent="0.25">
      <c r="A3190" t="s">
        <v>27</v>
      </c>
      <c r="B3190" t="s">
        <v>5172</v>
      </c>
      <c r="C3190">
        <v>141</v>
      </c>
      <c r="D3190" t="s">
        <v>5173</v>
      </c>
      <c r="E3190" s="26" t="s">
        <v>9541</v>
      </c>
      <c r="F3190" t="s">
        <v>44</v>
      </c>
      <c r="G3190" t="s">
        <v>45</v>
      </c>
      <c r="H3190" t="s">
        <v>2471</v>
      </c>
      <c r="I3190">
        <v>12</v>
      </c>
      <c r="J3190">
        <v>0</v>
      </c>
      <c r="K3190" t="s">
        <v>129</v>
      </c>
      <c r="L3190">
        <v>0</v>
      </c>
      <c r="M3190">
        <f t="shared" si="202"/>
        <v>2</v>
      </c>
      <c r="N3190" s="2">
        <f t="shared" si="203"/>
        <v>22</v>
      </c>
      <c r="O3190" s="2" t="str">
        <f t="shared" si="204"/>
        <v>MC3</v>
      </c>
      <c r="P3190" t="str">
        <f t="shared" si="205"/>
        <v>PA</v>
      </c>
    </row>
    <row r="3191" spans="1:16" x14ac:dyDescent="0.25">
      <c r="A3191" t="s">
        <v>27</v>
      </c>
      <c r="B3191" t="s">
        <v>5174</v>
      </c>
      <c r="C3191">
        <v>142</v>
      </c>
      <c r="D3191" t="s">
        <v>5175</v>
      </c>
      <c r="E3191" s="26" t="s">
        <v>9541</v>
      </c>
      <c r="F3191" t="s">
        <v>44</v>
      </c>
      <c r="G3191" t="s">
        <v>45</v>
      </c>
      <c r="H3191" t="s">
        <v>2471</v>
      </c>
      <c r="I3191">
        <v>12</v>
      </c>
      <c r="J3191">
        <v>0</v>
      </c>
      <c r="K3191" t="s">
        <v>191</v>
      </c>
      <c r="L3191">
        <v>0</v>
      </c>
      <c r="M3191">
        <f t="shared" si="202"/>
        <v>2</v>
      </c>
      <c r="N3191" s="2">
        <f t="shared" si="203"/>
        <v>22</v>
      </c>
      <c r="O3191" s="2" t="str">
        <f t="shared" si="204"/>
        <v>MC30</v>
      </c>
      <c r="P3191" t="str">
        <f t="shared" si="205"/>
        <v>PA</v>
      </c>
    </row>
    <row r="3192" spans="1:16" x14ac:dyDescent="0.25">
      <c r="A3192" t="s">
        <v>27</v>
      </c>
      <c r="B3192" t="s">
        <v>5176</v>
      </c>
      <c r="C3192">
        <v>143</v>
      </c>
      <c r="D3192" t="s">
        <v>5177</v>
      </c>
      <c r="E3192" s="26" t="s">
        <v>9541</v>
      </c>
      <c r="F3192" t="s">
        <v>44</v>
      </c>
      <c r="G3192" t="s">
        <v>45</v>
      </c>
      <c r="H3192" t="s">
        <v>2471</v>
      </c>
      <c r="I3192">
        <v>12</v>
      </c>
      <c r="J3192">
        <v>0</v>
      </c>
      <c r="K3192" t="s">
        <v>97</v>
      </c>
      <c r="L3192">
        <v>0</v>
      </c>
      <c r="M3192">
        <f t="shared" si="202"/>
        <v>2</v>
      </c>
      <c r="N3192" s="2">
        <f t="shared" si="203"/>
        <v>22</v>
      </c>
      <c r="O3192" s="2" t="str">
        <f t="shared" si="204"/>
        <v>MC31</v>
      </c>
      <c r="P3192" t="str">
        <f t="shared" si="205"/>
        <v>PA</v>
      </c>
    </row>
    <row r="3193" spans="1:16" x14ac:dyDescent="0.25">
      <c r="A3193" t="s">
        <v>27</v>
      </c>
      <c r="B3193" t="s">
        <v>5178</v>
      </c>
      <c r="C3193">
        <v>144</v>
      </c>
      <c r="D3193" t="s">
        <v>5179</v>
      </c>
      <c r="E3193" s="26" t="s">
        <v>9541</v>
      </c>
      <c r="F3193" t="s">
        <v>44</v>
      </c>
      <c r="G3193" t="s">
        <v>45</v>
      </c>
      <c r="H3193" t="s">
        <v>2471</v>
      </c>
      <c r="I3193">
        <v>12</v>
      </c>
      <c r="J3193">
        <v>0</v>
      </c>
      <c r="K3193" t="s">
        <v>268</v>
      </c>
      <c r="L3193">
        <v>0</v>
      </c>
      <c r="M3193">
        <f t="shared" si="202"/>
        <v>2</v>
      </c>
      <c r="N3193" s="2">
        <f t="shared" si="203"/>
        <v>22</v>
      </c>
      <c r="O3193" s="2" t="str">
        <f t="shared" si="204"/>
        <v>MC32</v>
      </c>
      <c r="P3193" t="str">
        <f t="shared" si="205"/>
        <v>PA</v>
      </c>
    </row>
    <row r="3194" spans="1:16" x14ac:dyDescent="0.25">
      <c r="A3194" t="s">
        <v>27</v>
      </c>
      <c r="B3194" t="s">
        <v>5180</v>
      </c>
      <c r="C3194">
        <v>145</v>
      </c>
      <c r="D3194" t="s">
        <v>5181</v>
      </c>
      <c r="E3194" s="26" t="s">
        <v>9541</v>
      </c>
      <c r="F3194" t="s">
        <v>44</v>
      </c>
      <c r="G3194" t="s">
        <v>45</v>
      </c>
      <c r="H3194" t="s">
        <v>2471</v>
      </c>
      <c r="I3194">
        <v>12</v>
      </c>
      <c r="J3194">
        <v>0</v>
      </c>
      <c r="K3194" t="s">
        <v>539</v>
      </c>
      <c r="L3194">
        <v>0</v>
      </c>
      <c r="M3194">
        <f t="shared" si="202"/>
        <v>2</v>
      </c>
      <c r="N3194" s="2">
        <f t="shared" si="203"/>
        <v>22</v>
      </c>
      <c r="O3194" s="2" t="str">
        <f t="shared" si="204"/>
        <v>MC33</v>
      </c>
      <c r="P3194" t="str">
        <f t="shared" si="205"/>
        <v>PA</v>
      </c>
    </row>
    <row r="3195" spans="1:16" x14ac:dyDescent="0.25">
      <c r="A3195" t="s">
        <v>27</v>
      </c>
      <c r="B3195" t="s">
        <v>5182</v>
      </c>
      <c r="C3195">
        <v>146</v>
      </c>
      <c r="D3195" t="s">
        <v>5183</v>
      </c>
      <c r="E3195" s="26" t="s">
        <v>9541</v>
      </c>
      <c r="F3195" t="s">
        <v>44</v>
      </c>
      <c r="G3195" t="s">
        <v>45</v>
      </c>
      <c r="H3195" t="s">
        <v>2471</v>
      </c>
      <c r="I3195">
        <v>12</v>
      </c>
      <c r="J3195">
        <v>0</v>
      </c>
      <c r="K3195" t="s">
        <v>539</v>
      </c>
      <c r="L3195">
        <v>0</v>
      </c>
      <c r="M3195">
        <f t="shared" si="202"/>
        <v>2</v>
      </c>
      <c r="N3195" s="2">
        <f t="shared" si="203"/>
        <v>22</v>
      </c>
      <c r="O3195" s="2" t="str">
        <f t="shared" si="204"/>
        <v>MC34</v>
      </c>
      <c r="P3195" t="str">
        <f t="shared" si="205"/>
        <v>PA</v>
      </c>
    </row>
    <row r="3196" spans="1:16" x14ac:dyDescent="0.25">
      <c r="A3196" t="s">
        <v>27</v>
      </c>
      <c r="B3196" t="s">
        <v>5184</v>
      </c>
      <c r="C3196">
        <v>147</v>
      </c>
      <c r="D3196" t="s">
        <v>5185</v>
      </c>
      <c r="E3196" s="26" t="s">
        <v>9541</v>
      </c>
      <c r="F3196" t="s">
        <v>44</v>
      </c>
      <c r="G3196" t="s">
        <v>45</v>
      </c>
      <c r="H3196" t="s">
        <v>2471</v>
      </c>
      <c r="I3196">
        <v>12</v>
      </c>
      <c r="J3196">
        <v>0</v>
      </c>
      <c r="K3196" t="s">
        <v>539</v>
      </c>
      <c r="L3196">
        <v>0</v>
      </c>
      <c r="M3196">
        <f t="shared" si="202"/>
        <v>2</v>
      </c>
      <c r="N3196" s="2">
        <f t="shared" si="203"/>
        <v>22</v>
      </c>
      <c r="O3196" s="2" t="str">
        <f t="shared" si="204"/>
        <v>MC35</v>
      </c>
      <c r="P3196" t="str">
        <f t="shared" si="205"/>
        <v>PA</v>
      </c>
    </row>
    <row r="3197" spans="1:16" x14ac:dyDescent="0.25">
      <c r="A3197" t="s">
        <v>27</v>
      </c>
      <c r="B3197" t="s">
        <v>5186</v>
      </c>
      <c r="C3197">
        <v>148</v>
      </c>
      <c r="D3197" t="s">
        <v>5187</v>
      </c>
      <c r="E3197" s="26" t="s">
        <v>9541</v>
      </c>
      <c r="F3197" t="s">
        <v>44</v>
      </c>
      <c r="G3197" t="s">
        <v>45</v>
      </c>
      <c r="H3197" t="s">
        <v>2471</v>
      </c>
      <c r="I3197">
        <v>12</v>
      </c>
      <c r="J3197">
        <v>0</v>
      </c>
      <c r="K3197" t="s">
        <v>5188</v>
      </c>
      <c r="L3197">
        <v>0</v>
      </c>
      <c r="M3197">
        <f t="shared" si="202"/>
        <v>2</v>
      </c>
      <c r="N3197" s="2">
        <f t="shared" si="203"/>
        <v>22</v>
      </c>
      <c r="O3197" s="2" t="str">
        <f t="shared" si="204"/>
        <v>MC36</v>
      </c>
      <c r="P3197" t="str">
        <f t="shared" si="205"/>
        <v>PA</v>
      </c>
    </row>
    <row r="3198" spans="1:16" x14ac:dyDescent="0.25">
      <c r="A3198" t="s">
        <v>27</v>
      </c>
      <c r="B3198" t="s">
        <v>5189</v>
      </c>
      <c r="C3198">
        <v>149</v>
      </c>
      <c r="D3198" t="s">
        <v>5190</v>
      </c>
      <c r="E3198" s="26" t="s">
        <v>9541</v>
      </c>
      <c r="F3198" t="s">
        <v>44</v>
      </c>
      <c r="G3198" t="s">
        <v>45</v>
      </c>
      <c r="H3198" t="s">
        <v>2471</v>
      </c>
      <c r="I3198">
        <v>12</v>
      </c>
      <c r="J3198">
        <v>0</v>
      </c>
      <c r="K3198" t="s">
        <v>92</v>
      </c>
      <c r="L3198">
        <v>0</v>
      </c>
      <c r="M3198">
        <f t="shared" si="202"/>
        <v>2</v>
      </c>
      <c r="N3198" s="2">
        <f t="shared" si="203"/>
        <v>22</v>
      </c>
      <c r="O3198" s="2" t="str">
        <f t="shared" si="204"/>
        <v>MC37</v>
      </c>
      <c r="P3198" t="str">
        <f t="shared" si="205"/>
        <v>PA</v>
      </c>
    </row>
    <row r="3199" spans="1:16" x14ac:dyDescent="0.25">
      <c r="A3199" t="s">
        <v>27</v>
      </c>
      <c r="B3199" t="s">
        <v>5191</v>
      </c>
      <c r="C3199">
        <v>150</v>
      </c>
      <c r="D3199" t="s">
        <v>5192</v>
      </c>
      <c r="E3199" s="26" t="s">
        <v>9541</v>
      </c>
      <c r="F3199" t="s">
        <v>44</v>
      </c>
      <c r="G3199" t="s">
        <v>45</v>
      </c>
      <c r="H3199" t="s">
        <v>2471</v>
      </c>
      <c r="I3199">
        <v>12</v>
      </c>
      <c r="J3199">
        <v>0</v>
      </c>
      <c r="K3199" t="s">
        <v>298</v>
      </c>
      <c r="L3199">
        <v>0</v>
      </c>
      <c r="M3199">
        <f t="shared" si="202"/>
        <v>2</v>
      </c>
      <c r="N3199" s="2">
        <f t="shared" si="203"/>
        <v>22</v>
      </c>
      <c r="O3199" s="2" t="str">
        <f t="shared" si="204"/>
        <v>MC38</v>
      </c>
      <c r="P3199" t="str">
        <f t="shared" si="205"/>
        <v>PA</v>
      </c>
    </row>
    <row r="3200" spans="1:16" x14ac:dyDescent="0.25">
      <c r="A3200" t="s">
        <v>27</v>
      </c>
      <c r="B3200" t="s">
        <v>5193</v>
      </c>
      <c r="C3200">
        <v>151</v>
      </c>
      <c r="D3200" t="s">
        <v>5194</v>
      </c>
      <c r="E3200" s="26" t="s">
        <v>9541</v>
      </c>
      <c r="F3200" t="s">
        <v>44</v>
      </c>
      <c r="G3200" t="s">
        <v>45</v>
      </c>
      <c r="H3200" t="s">
        <v>2471</v>
      </c>
      <c r="I3200">
        <v>12</v>
      </c>
      <c r="J3200">
        <v>0</v>
      </c>
      <c r="K3200" t="s">
        <v>539</v>
      </c>
      <c r="L3200">
        <v>0</v>
      </c>
      <c r="M3200">
        <f t="shared" si="202"/>
        <v>2</v>
      </c>
      <c r="N3200" s="2">
        <f t="shared" si="203"/>
        <v>22</v>
      </c>
      <c r="O3200" s="2" t="str">
        <f t="shared" si="204"/>
        <v>MC39</v>
      </c>
      <c r="P3200" t="str">
        <f t="shared" si="205"/>
        <v>PA</v>
      </c>
    </row>
    <row r="3201" spans="1:16" x14ac:dyDescent="0.25">
      <c r="A3201" t="s">
        <v>27</v>
      </c>
      <c r="B3201" t="s">
        <v>5195</v>
      </c>
      <c r="C3201">
        <v>152</v>
      </c>
      <c r="D3201" t="s">
        <v>5196</v>
      </c>
      <c r="E3201" s="26" t="s">
        <v>9541</v>
      </c>
      <c r="F3201" t="s">
        <v>44</v>
      </c>
      <c r="G3201" t="s">
        <v>45</v>
      </c>
      <c r="H3201" t="s">
        <v>2471</v>
      </c>
      <c r="I3201">
        <v>12</v>
      </c>
      <c r="J3201">
        <v>0</v>
      </c>
      <c r="K3201" t="s">
        <v>330</v>
      </c>
      <c r="L3201">
        <v>1</v>
      </c>
      <c r="M3201">
        <f t="shared" si="202"/>
        <v>2</v>
      </c>
      <c r="N3201" s="2">
        <f t="shared" si="203"/>
        <v>22</v>
      </c>
      <c r="O3201" s="2" t="str">
        <f t="shared" si="204"/>
        <v>MC4</v>
      </c>
      <c r="P3201" t="str">
        <f t="shared" si="205"/>
        <v>PA</v>
      </c>
    </row>
    <row r="3202" spans="1:16" x14ac:dyDescent="0.25">
      <c r="A3202" t="s">
        <v>27</v>
      </c>
      <c r="B3202" t="s">
        <v>5197</v>
      </c>
      <c r="C3202">
        <v>153</v>
      </c>
      <c r="D3202" t="s">
        <v>5198</v>
      </c>
      <c r="E3202" s="26" t="s">
        <v>9541</v>
      </c>
      <c r="F3202" t="s">
        <v>44</v>
      </c>
      <c r="G3202" t="s">
        <v>45</v>
      </c>
      <c r="H3202" t="s">
        <v>2471</v>
      </c>
      <c r="I3202">
        <v>12</v>
      </c>
      <c r="J3202">
        <v>0</v>
      </c>
      <c r="K3202" t="s">
        <v>268</v>
      </c>
      <c r="L3202">
        <v>0</v>
      </c>
      <c r="M3202">
        <f t="shared" si="202"/>
        <v>2</v>
      </c>
      <c r="N3202" s="2">
        <f t="shared" si="203"/>
        <v>22</v>
      </c>
      <c r="O3202" s="2" t="str">
        <f t="shared" si="204"/>
        <v>MC40</v>
      </c>
      <c r="P3202" t="str">
        <f t="shared" si="205"/>
        <v>PA</v>
      </c>
    </row>
    <row r="3203" spans="1:16" x14ac:dyDescent="0.25">
      <c r="A3203" t="s">
        <v>27</v>
      </c>
      <c r="B3203" t="s">
        <v>5199</v>
      </c>
      <c r="C3203">
        <v>154</v>
      </c>
      <c r="D3203" t="s">
        <v>5200</v>
      </c>
      <c r="E3203" s="26" t="s">
        <v>9541</v>
      </c>
      <c r="F3203" t="s">
        <v>44</v>
      </c>
      <c r="G3203" t="s">
        <v>45</v>
      </c>
      <c r="H3203" t="s">
        <v>2471</v>
      </c>
      <c r="I3203">
        <v>12</v>
      </c>
      <c r="J3203">
        <v>0</v>
      </c>
      <c r="K3203" t="s">
        <v>92</v>
      </c>
      <c r="L3203">
        <v>0</v>
      </c>
      <c r="M3203">
        <f t="shared" ref="M3203:M3266" si="206">_xlfn.NUMBERVALUE(MID(A3203,2,1))</f>
        <v>2</v>
      </c>
      <c r="N3203" s="2">
        <f t="shared" si="203"/>
        <v>22</v>
      </c>
      <c r="O3203" s="2" t="str">
        <f t="shared" si="204"/>
        <v>MC41</v>
      </c>
      <c r="P3203" t="str">
        <f t="shared" si="205"/>
        <v>PA</v>
      </c>
    </row>
    <row r="3204" spans="1:16" x14ac:dyDescent="0.25">
      <c r="A3204" t="s">
        <v>27</v>
      </c>
      <c r="B3204" t="s">
        <v>5201</v>
      </c>
      <c r="C3204">
        <v>155</v>
      </c>
      <c r="D3204" t="s">
        <v>5202</v>
      </c>
      <c r="E3204" s="26" t="s">
        <v>9541</v>
      </c>
      <c r="F3204" t="s">
        <v>44</v>
      </c>
      <c r="G3204" t="s">
        <v>45</v>
      </c>
      <c r="H3204" t="s">
        <v>2471</v>
      </c>
      <c r="I3204">
        <v>12</v>
      </c>
      <c r="J3204">
        <v>0</v>
      </c>
      <c r="K3204" t="s">
        <v>539</v>
      </c>
      <c r="L3204">
        <v>0</v>
      </c>
      <c r="M3204">
        <f t="shared" si="206"/>
        <v>2</v>
      </c>
      <c r="N3204" s="2">
        <f t="shared" si="203"/>
        <v>22</v>
      </c>
      <c r="O3204" s="2" t="str">
        <f t="shared" si="204"/>
        <v>MC42</v>
      </c>
      <c r="P3204" t="str">
        <f t="shared" si="205"/>
        <v>PA</v>
      </c>
    </row>
    <row r="3205" spans="1:16" x14ac:dyDescent="0.25">
      <c r="A3205" t="s">
        <v>27</v>
      </c>
      <c r="B3205" t="s">
        <v>5203</v>
      </c>
      <c r="C3205">
        <v>156</v>
      </c>
      <c r="D3205" t="s">
        <v>5204</v>
      </c>
      <c r="E3205" s="26" t="s">
        <v>9541</v>
      </c>
      <c r="F3205" t="s">
        <v>44</v>
      </c>
      <c r="G3205" t="s">
        <v>45</v>
      </c>
      <c r="H3205" t="s">
        <v>2471</v>
      </c>
      <c r="I3205">
        <v>12</v>
      </c>
      <c r="J3205">
        <v>0</v>
      </c>
      <c r="K3205" t="s">
        <v>92</v>
      </c>
      <c r="L3205">
        <v>0</v>
      </c>
      <c r="M3205">
        <f t="shared" si="206"/>
        <v>2</v>
      </c>
      <c r="N3205" s="2">
        <f t="shared" si="203"/>
        <v>22</v>
      </c>
      <c r="O3205" s="2" t="str">
        <f t="shared" si="204"/>
        <v>MC5</v>
      </c>
      <c r="P3205" t="str">
        <f t="shared" si="205"/>
        <v>PA</v>
      </c>
    </row>
    <row r="3206" spans="1:16" x14ac:dyDescent="0.25">
      <c r="A3206" t="s">
        <v>27</v>
      </c>
      <c r="B3206" t="s">
        <v>5205</v>
      </c>
      <c r="C3206">
        <v>157</v>
      </c>
      <c r="D3206" t="s">
        <v>5206</v>
      </c>
      <c r="E3206" s="26" t="s">
        <v>9541</v>
      </c>
      <c r="F3206" t="s">
        <v>44</v>
      </c>
      <c r="G3206" t="s">
        <v>45</v>
      </c>
      <c r="H3206" t="s">
        <v>2471</v>
      </c>
      <c r="I3206">
        <v>12</v>
      </c>
      <c r="J3206">
        <v>0</v>
      </c>
      <c r="K3206" t="s">
        <v>191</v>
      </c>
      <c r="L3206">
        <v>0</v>
      </c>
      <c r="M3206">
        <f t="shared" si="206"/>
        <v>2</v>
      </c>
      <c r="N3206" s="2">
        <f t="shared" si="203"/>
        <v>22</v>
      </c>
      <c r="O3206" s="2" t="str">
        <f t="shared" si="204"/>
        <v>MC6</v>
      </c>
      <c r="P3206" t="str">
        <f t="shared" si="205"/>
        <v>PA</v>
      </c>
    </row>
    <row r="3207" spans="1:16" x14ac:dyDescent="0.25">
      <c r="A3207" t="s">
        <v>27</v>
      </c>
      <c r="B3207" t="s">
        <v>5207</v>
      </c>
      <c r="C3207">
        <v>158</v>
      </c>
      <c r="D3207" t="s">
        <v>5208</v>
      </c>
      <c r="E3207" s="26" t="s">
        <v>9541</v>
      </c>
      <c r="F3207" t="s">
        <v>44</v>
      </c>
      <c r="G3207" t="s">
        <v>45</v>
      </c>
      <c r="H3207" t="s">
        <v>2471</v>
      </c>
      <c r="I3207">
        <v>12</v>
      </c>
      <c r="J3207">
        <v>0</v>
      </c>
      <c r="K3207" t="s">
        <v>539</v>
      </c>
      <c r="L3207">
        <v>0</v>
      </c>
      <c r="M3207">
        <f t="shared" si="206"/>
        <v>2</v>
      </c>
      <c r="N3207" s="2">
        <f t="shared" si="203"/>
        <v>22</v>
      </c>
      <c r="O3207" s="2" t="str">
        <f t="shared" si="204"/>
        <v>MC7</v>
      </c>
      <c r="P3207" t="str">
        <f t="shared" si="205"/>
        <v>PA</v>
      </c>
    </row>
    <row r="3208" spans="1:16" x14ac:dyDescent="0.25">
      <c r="A3208" t="s">
        <v>27</v>
      </c>
      <c r="B3208" t="s">
        <v>5209</v>
      </c>
      <c r="C3208">
        <v>159</v>
      </c>
      <c r="D3208" t="s">
        <v>5210</v>
      </c>
      <c r="E3208" s="26" t="s">
        <v>9541</v>
      </c>
      <c r="F3208" t="s">
        <v>44</v>
      </c>
      <c r="G3208" t="s">
        <v>45</v>
      </c>
      <c r="H3208" t="s">
        <v>2471</v>
      </c>
      <c r="I3208">
        <v>12</v>
      </c>
      <c r="J3208">
        <v>0</v>
      </c>
      <c r="K3208" t="s">
        <v>817</v>
      </c>
      <c r="L3208">
        <v>0</v>
      </c>
      <c r="M3208">
        <f t="shared" si="206"/>
        <v>2</v>
      </c>
      <c r="N3208" s="2">
        <f t="shared" si="203"/>
        <v>22</v>
      </c>
      <c r="O3208" s="2" t="str">
        <f t="shared" si="204"/>
        <v>MC8</v>
      </c>
      <c r="P3208" t="str">
        <f t="shared" si="205"/>
        <v>PA</v>
      </c>
    </row>
    <row r="3209" spans="1:16" x14ac:dyDescent="0.25">
      <c r="A3209" t="s">
        <v>27</v>
      </c>
      <c r="B3209" t="s">
        <v>5211</v>
      </c>
      <c r="C3209">
        <v>160</v>
      </c>
      <c r="D3209" t="s">
        <v>5212</v>
      </c>
      <c r="E3209" s="26" t="s">
        <v>9541</v>
      </c>
      <c r="F3209" t="s">
        <v>44</v>
      </c>
      <c r="G3209" t="s">
        <v>45</v>
      </c>
      <c r="H3209" t="s">
        <v>2471</v>
      </c>
      <c r="I3209">
        <v>12</v>
      </c>
      <c r="J3209">
        <v>0</v>
      </c>
      <c r="K3209" t="s">
        <v>119</v>
      </c>
      <c r="L3209">
        <v>1</v>
      </c>
      <c r="M3209">
        <f t="shared" si="206"/>
        <v>2</v>
      </c>
      <c r="N3209" s="2">
        <f t="shared" si="203"/>
        <v>22</v>
      </c>
      <c r="O3209" s="2" t="str">
        <f t="shared" si="204"/>
        <v>MC9</v>
      </c>
      <c r="P3209" t="str">
        <f t="shared" si="205"/>
        <v>PA</v>
      </c>
    </row>
    <row r="3210" spans="1:16" x14ac:dyDescent="0.25">
      <c r="A3210" t="s">
        <v>27</v>
      </c>
      <c r="B3210" t="s">
        <v>5213</v>
      </c>
      <c r="C3210">
        <v>161</v>
      </c>
      <c r="D3210" t="s">
        <v>5214</v>
      </c>
      <c r="E3210" t="s">
        <v>1486</v>
      </c>
      <c r="F3210" t="s">
        <v>44</v>
      </c>
      <c r="G3210" t="s">
        <v>45</v>
      </c>
      <c r="H3210" t="s">
        <v>756</v>
      </c>
      <c r="I3210">
        <v>4</v>
      </c>
      <c r="J3210">
        <v>0</v>
      </c>
      <c r="K3210" t="s">
        <v>1491</v>
      </c>
      <c r="L3210">
        <v>0</v>
      </c>
      <c r="M3210">
        <f t="shared" si="206"/>
        <v>2</v>
      </c>
      <c r="N3210" s="2">
        <f t="shared" si="203"/>
        <v>22</v>
      </c>
      <c r="O3210" s="2" t="str">
        <f t="shared" si="204"/>
        <v>MC43</v>
      </c>
      <c r="P3210" t="str">
        <f t="shared" si="205"/>
        <v>PA</v>
      </c>
    </row>
    <row r="3211" spans="1:16" x14ac:dyDescent="0.25">
      <c r="A3211" t="s">
        <v>27</v>
      </c>
      <c r="B3211" t="s">
        <v>5215</v>
      </c>
      <c r="C3211">
        <v>162</v>
      </c>
      <c r="D3211" t="s">
        <v>5216</v>
      </c>
      <c r="F3211" t="s">
        <v>455</v>
      </c>
      <c r="G3211" t="s">
        <v>45</v>
      </c>
      <c r="H3211" t="s">
        <v>5217</v>
      </c>
      <c r="I3211">
        <v>12</v>
      </c>
      <c r="M3211">
        <f t="shared" si="206"/>
        <v>2</v>
      </c>
      <c r="N3211" s="2">
        <f t="shared" si="203"/>
        <v>22</v>
      </c>
      <c r="O3211" s="2" t="str">
        <f t="shared" si="204"/>
        <v>SI_DAT</v>
      </c>
      <c r="P3211" t="str">
        <f t="shared" si="205"/>
        <v>PA</v>
      </c>
    </row>
    <row r="3212" spans="1:16" x14ac:dyDescent="0.25">
      <c r="A3212" t="s">
        <v>27</v>
      </c>
      <c r="B3212" t="s">
        <v>5218</v>
      </c>
      <c r="C3212">
        <v>163</v>
      </c>
      <c r="D3212" t="s">
        <v>5219</v>
      </c>
      <c r="E3212" t="s">
        <v>5220</v>
      </c>
      <c r="F3212" t="s">
        <v>44</v>
      </c>
      <c r="G3212" t="s">
        <v>45</v>
      </c>
      <c r="H3212" t="s">
        <v>756</v>
      </c>
      <c r="I3212">
        <v>4</v>
      </c>
      <c r="J3212">
        <v>0</v>
      </c>
      <c r="K3212" t="s">
        <v>5221</v>
      </c>
      <c r="L3212">
        <v>0</v>
      </c>
      <c r="M3212">
        <f t="shared" si="206"/>
        <v>2</v>
      </c>
      <c r="N3212" s="2">
        <f t="shared" si="203"/>
        <v>22</v>
      </c>
      <c r="O3212" s="2" t="str">
        <f t="shared" si="204"/>
        <v>SIGRD</v>
      </c>
      <c r="P3212" t="str">
        <f t="shared" si="205"/>
        <v>PA</v>
      </c>
    </row>
    <row r="3213" spans="1:16" x14ac:dyDescent="0.25">
      <c r="A3213" t="s">
        <v>27</v>
      </c>
      <c r="B3213" t="s">
        <v>5222</v>
      </c>
      <c r="C3213">
        <v>164</v>
      </c>
      <c r="D3213" t="s">
        <v>5223</v>
      </c>
      <c r="E3213" t="s">
        <v>5224</v>
      </c>
      <c r="F3213" t="s">
        <v>44</v>
      </c>
      <c r="G3213" t="s">
        <v>45</v>
      </c>
      <c r="H3213" t="s">
        <v>756</v>
      </c>
      <c r="I3213">
        <v>4</v>
      </c>
      <c r="J3213">
        <v>0</v>
      </c>
      <c r="K3213" t="s">
        <v>3811</v>
      </c>
      <c r="L3213">
        <v>0</v>
      </c>
      <c r="M3213">
        <f t="shared" si="206"/>
        <v>2</v>
      </c>
      <c r="N3213" s="2">
        <f t="shared" si="203"/>
        <v>22</v>
      </c>
      <c r="O3213" s="2" t="str">
        <f t="shared" si="204"/>
        <v>SIQU</v>
      </c>
      <c r="P3213" t="str">
        <f t="shared" si="205"/>
        <v>PA</v>
      </c>
    </row>
    <row r="3214" spans="1:16" x14ac:dyDescent="0.25">
      <c r="A3214" t="s">
        <v>27</v>
      </c>
      <c r="B3214" t="s">
        <v>5225</v>
      </c>
      <c r="C3214">
        <v>165</v>
      </c>
      <c r="D3214" t="s">
        <v>1544</v>
      </c>
      <c r="E3214" t="s">
        <v>83</v>
      </c>
      <c r="F3214" t="s">
        <v>44</v>
      </c>
      <c r="G3214" t="s">
        <v>45</v>
      </c>
      <c r="H3214" t="s">
        <v>2963</v>
      </c>
      <c r="I3214">
        <v>12</v>
      </c>
      <c r="J3214">
        <v>2</v>
      </c>
      <c r="K3214" t="s">
        <v>5226</v>
      </c>
      <c r="L3214">
        <v>0</v>
      </c>
      <c r="M3214">
        <f t="shared" si="206"/>
        <v>2</v>
      </c>
      <c r="N3214" s="2">
        <f t="shared" si="203"/>
        <v>22</v>
      </c>
      <c r="O3214" s="2" t="str">
        <f t="shared" si="204"/>
        <v>AL4</v>
      </c>
      <c r="P3214" t="str">
        <f t="shared" si="205"/>
        <v>PA</v>
      </c>
    </row>
    <row r="3215" spans="1:16" x14ac:dyDescent="0.25">
      <c r="A3215" t="s">
        <v>27</v>
      </c>
      <c r="B3215" t="s">
        <v>5227</v>
      </c>
      <c r="C3215">
        <v>166</v>
      </c>
      <c r="D3215" t="s">
        <v>5228</v>
      </c>
      <c r="E3215" s="26" t="s">
        <v>9541</v>
      </c>
      <c r="F3215" t="s">
        <v>44</v>
      </c>
      <c r="G3215" t="s">
        <v>45</v>
      </c>
      <c r="H3215" t="s">
        <v>2963</v>
      </c>
      <c r="I3215">
        <v>12</v>
      </c>
      <c r="J3215">
        <v>2</v>
      </c>
      <c r="K3215" t="s">
        <v>5229</v>
      </c>
      <c r="L3215">
        <v>0</v>
      </c>
      <c r="M3215">
        <f t="shared" si="206"/>
        <v>2</v>
      </c>
      <c r="N3215" s="2">
        <f t="shared" si="203"/>
        <v>22</v>
      </c>
      <c r="O3215" s="2" t="str">
        <f t="shared" si="204"/>
        <v>AL4A</v>
      </c>
      <c r="P3215" t="str">
        <f t="shared" si="205"/>
        <v>PA</v>
      </c>
    </row>
    <row r="3216" spans="1:16" x14ac:dyDescent="0.25">
      <c r="A3216" t="s">
        <v>27</v>
      </c>
      <c r="B3216" t="s">
        <v>5230</v>
      </c>
      <c r="C3216">
        <v>167</v>
      </c>
      <c r="D3216" t="s">
        <v>5231</v>
      </c>
      <c r="E3216" s="26" t="s">
        <v>9541</v>
      </c>
      <c r="F3216" t="s">
        <v>44</v>
      </c>
      <c r="G3216" t="s">
        <v>45</v>
      </c>
      <c r="H3216" t="s">
        <v>2963</v>
      </c>
      <c r="I3216">
        <v>12</v>
      </c>
      <c r="J3216">
        <v>2</v>
      </c>
      <c r="K3216" t="s">
        <v>5226</v>
      </c>
      <c r="L3216">
        <v>0</v>
      </c>
      <c r="M3216">
        <f t="shared" si="206"/>
        <v>2</v>
      </c>
      <c r="N3216" s="2">
        <f t="shared" si="203"/>
        <v>22</v>
      </c>
      <c r="O3216" s="2" t="str">
        <f t="shared" si="204"/>
        <v>AL4B</v>
      </c>
      <c r="P3216" t="str">
        <f t="shared" si="205"/>
        <v>PA</v>
      </c>
    </row>
    <row r="3217" spans="1:16" x14ac:dyDescent="0.25">
      <c r="A3217" t="s">
        <v>27</v>
      </c>
      <c r="B3217" t="s">
        <v>5232</v>
      </c>
      <c r="C3217">
        <v>168</v>
      </c>
      <c r="D3217" t="s">
        <v>1563</v>
      </c>
      <c r="E3217" t="s">
        <v>1564</v>
      </c>
      <c r="F3217" t="s">
        <v>44</v>
      </c>
      <c r="G3217" t="s">
        <v>45</v>
      </c>
      <c r="H3217" t="s">
        <v>2471</v>
      </c>
      <c r="I3217">
        <v>12</v>
      </c>
      <c r="J3217">
        <v>0</v>
      </c>
      <c r="K3217" t="s">
        <v>539</v>
      </c>
      <c r="L3217">
        <v>0</v>
      </c>
      <c r="M3217">
        <f t="shared" si="206"/>
        <v>2</v>
      </c>
      <c r="N3217" s="2">
        <f t="shared" si="203"/>
        <v>22</v>
      </c>
      <c r="O3217" s="2" t="str">
        <f t="shared" si="204"/>
        <v>AL4C</v>
      </c>
      <c r="P3217" t="str">
        <f t="shared" si="205"/>
        <v>PA</v>
      </c>
    </row>
    <row r="3218" spans="1:16" x14ac:dyDescent="0.25">
      <c r="A3218" t="s">
        <v>27</v>
      </c>
      <c r="B3218" t="s">
        <v>5233</v>
      </c>
      <c r="C3218">
        <v>169</v>
      </c>
      <c r="D3218" t="s">
        <v>5234</v>
      </c>
      <c r="E3218" t="s">
        <v>83</v>
      </c>
      <c r="F3218" t="s">
        <v>44</v>
      </c>
      <c r="G3218" t="s">
        <v>45</v>
      </c>
      <c r="H3218" t="s">
        <v>2963</v>
      </c>
      <c r="I3218">
        <v>12</v>
      </c>
      <c r="J3218">
        <v>2</v>
      </c>
      <c r="K3218" t="s">
        <v>5104</v>
      </c>
      <c r="L3218">
        <v>0</v>
      </c>
      <c r="M3218">
        <f t="shared" si="206"/>
        <v>2</v>
      </c>
      <c r="N3218" s="2">
        <f t="shared" si="203"/>
        <v>22</v>
      </c>
      <c r="O3218" s="2" t="str">
        <f t="shared" si="204"/>
        <v>AL6</v>
      </c>
      <c r="P3218" t="str">
        <f t="shared" si="205"/>
        <v>PA</v>
      </c>
    </row>
    <row r="3219" spans="1:16" x14ac:dyDescent="0.25">
      <c r="A3219" t="s">
        <v>27</v>
      </c>
      <c r="B3219" t="s">
        <v>5235</v>
      </c>
      <c r="C3219">
        <v>170</v>
      </c>
      <c r="D3219" t="s">
        <v>5236</v>
      </c>
      <c r="E3219" s="26" t="s">
        <v>9541</v>
      </c>
      <c r="F3219" t="s">
        <v>44</v>
      </c>
      <c r="G3219" t="s">
        <v>45</v>
      </c>
      <c r="H3219" t="s">
        <v>2963</v>
      </c>
      <c r="I3219">
        <v>12</v>
      </c>
      <c r="J3219">
        <v>2</v>
      </c>
      <c r="K3219" t="s">
        <v>5237</v>
      </c>
      <c r="L3219">
        <v>0</v>
      </c>
      <c r="M3219">
        <f t="shared" si="206"/>
        <v>2</v>
      </c>
      <c r="N3219" s="2">
        <f t="shared" si="203"/>
        <v>22</v>
      </c>
      <c r="O3219" s="2" t="str">
        <f t="shared" si="204"/>
        <v>AL6A</v>
      </c>
      <c r="P3219" t="str">
        <f t="shared" si="205"/>
        <v>PA</v>
      </c>
    </row>
    <row r="3220" spans="1:16" x14ac:dyDescent="0.25">
      <c r="A3220" t="s">
        <v>27</v>
      </c>
      <c r="B3220" t="s">
        <v>5238</v>
      </c>
      <c r="C3220">
        <v>171</v>
      </c>
      <c r="D3220" t="s">
        <v>5239</v>
      </c>
      <c r="E3220" s="26" t="s">
        <v>9541</v>
      </c>
      <c r="F3220" t="s">
        <v>44</v>
      </c>
      <c r="G3220" t="s">
        <v>45</v>
      </c>
      <c r="H3220" t="s">
        <v>2963</v>
      </c>
      <c r="I3220">
        <v>12</v>
      </c>
      <c r="J3220">
        <v>2</v>
      </c>
      <c r="K3220" t="s">
        <v>5104</v>
      </c>
      <c r="L3220">
        <v>0</v>
      </c>
      <c r="M3220">
        <f t="shared" si="206"/>
        <v>2</v>
      </c>
      <c r="N3220" s="2">
        <f t="shared" si="203"/>
        <v>22</v>
      </c>
      <c r="O3220" s="2" t="str">
        <f t="shared" si="204"/>
        <v>AL6B</v>
      </c>
      <c r="P3220" t="str">
        <f t="shared" si="205"/>
        <v>PA</v>
      </c>
    </row>
    <row r="3221" spans="1:16" x14ac:dyDescent="0.25">
      <c r="A3221" t="s">
        <v>27</v>
      </c>
      <c r="B3221" t="s">
        <v>5240</v>
      </c>
      <c r="C3221">
        <v>172</v>
      </c>
      <c r="D3221" t="s">
        <v>5241</v>
      </c>
      <c r="E3221" t="s">
        <v>1564</v>
      </c>
      <c r="F3221" t="s">
        <v>44</v>
      </c>
      <c r="G3221" t="s">
        <v>45</v>
      </c>
      <c r="H3221" t="s">
        <v>2471</v>
      </c>
      <c r="I3221">
        <v>12</v>
      </c>
      <c r="J3221">
        <v>0</v>
      </c>
      <c r="K3221" t="s">
        <v>539</v>
      </c>
      <c r="L3221">
        <v>0</v>
      </c>
      <c r="M3221">
        <f t="shared" si="206"/>
        <v>2</v>
      </c>
      <c r="N3221" s="2">
        <f t="shared" si="203"/>
        <v>22</v>
      </c>
      <c r="O3221" s="2" t="str">
        <f t="shared" si="204"/>
        <v>AL6C</v>
      </c>
      <c r="P3221" t="str">
        <f t="shared" si="205"/>
        <v>PA</v>
      </c>
    </row>
    <row r="3222" spans="1:16" x14ac:dyDescent="0.25">
      <c r="A3222" t="s">
        <v>27</v>
      </c>
      <c r="B3222" t="s">
        <v>5242</v>
      </c>
      <c r="C3222">
        <v>173</v>
      </c>
      <c r="D3222" t="s">
        <v>1547</v>
      </c>
      <c r="E3222" t="s">
        <v>83</v>
      </c>
      <c r="F3222" t="s">
        <v>44</v>
      </c>
      <c r="G3222" t="s">
        <v>45</v>
      </c>
      <c r="H3222" t="s">
        <v>2963</v>
      </c>
      <c r="I3222">
        <v>12</v>
      </c>
      <c r="J3222">
        <v>2</v>
      </c>
      <c r="K3222" t="s">
        <v>5243</v>
      </c>
      <c r="L3222">
        <v>0</v>
      </c>
      <c r="M3222">
        <f t="shared" si="206"/>
        <v>2</v>
      </c>
      <c r="N3222" s="2">
        <f t="shared" si="203"/>
        <v>22</v>
      </c>
      <c r="O3222" s="2" t="str">
        <f t="shared" si="204"/>
        <v>AL8</v>
      </c>
      <c r="P3222" t="str">
        <f t="shared" si="205"/>
        <v>PA</v>
      </c>
    </row>
    <row r="3223" spans="1:16" x14ac:dyDescent="0.25">
      <c r="A3223" t="s">
        <v>27</v>
      </c>
      <c r="B3223" t="s">
        <v>5244</v>
      </c>
      <c r="C3223">
        <v>174</v>
      </c>
      <c r="D3223" t="s">
        <v>5245</v>
      </c>
      <c r="E3223" s="26" t="s">
        <v>9541</v>
      </c>
      <c r="F3223" t="s">
        <v>44</v>
      </c>
      <c r="G3223" t="s">
        <v>45</v>
      </c>
      <c r="H3223" t="s">
        <v>2963</v>
      </c>
      <c r="I3223">
        <v>12</v>
      </c>
      <c r="J3223">
        <v>2</v>
      </c>
      <c r="K3223" t="s">
        <v>5246</v>
      </c>
      <c r="L3223">
        <v>0</v>
      </c>
      <c r="M3223">
        <f t="shared" si="206"/>
        <v>2</v>
      </c>
      <c r="N3223" s="2">
        <f t="shared" si="203"/>
        <v>22</v>
      </c>
      <c r="O3223" s="2" t="str">
        <f t="shared" si="204"/>
        <v>AL8A</v>
      </c>
      <c r="P3223" t="str">
        <f t="shared" si="205"/>
        <v>PA</v>
      </c>
    </row>
    <row r="3224" spans="1:16" x14ac:dyDescent="0.25">
      <c r="A3224" t="s">
        <v>27</v>
      </c>
      <c r="B3224" t="s">
        <v>5247</v>
      </c>
      <c r="C3224">
        <v>175</v>
      </c>
      <c r="D3224" t="s">
        <v>5248</v>
      </c>
      <c r="E3224" s="26" t="s">
        <v>9541</v>
      </c>
      <c r="F3224" t="s">
        <v>44</v>
      </c>
      <c r="G3224" t="s">
        <v>45</v>
      </c>
      <c r="H3224" t="s">
        <v>2963</v>
      </c>
      <c r="I3224">
        <v>12</v>
      </c>
      <c r="J3224">
        <v>2</v>
      </c>
      <c r="K3224" t="s">
        <v>5243</v>
      </c>
      <c r="L3224">
        <v>0</v>
      </c>
      <c r="M3224">
        <f t="shared" si="206"/>
        <v>2</v>
      </c>
      <c r="N3224" s="2">
        <f t="shared" si="203"/>
        <v>22</v>
      </c>
      <c r="O3224" s="2" t="str">
        <f t="shared" si="204"/>
        <v>AL8B</v>
      </c>
      <c r="P3224" t="str">
        <f t="shared" si="205"/>
        <v>PA</v>
      </c>
    </row>
    <row r="3225" spans="1:16" x14ac:dyDescent="0.25">
      <c r="A3225" t="s">
        <v>27</v>
      </c>
      <c r="B3225" t="s">
        <v>5249</v>
      </c>
      <c r="C3225">
        <v>176</v>
      </c>
      <c r="D3225" t="s">
        <v>1570</v>
      </c>
      <c r="E3225" t="s">
        <v>1571</v>
      </c>
      <c r="F3225" t="s">
        <v>44</v>
      </c>
      <c r="G3225" t="s">
        <v>45</v>
      </c>
      <c r="H3225" t="s">
        <v>2471</v>
      </c>
      <c r="I3225">
        <v>12</v>
      </c>
      <c r="J3225">
        <v>0</v>
      </c>
      <c r="K3225" t="s">
        <v>539</v>
      </c>
      <c r="L3225">
        <v>0</v>
      </c>
      <c r="M3225">
        <f t="shared" si="206"/>
        <v>2</v>
      </c>
      <c r="N3225" s="2">
        <f t="shared" si="203"/>
        <v>22</v>
      </c>
      <c r="O3225" s="2" t="str">
        <f t="shared" si="204"/>
        <v>AL8C</v>
      </c>
      <c r="P3225" t="str">
        <f t="shared" si="205"/>
        <v>PA</v>
      </c>
    </row>
    <row r="3226" spans="1:16" x14ac:dyDescent="0.25">
      <c r="A3226" t="s">
        <v>27</v>
      </c>
      <c r="B3226" t="s">
        <v>5250</v>
      </c>
      <c r="C3226">
        <v>177</v>
      </c>
      <c r="D3226" t="s">
        <v>1534</v>
      </c>
      <c r="E3226" t="s">
        <v>83</v>
      </c>
      <c r="F3226" t="s">
        <v>44</v>
      </c>
      <c r="G3226" t="s">
        <v>45</v>
      </c>
      <c r="H3226" t="s">
        <v>2963</v>
      </c>
      <c r="I3226">
        <v>12</v>
      </c>
      <c r="J3226">
        <v>2</v>
      </c>
      <c r="K3226" t="s">
        <v>5251</v>
      </c>
      <c r="L3226">
        <v>0</v>
      </c>
      <c r="M3226">
        <f t="shared" si="206"/>
        <v>2</v>
      </c>
      <c r="N3226" s="2">
        <f t="shared" si="203"/>
        <v>22</v>
      </c>
      <c r="O3226" s="2" t="str">
        <f t="shared" si="204"/>
        <v>AL9</v>
      </c>
      <c r="P3226" t="str">
        <f t="shared" si="205"/>
        <v>PA</v>
      </c>
    </row>
    <row r="3227" spans="1:16" x14ac:dyDescent="0.25">
      <c r="A3227" t="s">
        <v>27</v>
      </c>
      <c r="B3227" t="s">
        <v>5252</v>
      </c>
      <c r="C3227">
        <v>178</v>
      </c>
      <c r="D3227" t="s">
        <v>5253</v>
      </c>
      <c r="E3227" s="26" t="s">
        <v>9541</v>
      </c>
      <c r="F3227" t="s">
        <v>44</v>
      </c>
      <c r="G3227" t="s">
        <v>45</v>
      </c>
      <c r="H3227" t="s">
        <v>2963</v>
      </c>
      <c r="I3227">
        <v>12</v>
      </c>
      <c r="J3227">
        <v>2</v>
      </c>
      <c r="K3227" t="s">
        <v>5254</v>
      </c>
      <c r="L3227">
        <v>0</v>
      </c>
      <c r="M3227">
        <f t="shared" si="206"/>
        <v>2</v>
      </c>
      <c r="N3227" s="2">
        <f t="shared" si="203"/>
        <v>22</v>
      </c>
      <c r="O3227" s="2" t="str">
        <f t="shared" si="204"/>
        <v>AL9A</v>
      </c>
      <c r="P3227" t="str">
        <f t="shared" si="205"/>
        <v>PA</v>
      </c>
    </row>
    <row r="3228" spans="1:16" x14ac:dyDescent="0.25">
      <c r="A3228" t="s">
        <v>27</v>
      </c>
      <c r="B3228" t="s">
        <v>5255</v>
      </c>
      <c r="C3228">
        <v>179</v>
      </c>
      <c r="D3228" t="s">
        <v>5256</v>
      </c>
      <c r="E3228" s="26" t="s">
        <v>9541</v>
      </c>
      <c r="F3228" t="s">
        <v>44</v>
      </c>
      <c r="G3228" t="s">
        <v>45</v>
      </c>
      <c r="H3228" t="s">
        <v>2963</v>
      </c>
      <c r="I3228">
        <v>12</v>
      </c>
      <c r="J3228">
        <v>2</v>
      </c>
      <c r="K3228" t="s">
        <v>5251</v>
      </c>
      <c r="L3228">
        <v>0</v>
      </c>
      <c r="M3228">
        <f t="shared" si="206"/>
        <v>2</v>
      </c>
      <c r="N3228" s="2">
        <f t="shared" si="203"/>
        <v>22</v>
      </c>
      <c r="O3228" s="2" t="str">
        <f t="shared" si="204"/>
        <v>AL9B</v>
      </c>
      <c r="P3228" t="str">
        <f t="shared" si="205"/>
        <v>PA</v>
      </c>
    </row>
    <row r="3229" spans="1:16" x14ac:dyDescent="0.25">
      <c r="A3229" t="s">
        <v>27</v>
      </c>
      <c r="B3229" t="s">
        <v>5257</v>
      </c>
      <c r="C3229">
        <v>180</v>
      </c>
      <c r="D3229" t="s">
        <v>1573</v>
      </c>
      <c r="E3229" t="s">
        <v>1571</v>
      </c>
      <c r="F3229" t="s">
        <v>44</v>
      </c>
      <c r="G3229" t="s">
        <v>45</v>
      </c>
      <c r="H3229" t="s">
        <v>2471</v>
      </c>
      <c r="I3229">
        <v>12</v>
      </c>
      <c r="J3229">
        <v>0</v>
      </c>
      <c r="K3229" t="s">
        <v>539</v>
      </c>
      <c r="L3229">
        <v>0</v>
      </c>
      <c r="M3229">
        <f t="shared" si="206"/>
        <v>2</v>
      </c>
      <c r="N3229" s="2">
        <f t="shared" si="203"/>
        <v>22</v>
      </c>
      <c r="O3229" s="2" t="str">
        <f t="shared" si="204"/>
        <v>AL9C</v>
      </c>
      <c r="P3229" t="str">
        <f t="shared" si="205"/>
        <v>PA</v>
      </c>
    </row>
    <row r="3230" spans="1:16" x14ac:dyDescent="0.25">
      <c r="A3230" t="s">
        <v>27</v>
      </c>
      <c r="B3230" t="s">
        <v>5258</v>
      </c>
      <c r="C3230">
        <v>181</v>
      </c>
      <c r="D3230" t="s">
        <v>1537</v>
      </c>
      <c r="E3230" t="s">
        <v>83</v>
      </c>
      <c r="F3230" t="s">
        <v>44</v>
      </c>
      <c r="G3230" t="s">
        <v>45</v>
      </c>
      <c r="H3230" t="s">
        <v>2963</v>
      </c>
      <c r="I3230">
        <v>12</v>
      </c>
      <c r="J3230">
        <v>2</v>
      </c>
      <c r="K3230" t="s">
        <v>5259</v>
      </c>
      <c r="L3230">
        <v>0</v>
      </c>
      <c r="M3230">
        <f t="shared" si="206"/>
        <v>2</v>
      </c>
      <c r="N3230" s="2">
        <f t="shared" si="203"/>
        <v>22</v>
      </c>
      <c r="O3230" s="2" t="str">
        <f t="shared" si="204"/>
        <v>AL10</v>
      </c>
      <c r="P3230" t="str">
        <f t="shared" si="205"/>
        <v>PA</v>
      </c>
    </row>
    <row r="3231" spans="1:16" x14ac:dyDescent="0.25">
      <c r="A3231" t="s">
        <v>27</v>
      </c>
      <c r="B3231" t="s">
        <v>5260</v>
      </c>
      <c r="C3231">
        <v>182</v>
      </c>
      <c r="D3231" t="s">
        <v>5261</v>
      </c>
      <c r="E3231" s="26" t="s">
        <v>9541</v>
      </c>
      <c r="F3231" t="s">
        <v>44</v>
      </c>
      <c r="G3231" t="s">
        <v>45</v>
      </c>
      <c r="H3231" t="s">
        <v>2963</v>
      </c>
      <c r="I3231">
        <v>12</v>
      </c>
      <c r="J3231">
        <v>2</v>
      </c>
      <c r="K3231" t="s">
        <v>5262</v>
      </c>
      <c r="L3231">
        <v>0</v>
      </c>
      <c r="M3231">
        <f t="shared" si="206"/>
        <v>2</v>
      </c>
      <c r="N3231" s="2">
        <f t="shared" si="203"/>
        <v>22</v>
      </c>
      <c r="O3231" s="2" t="str">
        <f t="shared" si="204"/>
        <v>AL10A</v>
      </c>
      <c r="P3231" t="str">
        <f t="shared" si="205"/>
        <v>PA</v>
      </c>
    </row>
    <row r="3232" spans="1:16" x14ac:dyDescent="0.25">
      <c r="A3232" t="s">
        <v>27</v>
      </c>
      <c r="B3232" t="s">
        <v>5263</v>
      </c>
      <c r="C3232">
        <v>183</v>
      </c>
      <c r="D3232" t="s">
        <v>5264</v>
      </c>
      <c r="E3232" s="26" t="s">
        <v>9541</v>
      </c>
      <c r="F3232" t="s">
        <v>44</v>
      </c>
      <c r="G3232" t="s">
        <v>45</v>
      </c>
      <c r="H3232" t="s">
        <v>2963</v>
      </c>
      <c r="I3232">
        <v>12</v>
      </c>
      <c r="J3232">
        <v>2</v>
      </c>
      <c r="K3232" t="s">
        <v>5259</v>
      </c>
      <c r="L3232">
        <v>0</v>
      </c>
      <c r="M3232">
        <f t="shared" si="206"/>
        <v>2</v>
      </c>
      <c r="N3232" s="2">
        <f t="shared" si="203"/>
        <v>22</v>
      </c>
      <c r="O3232" s="2" t="str">
        <f t="shared" si="204"/>
        <v>AL10B</v>
      </c>
      <c r="P3232" t="str">
        <f t="shared" si="205"/>
        <v>PA</v>
      </c>
    </row>
    <row r="3233" spans="1:16" x14ac:dyDescent="0.25">
      <c r="A3233" t="s">
        <v>27</v>
      </c>
      <c r="B3233" t="s">
        <v>5265</v>
      </c>
      <c r="C3233">
        <v>184</v>
      </c>
      <c r="D3233" t="s">
        <v>1575</v>
      </c>
      <c r="E3233" t="s">
        <v>1576</v>
      </c>
      <c r="F3233" t="s">
        <v>44</v>
      </c>
      <c r="G3233" t="s">
        <v>45</v>
      </c>
      <c r="H3233" t="s">
        <v>2471</v>
      </c>
      <c r="I3233">
        <v>12</v>
      </c>
      <c r="J3233">
        <v>0</v>
      </c>
      <c r="K3233" t="s">
        <v>539</v>
      </c>
      <c r="L3233">
        <v>0</v>
      </c>
      <c r="M3233">
        <f t="shared" si="206"/>
        <v>2</v>
      </c>
      <c r="N3233" s="2">
        <f t="shared" si="203"/>
        <v>22</v>
      </c>
      <c r="O3233" s="2" t="str">
        <f t="shared" si="204"/>
        <v>AL10C</v>
      </c>
      <c r="P3233" t="str">
        <f t="shared" si="205"/>
        <v>PA</v>
      </c>
    </row>
    <row r="3234" spans="1:16" x14ac:dyDescent="0.25">
      <c r="A3234" t="s">
        <v>27</v>
      </c>
      <c r="B3234" t="s">
        <v>5266</v>
      </c>
      <c r="C3234">
        <v>185</v>
      </c>
      <c r="D3234" t="s">
        <v>1560</v>
      </c>
      <c r="E3234" s="26" t="s">
        <v>9541</v>
      </c>
      <c r="F3234" t="s">
        <v>44</v>
      </c>
      <c r="G3234" t="s">
        <v>45</v>
      </c>
      <c r="H3234" t="s">
        <v>2963</v>
      </c>
      <c r="I3234">
        <v>12</v>
      </c>
      <c r="J3234">
        <v>2</v>
      </c>
      <c r="K3234" t="s">
        <v>5267</v>
      </c>
      <c r="L3234">
        <v>0</v>
      </c>
      <c r="M3234">
        <f t="shared" si="206"/>
        <v>2</v>
      </c>
      <c r="N3234" s="2">
        <f t="shared" si="203"/>
        <v>22</v>
      </c>
      <c r="O3234" s="2" t="str">
        <f t="shared" si="204"/>
        <v>AL14</v>
      </c>
      <c r="P3234" t="str">
        <f t="shared" si="205"/>
        <v>PA</v>
      </c>
    </row>
    <row r="3235" spans="1:16" x14ac:dyDescent="0.25">
      <c r="A3235" t="s">
        <v>27</v>
      </c>
      <c r="B3235" t="s">
        <v>5268</v>
      </c>
      <c r="C3235">
        <v>186</v>
      </c>
      <c r="D3235" t="s">
        <v>5269</v>
      </c>
      <c r="E3235" s="26" t="s">
        <v>9541</v>
      </c>
      <c r="F3235" t="s">
        <v>44</v>
      </c>
      <c r="G3235" t="s">
        <v>45</v>
      </c>
      <c r="H3235" t="s">
        <v>2963</v>
      </c>
      <c r="I3235">
        <v>12</v>
      </c>
      <c r="J3235">
        <v>2</v>
      </c>
      <c r="K3235" t="s">
        <v>5270</v>
      </c>
      <c r="L3235">
        <v>0</v>
      </c>
      <c r="M3235">
        <f t="shared" si="206"/>
        <v>2</v>
      </c>
      <c r="N3235" s="2">
        <f t="shared" si="203"/>
        <v>22</v>
      </c>
      <c r="O3235" s="2" t="str">
        <f t="shared" si="204"/>
        <v>AL14A</v>
      </c>
      <c r="P3235" t="str">
        <f t="shared" si="205"/>
        <v>PA</v>
      </c>
    </row>
    <row r="3236" spans="1:16" x14ac:dyDescent="0.25">
      <c r="A3236" t="s">
        <v>27</v>
      </c>
      <c r="B3236" t="s">
        <v>5271</v>
      </c>
      <c r="C3236">
        <v>187</v>
      </c>
      <c r="D3236" t="s">
        <v>5272</v>
      </c>
      <c r="E3236" s="26" t="s">
        <v>9541</v>
      </c>
      <c r="F3236" t="s">
        <v>44</v>
      </c>
      <c r="G3236" t="s">
        <v>45</v>
      </c>
      <c r="H3236" t="s">
        <v>2963</v>
      </c>
      <c r="I3236">
        <v>12</v>
      </c>
      <c r="J3236">
        <v>2</v>
      </c>
      <c r="K3236" t="s">
        <v>5267</v>
      </c>
      <c r="L3236">
        <v>0</v>
      </c>
      <c r="M3236">
        <f t="shared" si="206"/>
        <v>2</v>
      </c>
      <c r="N3236" s="2">
        <f t="shared" si="203"/>
        <v>22</v>
      </c>
      <c r="O3236" s="2" t="str">
        <f t="shared" si="204"/>
        <v>AL14B</v>
      </c>
      <c r="P3236" t="str">
        <f t="shared" si="205"/>
        <v>PA</v>
      </c>
    </row>
    <row r="3237" spans="1:16" x14ac:dyDescent="0.25">
      <c r="A3237" t="s">
        <v>27</v>
      </c>
      <c r="B3237" t="s">
        <v>5273</v>
      </c>
      <c r="C3237">
        <v>188</v>
      </c>
      <c r="D3237" t="s">
        <v>1583</v>
      </c>
      <c r="E3237" t="s">
        <v>1571</v>
      </c>
      <c r="F3237" t="s">
        <v>44</v>
      </c>
      <c r="G3237" t="s">
        <v>45</v>
      </c>
      <c r="H3237" t="s">
        <v>2471</v>
      </c>
      <c r="I3237">
        <v>12</v>
      </c>
      <c r="J3237">
        <v>0</v>
      </c>
      <c r="K3237" t="s">
        <v>539</v>
      </c>
      <c r="L3237">
        <v>0</v>
      </c>
      <c r="M3237">
        <f t="shared" si="206"/>
        <v>2</v>
      </c>
      <c r="N3237" s="2">
        <f t="shared" si="203"/>
        <v>22</v>
      </c>
      <c r="O3237" s="2" t="str">
        <f t="shared" si="204"/>
        <v>AL14C</v>
      </c>
      <c r="P3237" t="str">
        <f t="shared" si="205"/>
        <v>PA</v>
      </c>
    </row>
    <row r="3238" spans="1:16" x14ac:dyDescent="0.25">
      <c r="A3238" t="s">
        <v>27</v>
      </c>
      <c r="B3238" t="s">
        <v>5274</v>
      </c>
      <c r="C3238">
        <v>189</v>
      </c>
      <c r="D3238" t="s">
        <v>5275</v>
      </c>
      <c r="E3238" s="26" t="s">
        <v>9541</v>
      </c>
      <c r="F3238" t="s">
        <v>44</v>
      </c>
      <c r="G3238" t="s">
        <v>45</v>
      </c>
      <c r="H3238" t="s">
        <v>2963</v>
      </c>
      <c r="I3238">
        <v>12</v>
      </c>
      <c r="J3238">
        <v>2</v>
      </c>
      <c r="K3238" t="s">
        <v>5276</v>
      </c>
      <c r="L3238">
        <v>0</v>
      </c>
      <c r="M3238">
        <f t="shared" si="206"/>
        <v>2</v>
      </c>
      <c r="N3238" s="2">
        <f t="shared" si="203"/>
        <v>22</v>
      </c>
      <c r="O3238" s="2" t="str">
        <f t="shared" si="204"/>
        <v>AL15</v>
      </c>
      <c r="P3238" t="str">
        <f t="shared" si="205"/>
        <v>PA</v>
      </c>
    </row>
    <row r="3239" spans="1:16" x14ac:dyDescent="0.25">
      <c r="A3239" t="s">
        <v>27</v>
      </c>
      <c r="B3239" t="s">
        <v>5277</v>
      </c>
      <c r="C3239">
        <v>190</v>
      </c>
      <c r="D3239" t="s">
        <v>5278</v>
      </c>
      <c r="E3239" s="26" t="s">
        <v>9541</v>
      </c>
      <c r="F3239" t="s">
        <v>44</v>
      </c>
      <c r="G3239" t="s">
        <v>45</v>
      </c>
      <c r="H3239" t="s">
        <v>2963</v>
      </c>
      <c r="I3239">
        <v>12</v>
      </c>
      <c r="J3239">
        <v>2</v>
      </c>
      <c r="K3239" t="s">
        <v>5279</v>
      </c>
      <c r="L3239">
        <v>0</v>
      </c>
      <c r="M3239">
        <f t="shared" si="206"/>
        <v>2</v>
      </c>
      <c r="N3239" s="2">
        <f t="shared" si="203"/>
        <v>22</v>
      </c>
      <c r="O3239" s="2" t="str">
        <f t="shared" si="204"/>
        <v>AL15A</v>
      </c>
      <c r="P3239" t="str">
        <f t="shared" si="205"/>
        <v>PA</v>
      </c>
    </row>
    <row r="3240" spans="1:16" x14ac:dyDescent="0.25">
      <c r="A3240" t="s">
        <v>27</v>
      </c>
      <c r="B3240" t="s">
        <v>5280</v>
      </c>
      <c r="C3240">
        <v>191</v>
      </c>
      <c r="D3240" t="s">
        <v>5281</v>
      </c>
      <c r="E3240" s="26" t="s">
        <v>9541</v>
      </c>
      <c r="F3240" t="s">
        <v>44</v>
      </c>
      <c r="G3240" t="s">
        <v>45</v>
      </c>
      <c r="H3240" t="s">
        <v>2963</v>
      </c>
      <c r="I3240">
        <v>12</v>
      </c>
      <c r="J3240">
        <v>2</v>
      </c>
      <c r="K3240" t="s">
        <v>5276</v>
      </c>
      <c r="L3240">
        <v>0</v>
      </c>
      <c r="M3240">
        <f t="shared" si="206"/>
        <v>2</v>
      </c>
      <c r="N3240" s="2">
        <f t="shared" si="203"/>
        <v>22</v>
      </c>
      <c r="O3240" s="2" t="str">
        <f t="shared" si="204"/>
        <v>AL15B</v>
      </c>
      <c r="P3240" t="str">
        <f t="shared" si="205"/>
        <v>PA</v>
      </c>
    </row>
    <row r="3241" spans="1:16" x14ac:dyDescent="0.25">
      <c r="A3241" t="s">
        <v>27</v>
      </c>
      <c r="B3241" t="s">
        <v>5282</v>
      </c>
      <c r="C3241">
        <v>192</v>
      </c>
      <c r="D3241" t="s">
        <v>5283</v>
      </c>
      <c r="E3241" t="s">
        <v>1571</v>
      </c>
      <c r="F3241" t="s">
        <v>44</v>
      </c>
      <c r="G3241" t="s">
        <v>45</v>
      </c>
      <c r="H3241" t="s">
        <v>2471</v>
      </c>
      <c r="I3241">
        <v>12</v>
      </c>
      <c r="J3241">
        <v>0</v>
      </c>
      <c r="K3241" t="s">
        <v>539</v>
      </c>
      <c r="L3241">
        <v>0</v>
      </c>
      <c r="M3241">
        <f t="shared" si="206"/>
        <v>2</v>
      </c>
      <c r="N3241" s="2">
        <f t="shared" si="203"/>
        <v>22</v>
      </c>
      <c r="O3241" s="2" t="str">
        <f t="shared" si="204"/>
        <v>AL15C</v>
      </c>
      <c r="P3241" t="str">
        <f t="shared" si="205"/>
        <v>PA</v>
      </c>
    </row>
    <row r="3242" spans="1:16" x14ac:dyDescent="0.25">
      <c r="A3242" t="s">
        <v>27</v>
      </c>
      <c r="B3242" t="s">
        <v>5284</v>
      </c>
      <c r="C3242">
        <v>193</v>
      </c>
      <c r="D3242" t="s">
        <v>5285</v>
      </c>
      <c r="E3242" s="26" t="s">
        <v>9541</v>
      </c>
      <c r="F3242" t="s">
        <v>44</v>
      </c>
      <c r="G3242" t="s">
        <v>45</v>
      </c>
      <c r="H3242" t="s">
        <v>2963</v>
      </c>
      <c r="I3242">
        <v>12</v>
      </c>
      <c r="J3242">
        <v>2</v>
      </c>
      <c r="K3242" t="s">
        <v>5286</v>
      </c>
      <c r="L3242">
        <v>0</v>
      </c>
      <c r="M3242">
        <f t="shared" si="206"/>
        <v>2</v>
      </c>
      <c r="N3242" s="2">
        <f t="shared" si="203"/>
        <v>22</v>
      </c>
      <c r="O3242" s="2" t="str">
        <f t="shared" si="204"/>
        <v>AL16</v>
      </c>
      <c r="P3242" t="str">
        <f t="shared" si="205"/>
        <v>PA</v>
      </c>
    </row>
    <row r="3243" spans="1:16" x14ac:dyDescent="0.25">
      <c r="A3243" t="s">
        <v>27</v>
      </c>
      <c r="B3243" t="s">
        <v>5287</v>
      </c>
      <c r="C3243">
        <v>194</v>
      </c>
      <c r="D3243" t="s">
        <v>5288</v>
      </c>
      <c r="E3243" s="26" t="s">
        <v>9541</v>
      </c>
      <c r="F3243" t="s">
        <v>44</v>
      </c>
      <c r="G3243" t="s">
        <v>45</v>
      </c>
      <c r="H3243" t="s">
        <v>2963</v>
      </c>
      <c r="I3243">
        <v>12</v>
      </c>
      <c r="J3243">
        <v>2</v>
      </c>
      <c r="K3243" t="s">
        <v>5289</v>
      </c>
      <c r="L3243">
        <v>0</v>
      </c>
      <c r="M3243">
        <f t="shared" si="206"/>
        <v>2</v>
      </c>
      <c r="N3243" s="2">
        <f t="shared" si="203"/>
        <v>22</v>
      </c>
      <c r="O3243" s="2" t="str">
        <f t="shared" si="204"/>
        <v>AL16A</v>
      </c>
      <c r="P3243" t="str">
        <f t="shared" si="205"/>
        <v>PA</v>
      </c>
    </row>
    <row r="3244" spans="1:16" x14ac:dyDescent="0.25">
      <c r="A3244" t="s">
        <v>27</v>
      </c>
      <c r="B3244" t="s">
        <v>5290</v>
      </c>
      <c r="C3244">
        <v>195</v>
      </c>
      <c r="D3244" t="s">
        <v>5291</v>
      </c>
      <c r="E3244" s="26" t="s">
        <v>9541</v>
      </c>
      <c r="F3244" t="s">
        <v>44</v>
      </c>
      <c r="G3244" t="s">
        <v>45</v>
      </c>
      <c r="H3244" t="s">
        <v>2963</v>
      </c>
      <c r="I3244">
        <v>12</v>
      </c>
      <c r="J3244">
        <v>2</v>
      </c>
      <c r="K3244" t="s">
        <v>5289</v>
      </c>
      <c r="L3244">
        <v>0</v>
      </c>
      <c r="M3244">
        <f t="shared" si="206"/>
        <v>2</v>
      </c>
      <c r="N3244" s="2">
        <f t="shared" si="203"/>
        <v>22</v>
      </c>
      <c r="O3244" s="2" t="str">
        <f t="shared" si="204"/>
        <v>AL16B</v>
      </c>
      <c r="P3244" t="str">
        <f t="shared" si="205"/>
        <v>PA</v>
      </c>
    </row>
    <row r="3245" spans="1:16" x14ac:dyDescent="0.25">
      <c r="A3245" t="s">
        <v>27</v>
      </c>
      <c r="B3245" t="s">
        <v>5292</v>
      </c>
      <c r="C3245">
        <v>196</v>
      </c>
      <c r="D3245" t="s">
        <v>5293</v>
      </c>
      <c r="E3245" t="s">
        <v>1571</v>
      </c>
      <c r="F3245" t="s">
        <v>44</v>
      </c>
      <c r="G3245" t="s">
        <v>45</v>
      </c>
      <c r="H3245" t="s">
        <v>2471</v>
      </c>
      <c r="I3245">
        <v>12</v>
      </c>
      <c r="J3245">
        <v>0</v>
      </c>
      <c r="K3245" t="s">
        <v>539</v>
      </c>
      <c r="L3245">
        <v>0</v>
      </c>
      <c r="M3245">
        <f t="shared" si="206"/>
        <v>2</v>
      </c>
      <c r="N3245" s="2">
        <f t="shared" si="203"/>
        <v>22</v>
      </c>
      <c r="O3245" s="2" t="str">
        <f t="shared" si="204"/>
        <v>AL16C</v>
      </c>
      <c r="P3245" t="str">
        <f t="shared" si="205"/>
        <v>PA</v>
      </c>
    </row>
    <row r="3246" spans="1:16" x14ac:dyDescent="0.25">
      <c r="A3246" t="s">
        <v>27</v>
      </c>
      <c r="B3246" t="s">
        <v>5294</v>
      </c>
      <c r="C3246">
        <v>197</v>
      </c>
      <c r="D3246" t="s">
        <v>5295</v>
      </c>
      <c r="E3246" s="26" t="s">
        <v>9541</v>
      </c>
      <c r="F3246" t="s">
        <v>44</v>
      </c>
      <c r="G3246" t="s">
        <v>45</v>
      </c>
      <c r="H3246" t="s">
        <v>2963</v>
      </c>
      <c r="I3246">
        <v>12</v>
      </c>
      <c r="J3246">
        <v>2</v>
      </c>
      <c r="K3246" t="s">
        <v>5296</v>
      </c>
      <c r="L3246">
        <v>0</v>
      </c>
      <c r="M3246">
        <f t="shared" si="206"/>
        <v>2</v>
      </c>
      <c r="N3246" s="2">
        <f t="shared" ref="N3246:N3309" si="207">_xlfn.NUMBERVALUE(MID(A3246,2,3))-200</f>
        <v>22</v>
      </c>
      <c r="O3246" s="2" t="str">
        <f t="shared" ref="O3246:O3309" si="208">MID(B3246,6,LEN(B3246)-5)</f>
        <v>AL17</v>
      </c>
      <c r="P3246" t="str">
        <f t="shared" ref="P3246:P3309" si="209">IFERROR(IF(FIND("PA",A3246)&gt;0,"PA","Biological"),"Biological")</f>
        <v>PA</v>
      </c>
    </row>
    <row r="3247" spans="1:16" x14ac:dyDescent="0.25">
      <c r="A3247" t="s">
        <v>27</v>
      </c>
      <c r="B3247" t="s">
        <v>5297</v>
      </c>
      <c r="C3247">
        <v>198</v>
      </c>
      <c r="D3247" t="s">
        <v>5298</v>
      </c>
      <c r="E3247" s="26" t="s">
        <v>9541</v>
      </c>
      <c r="F3247" t="s">
        <v>44</v>
      </c>
      <c r="G3247" t="s">
        <v>45</v>
      </c>
      <c r="H3247" t="s">
        <v>2963</v>
      </c>
      <c r="I3247">
        <v>12</v>
      </c>
      <c r="J3247">
        <v>2</v>
      </c>
      <c r="K3247" t="s">
        <v>5299</v>
      </c>
      <c r="L3247">
        <v>0</v>
      </c>
      <c r="M3247">
        <f t="shared" si="206"/>
        <v>2</v>
      </c>
      <c r="N3247" s="2">
        <f t="shared" si="207"/>
        <v>22</v>
      </c>
      <c r="O3247" s="2" t="str">
        <f t="shared" si="208"/>
        <v>AL17A</v>
      </c>
      <c r="P3247" t="str">
        <f t="shared" si="209"/>
        <v>PA</v>
      </c>
    </row>
    <row r="3248" spans="1:16" x14ac:dyDescent="0.25">
      <c r="A3248" t="s">
        <v>27</v>
      </c>
      <c r="B3248" t="s">
        <v>5300</v>
      </c>
      <c r="C3248">
        <v>199</v>
      </c>
      <c r="D3248" t="s">
        <v>5301</v>
      </c>
      <c r="E3248" s="26" t="s">
        <v>9541</v>
      </c>
      <c r="F3248" t="s">
        <v>44</v>
      </c>
      <c r="G3248" t="s">
        <v>45</v>
      </c>
      <c r="H3248" t="s">
        <v>2963</v>
      </c>
      <c r="I3248">
        <v>12</v>
      </c>
      <c r="J3248">
        <v>2</v>
      </c>
      <c r="K3248" t="s">
        <v>5296</v>
      </c>
      <c r="L3248">
        <v>0</v>
      </c>
      <c r="M3248">
        <f t="shared" si="206"/>
        <v>2</v>
      </c>
      <c r="N3248" s="2">
        <f t="shared" si="207"/>
        <v>22</v>
      </c>
      <c r="O3248" s="2" t="str">
        <f t="shared" si="208"/>
        <v>AL17B</v>
      </c>
      <c r="P3248" t="str">
        <f t="shared" si="209"/>
        <v>PA</v>
      </c>
    </row>
    <row r="3249" spans="1:16" x14ac:dyDescent="0.25">
      <c r="A3249" t="s">
        <v>27</v>
      </c>
      <c r="B3249" t="s">
        <v>5302</v>
      </c>
      <c r="C3249">
        <v>200</v>
      </c>
      <c r="D3249" t="s">
        <v>5303</v>
      </c>
      <c r="E3249" t="s">
        <v>1571</v>
      </c>
      <c r="F3249" t="s">
        <v>44</v>
      </c>
      <c r="G3249" t="s">
        <v>45</v>
      </c>
      <c r="H3249" t="s">
        <v>2471</v>
      </c>
      <c r="I3249">
        <v>12</v>
      </c>
      <c r="J3249">
        <v>0</v>
      </c>
      <c r="K3249" t="s">
        <v>539</v>
      </c>
      <c r="L3249">
        <v>0</v>
      </c>
      <c r="M3249">
        <f t="shared" si="206"/>
        <v>2</v>
      </c>
      <c r="N3249" s="2">
        <f t="shared" si="207"/>
        <v>22</v>
      </c>
      <c r="O3249" s="2" t="str">
        <f t="shared" si="208"/>
        <v>AL17C</v>
      </c>
      <c r="P3249" t="str">
        <f t="shared" si="209"/>
        <v>PA</v>
      </c>
    </row>
    <row r="3250" spans="1:16" x14ac:dyDescent="0.25">
      <c r="A3250" t="s">
        <v>27</v>
      </c>
      <c r="B3250" t="s">
        <v>5304</v>
      </c>
      <c r="C3250">
        <v>201</v>
      </c>
      <c r="D3250" t="s">
        <v>5305</v>
      </c>
      <c r="E3250" s="26" t="s">
        <v>9541</v>
      </c>
      <c r="F3250" t="s">
        <v>44</v>
      </c>
      <c r="G3250" t="s">
        <v>45</v>
      </c>
      <c r="H3250" t="s">
        <v>2963</v>
      </c>
      <c r="I3250">
        <v>12</v>
      </c>
      <c r="J3250">
        <v>2</v>
      </c>
      <c r="K3250" t="s">
        <v>5306</v>
      </c>
      <c r="L3250">
        <v>0</v>
      </c>
      <c r="M3250">
        <f t="shared" si="206"/>
        <v>2</v>
      </c>
      <c r="N3250" s="2">
        <f t="shared" si="207"/>
        <v>22</v>
      </c>
      <c r="O3250" s="2" t="str">
        <f t="shared" si="208"/>
        <v>AL18</v>
      </c>
      <c r="P3250" t="str">
        <f t="shared" si="209"/>
        <v>PA</v>
      </c>
    </row>
    <row r="3251" spans="1:16" x14ac:dyDescent="0.25">
      <c r="A3251" t="s">
        <v>27</v>
      </c>
      <c r="B3251" t="s">
        <v>5307</v>
      </c>
      <c r="C3251">
        <v>202</v>
      </c>
      <c r="D3251" t="s">
        <v>5308</v>
      </c>
      <c r="E3251" s="26" t="s">
        <v>9541</v>
      </c>
      <c r="F3251" t="s">
        <v>44</v>
      </c>
      <c r="G3251" t="s">
        <v>45</v>
      </c>
      <c r="H3251" t="s">
        <v>2963</v>
      </c>
      <c r="I3251">
        <v>12</v>
      </c>
      <c r="J3251">
        <v>2</v>
      </c>
      <c r="K3251" t="s">
        <v>5309</v>
      </c>
      <c r="L3251">
        <v>0</v>
      </c>
      <c r="M3251">
        <f t="shared" si="206"/>
        <v>2</v>
      </c>
      <c r="N3251" s="2">
        <f t="shared" si="207"/>
        <v>22</v>
      </c>
      <c r="O3251" s="2" t="str">
        <f t="shared" si="208"/>
        <v>AL18A</v>
      </c>
      <c r="P3251" t="str">
        <f t="shared" si="209"/>
        <v>PA</v>
      </c>
    </row>
    <row r="3252" spans="1:16" x14ac:dyDescent="0.25">
      <c r="A3252" t="s">
        <v>27</v>
      </c>
      <c r="B3252" t="s">
        <v>5310</v>
      </c>
      <c r="C3252">
        <v>203</v>
      </c>
      <c r="D3252" t="s">
        <v>5311</v>
      </c>
      <c r="E3252" s="26" t="s">
        <v>9541</v>
      </c>
      <c r="F3252" t="s">
        <v>44</v>
      </c>
      <c r="G3252" t="s">
        <v>45</v>
      </c>
      <c r="H3252" t="s">
        <v>2963</v>
      </c>
      <c r="I3252">
        <v>12</v>
      </c>
      <c r="J3252">
        <v>2</v>
      </c>
      <c r="K3252" t="s">
        <v>5306</v>
      </c>
      <c r="L3252">
        <v>0</v>
      </c>
      <c r="M3252">
        <f t="shared" si="206"/>
        <v>2</v>
      </c>
      <c r="N3252" s="2">
        <f t="shared" si="207"/>
        <v>22</v>
      </c>
      <c r="O3252" s="2" t="str">
        <f t="shared" si="208"/>
        <v>AL18B</v>
      </c>
      <c r="P3252" t="str">
        <f t="shared" si="209"/>
        <v>PA</v>
      </c>
    </row>
    <row r="3253" spans="1:16" x14ac:dyDescent="0.25">
      <c r="A3253" t="s">
        <v>27</v>
      </c>
      <c r="B3253" t="s">
        <v>5312</v>
      </c>
      <c r="C3253">
        <v>204</v>
      </c>
      <c r="D3253" t="s">
        <v>5313</v>
      </c>
      <c r="E3253" t="s">
        <v>1571</v>
      </c>
      <c r="F3253" t="s">
        <v>44</v>
      </c>
      <c r="G3253" t="s">
        <v>45</v>
      </c>
      <c r="H3253" t="s">
        <v>2471</v>
      </c>
      <c r="I3253">
        <v>12</v>
      </c>
      <c r="J3253">
        <v>0</v>
      </c>
      <c r="K3253" t="s">
        <v>539</v>
      </c>
      <c r="L3253">
        <v>0</v>
      </c>
      <c r="M3253">
        <f t="shared" si="206"/>
        <v>2</v>
      </c>
      <c r="N3253" s="2">
        <f t="shared" si="207"/>
        <v>22</v>
      </c>
      <c r="O3253" s="2" t="str">
        <f t="shared" si="208"/>
        <v>AL18C</v>
      </c>
      <c r="P3253" t="str">
        <f t="shared" si="209"/>
        <v>PA</v>
      </c>
    </row>
    <row r="3254" spans="1:16" x14ac:dyDescent="0.25">
      <c r="A3254" t="s">
        <v>27</v>
      </c>
      <c r="B3254" t="s">
        <v>5314</v>
      </c>
      <c r="C3254">
        <v>205</v>
      </c>
      <c r="D3254" t="s">
        <v>5315</v>
      </c>
      <c r="E3254" s="26" t="s">
        <v>9541</v>
      </c>
      <c r="F3254" t="s">
        <v>44</v>
      </c>
      <c r="G3254" t="s">
        <v>45</v>
      </c>
      <c r="H3254" t="s">
        <v>2963</v>
      </c>
      <c r="I3254">
        <v>12</v>
      </c>
      <c r="J3254">
        <v>2</v>
      </c>
      <c r="K3254" t="s">
        <v>5316</v>
      </c>
      <c r="L3254">
        <v>0</v>
      </c>
      <c r="M3254">
        <f t="shared" si="206"/>
        <v>2</v>
      </c>
      <c r="N3254" s="2">
        <f t="shared" si="207"/>
        <v>22</v>
      </c>
      <c r="O3254" s="2" t="str">
        <f t="shared" si="208"/>
        <v>AL19</v>
      </c>
      <c r="P3254" t="str">
        <f t="shared" si="209"/>
        <v>PA</v>
      </c>
    </row>
    <row r="3255" spans="1:16" x14ac:dyDescent="0.25">
      <c r="A3255" t="s">
        <v>27</v>
      </c>
      <c r="B3255" t="s">
        <v>5317</v>
      </c>
      <c r="C3255">
        <v>206</v>
      </c>
      <c r="D3255" t="s">
        <v>5318</v>
      </c>
      <c r="E3255" s="26" t="s">
        <v>9541</v>
      </c>
      <c r="F3255" t="s">
        <v>44</v>
      </c>
      <c r="G3255" t="s">
        <v>45</v>
      </c>
      <c r="H3255" t="s">
        <v>2963</v>
      </c>
      <c r="I3255">
        <v>12</v>
      </c>
      <c r="J3255">
        <v>2</v>
      </c>
      <c r="K3255" t="s">
        <v>5319</v>
      </c>
      <c r="L3255">
        <v>0</v>
      </c>
      <c r="M3255">
        <f t="shared" si="206"/>
        <v>2</v>
      </c>
      <c r="N3255" s="2">
        <f t="shared" si="207"/>
        <v>22</v>
      </c>
      <c r="O3255" s="2" t="str">
        <f t="shared" si="208"/>
        <v>AL19A</v>
      </c>
      <c r="P3255" t="str">
        <f t="shared" si="209"/>
        <v>PA</v>
      </c>
    </row>
    <row r="3256" spans="1:16" x14ac:dyDescent="0.25">
      <c r="A3256" t="s">
        <v>27</v>
      </c>
      <c r="B3256" t="s">
        <v>5320</v>
      </c>
      <c r="C3256">
        <v>207</v>
      </c>
      <c r="D3256" t="s">
        <v>5321</v>
      </c>
      <c r="E3256" s="26" t="s">
        <v>9541</v>
      </c>
      <c r="F3256" t="s">
        <v>44</v>
      </c>
      <c r="G3256" t="s">
        <v>45</v>
      </c>
      <c r="H3256" t="s">
        <v>2963</v>
      </c>
      <c r="I3256">
        <v>12</v>
      </c>
      <c r="J3256">
        <v>2</v>
      </c>
      <c r="K3256" t="s">
        <v>5319</v>
      </c>
      <c r="L3256">
        <v>0</v>
      </c>
      <c r="M3256">
        <f t="shared" si="206"/>
        <v>2</v>
      </c>
      <c r="N3256" s="2">
        <f t="shared" si="207"/>
        <v>22</v>
      </c>
      <c r="O3256" s="2" t="str">
        <f t="shared" si="208"/>
        <v>AL19B</v>
      </c>
      <c r="P3256" t="str">
        <f t="shared" si="209"/>
        <v>PA</v>
      </c>
    </row>
    <row r="3257" spans="1:16" x14ac:dyDescent="0.25">
      <c r="A3257" t="s">
        <v>27</v>
      </c>
      <c r="B3257" t="s">
        <v>5322</v>
      </c>
      <c r="C3257">
        <v>208</v>
      </c>
      <c r="D3257" t="s">
        <v>5323</v>
      </c>
      <c r="E3257" t="s">
        <v>1571</v>
      </c>
      <c r="F3257" t="s">
        <v>44</v>
      </c>
      <c r="G3257" t="s">
        <v>45</v>
      </c>
      <c r="H3257" t="s">
        <v>2471</v>
      </c>
      <c r="I3257">
        <v>12</v>
      </c>
      <c r="J3257">
        <v>0</v>
      </c>
      <c r="K3257" t="s">
        <v>539</v>
      </c>
      <c r="L3257">
        <v>0</v>
      </c>
      <c r="M3257">
        <f t="shared" si="206"/>
        <v>2</v>
      </c>
      <c r="N3257" s="2">
        <f t="shared" si="207"/>
        <v>22</v>
      </c>
      <c r="O3257" s="2" t="str">
        <f t="shared" si="208"/>
        <v>AL19C</v>
      </c>
      <c r="P3257" t="str">
        <f t="shared" si="209"/>
        <v>PA</v>
      </c>
    </row>
    <row r="3258" spans="1:16" x14ac:dyDescent="0.25">
      <c r="A3258" t="s">
        <v>27</v>
      </c>
      <c r="B3258" t="s">
        <v>5324</v>
      </c>
      <c r="C3258">
        <v>209</v>
      </c>
      <c r="D3258" t="s">
        <v>1556</v>
      </c>
      <c r="E3258" t="s">
        <v>83</v>
      </c>
      <c r="F3258" t="s">
        <v>44</v>
      </c>
      <c r="G3258" t="s">
        <v>45</v>
      </c>
      <c r="H3258" t="s">
        <v>2963</v>
      </c>
      <c r="I3258">
        <v>12</v>
      </c>
      <c r="J3258">
        <v>2</v>
      </c>
      <c r="K3258" t="s">
        <v>5325</v>
      </c>
      <c r="L3258">
        <v>0</v>
      </c>
      <c r="M3258">
        <f t="shared" si="206"/>
        <v>2</v>
      </c>
      <c r="N3258" s="2">
        <f t="shared" si="207"/>
        <v>22</v>
      </c>
      <c r="O3258" s="2" t="str">
        <f t="shared" si="208"/>
        <v>AL7</v>
      </c>
      <c r="P3258" t="str">
        <f t="shared" si="209"/>
        <v>PA</v>
      </c>
    </row>
    <row r="3259" spans="1:16" x14ac:dyDescent="0.25">
      <c r="A3259" t="s">
        <v>27</v>
      </c>
      <c r="B3259" t="s">
        <v>5326</v>
      </c>
      <c r="C3259">
        <v>210</v>
      </c>
      <c r="D3259" t="s">
        <v>5327</v>
      </c>
      <c r="E3259" s="26" t="s">
        <v>9541</v>
      </c>
      <c r="F3259" t="s">
        <v>44</v>
      </c>
      <c r="G3259" t="s">
        <v>45</v>
      </c>
      <c r="H3259" t="s">
        <v>2963</v>
      </c>
      <c r="I3259">
        <v>12</v>
      </c>
      <c r="J3259">
        <v>2</v>
      </c>
      <c r="K3259" t="s">
        <v>5328</v>
      </c>
      <c r="L3259">
        <v>0</v>
      </c>
      <c r="M3259">
        <f t="shared" si="206"/>
        <v>2</v>
      </c>
      <c r="N3259" s="2">
        <f t="shared" si="207"/>
        <v>22</v>
      </c>
      <c r="O3259" s="2" t="str">
        <f t="shared" si="208"/>
        <v>AL7A</v>
      </c>
      <c r="P3259" t="str">
        <f t="shared" si="209"/>
        <v>PA</v>
      </c>
    </row>
    <row r="3260" spans="1:16" x14ac:dyDescent="0.25">
      <c r="A3260" t="s">
        <v>27</v>
      </c>
      <c r="B3260" t="s">
        <v>5329</v>
      </c>
      <c r="C3260">
        <v>211</v>
      </c>
      <c r="D3260" t="s">
        <v>5330</v>
      </c>
      <c r="E3260" s="26" t="s">
        <v>9541</v>
      </c>
      <c r="F3260" t="s">
        <v>44</v>
      </c>
      <c r="G3260" t="s">
        <v>45</v>
      </c>
      <c r="H3260" t="s">
        <v>2963</v>
      </c>
      <c r="I3260">
        <v>12</v>
      </c>
      <c r="J3260">
        <v>2</v>
      </c>
      <c r="K3260" t="s">
        <v>5325</v>
      </c>
      <c r="L3260">
        <v>0</v>
      </c>
      <c r="M3260">
        <f t="shared" si="206"/>
        <v>2</v>
      </c>
      <c r="N3260" s="2">
        <f t="shared" si="207"/>
        <v>22</v>
      </c>
      <c r="O3260" s="2" t="str">
        <f t="shared" si="208"/>
        <v>AL7B</v>
      </c>
      <c r="P3260" t="str">
        <f t="shared" si="209"/>
        <v>PA</v>
      </c>
    </row>
    <row r="3261" spans="1:16" x14ac:dyDescent="0.25">
      <c r="A3261" t="s">
        <v>27</v>
      </c>
      <c r="B3261" t="s">
        <v>5331</v>
      </c>
      <c r="C3261">
        <v>212</v>
      </c>
      <c r="D3261" t="s">
        <v>1568</v>
      </c>
      <c r="E3261" t="s">
        <v>1564</v>
      </c>
      <c r="F3261" t="s">
        <v>44</v>
      </c>
      <c r="G3261" t="s">
        <v>45</v>
      </c>
      <c r="H3261" t="s">
        <v>2471</v>
      </c>
      <c r="I3261">
        <v>12</v>
      </c>
      <c r="J3261">
        <v>0</v>
      </c>
      <c r="K3261" t="s">
        <v>539</v>
      </c>
      <c r="L3261">
        <v>0</v>
      </c>
      <c r="M3261">
        <f t="shared" si="206"/>
        <v>2</v>
      </c>
      <c r="N3261" s="2">
        <f t="shared" si="207"/>
        <v>22</v>
      </c>
      <c r="O3261" s="2" t="str">
        <f t="shared" si="208"/>
        <v>AL7C</v>
      </c>
      <c r="P3261" t="str">
        <f t="shared" si="209"/>
        <v>PA</v>
      </c>
    </row>
    <row r="3262" spans="1:16" x14ac:dyDescent="0.25">
      <c r="A3262" t="s">
        <v>27</v>
      </c>
      <c r="B3262" t="s">
        <v>5332</v>
      </c>
      <c r="C3262">
        <v>213</v>
      </c>
      <c r="D3262" t="s">
        <v>5333</v>
      </c>
      <c r="E3262" s="26" t="s">
        <v>9541</v>
      </c>
      <c r="F3262" t="s">
        <v>44</v>
      </c>
      <c r="G3262" t="s">
        <v>45</v>
      </c>
      <c r="H3262" t="s">
        <v>2963</v>
      </c>
      <c r="I3262">
        <v>12</v>
      </c>
      <c r="J3262">
        <v>2</v>
      </c>
      <c r="K3262" t="s">
        <v>5334</v>
      </c>
      <c r="L3262">
        <v>0</v>
      </c>
      <c r="M3262">
        <f t="shared" si="206"/>
        <v>2</v>
      </c>
      <c r="N3262" s="2">
        <f t="shared" si="207"/>
        <v>22</v>
      </c>
      <c r="O3262" s="2" t="str">
        <f t="shared" si="208"/>
        <v>AL20</v>
      </c>
      <c r="P3262" t="str">
        <f t="shared" si="209"/>
        <v>PA</v>
      </c>
    </row>
    <row r="3263" spans="1:16" x14ac:dyDescent="0.25">
      <c r="A3263" t="s">
        <v>27</v>
      </c>
      <c r="B3263" t="s">
        <v>5335</v>
      </c>
      <c r="C3263">
        <v>214</v>
      </c>
      <c r="D3263" t="s">
        <v>5336</v>
      </c>
      <c r="E3263" s="26" t="s">
        <v>9541</v>
      </c>
      <c r="F3263" t="s">
        <v>44</v>
      </c>
      <c r="G3263" t="s">
        <v>45</v>
      </c>
      <c r="H3263" t="s">
        <v>2963</v>
      </c>
      <c r="I3263">
        <v>12</v>
      </c>
      <c r="J3263">
        <v>2</v>
      </c>
      <c r="K3263" t="s">
        <v>5337</v>
      </c>
      <c r="L3263">
        <v>0</v>
      </c>
      <c r="M3263">
        <f t="shared" si="206"/>
        <v>2</v>
      </c>
      <c r="N3263" s="2">
        <f t="shared" si="207"/>
        <v>22</v>
      </c>
      <c r="O3263" s="2" t="str">
        <f t="shared" si="208"/>
        <v>AL20A</v>
      </c>
      <c r="P3263" t="str">
        <f t="shared" si="209"/>
        <v>PA</v>
      </c>
    </row>
    <row r="3264" spans="1:16" x14ac:dyDescent="0.25">
      <c r="A3264" t="s">
        <v>27</v>
      </c>
      <c r="B3264" t="s">
        <v>5338</v>
      </c>
      <c r="C3264">
        <v>215</v>
      </c>
      <c r="D3264" t="s">
        <v>5339</v>
      </c>
      <c r="E3264" s="26" t="s">
        <v>9541</v>
      </c>
      <c r="F3264" t="s">
        <v>44</v>
      </c>
      <c r="G3264" t="s">
        <v>45</v>
      </c>
      <c r="H3264" t="s">
        <v>2963</v>
      </c>
      <c r="I3264">
        <v>12</v>
      </c>
      <c r="J3264">
        <v>2</v>
      </c>
      <c r="K3264" t="s">
        <v>5337</v>
      </c>
      <c r="L3264">
        <v>0</v>
      </c>
      <c r="M3264">
        <f t="shared" si="206"/>
        <v>2</v>
      </c>
      <c r="N3264" s="2">
        <f t="shared" si="207"/>
        <v>22</v>
      </c>
      <c r="O3264" s="2" t="str">
        <f t="shared" si="208"/>
        <v>AL20B</v>
      </c>
      <c r="P3264" t="str">
        <f t="shared" si="209"/>
        <v>PA</v>
      </c>
    </row>
    <row r="3265" spans="1:16" x14ac:dyDescent="0.25">
      <c r="A3265" t="s">
        <v>27</v>
      </c>
      <c r="B3265" t="s">
        <v>5340</v>
      </c>
      <c r="C3265">
        <v>216</v>
      </c>
      <c r="D3265" t="s">
        <v>5341</v>
      </c>
      <c r="E3265" t="s">
        <v>1571</v>
      </c>
      <c r="F3265" t="s">
        <v>44</v>
      </c>
      <c r="G3265" t="s">
        <v>45</v>
      </c>
      <c r="H3265" t="s">
        <v>2471</v>
      </c>
      <c r="I3265">
        <v>12</v>
      </c>
      <c r="J3265">
        <v>0</v>
      </c>
      <c r="K3265" t="s">
        <v>539</v>
      </c>
      <c r="L3265">
        <v>0</v>
      </c>
      <c r="M3265">
        <f t="shared" si="206"/>
        <v>2</v>
      </c>
      <c r="N3265" s="2">
        <f t="shared" si="207"/>
        <v>22</v>
      </c>
      <c r="O3265" s="2" t="str">
        <f t="shared" si="208"/>
        <v>AL20C</v>
      </c>
      <c r="P3265" t="str">
        <f t="shared" si="209"/>
        <v>PA</v>
      </c>
    </row>
    <row r="3266" spans="1:16" x14ac:dyDescent="0.25">
      <c r="A3266" t="s">
        <v>27</v>
      </c>
      <c r="B3266" t="s">
        <v>5342</v>
      </c>
      <c r="C3266">
        <v>217</v>
      </c>
      <c r="D3266" t="s">
        <v>5343</v>
      </c>
      <c r="E3266" t="s">
        <v>5026</v>
      </c>
      <c r="F3266" t="s">
        <v>44</v>
      </c>
      <c r="G3266" t="s">
        <v>45</v>
      </c>
      <c r="H3266" t="s">
        <v>2471</v>
      </c>
      <c r="I3266">
        <v>12</v>
      </c>
      <c r="J3266">
        <v>0</v>
      </c>
      <c r="K3266" t="s">
        <v>781</v>
      </c>
      <c r="L3266">
        <v>0</v>
      </c>
      <c r="M3266">
        <f t="shared" si="206"/>
        <v>2</v>
      </c>
      <c r="N3266" s="2">
        <f t="shared" si="207"/>
        <v>22</v>
      </c>
      <c r="O3266" s="2" t="str">
        <f t="shared" si="208"/>
        <v>SPTANY</v>
      </c>
      <c r="P3266" t="str">
        <f t="shared" si="209"/>
        <v>PA</v>
      </c>
    </row>
    <row r="3267" spans="1:16" x14ac:dyDescent="0.25">
      <c r="A3267" t="s">
        <v>27</v>
      </c>
      <c r="B3267" t="s">
        <v>5344</v>
      </c>
      <c r="C3267">
        <v>218</v>
      </c>
      <c r="D3267" t="s">
        <v>5345</v>
      </c>
      <c r="F3267" t="s">
        <v>44</v>
      </c>
      <c r="G3267" t="s">
        <v>45</v>
      </c>
      <c r="H3267" t="s">
        <v>2104</v>
      </c>
      <c r="I3267">
        <v>8</v>
      </c>
      <c r="J3267">
        <v>0</v>
      </c>
      <c r="M3267">
        <f t="shared" ref="M3267:M3330" si="210">_xlfn.NUMBERVALUE(MID(A3267,2,1))</f>
        <v>2</v>
      </c>
      <c r="N3267" s="2">
        <f t="shared" si="207"/>
        <v>22</v>
      </c>
      <c r="O3267" s="2" t="str">
        <f t="shared" si="208"/>
        <v>ALTM</v>
      </c>
      <c r="P3267" t="str">
        <f t="shared" si="209"/>
        <v>PA</v>
      </c>
    </row>
    <row r="3268" spans="1:16" x14ac:dyDescent="0.25">
      <c r="A3268" t="s">
        <v>27</v>
      </c>
      <c r="B3268" t="s">
        <v>5346</v>
      </c>
      <c r="C3268">
        <v>219</v>
      </c>
      <c r="D3268" t="s">
        <v>5347</v>
      </c>
      <c r="F3268" t="s">
        <v>455</v>
      </c>
      <c r="G3268" t="s">
        <v>456</v>
      </c>
      <c r="H3268" t="s">
        <v>5348</v>
      </c>
      <c r="I3268">
        <v>268</v>
      </c>
      <c r="M3268">
        <f t="shared" si="210"/>
        <v>2</v>
      </c>
      <c r="N3268" s="2">
        <f t="shared" si="207"/>
        <v>22</v>
      </c>
      <c r="O3268" s="2" t="str">
        <f t="shared" si="208"/>
        <v>ALCM</v>
      </c>
      <c r="P3268" t="str">
        <f t="shared" si="209"/>
        <v>PA</v>
      </c>
    </row>
    <row r="3269" spans="1:16" x14ac:dyDescent="0.25">
      <c r="A3269" t="s">
        <v>27</v>
      </c>
      <c r="B3269" t="s">
        <v>5349</v>
      </c>
      <c r="C3269">
        <v>220</v>
      </c>
      <c r="D3269" t="s">
        <v>5350</v>
      </c>
      <c r="E3269" t="s">
        <v>5351</v>
      </c>
      <c r="F3269" t="s">
        <v>44</v>
      </c>
      <c r="G3269" t="s">
        <v>45</v>
      </c>
      <c r="H3269" t="s">
        <v>756</v>
      </c>
      <c r="I3269">
        <v>4</v>
      </c>
      <c r="J3269">
        <v>0</v>
      </c>
      <c r="K3269" t="s">
        <v>5352</v>
      </c>
      <c r="L3269">
        <v>0</v>
      </c>
      <c r="M3269">
        <f t="shared" si="210"/>
        <v>2</v>
      </c>
      <c r="N3269" s="2">
        <f t="shared" si="207"/>
        <v>22</v>
      </c>
      <c r="O3269" s="2" t="str">
        <f t="shared" si="208"/>
        <v>ENO1C</v>
      </c>
      <c r="P3269" t="str">
        <f t="shared" si="209"/>
        <v>PA</v>
      </c>
    </row>
    <row r="3270" spans="1:16" x14ac:dyDescent="0.25">
      <c r="A3270" t="s">
        <v>27</v>
      </c>
      <c r="B3270" t="s">
        <v>5353</v>
      </c>
      <c r="C3270">
        <v>221</v>
      </c>
      <c r="D3270" t="s">
        <v>5354</v>
      </c>
      <c r="E3270" t="s">
        <v>5351</v>
      </c>
      <c r="F3270" t="s">
        <v>44</v>
      </c>
      <c r="G3270" t="s">
        <v>45</v>
      </c>
      <c r="H3270" t="s">
        <v>756</v>
      </c>
      <c r="I3270">
        <v>4</v>
      </c>
      <c r="J3270">
        <v>0</v>
      </c>
      <c r="K3270" t="s">
        <v>5355</v>
      </c>
      <c r="L3270">
        <v>0</v>
      </c>
      <c r="M3270">
        <f t="shared" si="210"/>
        <v>2</v>
      </c>
      <c r="N3270" s="2">
        <f t="shared" si="207"/>
        <v>22</v>
      </c>
      <c r="O3270" s="2" t="str">
        <f t="shared" si="208"/>
        <v>ENO2C</v>
      </c>
      <c r="P3270" t="str">
        <f t="shared" si="209"/>
        <v>PA</v>
      </c>
    </row>
    <row r="3271" spans="1:16" x14ac:dyDescent="0.25">
      <c r="A3271" t="s">
        <v>27</v>
      </c>
      <c r="B3271" t="s">
        <v>5356</v>
      </c>
      <c r="C3271">
        <v>222</v>
      </c>
      <c r="D3271" t="s">
        <v>5357</v>
      </c>
      <c r="E3271" t="s">
        <v>5351</v>
      </c>
      <c r="F3271" t="s">
        <v>44</v>
      </c>
      <c r="G3271" t="s">
        <v>45</v>
      </c>
      <c r="H3271" t="s">
        <v>756</v>
      </c>
      <c r="I3271">
        <v>4</v>
      </c>
      <c r="J3271">
        <v>0</v>
      </c>
      <c r="K3271" t="s">
        <v>5352</v>
      </c>
      <c r="L3271">
        <v>0</v>
      </c>
      <c r="M3271">
        <f t="shared" si="210"/>
        <v>2</v>
      </c>
      <c r="N3271" s="2">
        <f t="shared" si="207"/>
        <v>22</v>
      </c>
      <c r="O3271" s="2" t="str">
        <f t="shared" si="208"/>
        <v>ENO3C</v>
      </c>
      <c r="P3271" t="str">
        <f t="shared" si="209"/>
        <v>PA</v>
      </c>
    </row>
    <row r="3272" spans="1:16" x14ac:dyDescent="0.25">
      <c r="A3272" t="s">
        <v>27</v>
      </c>
      <c r="B3272" t="s">
        <v>5358</v>
      </c>
      <c r="C3272">
        <v>223</v>
      </c>
      <c r="D3272" t="s">
        <v>5359</v>
      </c>
      <c r="E3272" t="s">
        <v>5351</v>
      </c>
      <c r="F3272" t="s">
        <v>44</v>
      </c>
      <c r="G3272" t="s">
        <v>45</v>
      </c>
      <c r="H3272" t="s">
        <v>575</v>
      </c>
      <c r="I3272">
        <v>4</v>
      </c>
      <c r="J3272">
        <v>2</v>
      </c>
      <c r="K3272" t="s">
        <v>5360</v>
      </c>
      <c r="L3272">
        <v>0</v>
      </c>
      <c r="M3272">
        <f t="shared" si="210"/>
        <v>2</v>
      </c>
      <c r="N3272" s="2">
        <f t="shared" si="207"/>
        <v>22</v>
      </c>
      <c r="O3272" s="2" t="str">
        <f t="shared" si="208"/>
        <v>FENO</v>
      </c>
      <c r="P3272" t="str">
        <f t="shared" si="209"/>
        <v>PA</v>
      </c>
    </row>
    <row r="3273" spans="1:16" x14ac:dyDescent="0.25">
      <c r="A3273" t="s">
        <v>27</v>
      </c>
      <c r="B3273" t="s">
        <v>5361</v>
      </c>
      <c r="C3273">
        <v>224</v>
      </c>
      <c r="D3273" t="s">
        <v>5362</v>
      </c>
      <c r="F3273" t="s">
        <v>455</v>
      </c>
      <c r="G3273" t="s">
        <v>456</v>
      </c>
      <c r="H3273" t="s">
        <v>4178</v>
      </c>
      <c r="I3273">
        <v>255</v>
      </c>
      <c r="M3273">
        <f t="shared" si="210"/>
        <v>2</v>
      </c>
      <c r="N3273" s="2">
        <f t="shared" si="207"/>
        <v>22</v>
      </c>
      <c r="O3273" s="2" t="str">
        <f t="shared" si="208"/>
        <v>SPCOM</v>
      </c>
      <c r="P3273" t="str">
        <f t="shared" si="209"/>
        <v>PA</v>
      </c>
    </row>
    <row r="3274" spans="1:16" x14ac:dyDescent="0.25">
      <c r="A3274" t="s">
        <v>27</v>
      </c>
      <c r="B3274" t="s">
        <v>5363</v>
      </c>
      <c r="C3274">
        <v>225</v>
      </c>
      <c r="D3274" t="s">
        <v>5364</v>
      </c>
      <c r="E3274" s="26" t="s">
        <v>9541</v>
      </c>
      <c r="F3274" t="s">
        <v>44</v>
      </c>
      <c r="G3274" t="s">
        <v>45</v>
      </c>
      <c r="H3274" t="s">
        <v>575</v>
      </c>
      <c r="I3274">
        <v>4</v>
      </c>
      <c r="J3274">
        <v>2</v>
      </c>
      <c r="K3274" t="s">
        <v>5365</v>
      </c>
      <c r="L3274">
        <v>0</v>
      </c>
      <c r="M3274">
        <f t="shared" si="210"/>
        <v>2</v>
      </c>
      <c r="N3274" s="2">
        <f t="shared" si="207"/>
        <v>22</v>
      </c>
      <c r="O3274" s="2" t="str">
        <f t="shared" si="208"/>
        <v>FVC1</v>
      </c>
      <c r="P3274" t="str">
        <f t="shared" si="209"/>
        <v>PA</v>
      </c>
    </row>
    <row r="3275" spans="1:16" x14ac:dyDescent="0.25">
      <c r="A3275" t="s">
        <v>27</v>
      </c>
      <c r="B3275" t="s">
        <v>5366</v>
      </c>
      <c r="C3275">
        <v>226</v>
      </c>
      <c r="D3275" t="s">
        <v>5367</v>
      </c>
      <c r="E3275" s="26" t="s">
        <v>9541</v>
      </c>
      <c r="F3275" t="s">
        <v>44</v>
      </c>
      <c r="G3275" t="s">
        <v>45</v>
      </c>
      <c r="H3275" t="s">
        <v>575</v>
      </c>
      <c r="I3275">
        <v>4</v>
      </c>
      <c r="J3275">
        <v>2</v>
      </c>
      <c r="K3275" t="s">
        <v>5368</v>
      </c>
      <c r="L3275">
        <v>0</v>
      </c>
      <c r="M3275">
        <f t="shared" si="210"/>
        <v>2</v>
      </c>
      <c r="N3275" s="2">
        <f t="shared" si="207"/>
        <v>22</v>
      </c>
      <c r="O3275" s="2" t="str">
        <f t="shared" si="208"/>
        <v>FVC2</v>
      </c>
      <c r="P3275" t="str">
        <f t="shared" si="209"/>
        <v>PA</v>
      </c>
    </row>
    <row r="3276" spans="1:16" x14ac:dyDescent="0.25">
      <c r="A3276" t="s">
        <v>27</v>
      </c>
      <c r="B3276" t="s">
        <v>5369</v>
      </c>
      <c r="C3276">
        <v>227</v>
      </c>
      <c r="D3276" t="s">
        <v>5370</v>
      </c>
      <c r="E3276" s="26" t="s">
        <v>9541</v>
      </c>
      <c r="F3276" t="s">
        <v>44</v>
      </c>
      <c r="G3276" t="s">
        <v>45</v>
      </c>
      <c r="H3276" t="s">
        <v>575</v>
      </c>
      <c r="I3276">
        <v>4</v>
      </c>
      <c r="J3276">
        <v>2</v>
      </c>
      <c r="K3276" t="s">
        <v>5371</v>
      </c>
      <c r="L3276">
        <v>0</v>
      </c>
      <c r="M3276">
        <f t="shared" si="210"/>
        <v>2</v>
      </c>
      <c r="N3276" s="2">
        <f t="shared" si="207"/>
        <v>22</v>
      </c>
      <c r="O3276" s="2" t="str">
        <f t="shared" si="208"/>
        <v>FVC3</v>
      </c>
      <c r="P3276" t="str">
        <f t="shared" si="209"/>
        <v>PA</v>
      </c>
    </row>
    <row r="3277" spans="1:16" x14ac:dyDescent="0.25">
      <c r="A3277" t="s">
        <v>27</v>
      </c>
      <c r="B3277" t="s">
        <v>5372</v>
      </c>
      <c r="C3277">
        <v>228</v>
      </c>
      <c r="D3277" t="s">
        <v>1517</v>
      </c>
      <c r="E3277" s="26" t="s">
        <v>9541</v>
      </c>
      <c r="F3277" t="s">
        <v>44</v>
      </c>
      <c r="G3277" t="s">
        <v>45</v>
      </c>
      <c r="H3277" t="s">
        <v>575</v>
      </c>
      <c r="I3277">
        <v>4</v>
      </c>
      <c r="J3277">
        <v>2</v>
      </c>
      <c r="K3277" t="s">
        <v>5373</v>
      </c>
      <c r="L3277">
        <v>0</v>
      </c>
      <c r="M3277">
        <f t="shared" si="210"/>
        <v>2</v>
      </c>
      <c r="N3277" s="2">
        <f t="shared" si="207"/>
        <v>22</v>
      </c>
      <c r="O3277" s="2" t="str">
        <f t="shared" si="208"/>
        <v>FVCP</v>
      </c>
      <c r="P3277" t="str">
        <f t="shared" si="209"/>
        <v>PA</v>
      </c>
    </row>
    <row r="3278" spans="1:16" x14ac:dyDescent="0.25">
      <c r="A3278" t="s">
        <v>27</v>
      </c>
      <c r="B3278" t="s">
        <v>5374</v>
      </c>
      <c r="C3278">
        <v>229</v>
      </c>
      <c r="D3278" t="s">
        <v>5375</v>
      </c>
      <c r="E3278" s="26" t="s">
        <v>9541</v>
      </c>
      <c r="F3278" t="s">
        <v>44</v>
      </c>
      <c r="G3278" t="s">
        <v>45</v>
      </c>
      <c r="H3278" t="s">
        <v>575</v>
      </c>
      <c r="I3278">
        <v>4</v>
      </c>
      <c r="J3278">
        <v>2</v>
      </c>
      <c r="K3278" t="s">
        <v>5376</v>
      </c>
      <c r="L3278">
        <v>0</v>
      </c>
      <c r="M3278">
        <f t="shared" si="210"/>
        <v>2</v>
      </c>
      <c r="N3278" s="2">
        <f t="shared" si="207"/>
        <v>22</v>
      </c>
      <c r="O3278" s="2" t="str">
        <f t="shared" si="208"/>
        <v>FEV1</v>
      </c>
      <c r="P3278" t="str">
        <f t="shared" si="209"/>
        <v>PA</v>
      </c>
    </row>
    <row r="3279" spans="1:16" x14ac:dyDescent="0.25">
      <c r="A3279" t="s">
        <v>27</v>
      </c>
      <c r="B3279" t="s">
        <v>5377</v>
      </c>
      <c r="C3279">
        <v>230</v>
      </c>
      <c r="D3279" t="s">
        <v>5378</v>
      </c>
      <c r="E3279" s="26" t="s">
        <v>9541</v>
      </c>
      <c r="F3279" t="s">
        <v>44</v>
      </c>
      <c r="G3279" t="s">
        <v>45</v>
      </c>
      <c r="H3279" t="s">
        <v>575</v>
      </c>
      <c r="I3279">
        <v>4</v>
      </c>
      <c r="J3279">
        <v>2</v>
      </c>
      <c r="K3279" t="s">
        <v>5379</v>
      </c>
      <c r="L3279">
        <v>0</v>
      </c>
      <c r="M3279">
        <f t="shared" si="210"/>
        <v>2</v>
      </c>
      <c r="N3279" s="2">
        <f t="shared" si="207"/>
        <v>22</v>
      </c>
      <c r="O3279" s="2" t="str">
        <f t="shared" si="208"/>
        <v>FEV2</v>
      </c>
      <c r="P3279" t="str">
        <f t="shared" si="209"/>
        <v>PA</v>
      </c>
    </row>
    <row r="3280" spans="1:16" x14ac:dyDescent="0.25">
      <c r="A3280" t="s">
        <v>27</v>
      </c>
      <c r="B3280" t="s">
        <v>5380</v>
      </c>
      <c r="C3280">
        <v>231</v>
      </c>
      <c r="D3280" t="s">
        <v>5381</v>
      </c>
      <c r="E3280" s="26" t="s">
        <v>9541</v>
      </c>
      <c r="F3280" t="s">
        <v>44</v>
      </c>
      <c r="G3280" t="s">
        <v>45</v>
      </c>
      <c r="H3280" t="s">
        <v>575</v>
      </c>
      <c r="I3280">
        <v>4</v>
      </c>
      <c r="J3280">
        <v>2</v>
      </c>
      <c r="K3280" t="s">
        <v>5379</v>
      </c>
      <c r="L3280">
        <v>0</v>
      </c>
      <c r="M3280">
        <f t="shared" si="210"/>
        <v>2</v>
      </c>
      <c r="N3280" s="2">
        <f t="shared" si="207"/>
        <v>22</v>
      </c>
      <c r="O3280" s="2" t="str">
        <f t="shared" si="208"/>
        <v>FEV3</v>
      </c>
      <c r="P3280" t="str">
        <f t="shared" si="209"/>
        <v>PA</v>
      </c>
    </row>
    <row r="3281" spans="1:16" x14ac:dyDescent="0.25">
      <c r="A3281" t="s">
        <v>27</v>
      </c>
      <c r="B3281" t="s">
        <v>5382</v>
      </c>
      <c r="C3281">
        <v>232</v>
      </c>
      <c r="D3281" t="s">
        <v>1520</v>
      </c>
      <c r="E3281" s="26" t="s">
        <v>9541</v>
      </c>
      <c r="F3281" t="s">
        <v>44</v>
      </c>
      <c r="G3281" t="s">
        <v>45</v>
      </c>
      <c r="H3281" t="s">
        <v>575</v>
      </c>
      <c r="I3281">
        <v>4</v>
      </c>
      <c r="J3281">
        <v>2</v>
      </c>
      <c r="K3281" t="s">
        <v>5383</v>
      </c>
      <c r="L3281">
        <v>0</v>
      </c>
      <c r="M3281">
        <f t="shared" si="210"/>
        <v>2</v>
      </c>
      <c r="N3281" s="2">
        <f t="shared" si="207"/>
        <v>22</v>
      </c>
      <c r="O3281" s="2" t="str">
        <f t="shared" si="208"/>
        <v>FEVP</v>
      </c>
      <c r="P3281" t="str">
        <f t="shared" si="209"/>
        <v>PA</v>
      </c>
    </row>
    <row r="3282" spans="1:16" x14ac:dyDescent="0.25">
      <c r="A3282" t="s">
        <v>27</v>
      </c>
      <c r="B3282" t="s">
        <v>5384</v>
      </c>
      <c r="C3282">
        <v>233</v>
      </c>
      <c r="D3282" t="s">
        <v>5385</v>
      </c>
      <c r="E3282" s="26" t="s">
        <v>9541</v>
      </c>
      <c r="F3282" t="s">
        <v>44</v>
      </c>
      <c r="G3282" t="s">
        <v>45</v>
      </c>
      <c r="H3282" t="s">
        <v>575</v>
      </c>
      <c r="I3282">
        <v>4</v>
      </c>
      <c r="J3282">
        <v>2</v>
      </c>
      <c r="K3282" t="s">
        <v>539</v>
      </c>
      <c r="L3282">
        <v>0</v>
      </c>
      <c r="M3282">
        <f t="shared" si="210"/>
        <v>2</v>
      </c>
      <c r="N3282" s="2">
        <f t="shared" si="207"/>
        <v>22</v>
      </c>
      <c r="O3282" s="2" t="str">
        <f t="shared" si="208"/>
        <v>FEV_FVC1</v>
      </c>
      <c r="P3282" t="str">
        <f t="shared" si="209"/>
        <v>PA</v>
      </c>
    </row>
    <row r="3283" spans="1:16" x14ac:dyDescent="0.25">
      <c r="A3283" t="s">
        <v>27</v>
      </c>
      <c r="B3283" t="s">
        <v>5386</v>
      </c>
      <c r="C3283">
        <v>234</v>
      </c>
      <c r="D3283" t="s">
        <v>5387</v>
      </c>
      <c r="E3283" s="26" t="s">
        <v>9541</v>
      </c>
      <c r="F3283" t="s">
        <v>44</v>
      </c>
      <c r="G3283" t="s">
        <v>45</v>
      </c>
      <c r="H3283" t="s">
        <v>575</v>
      </c>
      <c r="I3283">
        <v>4</v>
      </c>
      <c r="J3283">
        <v>2</v>
      </c>
      <c r="K3283" t="s">
        <v>539</v>
      </c>
      <c r="L3283">
        <v>0</v>
      </c>
      <c r="M3283">
        <f t="shared" si="210"/>
        <v>2</v>
      </c>
      <c r="N3283" s="2">
        <f t="shared" si="207"/>
        <v>22</v>
      </c>
      <c r="O3283" s="2" t="str">
        <f t="shared" si="208"/>
        <v>FEV_FVC2</v>
      </c>
      <c r="P3283" t="str">
        <f t="shared" si="209"/>
        <v>PA</v>
      </c>
    </row>
    <row r="3284" spans="1:16" x14ac:dyDescent="0.25">
      <c r="A3284" t="s">
        <v>27</v>
      </c>
      <c r="B3284" t="s">
        <v>5388</v>
      </c>
      <c r="C3284">
        <v>235</v>
      </c>
      <c r="D3284" t="s">
        <v>5389</v>
      </c>
      <c r="E3284" s="26" t="s">
        <v>9541</v>
      </c>
      <c r="F3284" t="s">
        <v>44</v>
      </c>
      <c r="G3284" t="s">
        <v>45</v>
      </c>
      <c r="H3284" t="s">
        <v>575</v>
      </c>
      <c r="I3284">
        <v>4</v>
      </c>
      <c r="J3284">
        <v>2</v>
      </c>
      <c r="K3284" t="s">
        <v>539</v>
      </c>
      <c r="L3284">
        <v>0</v>
      </c>
      <c r="M3284">
        <f t="shared" si="210"/>
        <v>2</v>
      </c>
      <c r="N3284" s="2">
        <f t="shared" si="207"/>
        <v>22</v>
      </c>
      <c r="O3284" s="2" t="str">
        <f t="shared" si="208"/>
        <v>FEV_FVC3</v>
      </c>
      <c r="P3284" t="str">
        <f t="shared" si="209"/>
        <v>PA</v>
      </c>
    </row>
    <row r="3285" spans="1:16" x14ac:dyDescent="0.25">
      <c r="A3285" t="s">
        <v>27</v>
      </c>
      <c r="B3285" t="s">
        <v>5390</v>
      </c>
      <c r="C3285">
        <v>236</v>
      </c>
      <c r="D3285" t="s">
        <v>5391</v>
      </c>
      <c r="E3285" s="26" t="s">
        <v>9541</v>
      </c>
      <c r="F3285" t="s">
        <v>44</v>
      </c>
      <c r="G3285" t="s">
        <v>45</v>
      </c>
      <c r="H3285" t="s">
        <v>575</v>
      </c>
      <c r="I3285">
        <v>4</v>
      </c>
      <c r="J3285">
        <v>2</v>
      </c>
      <c r="K3285" t="s">
        <v>5392</v>
      </c>
      <c r="L3285">
        <v>0</v>
      </c>
      <c r="M3285">
        <f t="shared" si="210"/>
        <v>2</v>
      </c>
      <c r="N3285" s="2">
        <f t="shared" si="207"/>
        <v>22</v>
      </c>
      <c r="O3285" s="2" t="str">
        <f t="shared" si="208"/>
        <v>FEV_FVCP</v>
      </c>
      <c r="P3285" t="str">
        <f t="shared" si="209"/>
        <v>PA</v>
      </c>
    </row>
    <row r="3286" spans="1:16" x14ac:dyDescent="0.25">
      <c r="A3286" t="s">
        <v>27</v>
      </c>
      <c r="B3286" t="s">
        <v>5393</v>
      </c>
      <c r="C3286">
        <v>237</v>
      </c>
      <c r="D3286" t="s">
        <v>5394</v>
      </c>
      <c r="E3286" s="26" t="s">
        <v>9541</v>
      </c>
      <c r="F3286" t="s">
        <v>44</v>
      </c>
      <c r="G3286" t="s">
        <v>45</v>
      </c>
      <c r="H3286" t="s">
        <v>575</v>
      </c>
      <c r="I3286">
        <v>4</v>
      </c>
      <c r="J3286">
        <v>2</v>
      </c>
      <c r="K3286" t="s">
        <v>5395</v>
      </c>
      <c r="L3286">
        <v>0</v>
      </c>
      <c r="M3286">
        <f t="shared" si="210"/>
        <v>2</v>
      </c>
      <c r="N3286" s="2">
        <f t="shared" si="207"/>
        <v>22</v>
      </c>
      <c r="O3286" s="2" t="str">
        <f t="shared" si="208"/>
        <v>FEF1</v>
      </c>
      <c r="P3286" t="str">
        <f t="shared" si="209"/>
        <v>PA</v>
      </c>
    </row>
    <row r="3287" spans="1:16" x14ac:dyDescent="0.25">
      <c r="A3287" t="s">
        <v>27</v>
      </c>
      <c r="B3287" t="s">
        <v>5396</v>
      </c>
      <c r="C3287">
        <v>238</v>
      </c>
      <c r="D3287" t="s">
        <v>5397</v>
      </c>
      <c r="E3287" s="26" t="s">
        <v>9541</v>
      </c>
      <c r="F3287" t="s">
        <v>44</v>
      </c>
      <c r="G3287" t="s">
        <v>45</v>
      </c>
      <c r="H3287" t="s">
        <v>575</v>
      </c>
      <c r="I3287">
        <v>4</v>
      </c>
      <c r="J3287">
        <v>2</v>
      </c>
      <c r="K3287" t="s">
        <v>5398</v>
      </c>
      <c r="L3287">
        <v>0</v>
      </c>
      <c r="M3287">
        <f t="shared" si="210"/>
        <v>2</v>
      </c>
      <c r="N3287" s="2">
        <f t="shared" si="207"/>
        <v>22</v>
      </c>
      <c r="O3287" s="2" t="str">
        <f t="shared" si="208"/>
        <v>FEF2</v>
      </c>
      <c r="P3287" t="str">
        <f t="shared" si="209"/>
        <v>PA</v>
      </c>
    </row>
    <row r="3288" spans="1:16" x14ac:dyDescent="0.25">
      <c r="A3288" t="s">
        <v>27</v>
      </c>
      <c r="B3288" t="s">
        <v>5399</v>
      </c>
      <c r="C3288">
        <v>239</v>
      </c>
      <c r="D3288" t="s">
        <v>5400</v>
      </c>
      <c r="E3288" s="26" t="s">
        <v>9541</v>
      </c>
      <c r="F3288" t="s">
        <v>44</v>
      </c>
      <c r="G3288" t="s">
        <v>45</v>
      </c>
      <c r="H3288" t="s">
        <v>575</v>
      </c>
      <c r="I3288">
        <v>4</v>
      </c>
      <c r="J3288">
        <v>2</v>
      </c>
      <c r="K3288" t="s">
        <v>5401</v>
      </c>
      <c r="L3288">
        <v>0</v>
      </c>
      <c r="M3288">
        <f t="shared" si="210"/>
        <v>2</v>
      </c>
      <c r="N3288" s="2">
        <f t="shared" si="207"/>
        <v>22</v>
      </c>
      <c r="O3288" s="2" t="str">
        <f t="shared" si="208"/>
        <v>FEF3</v>
      </c>
      <c r="P3288" t="str">
        <f t="shared" si="209"/>
        <v>PA</v>
      </c>
    </row>
    <row r="3289" spans="1:16" x14ac:dyDescent="0.25">
      <c r="A3289" t="s">
        <v>27</v>
      </c>
      <c r="B3289" t="s">
        <v>5402</v>
      </c>
      <c r="C3289">
        <v>240</v>
      </c>
      <c r="D3289" t="s">
        <v>1523</v>
      </c>
      <c r="E3289" s="26" t="s">
        <v>9541</v>
      </c>
      <c r="F3289" t="s">
        <v>44</v>
      </c>
      <c r="G3289" t="s">
        <v>45</v>
      </c>
      <c r="H3289" t="s">
        <v>575</v>
      </c>
      <c r="I3289">
        <v>4</v>
      </c>
      <c r="J3289">
        <v>2</v>
      </c>
      <c r="K3289" t="s">
        <v>4921</v>
      </c>
      <c r="L3289">
        <v>0</v>
      </c>
      <c r="M3289">
        <f t="shared" si="210"/>
        <v>2</v>
      </c>
      <c r="N3289" s="2">
        <f t="shared" si="207"/>
        <v>22</v>
      </c>
      <c r="O3289" s="2" t="str">
        <f t="shared" si="208"/>
        <v>FEFP</v>
      </c>
      <c r="P3289" t="str">
        <f t="shared" si="209"/>
        <v>PA</v>
      </c>
    </row>
    <row r="3290" spans="1:16" x14ac:dyDescent="0.25">
      <c r="A3290" t="s">
        <v>27</v>
      </c>
      <c r="B3290" t="s">
        <v>5403</v>
      </c>
      <c r="C3290">
        <v>241</v>
      </c>
      <c r="D3290" t="s">
        <v>5404</v>
      </c>
      <c r="F3290" t="s">
        <v>44</v>
      </c>
      <c r="G3290" t="s">
        <v>45</v>
      </c>
      <c r="H3290" t="s">
        <v>2104</v>
      </c>
      <c r="I3290">
        <v>8</v>
      </c>
      <c r="J3290">
        <v>0</v>
      </c>
      <c r="M3290">
        <f t="shared" si="210"/>
        <v>2</v>
      </c>
      <c r="N3290" s="2">
        <f t="shared" si="207"/>
        <v>22</v>
      </c>
      <c r="O3290" s="2" t="str">
        <f t="shared" si="208"/>
        <v>WKBP</v>
      </c>
      <c r="P3290" t="str">
        <f t="shared" si="209"/>
        <v>PA</v>
      </c>
    </row>
    <row r="3291" spans="1:16" x14ac:dyDescent="0.25">
      <c r="A3291" t="s">
        <v>27</v>
      </c>
      <c r="B3291" t="s">
        <v>5405</v>
      </c>
      <c r="C3291">
        <v>242</v>
      </c>
      <c r="D3291" t="s">
        <v>5406</v>
      </c>
      <c r="F3291" t="s">
        <v>44</v>
      </c>
      <c r="G3291" t="s">
        <v>45</v>
      </c>
      <c r="H3291" t="s">
        <v>53</v>
      </c>
      <c r="I3291">
        <v>8</v>
      </c>
      <c r="J3291">
        <v>2</v>
      </c>
      <c r="K3291" t="s">
        <v>5407</v>
      </c>
      <c r="L3291">
        <v>0</v>
      </c>
      <c r="M3291">
        <f t="shared" si="210"/>
        <v>2</v>
      </c>
      <c r="N3291" s="2">
        <f t="shared" si="207"/>
        <v>22</v>
      </c>
      <c r="O3291" s="2" t="str">
        <f t="shared" si="208"/>
        <v>FEV1_FVC_GLI</v>
      </c>
      <c r="P3291" t="str">
        <f t="shared" si="209"/>
        <v>PA</v>
      </c>
    </row>
    <row r="3292" spans="1:16" x14ac:dyDescent="0.25">
      <c r="A3292" t="s">
        <v>27</v>
      </c>
      <c r="B3292" t="s">
        <v>5408</v>
      </c>
      <c r="C3292">
        <v>243</v>
      </c>
      <c r="D3292" t="s">
        <v>5409</v>
      </c>
      <c r="F3292" t="s">
        <v>44</v>
      </c>
      <c r="G3292" t="s">
        <v>45</v>
      </c>
      <c r="H3292" t="s">
        <v>53</v>
      </c>
      <c r="I3292">
        <v>8</v>
      </c>
      <c r="J3292">
        <v>2</v>
      </c>
      <c r="K3292" t="s">
        <v>5410</v>
      </c>
      <c r="L3292">
        <v>0</v>
      </c>
      <c r="M3292">
        <f t="shared" si="210"/>
        <v>2</v>
      </c>
      <c r="N3292" s="2">
        <f t="shared" si="207"/>
        <v>22</v>
      </c>
      <c r="O3292" s="2" t="str">
        <f t="shared" si="208"/>
        <v>FEV1_FVC_PCTILE_GLI</v>
      </c>
      <c r="P3292" t="str">
        <f t="shared" si="209"/>
        <v>PA</v>
      </c>
    </row>
    <row r="3293" spans="1:16" x14ac:dyDescent="0.25">
      <c r="A3293" t="s">
        <v>27</v>
      </c>
      <c r="B3293" t="s">
        <v>5411</v>
      </c>
      <c r="C3293">
        <v>244</v>
      </c>
      <c r="D3293" t="s">
        <v>5412</v>
      </c>
      <c r="F3293" t="s">
        <v>44</v>
      </c>
      <c r="G3293" t="s">
        <v>45</v>
      </c>
      <c r="H3293" t="s">
        <v>53</v>
      </c>
      <c r="I3293">
        <v>8</v>
      </c>
      <c r="J3293">
        <v>2</v>
      </c>
      <c r="K3293" t="s">
        <v>5413</v>
      </c>
      <c r="L3293">
        <v>0</v>
      </c>
      <c r="M3293">
        <f t="shared" si="210"/>
        <v>2</v>
      </c>
      <c r="N3293" s="2">
        <f t="shared" si="207"/>
        <v>22</v>
      </c>
      <c r="O3293" s="2" t="str">
        <f t="shared" si="208"/>
        <v>FEV1_FVC_ZSCORE_GLI</v>
      </c>
      <c r="P3293" t="str">
        <f t="shared" si="209"/>
        <v>PA</v>
      </c>
    </row>
    <row r="3294" spans="1:16" x14ac:dyDescent="0.25">
      <c r="A3294" t="s">
        <v>27</v>
      </c>
      <c r="B3294" t="s">
        <v>5414</v>
      </c>
      <c r="C3294">
        <v>245</v>
      </c>
      <c r="D3294" t="s">
        <v>5415</v>
      </c>
      <c r="F3294" t="s">
        <v>44</v>
      </c>
      <c r="G3294" t="s">
        <v>45</v>
      </c>
      <c r="H3294" t="s">
        <v>53</v>
      </c>
      <c r="I3294">
        <v>8</v>
      </c>
      <c r="J3294">
        <v>2</v>
      </c>
      <c r="K3294" t="s">
        <v>5416</v>
      </c>
      <c r="L3294">
        <v>0</v>
      </c>
      <c r="M3294">
        <f t="shared" si="210"/>
        <v>2</v>
      </c>
      <c r="N3294" s="2">
        <f t="shared" si="207"/>
        <v>22</v>
      </c>
      <c r="O3294" s="2" t="str">
        <f t="shared" si="208"/>
        <v>FEV1_PCTILE_GLI</v>
      </c>
      <c r="P3294" t="str">
        <f t="shared" si="209"/>
        <v>PA</v>
      </c>
    </row>
    <row r="3295" spans="1:16" x14ac:dyDescent="0.25">
      <c r="A3295" t="s">
        <v>27</v>
      </c>
      <c r="B3295" t="s">
        <v>5417</v>
      </c>
      <c r="C3295">
        <v>246</v>
      </c>
      <c r="D3295" t="s">
        <v>5418</v>
      </c>
      <c r="F3295" t="s">
        <v>44</v>
      </c>
      <c r="G3295" t="s">
        <v>45</v>
      </c>
      <c r="H3295" t="s">
        <v>53</v>
      </c>
      <c r="I3295">
        <v>8</v>
      </c>
      <c r="J3295">
        <v>2</v>
      </c>
      <c r="K3295" t="s">
        <v>5419</v>
      </c>
      <c r="L3295">
        <v>0</v>
      </c>
      <c r="M3295">
        <f t="shared" si="210"/>
        <v>2</v>
      </c>
      <c r="N3295" s="2">
        <f t="shared" si="207"/>
        <v>22</v>
      </c>
      <c r="O3295" s="2" t="str">
        <f t="shared" si="208"/>
        <v>FEV1_PCTPRED_GLI</v>
      </c>
      <c r="P3295" t="str">
        <f t="shared" si="209"/>
        <v>PA</v>
      </c>
    </row>
    <row r="3296" spans="1:16" x14ac:dyDescent="0.25">
      <c r="A3296" t="s">
        <v>27</v>
      </c>
      <c r="B3296" t="s">
        <v>5420</v>
      </c>
      <c r="C3296">
        <v>247</v>
      </c>
      <c r="D3296" t="s">
        <v>5421</v>
      </c>
      <c r="F3296" t="s">
        <v>44</v>
      </c>
      <c r="G3296" t="s">
        <v>45</v>
      </c>
      <c r="H3296" t="s">
        <v>53</v>
      </c>
      <c r="I3296">
        <v>8</v>
      </c>
      <c r="J3296">
        <v>2</v>
      </c>
      <c r="K3296" t="s">
        <v>5422</v>
      </c>
      <c r="L3296">
        <v>1</v>
      </c>
      <c r="M3296">
        <f t="shared" si="210"/>
        <v>2</v>
      </c>
      <c r="N3296" s="2">
        <f t="shared" si="207"/>
        <v>22</v>
      </c>
      <c r="O3296" s="2" t="str">
        <f t="shared" si="208"/>
        <v>FEV1_RAW_GLI</v>
      </c>
      <c r="P3296" t="str">
        <f t="shared" si="209"/>
        <v>PA</v>
      </c>
    </row>
    <row r="3297" spans="1:16" x14ac:dyDescent="0.25">
      <c r="A3297" t="s">
        <v>27</v>
      </c>
      <c r="B3297" t="s">
        <v>5423</v>
      </c>
      <c r="C3297">
        <v>248</v>
      </c>
      <c r="D3297" t="s">
        <v>5424</v>
      </c>
      <c r="F3297" t="s">
        <v>44</v>
      </c>
      <c r="G3297" t="s">
        <v>45</v>
      </c>
      <c r="H3297" t="s">
        <v>53</v>
      </c>
      <c r="I3297">
        <v>8</v>
      </c>
      <c r="J3297">
        <v>2</v>
      </c>
      <c r="K3297" t="s">
        <v>5425</v>
      </c>
      <c r="L3297">
        <v>0</v>
      </c>
      <c r="M3297">
        <f t="shared" si="210"/>
        <v>2</v>
      </c>
      <c r="N3297" s="2">
        <f t="shared" si="207"/>
        <v>22</v>
      </c>
      <c r="O3297" s="2" t="str">
        <f t="shared" si="208"/>
        <v>FEV1_ZSCORE_GLI</v>
      </c>
      <c r="P3297" t="str">
        <f t="shared" si="209"/>
        <v>PA</v>
      </c>
    </row>
    <row r="3298" spans="1:16" x14ac:dyDescent="0.25">
      <c r="A3298" t="s">
        <v>27</v>
      </c>
      <c r="B3298" t="s">
        <v>5426</v>
      </c>
      <c r="C3298">
        <v>249</v>
      </c>
      <c r="D3298" t="s">
        <v>5427</v>
      </c>
      <c r="F3298" t="s">
        <v>44</v>
      </c>
      <c r="G3298" t="s">
        <v>45</v>
      </c>
      <c r="H3298" t="s">
        <v>53</v>
      </c>
      <c r="I3298">
        <v>8</v>
      </c>
      <c r="J3298">
        <v>2</v>
      </c>
      <c r="K3298" t="s">
        <v>5428</v>
      </c>
      <c r="L3298">
        <v>1</v>
      </c>
      <c r="M3298">
        <f t="shared" si="210"/>
        <v>2</v>
      </c>
      <c r="N3298" s="2">
        <f t="shared" si="207"/>
        <v>22</v>
      </c>
      <c r="O3298" s="2" t="str">
        <f t="shared" si="208"/>
        <v>FVC_GLI</v>
      </c>
      <c r="P3298" t="str">
        <f t="shared" si="209"/>
        <v>PA</v>
      </c>
    </row>
    <row r="3299" spans="1:16" x14ac:dyDescent="0.25">
      <c r="A3299" t="s">
        <v>27</v>
      </c>
      <c r="B3299" t="s">
        <v>5429</v>
      </c>
      <c r="C3299">
        <v>250</v>
      </c>
      <c r="D3299" t="s">
        <v>5430</v>
      </c>
      <c r="F3299" t="s">
        <v>44</v>
      </c>
      <c r="G3299" t="s">
        <v>45</v>
      </c>
      <c r="H3299" t="s">
        <v>53</v>
      </c>
      <c r="I3299">
        <v>8</v>
      </c>
      <c r="J3299">
        <v>2</v>
      </c>
      <c r="K3299" t="s">
        <v>5431</v>
      </c>
      <c r="L3299">
        <v>0</v>
      </c>
      <c r="M3299">
        <f t="shared" si="210"/>
        <v>2</v>
      </c>
      <c r="N3299" s="2">
        <f t="shared" si="207"/>
        <v>22</v>
      </c>
      <c r="O3299" s="2" t="str">
        <f t="shared" si="208"/>
        <v>FVC_PCTPRED_GLI</v>
      </c>
      <c r="P3299" t="str">
        <f t="shared" si="209"/>
        <v>PA</v>
      </c>
    </row>
    <row r="3300" spans="1:16" x14ac:dyDescent="0.25">
      <c r="A3300" t="s">
        <v>27</v>
      </c>
      <c r="B3300" t="s">
        <v>5432</v>
      </c>
      <c r="C3300">
        <v>251</v>
      </c>
      <c r="D3300" t="s">
        <v>5433</v>
      </c>
      <c r="F3300" t="s">
        <v>44</v>
      </c>
      <c r="G3300" t="s">
        <v>45</v>
      </c>
      <c r="H3300" t="s">
        <v>53</v>
      </c>
      <c r="I3300">
        <v>8</v>
      </c>
      <c r="J3300">
        <v>2</v>
      </c>
      <c r="K3300" t="s">
        <v>5434</v>
      </c>
      <c r="L3300">
        <v>0</v>
      </c>
      <c r="M3300">
        <f t="shared" si="210"/>
        <v>2</v>
      </c>
      <c r="N3300" s="2">
        <f t="shared" si="207"/>
        <v>22</v>
      </c>
      <c r="O3300" s="2" t="str">
        <f t="shared" si="208"/>
        <v>FVC_PERCENTILE_GLI</v>
      </c>
      <c r="P3300" t="str">
        <f t="shared" si="209"/>
        <v>PA</v>
      </c>
    </row>
    <row r="3301" spans="1:16" x14ac:dyDescent="0.25">
      <c r="A3301" t="s">
        <v>27</v>
      </c>
      <c r="B3301" t="s">
        <v>5435</v>
      </c>
      <c r="C3301">
        <v>252</v>
      </c>
      <c r="D3301" t="s">
        <v>5436</v>
      </c>
      <c r="F3301" t="s">
        <v>44</v>
      </c>
      <c r="G3301" t="s">
        <v>45</v>
      </c>
      <c r="H3301" t="s">
        <v>53</v>
      </c>
      <c r="I3301">
        <v>8</v>
      </c>
      <c r="J3301">
        <v>2</v>
      </c>
      <c r="K3301" t="s">
        <v>5437</v>
      </c>
      <c r="L3301">
        <v>0</v>
      </c>
      <c r="M3301">
        <f t="shared" si="210"/>
        <v>2</v>
      </c>
      <c r="N3301" s="2">
        <f t="shared" si="207"/>
        <v>22</v>
      </c>
      <c r="O3301" s="2" t="str">
        <f t="shared" si="208"/>
        <v>FVC_Z_GLI</v>
      </c>
      <c r="P3301" t="str">
        <f t="shared" si="209"/>
        <v>PA</v>
      </c>
    </row>
    <row r="3302" spans="1:16" x14ac:dyDescent="0.25">
      <c r="A3302" t="s">
        <v>27</v>
      </c>
      <c r="B3302" t="s">
        <v>5438</v>
      </c>
      <c r="C3302">
        <v>253</v>
      </c>
      <c r="D3302" t="s">
        <v>1508</v>
      </c>
      <c r="E3302" s="26" t="s">
        <v>9541</v>
      </c>
      <c r="F3302" t="s">
        <v>44</v>
      </c>
      <c r="G3302" t="s">
        <v>45</v>
      </c>
      <c r="H3302" t="s">
        <v>575</v>
      </c>
      <c r="I3302">
        <v>4</v>
      </c>
      <c r="J3302">
        <v>2</v>
      </c>
      <c r="K3302" t="s">
        <v>5439</v>
      </c>
      <c r="L3302">
        <v>0</v>
      </c>
      <c r="M3302">
        <f t="shared" si="210"/>
        <v>2</v>
      </c>
      <c r="N3302" s="2">
        <f t="shared" si="207"/>
        <v>22</v>
      </c>
      <c r="O3302" s="2" t="str">
        <f t="shared" si="208"/>
        <v>FEV</v>
      </c>
      <c r="P3302" t="str">
        <f t="shared" si="209"/>
        <v>PA</v>
      </c>
    </row>
    <row r="3303" spans="1:16" x14ac:dyDescent="0.25">
      <c r="A3303" t="s">
        <v>27</v>
      </c>
      <c r="B3303" t="s">
        <v>5440</v>
      </c>
      <c r="C3303">
        <v>254</v>
      </c>
      <c r="D3303" t="s">
        <v>1511</v>
      </c>
      <c r="E3303" s="26" t="s">
        <v>9541</v>
      </c>
      <c r="F3303" t="s">
        <v>44</v>
      </c>
      <c r="G3303" t="s">
        <v>45</v>
      </c>
      <c r="H3303" t="s">
        <v>575</v>
      </c>
      <c r="I3303">
        <v>4</v>
      </c>
      <c r="J3303">
        <v>2</v>
      </c>
      <c r="K3303" t="s">
        <v>5441</v>
      </c>
      <c r="L3303">
        <v>0</v>
      </c>
      <c r="M3303">
        <f t="shared" si="210"/>
        <v>2</v>
      </c>
      <c r="N3303" s="2">
        <f t="shared" si="207"/>
        <v>22</v>
      </c>
      <c r="O3303" s="2" t="str">
        <f t="shared" si="208"/>
        <v>FEF</v>
      </c>
      <c r="P3303" t="str">
        <f t="shared" si="209"/>
        <v>PA</v>
      </c>
    </row>
    <row r="3304" spans="1:16" x14ac:dyDescent="0.25">
      <c r="A3304" t="s">
        <v>27</v>
      </c>
      <c r="B3304" t="s">
        <v>5442</v>
      </c>
      <c r="C3304">
        <v>255</v>
      </c>
      <c r="D3304" t="s">
        <v>1514</v>
      </c>
      <c r="E3304" s="26" t="s">
        <v>9541</v>
      </c>
      <c r="F3304" t="s">
        <v>44</v>
      </c>
      <c r="G3304" t="s">
        <v>45</v>
      </c>
      <c r="H3304" t="s">
        <v>575</v>
      </c>
      <c r="I3304">
        <v>4</v>
      </c>
      <c r="J3304">
        <v>2</v>
      </c>
      <c r="K3304" t="s">
        <v>5443</v>
      </c>
      <c r="L3304">
        <v>0</v>
      </c>
      <c r="M3304">
        <f t="shared" si="210"/>
        <v>2</v>
      </c>
      <c r="N3304" s="2">
        <f t="shared" si="207"/>
        <v>22</v>
      </c>
      <c r="O3304" s="2" t="str">
        <f t="shared" si="208"/>
        <v>FVC</v>
      </c>
      <c r="P3304" t="str">
        <f t="shared" si="209"/>
        <v>PA</v>
      </c>
    </row>
    <row r="3305" spans="1:16" x14ac:dyDescent="0.25">
      <c r="A3305" t="s">
        <v>27</v>
      </c>
      <c r="B3305" t="s">
        <v>5444</v>
      </c>
      <c r="C3305">
        <v>256</v>
      </c>
      <c r="D3305" t="s">
        <v>5445</v>
      </c>
      <c r="E3305" s="26" t="s">
        <v>9541</v>
      </c>
      <c r="F3305" t="s">
        <v>44</v>
      </c>
      <c r="G3305" t="s">
        <v>45</v>
      </c>
      <c r="H3305" t="s">
        <v>575</v>
      </c>
      <c r="I3305">
        <v>4</v>
      </c>
      <c r="J3305">
        <v>2</v>
      </c>
      <c r="K3305" t="s">
        <v>5446</v>
      </c>
      <c r="L3305">
        <v>0</v>
      </c>
      <c r="M3305">
        <f t="shared" si="210"/>
        <v>2</v>
      </c>
      <c r="N3305" s="2">
        <f t="shared" si="207"/>
        <v>22</v>
      </c>
      <c r="O3305" s="2" t="str">
        <f t="shared" si="208"/>
        <v>MA_B</v>
      </c>
      <c r="P3305" t="str">
        <f t="shared" si="209"/>
        <v>PA</v>
      </c>
    </row>
    <row r="3306" spans="1:16" x14ac:dyDescent="0.25">
      <c r="A3306" t="s">
        <v>27</v>
      </c>
      <c r="B3306" t="s">
        <v>5447</v>
      </c>
      <c r="C3306">
        <v>257</v>
      </c>
      <c r="D3306" t="s">
        <v>5448</v>
      </c>
      <c r="E3306" s="26" t="s">
        <v>9541</v>
      </c>
      <c r="F3306" t="s">
        <v>44</v>
      </c>
      <c r="G3306" t="s">
        <v>45</v>
      </c>
      <c r="H3306" t="s">
        <v>575</v>
      </c>
      <c r="I3306">
        <v>4</v>
      </c>
      <c r="J3306">
        <v>2</v>
      </c>
      <c r="K3306" t="s">
        <v>5449</v>
      </c>
      <c r="L3306">
        <v>0</v>
      </c>
      <c r="M3306">
        <f t="shared" si="210"/>
        <v>2</v>
      </c>
      <c r="N3306" s="2">
        <f t="shared" si="207"/>
        <v>22</v>
      </c>
      <c r="O3306" s="2" t="str">
        <f t="shared" si="208"/>
        <v>MA_0</v>
      </c>
      <c r="P3306" t="str">
        <f t="shared" si="209"/>
        <v>PA</v>
      </c>
    </row>
    <row r="3307" spans="1:16" x14ac:dyDescent="0.25">
      <c r="A3307" t="s">
        <v>27</v>
      </c>
      <c r="B3307" t="s">
        <v>5450</v>
      </c>
      <c r="C3307">
        <v>258</v>
      </c>
      <c r="D3307" t="s">
        <v>5451</v>
      </c>
      <c r="E3307" s="26" t="s">
        <v>9541</v>
      </c>
      <c r="F3307" t="s">
        <v>44</v>
      </c>
      <c r="G3307" t="s">
        <v>45</v>
      </c>
      <c r="H3307" t="s">
        <v>575</v>
      </c>
      <c r="I3307">
        <v>4</v>
      </c>
      <c r="J3307">
        <v>2</v>
      </c>
      <c r="K3307" t="s">
        <v>5379</v>
      </c>
      <c r="L3307">
        <v>0</v>
      </c>
      <c r="M3307">
        <f t="shared" si="210"/>
        <v>2</v>
      </c>
      <c r="N3307" s="2">
        <f t="shared" si="207"/>
        <v>22</v>
      </c>
      <c r="O3307" s="2" t="str">
        <f t="shared" si="208"/>
        <v>MA_5</v>
      </c>
      <c r="P3307" t="str">
        <f t="shared" si="209"/>
        <v>PA</v>
      </c>
    </row>
    <row r="3308" spans="1:16" x14ac:dyDescent="0.25">
      <c r="A3308" t="s">
        <v>27</v>
      </c>
      <c r="B3308" t="s">
        <v>5452</v>
      </c>
      <c r="C3308">
        <v>259</v>
      </c>
      <c r="D3308" t="s">
        <v>5453</v>
      </c>
      <c r="E3308" s="26" t="s">
        <v>9541</v>
      </c>
      <c r="F3308" t="s">
        <v>44</v>
      </c>
      <c r="G3308" t="s">
        <v>45</v>
      </c>
      <c r="H3308" t="s">
        <v>575</v>
      </c>
      <c r="I3308">
        <v>4</v>
      </c>
      <c r="J3308">
        <v>2</v>
      </c>
      <c r="K3308" t="s">
        <v>5454</v>
      </c>
      <c r="L3308">
        <v>0</v>
      </c>
      <c r="M3308">
        <f t="shared" si="210"/>
        <v>2</v>
      </c>
      <c r="N3308" s="2">
        <f t="shared" si="207"/>
        <v>22</v>
      </c>
      <c r="O3308" s="2" t="str">
        <f t="shared" si="208"/>
        <v>MA_10</v>
      </c>
      <c r="P3308" t="str">
        <f t="shared" si="209"/>
        <v>PA</v>
      </c>
    </row>
    <row r="3309" spans="1:16" x14ac:dyDescent="0.25">
      <c r="A3309" t="s">
        <v>27</v>
      </c>
      <c r="B3309" t="s">
        <v>5455</v>
      </c>
      <c r="C3309">
        <v>260</v>
      </c>
      <c r="D3309" t="s">
        <v>5456</v>
      </c>
      <c r="E3309" s="26" t="s">
        <v>9541</v>
      </c>
      <c r="F3309" t="s">
        <v>44</v>
      </c>
      <c r="G3309" t="s">
        <v>45</v>
      </c>
      <c r="H3309" t="s">
        <v>575</v>
      </c>
      <c r="I3309">
        <v>4</v>
      </c>
      <c r="J3309">
        <v>2</v>
      </c>
      <c r="K3309" t="s">
        <v>5457</v>
      </c>
      <c r="L3309">
        <v>0</v>
      </c>
      <c r="M3309">
        <f t="shared" si="210"/>
        <v>2</v>
      </c>
      <c r="N3309" s="2">
        <f t="shared" si="207"/>
        <v>22</v>
      </c>
      <c r="O3309" s="2" t="str">
        <f t="shared" si="208"/>
        <v>MA_20</v>
      </c>
      <c r="P3309" t="str">
        <f t="shared" si="209"/>
        <v>PA</v>
      </c>
    </row>
    <row r="3310" spans="1:16" x14ac:dyDescent="0.25">
      <c r="A3310" t="s">
        <v>27</v>
      </c>
      <c r="B3310" t="s">
        <v>5458</v>
      </c>
      <c r="C3310">
        <v>261</v>
      </c>
      <c r="D3310" t="s">
        <v>5459</v>
      </c>
      <c r="E3310" s="26" t="s">
        <v>9541</v>
      </c>
      <c r="F3310" t="s">
        <v>44</v>
      </c>
      <c r="G3310" t="s">
        <v>45</v>
      </c>
      <c r="H3310" t="s">
        <v>575</v>
      </c>
      <c r="I3310">
        <v>4</v>
      </c>
      <c r="J3310">
        <v>2</v>
      </c>
      <c r="K3310" t="s">
        <v>5460</v>
      </c>
      <c r="L3310">
        <v>0</v>
      </c>
      <c r="M3310">
        <f t="shared" si="210"/>
        <v>2</v>
      </c>
      <c r="N3310" s="2">
        <f t="shared" ref="N3310:N3373" si="211">_xlfn.NUMBERVALUE(MID(A3310,2,3))-200</f>
        <v>22</v>
      </c>
      <c r="O3310" s="2" t="str">
        <f t="shared" ref="O3310:O3373" si="212">MID(B3310,6,LEN(B3310)-5)</f>
        <v>MA_40</v>
      </c>
      <c r="P3310" t="str">
        <f t="shared" ref="P3310:P3373" si="213">IFERROR(IF(FIND("PA",A3310)&gt;0,"PA","Biological"),"Biological")</f>
        <v>PA</v>
      </c>
    </row>
    <row r="3311" spans="1:16" x14ac:dyDescent="0.25">
      <c r="A3311" t="s">
        <v>27</v>
      </c>
      <c r="B3311" t="s">
        <v>5461</v>
      </c>
      <c r="C3311">
        <v>262</v>
      </c>
      <c r="D3311" t="s">
        <v>5462</v>
      </c>
      <c r="E3311" s="26" t="s">
        <v>9541</v>
      </c>
      <c r="F3311" t="s">
        <v>44</v>
      </c>
      <c r="G3311" t="s">
        <v>45</v>
      </c>
      <c r="H3311" t="s">
        <v>575</v>
      </c>
      <c r="I3311">
        <v>4</v>
      </c>
      <c r="J3311">
        <v>2</v>
      </c>
      <c r="K3311" t="s">
        <v>5463</v>
      </c>
      <c r="L3311">
        <v>0</v>
      </c>
      <c r="M3311">
        <f t="shared" si="210"/>
        <v>2</v>
      </c>
      <c r="N3311" s="2">
        <f t="shared" si="211"/>
        <v>22</v>
      </c>
      <c r="O3311" s="2" t="str">
        <f t="shared" si="212"/>
        <v>MA_80</v>
      </c>
      <c r="P3311" t="str">
        <f t="shared" si="213"/>
        <v>PA</v>
      </c>
    </row>
    <row r="3312" spans="1:16" x14ac:dyDescent="0.25">
      <c r="A3312" t="s">
        <v>27</v>
      </c>
      <c r="B3312" t="s">
        <v>5464</v>
      </c>
      <c r="C3312">
        <v>263</v>
      </c>
      <c r="D3312" t="s">
        <v>5465</v>
      </c>
      <c r="E3312" s="26" t="s">
        <v>9541</v>
      </c>
      <c r="F3312" t="s">
        <v>44</v>
      </c>
      <c r="G3312" t="s">
        <v>45</v>
      </c>
      <c r="H3312" t="s">
        <v>575</v>
      </c>
      <c r="I3312">
        <v>4</v>
      </c>
      <c r="J3312">
        <v>2</v>
      </c>
      <c r="K3312" t="s">
        <v>5466</v>
      </c>
      <c r="L3312">
        <v>0</v>
      </c>
      <c r="M3312">
        <f t="shared" si="210"/>
        <v>2</v>
      </c>
      <c r="N3312" s="2">
        <f t="shared" si="211"/>
        <v>22</v>
      </c>
      <c r="O3312" s="2" t="str">
        <f t="shared" si="212"/>
        <v>MA_1601</v>
      </c>
      <c r="P3312" t="str">
        <f t="shared" si="213"/>
        <v>PA</v>
      </c>
    </row>
    <row r="3313" spans="1:16" x14ac:dyDescent="0.25">
      <c r="A3313" t="s">
        <v>27</v>
      </c>
      <c r="B3313" t="s">
        <v>5467</v>
      </c>
      <c r="C3313">
        <v>264</v>
      </c>
      <c r="D3313" t="s">
        <v>5468</v>
      </c>
      <c r="E3313" s="26" t="s">
        <v>9541</v>
      </c>
      <c r="F3313" t="s">
        <v>44</v>
      </c>
      <c r="G3313" t="s">
        <v>45</v>
      </c>
      <c r="H3313" t="s">
        <v>575</v>
      </c>
      <c r="I3313">
        <v>4</v>
      </c>
      <c r="J3313">
        <v>2</v>
      </c>
      <c r="K3313" t="s">
        <v>5466</v>
      </c>
      <c r="L3313">
        <v>0</v>
      </c>
      <c r="M3313">
        <f t="shared" si="210"/>
        <v>2</v>
      </c>
      <c r="N3313" s="2">
        <f t="shared" si="211"/>
        <v>22</v>
      </c>
      <c r="O3313" s="2" t="str">
        <f t="shared" si="212"/>
        <v>MA_1602</v>
      </c>
      <c r="P3313" t="str">
        <f t="shared" si="213"/>
        <v>PA</v>
      </c>
    </row>
    <row r="3314" spans="1:16" x14ac:dyDescent="0.25">
      <c r="A3314" t="s">
        <v>27</v>
      </c>
      <c r="B3314" t="s">
        <v>5469</v>
      </c>
      <c r="C3314">
        <v>265</v>
      </c>
      <c r="D3314" t="s">
        <v>5470</v>
      </c>
      <c r="E3314" s="26" t="s">
        <v>9541</v>
      </c>
      <c r="F3314" t="s">
        <v>44</v>
      </c>
      <c r="G3314" t="s">
        <v>45</v>
      </c>
      <c r="H3314" t="s">
        <v>575</v>
      </c>
      <c r="I3314">
        <v>4</v>
      </c>
      <c r="J3314">
        <v>2</v>
      </c>
      <c r="K3314" t="s">
        <v>5471</v>
      </c>
      <c r="L3314">
        <v>0</v>
      </c>
      <c r="M3314">
        <f t="shared" si="210"/>
        <v>2</v>
      </c>
      <c r="N3314" s="2">
        <f t="shared" si="211"/>
        <v>22</v>
      </c>
      <c r="O3314" s="2" t="str">
        <f t="shared" si="212"/>
        <v>MA_1603</v>
      </c>
      <c r="P3314" t="str">
        <f t="shared" si="213"/>
        <v>PA</v>
      </c>
    </row>
    <row r="3315" spans="1:16" x14ac:dyDescent="0.25">
      <c r="A3315" t="s">
        <v>27</v>
      </c>
      <c r="B3315" t="s">
        <v>5472</v>
      </c>
      <c r="C3315">
        <v>266</v>
      </c>
      <c r="D3315" t="s">
        <v>5473</v>
      </c>
      <c r="E3315" s="26" t="s">
        <v>9541</v>
      </c>
      <c r="F3315" t="s">
        <v>44</v>
      </c>
      <c r="G3315" t="s">
        <v>45</v>
      </c>
      <c r="H3315" t="s">
        <v>575</v>
      </c>
      <c r="I3315">
        <v>4</v>
      </c>
      <c r="J3315">
        <v>2</v>
      </c>
      <c r="K3315" t="s">
        <v>5474</v>
      </c>
      <c r="L3315">
        <v>0</v>
      </c>
      <c r="M3315">
        <f t="shared" si="210"/>
        <v>2</v>
      </c>
      <c r="N3315" s="2">
        <f t="shared" si="211"/>
        <v>22</v>
      </c>
      <c r="O3315" s="2" t="str">
        <f t="shared" si="212"/>
        <v>MR_B</v>
      </c>
      <c r="P3315" t="str">
        <f t="shared" si="213"/>
        <v>PA</v>
      </c>
    </row>
    <row r="3316" spans="1:16" x14ac:dyDescent="0.25">
      <c r="A3316" t="s">
        <v>27</v>
      </c>
      <c r="B3316" t="s">
        <v>5475</v>
      </c>
      <c r="C3316">
        <v>267</v>
      </c>
      <c r="D3316" t="s">
        <v>5476</v>
      </c>
      <c r="E3316" s="26" t="s">
        <v>9541</v>
      </c>
      <c r="F3316" t="s">
        <v>44</v>
      </c>
      <c r="G3316" t="s">
        <v>45</v>
      </c>
      <c r="H3316" t="s">
        <v>575</v>
      </c>
      <c r="I3316">
        <v>4</v>
      </c>
      <c r="J3316">
        <v>2</v>
      </c>
      <c r="K3316" t="s">
        <v>5477</v>
      </c>
      <c r="L3316">
        <v>0</v>
      </c>
      <c r="M3316">
        <f t="shared" si="210"/>
        <v>2</v>
      </c>
      <c r="N3316" s="2">
        <f t="shared" si="211"/>
        <v>22</v>
      </c>
      <c r="O3316" s="2" t="str">
        <f t="shared" si="212"/>
        <v>MR_0</v>
      </c>
      <c r="P3316" t="str">
        <f t="shared" si="213"/>
        <v>PA</v>
      </c>
    </row>
    <row r="3317" spans="1:16" x14ac:dyDescent="0.25">
      <c r="A3317" t="s">
        <v>27</v>
      </c>
      <c r="B3317" t="s">
        <v>5478</v>
      </c>
      <c r="C3317">
        <v>268</v>
      </c>
      <c r="D3317" t="s">
        <v>5479</v>
      </c>
      <c r="E3317" s="26" t="s">
        <v>9541</v>
      </c>
      <c r="F3317" t="s">
        <v>44</v>
      </c>
      <c r="G3317" t="s">
        <v>45</v>
      </c>
      <c r="H3317" t="s">
        <v>575</v>
      </c>
      <c r="I3317">
        <v>4</v>
      </c>
      <c r="J3317">
        <v>2</v>
      </c>
      <c r="K3317" t="s">
        <v>5480</v>
      </c>
      <c r="L3317">
        <v>0</v>
      </c>
      <c r="M3317">
        <f t="shared" si="210"/>
        <v>2</v>
      </c>
      <c r="N3317" s="2">
        <f t="shared" si="211"/>
        <v>22</v>
      </c>
      <c r="O3317" s="2" t="str">
        <f t="shared" si="212"/>
        <v>MR_5</v>
      </c>
      <c r="P3317" t="str">
        <f t="shared" si="213"/>
        <v>PA</v>
      </c>
    </row>
    <row r="3318" spans="1:16" x14ac:dyDescent="0.25">
      <c r="A3318" t="s">
        <v>27</v>
      </c>
      <c r="B3318" t="s">
        <v>5481</v>
      </c>
      <c r="C3318">
        <v>269</v>
      </c>
      <c r="D3318" t="s">
        <v>5482</v>
      </c>
      <c r="E3318" s="26" t="s">
        <v>9541</v>
      </c>
      <c r="F3318" t="s">
        <v>44</v>
      </c>
      <c r="G3318" t="s">
        <v>45</v>
      </c>
      <c r="H3318" t="s">
        <v>575</v>
      </c>
      <c r="I3318">
        <v>4</v>
      </c>
      <c r="J3318">
        <v>2</v>
      </c>
      <c r="K3318" t="s">
        <v>5480</v>
      </c>
      <c r="L3318">
        <v>0</v>
      </c>
      <c r="M3318">
        <f t="shared" si="210"/>
        <v>2</v>
      </c>
      <c r="N3318" s="2">
        <f t="shared" si="211"/>
        <v>22</v>
      </c>
      <c r="O3318" s="2" t="str">
        <f t="shared" si="212"/>
        <v>MR_10</v>
      </c>
      <c r="P3318" t="str">
        <f t="shared" si="213"/>
        <v>PA</v>
      </c>
    </row>
    <row r="3319" spans="1:16" x14ac:dyDescent="0.25">
      <c r="A3319" t="s">
        <v>27</v>
      </c>
      <c r="B3319" t="s">
        <v>5483</v>
      </c>
      <c r="C3319">
        <v>270</v>
      </c>
      <c r="D3319" t="s">
        <v>5484</v>
      </c>
      <c r="E3319" s="26" t="s">
        <v>9541</v>
      </c>
      <c r="F3319" t="s">
        <v>44</v>
      </c>
      <c r="G3319" t="s">
        <v>45</v>
      </c>
      <c r="H3319" t="s">
        <v>575</v>
      </c>
      <c r="I3319">
        <v>4</v>
      </c>
      <c r="J3319">
        <v>2</v>
      </c>
      <c r="K3319" t="s">
        <v>5485</v>
      </c>
      <c r="L3319">
        <v>0</v>
      </c>
      <c r="M3319">
        <f t="shared" si="210"/>
        <v>2</v>
      </c>
      <c r="N3319" s="2">
        <f t="shared" si="211"/>
        <v>22</v>
      </c>
      <c r="O3319" s="2" t="str">
        <f t="shared" si="212"/>
        <v>MR_20</v>
      </c>
      <c r="P3319" t="str">
        <f t="shared" si="213"/>
        <v>PA</v>
      </c>
    </row>
    <row r="3320" spans="1:16" x14ac:dyDescent="0.25">
      <c r="A3320" t="s">
        <v>27</v>
      </c>
      <c r="B3320" t="s">
        <v>5486</v>
      </c>
      <c r="C3320">
        <v>271</v>
      </c>
      <c r="D3320" t="s">
        <v>5487</v>
      </c>
      <c r="E3320" s="26" t="s">
        <v>9541</v>
      </c>
      <c r="F3320" t="s">
        <v>44</v>
      </c>
      <c r="G3320" t="s">
        <v>45</v>
      </c>
      <c r="H3320" t="s">
        <v>575</v>
      </c>
      <c r="I3320">
        <v>4</v>
      </c>
      <c r="J3320">
        <v>2</v>
      </c>
      <c r="K3320" t="s">
        <v>5488</v>
      </c>
      <c r="L3320">
        <v>0</v>
      </c>
      <c r="M3320">
        <f t="shared" si="210"/>
        <v>2</v>
      </c>
      <c r="N3320" s="2">
        <f t="shared" si="211"/>
        <v>22</v>
      </c>
      <c r="O3320" s="2" t="str">
        <f t="shared" si="212"/>
        <v>MR_40</v>
      </c>
      <c r="P3320" t="str">
        <f t="shared" si="213"/>
        <v>PA</v>
      </c>
    </row>
    <row r="3321" spans="1:16" x14ac:dyDescent="0.25">
      <c r="A3321" t="s">
        <v>27</v>
      </c>
      <c r="B3321" t="s">
        <v>5489</v>
      </c>
      <c r="C3321">
        <v>272</v>
      </c>
      <c r="D3321" t="s">
        <v>5490</v>
      </c>
      <c r="E3321" s="26" t="s">
        <v>9541</v>
      </c>
      <c r="F3321" t="s">
        <v>44</v>
      </c>
      <c r="G3321" t="s">
        <v>45</v>
      </c>
      <c r="H3321" t="s">
        <v>575</v>
      </c>
      <c r="I3321">
        <v>4</v>
      </c>
      <c r="J3321">
        <v>2</v>
      </c>
      <c r="K3321" t="s">
        <v>5491</v>
      </c>
      <c r="L3321">
        <v>0</v>
      </c>
      <c r="M3321">
        <f t="shared" si="210"/>
        <v>2</v>
      </c>
      <c r="N3321" s="2">
        <f t="shared" si="211"/>
        <v>22</v>
      </c>
      <c r="O3321" s="2" t="str">
        <f t="shared" si="212"/>
        <v>MR_80</v>
      </c>
      <c r="P3321" t="str">
        <f t="shared" si="213"/>
        <v>PA</v>
      </c>
    </row>
    <row r="3322" spans="1:16" x14ac:dyDescent="0.25">
      <c r="A3322" t="s">
        <v>27</v>
      </c>
      <c r="B3322" t="s">
        <v>5492</v>
      </c>
      <c r="C3322">
        <v>273</v>
      </c>
      <c r="D3322" t="s">
        <v>5493</v>
      </c>
      <c r="E3322" s="26" t="s">
        <v>9541</v>
      </c>
      <c r="F3322" t="s">
        <v>44</v>
      </c>
      <c r="G3322" t="s">
        <v>45</v>
      </c>
      <c r="H3322" t="s">
        <v>575</v>
      </c>
      <c r="I3322">
        <v>4</v>
      </c>
      <c r="J3322">
        <v>2</v>
      </c>
      <c r="K3322" t="s">
        <v>5494</v>
      </c>
      <c r="L3322">
        <v>0</v>
      </c>
      <c r="M3322">
        <f t="shared" si="210"/>
        <v>2</v>
      </c>
      <c r="N3322" s="2">
        <f t="shared" si="211"/>
        <v>22</v>
      </c>
      <c r="O3322" s="2" t="str">
        <f t="shared" si="212"/>
        <v>MR_1601</v>
      </c>
      <c r="P3322" t="str">
        <f t="shared" si="213"/>
        <v>PA</v>
      </c>
    </row>
    <row r="3323" spans="1:16" x14ac:dyDescent="0.25">
      <c r="A3323" t="s">
        <v>27</v>
      </c>
      <c r="B3323" t="s">
        <v>5495</v>
      </c>
      <c r="C3323">
        <v>274</v>
      </c>
      <c r="D3323" t="s">
        <v>5496</v>
      </c>
      <c r="E3323" s="26" t="s">
        <v>9541</v>
      </c>
      <c r="F3323" t="s">
        <v>44</v>
      </c>
      <c r="G3323" t="s">
        <v>45</v>
      </c>
      <c r="H3323" t="s">
        <v>575</v>
      </c>
      <c r="I3323">
        <v>4</v>
      </c>
      <c r="J3323">
        <v>2</v>
      </c>
      <c r="K3323" t="s">
        <v>5497</v>
      </c>
      <c r="L3323">
        <v>0</v>
      </c>
      <c r="M3323">
        <f t="shared" si="210"/>
        <v>2</v>
      </c>
      <c r="N3323" s="2">
        <f t="shared" si="211"/>
        <v>22</v>
      </c>
      <c r="O3323" s="2" t="str">
        <f t="shared" si="212"/>
        <v>MR_1602</v>
      </c>
      <c r="P3323" t="str">
        <f t="shared" si="213"/>
        <v>PA</v>
      </c>
    </row>
    <row r="3324" spans="1:16" x14ac:dyDescent="0.25">
      <c r="A3324" t="s">
        <v>27</v>
      </c>
      <c r="B3324" t="s">
        <v>5498</v>
      </c>
      <c r="C3324">
        <v>275</v>
      </c>
      <c r="D3324" t="s">
        <v>5499</v>
      </c>
      <c r="E3324" s="26" t="s">
        <v>9541</v>
      </c>
      <c r="F3324" t="s">
        <v>44</v>
      </c>
      <c r="G3324" t="s">
        <v>45</v>
      </c>
      <c r="H3324" t="s">
        <v>575</v>
      </c>
      <c r="I3324">
        <v>4</v>
      </c>
      <c r="J3324">
        <v>2</v>
      </c>
      <c r="K3324" t="s">
        <v>5500</v>
      </c>
      <c r="L3324">
        <v>0</v>
      </c>
      <c r="M3324">
        <f t="shared" si="210"/>
        <v>2</v>
      </c>
      <c r="N3324" s="2">
        <f t="shared" si="211"/>
        <v>22</v>
      </c>
      <c r="O3324" s="2" t="str">
        <f t="shared" si="212"/>
        <v>MR_1603</v>
      </c>
      <c r="P3324" t="str">
        <f t="shared" si="213"/>
        <v>PA</v>
      </c>
    </row>
    <row r="3325" spans="1:16" x14ac:dyDescent="0.25">
      <c r="A3325" t="s">
        <v>27</v>
      </c>
      <c r="B3325" t="s">
        <v>5501</v>
      </c>
      <c r="C3325">
        <v>276</v>
      </c>
      <c r="D3325" t="s">
        <v>5502</v>
      </c>
      <c r="E3325" s="26" t="s">
        <v>9541</v>
      </c>
      <c r="F3325" t="s">
        <v>44</v>
      </c>
      <c r="G3325" t="s">
        <v>45</v>
      </c>
      <c r="H3325" t="s">
        <v>575</v>
      </c>
      <c r="I3325">
        <v>4</v>
      </c>
      <c r="J3325">
        <v>2</v>
      </c>
      <c r="K3325" t="s">
        <v>5503</v>
      </c>
      <c r="L3325">
        <v>0</v>
      </c>
      <c r="M3325">
        <f t="shared" si="210"/>
        <v>2</v>
      </c>
      <c r="N3325" s="2">
        <f t="shared" si="211"/>
        <v>22</v>
      </c>
      <c r="O3325" s="2" t="str">
        <f t="shared" si="212"/>
        <v>MS_B</v>
      </c>
      <c r="P3325" t="str">
        <f t="shared" si="213"/>
        <v>PA</v>
      </c>
    </row>
    <row r="3326" spans="1:16" x14ac:dyDescent="0.25">
      <c r="A3326" t="s">
        <v>27</v>
      </c>
      <c r="B3326" t="s">
        <v>5504</v>
      </c>
      <c r="C3326">
        <v>277</v>
      </c>
      <c r="D3326" t="s">
        <v>5505</v>
      </c>
      <c r="E3326" s="26" t="s">
        <v>9541</v>
      </c>
      <c r="F3326" t="s">
        <v>44</v>
      </c>
      <c r="G3326" t="s">
        <v>45</v>
      </c>
      <c r="H3326" t="s">
        <v>575</v>
      </c>
      <c r="I3326">
        <v>4</v>
      </c>
      <c r="J3326">
        <v>2</v>
      </c>
      <c r="K3326" t="s">
        <v>5506</v>
      </c>
      <c r="L3326">
        <v>0</v>
      </c>
      <c r="M3326">
        <f t="shared" si="210"/>
        <v>2</v>
      </c>
      <c r="N3326" s="2">
        <f t="shared" si="211"/>
        <v>22</v>
      </c>
      <c r="O3326" s="2" t="str">
        <f t="shared" si="212"/>
        <v>MS_0</v>
      </c>
      <c r="P3326" t="str">
        <f t="shared" si="213"/>
        <v>PA</v>
      </c>
    </row>
    <row r="3327" spans="1:16" x14ac:dyDescent="0.25">
      <c r="A3327" t="s">
        <v>27</v>
      </c>
      <c r="B3327" t="s">
        <v>5507</v>
      </c>
      <c r="C3327">
        <v>278</v>
      </c>
      <c r="D3327" t="s">
        <v>5508</v>
      </c>
      <c r="E3327" s="26" t="s">
        <v>9541</v>
      </c>
      <c r="F3327" t="s">
        <v>44</v>
      </c>
      <c r="G3327" t="s">
        <v>45</v>
      </c>
      <c r="H3327" t="s">
        <v>575</v>
      </c>
      <c r="I3327">
        <v>4</v>
      </c>
      <c r="J3327">
        <v>2</v>
      </c>
      <c r="K3327" t="s">
        <v>5480</v>
      </c>
      <c r="L3327">
        <v>0</v>
      </c>
      <c r="M3327">
        <f t="shared" si="210"/>
        <v>2</v>
      </c>
      <c r="N3327" s="2">
        <f t="shared" si="211"/>
        <v>22</v>
      </c>
      <c r="O3327" s="2" t="str">
        <f t="shared" si="212"/>
        <v>MS_5</v>
      </c>
      <c r="P3327" t="str">
        <f t="shared" si="213"/>
        <v>PA</v>
      </c>
    </row>
    <row r="3328" spans="1:16" x14ac:dyDescent="0.25">
      <c r="A3328" t="s">
        <v>27</v>
      </c>
      <c r="B3328" t="s">
        <v>5509</v>
      </c>
      <c r="C3328">
        <v>279</v>
      </c>
      <c r="D3328" t="s">
        <v>5510</v>
      </c>
      <c r="E3328" s="26" t="s">
        <v>9541</v>
      </c>
      <c r="F3328" t="s">
        <v>44</v>
      </c>
      <c r="G3328" t="s">
        <v>45</v>
      </c>
      <c r="H3328" t="s">
        <v>575</v>
      </c>
      <c r="I3328">
        <v>4</v>
      </c>
      <c r="J3328">
        <v>2</v>
      </c>
      <c r="K3328" t="s">
        <v>5480</v>
      </c>
      <c r="L3328">
        <v>0</v>
      </c>
      <c r="M3328">
        <f t="shared" si="210"/>
        <v>2</v>
      </c>
      <c r="N3328" s="2">
        <f t="shared" si="211"/>
        <v>22</v>
      </c>
      <c r="O3328" s="2" t="str">
        <f t="shared" si="212"/>
        <v>MS_10</v>
      </c>
      <c r="P3328" t="str">
        <f t="shared" si="213"/>
        <v>PA</v>
      </c>
    </row>
    <row r="3329" spans="1:16" x14ac:dyDescent="0.25">
      <c r="A3329" t="s">
        <v>27</v>
      </c>
      <c r="B3329" t="s">
        <v>5511</v>
      </c>
      <c r="C3329">
        <v>280</v>
      </c>
      <c r="D3329" t="s">
        <v>5512</v>
      </c>
      <c r="E3329" s="26" t="s">
        <v>9541</v>
      </c>
      <c r="F3329" t="s">
        <v>44</v>
      </c>
      <c r="G3329" t="s">
        <v>45</v>
      </c>
      <c r="H3329" t="s">
        <v>575</v>
      </c>
      <c r="I3329">
        <v>4</v>
      </c>
      <c r="J3329">
        <v>2</v>
      </c>
      <c r="K3329" t="s">
        <v>5513</v>
      </c>
      <c r="L3329">
        <v>0</v>
      </c>
      <c r="M3329">
        <f t="shared" si="210"/>
        <v>2</v>
      </c>
      <c r="N3329" s="2">
        <f t="shared" si="211"/>
        <v>22</v>
      </c>
      <c r="O3329" s="2" t="str">
        <f t="shared" si="212"/>
        <v>MS_20</v>
      </c>
      <c r="P3329" t="str">
        <f t="shared" si="213"/>
        <v>PA</v>
      </c>
    </row>
    <row r="3330" spans="1:16" x14ac:dyDescent="0.25">
      <c r="A3330" t="s">
        <v>27</v>
      </c>
      <c r="B3330" t="s">
        <v>5514</v>
      </c>
      <c r="C3330">
        <v>281</v>
      </c>
      <c r="D3330" t="s">
        <v>5515</v>
      </c>
      <c r="E3330" s="26" t="s">
        <v>9541</v>
      </c>
      <c r="F3330" t="s">
        <v>44</v>
      </c>
      <c r="G3330" t="s">
        <v>45</v>
      </c>
      <c r="H3330" t="s">
        <v>575</v>
      </c>
      <c r="I3330">
        <v>4</v>
      </c>
      <c r="J3330">
        <v>2</v>
      </c>
      <c r="K3330" t="s">
        <v>5516</v>
      </c>
      <c r="L3330">
        <v>0</v>
      </c>
      <c r="M3330">
        <f t="shared" si="210"/>
        <v>2</v>
      </c>
      <c r="N3330" s="2">
        <f t="shared" si="211"/>
        <v>22</v>
      </c>
      <c r="O3330" s="2" t="str">
        <f t="shared" si="212"/>
        <v>MS_40</v>
      </c>
      <c r="P3330" t="str">
        <f t="shared" si="213"/>
        <v>PA</v>
      </c>
    </row>
    <row r="3331" spans="1:16" x14ac:dyDescent="0.25">
      <c r="A3331" t="s">
        <v>27</v>
      </c>
      <c r="B3331" t="s">
        <v>5517</v>
      </c>
      <c r="C3331">
        <v>282</v>
      </c>
      <c r="D3331" t="s">
        <v>5518</v>
      </c>
      <c r="E3331" s="26" t="s">
        <v>9541</v>
      </c>
      <c r="F3331" t="s">
        <v>44</v>
      </c>
      <c r="G3331" t="s">
        <v>45</v>
      </c>
      <c r="H3331" t="s">
        <v>575</v>
      </c>
      <c r="I3331">
        <v>4</v>
      </c>
      <c r="J3331">
        <v>2</v>
      </c>
      <c r="K3331" t="s">
        <v>5519</v>
      </c>
      <c r="L3331">
        <v>0</v>
      </c>
      <c r="M3331">
        <f t="shared" ref="M3331:M3394" si="214">_xlfn.NUMBERVALUE(MID(A3331,2,1))</f>
        <v>2</v>
      </c>
      <c r="N3331" s="2">
        <f t="shared" si="211"/>
        <v>22</v>
      </c>
      <c r="O3331" s="2" t="str">
        <f t="shared" si="212"/>
        <v>MS_80</v>
      </c>
      <c r="P3331" t="str">
        <f t="shared" si="213"/>
        <v>PA</v>
      </c>
    </row>
    <row r="3332" spans="1:16" x14ac:dyDescent="0.25">
      <c r="A3332" t="s">
        <v>27</v>
      </c>
      <c r="B3332" t="s">
        <v>5520</v>
      </c>
      <c r="C3332">
        <v>283</v>
      </c>
      <c r="D3332" t="s">
        <v>5521</v>
      </c>
      <c r="E3332" s="26" t="s">
        <v>9541</v>
      </c>
      <c r="F3332" t="s">
        <v>44</v>
      </c>
      <c r="G3332" t="s">
        <v>45</v>
      </c>
      <c r="H3332" t="s">
        <v>575</v>
      </c>
      <c r="I3332">
        <v>4</v>
      </c>
      <c r="J3332">
        <v>2</v>
      </c>
      <c r="K3332" t="s">
        <v>5522</v>
      </c>
      <c r="L3332">
        <v>0</v>
      </c>
      <c r="M3332">
        <f t="shared" si="214"/>
        <v>2</v>
      </c>
      <c r="N3332" s="2">
        <f t="shared" si="211"/>
        <v>22</v>
      </c>
      <c r="O3332" s="2" t="str">
        <f t="shared" si="212"/>
        <v>MS_1601</v>
      </c>
      <c r="P3332" t="str">
        <f t="shared" si="213"/>
        <v>PA</v>
      </c>
    </row>
    <row r="3333" spans="1:16" x14ac:dyDescent="0.25">
      <c r="A3333" t="s">
        <v>27</v>
      </c>
      <c r="B3333" t="s">
        <v>5523</v>
      </c>
      <c r="C3333">
        <v>284</v>
      </c>
      <c r="D3333" t="s">
        <v>5524</v>
      </c>
      <c r="E3333" s="26" t="s">
        <v>9541</v>
      </c>
      <c r="F3333" t="s">
        <v>44</v>
      </c>
      <c r="G3333" t="s">
        <v>45</v>
      </c>
      <c r="H3333" t="s">
        <v>575</v>
      </c>
      <c r="I3333">
        <v>4</v>
      </c>
      <c r="J3333">
        <v>2</v>
      </c>
      <c r="K3333" t="s">
        <v>5525</v>
      </c>
      <c r="L3333">
        <v>0</v>
      </c>
      <c r="M3333">
        <f t="shared" si="214"/>
        <v>2</v>
      </c>
      <c r="N3333" s="2">
        <f t="shared" si="211"/>
        <v>22</v>
      </c>
      <c r="O3333" s="2" t="str">
        <f t="shared" si="212"/>
        <v>MS_1602</v>
      </c>
      <c r="P3333" t="str">
        <f t="shared" si="213"/>
        <v>PA</v>
      </c>
    </row>
    <row r="3334" spans="1:16" x14ac:dyDescent="0.25">
      <c r="A3334" t="s">
        <v>27</v>
      </c>
      <c r="B3334" t="s">
        <v>5526</v>
      </c>
      <c r="C3334">
        <v>285</v>
      </c>
      <c r="D3334" t="s">
        <v>5527</v>
      </c>
      <c r="E3334" s="26" t="s">
        <v>9541</v>
      </c>
      <c r="F3334" t="s">
        <v>44</v>
      </c>
      <c r="G3334" t="s">
        <v>45</v>
      </c>
      <c r="H3334" t="s">
        <v>575</v>
      </c>
      <c r="I3334">
        <v>4</v>
      </c>
      <c r="J3334">
        <v>2</v>
      </c>
      <c r="K3334" t="s">
        <v>5528</v>
      </c>
      <c r="L3334">
        <v>0</v>
      </c>
      <c r="M3334">
        <f t="shared" si="214"/>
        <v>2</v>
      </c>
      <c r="N3334" s="2">
        <f t="shared" si="211"/>
        <v>22</v>
      </c>
      <c r="O3334" s="2" t="str">
        <f t="shared" si="212"/>
        <v>MS_1603</v>
      </c>
      <c r="P3334" t="str">
        <f t="shared" si="213"/>
        <v>PA</v>
      </c>
    </row>
    <row r="3335" spans="1:16" x14ac:dyDescent="0.25">
      <c r="A3335" t="s">
        <v>27</v>
      </c>
      <c r="B3335" t="s">
        <v>5529</v>
      </c>
      <c r="C3335">
        <v>286</v>
      </c>
      <c r="D3335" t="s">
        <v>5530</v>
      </c>
      <c r="E3335" s="26" t="s">
        <v>9541</v>
      </c>
      <c r="F3335" t="s">
        <v>44</v>
      </c>
      <c r="G3335" t="s">
        <v>45</v>
      </c>
      <c r="H3335" t="s">
        <v>575</v>
      </c>
      <c r="I3335">
        <v>4</v>
      </c>
      <c r="J3335">
        <v>2</v>
      </c>
      <c r="K3335" t="s">
        <v>5531</v>
      </c>
      <c r="L3335">
        <v>0</v>
      </c>
      <c r="M3335">
        <f t="shared" si="214"/>
        <v>2</v>
      </c>
      <c r="N3335" s="2">
        <f t="shared" si="211"/>
        <v>22</v>
      </c>
      <c r="O3335" s="2" t="str">
        <f t="shared" si="212"/>
        <v>MX_B</v>
      </c>
      <c r="P3335" t="str">
        <f t="shared" si="213"/>
        <v>PA</v>
      </c>
    </row>
    <row r="3336" spans="1:16" x14ac:dyDescent="0.25">
      <c r="A3336" t="s">
        <v>27</v>
      </c>
      <c r="B3336" t="s">
        <v>5532</v>
      </c>
      <c r="C3336">
        <v>287</v>
      </c>
      <c r="D3336" t="s">
        <v>5533</v>
      </c>
      <c r="E3336" s="26" t="s">
        <v>9541</v>
      </c>
      <c r="F3336" t="s">
        <v>44</v>
      </c>
      <c r="G3336" t="s">
        <v>45</v>
      </c>
      <c r="H3336" t="s">
        <v>575</v>
      </c>
      <c r="I3336">
        <v>4</v>
      </c>
      <c r="J3336">
        <v>2</v>
      </c>
      <c r="K3336" t="s">
        <v>5534</v>
      </c>
      <c r="L3336">
        <v>0</v>
      </c>
      <c r="M3336">
        <f t="shared" si="214"/>
        <v>2</v>
      </c>
      <c r="N3336" s="2">
        <f t="shared" si="211"/>
        <v>22</v>
      </c>
      <c r="O3336" s="2" t="str">
        <f t="shared" si="212"/>
        <v>MX_0</v>
      </c>
      <c r="P3336" t="str">
        <f t="shared" si="213"/>
        <v>PA</v>
      </c>
    </row>
    <row r="3337" spans="1:16" x14ac:dyDescent="0.25">
      <c r="A3337" t="s">
        <v>27</v>
      </c>
      <c r="B3337" t="s">
        <v>5535</v>
      </c>
      <c r="C3337">
        <v>288</v>
      </c>
      <c r="D3337" t="s">
        <v>5536</v>
      </c>
      <c r="E3337" s="26" t="s">
        <v>9541</v>
      </c>
      <c r="F3337" t="s">
        <v>44</v>
      </c>
      <c r="G3337" t="s">
        <v>45</v>
      </c>
      <c r="H3337" t="s">
        <v>575</v>
      </c>
      <c r="I3337">
        <v>4</v>
      </c>
      <c r="J3337">
        <v>2</v>
      </c>
      <c r="K3337" t="s">
        <v>5480</v>
      </c>
      <c r="L3337">
        <v>0</v>
      </c>
      <c r="M3337">
        <f t="shared" si="214"/>
        <v>2</v>
      </c>
      <c r="N3337" s="2">
        <f t="shared" si="211"/>
        <v>22</v>
      </c>
      <c r="O3337" s="2" t="str">
        <f t="shared" si="212"/>
        <v>MX_5</v>
      </c>
      <c r="P3337" t="str">
        <f t="shared" si="213"/>
        <v>PA</v>
      </c>
    </row>
    <row r="3338" spans="1:16" x14ac:dyDescent="0.25">
      <c r="A3338" t="s">
        <v>27</v>
      </c>
      <c r="B3338" t="s">
        <v>5537</v>
      </c>
      <c r="C3338">
        <v>289</v>
      </c>
      <c r="D3338" t="s">
        <v>5538</v>
      </c>
      <c r="E3338" s="26" t="s">
        <v>9541</v>
      </c>
      <c r="F3338" t="s">
        <v>44</v>
      </c>
      <c r="G3338" t="s">
        <v>45</v>
      </c>
      <c r="H3338" t="s">
        <v>575</v>
      </c>
      <c r="I3338">
        <v>4</v>
      </c>
      <c r="J3338">
        <v>2</v>
      </c>
      <c r="K3338" t="s">
        <v>5480</v>
      </c>
      <c r="L3338">
        <v>0</v>
      </c>
      <c r="M3338">
        <f t="shared" si="214"/>
        <v>2</v>
      </c>
      <c r="N3338" s="2">
        <f t="shared" si="211"/>
        <v>22</v>
      </c>
      <c r="O3338" s="2" t="str">
        <f t="shared" si="212"/>
        <v>MX_10</v>
      </c>
      <c r="P3338" t="str">
        <f t="shared" si="213"/>
        <v>PA</v>
      </c>
    </row>
    <row r="3339" spans="1:16" x14ac:dyDescent="0.25">
      <c r="A3339" t="s">
        <v>27</v>
      </c>
      <c r="B3339" t="s">
        <v>5539</v>
      </c>
      <c r="C3339">
        <v>290</v>
      </c>
      <c r="D3339" t="s">
        <v>5540</v>
      </c>
      <c r="E3339" s="26" t="s">
        <v>9541</v>
      </c>
      <c r="F3339" t="s">
        <v>44</v>
      </c>
      <c r="G3339" t="s">
        <v>45</v>
      </c>
      <c r="H3339" t="s">
        <v>575</v>
      </c>
      <c r="I3339">
        <v>4</v>
      </c>
      <c r="J3339">
        <v>2</v>
      </c>
      <c r="K3339" t="s">
        <v>5541</v>
      </c>
      <c r="L3339">
        <v>0</v>
      </c>
      <c r="M3339">
        <f t="shared" si="214"/>
        <v>2</v>
      </c>
      <c r="N3339" s="2">
        <f t="shared" si="211"/>
        <v>22</v>
      </c>
      <c r="O3339" s="2" t="str">
        <f t="shared" si="212"/>
        <v>MX_20</v>
      </c>
      <c r="P3339" t="str">
        <f t="shared" si="213"/>
        <v>PA</v>
      </c>
    </row>
    <row r="3340" spans="1:16" x14ac:dyDescent="0.25">
      <c r="A3340" t="s">
        <v>27</v>
      </c>
      <c r="B3340" t="s">
        <v>5542</v>
      </c>
      <c r="C3340">
        <v>291</v>
      </c>
      <c r="D3340" t="s">
        <v>5543</v>
      </c>
      <c r="E3340" s="26" t="s">
        <v>9541</v>
      </c>
      <c r="F3340" t="s">
        <v>44</v>
      </c>
      <c r="G3340" t="s">
        <v>45</v>
      </c>
      <c r="H3340" t="s">
        <v>575</v>
      </c>
      <c r="I3340">
        <v>4</v>
      </c>
      <c r="J3340">
        <v>2</v>
      </c>
      <c r="K3340" t="s">
        <v>5544</v>
      </c>
      <c r="L3340">
        <v>0</v>
      </c>
      <c r="M3340">
        <f t="shared" si="214"/>
        <v>2</v>
      </c>
      <c r="N3340" s="2">
        <f t="shared" si="211"/>
        <v>22</v>
      </c>
      <c r="O3340" s="2" t="str">
        <f t="shared" si="212"/>
        <v>MX_40</v>
      </c>
      <c r="P3340" t="str">
        <f t="shared" si="213"/>
        <v>PA</v>
      </c>
    </row>
    <row r="3341" spans="1:16" x14ac:dyDescent="0.25">
      <c r="A3341" t="s">
        <v>27</v>
      </c>
      <c r="B3341" t="s">
        <v>5545</v>
      </c>
      <c r="C3341">
        <v>292</v>
      </c>
      <c r="D3341" t="s">
        <v>5546</v>
      </c>
      <c r="E3341" s="26" t="s">
        <v>9541</v>
      </c>
      <c r="F3341" t="s">
        <v>44</v>
      </c>
      <c r="G3341" t="s">
        <v>45</v>
      </c>
      <c r="H3341" t="s">
        <v>575</v>
      </c>
      <c r="I3341">
        <v>4</v>
      </c>
      <c r="J3341">
        <v>2</v>
      </c>
      <c r="K3341" t="s">
        <v>5547</v>
      </c>
      <c r="L3341">
        <v>0</v>
      </c>
      <c r="M3341">
        <f t="shared" si="214"/>
        <v>2</v>
      </c>
      <c r="N3341" s="2">
        <f t="shared" si="211"/>
        <v>22</v>
      </c>
      <c r="O3341" s="2" t="str">
        <f t="shared" si="212"/>
        <v>MX_80</v>
      </c>
      <c r="P3341" t="str">
        <f t="shared" si="213"/>
        <v>PA</v>
      </c>
    </row>
    <row r="3342" spans="1:16" x14ac:dyDescent="0.25">
      <c r="A3342" t="s">
        <v>27</v>
      </c>
      <c r="B3342" t="s">
        <v>5548</v>
      </c>
      <c r="C3342">
        <v>293</v>
      </c>
      <c r="D3342" t="s">
        <v>5549</v>
      </c>
      <c r="E3342" s="26" t="s">
        <v>9541</v>
      </c>
      <c r="F3342" t="s">
        <v>44</v>
      </c>
      <c r="G3342" t="s">
        <v>45</v>
      </c>
      <c r="H3342" t="s">
        <v>575</v>
      </c>
      <c r="I3342">
        <v>4</v>
      </c>
      <c r="J3342">
        <v>2</v>
      </c>
      <c r="K3342" t="s">
        <v>5550</v>
      </c>
      <c r="L3342">
        <v>0</v>
      </c>
      <c r="M3342">
        <f t="shared" si="214"/>
        <v>2</v>
      </c>
      <c r="N3342" s="2">
        <f t="shared" si="211"/>
        <v>22</v>
      </c>
      <c r="O3342" s="2" t="str">
        <f t="shared" si="212"/>
        <v>MX_1601</v>
      </c>
      <c r="P3342" t="str">
        <f t="shared" si="213"/>
        <v>PA</v>
      </c>
    </row>
    <row r="3343" spans="1:16" x14ac:dyDescent="0.25">
      <c r="A3343" t="s">
        <v>27</v>
      </c>
      <c r="B3343" t="s">
        <v>5551</v>
      </c>
      <c r="C3343">
        <v>294</v>
      </c>
      <c r="D3343" t="s">
        <v>5552</v>
      </c>
      <c r="E3343" s="26" t="s">
        <v>9541</v>
      </c>
      <c r="F3343" t="s">
        <v>44</v>
      </c>
      <c r="G3343" t="s">
        <v>45</v>
      </c>
      <c r="H3343" t="s">
        <v>575</v>
      </c>
      <c r="I3343">
        <v>4</v>
      </c>
      <c r="J3343">
        <v>2</v>
      </c>
      <c r="K3343" t="s">
        <v>5553</v>
      </c>
      <c r="L3343">
        <v>0</v>
      </c>
      <c r="M3343">
        <f t="shared" si="214"/>
        <v>2</v>
      </c>
      <c r="N3343" s="2">
        <f t="shared" si="211"/>
        <v>22</v>
      </c>
      <c r="O3343" s="2" t="str">
        <f t="shared" si="212"/>
        <v>MX_1602</v>
      </c>
      <c r="P3343" t="str">
        <f t="shared" si="213"/>
        <v>PA</v>
      </c>
    </row>
    <row r="3344" spans="1:16" x14ac:dyDescent="0.25">
      <c r="A3344" t="s">
        <v>27</v>
      </c>
      <c r="B3344" t="s">
        <v>5554</v>
      </c>
      <c r="C3344">
        <v>295</v>
      </c>
      <c r="D3344" t="s">
        <v>5555</v>
      </c>
      <c r="E3344" s="26" t="s">
        <v>9541</v>
      </c>
      <c r="F3344" t="s">
        <v>44</v>
      </c>
      <c r="G3344" t="s">
        <v>45</v>
      </c>
      <c r="H3344" t="s">
        <v>575</v>
      </c>
      <c r="I3344">
        <v>4</v>
      </c>
      <c r="J3344">
        <v>2</v>
      </c>
      <c r="K3344" t="s">
        <v>5556</v>
      </c>
      <c r="L3344">
        <v>0</v>
      </c>
      <c r="M3344">
        <f t="shared" si="214"/>
        <v>2</v>
      </c>
      <c r="N3344" s="2">
        <f t="shared" si="211"/>
        <v>22</v>
      </c>
      <c r="O3344" s="2" t="str">
        <f t="shared" si="212"/>
        <v>MX_1603</v>
      </c>
      <c r="P3344" t="str">
        <f t="shared" si="213"/>
        <v>PA</v>
      </c>
    </row>
    <row r="3345" spans="1:16" x14ac:dyDescent="0.25">
      <c r="A3345" t="s">
        <v>27</v>
      </c>
      <c r="B3345" t="s">
        <v>5557</v>
      </c>
      <c r="C3345">
        <v>296</v>
      </c>
      <c r="D3345" t="s">
        <v>5558</v>
      </c>
      <c r="E3345" s="26" t="s">
        <v>9541</v>
      </c>
      <c r="F3345" t="s">
        <v>44</v>
      </c>
      <c r="G3345" t="s">
        <v>45</v>
      </c>
      <c r="H3345" t="s">
        <v>575</v>
      </c>
      <c r="I3345">
        <v>4</v>
      </c>
      <c r="J3345">
        <v>2</v>
      </c>
      <c r="K3345" t="s">
        <v>5559</v>
      </c>
      <c r="L3345">
        <v>0</v>
      </c>
      <c r="M3345">
        <f t="shared" si="214"/>
        <v>2</v>
      </c>
      <c r="N3345" s="2">
        <f t="shared" si="211"/>
        <v>22</v>
      </c>
      <c r="O3345" s="2" t="str">
        <f t="shared" si="212"/>
        <v>MS2_B</v>
      </c>
      <c r="P3345" t="str">
        <f t="shared" si="213"/>
        <v>PA</v>
      </c>
    </row>
    <row r="3346" spans="1:16" x14ac:dyDescent="0.25">
      <c r="A3346" t="s">
        <v>27</v>
      </c>
      <c r="B3346" t="s">
        <v>5560</v>
      </c>
      <c r="C3346">
        <v>297</v>
      </c>
      <c r="D3346" t="s">
        <v>5561</v>
      </c>
      <c r="E3346" s="26" t="s">
        <v>9541</v>
      </c>
      <c r="F3346" t="s">
        <v>44</v>
      </c>
      <c r="G3346" t="s">
        <v>45</v>
      </c>
      <c r="H3346" t="s">
        <v>575</v>
      </c>
      <c r="I3346">
        <v>4</v>
      </c>
      <c r="J3346">
        <v>2</v>
      </c>
      <c r="K3346" t="s">
        <v>5562</v>
      </c>
      <c r="L3346">
        <v>0</v>
      </c>
      <c r="M3346">
        <f t="shared" si="214"/>
        <v>2</v>
      </c>
      <c r="N3346" s="2">
        <f t="shared" si="211"/>
        <v>22</v>
      </c>
      <c r="O3346" s="2" t="str">
        <f t="shared" si="212"/>
        <v>MS2_0</v>
      </c>
      <c r="P3346" t="str">
        <f t="shared" si="213"/>
        <v>PA</v>
      </c>
    </row>
    <row r="3347" spans="1:16" x14ac:dyDescent="0.25">
      <c r="A3347" t="s">
        <v>27</v>
      </c>
      <c r="B3347" t="s">
        <v>5563</v>
      </c>
      <c r="C3347">
        <v>298</v>
      </c>
      <c r="D3347" t="s">
        <v>5564</v>
      </c>
      <c r="E3347" s="26" t="s">
        <v>9541</v>
      </c>
      <c r="F3347" t="s">
        <v>44</v>
      </c>
      <c r="G3347" t="s">
        <v>45</v>
      </c>
      <c r="H3347" t="s">
        <v>575</v>
      </c>
      <c r="I3347">
        <v>4</v>
      </c>
      <c r="J3347">
        <v>2</v>
      </c>
      <c r="K3347" t="s">
        <v>5480</v>
      </c>
      <c r="L3347">
        <v>0</v>
      </c>
      <c r="M3347">
        <f t="shared" si="214"/>
        <v>2</v>
      </c>
      <c r="N3347" s="2">
        <f t="shared" si="211"/>
        <v>22</v>
      </c>
      <c r="O3347" s="2" t="str">
        <f t="shared" si="212"/>
        <v>MS2_5</v>
      </c>
      <c r="P3347" t="str">
        <f t="shared" si="213"/>
        <v>PA</v>
      </c>
    </row>
    <row r="3348" spans="1:16" x14ac:dyDescent="0.25">
      <c r="A3348" t="s">
        <v>27</v>
      </c>
      <c r="B3348" t="s">
        <v>5565</v>
      </c>
      <c r="C3348">
        <v>299</v>
      </c>
      <c r="D3348" t="s">
        <v>5566</v>
      </c>
      <c r="E3348" s="26" t="s">
        <v>9541</v>
      </c>
      <c r="F3348" t="s">
        <v>44</v>
      </c>
      <c r="G3348" t="s">
        <v>45</v>
      </c>
      <c r="H3348" t="s">
        <v>575</v>
      </c>
      <c r="I3348">
        <v>4</v>
      </c>
      <c r="J3348">
        <v>2</v>
      </c>
      <c r="K3348" t="s">
        <v>5480</v>
      </c>
      <c r="L3348">
        <v>0</v>
      </c>
      <c r="M3348">
        <f t="shared" si="214"/>
        <v>2</v>
      </c>
      <c r="N3348" s="2">
        <f t="shared" si="211"/>
        <v>22</v>
      </c>
      <c r="O3348" s="2" t="str">
        <f t="shared" si="212"/>
        <v>MS2_10</v>
      </c>
      <c r="P3348" t="str">
        <f t="shared" si="213"/>
        <v>PA</v>
      </c>
    </row>
    <row r="3349" spans="1:16" x14ac:dyDescent="0.25">
      <c r="A3349" t="s">
        <v>27</v>
      </c>
      <c r="B3349" t="s">
        <v>5567</v>
      </c>
      <c r="C3349">
        <v>300</v>
      </c>
      <c r="D3349" t="s">
        <v>5568</v>
      </c>
      <c r="E3349" s="26" t="s">
        <v>9541</v>
      </c>
      <c r="F3349" t="s">
        <v>44</v>
      </c>
      <c r="G3349" t="s">
        <v>45</v>
      </c>
      <c r="H3349" t="s">
        <v>575</v>
      </c>
      <c r="I3349">
        <v>4</v>
      </c>
      <c r="J3349">
        <v>2</v>
      </c>
      <c r="K3349" t="s">
        <v>5550</v>
      </c>
      <c r="L3349">
        <v>0</v>
      </c>
      <c r="M3349">
        <f t="shared" si="214"/>
        <v>2</v>
      </c>
      <c r="N3349" s="2">
        <f t="shared" si="211"/>
        <v>22</v>
      </c>
      <c r="O3349" s="2" t="str">
        <f t="shared" si="212"/>
        <v>MS2_20</v>
      </c>
      <c r="P3349" t="str">
        <f t="shared" si="213"/>
        <v>PA</v>
      </c>
    </row>
    <row r="3350" spans="1:16" x14ac:dyDescent="0.25">
      <c r="A3350" t="s">
        <v>27</v>
      </c>
      <c r="B3350" t="s">
        <v>5569</v>
      </c>
      <c r="C3350">
        <v>301</v>
      </c>
      <c r="D3350" t="s">
        <v>5570</v>
      </c>
      <c r="E3350" s="26" t="s">
        <v>9541</v>
      </c>
      <c r="F3350" t="s">
        <v>44</v>
      </c>
      <c r="G3350" t="s">
        <v>45</v>
      </c>
      <c r="H3350" t="s">
        <v>575</v>
      </c>
      <c r="I3350">
        <v>4</v>
      </c>
      <c r="J3350">
        <v>2</v>
      </c>
      <c r="K3350" t="s">
        <v>5571</v>
      </c>
      <c r="L3350">
        <v>0</v>
      </c>
      <c r="M3350">
        <f t="shared" si="214"/>
        <v>2</v>
      </c>
      <c r="N3350" s="2">
        <f t="shared" si="211"/>
        <v>22</v>
      </c>
      <c r="O3350" s="2" t="str">
        <f t="shared" si="212"/>
        <v>MS2_40</v>
      </c>
      <c r="P3350" t="str">
        <f t="shared" si="213"/>
        <v>PA</v>
      </c>
    </row>
    <row r="3351" spans="1:16" x14ac:dyDescent="0.25">
      <c r="A3351" t="s">
        <v>27</v>
      </c>
      <c r="B3351" t="s">
        <v>5572</v>
      </c>
      <c r="C3351">
        <v>302</v>
      </c>
      <c r="D3351" t="s">
        <v>5573</v>
      </c>
      <c r="E3351" s="26" t="s">
        <v>9541</v>
      </c>
      <c r="F3351" t="s">
        <v>44</v>
      </c>
      <c r="G3351" t="s">
        <v>45</v>
      </c>
      <c r="H3351" t="s">
        <v>575</v>
      </c>
      <c r="I3351">
        <v>4</v>
      </c>
      <c r="J3351">
        <v>2</v>
      </c>
      <c r="K3351" t="s">
        <v>5574</v>
      </c>
      <c r="L3351">
        <v>0</v>
      </c>
      <c r="M3351">
        <f t="shared" si="214"/>
        <v>2</v>
      </c>
      <c r="N3351" s="2">
        <f t="shared" si="211"/>
        <v>22</v>
      </c>
      <c r="O3351" s="2" t="str">
        <f t="shared" si="212"/>
        <v>MS2_80</v>
      </c>
      <c r="P3351" t="str">
        <f t="shared" si="213"/>
        <v>PA</v>
      </c>
    </row>
    <row r="3352" spans="1:16" x14ac:dyDescent="0.25">
      <c r="A3352" t="s">
        <v>27</v>
      </c>
      <c r="B3352" t="s">
        <v>5575</v>
      </c>
      <c r="C3352">
        <v>303</v>
      </c>
      <c r="D3352" t="s">
        <v>5576</v>
      </c>
      <c r="E3352" s="26" t="s">
        <v>9541</v>
      </c>
      <c r="F3352" t="s">
        <v>44</v>
      </c>
      <c r="G3352" t="s">
        <v>45</v>
      </c>
      <c r="H3352" t="s">
        <v>575</v>
      </c>
      <c r="I3352">
        <v>4</v>
      </c>
      <c r="J3352">
        <v>2</v>
      </c>
      <c r="K3352" t="s">
        <v>5577</v>
      </c>
      <c r="L3352">
        <v>0</v>
      </c>
      <c r="M3352">
        <f t="shared" si="214"/>
        <v>2</v>
      </c>
      <c r="N3352" s="2">
        <f t="shared" si="211"/>
        <v>22</v>
      </c>
      <c r="O3352" s="2" t="str">
        <f t="shared" si="212"/>
        <v>MS2_1601</v>
      </c>
      <c r="P3352" t="str">
        <f t="shared" si="213"/>
        <v>PA</v>
      </c>
    </row>
    <row r="3353" spans="1:16" x14ac:dyDescent="0.25">
      <c r="A3353" t="s">
        <v>27</v>
      </c>
      <c r="B3353" t="s">
        <v>5578</v>
      </c>
      <c r="C3353">
        <v>304</v>
      </c>
      <c r="D3353" t="s">
        <v>5579</v>
      </c>
      <c r="E3353" s="26" t="s">
        <v>9541</v>
      </c>
      <c r="F3353" t="s">
        <v>44</v>
      </c>
      <c r="G3353" t="s">
        <v>45</v>
      </c>
      <c r="H3353" t="s">
        <v>575</v>
      </c>
      <c r="I3353">
        <v>4</v>
      </c>
      <c r="J3353">
        <v>2</v>
      </c>
      <c r="K3353" t="s">
        <v>5580</v>
      </c>
      <c r="L3353">
        <v>0</v>
      </c>
      <c r="M3353">
        <f t="shared" si="214"/>
        <v>2</v>
      </c>
      <c r="N3353" s="2">
        <f t="shared" si="211"/>
        <v>22</v>
      </c>
      <c r="O3353" s="2" t="str">
        <f t="shared" si="212"/>
        <v>MS2_1602</v>
      </c>
      <c r="P3353" t="str">
        <f t="shared" si="213"/>
        <v>PA</v>
      </c>
    </row>
    <row r="3354" spans="1:16" x14ac:dyDescent="0.25">
      <c r="A3354" t="s">
        <v>27</v>
      </c>
      <c r="B3354" t="s">
        <v>5581</v>
      </c>
      <c r="C3354">
        <v>305</v>
      </c>
      <c r="D3354" t="s">
        <v>5582</v>
      </c>
      <c r="E3354" s="26" t="s">
        <v>9541</v>
      </c>
      <c r="F3354" t="s">
        <v>44</v>
      </c>
      <c r="G3354" t="s">
        <v>45</v>
      </c>
      <c r="H3354" t="s">
        <v>575</v>
      </c>
      <c r="I3354">
        <v>4</v>
      </c>
      <c r="J3354">
        <v>2</v>
      </c>
      <c r="K3354" t="s">
        <v>5583</v>
      </c>
      <c r="L3354">
        <v>0</v>
      </c>
      <c r="M3354">
        <f t="shared" si="214"/>
        <v>2</v>
      </c>
      <c r="N3354" s="2">
        <f t="shared" si="211"/>
        <v>22</v>
      </c>
      <c r="O3354" s="2" t="str">
        <f t="shared" si="212"/>
        <v>MS2_1603</v>
      </c>
      <c r="P3354" t="str">
        <f t="shared" si="213"/>
        <v>PA</v>
      </c>
    </row>
    <row r="3355" spans="1:16" x14ac:dyDescent="0.25">
      <c r="A3355" t="s">
        <v>27</v>
      </c>
      <c r="B3355" t="s">
        <v>5584</v>
      </c>
      <c r="C3355">
        <v>306</v>
      </c>
      <c r="D3355" t="s">
        <v>5585</v>
      </c>
      <c r="E3355" t="s">
        <v>1486</v>
      </c>
      <c r="F3355" t="s">
        <v>44</v>
      </c>
      <c r="G3355" t="s">
        <v>45</v>
      </c>
      <c r="H3355" t="s">
        <v>756</v>
      </c>
      <c r="I3355">
        <v>4</v>
      </c>
      <c r="J3355">
        <v>0</v>
      </c>
      <c r="K3355" t="s">
        <v>539</v>
      </c>
      <c r="L3355">
        <v>0</v>
      </c>
      <c r="M3355">
        <f t="shared" si="214"/>
        <v>2</v>
      </c>
      <c r="N3355" s="2">
        <f t="shared" si="211"/>
        <v>22</v>
      </c>
      <c r="O3355" s="2" t="str">
        <f t="shared" si="212"/>
        <v>SPUT</v>
      </c>
      <c r="P3355" t="str">
        <f t="shared" si="213"/>
        <v>PA</v>
      </c>
    </row>
    <row r="3356" spans="1:16" x14ac:dyDescent="0.25">
      <c r="A3356" t="s">
        <v>27</v>
      </c>
      <c r="B3356" t="s">
        <v>5586</v>
      </c>
      <c r="C3356">
        <v>307</v>
      </c>
      <c r="D3356" t="s">
        <v>5587</v>
      </c>
      <c r="E3356" s="26" t="s">
        <v>9541</v>
      </c>
      <c r="F3356" t="s">
        <v>44</v>
      </c>
      <c r="G3356" t="s">
        <v>45</v>
      </c>
      <c r="H3356" t="s">
        <v>575</v>
      </c>
      <c r="I3356">
        <v>4</v>
      </c>
      <c r="J3356">
        <v>2</v>
      </c>
      <c r="K3356" t="s">
        <v>5588</v>
      </c>
      <c r="L3356">
        <v>0</v>
      </c>
      <c r="M3356">
        <f t="shared" si="214"/>
        <v>2</v>
      </c>
      <c r="N3356" s="2">
        <f t="shared" si="211"/>
        <v>22</v>
      </c>
      <c r="O3356" s="2" t="str">
        <f t="shared" si="212"/>
        <v>MA_LIMIT</v>
      </c>
      <c r="P3356" t="str">
        <f t="shared" si="213"/>
        <v>PA</v>
      </c>
    </row>
    <row r="3357" spans="1:16" x14ac:dyDescent="0.25">
      <c r="A3357" t="s">
        <v>27</v>
      </c>
      <c r="B3357" t="s">
        <v>5589</v>
      </c>
      <c r="C3357">
        <v>308</v>
      </c>
      <c r="D3357" t="s">
        <v>5590</v>
      </c>
      <c r="E3357" t="s">
        <v>5591</v>
      </c>
      <c r="F3357" t="s">
        <v>44</v>
      </c>
      <c r="G3357" t="s">
        <v>45</v>
      </c>
      <c r="H3357" t="s">
        <v>1506</v>
      </c>
      <c r="I3357">
        <v>10</v>
      </c>
      <c r="J3357">
        <v>0</v>
      </c>
      <c r="K3357" t="s">
        <v>451</v>
      </c>
      <c r="L3357">
        <v>1</v>
      </c>
      <c r="M3357">
        <f t="shared" si="214"/>
        <v>2</v>
      </c>
      <c r="N3357" s="2">
        <f t="shared" si="211"/>
        <v>22</v>
      </c>
      <c r="O3357" s="2" t="str">
        <f t="shared" si="212"/>
        <v>MA_RES</v>
      </c>
      <c r="P3357" t="str">
        <f t="shared" si="213"/>
        <v>PA</v>
      </c>
    </row>
    <row r="3358" spans="1:16" x14ac:dyDescent="0.25">
      <c r="A3358" t="s">
        <v>27</v>
      </c>
      <c r="B3358" t="s">
        <v>5592</v>
      </c>
      <c r="C3358">
        <v>309</v>
      </c>
      <c r="D3358" t="s">
        <v>5593</v>
      </c>
      <c r="F3358" t="s">
        <v>455</v>
      </c>
      <c r="G3358" t="s">
        <v>456</v>
      </c>
      <c r="H3358" t="s">
        <v>5594</v>
      </c>
      <c r="I3358">
        <v>485</v>
      </c>
      <c r="M3358">
        <f t="shared" si="214"/>
        <v>2</v>
      </c>
      <c r="N3358" s="2">
        <f t="shared" si="211"/>
        <v>22</v>
      </c>
      <c r="O3358" s="2" t="str">
        <f t="shared" si="212"/>
        <v>ASTC</v>
      </c>
      <c r="P3358" t="str">
        <f t="shared" si="213"/>
        <v>PA</v>
      </c>
    </row>
    <row r="3359" spans="1:16" x14ac:dyDescent="0.25">
      <c r="A3359" t="s">
        <v>27</v>
      </c>
      <c r="B3359" t="s">
        <v>5595</v>
      </c>
      <c r="C3359">
        <v>310</v>
      </c>
      <c r="D3359" t="s">
        <v>5596</v>
      </c>
      <c r="F3359" t="s">
        <v>44</v>
      </c>
      <c r="G3359" t="s">
        <v>45</v>
      </c>
      <c r="H3359" t="s">
        <v>2104</v>
      </c>
      <c r="I3359">
        <v>8</v>
      </c>
      <c r="J3359">
        <v>0</v>
      </c>
      <c r="M3359">
        <f t="shared" si="214"/>
        <v>2</v>
      </c>
      <c r="N3359" s="2">
        <f t="shared" si="211"/>
        <v>22</v>
      </c>
      <c r="O3359" s="2" t="str">
        <f t="shared" si="212"/>
        <v>SPRAT</v>
      </c>
      <c r="P3359" t="str">
        <f t="shared" si="213"/>
        <v>PA</v>
      </c>
    </row>
    <row r="3360" spans="1:16" x14ac:dyDescent="0.25">
      <c r="A3360" t="s">
        <v>27</v>
      </c>
      <c r="B3360" t="s">
        <v>5597</v>
      </c>
      <c r="C3360">
        <v>311</v>
      </c>
      <c r="D3360" t="s">
        <v>5598</v>
      </c>
      <c r="F3360" t="s">
        <v>44</v>
      </c>
      <c r="G3360" t="s">
        <v>45</v>
      </c>
      <c r="H3360" t="s">
        <v>2104</v>
      </c>
      <c r="I3360">
        <v>8</v>
      </c>
      <c r="J3360">
        <v>0</v>
      </c>
      <c r="M3360">
        <f t="shared" si="214"/>
        <v>2</v>
      </c>
      <c r="N3360" s="2">
        <f t="shared" si="211"/>
        <v>22</v>
      </c>
      <c r="O3360" s="2" t="str">
        <f t="shared" si="212"/>
        <v>BPSL</v>
      </c>
      <c r="P3360" t="str">
        <f t="shared" si="213"/>
        <v>PA</v>
      </c>
    </row>
    <row r="3361" spans="1:16" x14ac:dyDescent="0.25">
      <c r="A3361" t="s">
        <v>27</v>
      </c>
      <c r="B3361" t="s">
        <v>5599</v>
      </c>
      <c r="C3361">
        <v>312</v>
      </c>
      <c r="D3361" t="s">
        <v>5600</v>
      </c>
      <c r="E3361" t="s">
        <v>83</v>
      </c>
      <c r="F3361" t="s">
        <v>44</v>
      </c>
      <c r="G3361" t="s">
        <v>45</v>
      </c>
      <c r="H3361" t="s">
        <v>756</v>
      </c>
      <c r="I3361">
        <v>4</v>
      </c>
      <c r="J3361">
        <v>0</v>
      </c>
      <c r="K3361" t="s">
        <v>5601</v>
      </c>
      <c r="L3361">
        <v>0</v>
      </c>
      <c r="M3361">
        <f t="shared" si="214"/>
        <v>2</v>
      </c>
      <c r="N3361" s="2">
        <f t="shared" si="211"/>
        <v>22</v>
      </c>
      <c r="O3361" s="2" t="str">
        <f t="shared" si="212"/>
        <v>BPS1</v>
      </c>
      <c r="P3361" t="str">
        <f t="shared" si="213"/>
        <v>PA</v>
      </c>
    </row>
    <row r="3362" spans="1:16" x14ac:dyDescent="0.25">
      <c r="A3362" t="s">
        <v>27</v>
      </c>
      <c r="B3362" t="s">
        <v>5602</v>
      </c>
      <c r="C3362">
        <v>313</v>
      </c>
      <c r="D3362" t="s">
        <v>5603</v>
      </c>
      <c r="E3362" t="s">
        <v>83</v>
      </c>
      <c r="F3362" t="s">
        <v>44</v>
      </c>
      <c r="G3362" t="s">
        <v>45</v>
      </c>
      <c r="H3362" t="s">
        <v>756</v>
      </c>
      <c r="I3362">
        <v>4</v>
      </c>
      <c r="J3362">
        <v>0</v>
      </c>
      <c r="K3362" t="s">
        <v>5604</v>
      </c>
      <c r="L3362">
        <v>0</v>
      </c>
      <c r="M3362">
        <f t="shared" si="214"/>
        <v>2</v>
      </c>
      <c r="N3362" s="2">
        <f t="shared" si="211"/>
        <v>22</v>
      </c>
      <c r="O3362" s="2" t="str">
        <f t="shared" si="212"/>
        <v>BPS2</v>
      </c>
      <c r="P3362" t="str">
        <f t="shared" si="213"/>
        <v>PA</v>
      </c>
    </row>
    <row r="3363" spans="1:16" x14ac:dyDescent="0.25">
      <c r="A3363" t="s">
        <v>27</v>
      </c>
      <c r="B3363" t="s">
        <v>5605</v>
      </c>
      <c r="C3363">
        <v>314</v>
      </c>
      <c r="D3363" t="s">
        <v>5606</v>
      </c>
      <c r="E3363" t="s">
        <v>83</v>
      </c>
      <c r="F3363" t="s">
        <v>44</v>
      </c>
      <c r="G3363" t="s">
        <v>45</v>
      </c>
      <c r="H3363" t="s">
        <v>756</v>
      </c>
      <c r="I3363">
        <v>4</v>
      </c>
      <c r="J3363">
        <v>0</v>
      </c>
      <c r="K3363" t="s">
        <v>4910</v>
      </c>
      <c r="L3363">
        <v>0</v>
      </c>
      <c r="M3363">
        <f t="shared" si="214"/>
        <v>2</v>
      </c>
      <c r="N3363" s="2">
        <f t="shared" si="211"/>
        <v>22</v>
      </c>
      <c r="O3363" s="2" t="str">
        <f t="shared" si="212"/>
        <v>BPS3</v>
      </c>
      <c r="P3363" t="str">
        <f t="shared" si="213"/>
        <v>PA</v>
      </c>
    </row>
    <row r="3364" spans="1:16" x14ac:dyDescent="0.25">
      <c r="A3364" t="s">
        <v>27</v>
      </c>
      <c r="B3364" t="s">
        <v>5607</v>
      </c>
      <c r="C3364">
        <v>315</v>
      </c>
      <c r="D3364" t="s">
        <v>5608</v>
      </c>
      <c r="E3364" t="s">
        <v>83</v>
      </c>
      <c r="F3364" t="s">
        <v>44</v>
      </c>
      <c r="G3364" t="s">
        <v>45</v>
      </c>
      <c r="H3364" t="s">
        <v>575</v>
      </c>
      <c r="I3364">
        <v>4</v>
      </c>
      <c r="J3364">
        <v>2</v>
      </c>
      <c r="K3364" t="s">
        <v>5609</v>
      </c>
      <c r="L3364">
        <v>0</v>
      </c>
      <c r="M3364">
        <f t="shared" si="214"/>
        <v>2</v>
      </c>
      <c r="N3364" s="2">
        <f t="shared" si="211"/>
        <v>22</v>
      </c>
      <c r="O3364" s="2" t="str">
        <f t="shared" si="212"/>
        <v>BPS7</v>
      </c>
      <c r="P3364" t="str">
        <f t="shared" si="213"/>
        <v>PA</v>
      </c>
    </row>
    <row r="3365" spans="1:16" x14ac:dyDescent="0.25">
      <c r="A3365" t="s">
        <v>27</v>
      </c>
      <c r="B3365" t="s">
        <v>5610</v>
      </c>
      <c r="C3365">
        <v>316</v>
      </c>
      <c r="D3365" t="s">
        <v>5611</v>
      </c>
      <c r="E3365" t="s">
        <v>83</v>
      </c>
      <c r="F3365" t="s">
        <v>44</v>
      </c>
      <c r="G3365" t="s">
        <v>45</v>
      </c>
      <c r="H3365" t="s">
        <v>756</v>
      </c>
      <c r="I3365">
        <v>4</v>
      </c>
      <c r="J3365">
        <v>0</v>
      </c>
      <c r="K3365" t="s">
        <v>5612</v>
      </c>
      <c r="L3365">
        <v>0</v>
      </c>
      <c r="M3365">
        <f t="shared" si="214"/>
        <v>2</v>
      </c>
      <c r="N3365" s="2">
        <f t="shared" si="211"/>
        <v>22</v>
      </c>
      <c r="O3365" s="2" t="str">
        <f t="shared" si="212"/>
        <v>BPD1</v>
      </c>
      <c r="P3365" t="str">
        <f t="shared" si="213"/>
        <v>PA</v>
      </c>
    </row>
    <row r="3366" spans="1:16" x14ac:dyDescent="0.25">
      <c r="A3366" t="s">
        <v>27</v>
      </c>
      <c r="B3366" t="s">
        <v>5613</v>
      </c>
      <c r="C3366">
        <v>317</v>
      </c>
      <c r="D3366" t="s">
        <v>5614</v>
      </c>
      <c r="E3366" t="s">
        <v>83</v>
      </c>
      <c r="F3366" t="s">
        <v>44</v>
      </c>
      <c r="G3366" t="s">
        <v>45</v>
      </c>
      <c r="H3366" t="s">
        <v>756</v>
      </c>
      <c r="I3366">
        <v>4</v>
      </c>
      <c r="J3366">
        <v>0</v>
      </c>
      <c r="K3366" t="s">
        <v>2394</v>
      </c>
      <c r="L3366">
        <v>0</v>
      </c>
      <c r="M3366">
        <f t="shared" si="214"/>
        <v>2</v>
      </c>
      <c r="N3366" s="2">
        <f t="shared" si="211"/>
        <v>22</v>
      </c>
      <c r="O3366" s="2" t="str">
        <f t="shared" si="212"/>
        <v>BPD2</v>
      </c>
      <c r="P3366" t="str">
        <f t="shared" si="213"/>
        <v>PA</v>
      </c>
    </row>
    <row r="3367" spans="1:16" x14ac:dyDescent="0.25">
      <c r="A3367" t="s">
        <v>27</v>
      </c>
      <c r="B3367" t="s">
        <v>5615</v>
      </c>
      <c r="C3367">
        <v>318</v>
      </c>
      <c r="D3367" t="s">
        <v>5616</v>
      </c>
      <c r="E3367" t="s">
        <v>83</v>
      </c>
      <c r="F3367" t="s">
        <v>44</v>
      </c>
      <c r="G3367" t="s">
        <v>45</v>
      </c>
      <c r="H3367" t="s">
        <v>756</v>
      </c>
      <c r="I3367">
        <v>4</v>
      </c>
      <c r="J3367">
        <v>0</v>
      </c>
      <c r="K3367" t="s">
        <v>5617</v>
      </c>
      <c r="L3367">
        <v>0</v>
      </c>
      <c r="M3367">
        <f t="shared" si="214"/>
        <v>2</v>
      </c>
      <c r="N3367" s="2">
        <f t="shared" si="211"/>
        <v>22</v>
      </c>
      <c r="O3367" s="2" t="str">
        <f t="shared" si="212"/>
        <v>BPD3</v>
      </c>
      <c r="P3367" t="str">
        <f t="shared" si="213"/>
        <v>PA</v>
      </c>
    </row>
    <row r="3368" spans="1:16" x14ac:dyDescent="0.25">
      <c r="A3368" t="s">
        <v>27</v>
      </c>
      <c r="B3368" t="s">
        <v>5618</v>
      </c>
      <c r="C3368">
        <v>319</v>
      </c>
      <c r="D3368" t="s">
        <v>5619</v>
      </c>
      <c r="E3368" t="s">
        <v>83</v>
      </c>
      <c r="F3368" t="s">
        <v>44</v>
      </c>
      <c r="G3368" t="s">
        <v>45</v>
      </c>
      <c r="H3368" t="s">
        <v>575</v>
      </c>
      <c r="I3368">
        <v>4</v>
      </c>
      <c r="J3368">
        <v>2</v>
      </c>
      <c r="K3368" t="s">
        <v>4931</v>
      </c>
      <c r="L3368">
        <v>0</v>
      </c>
      <c r="M3368">
        <f t="shared" si="214"/>
        <v>2</v>
      </c>
      <c r="N3368" s="2">
        <f t="shared" si="211"/>
        <v>22</v>
      </c>
      <c r="O3368" s="2" t="str">
        <f t="shared" si="212"/>
        <v>BPD7</v>
      </c>
      <c r="P3368" t="str">
        <f t="shared" si="213"/>
        <v>PA</v>
      </c>
    </row>
    <row r="3369" spans="1:16" x14ac:dyDescent="0.25">
      <c r="A3369" t="s">
        <v>27</v>
      </c>
      <c r="B3369" t="s">
        <v>5620</v>
      </c>
      <c r="C3369">
        <v>320</v>
      </c>
      <c r="D3369" t="s">
        <v>5621</v>
      </c>
      <c r="E3369" s="26" t="s">
        <v>9541</v>
      </c>
      <c r="F3369" t="s">
        <v>44</v>
      </c>
      <c r="G3369" t="s">
        <v>45</v>
      </c>
      <c r="H3369" t="s">
        <v>756</v>
      </c>
      <c r="I3369">
        <v>4</v>
      </c>
      <c r="J3369">
        <v>0</v>
      </c>
      <c r="K3369" t="s">
        <v>5622</v>
      </c>
      <c r="L3369">
        <v>0</v>
      </c>
      <c r="M3369">
        <f t="shared" si="214"/>
        <v>2</v>
      </c>
      <c r="N3369" s="2">
        <f t="shared" si="211"/>
        <v>22</v>
      </c>
      <c r="O3369" s="2" t="str">
        <f t="shared" si="212"/>
        <v>SHR1</v>
      </c>
      <c r="P3369" t="str">
        <f t="shared" si="213"/>
        <v>PA</v>
      </c>
    </row>
    <row r="3370" spans="1:16" x14ac:dyDescent="0.25">
      <c r="A3370" t="s">
        <v>27</v>
      </c>
      <c r="B3370" t="s">
        <v>5623</v>
      </c>
      <c r="C3370">
        <v>321</v>
      </c>
      <c r="D3370" t="s">
        <v>5624</v>
      </c>
      <c r="E3370" s="26" t="s">
        <v>9541</v>
      </c>
      <c r="F3370" t="s">
        <v>44</v>
      </c>
      <c r="G3370" t="s">
        <v>45</v>
      </c>
      <c r="H3370" t="s">
        <v>756</v>
      </c>
      <c r="I3370">
        <v>4</v>
      </c>
      <c r="J3370">
        <v>0</v>
      </c>
      <c r="K3370" t="s">
        <v>5625</v>
      </c>
      <c r="L3370">
        <v>0</v>
      </c>
      <c r="M3370">
        <f t="shared" si="214"/>
        <v>2</v>
      </c>
      <c r="N3370" s="2">
        <f t="shared" si="211"/>
        <v>22</v>
      </c>
      <c r="O3370" s="2" t="str">
        <f t="shared" si="212"/>
        <v>SHR2</v>
      </c>
      <c r="P3370" t="str">
        <f t="shared" si="213"/>
        <v>PA</v>
      </c>
    </row>
    <row r="3371" spans="1:16" x14ac:dyDescent="0.25">
      <c r="A3371" t="s">
        <v>27</v>
      </c>
      <c r="B3371" t="s">
        <v>5626</v>
      </c>
      <c r="C3371">
        <v>322</v>
      </c>
      <c r="D3371" t="s">
        <v>5627</v>
      </c>
      <c r="E3371" s="26" t="s">
        <v>9541</v>
      </c>
      <c r="F3371" t="s">
        <v>44</v>
      </c>
      <c r="G3371" t="s">
        <v>45</v>
      </c>
      <c r="H3371" t="s">
        <v>756</v>
      </c>
      <c r="I3371">
        <v>4</v>
      </c>
      <c r="J3371">
        <v>0</v>
      </c>
      <c r="K3371" t="s">
        <v>5628</v>
      </c>
      <c r="L3371">
        <v>0</v>
      </c>
      <c r="M3371">
        <f t="shared" si="214"/>
        <v>2</v>
      </c>
      <c r="N3371" s="2">
        <f t="shared" si="211"/>
        <v>22</v>
      </c>
      <c r="O3371" s="2" t="str">
        <f t="shared" si="212"/>
        <v>SHR3</v>
      </c>
      <c r="P3371" t="str">
        <f t="shared" si="213"/>
        <v>PA</v>
      </c>
    </row>
    <row r="3372" spans="1:16" x14ac:dyDescent="0.25">
      <c r="A3372" t="s">
        <v>27</v>
      </c>
      <c r="B3372" t="s">
        <v>5629</v>
      </c>
      <c r="C3372">
        <v>323</v>
      </c>
      <c r="D3372" t="s">
        <v>5630</v>
      </c>
      <c r="E3372" s="26" t="s">
        <v>9541</v>
      </c>
      <c r="F3372" t="s">
        <v>44</v>
      </c>
      <c r="G3372" t="s">
        <v>45</v>
      </c>
      <c r="H3372" t="s">
        <v>575</v>
      </c>
      <c r="I3372">
        <v>4</v>
      </c>
      <c r="J3372">
        <v>2</v>
      </c>
      <c r="K3372" t="s">
        <v>5631</v>
      </c>
      <c r="L3372">
        <v>0</v>
      </c>
      <c r="M3372">
        <f t="shared" si="214"/>
        <v>2</v>
      </c>
      <c r="N3372" s="2">
        <f t="shared" si="211"/>
        <v>22</v>
      </c>
      <c r="O3372" s="2" t="str">
        <f t="shared" si="212"/>
        <v>SHR4</v>
      </c>
      <c r="P3372" t="str">
        <f t="shared" si="213"/>
        <v>PA</v>
      </c>
    </row>
    <row r="3373" spans="1:16" x14ac:dyDescent="0.25">
      <c r="A3373" t="s">
        <v>27</v>
      </c>
      <c r="B3373" t="s">
        <v>5632</v>
      </c>
      <c r="C3373">
        <v>324</v>
      </c>
      <c r="D3373" t="s">
        <v>5633</v>
      </c>
      <c r="E3373" t="s">
        <v>83</v>
      </c>
      <c r="F3373" t="s">
        <v>44</v>
      </c>
      <c r="G3373" t="s">
        <v>45</v>
      </c>
      <c r="H3373" t="s">
        <v>756</v>
      </c>
      <c r="I3373">
        <v>4</v>
      </c>
      <c r="J3373">
        <v>0</v>
      </c>
      <c r="K3373" t="s">
        <v>5634</v>
      </c>
      <c r="L3373">
        <v>0</v>
      </c>
      <c r="M3373">
        <f t="shared" si="214"/>
        <v>2</v>
      </c>
      <c r="N3373" s="2">
        <f t="shared" si="211"/>
        <v>22</v>
      </c>
      <c r="O3373" s="2" t="str">
        <f t="shared" si="212"/>
        <v>BPS4</v>
      </c>
      <c r="P3373" t="str">
        <f t="shared" si="213"/>
        <v>PA</v>
      </c>
    </row>
    <row r="3374" spans="1:16" x14ac:dyDescent="0.25">
      <c r="A3374" t="s">
        <v>27</v>
      </c>
      <c r="B3374" t="s">
        <v>5635</v>
      </c>
      <c r="C3374">
        <v>325</v>
      </c>
      <c r="D3374" t="s">
        <v>5636</v>
      </c>
      <c r="E3374" t="s">
        <v>83</v>
      </c>
      <c r="F3374" t="s">
        <v>44</v>
      </c>
      <c r="G3374" t="s">
        <v>45</v>
      </c>
      <c r="H3374" t="s">
        <v>756</v>
      </c>
      <c r="I3374">
        <v>4</v>
      </c>
      <c r="J3374">
        <v>0</v>
      </c>
      <c r="K3374" t="s">
        <v>2359</v>
      </c>
      <c r="L3374">
        <v>0</v>
      </c>
      <c r="M3374">
        <f t="shared" si="214"/>
        <v>2</v>
      </c>
      <c r="N3374" s="2">
        <f t="shared" ref="N3374:N3437" si="215">_xlfn.NUMBERVALUE(MID(A3374,2,3))-200</f>
        <v>22</v>
      </c>
      <c r="O3374" s="2" t="str">
        <f t="shared" ref="O3374:O3437" si="216">MID(B3374,6,LEN(B3374)-5)</f>
        <v>BPS5</v>
      </c>
      <c r="P3374" t="str">
        <f t="shared" ref="P3374:P3437" si="217">IFERROR(IF(FIND("PA",A3374)&gt;0,"PA","Biological"),"Biological")</f>
        <v>PA</v>
      </c>
    </row>
    <row r="3375" spans="1:16" x14ac:dyDescent="0.25">
      <c r="A3375" t="s">
        <v>27</v>
      </c>
      <c r="B3375" t="s">
        <v>5637</v>
      </c>
      <c r="C3375">
        <v>326</v>
      </c>
      <c r="D3375" t="s">
        <v>5638</v>
      </c>
      <c r="E3375" t="s">
        <v>83</v>
      </c>
      <c r="F3375" t="s">
        <v>44</v>
      </c>
      <c r="G3375" t="s">
        <v>45</v>
      </c>
      <c r="H3375" t="s">
        <v>756</v>
      </c>
      <c r="I3375">
        <v>4</v>
      </c>
      <c r="J3375">
        <v>0</v>
      </c>
      <c r="K3375" t="s">
        <v>1194</v>
      </c>
      <c r="L3375">
        <v>0</v>
      </c>
      <c r="M3375">
        <f t="shared" si="214"/>
        <v>2</v>
      </c>
      <c r="N3375" s="2">
        <f t="shared" si="215"/>
        <v>22</v>
      </c>
      <c r="O3375" s="2" t="str">
        <f t="shared" si="216"/>
        <v>BPS6</v>
      </c>
      <c r="P3375" t="str">
        <f t="shared" si="217"/>
        <v>PA</v>
      </c>
    </row>
    <row r="3376" spans="1:16" x14ac:dyDescent="0.25">
      <c r="A3376" t="s">
        <v>27</v>
      </c>
      <c r="B3376" t="s">
        <v>5639</v>
      </c>
      <c r="C3376">
        <v>327</v>
      </c>
      <c r="D3376" t="s">
        <v>5640</v>
      </c>
      <c r="E3376" t="s">
        <v>83</v>
      </c>
      <c r="F3376" t="s">
        <v>44</v>
      </c>
      <c r="G3376" t="s">
        <v>45</v>
      </c>
      <c r="H3376" t="s">
        <v>575</v>
      </c>
      <c r="I3376">
        <v>4</v>
      </c>
      <c r="J3376">
        <v>2</v>
      </c>
      <c r="K3376" t="s">
        <v>2357</v>
      </c>
      <c r="L3376">
        <v>0</v>
      </c>
      <c r="M3376">
        <f t="shared" si="214"/>
        <v>2</v>
      </c>
      <c r="N3376" s="2">
        <f t="shared" si="215"/>
        <v>22</v>
      </c>
      <c r="O3376" s="2" t="str">
        <f t="shared" si="216"/>
        <v>BPS8</v>
      </c>
      <c r="P3376" t="str">
        <f t="shared" si="217"/>
        <v>PA</v>
      </c>
    </row>
    <row r="3377" spans="1:16" x14ac:dyDescent="0.25">
      <c r="A3377" t="s">
        <v>27</v>
      </c>
      <c r="B3377" t="s">
        <v>5641</v>
      </c>
      <c r="C3377">
        <v>328</v>
      </c>
      <c r="D3377" t="s">
        <v>5642</v>
      </c>
      <c r="E3377" t="s">
        <v>83</v>
      </c>
      <c r="F3377" t="s">
        <v>44</v>
      </c>
      <c r="G3377" t="s">
        <v>45</v>
      </c>
      <c r="H3377" t="s">
        <v>756</v>
      </c>
      <c r="I3377">
        <v>4</v>
      </c>
      <c r="J3377">
        <v>0</v>
      </c>
      <c r="K3377" t="s">
        <v>5643</v>
      </c>
      <c r="L3377">
        <v>0</v>
      </c>
      <c r="M3377">
        <f t="shared" si="214"/>
        <v>2</v>
      </c>
      <c r="N3377" s="2">
        <f t="shared" si="215"/>
        <v>22</v>
      </c>
      <c r="O3377" s="2" t="str">
        <f t="shared" si="216"/>
        <v>BPD4</v>
      </c>
      <c r="P3377" t="str">
        <f t="shared" si="217"/>
        <v>PA</v>
      </c>
    </row>
    <row r="3378" spans="1:16" x14ac:dyDescent="0.25">
      <c r="A3378" t="s">
        <v>27</v>
      </c>
      <c r="B3378" t="s">
        <v>5644</v>
      </c>
      <c r="C3378">
        <v>329</v>
      </c>
      <c r="D3378" t="s">
        <v>5645</v>
      </c>
      <c r="E3378" t="s">
        <v>83</v>
      </c>
      <c r="F3378" t="s">
        <v>44</v>
      </c>
      <c r="G3378" t="s">
        <v>45</v>
      </c>
      <c r="H3378" t="s">
        <v>756</v>
      </c>
      <c r="I3378">
        <v>4</v>
      </c>
      <c r="J3378">
        <v>0</v>
      </c>
      <c r="K3378" t="s">
        <v>2504</v>
      </c>
      <c r="L3378">
        <v>0</v>
      </c>
      <c r="M3378">
        <f t="shared" si="214"/>
        <v>2</v>
      </c>
      <c r="N3378" s="2">
        <f t="shared" si="215"/>
        <v>22</v>
      </c>
      <c r="O3378" s="2" t="str">
        <f t="shared" si="216"/>
        <v>BPD5</v>
      </c>
      <c r="P3378" t="str">
        <f t="shared" si="217"/>
        <v>PA</v>
      </c>
    </row>
    <row r="3379" spans="1:16" x14ac:dyDescent="0.25">
      <c r="A3379" t="s">
        <v>27</v>
      </c>
      <c r="B3379" t="s">
        <v>5646</v>
      </c>
      <c r="C3379">
        <v>330</v>
      </c>
      <c r="D3379" t="s">
        <v>5647</v>
      </c>
      <c r="E3379" t="s">
        <v>83</v>
      </c>
      <c r="F3379" t="s">
        <v>44</v>
      </c>
      <c r="G3379" t="s">
        <v>45</v>
      </c>
      <c r="H3379" t="s">
        <v>756</v>
      </c>
      <c r="I3379">
        <v>4</v>
      </c>
      <c r="J3379">
        <v>0</v>
      </c>
      <c r="K3379" t="s">
        <v>3150</v>
      </c>
      <c r="L3379">
        <v>0</v>
      </c>
      <c r="M3379">
        <f t="shared" si="214"/>
        <v>2</v>
      </c>
      <c r="N3379" s="2">
        <f t="shared" si="215"/>
        <v>22</v>
      </c>
      <c r="O3379" s="2" t="str">
        <f t="shared" si="216"/>
        <v>BPD6</v>
      </c>
      <c r="P3379" t="str">
        <f t="shared" si="217"/>
        <v>PA</v>
      </c>
    </row>
    <row r="3380" spans="1:16" x14ac:dyDescent="0.25">
      <c r="A3380" t="s">
        <v>27</v>
      </c>
      <c r="B3380" t="s">
        <v>5648</v>
      </c>
      <c r="C3380">
        <v>331</v>
      </c>
      <c r="D3380" t="s">
        <v>5649</v>
      </c>
      <c r="E3380" t="s">
        <v>83</v>
      </c>
      <c r="F3380" t="s">
        <v>44</v>
      </c>
      <c r="G3380" t="s">
        <v>45</v>
      </c>
      <c r="H3380" t="s">
        <v>575</v>
      </c>
      <c r="I3380">
        <v>4</v>
      </c>
      <c r="J3380">
        <v>2</v>
      </c>
      <c r="K3380" t="s">
        <v>865</v>
      </c>
      <c r="L3380">
        <v>0</v>
      </c>
      <c r="M3380">
        <f t="shared" si="214"/>
        <v>2</v>
      </c>
      <c r="N3380" s="2">
        <f t="shared" si="215"/>
        <v>22</v>
      </c>
      <c r="O3380" s="2" t="str">
        <f t="shared" si="216"/>
        <v>BPD8</v>
      </c>
      <c r="P3380" t="str">
        <f t="shared" si="217"/>
        <v>PA</v>
      </c>
    </row>
    <row r="3381" spans="1:16" x14ac:dyDescent="0.25">
      <c r="A3381" t="s">
        <v>27</v>
      </c>
      <c r="B3381" t="s">
        <v>5650</v>
      </c>
      <c r="C3381">
        <v>332</v>
      </c>
      <c r="D3381" t="s">
        <v>5651</v>
      </c>
      <c r="E3381" s="26" t="s">
        <v>9541</v>
      </c>
      <c r="F3381" t="s">
        <v>44</v>
      </c>
      <c r="G3381" t="s">
        <v>45</v>
      </c>
      <c r="H3381" t="s">
        <v>756</v>
      </c>
      <c r="I3381">
        <v>4</v>
      </c>
      <c r="J3381">
        <v>0</v>
      </c>
      <c r="K3381" t="s">
        <v>5652</v>
      </c>
      <c r="L3381">
        <v>0</v>
      </c>
      <c r="M3381">
        <f t="shared" si="214"/>
        <v>2</v>
      </c>
      <c r="N3381" s="2">
        <f t="shared" si="215"/>
        <v>22</v>
      </c>
      <c r="O3381" s="2" t="str">
        <f t="shared" si="216"/>
        <v>SHR5</v>
      </c>
      <c r="P3381" t="str">
        <f t="shared" si="217"/>
        <v>PA</v>
      </c>
    </row>
    <row r="3382" spans="1:16" x14ac:dyDescent="0.25">
      <c r="A3382" t="s">
        <v>27</v>
      </c>
      <c r="B3382" t="s">
        <v>5653</v>
      </c>
      <c r="C3382">
        <v>333</v>
      </c>
      <c r="D3382" t="s">
        <v>5654</v>
      </c>
      <c r="E3382" s="26" t="s">
        <v>9541</v>
      </c>
      <c r="F3382" t="s">
        <v>44</v>
      </c>
      <c r="G3382" t="s">
        <v>45</v>
      </c>
      <c r="H3382" t="s">
        <v>756</v>
      </c>
      <c r="I3382">
        <v>4</v>
      </c>
      <c r="J3382">
        <v>0</v>
      </c>
      <c r="K3382" t="s">
        <v>1164</v>
      </c>
      <c r="L3382">
        <v>0</v>
      </c>
      <c r="M3382">
        <f t="shared" si="214"/>
        <v>2</v>
      </c>
      <c r="N3382" s="2">
        <f t="shared" si="215"/>
        <v>22</v>
      </c>
      <c r="O3382" s="2" t="str">
        <f t="shared" si="216"/>
        <v>SHR6</v>
      </c>
      <c r="P3382" t="str">
        <f t="shared" si="217"/>
        <v>PA</v>
      </c>
    </row>
    <row r="3383" spans="1:16" x14ac:dyDescent="0.25">
      <c r="A3383" t="s">
        <v>27</v>
      </c>
      <c r="B3383" t="s">
        <v>5655</v>
      </c>
      <c r="C3383">
        <v>334</v>
      </c>
      <c r="D3383" t="s">
        <v>5656</v>
      </c>
      <c r="E3383" s="26" t="s">
        <v>9541</v>
      </c>
      <c r="F3383" t="s">
        <v>44</v>
      </c>
      <c r="G3383" t="s">
        <v>45</v>
      </c>
      <c r="H3383" t="s">
        <v>756</v>
      </c>
      <c r="I3383">
        <v>4</v>
      </c>
      <c r="J3383">
        <v>0</v>
      </c>
      <c r="K3383" t="s">
        <v>5628</v>
      </c>
      <c r="L3383">
        <v>0</v>
      </c>
      <c r="M3383">
        <f t="shared" si="214"/>
        <v>2</v>
      </c>
      <c r="N3383" s="2">
        <f t="shared" si="215"/>
        <v>22</v>
      </c>
      <c r="O3383" s="2" t="str">
        <f t="shared" si="216"/>
        <v>SHR7</v>
      </c>
      <c r="P3383" t="str">
        <f t="shared" si="217"/>
        <v>PA</v>
      </c>
    </row>
    <row r="3384" spans="1:16" x14ac:dyDescent="0.25">
      <c r="A3384" t="s">
        <v>27</v>
      </c>
      <c r="B3384" t="s">
        <v>5657</v>
      </c>
      <c r="C3384">
        <v>335</v>
      </c>
      <c r="D3384" t="s">
        <v>5658</v>
      </c>
      <c r="E3384" s="26" t="s">
        <v>9541</v>
      </c>
      <c r="F3384" t="s">
        <v>44</v>
      </c>
      <c r="G3384" t="s">
        <v>45</v>
      </c>
      <c r="H3384" t="s">
        <v>575</v>
      </c>
      <c r="I3384">
        <v>4</v>
      </c>
      <c r="J3384">
        <v>2</v>
      </c>
      <c r="K3384" t="s">
        <v>5659</v>
      </c>
      <c r="L3384">
        <v>0</v>
      </c>
      <c r="M3384">
        <f t="shared" si="214"/>
        <v>2</v>
      </c>
      <c r="N3384" s="2">
        <f t="shared" si="215"/>
        <v>22</v>
      </c>
      <c r="O3384" s="2" t="str">
        <f t="shared" si="216"/>
        <v>SHR8</v>
      </c>
      <c r="P3384" t="str">
        <f t="shared" si="217"/>
        <v>PA</v>
      </c>
    </row>
    <row r="3385" spans="1:16" x14ac:dyDescent="0.25">
      <c r="A3385" t="s">
        <v>27</v>
      </c>
      <c r="B3385" t="s">
        <v>5660</v>
      </c>
      <c r="C3385">
        <v>336</v>
      </c>
      <c r="D3385" t="s">
        <v>5661</v>
      </c>
      <c r="F3385" t="s">
        <v>44</v>
      </c>
      <c r="G3385" t="s">
        <v>45</v>
      </c>
      <c r="H3385" t="s">
        <v>2104</v>
      </c>
      <c r="I3385">
        <v>8</v>
      </c>
      <c r="J3385">
        <v>0</v>
      </c>
      <c r="M3385">
        <f t="shared" si="214"/>
        <v>2</v>
      </c>
      <c r="N3385" s="2">
        <f t="shared" si="215"/>
        <v>22</v>
      </c>
      <c r="O3385" s="2" t="str">
        <f t="shared" si="216"/>
        <v>SLPT</v>
      </c>
      <c r="P3385" t="str">
        <f t="shared" si="217"/>
        <v>PA</v>
      </c>
    </row>
    <row r="3386" spans="1:16" x14ac:dyDescent="0.25">
      <c r="A3386" t="s">
        <v>27</v>
      </c>
      <c r="B3386" t="s">
        <v>5662</v>
      </c>
      <c r="C3386">
        <v>337</v>
      </c>
      <c r="D3386" t="s">
        <v>5663</v>
      </c>
      <c r="F3386" t="s">
        <v>44</v>
      </c>
      <c r="G3386" t="s">
        <v>45</v>
      </c>
      <c r="H3386" t="s">
        <v>2104</v>
      </c>
      <c r="I3386">
        <v>8</v>
      </c>
      <c r="J3386">
        <v>0</v>
      </c>
      <c r="M3386">
        <f t="shared" si="214"/>
        <v>2</v>
      </c>
      <c r="N3386" s="2">
        <f t="shared" si="215"/>
        <v>22</v>
      </c>
      <c r="O3386" s="2" t="str">
        <f t="shared" si="216"/>
        <v>WKT</v>
      </c>
      <c r="P3386" t="str">
        <f t="shared" si="217"/>
        <v>PA</v>
      </c>
    </row>
    <row r="3387" spans="1:16" x14ac:dyDescent="0.25">
      <c r="A3387" t="s">
        <v>27</v>
      </c>
      <c r="B3387" t="s">
        <v>5664</v>
      </c>
      <c r="C3387">
        <v>338</v>
      </c>
      <c r="D3387" t="s">
        <v>5665</v>
      </c>
      <c r="E3387" t="s">
        <v>1486</v>
      </c>
      <c r="F3387" t="s">
        <v>44</v>
      </c>
      <c r="G3387" t="s">
        <v>45</v>
      </c>
      <c r="H3387" t="s">
        <v>1506</v>
      </c>
      <c r="I3387">
        <v>10</v>
      </c>
      <c r="J3387">
        <v>0</v>
      </c>
      <c r="K3387" t="s">
        <v>539</v>
      </c>
      <c r="L3387">
        <v>0</v>
      </c>
      <c r="M3387">
        <f t="shared" si="214"/>
        <v>2</v>
      </c>
      <c r="N3387" s="2">
        <f t="shared" si="215"/>
        <v>22</v>
      </c>
      <c r="O3387" s="2" t="str">
        <f t="shared" si="216"/>
        <v>AMU</v>
      </c>
      <c r="P3387" t="str">
        <f t="shared" si="217"/>
        <v>PA</v>
      </c>
    </row>
    <row r="3388" spans="1:16" x14ac:dyDescent="0.25">
      <c r="A3388" t="s">
        <v>27</v>
      </c>
      <c r="B3388" t="s">
        <v>5666</v>
      </c>
      <c r="C3388">
        <v>339</v>
      </c>
      <c r="D3388" t="s">
        <v>5667</v>
      </c>
      <c r="E3388" t="s">
        <v>1486</v>
      </c>
      <c r="F3388" t="s">
        <v>44</v>
      </c>
      <c r="G3388" t="s">
        <v>45</v>
      </c>
      <c r="H3388" t="s">
        <v>1506</v>
      </c>
      <c r="I3388">
        <v>10</v>
      </c>
      <c r="J3388">
        <v>0</v>
      </c>
      <c r="K3388" t="s">
        <v>539</v>
      </c>
      <c r="L3388">
        <v>0</v>
      </c>
      <c r="M3388">
        <f t="shared" si="214"/>
        <v>2</v>
      </c>
      <c r="N3388" s="2">
        <f t="shared" si="215"/>
        <v>22</v>
      </c>
      <c r="O3388" s="2" t="str">
        <f t="shared" si="216"/>
        <v>PMU</v>
      </c>
      <c r="P3388" t="str">
        <f t="shared" si="217"/>
        <v>PA</v>
      </c>
    </row>
    <row r="3389" spans="1:16" x14ac:dyDescent="0.25">
      <c r="A3389" t="s">
        <v>27</v>
      </c>
      <c r="B3389" t="s">
        <v>5668</v>
      </c>
      <c r="C3389">
        <v>340</v>
      </c>
      <c r="D3389" t="s">
        <v>5669</v>
      </c>
      <c r="F3389" t="s">
        <v>455</v>
      </c>
      <c r="G3389" t="s">
        <v>456</v>
      </c>
      <c r="H3389" t="s">
        <v>5670</v>
      </c>
      <c r="I3389">
        <v>455</v>
      </c>
      <c r="M3389">
        <f t="shared" si="214"/>
        <v>2</v>
      </c>
      <c r="N3389" s="2">
        <f t="shared" si="215"/>
        <v>22</v>
      </c>
      <c r="O3389" s="2" t="str">
        <f t="shared" si="216"/>
        <v>SCOM</v>
      </c>
      <c r="P3389" t="str">
        <f t="shared" si="217"/>
        <v>PA</v>
      </c>
    </row>
    <row r="3390" spans="1:16" x14ac:dyDescent="0.25">
      <c r="A3390" t="s">
        <v>27</v>
      </c>
      <c r="B3390" t="s">
        <v>5671</v>
      </c>
      <c r="C3390">
        <v>341</v>
      </c>
      <c r="D3390" t="s">
        <v>5672</v>
      </c>
      <c r="F3390" t="s">
        <v>44</v>
      </c>
      <c r="G3390" t="s">
        <v>45</v>
      </c>
      <c r="H3390" t="s">
        <v>1469</v>
      </c>
      <c r="I3390">
        <v>10</v>
      </c>
      <c r="J3390">
        <v>0</v>
      </c>
      <c r="M3390">
        <f t="shared" si="214"/>
        <v>2</v>
      </c>
      <c r="N3390" s="2">
        <f t="shared" si="215"/>
        <v>22</v>
      </c>
      <c r="O3390" s="2" t="str">
        <f t="shared" si="216"/>
        <v>DNWN_PSG</v>
      </c>
      <c r="P3390" t="str">
        <f t="shared" si="217"/>
        <v>PA</v>
      </c>
    </row>
    <row r="3391" spans="1:16" x14ac:dyDescent="0.25">
      <c r="A3391" t="s">
        <v>27</v>
      </c>
      <c r="B3391" t="s">
        <v>5673</v>
      </c>
      <c r="C3391">
        <v>342</v>
      </c>
      <c r="D3391" t="s">
        <v>5674</v>
      </c>
      <c r="E3391" s="26" t="s">
        <v>9541</v>
      </c>
      <c r="F3391" t="s">
        <v>44</v>
      </c>
      <c r="G3391" t="s">
        <v>45</v>
      </c>
      <c r="H3391" t="s">
        <v>2963</v>
      </c>
      <c r="I3391">
        <v>12</v>
      </c>
      <c r="J3391">
        <v>2</v>
      </c>
      <c r="K3391" t="s">
        <v>5675</v>
      </c>
      <c r="L3391">
        <v>0</v>
      </c>
      <c r="M3391">
        <f t="shared" si="214"/>
        <v>2</v>
      </c>
      <c r="N3391" s="2">
        <f t="shared" si="215"/>
        <v>22</v>
      </c>
      <c r="O3391" s="2" t="str">
        <f t="shared" si="216"/>
        <v>PSG1</v>
      </c>
      <c r="P3391" t="str">
        <f t="shared" si="217"/>
        <v>PA</v>
      </c>
    </row>
    <row r="3392" spans="1:16" x14ac:dyDescent="0.25">
      <c r="A3392" t="s">
        <v>27</v>
      </c>
      <c r="B3392" t="s">
        <v>5676</v>
      </c>
      <c r="C3392">
        <v>343</v>
      </c>
      <c r="D3392" t="s">
        <v>5677</v>
      </c>
      <c r="E3392" s="26" t="s">
        <v>9541</v>
      </c>
      <c r="F3392" t="s">
        <v>44</v>
      </c>
      <c r="G3392" t="s">
        <v>45</v>
      </c>
      <c r="H3392" t="s">
        <v>2963</v>
      </c>
      <c r="I3392">
        <v>12</v>
      </c>
      <c r="J3392">
        <v>2</v>
      </c>
      <c r="K3392" t="s">
        <v>5678</v>
      </c>
      <c r="L3392">
        <v>0</v>
      </c>
      <c r="M3392">
        <f t="shared" si="214"/>
        <v>2</v>
      </c>
      <c r="N3392" s="2">
        <f t="shared" si="215"/>
        <v>22</v>
      </c>
      <c r="O3392" s="2" t="str">
        <f t="shared" si="216"/>
        <v>PSG2</v>
      </c>
      <c r="P3392" t="str">
        <f t="shared" si="217"/>
        <v>PA</v>
      </c>
    </row>
    <row r="3393" spans="1:16" x14ac:dyDescent="0.25">
      <c r="A3393" t="s">
        <v>27</v>
      </c>
      <c r="B3393" t="s">
        <v>5679</v>
      </c>
      <c r="C3393">
        <v>344</v>
      </c>
      <c r="D3393" t="s">
        <v>5680</v>
      </c>
      <c r="E3393" s="26" t="s">
        <v>9541</v>
      </c>
      <c r="F3393" t="s">
        <v>44</v>
      </c>
      <c r="G3393" t="s">
        <v>45</v>
      </c>
      <c r="H3393" t="s">
        <v>2963</v>
      </c>
      <c r="I3393">
        <v>12</v>
      </c>
      <c r="J3393">
        <v>2</v>
      </c>
      <c r="K3393" t="s">
        <v>5681</v>
      </c>
      <c r="L3393">
        <v>0</v>
      </c>
      <c r="M3393">
        <f t="shared" si="214"/>
        <v>2</v>
      </c>
      <c r="N3393" s="2">
        <f t="shared" si="215"/>
        <v>22</v>
      </c>
      <c r="O3393" s="2" t="str">
        <f t="shared" si="216"/>
        <v>PSG3</v>
      </c>
      <c r="P3393" t="str">
        <f t="shared" si="217"/>
        <v>PA</v>
      </c>
    </row>
    <row r="3394" spans="1:16" x14ac:dyDescent="0.25">
      <c r="A3394" t="s">
        <v>27</v>
      </c>
      <c r="B3394" t="s">
        <v>5682</v>
      </c>
      <c r="C3394">
        <v>345</v>
      </c>
      <c r="D3394" t="s">
        <v>5683</v>
      </c>
      <c r="E3394" s="26" t="s">
        <v>9541</v>
      </c>
      <c r="F3394" t="s">
        <v>44</v>
      </c>
      <c r="G3394" t="s">
        <v>45</v>
      </c>
      <c r="H3394" t="s">
        <v>2963</v>
      </c>
      <c r="I3394">
        <v>12</v>
      </c>
      <c r="J3394">
        <v>2</v>
      </c>
      <c r="K3394" t="s">
        <v>5684</v>
      </c>
      <c r="L3394">
        <v>0</v>
      </c>
      <c r="M3394">
        <f t="shared" si="214"/>
        <v>2</v>
      </c>
      <c r="N3394" s="2">
        <f t="shared" si="215"/>
        <v>22</v>
      </c>
      <c r="O3394" s="2" t="str">
        <f t="shared" si="216"/>
        <v>PSG4</v>
      </c>
      <c r="P3394" t="str">
        <f t="shared" si="217"/>
        <v>PA</v>
      </c>
    </row>
    <row r="3395" spans="1:16" x14ac:dyDescent="0.25">
      <c r="A3395" t="s">
        <v>27</v>
      </c>
      <c r="B3395" t="s">
        <v>5685</v>
      </c>
      <c r="C3395">
        <v>346</v>
      </c>
      <c r="D3395" t="s">
        <v>5686</v>
      </c>
      <c r="E3395" s="26" t="s">
        <v>9541</v>
      </c>
      <c r="F3395" t="s">
        <v>44</v>
      </c>
      <c r="G3395" t="s">
        <v>45</v>
      </c>
      <c r="H3395" t="s">
        <v>2963</v>
      </c>
      <c r="I3395">
        <v>12</v>
      </c>
      <c r="J3395">
        <v>2</v>
      </c>
      <c r="K3395" t="s">
        <v>5687</v>
      </c>
      <c r="L3395">
        <v>0</v>
      </c>
      <c r="M3395">
        <f t="shared" ref="M3395:M3458" si="218">_xlfn.NUMBERVALUE(MID(A3395,2,1))</f>
        <v>2</v>
      </c>
      <c r="N3395" s="2">
        <f t="shared" si="215"/>
        <v>22</v>
      </c>
      <c r="O3395" s="2" t="str">
        <f t="shared" si="216"/>
        <v>PSG5</v>
      </c>
      <c r="P3395" t="str">
        <f t="shared" si="217"/>
        <v>PA</v>
      </c>
    </row>
    <row r="3396" spans="1:16" x14ac:dyDescent="0.25">
      <c r="A3396" t="s">
        <v>27</v>
      </c>
      <c r="B3396" t="s">
        <v>5688</v>
      </c>
      <c r="C3396">
        <v>347</v>
      </c>
      <c r="D3396" t="s">
        <v>5689</v>
      </c>
      <c r="E3396" s="26" t="s">
        <v>9541</v>
      </c>
      <c r="F3396" t="s">
        <v>44</v>
      </c>
      <c r="G3396" t="s">
        <v>45</v>
      </c>
      <c r="H3396" t="s">
        <v>2963</v>
      </c>
      <c r="I3396">
        <v>12</v>
      </c>
      <c r="J3396">
        <v>2</v>
      </c>
      <c r="K3396" t="s">
        <v>5690</v>
      </c>
      <c r="L3396">
        <v>0</v>
      </c>
      <c r="M3396">
        <f t="shared" si="218"/>
        <v>2</v>
      </c>
      <c r="N3396" s="2">
        <f t="shared" si="215"/>
        <v>22</v>
      </c>
      <c r="O3396" s="2" t="str">
        <f t="shared" si="216"/>
        <v>PSG6</v>
      </c>
      <c r="P3396" t="str">
        <f t="shared" si="217"/>
        <v>PA</v>
      </c>
    </row>
    <row r="3397" spans="1:16" x14ac:dyDescent="0.25">
      <c r="A3397" t="s">
        <v>27</v>
      </c>
      <c r="B3397" t="s">
        <v>5691</v>
      </c>
      <c r="C3397">
        <v>348</v>
      </c>
      <c r="D3397" t="s">
        <v>5692</v>
      </c>
      <c r="E3397" s="26" t="s">
        <v>9541</v>
      </c>
      <c r="F3397" t="s">
        <v>44</v>
      </c>
      <c r="G3397" t="s">
        <v>45</v>
      </c>
      <c r="H3397" t="s">
        <v>2963</v>
      </c>
      <c r="I3397">
        <v>12</v>
      </c>
      <c r="J3397">
        <v>2</v>
      </c>
      <c r="K3397" t="s">
        <v>5693</v>
      </c>
      <c r="L3397">
        <v>0</v>
      </c>
      <c r="M3397">
        <f t="shared" si="218"/>
        <v>2</v>
      </c>
      <c r="N3397" s="2">
        <f t="shared" si="215"/>
        <v>22</v>
      </c>
      <c r="O3397" s="2" t="str">
        <f t="shared" si="216"/>
        <v>PSG7</v>
      </c>
      <c r="P3397" t="str">
        <f t="shared" si="217"/>
        <v>PA</v>
      </c>
    </row>
    <row r="3398" spans="1:16" x14ac:dyDescent="0.25">
      <c r="A3398" t="s">
        <v>27</v>
      </c>
      <c r="B3398" t="s">
        <v>5694</v>
      </c>
      <c r="C3398">
        <v>349</v>
      </c>
      <c r="D3398" t="s">
        <v>5695</v>
      </c>
      <c r="E3398" s="26" t="s">
        <v>9541</v>
      </c>
      <c r="F3398" t="s">
        <v>44</v>
      </c>
      <c r="G3398" t="s">
        <v>45</v>
      </c>
      <c r="H3398" t="s">
        <v>2963</v>
      </c>
      <c r="I3398">
        <v>12</v>
      </c>
      <c r="J3398">
        <v>2</v>
      </c>
      <c r="K3398" t="s">
        <v>5696</v>
      </c>
      <c r="L3398">
        <v>0</v>
      </c>
      <c r="M3398">
        <f t="shared" si="218"/>
        <v>2</v>
      </c>
      <c r="N3398" s="2">
        <f t="shared" si="215"/>
        <v>22</v>
      </c>
      <c r="O3398" s="2" t="str">
        <f t="shared" si="216"/>
        <v>PSG8</v>
      </c>
      <c r="P3398" t="str">
        <f t="shared" si="217"/>
        <v>PA</v>
      </c>
    </row>
    <row r="3399" spans="1:16" x14ac:dyDescent="0.25">
      <c r="A3399" t="s">
        <v>27</v>
      </c>
      <c r="B3399" t="s">
        <v>5697</v>
      </c>
      <c r="C3399">
        <v>350</v>
      </c>
      <c r="D3399" t="s">
        <v>5698</v>
      </c>
      <c r="E3399" s="26" t="s">
        <v>9541</v>
      </c>
      <c r="F3399" t="s">
        <v>44</v>
      </c>
      <c r="G3399" t="s">
        <v>45</v>
      </c>
      <c r="H3399" t="s">
        <v>2963</v>
      </c>
      <c r="I3399">
        <v>12</v>
      </c>
      <c r="J3399">
        <v>2</v>
      </c>
      <c r="K3399" t="s">
        <v>5699</v>
      </c>
      <c r="L3399">
        <v>0</v>
      </c>
      <c r="M3399">
        <f t="shared" si="218"/>
        <v>2</v>
      </c>
      <c r="N3399" s="2">
        <f t="shared" si="215"/>
        <v>22</v>
      </c>
      <c r="O3399" s="2" t="str">
        <f t="shared" si="216"/>
        <v>PSG9</v>
      </c>
      <c r="P3399" t="str">
        <f t="shared" si="217"/>
        <v>PA</v>
      </c>
    </row>
    <row r="3400" spans="1:16" x14ac:dyDescent="0.25">
      <c r="A3400" t="s">
        <v>27</v>
      </c>
      <c r="B3400" t="s">
        <v>5700</v>
      </c>
      <c r="C3400">
        <v>351</v>
      </c>
      <c r="D3400" t="s">
        <v>5701</v>
      </c>
      <c r="E3400" s="26" t="s">
        <v>9541</v>
      </c>
      <c r="F3400" t="s">
        <v>44</v>
      </c>
      <c r="G3400" t="s">
        <v>45</v>
      </c>
      <c r="H3400" t="s">
        <v>2963</v>
      </c>
      <c r="I3400">
        <v>12</v>
      </c>
      <c r="J3400">
        <v>2</v>
      </c>
      <c r="K3400" t="s">
        <v>3105</v>
      </c>
      <c r="L3400">
        <v>0</v>
      </c>
      <c r="M3400">
        <f t="shared" si="218"/>
        <v>2</v>
      </c>
      <c r="N3400" s="2">
        <f t="shared" si="215"/>
        <v>22</v>
      </c>
      <c r="O3400" s="2" t="str">
        <f t="shared" si="216"/>
        <v>PSG10</v>
      </c>
      <c r="P3400" t="str">
        <f t="shared" si="217"/>
        <v>PA</v>
      </c>
    </row>
    <row r="3401" spans="1:16" x14ac:dyDescent="0.25">
      <c r="A3401" t="s">
        <v>27</v>
      </c>
      <c r="B3401" t="s">
        <v>5702</v>
      </c>
      <c r="C3401">
        <v>352</v>
      </c>
      <c r="D3401" t="s">
        <v>5703</v>
      </c>
      <c r="E3401" s="26" t="s">
        <v>9541</v>
      </c>
      <c r="F3401" t="s">
        <v>44</v>
      </c>
      <c r="G3401" t="s">
        <v>45</v>
      </c>
      <c r="H3401" t="s">
        <v>2963</v>
      </c>
      <c r="I3401">
        <v>12</v>
      </c>
      <c r="J3401">
        <v>2</v>
      </c>
      <c r="K3401" t="s">
        <v>5704</v>
      </c>
      <c r="L3401">
        <v>0</v>
      </c>
      <c r="M3401">
        <f t="shared" si="218"/>
        <v>2</v>
      </c>
      <c r="N3401" s="2">
        <f t="shared" si="215"/>
        <v>22</v>
      </c>
      <c r="O3401" s="2" t="str">
        <f t="shared" si="216"/>
        <v>PSG11</v>
      </c>
      <c r="P3401" t="str">
        <f t="shared" si="217"/>
        <v>PA</v>
      </c>
    </row>
    <row r="3402" spans="1:16" x14ac:dyDescent="0.25">
      <c r="A3402" t="s">
        <v>27</v>
      </c>
      <c r="B3402" t="s">
        <v>5705</v>
      </c>
      <c r="C3402">
        <v>353</v>
      </c>
      <c r="D3402" t="s">
        <v>5706</v>
      </c>
      <c r="E3402" s="26" t="s">
        <v>9541</v>
      </c>
      <c r="F3402" t="s">
        <v>44</v>
      </c>
      <c r="G3402" t="s">
        <v>45</v>
      </c>
      <c r="H3402" t="s">
        <v>2963</v>
      </c>
      <c r="I3402">
        <v>12</v>
      </c>
      <c r="J3402">
        <v>2</v>
      </c>
      <c r="K3402" t="s">
        <v>5707</v>
      </c>
      <c r="L3402">
        <v>0</v>
      </c>
      <c r="M3402">
        <f t="shared" si="218"/>
        <v>2</v>
      </c>
      <c r="N3402" s="2">
        <f t="shared" si="215"/>
        <v>22</v>
      </c>
      <c r="O3402" s="2" t="str">
        <f t="shared" si="216"/>
        <v>PSG12</v>
      </c>
      <c r="P3402" t="str">
        <f t="shared" si="217"/>
        <v>PA</v>
      </c>
    </row>
    <row r="3403" spans="1:16" x14ac:dyDescent="0.25">
      <c r="A3403" t="s">
        <v>27</v>
      </c>
      <c r="B3403" t="s">
        <v>5708</v>
      </c>
      <c r="C3403">
        <v>354</v>
      </c>
      <c r="D3403" t="s">
        <v>5709</v>
      </c>
      <c r="E3403" s="26" t="s">
        <v>9541</v>
      </c>
      <c r="F3403" t="s">
        <v>44</v>
      </c>
      <c r="G3403" t="s">
        <v>45</v>
      </c>
      <c r="H3403" t="s">
        <v>2963</v>
      </c>
      <c r="I3403">
        <v>12</v>
      </c>
      <c r="J3403">
        <v>2</v>
      </c>
      <c r="K3403" t="s">
        <v>5601</v>
      </c>
      <c r="L3403">
        <v>0</v>
      </c>
      <c r="M3403">
        <f t="shared" si="218"/>
        <v>2</v>
      </c>
      <c r="N3403" s="2">
        <f t="shared" si="215"/>
        <v>22</v>
      </c>
      <c r="O3403" s="2" t="str">
        <f t="shared" si="216"/>
        <v>PSG13</v>
      </c>
      <c r="P3403" t="str">
        <f t="shared" si="217"/>
        <v>PA</v>
      </c>
    </row>
    <row r="3404" spans="1:16" x14ac:dyDescent="0.25">
      <c r="A3404" t="s">
        <v>27</v>
      </c>
      <c r="B3404" t="s">
        <v>5710</v>
      </c>
      <c r="C3404">
        <v>355</v>
      </c>
      <c r="D3404" t="s">
        <v>5711</v>
      </c>
      <c r="E3404" s="26" t="s">
        <v>9541</v>
      </c>
      <c r="F3404" t="s">
        <v>44</v>
      </c>
      <c r="G3404" t="s">
        <v>45</v>
      </c>
      <c r="H3404" t="s">
        <v>2963</v>
      </c>
      <c r="I3404">
        <v>12</v>
      </c>
      <c r="J3404">
        <v>2</v>
      </c>
      <c r="K3404" t="s">
        <v>5712</v>
      </c>
      <c r="L3404">
        <v>0</v>
      </c>
      <c r="M3404">
        <f t="shared" si="218"/>
        <v>2</v>
      </c>
      <c r="N3404" s="2">
        <f t="shared" si="215"/>
        <v>22</v>
      </c>
      <c r="O3404" s="2" t="str">
        <f t="shared" si="216"/>
        <v>PSG14</v>
      </c>
      <c r="P3404" t="str">
        <f t="shared" si="217"/>
        <v>PA</v>
      </c>
    </row>
    <row r="3405" spans="1:16" x14ac:dyDescent="0.25">
      <c r="A3405" t="s">
        <v>27</v>
      </c>
      <c r="B3405" t="s">
        <v>5713</v>
      </c>
      <c r="C3405">
        <v>356</v>
      </c>
      <c r="D3405" t="s">
        <v>5714</v>
      </c>
      <c r="E3405" s="26" t="s">
        <v>9541</v>
      </c>
      <c r="F3405" t="s">
        <v>44</v>
      </c>
      <c r="G3405" t="s">
        <v>45</v>
      </c>
      <c r="H3405" t="s">
        <v>2963</v>
      </c>
      <c r="I3405">
        <v>12</v>
      </c>
      <c r="J3405">
        <v>2</v>
      </c>
      <c r="K3405" t="s">
        <v>5715</v>
      </c>
      <c r="L3405">
        <v>0</v>
      </c>
      <c r="M3405">
        <f t="shared" si="218"/>
        <v>2</v>
      </c>
      <c r="N3405" s="2">
        <f t="shared" si="215"/>
        <v>22</v>
      </c>
      <c r="O3405" s="2" t="str">
        <f t="shared" si="216"/>
        <v>PSG15</v>
      </c>
      <c r="P3405" t="str">
        <f t="shared" si="217"/>
        <v>PA</v>
      </c>
    </row>
    <row r="3406" spans="1:16" x14ac:dyDescent="0.25">
      <c r="A3406" t="s">
        <v>27</v>
      </c>
      <c r="B3406" t="s">
        <v>5716</v>
      </c>
      <c r="C3406">
        <v>357</v>
      </c>
      <c r="D3406" t="s">
        <v>5717</v>
      </c>
      <c r="E3406" s="26" t="s">
        <v>9541</v>
      </c>
      <c r="F3406" t="s">
        <v>44</v>
      </c>
      <c r="G3406" t="s">
        <v>45</v>
      </c>
      <c r="H3406" t="s">
        <v>2963</v>
      </c>
      <c r="I3406">
        <v>12</v>
      </c>
      <c r="J3406">
        <v>2</v>
      </c>
      <c r="K3406" t="s">
        <v>5718</v>
      </c>
      <c r="L3406">
        <v>0</v>
      </c>
      <c r="M3406">
        <f t="shared" si="218"/>
        <v>2</v>
      </c>
      <c r="N3406" s="2">
        <f t="shared" si="215"/>
        <v>22</v>
      </c>
      <c r="O3406" s="2" t="str">
        <f t="shared" si="216"/>
        <v>PSG16</v>
      </c>
      <c r="P3406" t="str">
        <f t="shared" si="217"/>
        <v>PA</v>
      </c>
    </row>
    <row r="3407" spans="1:16" x14ac:dyDescent="0.25">
      <c r="A3407" t="s">
        <v>27</v>
      </c>
      <c r="B3407" t="s">
        <v>5719</v>
      </c>
      <c r="C3407">
        <v>358</v>
      </c>
      <c r="D3407" t="s">
        <v>5720</v>
      </c>
      <c r="E3407" s="26" t="s">
        <v>9541</v>
      </c>
      <c r="F3407" t="s">
        <v>44</v>
      </c>
      <c r="G3407" t="s">
        <v>45</v>
      </c>
      <c r="H3407" t="s">
        <v>2963</v>
      </c>
      <c r="I3407">
        <v>12</v>
      </c>
      <c r="J3407">
        <v>2</v>
      </c>
      <c r="K3407" t="s">
        <v>3030</v>
      </c>
      <c r="L3407">
        <v>0</v>
      </c>
      <c r="M3407">
        <f t="shared" si="218"/>
        <v>2</v>
      </c>
      <c r="N3407" s="2">
        <f t="shared" si="215"/>
        <v>22</v>
      </c>
      <c r="O3407" s="2" t="str">
        <f t="shared" si="216"/>
        <v>PSG17</v>
      </c>
      <c r="P3407" t="str">
        <f t="shared" si="217"/>
        <v>PA</v>
      </c>
    </row>
    <row r="3408" spans="1:16" x14ac:dyDescent="0.25">
      <c r="A3408" t="s">
        <v>27</v>
      </c>
      <c r="B3408" t="s">
        <v>5721</v>
      </c>
      <c r="C3408">
        <v>359</v>
      </c>
      <c r="D3408" t="s">
        <v>5722</v>
      </c>
      <c r="E3408" s="26" t="s">
        <v>9541</v>
      </c>
      <c r="F3408" t="s">
        <v>44</v>
      </c>
      <c r="G3408" t="s">
        <v>45</v>
      </c>
      <c r="H3408" t="s">
        <v>2963</v>
      </c>
      <c r="I3408">
        <v>12</v>
      </c>
      <c r="J3408">
        <v>2</v>
      </c>
      <c r="K3408" t="s">
        <v>5723</v>
      </c>
      <c r="L3408">
        <v>0</v>
      </c>
      <c r="M3408">
        <f t="shared" si="218"/>
        <v>2</v>
      </c>
      <c r="N3408" s="2">
        <f t="shared" si="215"/>
        <v>22</v>
      </c>
      <c r="O3408" s="2" t="str">
        <f t="shared" si="216"/>
        <v>PSG18</v>
      </c>
      <c r="P3408" t="str">
        <f t="shared" si="217"/>
        <v>PA</v>
      </c>
    </row>
    <row r="3409" spans="1:16" x14ac:dyDescent="0.25">
      <c r="A3409" t="s">
        <v>27</v>
      </c>
      <c r="B3409" t="s">
        <v>5724</v>
      </c>
      <c r="C3409">
        <v>360</v>
      </c>
      <c r="D3409" t="s">
        <v>5725</v>
      </c>
      <c r="E3409" s="26" t="s">
        <v>9541</v>
      </c>
      <c r="F3409" t="s">
        <v>44</v>
      </c>
      <c r="G3409" t="s">
        <v>45</v>
      </c>
      <c r="H3409" t="s">
        <v>2963</v>
      </c>
      <c r="I3409">
        <v>12</v>
      </c>
      <c r="J3409">
        <v>2</v>
      </c>
      <c r="K3409" t="s">
        <v>5726</v>
      </c>
      <c r="L3409">
        <v>0</v>
      </c>
      <c r="M3409">
        <f t="shared" si="218"/>
        <v>2</v>
      </c>
      <c r="N3409" s="2">
        <f t="shared" si="215"/>
        <v>22</v>
      </c>
      <c r="O3409" s="2" t="str">
        <f t="shared" si="216"/>
        <v>PSG19</v>
      </c>
      <c r="P3409" t="str">
        <f t="shared" si="217"/>
        <v>PA</v>
      </c>
    </row>
    <row r="3410" spans="1:16" x14ac:dyDescent="0.25">
      <c r="A3410" t="s">
        <v>27</v>
      </c>
      <c r="B3410" t="s">
        <v>5727</v>
      </c>
      <c r="C3410">
        <v>361</v>
      </c>
      <c r="D3410" t="s">
        <v>5728</v>
      </c>
      <c r="E3410" s="26" t="s">
        <v>9541</v>
      </c>
      <c r="F3410" t="s">
        <v>44</v>
      </c>
      <c r="G3410" t="s">
        <v>45</v>
      </c>
      <c r="H3410" t="s">
        <v>2963</v>
      </c>
      <c r="I3410">
        <v>12</v>
      </c>
      <c r="J3410">
        <v>2</v>
      </c>
      <c r="K3410" t="s">
        <v>5729</v>
      </c>
      <c r="L3410">
        <v>0</v>
      </c>
      <c r="M3410">
        <f t="shared" si="218"/>
        <v>2</v>
      </c>
      <c r="N3410" s="2">
        <f t="shared" si="215"/>
        <v>22</v>
      </c>
      <c r="O3410" s="2" t="str">
        <f t="shared" si="216"/>
        <v>PSG20</v>
      </c>
      <c r="P3410" t="str">
        <f t="shared" si="217"/>
        <v>PA</v>
      </c>
    </row>
    <row r="3411" spans="1:16" x14ac:dyDescent="0.25">
      <c r="A3411" t="s">
        <v>27</v>
      </c>
      <c r="B3411" t="s">
        <v>5730</v>
      </c>
      <c r="C3411">
        <v>362</v>
      </c>
      <c r="D3411" t="s">
        <v>5731</v>
      </c>
      <c r="E3411" s="26" t="s">
        <v>9541</v>
      </c>
      <c r="F3411" t="s">
        <v>44</v>
      </c>
      <c r="G3411" t="s">
        <v>45</v>
      </c>
      <c r="H3411" t="s">
        <v>2963</v>
      </c>
      <c r="I3411">
        <v>12</v>
      </c>
      <c r="J3411">
        <v>2</v>
      </c>
      <c r="K3411" t="s">
        <v>5732</v>
      </c>
      <c r="L3411">
        <v>0</v>
      </c>
      <c r="M3411">
        <f t="shared" si="218"/>
        <v>2</v>
      </c>
      <c r="N3411" s="2">
        <f t="shared" si="215"/>
        <v>22</v>
      </c>
      <c r="O3411" s="2" t="str">
        <f t="shared" si="216"/>
        <v>PSG21</v>
      </c>
      <c r="P3411" t="str">
        <f t="shared" si="217"/>
        <v>PA</v>
      </c>
    </row>
    <row r="3412" spans="1:16" x14ac:dyDescent="0.25">
      <c r="A3412" t="s">
        <v>27</v>
      </c>
      <c r="B3412" t="s">
        <v>5733</v>
      </c>
      <c r="C3412">
        <v>363</v>
      </c>
      <c r="D3412" t="s">
        <v>5734</v>
      </c>
      <c r="E3412" s="26" t="s">
        <v>9541</v>
      </c>
      <c r="F3412" t="s">
        <v>44</v>
      </c>
      <c r="G3412" t="s">
        <v>45</v>
      </c>
      <c r="H3412" t="s">
        <v>2963</v>
      </c>
      <c r="I3412">
        <v>12</v>
      </c>
      <c r="J3412">
        <v>2</v>
      </c>
      <c r="K3412" t="s">
        <v>5735</v>
      </c>
      <c r="L3412">
        <v>0</v>
      </c>
      <c r="M3412">
        <f t="shared" si="218"/>
        <v>2</v>
      </c>
      <c r="N3412" s="2">
        <f t="shared" si="215"/>
        <v>22</v>
      </c>
      <c r="O3412" s="2" t="str">
        <f t="shared" si="216"/>
        <v>PSG22</v>
      </c>
      <c r="P3412" t="str">
        <f t="shared" si="217"/>
        <v>PA</v>
      </c>
    </row>
    <row r="3413" spans="1:16" x14ac:dyDescent="0.25">
      <c r="A3413" t="s">
        <v>27</v>
      </c>
      <c r="B3413" t="s">
        <v>5736</v>
      </c>
      <c r="C3413">
        <v>364</v>
      </c>
      <c r="D3413" t="s">
        <v>5737</v>
      </c>
      <c r="E3413" s="26" t="s">
        <v>9541</v>
      </c>
      <c r="F3413" t="s">
        <v>44</v>
      </c>
      <c r="G3413" t="s">
        <v>45</v>
      </c>
      <c r="H3413" t="s">
        <v>2963</v>
      </c>
      <c r="I3413">
        <v>12</v>
      </c>
      <c r="J3413">
        <v>2</v>
      </c>
      <c r="K3413" t="s">
        <v>5738</v>
      </c>
      <c r="L3413">
        <v>0</v>
      </c>
      <c r="M3413">
        <f t="shared" si="218"/>
        <v>2</v>
      </c>
      <c r="N3413" s="2">
        <f t="shared" si="215"/>
        <v>22</v>
      </c>
      <c r="O3413" s="2" t="str">
        <f t="shared" si="216"/>
        <v>PSG23</v>
      </c>
      <c r="P3413" t="str">
        <f t="shared" si="217"/>
        <v>PA</v>
      </c>
    </row>
    <row r="3414" spans="1:16" x14ac:dyDescent="0.25">
      <c r="A3414" t="s">
        <v>27</v>
      </c>
      <c r="B3414" t="s">
        <v>5739</v>
      </c>
      <c r="C3414">
        <v>365</v>
      </c>
      <c r="D3414" t="s">
        <v>5740</v>
      </c>
      <c r="E3414" s="26" t="s">
        <v>9541</v>
      </c>
      <c r="F3414" t="s">
        <v>44</v>
      </c>
      <c r="G3414" t="s">
        <v>45</v>
      </c>
      <c r="H3414" t="s">
        <v>2963</v>
      </c>
      <c r="I3414">
        <v>12</v>
      </c>
      <c r="J3414">
        <v>2</v>
      </c>
      <c r="K3414" t="s">
        <v>97</v>
      </c>
      <c r="L3414">
        <v>0</v>
      </c>
      <c r="M3414">
        <f t="shared" si="218"/>
        <v>2</v>
      </c>
      <c r="N3414" s="2">
        <f t="shared" si="215"/>
        <v>22</v>
      </c>
      <c r="O3414" s="2" t="str">
        <f t="shared" si="216"/>
        <v>PSG24</v>
      </c>
      <c r="P3414" t="str">
        <f t="shared" si="217"/>
        <v>PA</v>
      </c>
    </row>
    <row r="3415" spans="1:16" x14ac:dyDescent="0.25">
      <c r="A3415" t="s">
        <v>27</v>
      </c>
      <c r="B3415" t="s">
        <v>5741</v>
      </c>
      <c r="C3415">
        <v>366</v>
      </c>
      <c r="D3415" t="s">
        <v>5742</v>
      </c>
      <c r="E3415" s="26" t="s">
        <v>9541</v>
      </c>
      <c r="F3415" t="s">
        <v>44</v>
      </c>
      <c r="G3415" t="s">
        <v>45</v>
      </c>
      <c r="H3415" t="s">
        <v>2963</v>
      </c>
      <c r="I3415">
        <v>12</v>
      </c>
      <c r="J3415">
        <v>2</v>
      </c>
      <c r="K3415" t="s">
        <v>5743</v>
      </c>
      <c r="L3415">
        <v>0</v>
      </c>
      <c r="M3415">
        <f t="shared" si="218"/>
        <v>2</v>
      </c>
      <c r="N3415" s="2">
        <f t="shared" si="215"/>
        <v>22</v>
      </c>
      <c r="O3415" s="2" t="str">
        <f t="shared" si="216"/>
        <v>PSG25</v>
      </c>
      <c r="P3415" t="str">
        <f t="shared" si="217"/>
        <v>PA</v>
      </c>
    </row>
    <row r="3416" spans="1:16" x14ac:dyDescent="0.25">
      <c r="A3416" t="s">
        <v>27</v>
      </c>
      <c r="B3416" t="s">
        <v>5744</v>
      </c>
      <c r="C3416">
        <v>367</v>
      </c>
      <c r="D3416" t="s">
        <v>5745</v>
      </c>
      <c r="E3416" s="26" t="s">
        <v>9541</v>
      </c>
      <c r="F3416" t="s">
        <v>44</v>
      </c>
      <c r="G3416" t="s">
        <v>45</v>
      </c>
      <c r="H3416" t="s">
        <v>2963</v>
      </c>
      <c r="I3416">
        <v>12</v>
      </c>
      <c r="J3416">
        <v>2</v>
      </c>
      <c r="K3416" t="s">
        <v>2983</v>
      </c>
      <c r="L3416">
        <v>0</v>
      </c>
      <c r="M3416">
        <f t="shared" si="218"/>
        <v>2</v>
      </c>
      <c r="N3416" s="2">
        <f t="shared" si="215"/>
        <v>22</v>
      </c>
      <c r="O3416" s="2" t="str">
        <f t="shared" si="216"/>
        <v>PSG26</v>
      </c>
      <c r="P3416" t="str">
        <f t="shared" si="217"/>
        <v>PA</v>
      </c>
    </row>
    <row r="3417" spans="1:16" x14ac:dyDescent="0.25">
      <c r="A3417" t="s">
        <v>27</v>
      </c>
      <c r="B3417" t="s">
        <v>5746</v>
      </c>
      <c r="C3417">
        <v>368</v>
      </c>
      <c r="D3417" t="s">
        <v>5747</v>
      </c>
      <c r="E3417" s="26" t="s">
        <v>9541</v>
      </c>
      <c r="F3417" t="s">
        <v>44</v>
      </c>
      <c r="G3417" t="s">
        <v>45</v>
      </c>
      <c r="H3417" t="s">
        <v>2963</v>
      </c>
      <c r="I3417">
        <v>12</v>
      </c>
      <c r="J3417">
        <v>2</v>
      </c>
      <c r="K3417" t="s">
        <v>2494</v>
      </c>
      <c r="L3417">
        <v>0</v>
      </c>
      <c r="M3417">
        <f t="shared" si="218"/>
        <v>2</v>
      </c>
      <c r="N3417" s="2">
        <f t="shared" si="215"/>
        <v>22</v>
      </c>
      <c r="O3417" s="2" t="str">
        <f t="shared" si="216"/>
        <v>PSG27</v>
      </c>
      <c r="P3417" t="str">
        <f t="shared" si="217"/>
        <v>PA</v>
      </c>
    </row>
    <row r="3418" spans="1:16" x14ac:dyDescent="0.25">
      <c r="A3418" t="s">
        <v>27</v>
      </c>
      <c r="B3418" t="s">
        <v>5748</v>
      </c>
      <c r="C3418">
        <v>369</v>
      </c>
      <c r="D3418" t="s">
        <v>5749</v>
      </c>
      <c r="E3418" s="26" t="s">
        <v>9541</v>
      </c>
      <c r="F3418" t="s">
        <v>44</v>
      </c>
      <c r="G3418" t="s">
        <v>45</v>
      </c>
      <c r="H3418" t="s">
        <v>2963</v>
      </c>
      <c r="I3418">
        <v>12</v>
      </c>
      <c r="J3418">
        <v>2</v>
      </c>
      <c r="K3418" t="s">
        <v>2523</v>
      </c>
      <c r="L3418">
        <v>0</v>
      </c>
      <c r="M3418">
        <f t="shared" si="218"/>
        <v>2</v>
      </c>
      <c r="N3418" s="2">
        <f t="shared" si="215"/>
        <v>22</v>
      </c>
      <c r="O3418" s="2" t="str">
        <f t="shared" si="216"/>
        <v>PSG28</v>
      </c>
      <c r="P3418" t="str">
        <f t="shared" si="217"/>
        <v>PA</v>
      </c>
    </row>
    <row r="3419" spans="1:16" x14ac:dyDescent="0.25">
      <c r="A3419" t="s">
        <v>27</v>
      </c>
      <c r="B3419" t="s">
        <v>5750</v>
      </c>
      <c r="C3419">
        <v>370</v>
      </c>
      <c r="D3419" t="s">
        <v>5751</v>
      </c>
      <c r="E3419" s="26" t="s">
        <v>9541</v>
      </c>
      <c r="F3419" t="s">
        <v>44</v>
      </c>
      <c r="G3419" t="s">
        <v>45</v>
      </c>
      <c r="H3419" t="s">
        <v>2963</v>
      </c>
      <c r="I3419">
        <v>12</v>
      </c>
      <c r="J3419">
        <v>2</v>
      </c>
      <c r="K3419" t="s">
        <v>5752</v>
      </c>
      <c r="L3419">
        <v>0</v>
      </c>
      <c r="M3419">
        <f t="shared" si="218"/>
        <v>2</v>
      </c>
      <c r="N3419" s="2">
        <f t="shared" si="215"/>
        <v>22</v>
      </c>
      <c r="O3419" s="2" t="str">
        <f t="shared" si="216"/>
        <v>PSG29</v>
      </c>
      <c r="P3419" t="str">
        <f t="shared" si="217"/>
        <v>PA</v>
      </c>
    </row>
    <row r="3420" spans="1:16" x14ac:dyDescent="0.25">
      <c r="A3420" t="s">
        <v>27</v>
      </c>
      <c r="B3420" t="s">
        <v>5753</v>
      </c>
      <c r="C3420">
        <v>371</v>
      </c>
      <c r="D3420" t="s">
        <v>5754</v>
      </c>
      <c r="E3420" s="26" t="s">
        <v>9541</v>
      </c>
      <c r="F3420" t="s">
        <v>44</v>
      </c>
      <c r="G3420" t="s">
        <v>45</v>
      </c>
      <c r="H3420" t="s">
        <v>2963</v>
      </c>
      <c r="I3420">
        <v>12</v>
      </c>
      <c r="J3420">
        <v>2</v>
      </c>
      <c r="K3420" t="s">
        <v>92</v>
      </c>
      <c r="L3420">
        <v>0</v>
      </c>
      <c r="M3420">
        <f t="shared" si="218"/>
        <v>2</v>
      </c>
      <c r="N3420" s="2">
        <f t="shared" si="215"/>
        <v>22</v>
      </c>
      <c r="O3420" s="2" t="str">
        <f t="shared" si="216"/>
        <v>PSG30</v>
      </c>
      <c r="P3420" t="str">
        <f t="shared" si="217"/>
        <v>PA</v>
      </c>
    </row>
    <row r="3421" spans="1:16" x14ac:dyDescent="0.25">
      <c r="A3421" t="s">
        <v>27</v>
      </c>
      <c r="B3421" t="s">
        <v>5755</v>
      </c>
      <c r="C3421">
        <v>372</v>
      </c>
      <c r="D3421" t="s">
        <v>5756</v>
      </c>
      <c r="E3421" s="26" t="s">
        <v>9541</v>
      </c>
      <c r="F3421" t="s">
        <v>44</v>
      </c>
      <c r="G3421" t="s">
        <v>45</v>
      </c>
      <c r="H3421" t="s">
        <v>2963</v>
      </c>
      <c r="I3421">
        <v>12</v>
      </c>
      <c r="J3421">
        <v>2</v>
      </c>
      <c r="K3421" t="s">
        <v>1263</v>
      </c>
      <c r="L3421">
        <v>0</v>
      </c>
      <c r="M3421">
        <f t="shared" si="218"/>
        <v>2</v>
      </c>
      <c r="N3421" s="2">
        <f t="shared" si="215"/>
        <v>22</v>
      </c>
      <c r="O3421" s="2" t="str">
        <f t="shared" si="216"/>
        <v>PSG31</v>
      </c>
      <c r="P3421" t="str">
        <f t="shared" si="217"/>
        <v>PA</v>
      </c>
    </row>
    <row r="3422" spans="1:16" x14ac:dyDescent="0.25">
      <c r="A3422" t="s">
        <v>27</v>
      </c>
      <c r="B3422" t="s">
        <v>5757</v>
      </c>
      <c r="C3422">
        <v>373</v>
      </c>
      <c r="D3422" t="s">
        <v>5758</v>
      </c>
      <c r="E3422" s="26" t="s">
        <v>9541</v>
      </c>
      <c r="F3422" t="s">
        <v>44</v>
      </c>
      <c r="G3422" t="s">
        <v>45</v>
      </c>
      <c r="H3422" t="s">
        <v>2963</v>
      </c>
      <c r="I3422">
        <v>12</v>
      </c>
      <c r="J3422">
        <v>2</v>
      </c>
      <c r="K3422" t="s">
        <v>147</v>
      </c>
      <c r="L3422">
        <v>0</v>
      </c>
      <c r="M3422">
        <f t="shared" si="218"/>
        <v>2</v>
      </c>
      <c r="N3422" s="2">
        <f t="shared" si="215"/>
        <v>22</v>
      </c>
      <c r="O3422" s="2" t="str">
        <f t="shared" si="216"/>
        <v>PSG32</v>
      </c>
      <c r="P3422" t="str">
        <f t="shared" si="217"/>
        <v>PA</v>
      </c>
    </row>
    <row r="3423" spans="1:16" x14ac:dyDescent="0.25">
      <c r="A3423" t="s">
        <v>27</v>
      </c>
      <c r="B3423" t="s">
        <v>5759</v>
      </c>
      <c r="C3423">
        <v>374</v>
      </c>
      <c r="D3423" t="s">
        <v>5760</v>
      </c>
      <c r="E3423" s="26" t="s">
        <v>9541</v>
      </c>
      <c r="F3423" t="s">
        <v>44</v>
      </c>
      <c r="G3423" t="s">
        <v>45</v>
      </c>
      <c r="H3423" t="s">
        <v>2963</v>
      </c>
      <c r="I3423">
        <v>12</v>
      </c>
      <c r="J3423">
        <v>2</v>
      </c>
      <c r="K3423" t="s">
        <v>330</v>
      </c>
      <c r="L3423">
        <v>1</v>
      </c>
      <c r="M3423">
        <f t="shared" si="218"/>
        <v>2</v>
      </c>
      <c r="N3423" s="2">
        <f t="shared" si="215"/>
        <v>22</v>
      </c>
      <c r="O3423" s="2" t="str">
        <f t="shared" si="216"/>
        <v>PSG33</v>
      </c>
      <c r="P3423" t="str">
        <f t="shared" si="217"/>
        <v>PA</v>
      </c>
    </row>
    <row r="3424" spans="1:16" x14ac:dyDescent="0.25">
      <c r="A3424" t="s">
        <v>27</v>
      </c>
      <c r="B3424" t="s">
        <v>5761</v>
      </c>
      <c r="C3424">
        <v>375</v>
      </c>
      <c r="D3424" t="s">
        <v>5762</v>
      </c>
      <c r="E3424" s="26" t="s">
        <v>9541</v>
      </c>
      <c r="F3424" t="s">
        <v>44</v>
      </c>
      <c r="G3424" t="s">
        <v>45</v>
      </c>
      <c r="H3424" t="s">
        <v>2963</v>
      </c>
      <c r="I3424">
        <v>12</v>
      </c>
      <c r="J3424">
        <v>2</v>
      </c>
      <c r="K3424" t="s">
        <v>147</v>
      </c>
      <c r="L3424">
        <v>0</v>
      </c>
      <c r="M3424">
        <f t="shared" si="218"/>
        <v>2</v>
      </c>
      <c r="N3424" s="2">
        <f t="shared" si="215"/>
        <v>22</v>
      </c>
      <c r="O3424" s="2" t="str">
        <f t="shared" si="216"/>
        <v>PSG34</v>
      </c>
      <c r="P3424" t="str">
        <f t="shared" si="217"/>
        <v>PA</v>
      </c>
    </row>
    <row r="3425" spans="1:16" x14ac:dyDescent="0.25">
      <c r="A3425" t="s">
        <v>27</v>
      </c>
      <c r="B3425" t="s">
        <v>5763</v>
      </c>
      <c r="C3425">
        <v>376</v>
      </c>
      <c r="D3425" t="s">
        <v>5764</v>
      </c>
      <c r="E3425" s="26" t="s">
        <v>9541</v>
      </c>
      <c r="F3425" t="s">
        <v>44</v>
      </c>
      <c r="G3425" t="s">
        <v>45</v>
      </c>
      <c r="H3425" t="s">
        <v>2963</v>
      </c>
      <c r="I3425">
        <v>12</v>
      </c>
      <c r="J3425">
        <v>2</v>
      </c>
      <c r="K3425" t="s">
        <v>5765</v>
      </c>
      <c r="L3425">
        <v>0</v>
      </c>
      <c r="M3425">
        <f t="shared" si="218"/>
        <v>2</v>
      </c>
      <c r="N3425" s="2">
        <f t="shared" si="215"/>
        <v>22</v>
      </c>
      <c r="O3425" s="2" t="str">
        <f t="shared" si="216"/>
        <v>PSG35</v>
      </c>
      <c r="P3425" t="str">
        <f t="shared" si="217"/>
        <v>PA</v>
      </c>
    </row>
    <row r="3426" spans="1:16" x14ac:dyDescent="0.25">
      <c r="A3426" t="s">
        <v>27</v>
      </c>
      <c r="B3426" t="s">
        <v>5766</v>
      </c>
      <c r="C3426">
        <v>377</v>
      </c>
      <c r="D3426" t="s">
        <v>5767</v>
      </c>
      <c r="E3426" s="26" t="s">
        <v>9541</v>
      </c>
      <c r="F3426" t="s">
        <v>44</v>
      </c>
      <c r="G3426" t="s">
        <v>45</v>
      </c>
      <c r="H3426" t="s">
        <v>2963</v>
      </c>
      <c r="I3426">
        <v>12</v>
      </c>
      <c r="J3426">
        <v>2</v>
      </c>
      <c r="K3426" t="s">
        <v>298</v>
      </c>
      <c r="L3426">
        <v>0</v>
      </c>
      <c r="M3426">
        <f t="shared" si="218"/>
        <v>2</v>
      </c>
      <c r="N3426" s="2">
        <f t="shared" si="215"/>
        <v>22</v>
      </c>
      <c r="O3426" s="2" t="str">
        <f t="shared" si="216"/>
        <v>PSG36</v>
      </c>
      <c r="P3426" t="str">
        <f t="shared" si="217"/>
        <v>PA</v>
      </c>
    </row>
    <row r="3427" spans="1:16" x14ac:dyDescent="0.25">
      <c r="A3427" t="s">
        <v>27</v>
      </c>
      <c r="B3427" t="s">
        <v>5768</v>
      </c>
      <c r="C3427">
        <v>378</v>
      </c>
      <c r="D3427" t="s">
        <v>5769</v>
      </c>
      <c r="E3427" s="26" t="s">
        <v>9541</v>
      </c>
      <c r="F3427" t="s">
        <v>44</v>
      </c>
      <c r="G3427" t="s">
        <v>45</v>
      </c>
      <c r="H3427" t="s">
        <v>2963</v>
      </c>
      <c r="I3427">
        <v>12</v>
      </c>
      <c r="J3427">
        <v>2</v>
      </c>
      <c r="K3427" t="s">
        <v>856</v>
      </c>
      <c r="L3427">
        <v>0</v>
      </c>
      <c r="M3427">
        <f t="shared" si="218"/>
        <v>2</v>
      </c>
      <c r="N3427" s="2">
        <f t="shared" si="215"/>
        <v>22</v>
      </c>
      <c r="O3427" s="2" t="str">
        <f t="shared" si="216"/>
        <v>PSG37</v>
      </c>
      <c r="P3427" t="str">
        <f t="shared" si="217"/>
        <v>PA</v>
      </c>
    </row>
    <row r="3428" spans="1:16" x14ac:dyDescent="0.25">
      <c r="A3428" t="s">
        <v>27</v>
      </c>
      <c r="B3428" t="s">
        <v>5770</v>
      </c>
      <c r="C3428">
        <v>379</v>
      </c>
      <c r="D3428" t="s">
        <v>5771</v>
      </c>
      <c r="E3428" s="26" t="s">
        <v>9541</v>
      </c>
      <c r="F3428" t="s">
        <v>44</v>
      </c>
      <c r="G3428" t="s">
        <v>45</v>
      </c>
      <c r="H3428" t="s">
        <v>2963</v>
      </c>
      <c r="I3428">
        <v>12</v>
      </c>
      <c r="J3428">
        <v>2</v>
      </c>
      <c r="K3428" t="s">
        <v>5772</v>
      </c>
      <c r="L3428">
        <v>0</v>
      </c>
      <c r="M3428">
        <f t="shared" si="218"/>
        <v>2</v>
      </c>
      <c r="N3428" s="2">
        <f t="shared" si="215"/>
        <v>22</v>
      </c>
      <c r="O3428" s="2" t="str">
        <f t="shared" si="216"/>
        <v>PSG38</v>
      </c>
      <c r="P3428" t="str">
        <f t="shared" si="217"/>
        <v>PA</v>
      </c>
    </row>
    <row r="3429" spans="1:16" x14ac:dyDescent="0.25">
      <c r="A3429" t="s">
        <v>27</v>
      </c>
      <c r="B3429" t="s">
        <v>5773</v>
      </c>
      <c r="C3429">
        <v>380</v>
      </c>
      <c r="D3429" t="s">
        <v>5774</v>
      </c>
      <c r="E3429" s="26" t="s">
        <v>9541</v>
      </c>
      <c r="F3429" t="s">
        <v>44</v>
      </c>
      <c r="G3429" t="s">
        <v>45</v>
      </c>
      <c r="H3429" t="s">
        <v>2963</v>
      </c>
      <c r="I3429">
        <v>12</v>
      </c>
      <c r="J3429">
        <v>2</v>
      </c>
      <c r="K3429" t="s">
        <v>268</v>
      </c>
      <c r="L3429">
        <v>0</v>
      </c>
      <c r="M3429">
        <f t="shared" si="218"/>
        <v>2</v>
      </c>
      <c r="N3429" s="2">
        <f t="shared" si="215"/>
        <v>22</v>
      </c>
      <c r="O3429" s="2" t="str">
        <f t="shared" si="216"/>
        <v>PSG39</v>
      </c>
      <c r="P3429" t="str">
        <f t="shared" si="217"/>
        <v>PA</v>
      </c>
    </row>
    <row r="3430" spans="1:16" x14ac:dyDescent="0.25">
      <c r="A3430" t="s">
        <v>27</v>
      </c>
      <c r="B3430" t="s">
        <v>5775</v>
      </c>
      <c r="C3430">
        <v>381</v>
      </c>
      <c r="D3430" t="s">
        <v>5776</v>
      </c>
      <c r="E3430" s="26" t="s">
        <v>9541</v>
      </c>
      <c r="F3430" t="s">
        <v>44</v>
      </c>
      <c r="G3430" t="s">
        <v>45</v>
      </c>
      <c r="H3430" t="s">
        <v>2963</v>
      </c>
      <c r="I3430">
        <v>12</v>
      </c>
      <c r="J3430">
        <v>2</v>
      </c>
      <c r="K3430" t="s">
        <v>298</v>
      </c>
      <c r="L3430">
        <v>0</v>
      </c>
      <c r="M3430">
        <f t="shared" si="218"/>
        <v>2</v>
      </c>
      <c r="N3430" s="2">
        <f t="shared" si="215"/>
        <v>22</v>
      </c>
      <c r="O3430" s="2" t="str">
        <f t="shared" si="216"/>
        <v>PSG40</v>
      </c>
      <c r="P3430" t="str">
        <f t="shared" si="217"/>
        <v>PA</v>
      </c>
    </row>
    <row r="3431" spans="1:16" x14ac:dyDescent="0.25">
      <c r="A3431" t="s">
        <v>27</v>
      </c>
      <c r="B3431" t="s">
        <v>5777</v>
      </c>
      <c r="C3431">
        <v>382</v>
      </c>
      <c r="D3431" t="s">
        <v>5778</v>
      </c>
      <c r="E3431" s="26" t="s">
        <v>9541</v>
      </c>
      <c r="F3431" t="s">
        <v>44</v>
      </c>
      <c r="G3431" t="s">
        <v>45</v>
      </c>
      <c r="H3431" t="s">
        <v>2963</v>
      </c>
      <c r="I3431">
        <v>12</v>
      </c>
      <c r="J3431">
        <v>2</v>
      </c>
      <c r="K3431" t="s">
        <v>1188</v>
      </c>
      <c r="L3431">
        <v>0</v>
      </c>
      <c r="M3431">
        <f t="shared" si="218"/>
        <v>2</v>
      </c>
      <c r="N3431" s="2">
        <f t="shared" si="215"/>
        <v>22</v>
      </c>
      <c r="O3431" s="2" t="str">
        <f t="shared" si="216"/>
        <v>PSG41</v>
      </c>
      <c r="P3431" t="str">
        <f t="shared" si="217"/>
        <v>PA</v>
      </c>
    </row>
    <row r="3432" spans="1:16" x14ac:dyDescent="0.25">
      <c r="A3432" t="s">
        <v>27</v>
      </c>
      <c r="B3432" t="s">
        <v>5779</v>
      </c>
      <c r="C3432">
        <v>383</v>
      </c>
      <c r="D3432" t="s">
        <v>5780</v>
      </c>
      <c r="E3432" s="26" t="s">
        <v>9541</v>
      </c>
      <c r="F3432" t="s">
        <v>44</v>
      </c>
      <c r="G3432" t="s">
        <v>45</v>
      </c>
      <c r="H3432" t="s">
        <v>2963</v>
      </c>
      <c r="I3432">
        <v>12</v>
      </c>
      <c r="J3432">
        <v>2</v>
      </c>
      <c r="K3432" t="s">
        <v>5772</v>
      </c>
      <c r="L3432">
        <v>0</v>
      </c>
      <c r="M3432">
        <f t="shared" si="218"/>
        <v>2</v>
      </c>
      <c r="N3432" s="2">
        <f t="shared" si="215"/>
        <v>22</v>
      </c>
      <c r="O3432" s="2" t="str">
        <f t="shared" si="216"/>
        <v>PSG42</v>
      </c>
      <c r="P3432" t="str">
        <f t="shared" si="217"/>
        <v>PA</v>
      </c>
    </row>
    <row r="3433" spans="1:16" x14ac:dyDescent="0.25">
      <c r="A3433" t="s">
        <v>27</v>
      </c>
      <c r="B3433" t="s">
        <v>5781</v>
      </c>
      <c r="C3433">
        <v>384</v>
      </c>
      <c r="D3433" t="s">
        <v>5782</v>
      </c>
      <c r="E3433" s="26" t="s">
        <v>9541</v>
      </c>
      <c r="F3433" t="s">
        <v>44</v>
      </c>
      <c r="G3433" t="s">
        <v>45</v>
      </c>
      <c r="H3433" t="s">
        <v>2963</v>
      </c>
      <c r="I3433">
        <v>12</v>
      </c>
      <c r="J3433">
        <v>2</v>
      </c>
      <c r="K3433" t="s">
        <v>856</v>
      </c>
      <c r="L3433">
        <v>0</v>
      </c>
      <c r="M3433">
        <f t="shared" si="218"/>
        <v>2</v>
      </c>
      <c r="N3433" s="2">
        <f t="shared" si="215"/>
        <v>22</v>
      </c>
      <c r="O3433" s="2" t="str">
        <f t="shared" si="216"/>
        <v>PSG43</v>
      </c>
      <c r="P3433" t="str">
        <f t="shared" si="217"/>
        <v>PA</v>
      </c>
    </row>
    <row r="3434" spans="1:16" x14ac:dyDescent="0.25">
      <c r="A3434" t="s">
        <v>27</v>
      </c>
      <c r="B3434" t="s">
        <v>5783</v>
      </c>
      <c r="C3434">
        <v>385</v>
      </c>
      <c r="D3434" t="s">
        <v>5784</v>
      </c>
      <c r="E3434" s="26" t="s">
        <v>9541</v>
      </c>
      <c r="F3434" t="s">
        <v>44</v>
      </c>
      <c r="G3434" t="s">
        <v>45</v>
      </c>
      <c r="H3434" t="s">
        <v>2963</v>
      </c>
      <c r="I3434">
        <v>12</v>
      </c>
      <c r="J3434">
        <v>2</v>
      </c>
      <c r="K3434" t="s">
        <v>1188</v>
      </c>
      <c r="L3434">
        <v>0</v>
      </c>
      <c r="M3434">
        <f t="shared" si="218"/>
        <v>2</v>
      </c>
      <c r="N3434" s="2">
        <f t="shared" si="215"/>
        <v>22</v>
      </c>
      <c r="O3434" s="2" t="str">
        <f t="shared" si="216"/>
        <v>PSG44</v>
      </c>
      <c r="P3434" t="str">
        <f t="shared" si="217"/>
        <v>PA</v>
      </c>
    </row>
    <row r="3435" spans="1:16" x14ac:dyDescent="0.25">
      <c r="A3435" t="s">
        <v>27</v>
      </c>
      <c r="B3435" t="s">
        <v>5785</v>
      </c>
      <c r="C3435">
        <v>386</v>
      </c>
      <c r="D3435" t="s">
        <v>5786</v>
      </c>
      <c r="E3435" s="26" t="s">
        <v>9541</v>
      </c>
      <c r="F3435" t="s">
        <v>44</v>
      </c>
      <c r="G3435" t="s">
        <v>45</v>
      </c>
      <c r="H3435" t="s">
        <v>2963</v>
      </c>
      <c r="I3435">
        <v>12</v>
      </c>
      <c r="J3435">
        <v>2</v>
      </c>
      <c r="K3435" t="s">
        <v>298</v>
      </c>
      <c r="L3435">
        <v>0</v>
      </c>
      <c r="M3435">
        <f t="shared" si="218"/>
        <v>2</v>
      </c>
      <c r="N3435" s="2">
        <f t="shared" si="215"/>
        <v>22</v>
      </c>
      <c r="O3435" s="2" t="str">
        <f t="shared" si="216"/>
        <v>PSG45</v>
      </c>
      <c r="P3435" t="str">
        <f t="shared" si="217"/>
        <v>PA</v>
      </c>
    </row>
    <row r="3436" spans="1:16" x14ac:dyDescent="0.25">
      <c r="A3436" t="s">
        <v>27</v>
      </c>
      <c r="B3436" t="s">
        <v>5787</v>
      </c>
      <c r="C3436">
        <v>387</v>
      </c>
      <c r="D3436" t="s">
        <v>5788</v>
      </c>
      <c r="E3436" s="26" t="s">
        <v>9541</v>
      </c>
      <c r="F3436" t="s">
        <v>44</v>
      </c>
      <c r="G3436" t="s">
        <v>45</v>
      </c>
      <c r="H3436" t="s">
        <v>2963</v>
      </c>
      <c r="I3436">
        <v>12</v>
      </c>
      <c r="J3436">
        <v>2</v>
      </c>
      <c r="K3436" t="s">
        <v>5789</v>
      </c>
      <c r="L3436">
        <v>0</v>
      </c>
      <c r="M3436">
        <f t="shared" si="218"/>
        <v>2</v>
      </c>
      <c r="N3436" s="2">
        <f t="shared" si="215"/>
        <v>22</v>
      </c>
      <c r="O3436" s="2" t="str">
        <f t="shared" si="216"/>
        <v>PSG46</v>
      </c>
      <c r="P3436" t="str">
        <f t="shared" si="217"/>
        <v>PA</v>
      </c>
    </row>
    <row r="3437" spans="1:16" x14ac:dyDescent="0.25">
      <c r="A3437" t="s">
        <v>27</v>
      </c>
      <c r="B3437" t="s">
        <v>5790</v>
      </c>
      <c r="C3437">
        <v>388</v>
      </c>
      <c r="D3437" t="s">
        <v>5791</v>
      </c>
      <c r="E3437" s="26" t="s">
        <v>9541</v>
      </c>
      <c r="F3437" t="s">
        <v>44</v>
      </c>
      <c r="G3437" t="s">
        <v>45</v>
      </c>
      <c r="H3437" t="s">
        <v>2963</v>
      </c>
      <c r="I3437">
        <v>12</v>
      </c>
      <c r="J3437">
        <v>2</v>
      </c>
      <c r="K3437" t="s">
        <v>5792</v>
      </c>
      <c r="L3437">
        <v>0</v>
      </c>
      <c r="M3437">
        <f t="shared" si="218"/>
        <v>2</v>
      </c>
      <c r="N3437" s="2">
        <f t="shared" si="215"/>
        <v>22</v>
      </c>
      <c r="O3437" s="2" t="str">
        <f t="shared" si="216"/>
        <v>PSG47</v>
      </c>
      <c r="P3437" t="str">
        <f t="shared" si="217"/>
        <v>PA</v>
      </c>
    </row>
    <row r="3438" spans="1:16" x14ac:dyDescent="0.25">
      <c r="A3438" t="s">
        <v>27</v>
      </c>
      <c r="B3438" t="s">
        <v>5793</v>
      </c>
      <c r="C3438">
        <v>389</v>
      </c>
      <c r="D3438" t="s">
        <v>5794</v>
      </c>
      <c r="E3438" s="26" t="s">
        <v>9541</v>
      </c>
      <c r="F3438" t="s">
        <v>44</v>
      </c>
      <c r="G3438" t="s">
        <v>45</v>
      </c>
      <c r="H3438" t="s">
        <v>2963</v>
      </c>
      <c r="I3438">
        <v>12</v>
      </c>
      <c r="J3438">
        <v>2</v>
      </c>
      <c r="K3438" t="s">
        <v>119</v>
      </c>
      <c r="L3438">
        <v>1</v>
      </c>
      <c r="M3438">
        <f t="shared" si="218"/>
        <v>2</v>
      </c>
      <c r="N3438" s="2">
        <f t="shared" ref="N3438:N3501" si="219">_xlfn.NUMBERVALUE(MID(A3438,2,3))-200</f>
        <v>22</v>
      </c>
      <c r="O3438" s="2" t="str">
        <f t="shared" ref="O3438:O3501" si="220">MID(B3438,6,LEN(B3438)-5)</f>
        <v>PSG48</v>
      </c>
      <c r="P3438" t="str">
        <f t="shared" ref="P3438:P3501" si="221">IFERROR(IF(FIND("PA",A3438)&gt;0,"PA","Biological"),"Biological")</f>
        <v>PA</v>
      </c>
    </row>
    <row r="3439" spans="1:16" x14ac:dyDescent="0.25">
      <c r="A3439" t="s">
        <v>27</v>
      </c>
      <c r="B3439" t="s">
        <v>5795</v>
      </c>
      <c r="C3439">
        <v>390</v>
      </c>
      <c r="D3439" t="s">
        <v>5796</v>
      </c>
      <c r="E3439" s="26" t="s">
        <v>9541</v>
      </c>
      <c r="F3439" t="s">
        <v>44</v>
      </c>
      <c r="G3439" t="s">
        <v>45</v>
      </c>
      <c r="H3439" t="s">
        <v>2963</v>
      </c>
      <c r="I3439">
        <v>12</v>
      </c>
      <c r="J3439">
        <v>2</v>
      </c>
      <c r="K3439" t="s">
        <v>268</v>
      </c>
      <c r="L3439">
        <v>0</v>
      </c>
      <c r="M3439">
        <f t="shared" si="218"/>
        <v>2</v>
      </c>
      <c r="N3439" s="2">
        <f t="shared" si="219"/>
        <v>22</v>
      </c>
      <c r="O3439" s="2" t="str">
        <f t="shared" si="220"/>
        <v>PSG49</v>
      </c>
      <c r="P3439" t="str">
        <f t="shared" si="221"/>
        <v>PA</v>
      </c>
    </row>
    <row r="3440" spans="1:16" x14ac:dyDescent="0.25">
      <c r="A3440" t="s">
        <v>27</v>
      </c>
      <c r="B3440" t="s">
        <v>5797</v>
      </c>
      <c r="C3440">
        <v>391</v>
      </c>
      <c r="D3440" t="s">
        <v>5798</v>
      </c>
      <c r="E3440" s="26" t="s">
        <v>9541</v>
      </c>
      <c r="F3440" t="s">
        <v>44</v>
      </c>
      <c r="G3440" t="s">
        <v>45</v>
      </c>
      <c r="H3440" t="s">
        <v>2963</v>
      </c>
      <c r="I3440">
        <v>12</v>
      </c>
      <c r="J3440">
        <v>2</v>
      </c>
      <c r="K3440" t="s">
        <v>539</v>
      </c>
      <c r="L3440">
        <v>0</v>
      </c>
      <c r="M3440">
        <f t="shared" si="218"/>
        <v>2</v>
      </c>
      <c r="N3440" s="2">
        <f t="shared" si="219"/>
        <v>22</v>
      </c>
      <c r="O3440" s="2" t="str">
        <f t="shared" si="220"/>
        <v>PSG50</v>
      </c>
      <c r="P3440" t="str">
        <f t="shared" si="221"/>
        <v>PA</v>
      </c>
    </row>
    <row r="3441" spans="1:16" x14ac:dyDescent="0.25">
      <c r="A3441" t="s">
        <v>27</v>
      </c>
      <c r="B3441" t="s">
        <v>5799</v>
      </c>
      <c r="C3441">
        <v>392</v>
      </c>
      <c r="D3441" t="s">
        <v>5800</v>
      </c>
      <c r="E3441" s="26" t="s">
        <v>9541</v>
      </c>
      <c r="F3441" t="s">
        <v>44</v>
      </c>
      <c r="G3441" t="s">
        <v>45</v>
      </c>
      <c r="H3441" t="s">
        <v>2963</v>
      </c>
      <c r="I3441">
        <v>12</v>
      </c>
      <c r="J3441">
        <v>2</v>
      </c>
      <c r="K3441" t="s">
        <v>97</v>
      </c>
      <c r="L3441">
        <v>0</v>
      </c>
      <c r="M3441">
        <f t="shared" si="218"/>
        <v>2</v>
      </c>
      <c r="N3441" s="2">
        <f t="shared" si="219"/>
        <v>22</v>
      </c>
      <c r="O3441" s="2" t="str">
        <f t="shared" si="220"/>
        <v>PSG51</v>
      </c>
      <c r="P3441" t="str">
        <f t="shared" si="221"/>
        <v>PA</v>
      </c>
    </row>
    <row r="3442" spans="1:16" x14ac:dyDescent="0.25">
      <c r="A3442" t="s">
        <v>27</v>
      </c>
      <c r="B3442" t="s">
        <v>5801</v>
      </c>
      <c r="C3442">
        <v>393</v>
      </c>
      <c r="D3442" t="s">
        <v>5802</v>
      </c>
      <c r="E3442" s="26" t="s">
        <v>9541</v>
      </c>
      <c r="F3442" t="s">
        <v>44</v>
      </c>
      <c r="G3442" t="s">
        <v>45</v>
      </c>
      <c r="H3442" t="s">
        <v>2963</v>
      </c>
      <c r="I3442">
        <v>12</v>
      </c>
      <c r="J3442">
        <v>2</v>
      </c>
      <c r="K3442" t="s">
        <v>539</v>
      </c>
      <c r="L3442">
        <v>0</v>
      </c>
      <c r="M3442">
        <f t="shared" si="218"/>
        <v>2</v>
      </c>
      <c r="N3442" s="2">
        <f t="shared" si="219"/>
        <v>22</v>
      </c>
      <c r="O3442" s="2" t="str">
        <f t="shared" si="220"/>
        <v>PSG52</v>
      </c>
      <c r="P3442" t="str">
        <f t="shared" si="221"/>
        <v>PA</v>
      </c>
    </row>
    <row r="3443" spans="1:16" x14ac:dyDescent="0.25">
      <c r="A3443" t="s">
        <v>27</v>
      </c>
      <c r="B3443" t="s">
        <v>5803</v>
      </c>
      <c r="C3443">
        <v>394</v>
      </c>
      <c r="D3443" t="s">
        <v>5804</v>
      </c>
      <c r="E3443" s="26" t="s">
        <v>9541</v>
      </c>
      <c r="F3443" t="s">
        <v>44</v>
      </c>
      <c r="G3443" t="s">
        <v>45</v>
      </c>
      <c r="H3443" t="s">
        <v>2963</v>
      </c>
      <c r="I3443">
        <v>12</v>
      </c>
      <c r="J3443">
        <v>2</v>
      </c>
      <c r="K3443" t="s">
        <v>268</v>
      </c>
      <c r="L3443">
        <v>0</v>
      </c>
      <c r="M3443">
        <f t="shared" si="218"/>
        <v>2</v>
      </c>
      <c r="N3443" s="2">
        <f t="shared" si="219"/>
        <v>22</v>
      </c>
      <c r="O3443" s="2" t="str">
        <f t="shared" si="220"/>
        <v>PSG53</v>
      </c>
      <c r="P3443" t="str">
        <f t="shared" si="221"/>
        <v>PA</v>
      </c>
    </row>
    <row r="3444" spans="1:16" x14ac:dyDescent="0.25">
      <c r="A3444" t="s">
        <v>27</v>
      </c>
      <c r="B3444" t="s">
        <v>5805</v>
      </c>
      <c r="C3444">
        <v>395</v>
      </c>
      <c r="D3444" t="s">
        <v>5806</v>
      </c>
      <c r="E3444" s="26" t="s">
        <v>9541</v>
      </c>
      <c r="F3444" t="s">
        <v>44</v>
      </c>
      <c r="G3444" t="s">
        <v>45</v>
      </c>
      <c r="H3444" t="s">
        <v>2963</v>
      </c>
      <c r="I3444">
        <v>12</v>
      </c>
      <c r="J3444">
        <v>2</v>
      </c>
      <c r="K3444" t="s">
        <v>97</v>
      </c>
      <c r="L3444">
        <v>0</v>
      </c>
      <c r="M3444">
        <f t="shared" si="218"/>
        <v>2</v>
      </c>
      <c r="N3444" s="2">
        <f t="shared" si="219"/>
        <v>22</v>
      </c>
      <c r="O3444" s="2" t="str">
        <f t="shared" si="220"/>
        <v>PSG54</v>
      </c>
      <c r="P3444" t="str">
        <f t="shared" si="221"/>
        <v>PA</v>
      </c>
    </row>
    <row r="3445" spans="1:16" x14ac:dyDescent="0.25">
      <c r="A3445" t="s">
        <v>27</v>
      </c>
      <c r="B3445" t="s">
        <v>5807</v>
      </c>
      <c r="C3445">
        <v>396</v>
      </c>
      <c r="D3445" t="s">
        <v>5808</v>
      </c>
      <c r="E3445" s="26" t="s">
        <v>9541</v>
      </c>
      <c r="F3445" t="s">
        <v>44</v>
      </c>
      <c r="G3445" t="s">
        <v>45</v>
      </c>
      <c r="H3445" t="s">
        <v>2963</v>
      </c>
      <c r="I3445">
        <v>12</v>
      </c>
      <c r="J3445">
        <v>2</v>
      </c>
      <c r="K3445" t="s">
        <v>97</v>
      </c>
      <c r="L3445">
        <v>0</v>
      </c>
      <c r="M3445">
        <f t="shared" si="218"/>
        <v>2</v>
      </c>
      <c r="N3445" s="2">
        <f t="shared" si="219"/>
        <v>22</v>
      </c>
      <c r="O3445" s="2" t="str">
        <f t="shared" si="220"/>
        <v>PSG55</v>
      </c>
      <c r="P3445" t="str">
        <f t="shared" si="221"/>
        <v>PA</v>
      </c>
    </row>
    <row r="3446" spans="1:16" x14ac:dyDescent="0.25">
      <c r="A3446" t="s">
        <v>27</v>
      </c>
      <c r="B3446" t="s">
        <v>5809</v>
      </c>
      <c r="C3446">
        <v>397</v>
      </c>
      <c r="D3446" t="s">
        <v>5810</v>
      </c>
      <c r="E3446" s="26" t="s">
        <v>9541</v>
      </c>
      <c r="F3446" t="s">
        <v>44</v>
      </c>
      <c r="G3446" t="s">
        <v>45</v>
      </c>
      <c r="H3446" t="s">
        <v>2963</v>
      </c>
      <c r="I3446">
        <v>12</v>
      </c>
      <c r="J3446">
        <v>2</v>
      </c>
      <c r="K3446" t="s">
        <v>539</v>
      </c>
      <c r="L3446">
        <v>0</v>
      </c>
      <c r="M3446">
        <f t="shared" si="218"/>
        <v>2</v>
      </c>
      <c r="N3446" s="2">
        <f t="shared" si="219"/>
        <v>22</v>
      </c>
      <c r="O3446" s="2" t="str">
        <f t="shared" si="220"/>
        <v>PSG56</v>
      </c>
      <c r="P3446" t="str">
        <f t="shared" si="221"/>
        <v>PA</v>
      </c>
    </row>
    <row r="3447" spans="1:16" x14ac:dyDescent="0.25">
      <c r="A3447" t="s">
        <v>27</v>
      </c>
      <c r="B3447" t="s">
        <v>5811</v>
      </c>
      <c r="C3447">
        <v>398</v>
      </c>
      <c r="D3447" t="s">
        <v>5812</v>
      </c>
      <c r="E3447" s="26" t="s">
        <v>9541</v>
      </c>
      <c r="F3447" t="s">
        <v>44</v>
      </c>
      <c r="G3447" t="s">
        <v>45</v>
      </c>
      <c r="H3447" t="s">
        <v>2963</v>
      </c>
      <c r="I3447">
        <v>12</v>
      </c>
      <c r="J3447">
        <v>2</v>
      </c>
      <c r="K3447" t="s">
        <v>97</v>
      </c>
      <c r="L3447">
        <v>0</v>
      </c>
      <c r="M3447">
        <f t="shared" si="218"/>
        <v>2</v>
      </c>
      <c r="N3447" s="2">
        <f t="shared" si="219"/>
        <v>22</v>
      </c>
      <c r="O3447" s="2" t="str">
        <f t="shared" si="220"/>
        <v>PSG57</v>
      </c>
      <c r="P3447" t="str">
        <f t="shared" si="221"/>
        <v>PA</v>
      </c>
    </row>
    <row r="3448" spans="1:16" x14ac:dyDescent="0.25">
      <c r="A3448" t="s">
        <v>27</v>
      </c>
      <c r="B3448" t="s">
        <v>5813</v>
      </c>
      <c r="C3448">
        <v>399</v>
      </c>
      <c r="D3448" t="s">
        <v>5814</v>
      </c>
      <c r="E3448" s="26" t="s">
        <v>9541</v>
      </c>
      <c r="F3448" t="s">
        <v>44</v>
      </c>
      <c r="G3448" t="s">
        <v>45</v>
      </c>
      <c r="H3448" t="s">
        <v>2963</v>
      </c>
      <c r="I3448">
        <v>12</v>
      </c>
      <c r="J3448">
        <v>2</v>
      </c>
      <c r="K3448" t="s">
        <v>268</v>
      </c>
      <c r="L3448">
        <v>0</v>
      </c>
      <c r="M3448">
        <f t="shared" si="218"/>
        <v>2</v>
      </c>
      <c r="N3448" s="2">
        <f t="shared" si="219"/>
        <v>22</v>
      </c>
      <c r="O3448" s="2" t="str">
        <f t="shared" si="220"/>
        <v>PSG58</v>
      </c>
      <c r="P3448" t="str">
        <f t="shared" si="221"/>
        <v>PA</v>
      </c>
    </row>
    <row r="3449" spans="1:16" x14ac:dyDescent="0.25">
      <c r="A3449" t="s">
        <v>27</v>
      </c>
      <c r="B3449" t="s">
        <v>5815</v>
      </c>
      <c r="C3449">
        <v>400</v>
      </c>
      <c r="D3449" t="s">
        <v>5816</v>
      </c>
      <c r="E3449" s="26" t="s">
        <v>9541</v>
      </c>
      <c r="F3449" t="s">
        <v>44</v>
      </c>
      <c r="G3449" t="s">
        <v>45</v>
      </c>
      <c r="H3449" t="s">
        <v>2963</v>
      </c>
      <c r="I3449">
        <v>12</v>
      </c>
      <c r="J3449">
        <v>2</v>
      </c>
      <c r="K3449" t="s">
        <v>2472</v>
      </c>
      <c r="L3449">
        <v>0</v>
      </c>
      <c r="M3449">
        <f t="shared" si="218"/>
        <v>2</v>
      </c>
      <c r="N3449" s="2">
        <f t="shared" si="219"/>
        <v>22</v>
      </c>
      <c r="O3449" s="2" t="str">
        <f t="shared" si="220"/>
        <v>PSG59</v>
      </c>
      <c r="P3449" t="str">
        <f t="shared" si="221"/>
        <v>PA</v>
      </c>
    </row>
    <row r="3450" spans="1:16" x14ac:dyDescent="0.25">
      <c r="A3450" t="s">
        <v>27</v>
      </c>
      <c r="B3450" t="s">
        <v>5817</v>
      </c>
      <c r="C3450">
        <v>401</v>
      </c>
      <c r="D3450" t="s">
        <v>5818</v>
      </c>
      <c r="E3450" s="26" t="s">
        <v>9541</v>
      </c>
      <c r="F3450" t="s">
        <v>44</v>
      </c>
      <c r="G3450" t="s">
        <v>45</v>
      </c>
      <c r="H3450" t="s">
        <v>2963</v>
      </c>
      <c r="I3450">
        <v>12</v>
      </c>
      <c r="J3450">
        <v>2</v>
      </c>
      <c r="K3450" t="s">
        <v>5819</v>
      </c>
      <c r="L3450">
        <v>0</v>
      </c>
      <c r="M3450">
        <f t="shared" si="218"/>
        <v>2</v>
      </c>
      <c r="N3450" s="2">
        <f t="shared" si="219"/>
        <v>22</v>
      </c>
      <c r="O3450" s="2" t="str">
        <f t="shared" si="220"/>
        <v>PSG60</v>
      </c>
      <c r="P3450" t="str">
        <f t="shared" si="221"/>
        <v>PA</v>
      </c>
    </row>
    <row r="3451" spans="1:16" x14ac:dyDescent="0.25">
      <c r="A3451" t="s">
        <v>27</v>
      </c>
      <c r="B3451" t="s">
        <v>5820</v>
      </c>
      <c r="C3451">
        <v>402</v>
      </c>
      <c r="D3451" t="s">
        <v>5821</v>
      </c>
      <c r="E3451" s="26" t="s">
        <v>9541</v>
      </c>
      <c r="F3451" t="s">
        <v>44</v>
      </c>
      <c r="G3451" t="s">
        <v>45</v>
      </c>
      <c r="H3451" t="s">
        <v>2963</v>
      </c>
      <c r="I3451">
        <v>12</v>
      </c>
      <c r="J3451">
        <v>2</v>
      </c>
      <c r="K3451" t="s">
        <v>5822</v>
      </c>
      <c r="L3451">
        <v>0</v>
      </c>
      <c r="M3451">
        <f t="shared" si="218"/>
        <v>2</v>
      </c>
      <c r="N3451" s="2">
        <f t="shared" si="219"/>
        <v>22</v>
      </c>
      <c r="O3451" s="2" t="str">
        <f t="shared" si="220"/>
        <v>PSG61</v>
      </c>
      <c r="P3451" t="str">
        <f t="shared" si="221"/>
        <v>PA</v>
      </c>
    </row>
    <row r="3452" spans="1:16" x14ac:dyDescent="0.25">
      <c r="A3452" t="s">
        <v>27</v>
      </c>
      <c r="B3452" t="s">
        <v>5823</v>
      </c>
      <c r="C3452">
        <v>403</v>
      </c>
      <c r="D3452" t="s">
        <v>5824</v>
      </c>
      <c r="E3452" s="26" t="s">
        <v>9541</v>
      </c>
      <c r="F3452" t="s">
        <v>44</v>
      </c>
      <c r="G3452" t="s">
        <v>45</v>
      </c>
      <c r="H3452" t="s">
        <v>2963</v>
      </c>
      <c r="I3452">
        <v>12</v>
      </c>
      <c r="J3452">
        <v>2</v>
      </c>
      <c r="K3452" t="s">
        <v>5738</v>
      </c>
      <c r="L3452">
        <v>0</v>
      </c>
      <c r="M3452">
        <f t="shared" si="218"/>
        <v>2</v>
      </c>
      <c r="N3452" s="2">
        <f t="shared" si="219"/>
        <v>22</v>
      </c>
      <c r="O3452" s="2" t="str">
        <f t="shared" si="220"/>
        <v>PSG62</v>
      </c>
      <c r="P3452" t="str">
        <f t="shared" si="221"/>
        <v>PA</v>
      </c>
    </row>
    <row r="3453" spans="1:16" x14ac:dyDescent="0.25">
      <c r="A3453" t="s">
        <v>27</v>
      </c>
      <c r="B3453" t="s">
        <v>5825</v>
      </c>
      <c r="C3453">
        <v>404</v>
      </c>
      <c r="D3453" t="s">
        <v>5826</v>
      </c>
      <c r="E3453" s="26" t="s">
        <v>9541</v>
      </c>
      <c r="F3453" t="s">
        <v>44</v>
      </c>
      <c r="G3453" t="s">
        <v>45</v>
      </c>
      <c r="H3453" t="s">
        <v>2963</v>
      </c>
      <c r="I3453">
        <v>12</v>
      </c>
      <c r="J3453">
        <v>2</v>
      </c>
      <c r="K3453" t="s">
        <v>2659</v>
      </c>
      <c r="L3453">
        <v>0</v>
      </c>
      <c r="M3453">
        <f t="shared" si="218"/>
        <v>2</v>
      </c>
      <c r="N3453" s="2">
        <f t="shared" si="219"/>
        <v>22</v>
      </c>
      <c r="O3453" s="2" t="str">
        <f t="shared" si="220"/>
        <v>PSG63</v>
      </c>
      <c r="P3453" t="str">
        <f t="shared" si="221"/>
        <v>PA</v>
      </c>
    </row>
    <row r="3454" spans="1:16" x14ac:dyDescent="0.25">
      <c r="A3454" t="s">
        <v>27</v>
      </c>
      <c r="B3454" t="s">
        <v>5827</v>
      </c>
      <c r="C3454">
        <v>405</v>
      </c>
      <c r="D3454" t="s">
        <v>5828</v>
      </c>
      <c r="E3454" s="26" t="s">
        <v>9541</v>
      </c>
      <c r="F3454" t="s">
        <v>44</v>
      </c>
      <c r="G3454" t="s">
        <v>45</v>
      </c>
      <c r="H3454" t="s">
        <v>2963</v>
      </c>
      <c r="I3454">
        <v>12</v>
      </c>
      <c r="J3454">
        <v>2</v>
      </c>
      <c r="K3454" t="s">
        <v>5829</v>
      </c>
      <c r="L3454">
        <v>0</v>
      </c>
      <c r="M3454">
        <f t="shared" si="218"/>
        <v>2</v>
      </c>
      <c r="N3454" s="2">
        <f t="shared" si="219"/>
        <v>22</v>
      </c>
      <c r="O3454" s="2" t="str">
        <f t="shared" si="220"/>
        <v>PSG64</v>
      </c>
      <c r="P3454" t="str">
        <f t="shared" si="221"/>
        <v>PA</v>
      </c>
    </row>
    <row r="3455" spans="1:16" x14ac:dyDescent="0.25">
      <c r="A3455" t="s">
        <v>27</v>
      </c>
      <c r="B3455" t="s">
        <v>5830</v>
      </c>
      <c r="C3455">
        <v>406</v>
      </c>
      <c r="D3455" t="s">
        <v>5831</v>
      </c>
      <c r="E3455" s="26" t="s">
        <v>9541</v>
      </c>
      <c r="F3455" t="s">
        <v>44</v>
      </c>
      <c r="G3455" t="s">
        <v>45</v>
      </c>
      <c r="H3455" t="s">
        <v>2963</v>
      </c>
      <c r="I3455">
        <v>12</v>
      </c>
      <c r="J3455">
        <v>2</v>
      </c>
      <c r="K3455" t="s">
        <v>210</v>
      </c>
      <c r="L3455">
        <v>0</v>
      </c>
      <c r="M3455">
        <f t="shared" si="218"/>
        <v>2</v>
      </c>
      <c r="N3455" s="2">
        <f t="shared" si="219"/>
        <v>22</v>
      </c>
      <c r="O3455" s="2" t="str">
        <f t="shared" si="220"/>
        <v>PSG65</v>
      </c>
      <c r="P3455" t="str">
        <f t="shared" si="221"/>
        <v>PA</v>
      </c>
    </row>
    <row r="3456" spans="1:16" x14ac:dyDescent="0.25">
      <c r="A3456" t="s">
        <v>27</v>
      </c>
      <c r="B3456" t="s">
        <v>5832</v>
      </c>
      <c r="C3456">
        <v>407</v>
      </c>
      <c r="D3456" t="s">
        <v>5833</v>
      </c>
      <c r="E3456" s="26" t="s">
        <v>9541</v>
      </c>
      <c r="F3456" t="s">
        <v>44</v>
      </c>
      <c r="G3456" t="s">
        <v>45</v>
      </c>
      <c r="H3456" t="s">
        <v>2963</v>
      </c>
      <c r="I3456">
        <v>12</v>
      </c>
      <c r="J3456">
        <v>2</v>
      </c>
      <c r="K3456" t="s">
        <v>247</v>
      </c>
      <c r="L3456">
        <v>0</v>
      </c>
      <c r="M3456">
        <f t="shared" si="218"/>
        <v>2</v>
      </c>
      <c r="N3456" s="2">
        <f t="shared" si="219"/>
        <v>22</v>
      </c>
      <c r="O3456" s="2" t="str">
        <f t="shared" si="220"/>
        <v>PSG66</v>
      </c>
      <c r="P3456" t="str">
        <f t="shared" si="221"/>
        <v>PA</v>
      </c>
    </row>
    <row r="3457" spans="1:16" x14ac:dyDescent="0.25">
      <c r="A3457" t="s">
        <v>27</v>
      </c>
      <c r="B3457" t="s">
        <v>5834</v>
      </c>
      <c r="C3457">
        <v>408</v>
      </c>
      <c r="D3457" t="s">
        <v>5835</v>
      </c>
      <c r="E3457" s="26" t="s">
        <v>9541</v>
      </c>
      <c r="F3457" t="s">
        <v>44</v>
      </c>
      <c r="G3457" t="s">
        <v>45</v>
      </c>
      <c r="H3457" t="s">
        <v>2963</v>
      </c>
      <c r="I3457">
        <v>12</v>
      </c>
      <c r="J3457">
        <v>2</v>
      </c>
      <c r="K3457" t="s">
        <v>5836</v>
      </c>
      <c r="L3457">
        <v>0</v>
      </c>
      <c r="M3457">
        <f t="shared" si="218"/>
        <v>2</v>
      </c>
      <c r="N3457" s="2">
        <f t="shared" si="219"/>
        <v>22</v>
      </c>
      <c r="O3457" s="2" t="str">
        <f t="shared" si="220"/>
        <v>PSG67</v>
      </c>
      <c r="P3457" t="str">
        <f t="shared" si="221"/>
        <v>PA</v>
      </c>
    </row>
    <row r="3458" spans="1:16" x14ac:dyDescent="0.25">
      <c r="A3458" t="s">
        <v>27</v>
      </c>
      <c r="B3458" t="s">
        <v>5837</v>
      </c>
      <c r="C3458">
        <v>409</v>
      </c>
      <c r="D3458" t="s">
        <v>5838</v>
      </c>
      <c r="E3458" s="26" t="s">
        <v>9541</v>
      </c>
      <c r="F3458" t="s">
        <v>44</v>
      </c>
      <c r="G3458" t="s">
        <v>45</v>
      </c>
      <c r="H3458" t="s">
        <v>2963</v>
      </c>
      <c r="I3458">
        <v>12</v>
      </c>
      <c r="J3458">
        <v>2</v>
      </c>
      <c r="K3458" t="s">
        <v>5829</v>
      </c>
      <c r="L3458">
        <v>0</v>
      </c>
      <c r="M3458">
        <f t="shared" si="218"/>
        <v>2</v>
      </c>
      <c r="N3458" s="2">
        <f t="shared" si="219"/>
        <v>22</v>
      </c>
      <c r="O3458" s="2" t="str">
        <f t="shared" si="220"/>
        <v>PSG68</v>
      </c>
      <c r="P3458" t="str">
        <f t="shared" si="221"/>
        <v>PA</v>
      </c>
    </row>
    <row r="3459" spans="1:16" x14ac:dyDescent="0.25">
      <c r="A3459" t="s">
        <v>27</v>
      </c>
      <c r="B3459" t="s">
        <v>5839</v>
      </c>
      <c r="C3459">
        <v>410</v>
      </c>
      <c r="D3459" t="s">
        <v>5840</v>
      </c>
      <c r="E3459" s="26" t="s">
        <v>9541</v>
      </c>
      <c r="F3459" t="s">
        <v>44</v>
      </c>
      <c r="G3459" t="s">
        <v>45</v>
      </c>
      <c r="H3459" t="s">
        <v>2963</v>
      </c>
      <c r="I3459">
        <v>12</v>
      </c>
      <c r="J3459">
        <v>2</v>
      </c>
      <c r="K3459" t="s">
        <v>2659</v>
      </c>
      <c r="L3459">
        <v>0</v>
      </c>
      <c r="M3459">
        <f t="shared" ref="M3459:M3522" si="222">_xlfn.NUMBERVALUE(MID(A3459,2,1))</f>
        <v>2</v>
      </c>
      <c r="N3459" s="2">
        <f t="shared" si="219"/>
        <v>22</v>
      </c>
      <c r="O3459" s="2" t="str">
        <f t="shared" si="220"/>
        <v>PSG69</v>
      </c>
      <c r="P3459" t="str">
        <f t="shared" si="221"/>
        <v>PA</v>
      </c>
    </row>
    <row r="3460" spans="1:16" x14ac:dyDescent="0.25">
      <c r="A3460" t="s">
        <v>27</v>
      </c>
      <c r="B3460" t="s">
        <v>5841</v>
      </c>
      <c r="C3460">
        <v>411</v>
      </c>
      <c r="D3460" t="s">
        <v>5842</v>
      </c>
      <c r="E3460" s="26" t="s">
        <v>9541</v>
      </c>
      <c r="F3460" t="s">
        <v>44</v>
      </c>
      <c r="G3460" t="s">
        <v>45</v>
      </c>
      <c r="H3460" t="s">
        <v>2963</v>
      </c>
      <c r="I3460">
        <v>12</v>
      </c>
      <c r="J3460">
        <v>2</v>
      </c>
      <c r="K3460" t="s">
        <v>5836</v>
      </c>
      <c r="L3460">
        <v>0</v>
      </c>
      <c r="M3460">
        <f t="shared" si="222"/>
        <v>2</v>
      </c>
      <c r="N3460" s="2">
        <f t="shared" si="219"/>
        <v>22</v>
      </c>
      <c r="O3460" s="2" t="str">
        <f t="shared" si="220"/>
        <v>PSG70</v>
      </c>
      <c r="P3460" t="str">
        <f t="shared" si="221"/>
        <v>PA</v>
      </c>
    </row>
    <row r="3461" spans="1:16" x14ac:dyDescent="0.25">
      <c r="A3461" t="s">
        <v>27</v>
      </c>
      <c r="B3461" t="s">
        <v>5843</v>
      </c>
      <c r="C3461">
        <v>412</v>
      </c>
      <c r="D3461" t="s">
        <v>5844</v>
      </c>
      <c r="E3461" s="26" t="s">
        <v>9541</v>
      </c>
      <c r="F3461" t="s">
        <v>44</v>
      </c>
      <c r="G3461" t="s">
        <v>45</v>
      </c>
      <c r="H3461" t="s">
        <v>2963</v>
      </c>
      <c r="I3461">
        <v>12</v>
      </c>
      <c r="J3461">
        <v>2</v>
      </c>
      <c r="K3461" t="s">
        <v>247</v>
      </c>
      <c r="L3461">
        <v>0</v>
      </c>
      <c r="M3461">
        <f t="shared" si="222"/>
        <v>2</v>
      </c>
      <c r="N3461" s="2">
        <f t="shared" si="219"/>
        <v>22</v>
      </c>
      <c r="O3461" s="2" t="str">
        <f t="shared" si="220"/>
        <v>PSG71</v>
      </c>
      <c r="P3461" t="str">
        <f t="shared" si="221"/>
        <v>PA</v>
      </c>
    </row>
    <row r="3462" spans="1:16" x14ac:dyDescent="0.25">
      <c r="A3462" t="s">
        <v>27</v>
      </c>
      <c r="B3462" t="s">
        <v>5845</v>
      </c>
      <c r="C3462">
        <v>413</v>
      </c>
      <c r="D3462" t="s">
        <v>5846</v>
      </c>
      <c r="E3462" s="26" t="s">
        <v>9541</v>
      </c>
      <c r="F3462" t="s">
        <v>44</v>
      </c>
      <c r="G3462" t="s">
        <v>45</v>
      </c>
      <c r="H3462" t="s">
        <v>2963</v>
      </c>
      <c r="I3462">
        <v>12</v>
      </c>
      <c r="J3462">
        <v>2</v>
      </c>
      <c r="K3462" t="s">
        <v>5847</v>
      </c>
      <c r="L3462">
        <v>0</v>
      </c>
      <c r="M3462">
        <f t="shared" si="222"/>
        <v>2</v>
      </c>
      <c r="N3462" s="2">
        <f t="shared" si="219"/>
        <v>22</v>
      </c>
      <c r="O3462" s="2" t="str">
        <f t="shared" si="220"/>
        <v>PSG72</v>
      </c>
      <c r="P3462" t="str">
        <f t="shared" si="221"/>
        <v>PA</v>
      </c>
    </row>
    <row r="3463" spans="1:16" x14ac:dyDescent="0.25">
      <c r="A3463" t="s">
        <v>27</v>
      </c>
      <c r="B3463" t="s">
        <v>5848</v>
      </c>
      <c r="C3463">
        <v>414</v>
      </c>
      <c r="D3463" t="s">
        <v>5849</v>
      </c>
      <c r="E3463" s="26" t="s">
        <v>9541</v>
      </c>
      <c r="F3463" t="s">
        <v>44</v>
      </c>
      <c r="G3463" t="s">
        <v>45</v>
      </c>
      <c r="H3463" t="s">
        <v>2963</v>
      </c>
      <c r="I3463">
        <v>12</v>
      </c>
      <c r="J3463">
        <v>2</v>
      </c>
      <c r="K3463" t="s">
        <v>5850</v>
      </c>
      <c r="L3463">
        <v>0</v>
      </c>
      <c r="M3463">
        <f t="shared" si="222"/>
        <v>2</v>
      </c>
      <c r="N3463" s="2">
        <f t="shared" si="219"/>
        <v>22</v>
      </c>
      <c r="O3463" s="2" t="str">
        <f t="shared" si="220"/>
        <v>PSG73</v>
      </c>
      <c r="P3463" t="str">
        <f t="shared" si="221"/>
        <v>PA</v>
      </c>
    </row>
    <row r="3464" spans="1:16" x14ac:dyDescent="0.25">
      <c r="A3464" t="s">
        <v>27</v>
      </c>
      <c r="B3464" t="s">
        <v>5851</v>
      </c>
      <c r="C3464">
        <v>415</v>
      </c>
      <c r="D3464" t="s">
        <v>5852</v>
      </c>
      <c r="E3464" s="26" t="s">
        <v>9541</v>
      </c>
      <c r="F3464" t="s">
        <v>44</v>
      </c>
      <c r="G3464" t="s">
        <v>45</v>
      </c>
      <c r="H3464" t="s">
        <v>2963</v>
      </c>
      <c r="I3464">
        <v>12</v>
      </c>
      <c r="J3464">
        <v>2</v>
      </c>
      <c r="K3464" t="s">
        <v>5853</v>
      </c>
      <c r="L3464">
        <v>0</v>
      </c>
      <c r="M3464">
        <f t="shared" si="222"/>
        <v>2</v>
      </c>
      <c r="N3464" s="2">
        <f t="shared" si="219"/>
        <v>22</v>
      </c>
      <c r="O3464" s="2" t="str">
        <f t="shared" si="220"/>
        <v>PSG74</v>
      </c>
      <c r="P3464" t="str">
        <f t="shared" si="221"/>
        <v>PA</v>
      </c>
    </row>
    <row r="3465" spans="1:16" x14ac:dyDescent="0.25">
      <c r="A3465" t="s">
        <v>27</v>
      </c>
      <c r="B3465" t="s">
        <v>5854</v>
      </c>
      <c r="C3465">
        <v>416</v>
      </c>
      <c r="D3465" t="s">
        <v>5855</v>
      </c>
      <c r="E3465" s="26" t="s">
        <v>9541</v>
      </c>
      <c r="F3465" t="s">
        <v>44</v>
      </c>
      <c r="G3465" t="s">
        <v>45</v>
      </c>
      <c r="H3465" t="s">
        <v>2963</v>
      </c>
      <c r="I3465">
        <v>12</v>
      </c>
      <c r="J3465">
        <v>2</v>
      </c>
      <c r="K3465" t="s">
        <v>5856</v>
      </c>
      <c r="L3465">
        <v>0</v>
      </c>
      <c r="M3465">
        <f t="shared" si="222"/>
        <v>2</v>
      </c>
      <c r="N3465" s="2">
        <f t="shared" si="219"/>
        <v>22</v>
      </c>
      <c r="O3465" s="2" t="str">
        <f t="shared" si="220"/>
        <v>PSG75</v>
      </c>
      <c r="P3465" t="str">
        <f t="shared" si="221"/>
        <v>PA</v>
      </c>
    </row>
    <row r="3466" spans="1:16" x14ac:dyDescent="0.25">
      <c r="A3466" t="s">
        <v>27</v>
      </c>
      <c r="B3466" t="s">
        <v>5857</v>
      </c>
      <c r="C3466">
        <v>417</v>
      </c>
      <c r="D3466" t="s">
        <v>5858</v>
      </c>
      <c r="E3466" s="26" t="s">
        <v>9541</v>
      </c>
      <c r="F3466" t="s">
        <v>44</v>
      </c>
      <c r="G3466" t="s">
        <v>45</v>
      </c>
      <c r="H3466" t="s">
        <v>2963</v>
      </c>
      <c r="I3466">
        <v>12</v>
      </c>
      <c r="J3466">
        <v>2</v>
      </c>
      <c r="K3466" t="s">
        <v>5752</v>
      </c>
      <c r="L3466">
        <v>0</v>
      </c>
      <c r="M3466">
        <f t="shared" si="222"/>
        <v>2</v>
      </c>
      <c r="N3466" s="2">
        <f t="shared" si="219"/>
        <v>22</v>
      </c>
      <c r="O3466" s="2" t="str">
        <f t="shared" si="220"/>
        <v>PSG76</v>
      </c>
      <c r="P3466" t="str">
        <f t="shared" si="221"/>
        <v>PA</v>
      </c>
    </row>
    <row r="3467" spans="1:16" x14ac:dyDescent="0.25">
      <c r="A3467" t="s">
        <v>27</v>
      </c>
      <c r="B3467" t="s">
        <v>5859</v>
      </c>
      <c r="C3467">
        <v>418</v>
      </c>
      <c r="D3467" t="s">
        <v>5860</v>
      </c>
      <c r="E3467" s="26" t="s">
        <v>9541</v>
      </c>
      <c r="F3467" t="s">
        <v>44</v>
      </c>
      <c r="G3467" t="s">
        <v>45</v>
      </c>
      <c r="H3467" t="s">
        <v>2963</v>
      </c>
      <c r="I3467">
        <v>12</v>
      </c>
      <c r="J3467">
        <v>2</v>
      </c>
      <c r="K3467" t="s">
        <v>5861</v>
      </c>
      <c r="L3467">
        <v>0</v>
      </c>
      <c r="M3467">
        <f t="shared" si="222"/>
        <v>2</v>
      </c>
      <c r="N3467" s="2">
        <f t="shared" si="219"/>
        <v>22</v>
      </c>
      <c r="O3467" s="2" t="str">
        <f t="shared" si="220"/>
        <v>PSG77</v>
      </c>
      <c r="P3467" t="str">
        <f t="shared" si="221"/>
        <v>PA</v>
      </c>
    </row>
    <row r="3468" spans="1:16" x14ac:dyDescent="0.25">
      <c r="A3468" t="s">
        <v>27</v>
      </c>
      <c r="B3468" t="s">
        <v>5862</v>
      </c>
      <c r="C3468">
        <v>419</v>
      </c>
      <c r="D3468" t="s">
        <v>5863</v>
      </c>
      <c r="E3468" s="26" t="s">
        <v>9541</v>
      </c>
      <c r="F3468" t="s">
        <v>44</v>
      </c>
      <c r="G3468" t="s">
        <v>45</v>
      </c>
      <c r="H3468" t="s">
        <v>2963</v>
      </c>
      <c r="I3468">
        <v>12</v>
      </c>
      <c r="J3468">
        <v>2</v>
      </c>
      <c r="K3468" t="s">
        <v>5789</v>
      </c>
      <c r="L3468">
        <v>0</v>
      </c>
      <c r="M3468">
        <f t="shared" si="222"/>
        <v>2</v>
      </c>
      <c r="N3468" s="2">
        <f t="shared" si="219"/>
        <v>22</v>
      </c>
      <c r="O3468" s="2" t="str">
        <f t="shared" si="220"/>
        <v>PSG78</v>
      </c>
      <c r="P3468" t="str">
        <f t="shared" si="221"/>
        <v>PA</v>
      </c>
    </row>
    <row r="3469" spans="1:16" x14ac:dyDescent="0.25">
      <c r="A3469" t="s">
        <v>27</v>
      </c>
      <c r="B3469" t="s">
        <v>5864</v>
      </c>
      <c r="C3469">
        <v>420</v>
      </c>
      <c r="D3469" t="s">
        <v>5865</v>
      </c>
      <c r="E3469" s="26" t="s">
        <v>9541</v>
      </c>
      <c r="F3469" t="s">
        <v>44</v>
      </c>
      <c r="G3469" t="s">
        <v>45</v>
      </c>
      <c r="H3469" t="s">
        <v>2963</v>
      </c>
      <c r="I3469">
        <v>12</v>
      </c>
      <c r="J3469">
        <v>2</v>
      </c>
      <c r="K3469" t="s">
        <v>838</v>
      </c>
      <c r="L3469">
        <v>0</v>
      </c>
      <c r="M3469">
        <f t="shared" si="222"/>
        <v>2</v>
      </c>
      <c r="N3469" s="2">
        <f t="shared" si="219"/>
        <v>22</v>
      </c>
      <c r="O3469" s="2" t="str">
        <f t="shared" si="220"/>
        <v>PSG79</v>
      </c>
      <c r="P3469" t="str">
        <f t="shared" si="221"/>
        <v>PA</v>
      </c>
    </row>
    <row r="3470" spans="1:16" x14ac:dyDescent="0.25">
      <c r="A3470" t="s">
        <v>27</v>
      </c>
      <c r="B3470" t="s">
        <v>5866</v>
      </c>
      <c r="C3470">
        <v>421</v>
      </c>
      <c r="D3470" t="s">
        <v>5867</v>
      </c>
      <c r="E3470" s="26" t="s">
        <v>9541</v>
      </c>
      <c r="F3470" t="s">
        <v>44</v>
      </c>
      <c r="G3470" t="s">
        <v>45</v>
      </c>
      <c r="H3470" t="s">
        <v>2963</v>
      </c>
      <c r="I3470">
        <v>12</v>
      </c>
      <c r="J3470">
        <v>2</v>
      </c>
      <c r="K3470" t="s">
        <v>5868</v>
      </c>
      <c r="L3470">
        <v>0</v>
      </c>
      <c r="M3470">
        <f t="shared" si="222"/>
        <v>2</v>
      </c>
      <c r="N3470" s="2">
        <f t="shared" si="219"/>
        <v>22</v>
      </c>
      <c r="O3470" s="2" t="str">
        <f t="shared" si="220"/>
        <v>PSG80</v>
      </c>
      <c r="P3470" t="str">
        <f t="shared" si="221"/>
        <v>PA</v>
      </c>
    </row>
    <row r="3471" spans="1:16" x14ac:dyDescent="0.25">
      <c r="A3471" t="s">
        <v>27</v>
      </c>
      <c r="B3471" t="s">
        <v>5869</v>
      </c>
      <c r="C3471">
        <v>422</v>
      </c>
      <c r="D3471" t="s">
        <v>5870</v>
      </c>
      <c r="E3471" s="26" t="s">
        <v>9541</v>
      </c>
      <c r="F3471" t="s">
        <v>44</v>
      </c>
      <c r="G3471" t="s">
        <v>45</v>
      </c>
      <c r="H3471" t="s">
        <v>2963</v>
      </c>
      <c r="I3471">
        <v>12</v>
      </c>
      <c r="J3471">
        <v>2</v>
      </c>
      <c r="K3471" t="s">
        <v>838</v>
      </c>
      <c r="L3471">
        <v>0</v>
      </c>
      <c r="M3471">
        <f t="shared" si="222"/>
        <v>2</v>
      </c>
      <c r="N3471" s="2">
        <f t="shared" si="219"/>
        <v>22</v>
      </c>
      <c r="O3471" s="2" t="str">
        <f t="shared" si="220"/>
        <v>PSG81</v>
      </c>
      <c r="P3471" t="str">
        <f t="shared" si="221"/>
        <v>PA</v>
      </c>
    </row>
    <row r="3472" spans="1:16" x14ac:dyDescent="0.25">
      <c r="A3472" t="s">
        <v>27</v>
      </c>
      <c r="B3472" t="s">
        <v>5871</v>
      </c>
      <c r="C3472">
        <v>423</v>
      </c>
      <c r="D3472" t="s">
        <v>5872</v>
      </c>
      <c r="E3472" s="26" t="s">
        <v>9541</v>
      </c>
      <c r="F3472" t="s">
        <v>44</v>
      </c>
      <c r="G3472" t="s">
        <v>45</v>
      </c>
      <c r="H3472" t="s">
        <v>2963</v>
      </c>
      <c r="I3472">
        <v>12</v>
      </c>
      <c r="J3472">
        <v>2</v>
      </c>
      <c r="K3472" t="s">
        <v>2504</v>
      </c>
      <c r="L3472">
        <v>0</v>
      </c>
      <c r="M3472">
        <f t="shared" si="222"/>
        <v>2</v>
      </c>
      <c r="N3472" s="2">
        <f t="shared" si="219"/>
        <v>22</v>
      </c>
      <c r="O3472" s="2" t="str">
        <f t="shared" si="220"/>
        <v>PSG82</v>
      </c>
      <c r="P3472" t="str">
        <f t="shared" si="221"/>
        <v>PA</v>
      </c>
    </row>
    <row r="3473" spans="1:16" x14ac:dyDescent="0.25">
      <c r="A3473" t="s">
        <v>27</v>
      </c>
      <c r="B3473" t="s">
        <v>5873</v>
      </c>
      <c r="C3473">
        <v>424</v>
      </c>
      <c r="D3473" t="s">
        <v>5874</v>
      </c>
      <c r="E3473" s="26" t="s">
        <v>9541</v>
      </c>
      <c r="F3473" t="s">
        <v>44</v>
      </c>
      <c r="G3473" t="s">
        <v>45</v>
      </c>
      <c r="H3473" t="s">
        <v>2963</v>
      </c>
      <c r="I3473">
        <v>12</v>
      </c>
      <c r="J3473">
        <v>2</v>
      </c>
      <c r="K3473" t="s">
        <v>5875</v>
      </c>
      <c r="L3473">
        <v>0</v>
      </c>
      <c r="M3473">
        <f t="shared" si="222"/>
        <v>2</v>
      </c>
      <c r="N3473" s="2">
        <f t="shared" si="219"/>
        <v>22</v>
      </c>
      <c r="O3473" s="2" t="str">
        <f t="shared" si="220"/>
        <v>PSG83</v>
      </c>
      <c r="P3473" t="str">
        <f t="shared" si="221"/>
        <v>PA</v>
      </c>
    </row>
    <row r="3474" spans="1:16" x14ac:dyDescent="0.25">
      <c r="A3474" t="s">
        <v>27</v>
      </c>
      <c r="B3474" t="s">
        <v>5876</v>
      </c>
      <c r="C3474">
        <v>425</v>
      </c>
      <c r="D3474" t="s">
        <v>5877</v>
      </c>
      <c r="E3474" s="26" t="s">
        <v>9541</v>
      </c>
      <c r="F3474" t="s">
        <v>44</v>
      </c>
      <c r="G3474" t="s">
        <v>45</v>
      </c>
      <c r="H3474" t="s">
        <v>2963</v>
      </c>
      <c r="I3474">
        <v>12</v>
      </c>
      <c r="J3474">
        <v>2</v>
      </c>
      <c r="K3474" t="s">
        <v>5868</v>
      </c>
      <c r="L3474">
        <v>0</v>
      </c>
      <c r="M3474">
        <f t="shared" si="222"/>
        <v>2</v>
      </c>
      <c r="N3474" s="2">
        <f t="shared" si="219"/>
        <v>22</v>
      </c>
      <c r="O3474" s="2" t="str">
        <f t="shared" si="220"/>
        <v>PSG84</v>
      </c>
      <c r="P3474" t="str">
        <f t="shared" si="221"/>
        <v>PA</v>
      </c>
    </row>
    <row r="3475" spans="1:16" x14ac:dyDescent="0.25">
      <c r="A3475" t="s">
        <v>27</v>
      </c>
      <c r="B3475" t="s">
        <v>5878</v>
      </c>
      <c r="C3475">
        <v>426</v>
      </c>
      <c r="D3475" t="s">
        <v>5879</v>
      </c>
      <c r="E3475" s="26" t="s">
        <v>9541</v>
      </c>
      <c r="F3475" t="s">
        <v>44</v>
      </c>
      <c r="G3475" t="s">
        <v>45</v>
      </c>
      <c r="H3475" t="s">
        <v>2963</v>
      </c>
      <c r="I3475">
        <v>12</v>
      </c>
      <c r="J3475">
        <v>2</v>
      </c>
      <c r="K3475" t="s">
        <v>862</v>
      </c>
      <c r="L3475">
        <v>0</v>
      </c>
      <c r="M3475">
        <f t="shared" si="222"/>
        <v>2</v>
      </c>
      <c r="N3475" s="2">
        <f t="shared" si="219"/>
        <v>22</v>
      </c>
      <c r="O3475" s="2" t="str">
        <f t="shared" si="220"/>
        <v>PSG85</v>
      </c>
      <c r="P3475" t="str">
        <f t="shared" si="221"/>
        <v>PA</v>
      </c>
    </row>
    <row r="3476" spans="1:16" x14ac:dyDescent="0.25">
      <c r="A3476" t="s">
        <v>27</v>
      </c>
      <c r="B3476" t="s">
        <v>5880</v>
      </c>
      <c r="C3476">
        <v>427</v>
      </c>
      <c r="D3476" t="s">
        <v>5881</v>
      </c>
      <c r="E3476" s="26" t="s">
        <v>9541</v>
      </c>
      <c r="F3476" t="s">
        <v>44</v>
      </c>
      <c r="G3476" t="s">
        <v>45</v>
      </c>
      <c r="H3476" t="s">
        <v>2963</v>
      </c>
      <c r="I3476">
        <v>12</v>
      </c>
      <c r="J3476">
        <v>2</v>
      </c>
      <c r="K3476" t="s">
        <v>5882</v>
      </c>
      <c r="L3476">
        <v>0</v>
      </c>
      <c r="M3476">
        <f t="shared" si="222"/>
        <v>2</v>
      </c>
      <c r="N3476" s="2">
        <f t="shared" si="219"/>
        <v>22</v>
      </c>
      <c r="O3476" s="2" t="str">
        <f t="shared" si="220"/>
        <v>PSG86</v>
      </c>
      <c r="P3476" t="str">
        <f t="shared" si="221"/>
        <v>PA</v>
      </c>
    </row>
    <row r="3477" spans="1:16" x14ac:dyDescent="0.25">
      <c r="A3477" t="s">
        <v>27</v>
      </c>
      <c r="B3477" t="s">
        <v>5883</v>
      </c>
      <c r="C3477">
        <v>428</v>
      </c>
      <c r="D3477" t="s">
        <v>5884</v>
      </c>
      <c r="E3477" s="26" t="s">
        <v>9541</v>
      </c>
      <c r="F3477" t="s">
        <v>44</v>
      </c>
      <c r="G3477" t="s">
        <v>45</v>
      </c>
      <c r="H3477" t="s">
        <v>2963</v>
      </c>
      <c r="I3477">
        <v>12</v>
      </c>
      <c r="J3477">
        <v>2</v>
      </c>
      <c r="K3477" t="s">
        <v>5188</v>
      </c>
      <c r="L3477">
        <v>0</v>
      </c>
      <c r="M3477">
        <f t="shared" si="222"/>
        <v>2</v>
      </c>
      <c r="N3477" s="2">
        <f t="shared" si="219"/>
        <v>22</v>
      </c>
      <c r="O3477" s="2" t="str">
        <f t="shared" si="220"/>
        <v>PSG87</v>
      </c>
      <c r="P3477" t="str">
        <f t="shared" si="221"/>
        <v>PA</v>
      </c>
    </row>
    <row r="3478" spans="1:16" x14ac:dyDescent="0.25">
      <c r="A3478" t="s">
        <v>27</v>
      </c>
      <c r="B3478" t="s">
        <v>5885</v>
      </c>
      <c r="C3478">
        <v>429</v>
      </c>
      <c r="D3478" t="s">
        <v>5886</v>
      </c>
      <c r="E3478" s="26" t="s">
        <v>9541</v>
      </c>
      <c r="F3478" t="s">
        <v>44</v>
      </c>
      <c r="G3478" t="s">
        <v>45</v>
      </c>
      <c r="H3478" t="s">
        <v>2963</v>
      </c>
      <c r="I3478">
        <v>12</v>
      </c>
      <c r="J3478">
        <v>2</v>
      </c>
      <c r="K3478" t="s">
        <v>315</v>
      </c>
      <c r="L3478">
        <v>0</v>
      </c>
      <c r="M3478">
        <f t="shared" si="222"/>
        <v>2</v>
      </c>
      <c r="N3478" s="2">
        <f t="shared" si="219"/>
        <v>22</v>
      </c>
      <c r="O3478" s="2" t="str">
        <f t="shared" si="220"/>
        <v>PSG88</v>
      </c>
      <c r="P3478" t="str">
        <f t="shared" si="221"/>
        <v>PA</v>
      </c>
    </row>
    <row r="3479" spans="1:16" x14ac:dyDescent="0.25">
      <c r="A3479" t="s">
        <v>27</v>
      </c>
      <c r="B3479" t="s">
        <v>5887</v>
      </c>
      <c r="C3479">
        <v>430</v>
      </c>
      <c r="D3479" t="s">
        <v>5888</v>
      </c>
      <c r="E3479" s="26" t="s">
        <v>9541</v>
      </c>
      <c r="F3479" t="s">
        <v>44</v>
      </c>
      <c r="G3479" t="s">
        <v>45</v>
      </c>
      <c r="H3479" t="s">
        <v>2963</v>
      </c>
      <c r="I3479">
        <v>12</v>
      </c>
      <c r="J3479">
        <v>2</v>
      </c>
      <c r="K3479" t="s">
        <v>330</v>
      </c>
      <c r="L3479">
        <v>1</v>
      </c>
      <c r="M3479">
        <f t="shared" si="222"/>
        <v>2</v>
      </c>
      <c r="N3479" s="2">
        <f t="shared" si="219"/>
        <v>22</v>
      </c>
      <c r="O3479" s="2" t="str">
        <f t="shared" si="220"/>
        <v>PSG89</v>
      </c>
      <c r="P3479" t="str">
        <f t="shared" si="221"/>
        <v>PA</v>
      </c>
    </row>
    <row r="3480" spans="1:16" x14ac:dyDescent="0.25">
      <c r="A3480" t="s">
        <v>27</v>
      </c>
      <c r="B3480" t="s">
        <v>5889</v>
      </c>
      <c r="C3480">
        <v>431</v>
      </c>
      <c r="D3480" t="s">
        <v>5890</v>
      </c>
      <c r="E3480" s="26" t="s">
        <v>9541</v>
      </c>
      <c r="F3480" t="s">
        <v>44</v>
      </c>
      <c r="G3480" t="s">
        <v>45</v>
      </c>
      <c r="H3480" t="s">
        <v>2963</v>
      </c>
      <c r="I3480">
        <v>12</v>
      </c>
      <c r="J3480">
        <v>2</v>
      </c>
      <c r="K3480" t="s">
        <v>5891</v>
      </c>
      <c r="L3480">
        <v>0</v>
      </c>
      <c r="M3480">
        <f t="shared" si="222"/>
        <v>2</v>
      </c>
      <c r="N3480" s="2">
        <f t="shared" si="219"/>
        <v>22</v>
      </c>
      <c r="O3480" s="2" t="str">
        <f t="shared" si="220"/>
        <v>PSG90</v>
      </c>
      <c r="P3480" t="str">
        <f t="shared" si="221"/>
        <v>PA</v>
      </c>
    </row>
    <row r="3481" spans="1:16" x14ac:dyDescent="0.25">
      <c r="A3481" t="s">
        <v>27</v>
      </c>
      <c r="B3481" t="s">
        <v>5892</v>
      </c>
      <c r="C3481">
        <v>432</v>
      </c>
      <c r="D3481" t="s">
        <v>5893</v>
      </c>
      <c r="E3481" s="26" t="s">
        <v>9541</v>
      </c>
      <c r="F3481" t="s">
        <v>44</v>
      </c>
      <c r="G3481" t="s">
        <v>45</v>
      </c>
      <c r="H3481" t="s">
        <v>2963</v>
      </c>
      <c r="I3481">
        <v>12</v>
      </c>
      <c r="J3481">
        <v>2</v>
      </c>
      <c r="K3481" t="s">
        <v>526</v>
      </c>
      <c r="L3481">
        <v>0</v>
      </c>
      <c r="M3481">
        <f t="shared" si="222"/>
        <v>2</v>
      </c>
      <c r="N3481" s="2">
        <f t="shared" si="219"/>
        <v>22</v>
      </c>
      <c r="O3481" s="2" t="str">
        <f t="shared" si="220"/>
        <v>PSG91</v>
      </c>
      <c r="P3481" t="str">
        <f t="shared" si="221"/>
        <v>PA</v>
      </c>
    </row>
    <row r="3482" spans="1:16" x14ac:dyDescent="0.25">
      <c r="A3482" t="s">
        <v>27</v>
      </c>
      <c r="B3482" t="s">
        <v>5894</v>
      </c>
      <c r="C3482">
        <v>433</v>
      </c>
      <c r="D3482" t="s">
        <v>5895</v>
      </c>
      <c r="E3482" s="26" t="s">
        <v>9541</v>
      </c>
      <c r="F3482" t="s">
        <v>44</v>
      </c>
      <c r="G3482" t="s">
        <v>45</v>
      </c>
      <c r="H3482" t="s">
        <v>2963</v>
      </c>
      <c r="I3482">
        <v>12</v>
      </c>
      <c r="J3482">
        <v>2</v>
      </c>
      <c r="K3482" t="s">
        <v>106</v>
      </c>
      <c r="L3482">
        <v>0</v>
      </c>
      <c r="M3482">
        <f t="shared" si="222"/>
        <v>2</v>
      </c>
      <c r="N3482" s="2">
        <f t="shared" si="219"/>
        <v>22</v>
      </c>
      <c r="O3482" s="2" t="str">
        <f t="shared" si="220"/>
        <v>PSG92</v>
      </c>
      <c r="P3482" t="str">
        <f t="shared" si="221"/>
        <v>PA</v>
      </c>
    </row>
    <row r="3483" spans="1:16" x14ac:dyDescent="0.25">
      <c r="A3483" t="s">
        <v>27</v>
      </c>
      <c r="B3483" t="s">
        <v>5896</v>
      </c>
      <c r="C3483">
        <v>434</v>
      </c>
      <c r="D3483" t="s">
        <v>5897</v>
      </c>
      <c r="E3483" s="26" t="s">
        <v>9541</v>
      </c>
      <c r="F3483" t="s">
        <v>44</v>
      </c>
      <c r="G3483" t="s">
        <v>45</v>
      </c>
      <c r="H3483" t="s">
        <v>2963</v>
      </c>
      <c r="I3483">
        <v>12</v>
      </c>
      <c r="J3483">
        <v>2</v>
      </c>
      <c r="K3483" t="s">
        <v>295</v>
      </c>
      <c r="L3483">
        <v>0</v>
      </c>
      <c r="M3483">
        <f t="shared" si="222"/>
        <v>2</v>
      </c>
      <c r="N3483" s="2">
        <f t="shared" si="219"/>
        <v>22</v>
      </c>
      <c r="O3483" s="2" t="str">
        <f t="shared" si="220"/>
        <v>PSG93</v>
      </c>
      <c r="P3483" t="str">
        <f t="shared" si="221"/>
        <v>PA</v>
      </c>
    </row>
    <row r="3484" spans="1:16" x14ac:dyDescent="0.25">
      <c r="A3484" t="s">
        <v>27</v>
      </c>
      <c r="B3484" t="s">
        <v>5898</v>
      </c>
      <c r="C3484">
        <v>435</v>
      </c>
      <c r="D3484" t="s">
        <v>5899</v>
      </c>
      <c r="E3484" s="26" t="s">
        <v>9541</v>
      </c>
      <c r="F3484" t="s">
        <v>44</v>
      </c>
      <c r="G3484" t="s">
        <v>45</v>
      </c>
      <c r="H3484" t="s">
        <v>2963</v>
      </c>
      <c r="I3484">
        <v>12</v>
      </c>
      <c r="J3484">
        <v>2</v>
      </c>
      <c r="K3484" t="s">
        <v>5900</v>
      </c>
      <c r="L3484">
        <v>0</v>
      </c>
      <c r="M3484">
        <f t="shared" si="222"/>
        <v>2</v>
      </c>
      <c r="N3484" s="2">
        <f t="shared" si="219"/>
        <v>22</v>
      </c>
      <c r="O3484" s="2" t="str">
        <f t="shared" si="220"/>
        <v>PSG94</v>
      </c>
      <c r="P3484" t="str">
        <f t="shared" si="221"/>
        <v>PA</v>
      </c>
    </row>
    <row r="3485" spans="1:16" x14ac:dyDescent="0.25">
      <c r="A3485" t="s">
        <v>27</v>
      </c>
      <c r="B3485" t="s">
        <v>5901</v>
      </c>
      <c r="C3485">
        <v>436</v>
      </c>
      <c r="D3485" t="s">
        <v>5902</v>
      </c>
      <c r="E3485" s="26" t="s">
        <v>9541</v>
      </c>
      <c r="F3485" t="s">
        <v>44</v>
      </c>
      <c r="G3485" t="s">
        <v>45</v>
      </c>
      <c r="H3485" t="s">
        <v>2963</v>
      </c>
      <c r="I3485">
        <v>12</v>
      </c>
      <c r="J3485">
        <v>2</v>
      </c>
      <c r="K3485" t="s">
        <v>5903</v>
      </c>
      <c r="L3485">
        <v>0</v>
      </c>
      <c r="M3485">
        <f t="shared" si="222"/>
        <v>2</v>
      </c>
      <c r="N3485" s="2">
        <f t="shared" si="219"/>
        <v>22</v>
      </c>
      <c r="O3485" s="2" t="str">
        <f t="shared" si="220"/>
        <v>PSG95</v>
      </c>
      <c r="P3485" t="str">
        <f t="shared" si="221"/>
        <v>PA</v>
      </c>
    </row>
    <row r="3486" spans="1:16" x14ac:dyDescent="0.25">
      <c r="A3486" t="s">
        <v>27</v>
      </c>
      <c r="B3486" t="s">
        <v>5904</v>
      </c>
      <c r="C3486">
        <v>437</v>
      </c>
      <c r="D3486" t="s">
        <v>5905</v>
      </c>
      <c r="E3486" s="26" t="s">
        <v>9541</v>
      </c>
      <c r="F3486" t="s">
        <v>44</v>
      </c>
      <c r="G3486" t="s">
        <v>45</v>
      </c>
      <c r="H3486" t="s">
        <v>2963</v>
      </c>
      <c r="I3486">
        <v>12</v>
      </c>
      <c r="J3486">
        <v>2</v>
      </c>
      <c r="K3486" t="s">
        <v>492</v>
      </c>
      <c r="L3486">
        <v>0</v>
      </c>
      <c r="M3486">
        <f t="shared" si="222"/>
        <v>2</v>
      </c>
      <c r="N3486" s="2">
        <f t="shared" si="219"/>
        <v>22</v>
      </c>
      <c r="O3486" s="2" t="str">
        <f t="shared" si="220"/>
        <v>PSG96</v>
      </c>
      <c r="P3486" t="str">
        <f t="shared" si="221"/>
        <v>PA</v>
      </c>
    </row>
    <row r="3487" spans="1:16" x14ac:dyDescent="0.25">
      <c r="A3487" t="s">
        <v>27</v>
      </c>
      <c r="B3487" t="s">
        <v>5906</v>
      </c>
      <c r="C3487">
        <v>438</v>
      </c>
      <c r="D3487" t="s">
        <v>5907</v>
      </c>
      <c r="E3487" s="26" t="s">
        <v>9541</v>
      </c>
      <c r="F3487" t="s">
        <v>44</v>
      </c>
      <c r="G3487" t="s">
        <v>45</v>
      </c>
      <c r="H3487" t="s">
        <v>2963</v>
      </c>
      <c r="I3487">
        <v>12</v>
      </c>
      <c r="J3487">
        <v>2</v>
      </c>
      <c r="K3487" t="s">
        <v>1263</v>
      </c>
      <c r="L3487">
        <v>0</v>
      </c>
      <c r="M3487">
        <f t="shared" si="222"/>
        <v>2</v>
      </c>
      <c r="N3487" s="2">
        <f t="shared" si="219"/>
        <v>22</v>
      </c>
      <c r="O3487" s="2" t="str">
        <f t="shared" si="220"/>
        <v>PSG97</v>
      </c>
      <c r="P3487" t="str">
        <f t="shared" si="221"/>
        <v>PA</v>
      </c>
    </row>
    <row r="3488" spans="1:16" x14ac:dyDescent="0.25">
      <c r="A3488" t="s">
        <v>27</v>
      </c>
      <c r="B3488" t="s">
        <v>5908</v>
      </c>
      <c r="C3488">
        <v>439</v>
      </c>
      <c r="D3488" t="s">
        <v>5909</v>
      </c>
      <c r="E3488" s="26" t="s">
        <v>9541</v>
      </c>
      <c r="F3488" t="s">
        <v>44</v>
      </c>
      <c r="G3488" t="s">
        <v>45</v>
      </c>
      <c r="H3488" t="s">
        <v>2963</v>
      </c>
      <c r="I3488">
        <v>12</v>
      </c>
      <c r="J3488">
        <v>2</v>
      </c>
      <c r="K3488" t="s">
        <v>5910</v>
      </c>
      <c r="L3488">
        <v>0</v>
      </c>
      <c r="M3488">
        <f t="shared" si="222"/>
        <v>2</v>
      </c>
      <c r="N3488" s="2">
        <f t="shared" si="219"/>
        <v>22</v>
      </c>
      <c r="O3488" s="2" t="str">
        <f t="shared" si="220"/>
        <v>PSG98</v>
      </c>
      <c r="P3488" t="str">
        <f t="shared" si="221"/>
        <v>PA</v>
      </c>
    </row>
    <row r="3489" spans="1:16" x14ac:dyDescent="0.25">
      <c r="A3489" t="s">
        <v>27</v>
      </c>
      <c r="B3489" t="s">
        <v>5911</v>
      </c>
      <c r="C3489">
        <v>440</v>
      </c>
      <c r="D3489" t="s">
        <v>5912</v>
      </c>
      <c r="E3489" s="26" t="s">
        <v>9541</v>
      </c>
      <c r="F3489" t="s">
        <v>44</v>
      </c>
      <c r="G3489" t="s">
        <v>45</v>
      </c>
      <c r="H3489" t="s">
        <v>2963</v>
      </c>
      <c r="I3489">
        <v>12</v>
      </c>
      <c r="J3489">
        <v>2</v>
      </c>
      <c r="K3489" t="s">
        <v>5913</v>
      </c>
      <c r="L3489">
        <v>0</v>
      </c>
      <c r="M3489">
        <f t="shared" si="222"/>
        <v>2</v>
      </c>
      <c r="N3489" s="2">
        <f t="shared" si="219"/>
        <v>22</v>
      </c>
      <c r="O3489" s="2" t="str">
        <f t="shared" si="220"/>
        <v>PSG99</v>
      </c>
      <c r="P3489" t="str">
        <f t="shared" si="221"/>
        <v>PA</v>
      </c>
    </row>
    <row r="3490" spans="1:16" x14ac:dyDescent="0.25">
      <c r="A3490" t="s">
        <v>27</v>
      </c>
      <c r="B3490" t="s">
        <v>5914</v>
      </c>
      <c r="C3490">
        <v>441</v>
      </c>
      <c r="D3490" t="s">
        <v>5915</v>
      </c>
      <c r="E3490" s="26" t="s">
        <v>9541</v>
      </c>
      <c r="F3490" t="s">
        <v>44</v>
      </c>
      <c r="G3490" t="s">
        <v>45</v>
      </c>
      <c r="H3490" t="s">
        <v>2963</v>
      </c>
      <c r="I3490">
        <v>12</v>
      </c>
      <c r="J3490">
        <v>2</v>
      </c>
      <c r="K3490" t="s">
        <v>1909</v>
      </c>
      <c r="L3490">
        <v>0</v>
      </c>
      <c r="M3490">
        <f t="shared" si="222"/>
        <v>2</v>
      </c>
      <c r="N3490" s="2">
        <f t="shared" si="219"/>
        <v>22</v>
      </c>
      <c r="O3490" s="2" t="str">
        <f t="shared" si="220"/>
        <v>PSG100</v>
      </c>
      <c r="P3490" t="str">
        <f t="shared" si="221"/>
        <v>PA</v>
      </c>
    </row>
    <row r="3491" spans="1:16" x14ac:dyDescent="0.25">
      <c r="A3491" t="s">
        <v>27</v>
      </c>
      <c r="B3491" t="s">
        <v>5916</v>
      </c>
      <c r="C3491">
        <v>442</v>
      </c>
      <c r="D3491" t="s">
        <v>5917</v>
      </c>
      <c r="E3491" s="26" t="s">
        <v>9541</v>
      </c>
      <c r="F3491" t="s">
        <v>44</v>
      </c>
      <c r="G3491" t="s">
        <v>45</v>
      </c>
      <c r="H3491" t="s">
        <v>2963</v>
      </c>
      <c r="I3491">
        <v>12</v>
      </c>
      <c r="J3491">
        <v>2</v>
      </c>
      <c r="K3491" t="s">
        <v>5918</v>
      </c>
      <c r="L3491">
        <v>0</v>
      </c>
      <c r="M3491">
        <f t="shared" si="222"/>
        <v>2</v>
      </c>
      <c r="N3491" s="2">
        <f t="shared" si="219"/>
        <v>22</v>
      </c>
      <c r="O3491" s="2" t="str">
        <f t="shared" si="220"/>
        <v>PSG101</v>
      </c>
      <c r="P3491" t="str">
        <f t="shared" si="221"/>
        <v>PA</v>
      </c>
    </row>
    <row r="3492" spans="1:16" x14ac:dyDescent="0.25">
      <c r="A3492" t="s">
        <v>27</v>
      </c>
      <c r="B3492" t="s">
        <v>5919</v>
      </c>
      <c r="C3492">
        <v>443</v>
      </c>
      <c r="D3492" t="s">
        <v>5920</v>
      </c>
      <c r="E3492" s="26" t="s">
        <v>9541</v>
      </c>
      <c r="F3492" t="s">
        <v>44</v>
      </c>
      <c r="G3492" t="s">
        <v>45</v>
      </c>
      <c r="H3492" t="s">
        <v>2963</v>
      </c>
      <c r="I3492">
        <v>12</v>
      </c>
      <c r="J3492">
        <v>2</v>
      </c>
      <c r="K3492" t="s">
        <v>5921</v>
      </c>
      <c r="L3492">
        <v>0</v>
      </c>
      <c r="M3492">
        <f t="shared" si="222"/>
        <v>2</v>
      </c>
      <c r="N3492" s="2">
        <f t="shared" si="219"/>
        <v>22</v>
      </c>
      <c r="O3492" s="2" t="str">
        <f t="shared" si="220"/>
        <v>PSG102</v>
      </c>
      <c r="P3492" t="str">
        <f t="shared" si="221"/>
        <v>PA</v>
      </c>
    </row>
    <row r="3493" spans="1:16" x14ac:dyDescent="0.25">
      <c r="A3493" t="s">
        <v>27</v>
      </c>
      <c r="B3493" t="s">
        <v>5922</v>
      </c>
      <c r="C3493">
        <v>444</v>
      </c>
      <c r="D3493" t="s">
        <v>5923</v>
      </c>
      <c r="E3493" s="26" t="s">
        <v>9541</v>
      </c>
      <c r="F3493" t="s">
        <v>44</v>
      </c>
      <c r="G3493" t="s">
        <v>45</v>
      </c>
      <c r="H3493" t="s">
        <v>2963</v>
      </c>
      <c r="I3493">
        <v>12</v>
      </c>
      <c r="J3493">
        <v>2</v>
      </c>
      <c r="K3493" t="s">
        <v>774</v>
      </c>
      <c r="L3493">
        <v>1</v>
      </c>
      <c r="M3493">
        <f t="shared" si="222"/>
        <v>2</v>
      </c>
      <c r="N3493" s="2">
        <f t="shared" si="219"/>
        <v>22</v>
      </c>
      <c r="O3493" s="2" t="str">
        <f t="shared" si="220"/>
        <v>PSG103</v>
      </c>
      <c r="P3493" t="str">
        <f t="shared" si="221"/>
        <v>PA</v>
      </c>
    </row>
    <row r="3494" spans="1:16" x14ac:dyDescent="0.25">
      <c r="A3494" t="s">
        <v>27</v>
      </c>
      <c r="B3494" t="s">
        <v>5924</v>
      </c>
      <c r="C3494">
        <v>445</v>
      </c>
      <c r="D3494" t="s">
        <v>5925</v>
      </c>
      <c r="E3494" s="26" t="s">
        <v>9541</v>
      </c>
      <c r="F3494" t="s">
        <v>44</v>
      </c>
      <c r="G3494" t="s">
        <v>45</v>
      </c>
      <c r="H3494" t="s">
        <v>2963</v>
      </c>
      <c r="I3494">
        <v>12</v>
      </c>
      <c r="J3494">
        <v>2</v>
      </c>
      <c r="K3494" t="s">
        <v>1202</v>
      </c>
      <c r="L3494">
        <v>0</v>
      </c>
      <c r="M3494">
        <f t="shared" si="222"/>
        <v>2</v>
      </c>
      <c r="N3494" s="2">
        <f t="shared" si="219"/>
        <v>22</v>
      </c>
      <c r="O3494" s="2" t="str">
        <f t="shared" si="220"/>
        <v>PSG104</v>
      </c>
      <c r="P3494" t="str">
        <f t="shared" si="221"/>
        <v>PA</v>
      </c>
    </row>
    <row r="3495" spans="1:16" x14ac:dyDescent="0.25">
      <c r="A3495" t="s">
        <v>27</v>
      </c>
      <c r="B3495" t="s">
        <v>5926</v>
      </c>
      <c r="C3495">
        <v>446</v>
      </c>
      <c r="D3495" t="s">
        <v>5927</v>
      </c>
      <c r="E3495" s="26" t="s">
        <v>9541</v>
      </c>
      <c r="F3495" t="s">
        <v>44</v>
      </c>
      <c r="G3495" t="s">
        <v>45</v>
      </c>
      <c r="H3495" t="s">
        <v>2963</v>
      </c>
      <c r="I3495">
        <v>12</v>
      </c>
      <c r="J3495">
        <v>2</v>
      </c>
      <c r="K3495" t="s">
        <v>5617</v>
      </c>
      <c r="L3495">
        <v>0</v>
      </c>
      <c r="M3495">
        <f t="shared" si="222"/>
        <v>2</v>
      </c>
      <c r="N3495" s="2">
        <f t="shared" si="219"/>
        <v>22</v>
      </c>
      <c r="O3495" s="2" t="str">
        <f t="shared" si="220"/>
        <v>PSG105</v>
      </c>
      <c r="P3495" t="str">
        <f t="shared" si="221"/>
        <v>PA</v>
      </c>
    </row>
    <row r="3496" spans="1:16" x14ac:dyDescent="0.25">
      <c r="A3496" t="s">
        <v>27</v>
      </c>
      <c r="B3496" t="s">
        <v>5928</v>
      </c>
      <c r="C3496">
        <v>447</v>
      </c>
      <c r="D3496" t="s">
        <v>5929</v>
      </c>
      <c r="E3496" s="26" t="s">
        <v>9541</v>
      </c>
      <c r="F3496" t="s">
        <v>44</v>
      </c>
      <c r="G3496" t="s">
        <v>45</v>
      </c>
      <c r="H3496" t="s">
        <v>2963</v>
      </c>
      <c r="I3496">
        <v>12</v>
      </c>
      <c r="J3496">
        <v>2</v>
      </c>
      <c r="K3496" t="s">
        <v>774</v>
      </c>
      <c r="L3496">
        <v>1</v>
      </c>
      <c r="M3496">
        <f t="shared" si="222"/>
        <v>2</v>
      </c>
      <c r="N3496" s="2">
        <f t="shared" si="219"/>
        <v>22</v>
      </c>
      <c r="O3496" s="2" t="str">
        <f t="shared" si="220"/>
        <v>PSG106</v>
      </c>
      <c r="P3496" t="str">
        <f t="shared" si="221"/>
        <v>PA</v>
      </c>
    </row>
    <row r="3497" spans="1:16" x14ac:dyDescent="0.25">
      <c r="A3497" t="s">
        <v>27</v>
      </c>
      <c r="B3497" t="s">
        <v>5930</v>
      </c>
      <c r="C3497">
        <v>448</v>
      </c>
      <c r="D3497" t="s">
        <v>5931</v>
      </c>
      <c r="E3497" s="26" t="s">
        <v>9541</v>
      </c>
      <c r="F3497" t="s">
        <v>44</v>
      </c>
      <c r="G3497" t="s">
        <v>45</v>
      </c>
      <c r="H3497" t="s">
        <v>2963</v>
      </c>
      <c r="I3497">
        <v>12</v>
      </c>
      <c r="J3497">
        <v>2</v>
      </c>
      <c r="K3497" t="s">
        <v>5617</v>
      </c>
      <c r="L3497">
        <v>0</v>
      </c>
      <c r="M3497">
        <f t="shared" si="222"/>
        <v>2</v>
      </c>
      <c r="N3497" s="2">
        <f t="shared" si="219"/>
        <v>22</v>
      </c>
      <c r="O3497" s="2" t="str">
        <f t="shared" si="220"/>
        <v>PSG107</v>
      </c>
      <c r="P3497" t="str">
        <f t="shared" si="221"/>
        <v>PA</v>
      </c>
    </row>
    <row r="3498" spans="1:16" x14ac:dyDescent="0.25">
      <c r="A3498" t="s">
        <v>27</v>
      </c>
      <c r="B3498" t="s">
        <v>5932</v>
      </c>
      <c r="C3498">
        <v>449</v>
      </c>
      <c r="D3498" t="s">
        <v>5933</v>
      </c>
      <c r="E3498" s="26" t="s">
        <v>9541</v>
      </c>
      <c r="F3498" t="s">
        <v>44</v>
      </c>
      <c r="G3498" t="s">
        <v>45</v>
      </c>
      <c r="H3498" t="s">
        <v>2963</v>
      </c>
      <c r="I3498">
        <v>12</v>
      </c>
      <c r="J3498">
        <v>2</v>
      </c>
      <c r="K3498" t="s">
        <v>5617</v>
      </c>
      <c r="L3498">
        <v>0</v>
      </c>
      <c r="M3498">
        <f t="shared" si="222"/>
        <v>2</v>
      </c>
      <c r="N3498" s="2">
        <f t="shared" si="219"/>
        <v>22</v>
      </c>
      <c r="O3498" s="2" t="str">
        <f t="shared" si="220"/>
        <v>PSG108</v>
      </c>
      <c r="P3498" t="str">
        <f t="shared" si="221"/>
        <v>PA</v>
      </c>
    </row>
    <row r="3499" spans="1:16" x14ac:dyDescent="0.25">
      <c r="A3499" t="s">
        <v>27</v>
      </c>
      <c r="B3499" t="s">
        <v>5934</v>
      </c>
      <c r="C3499">
        <v>450</v>
      </c>
      <c r="D3499" t="s">
        <v>5935</v>
      </c>
      <c r="E3499" s="26" t="s">
        <v>9541</v>
      </c>
      <c r="F3499" t="s">
        <v>44</v>
      </c>
      <c r="G3499" t="s">
        <v>45</v>
      </c>
      <c r="H3499" t="s">
        <v>2963</v>
      </c>
      <c r="I3499">
        <v>12</v>
      </c>
      <c r="J3499">
        <v>2</v>
      </c>
      <c r="K3499" t="s">
        <v>222</v>
      </c>
      <c r="L3499">
        <v>0</v>
      </c>
      <c r="M3499">
        <f t="shared" si="222"/>
        <v>2</v>
      </c>
      <c r="N3499" s="2">
        <f t="shared" si="219"/>
        <v>22</v>
      </c>
      <c r="O3499" s="2" t="str">
        <f t="shared" si="220"/>
        <v>PSG109</v>
      </c>
      <c r="P3499" t="str">
        <f t="shared" si="221"/>
        <v>PA</v>
      </c>
    </row>
    <row r="3500" spans="1:16" x14ac:dyDescent="0.25">
      <c r="A3500" t="s">
        <v>27</v>
      </c>
      <c r="B3500" t="s">
        <v>5936</v>
      </c>
      <c r="C3500">
        <v>451</v>
      </c>
      <c r="D3500" t="s">
        <v>5937</v>
      </c>
      <c r="E3500" s="26" t="s">
        <v>9541</v>
      </c>
      <c r="F3500" t="s">
        <v>44</v>
      </c>
      <c r="G3500" t="s">
        <v>45</v>
      </c>
      <c r="H3500" t="s">
        <v>2963</v>
      </c>
      <c r="I3500">
        <v>12</v>
      </c>
      <c r="J3500">
        <v>2</v>
      </c>
      <c r="K3500" t="s">
        <v>5938</v>
      </c>
      <c r="L3500">
        <v>0</v>
      </c>
      <c r="M3500">
        <f t="shared" si="222"/>
        <v>2</v>
      </c>
      <c r="N3500" s="2">
        <f t="shared" si="219"/>
        <v>22</v>
      </c>
      <c r="O3500" s="2" t="str">
        <f t="shared" si="220"/>
        <v>PSG110</v>
      </c>
      <c r="P3500" t="str">
        <f t="shared" si="221"/>
        <v>PA</v>
      </c>
    </row>
    <row r="3501" spans="1:16" x14ac:dyDescent="0.25">
      <c r="A3501" t="s">
        <v>27</v>
      </c>
      <c r="B3501" t="s">
        <v>5939</v>
      </c>
      <c r="C3501">
        <v>452</v>
      </c>
      <c r="D3501" t="s">
        <v>5940</v>
      </c>
      <c r="E3501" s="26" t="s">
        <v>9541</v>
      </c>
      <c r="F3501" t="s">
        <v>44</v>
      </c>
      <c r="G3501" t="s">
        <v>45</v>
      </c>
      <c r="H3501" t="s">
        <v>2963</v>
      </c>
      <c r="I3501">
        <v>12</v>
      </c>
      <c r="J3501">
        <v>2</v>
      </c>
      <c r="K3501" t="s">
        <v>5941</v>
      </c>
      <c r="L3501">
        <v>0</v>
      </c>
      <c r="M3501">
        <f t="shared" si="222"/>
        <v>2</v>
      </c>
      <c r="N3501" s="2">
        <f t="shared" si="219"/>
        <v>22</v>
      </c>
      <c r="O3501" s="2" t="str">
        <f t="shared" si="220"/>
        <v>PSG111</v>
      </c>
      <c r="P3501" t="str">
        <f t="shared" si="221"/>
        <v>PA</v>
      </c>
    </row>
    <row r="3502" spans="1:16" x14ac:dyDescent="0.25">
      <c r="A3502" t="s">
        <v>27</v>
      </c>
      <c r="B3502" t="s">
        <v>5942</v>
      </c>
      <c r="C3502">
        <v>453</v>
      </c>
      <c r="D3502" t="s">
        <v>5943</v>
      </c>
      <c r="E3502" s="26" t="s">
        <v>9541</v>
      </c>
      <c r="F3502" t="s">
        <v>44</v>
      </c>
      <c r="G3502" t="s">
        <v>45</v>
      </c>
      <c r="H3502" t="s">
        <v>2963</v>
      </c>
      <c r="I3502">
        <v>12</v>
      </c>
      <c r="J3502">
        <v>2</v>
      </c>
      <c r="K3502" t="s">
        <v>5944</v>
      </c>
      <c r="L3502">
        <v>0</v>
      </c>
      <c r="M3502">
        <f t="shared" si="222"/>
        <v>2</v>
      </c>
      <c r="N3502" s="2">
        <f t="shared" ref="N3502:N3565" si="223">_xlfn.NUMBERVALUE(MID(A3502,2,3))-200</f>
        <v>22</v>
      </c>
      <c r="O3502" s="2" t="str">
        <f t="shared" ref="O3502:O3565" si="224">MID(B3502,6,LEN(B3502)-5)</f>
        <v>PSG112</v>
      </c>
      <c r="P3502" t="str">
        <f t="shared" ref="P3502:P3565" si="225">IFERROR(IF(FIND("PA",A3502)&gt;0,"PA","Biological"),"Biological")</f>
        <v>PA</v>
      </c>
    </row>
    <row r="3503" spans="1:16" x14ac:dyDescent="0.25">
      <c r="A3503" t="s">
        <v>27</v>
      </c>
      <c r="B3503" t="s">
        <v>5945</v>
      </c>
      <c r="C3503">
        <v>454</v>
      </c>
      <c r="D3503" t="s">
        <v>5946</v>
      </c>
      <c r="E3503" s="26" t="s">
        <v>9541</v>
      </c>
      <c r="F3503" t="s">
        <v>44</v>
      </c>
      <c r="G3503" t="s">
        <v>45</v>
      </c>
      <c r="H3503" t="s">
        <v>2963</v>
      </c>
      <c r="I3503">
        <v>12</v>
      </c>
      <c r="J3503">
        <v>2</v>
      </c>
      <c r="K3503" t="s">
        <v>5947</v>
      </c>
      <c r="L3503">
        <v>0</v>
      </c>
      <c r="M3503">
        <f t="shared" si="222"/>
        <v>2</v>
      </c>
      <c r="N3503" s="2">
        <f t="shared" si="223"/>
        <v>22</v>
      </c>
      <c r="O3503" s="2" t="str">
        <f t="shared" si="224"/>
        <v>PSG113</v>
      </c>
      <c r="P3503" t="str">
        <f t="shared" si="225"/>
        <v>PA</v>
      </c>
    </row>
    <row r="3504" spans="1:16" x14ac:dyDescent="0.25">
      <c r="A3504" t="s">
        <v>27</v>
      </c>
      <c r="B3504" t="s">
        <v>5948</v>
      </c>
      <c r="C3504">
        <v>455</v>
      </c>
      <c r="D3504" t="s">
        <v>5949</v>
      </c>
      <c r="E3504" s="26" t="s">
        <v>9541</v>
      </c>
      <c r="F3504" t="s">
        <v>44</v>
      </c>
      <c r="G3504" t="s">
        <v>45</v>
      </c>
      <c r="H3504" t="s">
        <v>2963</v>
      </c>
      <c r="I3504">
        <v>12</v>
      </c>
      <c r="J3504">
        <v>2</v>
      </c>
      <c r="K3504" t="s">
        <v>5950</v>
      </c>
      <c r="L3504">
        <v>0</v>
      </c>
      <c r="M3504">
        <f t="shared" si="222"/>
        <v>2</v>
      </c>
      <c r="N3504" s="2">
        <f t="shared" si="223"/>
        <v>22</v>
      </c>
      <c r="O3504" s="2" t="str">
        <f t="shared" si="224"/>
        <v>PSG114</v>
      </c>
      <c r="P3504" t="str">
        <f t="shared" si="225"/>
        <v>PA</v>
      </c>
    </row>
    <row r="3505" spans="1:16" x14ac:dyDescent="0.25">
      <c r="A3505" t="s">
        <v>27</v>
      </c>
      <c r="B3505" t="s">
        <v>5951</v>
      </c>
      <c r="C3505">
        <v>456</v>
      </c>
      <c r="D3505" t="s">
        <v>5952</v>
      </c>
      <c r="E3505" s="26" t="s">
        <v>9541</v>
      </c>
      <c r="F3505" t="s">
        <v>44</v>
      </c>
      <c r="G3505" t="s">
        <v>45</v>
      </c>
      <c r="H3505" t="s">
        <v>2963</v>
      </c>
      <c r="I3505">
        <v>12</v>
      </c>
      <c r="J3505">
        <v>2</v>
      </c>
      <c r="K3505" t="s">
        <v>5953</v>
      </c>
      <c r="L3505">
        <v>0</v>
      </c>
      <c r="M3505">
        <f t="shared" si="222"/>
        <v>2</v>
      </c>
      <c r="N3505" s="2">
        <f t="shared" si="223"/>
        <v>22</v>
      </c>
      <c r="O3505" s="2" t="str">
        <f t="shared" si="224"/>
        <v>PSG115</v>
      </c>
      <c r="P3505" t="str">
        <f t="shared" si="225"/>
        <v>PA</v>
      </c>
    </row>
    <row r="3506" spans="1:16" x14ac:dyDescent="0.25">
      <c r="A3506" t="s">
        <v>27</v>
      </c>
      <c r="B3506" t="s">
        <v>5954</v>
      </c>
      <c r="C3506">
        <v>457</v>
      </c>
      <c r="D3506" t="s">
        <v>5955</v>
      </c>
      <c r="E3506" s="26" t="s">
        <v>9541</v>
      </c>
      <c r="F3506" t="s">
        <v>44</v>
      </c>
      <c r="G3506" t="s">
        <v>45</v>
      </c>
      <c r="H3506" t="s">
        <v>2963</v>
      </c>
      <c r="I3506">
        <v>12</v>
      </c>
      <c r="J3506">
        <v>2</v>
      </c>
      <c r="K3506" t="s">
        <v>5956</v>
      </c>
      <c r="L3506">
        <v>0</v>
      </c>
      <c r="M3506">
        <f t="shared" si="222"/>
        <v>2</v>
      </c>
      <c r="N3506" s="2">
        <f t="shared" si="223"/>
        <v>22</v>
      </c>
      <c r="O3506" s="2" t="str">
        <f t="shared" si="224"/>
        <v>PSG116</v>
      </c>
      <c r="P3506" t="str">
        <f t="shared" si="225"/>
        <v>PA</v>
      </c>
    </row>
    <row r="3507" spans="1:16" x14ac:dyDescent="0.25">
      <c r="A3507" t="s">
        <v>27</v>
      </c>
      <c r="B3507" t="s">
        <v>5957</v>
      </c>
      <c r="C3507">
        <v>458</v>
      </c>
      <c r="D3507" t="s">
        <v>5958</v>
      </c>
      <c r="E3507" t="s">
        <v>5959</v>
      </c>
      <c r="F3507" t="s">
        <v>44</v>
      </c>
      <c r="G3507" t="s">
        <v>45</v>
      </c>
      <c r="H3507" t="s">
        <v>2963</v>
      </c>
      <c r="I3507">
        <v>12</v>
      </c>
      <c r="J3507">
        <v>2</v>
      </c>
      <c r="K3507" t="s">
        <v>3456</v>
      </c>
      <c r="L3507">
        <v>0</v>
      </c>
      <c r="M3507">
        <f t="shared" si="222"/>
        <v>2</v>
      </c>
      <c r="N3507" s="2">
        <f t="shared" si="223"/>
        <v>22</v>
      </c>
      <c r="O3507" s="2" t="str">
        <f t="shared" si="224"/>
        <v>PSG_QC</v>
      </c>
      <c r="P3507" t="str">
        <f t="shared" si="225"/>
        <v>PA</v>
      </c>
    </row>
    <row r="3508" spans="1:16" x14ac:dyDescent="0.25">
      <c r="A3508" t="s">
        <v>27</v>
      </c>
      <c r="B3508" t="s">
        <v>5960</v>
      </c>
      <c r="C3508">
        <v>459</v>
      </c>
      <c r="D3508" t="s">
        <v>5961</v>
      </c>
      <c r="E3508" t="s">
        <v>5962</v>
      </c>
      <c r="F3508" t="s">
        <v>44</v>
      </c>
      <c r="G3508" t="s">
        <v>45</v>
      </c>
      <c r="H3508" t="s">
        <v>53</v>
      </c>
      <c r="I3508">
        <v>8</v>
      </c>
      <c r="J3508">
        <v>2</v>
      </c>
      <c r="K3508" t="s">
        <v>1491</v>
      </c>
      <c r="L3508">
        <v>0</v>
      </c>
      <c r="M3508">
        <f t="shared" si="222"/>
        <v>2</v>
      </c>
      <c r="N3508" s="2">
        <f t="shared" si="223"/>
        <v>22</v>
      </c>
      <c r="O3508" s="2" t="str">
        <f t="shared" si="224"/>
        <v>Clinsig_SLP</v>
      </c>
      <c r="P3508" t="str">
        <f t="shared" si="225"/>
        <v>PA</v>
      </c>
    </row>
    <row r="3509" spans="1:16" x14ac:dyDescent="0.25">
      <c r="A3509" t="s">
        <v>27</v>
      </c>
      <c r="B3509" t="s">
        <v>5963</v>
      </c>
      <c r="C3509">
        <v>460</v>
      </c>
      <c r="D3509" t="s">
        <v>5964</v>
      </c>
      <c r="F3509" t="s">
        <v>44</v>
      </c>
      <c r="G3509" t="s">
        <v>45</v>
      </c>
      <c r="H3509" t="s">
        <v>53</v>
      </c>
      <c r="I3509">
        <v>8</v>
      </c>
      <c r="J3509">
        <v>2</v>
      </c>
      <c r="K3509" t="s">
        <v>5965</v>
      </c>
      <c r="L3509">
        <v>0</v>
      </c>
      <c r="M3509">
        <f t="shared" si="222"/>
        <v>2</v>
      </c>
      <c r="N3509" s="2">
        <f t="shared" si="223"/>
        <v>22</v>
      </c>
      <c r="O3509" s="2" t="str">
        <f t="shared" si="224"/>
        <v>PSG_T90</v>
      </c>
      <c r="P3509" t="str">
        <f t="shared" si="225"/>
        <v>PA</v>
      </c>
    </row>
    <row r="3510" spans="1:16" x14ac:dyDescent="0.25">
      <c r="A3510" t="s">
        <v>27</v>
      </c>
      <c r="B3510" t="s">
        <v>5966</v>
      </c>
      <c r="C3510">
        <v>461</v>
      </c>
      <c r="D3510" t="s">
        <v>5967</v>
      </c>
      <c r="F3510" t="s">
        <v>44</v>
      </c>
      <c r="G3510" t="s">
        <v>45</v>
      </c>
      <c r="H3510" t="s">
        <v>53</v>
      </c>
      <c r="I3510">
        <v>8</v>
      </c>
      <c r="J3510">
        <v>2</v>
      </c>
      <c r="K3510" t="s">
        <v>5968</v>
      </c>
      <c r="L3510">
        <v>0</v>
      </c>
      <c r="M3510">
        <f t="shared" si="222"/>
        <v>2</v>
      </c>
      <c r="N3510" s="2">
        <f t="shared" si="223"/>
        <v>22</v>
      </c>
      <c r="O3510" s="2" t="str">
        <f t="shared" si="224"/>
        <v>PSG_T80</v>
      </c>
      <c r="P3510" t="str">
        <f t="shared" si="225"/>
        <v>PA</v>
      </c>
    </row>
    <row r="3511" spans="1:16" x14ac:dyDescent="0.25">
      <c r="A3511" t="s">
        <v>27</v>
      </c>
      <c r="B3511" t="s">
        <v>5969</v>
      </c>
      <c r="C3511">
        <v>462</v>
      </c>
      <c r="D3511" t="s">
        <v>5970</v>
      </c>
      <c r="E3511" t="s">
        <v>5971</v>
      </c>
      <c r="F3511" t="s">
        <v>44</v>
      </c>
      <c r="G3511" t="s">
        <v>45</v>
      </c>
      <c r="H3511" t="s">
        <v>46</v>
      </c>
      <c r="I3511">
        <v>8</v>
      </c>
      <c r="J3511">
        <v>0</v>
      </c>
      <c r="K3511" t="s">
        <v>2102</v>
      </c>
      <c r="L3511">
        <v>0</v>
      </c>
      <c r="M3511">
        <f t="shared" si="222"/>
        <v>2</v>
      </c>
      <c r="N3511" s="2">
        <f t="shared" si="223"/>
        <v>22</v>
      </c>
      <c r="O3511" s="2" t="str">
        <f t="shared" si="224"/>
        <v>PARTICIPATE_I</v>
      </c>
      <c r="P3511" t="str">
        <f t="shared" si="225"/>
        <v>PA</v>
      </c>
    </row>
    <row r="3512" spans="1:16" x14ac:dyDescent="0.25">
      <c r="A3512" t="s">
        <v>27</v>
      </c>
      <c r="B3512" t="s">
        <v>5972</v>
      </c>
      <c r="C3512">
        <v>463</v>
      </c>
      <c r="D3512" t="s">
        <v>5973</v>
      </c>
      <c r="E3512" t="s">
        <v>1579</v>
      </c>
      <c r="F3512" t="s">
        <v>44</v>
      </c>
      <c r="G3512" t="s">
        <v>45</v>
      </c>
      <c r="H3512" t="s">
        <v>2471</v>
      </c>
      <c r="I3512">
        <v>12</v>
      </c>
      <c r="J3512">
        <v>0</v>
      </c>
      <c r="K3512" t="s">
        <v>1491</v>
      </c>
      <c r="L3512">
        <v>0</v>
      </c>
      <c r="M3512">
        <f t="shared" si="222"/>
        <v>2</v>
      </c>
      <c r="N3512" s="2">
        <f t="shared" si="223"/>
        <v>22</v>
      </c>
      <c r="O3512" s="2" t="str">
        <f t="shared" si="224"/>
        <v>AC_valid</v>
      </c>
      <c r="P3512" t="str">
        <f t="shared" si="225"/>
        <v>PA</v>
      </c>
    </row>
    <row r="3513" spans="1:16" x14ac:dyDescent="0.25">
      <c r="A3513" t="s">
        <v>27</v>
      </c>
      <c r="B3513" t="s">
        <v>5974</v>
      </c>
      <c r="C3513">
        <v>464</v>
      </c>
      <c r="D3513" t="s">
        <v>5975</v>
      </c>
      <c r="E3513" t="s">
        <v>5976</v>
      </c>
      <c r="F3513" t="s">
        <v>44</v>
      </c>
      <c r="G3513" t="s">
        <v>45</v>
      </c>
      <c r="H3513" t="s">
        <v>2471</v>
      </c>
      <c r="I3513">
        <v>12</v>
      </c>
      <c r="J3513">
        <v>0</v>
      </c>
      <c r="K3513" t="s">
        <v>579</v>
      </c>
      <c r="L3513">
        <v>0</v>
      </c>
      <c r="M3513">
        <f t="shared" si="222"/>
        <v>2</v>
      </c>
      <c r="N3513" s="2">
        <f t="shared" si="223"/>
        <v>22</v>
      </c>
      <c r="O3513" s="2" t="str">
        <f t="shared" si="224"/>
        <v>AC_days</v>
      </c>
      <c r="P3513" t="str">
        <f t="shared" si="225"/>
        <v>PA</v>
      </c>
    </row>
    <row r="3514" spans="1:16" x14ac:dyDescent="0.25">
      <c r="A3514" t="s">
        <v>27</v>
      </c>
      <c r="B3514" t="s">
        <v>5977</v>
      </c>
      <c r="C3514">
        <v>465</v>
      </c>
      <c r="D3514" t="s">
        <v>5978</v>
      </c>
      <c r="E3514" t="s">
        <v>1785</v>
      </c>
      <c r="F3514" t="s">
        <v>44</v>
      </c>
      <c r="G3514" t="s">
        <v>45</v>
      </c>
      <c r="H3514" t="s">
        <v>2471</v>
      </c>
      <c r="I3514">
        <v>12</v>
      </c>
      <c r="J3514">
        <v>0</v>
      </c>
      <c r="K3514" t="s">
        <v>5979</v>
      </c>
      <c r="L3514">
        <v>0</v>
      </c>
      <c r="M3514">
        <f t="shared" si="222"/>
        <v>2</v>
      </c>
      <c r="N3514" s="2">
        <f t="shared" si="223"/>
        <v>22</v>
      </c>
      <c r="O3514" s="2" t="str">
        <f t="shared" si="224"/>
        <v>AC_WWT</v>
      </c>
      <c r="P3514" t="str">
        <f t="shared" si="225"/>
        <v>PA</v>
      </c>
    </row>
    <row r="3515" spans="1:16" x14ac:dyDescent="0.25">
      <c r="A3515" t="s">
        <v>27</v>
      </c>
      <c r="B3515" t="s">
        <v>5980</v>
      </c>
      <c r="C3515">
        <v>466</v>
      </c>
      <c r="D3515" t="s">
        <v>5981</v>
      </c>
      <c r="E3515" t="s">
        <v>52</v>
      </c>
      <c r="F3515" t="s">
        <v>44</v>
      </c>
      <c r="G3515" t="s">
        <v>45</v>
      </c>
      <c r="H3515" t="s">
        <v>2471</v>
      </c>
      <c r="I3515">
        <v>12</v>
      </c>
      <c r="J3515">
        <v>0</v>
      </c>
      <c r="K3515" t="s">
        <v>451</v>
      </c>
      <c r="L3515">
        <v>0</v>
      </c>
      <c r="M3515">
        <f t="shared" si="222"/>
        <v>2</v>
      </c>
      <c r="N3515" s="2">
        <f t="shared" si="223"/>
        <v>22</v>
      </c>
      <c r="O3515" s="2" t="str">
        <f t="shared" si="224"/>
        <v>AC_MVPA</v>
      </c>
      <c r="P3515" t="str">
        <f t="shared" si="225"/>
        <v>PA</v>
      </c>
    </row>
    <row r="3516" spans="1:16" x14ac:dyDescent="0.25">
      <c r="A3516" t="s">
        <v>27</v>
      </c>
      <c r="B3516" t="s">
        <v>5982</v>
      </c>
      <c r="C3516">
        <v>467</v>
      </c>
      <c r="D3516" t="s">
        <v>5983</v>
      </c>
      <c r="E3516" t="s">
        <v>5984</v>
      </c>
      <c r="F3516" t="s">
        <v>44</v>
      </c>
      <c r="G3516" t="s">
        <v>45</v>
      </c>
      <c r="H3516" t="s">
        <v>2471</v>
      </c>
      <c r="I3516">
        <v>12</v>
      </c>
      <c r="J3516">
        <v>0</v>
      </c>
      <c r="K3516" t="s">
        <v>5985</v>
      </c>
      <c r="L3516">
        <v>0</v>
      </c>
      <c r="M3516">
        <f t="shared" si="222"/>
        <v>2</v>
      </c>
      <c r="N3516" s="2">
        <f t="shared" si="223"/>
        <v>22</v>
      </c>
      <c r="O3516" s="2" t="str">
        <f t="shared" si="224"/>
        <v>AC_SedT</v>
      </c>
      <c r="P3516" t="str">
        <f t="shared" si="225"/>
        <v>PA</v>
      </c>
    </row>
    <row r="3517" spans="1:16" x14ac:dyDescent="0.25">
      <c r="A3517" t="s">
        <v>27</v>
      </c>
      <c r="B3517" t="s">
        <v>5986</v>
      </c>
      <c r="C3517">
        <v>468</v>
      </c>
      <c r="D3517" t="s">
        <v>5987</v>
      </c>
      <c r="E3517" t="s">
        <v>4097</v>
      </c>
      <c r="F3517" t="s">
        <v>44</v>
      </c>
      <c r="G3517" t="s">
        <v>45</v>
      </c>
      <c r="H3517" t="s">
        <v>2471</v>
      </c>
      <c r="I3517">
        <v>12</v>
      </c>
      <c r="J3517">
        <v>0</v>
      </c>
      <c r="K3517" t="s">
        <v>4098</v>
      </c>
      <c r="L3517">
        <v>0</v>
      </c>
      <c r="M3517">
        <f t="shared" si="222"/>
        <v>2</v>
      </c>
      <c r="N3517" s="2">
        <f t="shared" si="223"/>
        <v>22</v>
      </c>
      <c r="O3517" s="2" t="str">
        <f t="shared" si="224"/>
        <v>Hand</v>
      </c>
      <c r="P3517" t="str">
        <f t="shared" si="225"/>
        <v>PA</v>
      </c>
    </row>
    <row r="3518" spans="1:16" x14ac:dyDescent="0.25">
      <c r="A3518" t="s">
        <v>27</v>
      </c>
      <c r="B3518" t="s">
        <v>5988</v>
      </c>
      <c r="C3518">
        <v>469</v>
      </c>
      <c r="D3518" t="s">
        <v>5989</v>
      </c>
      <c r="F3518" t="s">
        <v>44</v>
      </c>
      <c r="G3518" t="s">
        <v>45</v>
      </c>
      <c r="H3518" t="s">
        <v>1469</v>
      </c>
      <c r="I3518">
        <v>10</v>
      </c>
      <c r="J3518">
        <v>0</v>
      </c>
      <c r="M3518">
        <f t="shared" si="222"/>
        <v>2</v>
      </c>
      <c r="N3518" s="2">
        <f t="shared" si="223"/>
        <v>22</v>
      </c>
      <c r="O3518" s="2" t="str">
        <f t="shared" si="224"/>
        <v>TDATE</v>
      </c>
      <c r="P3518" t="str">
        <f t="shared" si="225"/>
        <v>PA</v>
      </c>
    </row>
    <row r="3519" spans="1:16" x14ac:dyDescent="0.25">
      <c r="A3519" t="s">
        <v>27</v>
      </c>
      <c r="B3519" t="s">
        <v>5990</v>
      </c>
      <c r="C3519">
        <v>470</v>
      </c>
      <c r="D3519" t="s">
        <v>2484</v>
      </c>
      <c r="E3519" s="26" t="s">
        <v>9541</v>
      </c>
      <c r="F3519" t="s">
        <v>44</v>
      </c>
      <c r="G3519" t="s">
        <v>45</v>
      </c>
      <c r="H3519" t="s">
        <v>2471</v>
      </c>
      <c r="I3519">
        <v>12</v>
      </c>
      <c r="J3519">
        <v>0</v>
      </c>
      <c r="K3519" t="s">
        <v>2485</v>
      </c>
      <c r="L3519">
        <v>0</v>
      </c>
      <c r="M3519">
        <f t="shared" si="222"/>
        <v>2</v>
      </c>
      <c r="N3519" s="2">
        <f t="shared" si="223"/>
        <v>22</v>
      </c>
      <c r="O3519" s="2" t="str">
        <f t="shared" si="224"/>
        <v>GMLIDX_GMCT</v>
      </c>
      <c r="P3519" t="str">
        <f t="shared" si="225"/>
        <v>PA</v>
      </c>
    </row>
    <row r="3520" spans="1:16" x14ac:dyDescent="0.25">
      <c r="A3520" t="s">
        <v>27</v>
      </c>
      <c r="B3520" t="s">
        <v>5991</v>
      </c>
      <c r="C3520">
        <v>471</v>
      </c>
      <c r="D3520" t="s">
        <v>5992</v>
      </c>
      <c r="E3520" s="26" t="s">
        <v>9541</v>
      </c>
      <c r="F3520" t="s">
        <v>44</v>
      </c>
      <c r="G3520" t="s">
        <v>45</v>
      </c>
      <c r="H3520" t="s">
        <v>2471</v>
      </c>
      <c r="I3520">
        <v>12</v>
      </c>
      <c r="J3520">
        <v>0</v>
      </c>
      <c r="K3520" t="s">
        <v>232</v>
      </c>
      <c r="L3520">
        <v>0</v>
      </c>
      <c r="M3520">
        <f t="shared" si="222"/>
        <v>2</v>
      </c>
      <c r="N3520" s="2">
        <f t="shared" si="223"/>
        <v>22</v>
      </c>
      <c r="O3520" s="2" t="str">
        <f t="shared" si="224"/>
        <v>GMLIDX_GML</v>
      </c>
      <c r="P3520" t="str">
        <f t="shared" si="225"/>
        <v>PA</v>
      </c>
    </row>
    <row r="3521" spans="1:16" x14ac:dyDescent="0.25">
      <c r="A3521" t="s">
        <v>27</v>
      </c>
      <c r="B3521" t="s">
        <v>5993</v>
      </c>
      <c r="C3521">
        <v>472</v>
      </c>
      <c r="D3521" t="s">
        <v>2837</v>
      </c>
      <c r="E3521" s="26" t="s">
        <v>9541</v>
      </c>
      <c r="F3521" t="s">
        <v>44</v>
      </c>
      <c r="G3521" t="s">
        <v>45</v>
      </c>
      <c r="H3521" t="s">
        <v>2471</v>
      </c>
      <c r="I3521">
        <v>12</v>
      </c>
      <c r="J3521">
        <v>0</v>
      </c>
      <c r="K3521" t="s">
        <v>232</v>
      </c>
      <c r="L3521">
        <v>0</v>
      </c>
      <c r="M3521">
        <f t="shared" si="222"/>
        <v>2</v>
      </c>
      <c r="N3521" s="2">
        <f t="shared" si="223"/>
        <v>22</v>
      </c>
      <c r="O3521" s="2" t="str">
        <f t="shared" si="224"/>
        <v>GMLIDX_GML1</v>
      </c>
      <c r="P3521" t="str">
        <f t="shared" si="225"/>
        <v>PA</v>
      </c>
    </row>
    <row r="3522" spans="1:16" x14ac:dyDescent="0.25">
      <c r="A3522" t="s">
        <v>27</v>
      </c>
      <c r="B3522" t="s">
        <v>5994</v>
      </c>
      <c r="C3522">
        <v>473</v>
      </c>
      <c r="D3522" t="s">
        <v>2860</v>
      </c>
      <c r="E3522" s="26" t="s">
        <v>9541</v>
      </c>
      <c r="F3522" t="s">
        <v>44</v>
      </c>
      <c r="G3522" t="s">
        <v>45</v>
      </c>
      <c r="H3522" t="s">
        <v>2471</v>
      </c>
      <c r="I3522">
        <v>12</v>
      </c>
      <c r="J3522">
        <v>0</v>
      </c>
      <c r="K3522" t="s">
        <v>232</v>
      </c>
      <c r="L3522">
        <v>0</v>
      </c>
      <c r="M3522">
        <f t="shared" si="222"/>
        <v>2</v>
      </c>
      <c r="N3522" s="2">
        <f t="shared" si="223"/>
        <v>22</v>
      </c>
      <c r="O3522" s="2" t="str">
        <f t="shared" si="224"/>
        <v>GMLIDX_GML2</v>
      </c>
      <c r="P3522" t="str">
        <f t="shared" si="225"/>
        <v>PA</v>
      </c>
    </row>
    <row r="3523" spans="1:16" x14ac:dyDescent="0.25">
      <c r="A3523" t="s">
        <v>27</v>
      </c>
      <c r="B3523" t="s">
        <v>5995</v>
      </c>
      <c r="C3523">
        <v>474</v>
      </c>
      <c r="D3523" t="s">
        <v>2881</v>
      </c>
      <c r="E3523" s="26" t="s">
        <v>9541</v>
      </c>
      <c r="F3523" t="s">
        <v>44</v>
      </c>
      <c r="G3523" t="s">
        <v>45</v>
      </c>
      <c r="H3523" t="s">
        <v>2471</v>
      </c>
      <c r="I3523">
        <v>12</v>
      </c>
      <c r="J3523">
        <v>0</v>
      </c>
      <c r="K3523" t="s">
        <v>232</v>
      </c>
      <c r="L3523">
        <v>0</v>
      </c>
      <c r="M3523">
        <f t="shared" ref="M3523:M3586" si="226">_xlfn.NUMBERVALUE(MID(A3523,2,1))</f>
        <v>2</v>
      </c>
      <c r="N3523" s="2">
        <f t="shared" si="223"/>
        <v>22</v>
      </c>
      <c r="O3523" s="2" t="str">
        <f t="shared" si="224"/>
        <v>GMLIDX_GML3</v>
      </c>
      <c r="P3523" t="str">
        <f t="shared" si="225"/>
        <v>PA</v>
      </c>
    </row>
    <row r="3524" spans="1:16" x14ac:dyDescent="0.25">
      <c r="A3524" t="s">
        <v>27</v>
      </c>
      <c r="B3524" t="s">
        <v>5996</v>
      </c>
      <c r="C3524">
        <v>475</v>
      </c>
      <c r="D3524" t="s">
        <v>2901</v>
      </c>
      <c r="E3524" s="26" t="s">
        <v>9541</v>
      </c>
      <c r="F3524" t="s">
        <v>44</v>
      </c>
      <c r="G3524" t="s">
        <v>45</v>
      </c>
      <c r="H3524" t="s">
        <v>2471</v>
      </c>
      <c r="I3524">
        <v>12</v>
      </c>
      <c r="J3524">
        <v>0</v>
      </c>
      <c r="K3524" t="s">
        <v>232</v>
      </c>
      <c r="L3524">
        <v>0</v>
      </c>
      <c r="M3524">
        <f t="shared" si="226"/>
        <v>2</v>
      </c>
      <c r="N3524" s="2">
        <f t="shared" si="223"/>
        <v>22</v>
      </c>
      <c r="O3524" s="2" t="str">
        <f t="shared" si="224"/>
        <v>GMLIDX_GML4</v>
      </c>
      <c r="P3524" t="str">
        <f t="shared" si="225"/>
        <v>PA</v>
      </c>
    </row>
    <row r="3525" spans="1:16" x14ac:dyDescent="0.25">
      <c r="A3525" t="s">
        <v>27</v>
      </c>
      <c r="B3525" t="s">
        <v>5997</v>
      </c>
      <c r="C3525">
        <v>476</v>
      </c>
      <c r="D3525" t="s">
        <v>2920</v>
      </c>
      <c r="E3525" s="26" t="s">
        <v>9541</v>
      </c>
      <c r="F3525" t="s">
        <v>44</v>
      </c>
      <c r="G3525" t="s">
        <v>45</v>
      </c>
      <c r="H3525" t="s">
        <v>2471</v>
      </c>
      <c r="I3525">
        <v>12</v>
      </c>
      <c r="J3525">
        <v>0</v>
      </c>
      <c r="K3525" t="s">
        <v>232</v>
      </c>
      <c r="L3525">
        <v>0</v>
      </c>
      <c r="M3525">
        <f t="shared" si="226"/>
        <v>2</v>
      </c>
      <c r="N3525" s="2">
        <f t="shared" si="223"/>
        <v>22</v>
      </c>
      <c r="O3525" s="2" t="str">
        <f t="shared" si="224"/>
        <v>GMLIDX_GML5</v>
      </c>
      <c r="P3525" t="str">
        <f t="shared" si="225"/>
        <v>PA</v>
      </c>
    </row>
    <row r="3526" spans="1:16" x14ac:dyDescent="0.25">
      <c r="A3526" t="s">
        <v>27</v>
      </c>
      <c r="B3526" t="s">
        <v>5998</v>
      </c>
      <c r="C3526">
        <v>477</v>
      </c>
      <c r="D3526" t="s">
        <v>2647</v>
      </c>
      <c r="E3526" s="26" t="s">
        <v>9541</v>
      </c>
      <c r="F3526" t="s">
        <v>44</v>
      </c>
      <c r="G3526" t="s">
        <v>45</v>
      </c>
      <c r="H3526" t="s">
        <v>2471</v>
      </c>
      <c r="I3526">
        <v>12</v>
      </c>
      <c r="J3526">
        <v>0</v>
      </c>
      <c r="K3526" t="s">
        <v>232</v>
      </c>
      <c r="L3526">
        <v>0</v>
      </c>
      <c r="M3526">
        <f t="shared" si="226"/>
        <v>2</v>
      </c>
      <c r="N3526" s="2">
        <f t="shared" si="223"/>
        <v>22</v>
      </c>
      <c r="O3526" s="2" t="str">
        <f t="shared" si="224"/>
        <v>GMLIDX_GMR</v>
      </c>
      <c r="P3526" t="str">
        <f t="shared" si="225"/>
        <v>PA</v>
      </c>
    </row>
    <row r="3527" spans="1:16" x14ac:dyDescent="0.25">
      <c r="A3527" t="s">
        <v>27</v>
      </c>
      <c r="B3527" t="s">
        <v>5999</v>
      </c>
      <c r="C3527">
        <v>478</v>
      </c>
      <c r="D3527" t="s">
        <v>2487</v>
      </c>
      <c r="E3527" s="26" t="s">
        <v>9541</v>
      </c>
      <c r="F3527" t="s">
        <v>44</v>
      </c>
      <c r="G3527" t="s">
        <v>45</v>
      </c>
      <c r="H3527" t="s">
        <v>2471</v>
      </c>
      <c r="I3527">
        <v>12</v>
      </c>
      <c r="J3527">
        <v>0</v>
      </c>
      <c r="K3527" t="s">
        <v>6000</v>
      </c>
      <c r="L3527">
        <v>0</v>
      </c>
      <c r="M3527">
        <f t="shared" si="226"/>
        <v>2</v>
      </c>
      <c r="N3527" s="2">
        <f t="shared" si="223"/>
        <v>22</v>
      </c>
      <c r="O3527" s="2" t="str">
        <f t="shared" si="224"/>
        <v>MPS_GMCT</v>
      </c>
      <c r="P3527" t="str">
        <f t="shared" si="225"/>
        <v>PA</v>
      </c>
    </row>
    <row r="3528" spans="1:16" x14ac:dyDescent="0.25">
      <c r="A3528" t="s">
        <v>27</v>
      </c>
      <c r="B3528" t="s">
        <v>6001</v>
      </c>
      <c r="C3528">
        <v>479</v>
      </c>
      <c r="D3528" t="s">
        <v>6002</v>
      </c>
      <c r="E3528" s="26" t="s">
        <v>9541</v>
      </c>
      <c r="F3528" t="s">
        <v>44</v>
      </c>
      <c r="G3528" t="s">
        <v>45</v>
      </c>
      <c r="H3528" t="s">
        <v>2471</v>
      </c>
      <c r="I3528">
        <v>12</v>
      </c>
      <c r="J3528">
        <v>0</v>
      </c>
      <c r="K3528" t="s">
        <v>6003</v>
      </c>
      <c r="L3528">
        <v>0</v>
      </c>
      <c r="M3528">
        <f t="shared" si="226"/>
        <v>2</v>
      </c>
      <c r="N3528" s="2">
        <f t="shared" si="223"/>
        <v>22</v>
      </c>
      <c r="O3528" s="2" t="str">
        <f t="shared" si="224"/>
        <v>MPS_GML</v>
      </c>
      <c r="P3528" t="str">
        <f t="shared" si="225"/>
        <v>PA</v>
      </c>
    </row>
    <row r="3529" spans="1:16" x14ac:dyDescent="0.25">
      <c r="A3529" t="s">
        <v>27</v>
      </c>
      <c r="B3529" t="s">
        <v>6004</v>
      </c>
      <c r="C3529">
        <v>480</v>
      </c>
      <c r="D3529" t="s">
        <v>2839</v>
      </c>
      <c r="E3529" s="26" t="s">
        <v>9541</v>
      </c>
      <c r="F3529" t="s">
        <v>44</v>
      </c>
      <c r="G3529" t="s">
        <v>45</v>
      </c>
      <c r="H3529" t="s">
        <v>2471</v>
      </c>
      <c r="I3529">
        <v>12</v>
      </c>
      <c r="J3529">
        <v>0</v>
      </c>
      <c r="K3529" t="s">
        <v>5580</v>
      </c>
      <c r="L3529">
        <v>0</v>
      </c>
      <c r="M3529">
        <f t="shared" si="226"/>
        <v>2</v>
      </c>
      <c r="N3529" s="2">
        <f t="shared" si="223"/>
        <v>22</v>
      </c>
      <c r="O3529" s="2" t="str">
        <f t="shared" si="224"/>
        <v>MPS_GML1</v>
      </c>
      <c r="P3529" t="str">
        <f t="shared" si="225"/>
        <v>PA</v>
      </c>
    </row>
    <row r="3530" spans="1:16" x14ac:dyDescent="0.25">
      <c r="A3530" t="s">
        <v>27</v>
      </c>
      <c r="B3530" t="s">
        <v>6005</v>
      </c>
      <c r="C3530">
        <v>481</v>
      </c>
      <c r="D3530" t="s">
        <v>2862</v>
      </c>
      <c r="E3530" s="26" t="s">
        <v>9541</v>
      </c>
      <c r="F3530" t="s">
        <v>44</v>
      </c>
      <c r="G3530" t="s">
        <v>45</v>
      </c>
      <c r="H3530" t="s">
        <v>2471</v>
      </c>
      <c r="I3530">
        <v>12</v>
      </c>
      <c r="J3530">
        <v>0</v>
      </c>
      <c r="K3530" t="s">
        <v>6006</v>
      </c>
      <c r="L3530">
        <v>0</v>
      </c>
      <c r="M3530">
        <f t="shared" si="226"/>
        <v>2</v>
      </c>
      <c r="N3530" s="2">
        <f t="shared" si="223"/>
        <v>22</v>
      </c>
      <c r="O3530" s="2" t="str">
        <f t="shared" si="224"/>
        <v>MPS_GML2</v>
      </c>
      <c r="P3530" t="str">
        <f t="shared" si="225"/>
        <v>PA</v>
      </c>
    </row>
    <row r="3531" spans="1:16" x14ac:dyDescent="0.25">
      <c r="A3531" t="s">
        <v>27</v>
      </c>
      <c r="B3531" t="s">
        <v>6007</v>
      </c>
      <c r="C3531">
        <v>482</v>
      </c>
      <c r="D3531" t="s">
        <v>2883</v>
      </c>
      <c r="E3531" s="26" t="s">
        <v>9541</v>
      </c>
      <c r="F3531" t="s">
        <v>44</v>
      </c>
      <c r="G3531" t="s">
        <v>45</v>
      </c>
      <c r="H3531" t="s">
        <v>2471</v>
      </c>
      <c r="I3531">
        <v>12</v>
      </c>
      <c r="J3531">
        <v>0</v>
      </c>
      <c r="K3531" t="s">
        <v>6008</v>
      </c>
      <c r="L3531">
        <v>0</v>
      </c>
      <c r="M3531">
        <f t="shared" si="226"/>
        <v>2</v>
      </c>
      <c r="N3531" s="2">
        <f t="shared" si="223"/>
        <v>22</v>
      </c>
      <c r="O3531" s="2" t="str">
        <f t="shared" si="224"/>
        <v>MPS_GML3</v>
      </c>
      <c r="P3531" t="str">
        <f t="shared" si="225"/>
        <v>PA</v>
      </c>
    </row>
    <row r="3532" spans="1:16" x14ac:dyDescent="0.25">
      <c r="A3532" t="s">
        <v>27</v>
      </c>
      <c r="B3532" t="s">
        <v>6009</v>
      </c>
      <c r="C3532">
        <v>483</v>
      </c>
      <c r="D3532" t="s">
        <v>2903</v>
      </c>
      <c r="E3532" s="26" t="s">
        <v>9541</v>
      </c>
      <c r="F3532" t="s">
        <v>44</v>
      </c>
      <c r="G3532" t="s">
        <v>45</v>
      </c>
      <c r="H3532" t="s">
        <v>2471</v>
      </c>
      <c r="I3532">
        <v>12</v>
      </c>
      <c r="J3532">
        <v>0</v>
      </c>
      <c r="K3532" t="s">
        <v>6010</v>
      </c>
      <c r="L3532">
        <v>0</v>
      </c>
      <c r="M3532">
        <f t="shared" si="226"/>
        <v>2</v>
      </c>
      <c r="N3532" s="2">
        <f t="shared" si="223"/>
        <v>22</v>
      </c>
      <c r="O3532" s="2" t="str">
        <f t="shared" si="224"/>
        <v>MPS_GML4</v>
      </c>
      <c r="P3532" t="str">
        <f t="shared" si="225"/>
        <v>PA</v>
      </c>
    </row>
    <row r="3533" spans="1:16" x14ac:dyDescent="0.25">
      <c r="A3533" t="s">
        <v>27</v>
      </c>
      <c r="B3533" t="s">
        <v>6011</v>
      </c>
      <c r="C3533">
        <v>484</v>
      </c>
      <c r="D3533" t="s">
        <v>2922</v>
      </c>
      <c r="E3533" s="26" t="s">
        <v>9541</v>
      </c>
      <c r="F3533" t="s">
        <v>44</v>
      </c>
      <c r="G3533" t="s">
        <v>45</v>
      </c>
      <c r="H3533" t="s">
        <v>2471</v>
      </c>
      <c r="I3533">
        <v>12</v>
      </c>
      <c r="J3533">
        <v>0</v>
      </c>
      <c r="K3533" t="s">
        <v>6012</v>
      </c>
      <c r="L3533">
        <v>0</v>
      </c>
      <c r="M3533">
        <f t="shared" si="226"/>
        <v>2</v>
      </c>
      <c r="N3533" s="2">
        <f t="shared" si="223"/>
        <v>22</v>
      </c>
      <c r="O3533" s="2" t="str">
        <f t="shared" si="224"/>
        <v>MPS_GML5</v>
      </c>
      <c r="P3533" t="str">
        <f t="shared" si="225"/>
        <v>PA</v>
      </c>
    </row>
    <row r="3534" spans="1:16" x14ac:dyDescent="0.25">
      <c r="A3534" t="s">
        <v>27</v>
      </c>
      <c r="B3534" t="s">
        <v>6013</v>
      </c>
      <c r="C3534">
        <v>485</v>
      </c>
      <c r="D3534" t="s">
        <v>2649</v>
      </c>
      <c r="E3534" s="26" t="s">
        <v>9541</v>
      </c>
      <c r="F3534" t="s">
        <v>44</v>
      </c>
      <c r="G3534" t="s">
        <v>45</v>
      </c>
      <c r="H3534" t="s">
        <v>2471</v>
      </c>
      <c r="I3534">
        <v>12</v>
      </c>
      <c r="J3534">
        <v>0</v>
      </c>
      <c r="K3534" t="s">
        <v>6014</v>
      </c>
      <c r="L3534">
        <v>0</v>
      </c>
      <c r="M3534">
        <f t="shared" si="226"/>
        <v>2</v>
      </c>
      <c r="N3534" s="2">
        <f t="shared" si="223"/>
        <v>22</v>
      </c>
      <c r="O3534" s="2" t="str">
        <f t="shared" si="224"/>
        <v>MPS_GMR</v>
      </c>
      <c r="P3534" t="str">
        <f t="shared" si="225"/>
        <v>PA</v>
      </c>
    </row>
    <row r="3535" spans="1:16" x14ac:dyDescent="0.25">
      <c r="A3535" t="s">
        <v>27</v>
      </c>
      <c r="B3535" t="s">
        <v>6015</v>
      </c>
      <c r="C3535">
        <v>486</v>
      </c>
      <c r="D3535" t="s">
        <v>6016</v>
      </c>
      <c r="E3535" s="26" t="s">
        <v>9541</v>
      </c>
      <c r="F3535" t="s">
        <v>44</v>
      </c>
      <c r="G3535" t="s">
        <v>45</v>
      </c>
      <c r="H3535" t="s">
        <v>2471</v>
      </c>
      <c r="I3535">
        <v>12</v>
      </c>
      <c r="J3535">
        <v>0</v>
      </c>
      <c r="K3535" t="s">
        <v>6017</v>
      </c>
      <c r="L3535">
        <v>0</v>
      </c>
      <c r="M3535">
        <f t="shared" si="226"/>
        <v>2</v>
      </c>
      <c r="N3535" s="2">
        <f t="shared" si="223"/>
        <v>22</v>
      </c>
      <c r="O3535" s="2" t="str">
        <f t="shared" si="224"/>
        <v>DUR_CPAL</v>
      </c>
      <c r="P3535" t="str">
        <f t="shared" si="225"/>
        <v>PA</v>
      </c>
    </row>
    <row r="3536" spans="1:16" x14ac:dyDescent="0.25">
      <c r="A3536" t="s">
        <v>27</v>
      </c>
      <c r="B3536" t="s">
        <v>6018</v>
      </c>
      <c r="C3536">
        <v>487</v>
      </c>
      <c r="D3536" t="s">
        <v>6019</v>
      </c>
      <c r="E3536" s="26" t="s">
        <v>9541</v>
      </c>
      <c r="F3536" t="s">
        <v>44</v>
      </c>
      <c r="G3536" t="s">
        <v>45</v>
      </c>
      <c r="H3536" t="s">
        <v>2471</v>
      </c>
      <c r="I3536">
        <v>12</v>
      </c>
      <c r="J3536">
        <v>0</v>
      </c>
      <c r="K3536" t="s">
        <v>6020</v>
      </c>
      <c r="L3536">
        <v>0</v>
      </c>
      <c r="M3536">
        <f t="shared" si="226"/>
        <v>2</v>
      </c>
      <c r="N3536" s="2">
        <f t="shared" si="223"/>
        <v>22</v>
      </c>
      <c r="O3536" s="2" t="str">
        <f t="shared" si="224"/>
        <v>DUR_CPAL1</v>
      </c>
      <c r="P3536" t="str">
        <f t="shared" si="225"/>
        <v>PA</v>
      </c>
    </row>
    <row r="3537" spans="1:16" x14ac:dyDescent="0.25">
      <c r="A3537" t="s">
        <v>27</v>
      </c>
      <c r="B3537" t="s">
        <v>6021</v>
      </c>
      <c r="C3537">
        <v>488</v>
      </c>
      <c r="D3537" t="s">
        <v>6022</v>
      </c>
      <c r="E3537" s="26" t="s">
        <v>9541</v>
      </c>
      <c r="F3537" t="s">
        <v>44</v>
      </c>
      <c r="G3537" t="s">
        <v>45</v>
      </c>
      <c r="H3537" t="s">
        <v>2471</v>
      </c>
      <c r="I3537">
        <v>12</v>
      </c>
      <c r="J3537">
        <v>0</v>
      </c>
      <c r="K3537" t="s">
        <v>6023</v>
      </c>
      <c r="L3537">
        <v>0</v>
      </c>
      <c r="M3537">
        <f t="shared" si="226"/>
        <v>2</v>
      </c>
      <c r="N3537" s="2">
        <f t="shared" si="223"/>
        <v>22</v>
      </c>
      <c r="O3537" s="2" t="str">
        <f t="shared" si="224"/>
        <v>DUR_CPAL2</v>
      </c>
      <c r="P3537" t="str">
        <f t="shared" si="225"/>
        <v>PA</v>
      </c>
    </row>
    <row r="3538" spans="1:16" x14ac:dyDescent="0.25">
      <c r="A3538" t="s">
        <v>27</v>
      </c>
      <c r="B3538" t="s">
        <v>6024</v>
      </c>
      <c r="C3538">
        <v>489</v>
      </c>
      <c r="D3538" t="s">
        <v>6025</v>
      </c>
      <c r="E3538" s="26" t="s">
        <v>9541</v>
      </c>
      <c r="F3538" t="s">
        <v>44</v>
      </c>
      <c r="G3538" t="s">
        <v>45</v>
      </c>
      <c r="H3538" t="s">
        <v>2471</v>
      </c>
      <c r="I3538">
        <v>12</v>
      </c>
      <c r="J3538">
        <v>0</v>
      </c>
      <c r="K3538" t="s">
        <v>6026</v>
      </c>
      <c r="L3538">
        <v>0</v>
      </c>
      <c r="M3538">
        <f t="shared" si="226"/>
        <v>2</v>
      </c>
      <c r="N3538" s="2">
        <f t="shared" si="223"/>
        <v>22</v>
      </c>
      <c r="O3538" s="2" t="str">
        <f t="shared" si="224"/>
        <v>DUR_CPAL3</v>
      </c>
      <c r="P3538" t="str">
        <f t="shared" si="225"/>
        <v>PA</v>
      </c>
    </row>
    <row r="3539" spans="1:16" x14ac:dyDescent="0.25">
      <c r="A3539" t="s">
        <v>27</v>
      </c>
      <c r="B3539" t="s">
        <v>6027</v>
      </c>
      <c r="C3539">
        <v>490</v>
      </c>
      <c r="D3539" t="s">
        <v>6028</v>
      </c>
      <c r="E3539" s="26" t="s">
        <v>9541</v>
      </c>
      <c r="F3539" t="s">
        <v>44</v>
      </c>
      <c r="G3539" t="s">
        <v>45</v>
      </c>
      <c r="H3539" t="s">
        <v>2471</v>
      </c>
      <c r="I3539">
        <v>12</v>
      </c>
      <c r="J3539">
        <v>0</v>
      </c>
      <c r="K3539" t="s">
        <v>6029</v>
      </c>
      <c r="L3539">
        <v>0</v>
      </c>
      <c r="M3539">
        <f t="shared" si="226"/>
        <v>2</v>
      </c>
      <c r="N3539" s="2">
        <f t="shared" si="223"/>
        <v>22</v>
      </c>
      <c r="O3539" s="2" t="str">
        <f t="shared" si="224"/>
        <v>DUR_CPAL4</v>
      </c>
      <c r="P3539" t="str">
        <f t="shared" si="225"/>
        <v>PA</v>
      </c>
    </row>
    <row r="3540" spans="1:16" x14ac:dyDescent="0.25">
      <c r="A3540" t="s">
        <v>27</v>
      </c>
      <c r="B3540" t="s">
        <v>6030</v>
      </c>
      <c r="C3540">
        <v>491</v>
      </c>
      <c r="D3540" t="s">
        <v>6031</v>
      </c>
      <c r="E3540" s="26" t="s">
        <v>9541</v>
      </c>
      <c r="F3540" t="s">
        <v>44</v>
      </c>
      <c r="G3540" t="s">
        <v>45</v>
      </c>
      <c r="H3540" t="s">
        <v>2471</v>
      </c>
      <c r="I3540">
        <v>12</v>
      </c>
      <c r="J3540">
        <v>0</v>
      </c>
      <c r="K3540" t="s">
        <v>6032</v>
      </c>
      <c r="L3540">
        <v>0</v>
      </c>
      <c r="M3540">
        <f t="shared" si="226"/>
        <v>2</v>
      </c>
      <c r="N3540" s="2">
        <f t="shared" si="223"/>
        <v>22</v>
      </c>
      <c r="O3540" s="2" t="str">
        <f t="shared" si="224"/>
        <v>DUR_CPAL5</v>
      </c>
      <c r="P3540" t="str">
        <f t="shared" si="225"/>
        <v>PA</v>
      </c>
    </row>
    <row r="3541" spans="1:16" x14ac:dyDescent="0.25">
      <c r="A3541" t="s">
        <v>27</v>
      </c>
      <c r="B3541" t="s">
        <v>6033</v>
      </c>
      <c r="C3541">
        <v>492</v>
      </c>
      <c r="D3541" t="s">
        <v>6034</v>
      </c>
      <c r="E3541" s="26" t="s">
        <v>9541</v>
      </c>
      <c r="F3541" t="s">
        <v>44</v>
      </c>
      <c r="G3541" t="s">
        <v>45</v>
      </c>
      <c r="H3541" t="s">
        <v>2471</v>
      </c>
      <c r="I3541">
        <v>12</v>
      </c>
      <c r="J3541">
        <v>0</v>
      </c>
      <c r="K3541" t="s">
        <v>6035</v>
      </c>
      <c r="L3541">
        <v>0</v>
      </c>
      <c r="M3541">
        <f t="shared" si="226"/>
        <v>2</v>
      </c>
      <c r="N3541" s="2">
        <f t="shared" si="223"/>
        <v>22</v>
      </c>
      <c r="O3541" s="2" t="str">
        <f t="shared" si="224"/>
        <v>DUR_CPAL6</v>
      </c>
      <c r="P3541" t="str">
        <f t="shared" si="225"/>
        <v>PA</v>
      </c>
    </row>
    <row r="3542" spans="1:16" x14ac:dyDescent="0.25">
      <c r="A3542" t="s">
        <v>27</v>
      </c>
      <c r="B3542" t="s">
        <v>6036</v>
      </c>
      <c r="C3542">
        <v>493</v>
      </c>
      <c r="D3542" t="s">
        <v>6037</v>
      </c>
      <c r="E3542" s="26" t="s">
        <v>9541</v>
      </c>
      <c r="F3542" t="s">
        <v>44</v>
      </c>
      <c r="G3542" t="s">
        <v>45</v>
      </c>
      <c r="H3542" t="s">
        <v>2471</v>
      </c>
      <c r="I3542">
        <v>12</v>
      </c>
      <c r="J3542">
        <v>0</v>
      </c>
      <c r="K3542" t="s">
        <v>6038</v>
      </c>
      <c r="L3542">
        <v>0</v>
      </c>
      <c r="M3542">
        <f t="shared" si="226"/>
        <v>2</v>
      </c>
      <c r="N3542" s="2">
        <f t="shared" si="223"/>
        <v>22</v>
      </c>
      <c r="O3542" s="2" t="str">
        <f t="shared" si="224"/>
        <v>DUR_CPAL7</v>
      </c>
      <c r="P3542" t="str">
        <f t="shared" si="225"/>
        <v>PA</v>
      </c>
    </row>
    <row r="3543" spans="1:16" x14ac:dyDescent="0.25">
      <c r="A3543" t="s">
        <v>27</v>
      </c>
      <c r="B3543" t="s">
        <v>6039</v>
      </c>
      <c r="C3543">
        <v>494</v>
      </c>
      <c r="D3543" t="s">
        <v>2490</v>
      </c>
      <c r="E3543" s="26" t="s">
        <v>9541</v>
      </c>
      <c r="F3543" t="s">
        <v>44</v>
      </c>
      <c r="G3543" t="s">
        <v>45</v>
      </c>
      <c r="H3543" t="s">
        <v>2471</v>
      </c>
      <c r="I3543">
        <v>12</v>
      </c>
      <c r="J3543">
        <v>0</v>
      </c>
      <c r="K3543" t="s">
        <v>6040</v>
      </c>
      <c r="L3543">
        <v>0</v>
      </c>
      <c r="M3543">
        <f t="shared" si="226"/>
        <v>2</v>
      </c>
      <c r="N3543" s="2">
        <f t="shared" si="223"/>
        <v>22</v>
      </c>
      <c r="O3543" s="2" t="str">
        <f t="shared" si="224"/>
        <v>DUR_GMCT</v>
      </c>
      <c r="P3543" t="str">
        <f t="shared" si="225"/>
        <v>PA</v>
      </c>
    </row>
    <row r="3544" spans="1:16" x14ac:dyDescent="0.25">
      <c r="A3544" t="s">
        <v>27</v>
      </c>
      <c r="B3544" t="s">
        <v>6041</v>
      </c>
      <c r="C3544">
        <v>495</v>
      </c>
      <c r="D3544" t="s">
        <v>6042</v>
      </c>
      <c r="E3544" s="26" t="s">
        <v>9541</v>
      </c>
      <c r="F3544" t="s">
        <v>44</v>
      </c>
      <c r="G3544" t="s">
        <v>45</v>
      </c>
      <c r="H3544" t="s">
        <v>2471</v>
      </c>
      <c r="I3544">
        <v>12</v>
      </c>
      <c r="J3544">
        <v>0</v>
      </c>
      <c r="K3544" t="s">
        <v>6043</v>
      </c>
      <c r="L3544">
        <v>0</v>
      </c>
      <c r="M3544">
        <f t="shared" si="226"/>
        <v>2</v>
      </c>
      <c r="N3544" s="2">
        <f t="shared" si="223"/>
        <v>22</v>
      </c>
      <c r="O3544" s="2" t="str">
        <f t="shared" si="224"/>
        <v>DUR_GML</v>
      </c>
      <c r="P3544" t="str">
        <f t="shared" si="225"/>
        <v>PA</v>
      </c>
    </row>
    <row r="3545" spans="1:16" x14ac:dyDescent="0.25">
      <c r="A3545" t="s">
        <v>27</v>
      </c>
      <c r="B3545" t="s">
        <v>6044</v>
      </c>
      <c r="C3545">
        <v>496</v>
      </c>
      <c r="D3545" t="s">
        <v>2842</v>
      </c>
      <c r="E3545" s="26" t="s">
        <v>9541</v>
      </c>
      <c r="F3545" t="s">
        <v>44</v>
      </c>
      <c r="G3545" t="s">
        <v>45</v>
      </c>
      <c r="H3545" t="s">
        <v>2471</v>
      </c>
      <c r="I3545">
        <v>12</v>
      </c>
      <c r="J3545">
        <v>0</v>
      </c>
      <c r="K3545" t="s">
        <v>6045</v>
      </c>
      <c r="L3545">
        <v>0</v>
      </c>
      <c r="M3545">
        <f t="shared" si="226"/>
        <v>2</v>
      </c>
      <c r="N3545" s="2">
        <f t="shared" si="223"/>
        <v>22</v>
      </c>
      <c r="O3545" s="2" t="str">
        <f t="shared" si="224"/>
        <v>DUR_GML1</v>
      </c>
      <c r="P3545" t="str">
        <f t="shared" si="225"/>
        <v>PA</v>
      </c>
    </row>
    <row r="3546" spans="1:16" x14ac:dyDescent="0.25">
      <c r="A3546" t="s">
        <v>27</v>
      </c>
      <c r="B3546" t="s">
        <v>6046</v>
      </c>
      <c r="C3546">
        <v>497</v>
      </c>
      <c r="D3546" t="s">
        <v>2865</v>
      </c>
      <c r="E3546" s="26" t="s">
        <v>9541</v>
      </c>
      <c r="F3546" t="s">
        <v>44</v>
      </c>
      <c r="G3546" t="s">
        <v>45</v>
      </c>
      <c r="H3546" t="s">
        <v>2471</v>
      </c>
      <c r="I3546">
        <v>12</v>
      </c>
      <c r="J3546">
        <v>0</v>
      </c>
      <c r="K3546" t="s">
        <v>6047</v>
      </c>
      <c r="L3546">
        <v>0</v>
      </c>
      <c r="M3546">
        <f t="shared" si="226"/>
        <v>2</v>
      </c>
      <c r="N3546" s="2">
        <f t="shared" si="223"/>
        <v>22</v>
      </c>
      <c r="O3546" s="2" t="str">
        <f t="shared" si="224"/>
        <v>DUR_GML2</v>
      </c>
      <c r="P3546" t="str">
        <f t="shared" si="225"/>
        <v>PA</v>
      </c>
    </row>
    <row r="3547" spans="1:16" x14ac:dyDescent="0.25">
      <c r="A3547" t="s">
        <v>27</v>
      </c>
      <c r="B3547" t="s">
        <v>6048</v>
      </c>
      <c r="C3547">
        <v>498</v>
      </c>
      <c r="D3547" t="s">
        <v>2886</v>
      </c>
      <c r="E3547" s="26" t="s">
        <v>9541</v>
      </c>
      <c r="F3547" t="s">
        <v>44</v>
      </c>
      <c r="G3547" t="s">
        <v>45</v>
      </c>
      <c r="H3547" t="s">
        <v>2471</v>
      </c>
      <c r="I3547">
        <v>12</v>
      </c>
      <c r="J3547">
        <v>0</v>
      </c>
      <c r="K3547" t="s">
        <v>6049</v>
      </c>
      <c r="L3547">
        <v>0</v>
      </c>
      <c r="M3547">
        <f t="shared" si="226"/>
        <v>2</v>
      </c>
      <c r="N3547" s="2">
        <f t="shared" si="223"/>
        <v>22</v>
      </c>
      <c r="O3547" s="2" t="str">
        <f t="shared" si="224"/>
        <v>DUR_GML3</v>
      </c>
      <c r="P3547" t="str">
        <f t="shared" si="225"/>
        <v>PA</v>
      </c>
    </row>
    <row r="3548" spans="1:16" x14ac:dyDescent="0.25">
      <c r="A3548" t="s">
        <v>27</v>
      </c>
      <c r="B3548" t="s">
        <v>6050</v>
      </c>
      <c r="C3548">
        <v>499</v>
      </c>
      <c r="D3548" t="s">
        <v>2906</v>
      </c>
      <c r="E3548" s="26" t="s">
        <v>9541</v>
      </c>
      <c r="F3548" t="s">
        <v>44</v>
      </c>
      <c r="G3548" t="s">
        <v>45</v>
      </c>
      <c r="H3548" t="s">
        <v>2471</v>
      </c>
      <c r="I3548">
        <v>12</v>
      </c>
      <c r="J3548">
        <v>0</v>
      </c>
      <c r="K3548" t="s">
        <v>6051</v>
      </c>
      <c r="L3548">
        <v>0</v>
      </c>
      <c r="M3548">
        <f t="shared" si="226"/>
        <v>2</v>
      </c>
      <c r="N3548" s="2">
        <f t="shared" si="223"/>
        <v>22</v>
      </c>
      <c r="O3548" s="2" t="str">
        <f t="shared" si="224"/>
        <v>DUR_GML4</v>
      </c>
      <c r="P3548" t="str">
        <f t="shared" si="225"/>
        <v>PA</v>
      </c>
    </row>
    <row r="3549" spans="1:16" x14ac:dyDescent="0.25">
      <c r="A3549" t="s">
        <v>27</v>
      </c>
      <c r="B3549" t="s">
        <v>6052</v>
      </c>
      <c r="C3549">
        <v>500</v>
      </c>
      <c r="D3549" t="s">
        <v>2925</v>
      </c>
      <c r="E3549" s="26" t="s">
        <v>9541</v>
      </c>
      <c r="F3549" t="s">
        <v>44</v>
      </c>
      <c r="G3549" t="s">
        <v>45</v>
      </c>
      <c r="H3549" t="s">
        <v>2471</v>
      </c>
      <c r="I3549">
        <v>12</v>
      </c>
      <c r="J3549">
        <v>0</v>
      </c>
      <c r="K3549" t="s">
        <v>6053</v>
      </c>
      <c r="L3549">
        <v>0</v>
      </c>
      <c r="M3549">
        <f t="shared" si="226"/>
        <v>2</v>
      </c>
      <c r="N3549" s="2">
        <f t="shared" si="223"/>
        <v>22</v>
      </c>
      <c r="O3549" s="2" t="str">
        <f t="shared" si="224"/>
        <v>DUR_GML5</v>
      </c>
      <c r="P3549" t="str">
        <f t="shared" si="225"/>
        <v>PA</v>
      </c>
    </row>
    <row r="3550" spans="1:16" x14ac:dyDescent="0.25">
      <c r="A3550" t="s">
        <v>27</v>
      </c>
      <c r="B3550" t="s">
        <v>6054</v>
      </c>
      <c r="C3550">
        <v>501</v>
      </c>
      <c r="D3550" t="s">
        <v>2652</v>
      </c>
      <c r="E3550" s="26" t="s">
        <v>9541</v>
      </c>
      <c r="F3550" t="s">
        <v>44</v>
      </c>
      <c r="G3550" t="s">
        <v>45</v>
      </c>
      <c r="H3550" t="s">
        <v>2471</v>
      </c>
      <c r="I3550">
        <v>12</v>
      </c>
      <c r="J3550">
        <v>0</v>
      </c>
      <c r="K3550" t="s">
        <v>6055</v>
      </c>
      <c r="L3550">
        <v>0</v>
      </c>
      <c r="M3550">
        <f t="shared" si="226"/>
        <v>2</v>
      </c>
      <c r="N3550" s="2">
        <f t="shared" si="223"/>
        <v>22</v>
      </c>
      <c r="O3550" s="2" t="str">
        <f t="shared" si="224"/>
        <v>DUR_GMR</v>
      </c>
      <c r="P3550" t="str">
        <f t="shared" si="225"/>
        <v>PA</v>
      </c>
    </row>
    <row r="3551" spans="1:16" x14ac:dyDescent="0.25">
      <c r="A3551" t="s">
        <v>27</v>
      </c>
      <c r="B3551" t="s">
        <v>6056</v>
      </c>
      <c r="C3551">
        <v>502</v>
      </c>
      <c r="D3551" t="s">
        <v>2493</v>
      </c>
      <c r="E3551" s="26" t="s">
        <v>9541</v>
      </c>
      <c r="F3551" t="s">
        <v>44</v>
      </c>
      <c r="G3551" t="s">
        <v>45</v>
      </c>
      <c r="H3551" t="s">
        <v>2471</v>
      </c>
      <c r="I3551">
        <v>12</v>
      </c>
      <c r="J3551">
        <v>0</v>
      </c>
      <c r="K3551" t="s">
        <v>92</v>
      </c>
      <c r="L3551">
        <v>0</v>
      </c>
      <c r="M3551">
        <f t="shared" si="226"/>
        <v>2</v>
      </c>
      <c r="N3551" s="2">
        <f t="shared" si="223"/>
        <v>22</v>
      </c>
      <c r="O3551" s="2" t="str">
        <f t="shared" si="224"/>
        <v>TER_GMCT</v>
      </c>
      <c r="P3551" t="str">
        <f t="shared" si="225"/>
        <v>PA</v>
      </c>
    </row>
    <row r="3552" spans="1:16" x14ac:dyDescent="0.25">
      <c r="A3552" t="s">
        <v>27</v>
      </c>
      <c r="B3552" t="s">
        <v>6057</v>
      </c>
      <c r="C3552">
        <v>503</v>
      </c>
      <c r="D3552" t="s">
        <v>6058</v>
      </c>
      <c r="E3552" s="26" t="s">
        <v>9541</v>
      </c>
      <c r="F3552" t="s">
        <v>44</v>
      </c>
      <c r="G3552" t="s">
        <v>45</v>
      </c>
      <c r="H3552" t="s">
        <v>2471</v>
      </c>
      <c r="I3552">
        <v>12</v>
      </c>
      <c r="J3552">
        <v>0</v>
      </c>
      <c r="K3552" t="s">
        <v>6059</v>
      </c>
      <c r="L3552">
        <v>0</v>
      </c>
      <c r="M3552">
        <f t="shared" si="226"/>
        <v>2</v>
      </c>
      <c r="N3552" s="2">
        <f t="shared" si="223"/>
        <v>22</v>
      </c>
      <c r="O3552" s="2" t="str">
        <f t="shared" si="224"/>
        <v>TER_GML</v>
      </c>
      <c r="P3552" t="str">
        <f t="shared" si="225"/>
        <v>PA</v>
      </c>
    </row>
    <row r="3553" spans="1:16" x14ac:dyDescent="0.25">
      <c r="A3553" t="s">
        <v>27</v>
      </c>
      <c r="B3553" t="s">
        <v>6060</v>
      </c>
      <c r="C3553">
        <v>504</v>
      </c>
      <c r="D3553" t="s">
        <v>2845</v>
      </c>
      <c r="E3553" s="26" t="s">
        <v>9541</v>
      </c>
      <c r="F3553" t="s">
        <v>44</v>
      </c>
      <c r="G3553" t="s">
        <v>45</v>
      </c>
      <c r="H3553" t="s">
        <v>2471</v>
      </c>
      <c r="I3553">
        <v>12</v>
      </c>
      <c r="J3553">
        <v>0</v>
      </c>
      <c r="K3553" t="s">
        <v>797</v>
      </c>
      <c r="L3553">
        <v>0</v>
      </c>
      <c r="M3553">
        <f t="shared" si="226"/>
        <v>2</v>
      </c>
      <c r="N3553" s="2">
        <f t="shared" si="223"/>
        <v>22</v>
      </c>
      <c r="O3553" s="2" t="str">
        <f t="shared" si="224"/>
        <v>TER_GML1</v>
      </c>
      <c r="P3553" t="str">
        <f t="shared" si="225"/>
        <v>PA</v>
      </c>
    </row>
    <row r="3554" spans="1:16" x14ac:dyDescent="0.25">
      <c r="A3554" t="s">
        <v>27</v>
      </c>
      <c r="B3554" t="s">
        <v>6061</v>
      </c>
      <c r="C3554">
        <v>505</v>
      </c>
      <c r="D3554" t="s">
        <v>2868</v>
      </c>
      <c r="E3554" s="26" t="s">
        <v>9541</v>
      </c>
      <c r="F3554" t="s">
        <v>44</v>
      </c>
      <c r="G3554" t="s">
        <v>45</v>
      </c>
      <c r="H3554" t="s">
        <v>2471</v>
      </c>
      <c r="I3554">
        <v>12</v>
      </c>
      <c r="J3554">
        <v>0</v>
      </c>
      <c r="K3554" t="s">
        <v>232</v>
      </c>
      <c r="L3554">
        <v>0</v>
      </c>
      <c r="M3554">
        <f t="shared" si="226"/>
        <v>2</v>
      </c>
      <c r="N3554" s="2">
        <f t="shared" si="223"/>
        <v>22</v>
      </c>
      <c r="O3554" s="2" t="str">
        <f t="shared" si="224"/>
        <v>TER_GML2</v>
      </c>
      <c r="P3554" t="str">
        <f t="shared" si="225"/>
        <v>PA</v>
      </c>
    </row>
    <row r="3555" spans="1:16" x14ac:dyDescent="0.25">
      <c r="A3555" t="s">
        <v>27</v>
      </c>
      <c r="B3555" t="s">
        <v>6062</v>
      </c>
      <c r="C3555">
        <v>506</v>
      </c>
      <c r="D3555" t="s">
        <v>2889</v>
      </c>
      <c r="E3555" s="26" t="s">
        <v>9541</v>
      </c>
      <c r="F3555" t="s">
        <v>44</v>
      </c>
      <c r="G3555" t="s">
        <v>45</v>
      </c>
      <c r="H3555" t="s">
        <v>2471</v>
      </c>
      <c r="I3555">
        <v>12</v>
      </c>
      <c r="J3555">
        <v>0</v>
      </c>
      <c r="K3555" t="s">
        <v>247</v>
      </c>
      <c r="L3555">
        <v>0</v>
      </c>
      <c r="M3555">
        <f t="shared" si="226"/>
        <v>2</v>
      </c>
      <c r="N3555" s="2">
        <f t="shared" si="223"/>
        <v>22</v>
      </c>
      <c r="O3555" s="2" t="str">
        <f t="shared" si="224"/>
        <v>TER_GML3</v>
      </c>
      <c r="P3555" t="str">
        <f t="shared" si="225"/>
        <v>PA</v>
      </c>
    </row>
    <row r="3556" spans="1:16" x14ac:dyDescent="0.25">
      <c r="A3556" t="s">
        <v>27</v>
      </c>
      <c r="B3556" t="s">
        <v>6063</v>
      </c>
      <c r="C3556">
        <v>507</v>
      </c>
      <c r="D3556" t="s">
        <v>2909</v>
      </c>
      <c r="E3556" s="26" t="s">
        <v>9541</v>
      </c>
      <c r="F3556" t="s">
        <v>44</v>
      </c>
      <c r="G3556" t="s">
        <v>45</v>
      </c>
      <c r="H3556" t="s">
        <v>2471</v>
      </c>
      <c r="I3556">
        <v>12</v>
      </c>
      <c r="J3556">
        <v>0</v>
      </c>
      <c r="K3556" t="s">
        <v>184</v>
      </c>
      <c r="L3556">
        <v>0</v>
      </c>
      <c r="M3556">
        <f t="shared" si="226"/>
        <v>2</v>
      </c>
      <c r="N3556" s="2">
        <f t="shared" si="223"/>
        <v>22</v>
      </c>
      <c r="O3556" s="2" t="str">
        <f t="shared" si="224"/>
        <v>TER_GML4</v>
      </c>
      <c r="P3556" t="str">
        <f t="shared" si="225"/>
        <v>PA</v>
      </c>
    </row>
    <row r="3557" spans="1:16" x14ac:dyDescent="0.25">
      <c r="A3557" t="s">
        <v>27</v>
      </c>
      <c r="B3557" t="s">
        <v>6064</v>
      </c>
      <c r="C3557">
        <v>508</v>
      </c>
      <c r="D3557" t="s">
        <v>2928</v>
      </c>
      <c r="E3557" s="26" t="s">
        <v>9541</v>
      </c>
      <c r="F3557" t="s">
        <v>44</v>
      </c>
      <c r="G3557" t="s">
        <v>45</v>
      </c>
      <c r="H3557" t="s">
        <v>2471</v>
      </c>
      <c r="I3557">
        <v>12</v>
      </c>
      <c r="J3557">
        <v>0</v>
      </c>
      <c r="K3557" t="s">
        <v>322</v>
      </c>
      <c r="L3557">
        <v>0</v>
      </c>
      <c r="M3557">
        <f t="shared" si="226"/>
        <v>2</v>
      </c>
      <c r="N3557" s="2">
        <f t="shared" si="223"/>
        <v>22</v>
      </c>
      <c r="O3557" s="2" t="str">
        <f t="shared" si="224"/>
        <v>TER_GML5</v>
      </c>
      <c r="P3557" t="str">
        <f t="shared" si="225"/>
        <v>PA</v>
      </c>
    </row>
    <row r="3558" spans="1:16" x14ac:dyDescent="0.25">
      <c r="A3558" t="s">
        <v>27</v>
      </c>
      <c r="B3558" t="s">
        <v>6065</v>
      </c>
      <c r="C3558">
        <v>509</v>
      </c>
      <c r="D3558" t="s">
        <v>2655</v>
      </c>
      <c r="E3558" s="26" t="s">
        <v>9541</v>
      </c>
      <c r="F3558" t="s">
        <v>44</v>
      </c>
      <c r="G3558" t="s">
        <v>45</v>
      </c>
      <c r="H3558" t="s">
        <v>2471</v>
      </c>
      <c r="I3558">
        <v>12</v>
      </c>
      <c r="J3558">
        <v>0</v>
      </c>
      <c r="K3558" t="s">
        <v>244</v>
      </c>
      <c r="L3558">
        <v>0</v>
      </c>
      <c r="M3558">
        <f t="shared" si="226"/>
        <v>2</v>
      </c>
      <c r="N3558" s="2">
        <f t="shared" si="223"/>
        <v>22</v>
      </c>
      <c r="O3558" s="2" t="str">
        <f t="shared" si="224"/>
        <v>TER_GMR</v>
      </c>
      <c r="P3558" t="str">
        <f t="shared" si="225"/>
        <v>PA</v>
      </c>
    </row>
    <row r="3559" spans="1:16" x14ac:dyDescent="0.25">
      <c r="A3559" t="s">
        <v>27</v>
      </c>
      <c r="B3559" t="s">
        <v>6066</v>
      </c>
      <c r="C3559">
        <v>510</v>
      </c>
      <c r="D3559" t="s">
        <v>2496</v>
      </c>
      <c r="E3559" s="26" t="s">
        <v>9541</v>
      </c>
      <c r="F3559" t="s">
        <v>44</v>
      </c>
      <c r="G3559" t="s">
        <v>45</v>
      </c>
      <c r="H3559" t="s">
        <v>2471</v>
      </c>
      <c r="I3559">
        <v>12</v>
      </c>
      <c r="J3559">
        <v>0</v>
      </c>
      <c r="K3559" t="s">
        <v>539</v>
      </c>
      <c r="L3559">
        <v>0</v>
      </c>
      <c r="M3559">
        <f t="shared" si="226"/>
        <v>2</v>
      </c>
      <c r="N3559" s="2">
        <f t="shared" si="223"/>
        <v>22</v>
      </c>
      <c r="O3559" s="2" t="str">
        <f t="shared" si="224"/>
        <v>LER_GMCT</v>
      </c>
      <c r="P3559" t="str">
        <f t="shared" si="225"/>
        <v>PA</v>
      </c>
    </row>
    <row r="3560" spans="1:16" x14ac:dyDescent="0.25">
      <c r="A3560" t="s">
        <v>27</v>
      </c>
      <c r="B3560" t="s">
        <v>6067</v>
      </c>
      <c r="C3560">
        <v>511</v>
      </c>
      <c r="D3560" t="s">
        <v>6068</v>
      </c>
      <c r="E3560" s="26" t="s">
        <v>9541</v>
      </c>
      <c r="F3560" t="s">
        <v>44</v>
      </c>
      <c r="G3560" t="s">
        <v>45</v>
      </c>
      <c r="H3560" t="s">
        <v>2471</v>
      </c>
      <c r="I3560">
        <v>12</v>
      </c>
      <c r="J3560">
        <v>0</v>
      </c>
      <c r="K3560" t="s">
        <v>2595</v>
      </c>
      <c r="L3560">
        <v>0</v>
      </c>
      <c r="M3560">
        <f t="shared" si="226"/>
        <v>2</v>
      </c>
      <c r="N3560" s="2">
        <f t="shared" si="223"/>
        <v>22</v>
      </c>
      <c r="O3560" s="2" t="str">
        <f t="shared" si="224"/>
        <v>LER_GML</v>
      </c>
      <c r="P3560" t="str">
        <f t="shared" si="225"/>
        <v>PA</v>
      </c>
    </row>
    <row r="3561" spans="1:16" x14ac:dyDescent="0.25">
      <c r="A3561" t="s">
        <v>27</v>
      </c>
      <c r="B3561" t="s">
        <v>6069</v>
      </c>
      <c r="C3561">
        <v>512</v>
      </c>
      <c r="D3561" t="s">
        <v>2848</v>
      </c>
      <c r="E3561" s="26" t="s">
        <v>9541</v>
      </c>
      <c r="F3561" t="s">
        <v>44</v>
      </c>
      <c r="G3561" t="s">
        <v>45</v>
      </c>
      <c r="H3561" t="s">
        <v>2471</v>
      </c>
      <c r="I3561">
        <v>12</v>
      </c>
      <c r="J3561">
        <v>0</v>
      </c>
      <c r="K3561" t="s">
        <v>295</v>
      </c>
      <c r="L3561">
        <v>0</v>
      </c>
      <c r="M3561">
        <f t="shared" si="226"/>
        <v>2</v>
      </c>
      <c r="N3561" s="2">
        <f t="shared" si="223"/>
        <v>22</v>
      </c>
      <c r="O3561" s="2" t="str">
        <f t="shared" si="224"/>
        <v>LER_GML1</v>
      </c>
      <c r="P3561" t="str">
        <f t="shared" si="225"/>
        <v>PA</v>
      </c>
    </row>
    <row r="3562" spans="1:16" x14ac:dyDescent="0.25">
      <c r="A3562" t="s">
        <v>27</v>
      </c>
      <c r="B3562" t="s">
        <v>6070</v>
      </c>
      <c r="C3562">
        <v>513</v>
      </c>
      <c r="D3562" t="s">
        <v>2871</v>
      </c>
      <c r="E3562" s="26" t="s">
        <v>9541</v>
      </c>
      <c r="F3562" t="s">
        <v>44</v>
      </c>
      <c r="G3562" t="s">
        <v>45</v>
      </c>
      <c r="H3562" t="s">
        <v>2471</v>
      </c>
      <c r="I3562">
        <v>12</v>
      </c>
      <c r="J3562">
        <v>0</v>
      </c>
      <c r="K3562" t="s">
        <v>247</v>
      </c>
      <c r="L3562">
        <v>0</v>
      </c>
      <c r="M3562">
        <f t="shared" si="226"/>
        <v>2</v>
      </c>
      <c r="N3562" s="2">
        <f t="shared" si="223"/>
        <v>22</v>
      </c>
      <c r="O3562" s="2" t="str">
        <f t="shared" si="224"/>
        <v>LER_GML2</v>
      </c>
      <c r="P3562" t="str">
        <f t="shared" si="225"/>
        <v>PA</v>
      </c>
    </row>
    <row r="3563" spans="1:16" x14ac:dyDescent="0.25">
      <c r="A3563" t="s">
        <v>27</v>
      </c>
      <c r="B3563" t="s">
        <v>6071</v>
      </c>
      <c r="C3563">
        <v>514</v>
      </c>
      <c r="D3563" t="s">
        <v>2891</v>
      </c>
      <c r="E3563" s="26" t="s">
        <v>9541</v>
      </c>
      <c r="F3563" t="s">
        <v>44</v>
      </c>
      <c r="G3563" t="s">
        <v>45</v>
      </c>
      <c r="H3563" t="s">
        <v>2471</v>
      </c>
      <c r="I3563">
        <v>12</v>
      </c>
      <c r="J3563">
        <v>0</v>
      </c>
      <c r="K3563" t="s">
        <v>184</v>
      </c>
      <c r="L3563">
        <v>0</v>
      </c>
      <c r="M3563">
        <f t="shared" si="226"/>
        <v>2</v>
      </c>
      <c r="N3563" s="2">
        <f t="shared" si="223"/>
        <v>22</v>
      </c>
      <c r="O3563" s="2" t="str">
        <f t="shared" si="224"/>
        <v>LER_GML3</v>
      </c>
      <c r="P3563" t="str">
        <f t="shared" si="225"/>
        <v>PA</v>
      </c>
    </row>
    <row r="3564" spans="1:16" x14ac:dyDescent="0.25">
      <c r="A3564" t="s">
        <v>27</v>
      </c>
      <c r="B3564" t="s">
        <v>6072</v>
      </c>
      <c r="C3564">
        <v>515</v>
      </c>
      <c r="D3564" t="s">
        <v>2911</v>
      </c>
      <c r="E3564" s="26" t="s">
        <v>9541</v>
      </c>
      <c r="F3564" t="s">
        <v>44</v>
      </c>
      <c r="G3564" t="s">
        <v>45</v>
      </c>
      <c r="H3564" t="s">
        <v>2471</v>
      </c>
      <c r="I3564">
        <v>12</v>
      </c>
      <c r="J3564">
        <v>0</v>
      </c>
      <c r="K3564" t="s">
        <v>330</v>
      </c>
      <c r="L3564">
        <v>1</v>
      </c>
      <c r="M3564">
        <f t="shared" si="226"/>
        <v>2</v>
      </c>
      <c r="N3564" s="2">
        <f t="shared" si="223"/>
        <v>22</v>
      </c>
      <c r="O3564" s="2" t="str">
        <f t="shared" si="224"/>
        <v>LER_GML4</v>
      </c>
      <c r="P3564" t="str">
        <f t="shared" si="225"/>
        <v>PA</v>
      </c>
    </row>
    <row r="3565" spans="1:16" x14ac:dyDescent="0.25">
      <c r="A3565" t="s">
        <v>27</v>
      </c>
      <c r="B3565" t="s">
        <v>6073</v>
      </c>
      <c r="C3565">
        <v>516</v>
      </c>
      <c r="D3565" t="s">
        <v>2930</v>
      </c>
      <c r="E3565" s="26" t="s">
        <v>9541</v>
      </c>
      <c r="F3565" t="s">
        <v>44</v>
      </c>
      <c r="G3565" t="s">
        <v>45</v>
      </c>
      <c r="H3565" t="s">
        <v>2471</v>
      </c>
      <c r="I3565">
        <v>12</v>
      </c>
      <c r="J3565">
        <v>0</v>
      </c>
      <c r="K3565" t="s">
        <v>526</v>
      </c>
      <c r="L3565">
        <v>0</v>
      </c>
      <c r="M3565">
        <f t="shared" si="226"/>
        <v>2</v>
      </c>
      <c r="N3565" s="2">
        <f t="shared" si="223"/>
        <v>22</v>
      </c>
      <c r="O3565" s="2" t="str">
        <f t="shared" si="224"/>
        <v>LER_GML5</v>
      </c>
      <c r="P3565" t="str">
        <f t="shared" si="225"/>
        <v>PA</v>
      </c>
    </row>
    <row r="3566" spans="1:16" x14ac:dyDescent="0.25">
      <c r="A3566" t="s">
        <v>27</v>
      </c>
      <c r="B3566" t="s">
        <v>6074</v>
      </c>
      <c r="C3566">
        <v>517</v>
      </c>
      <c r="D3566" t="s">
        <v>2658</v>
      </c>
      <c r="E3566" s="26" t="s">
        <v>9541</v>
      </c>
      <c r="F3566" t="s">
        <v>44</v>
      </c>
      <c r="G3566" t="s">
        <v>45</v>
      </c>
      <c r="H3566" t="s">
        <v>2471</v>
      </c>
      <c r="I3566">
        <v>12</v>
      </c>
      <c r="J3566">
        <v>0</v>
      </c>
      <c r="K3566" t="s">
        <v>184</v>
      </c>
      <c r="L3566">
        <v>0</v>
      </c>
      <c r="M3566">
        <f t="shared" si="226"/>
        <v>2</v>
      </c>
      <c r="N3566" s="2">
        <f t="shared" ref="N3566:N3629" si="227">_xlfn.NUMBERVALUE(MID(A3566,2,3))-200</f>
        <v>22</v>
      </c>
      <c r="O3566" s="2" t="str">
        <f t="shared" ref="O3566:O3629" si="228">MID(B3566,6,LEN(B3566)-5)</f>
        <v>LER_GMR</v>
      </c>
      <c r="P3566" t="str">
        <f t="shared" ref="P3566:P3629" si="229">IFERROR(IF(FIND("PA",A3566)&gt;0,"PA","Biological"),"Biological")</f>
        <v>PA</v>
      </c>
    </row>
    <row r="3567" spans="1:16" x14ac:dyDescent="0.25">
      <c r="A3567" t="s">
        <v>27</v>
      </c>
      <c r="B3567" t="s">
        <v>6075</v>
      </c>
      <c r="C3567">
        <v>518</v>
      </c>
      <c r="D3567" t="s">
        <v>2498</v>
      </c>
      <c r="E3567" s="26" t="s">
        <v>9541</v>
      </c>
      <c r="F3567" t="s">
        <v>44</v>
      </c>
      <c r="G3567" t="s">
        <v>45</v>
      </c>
      <c r="H3567" t="s">
        <v>2471</v>
      </c>
      <c r="I3567">
        <v>12</v>
      </c>
      <c r="J3567">
        <v>0</v>
      </c>
      <c r="K3567" t="s">
        <v>92</v>
      </c>
      <c r="L3567">
        <v>0</v>
      </c>
      <c r="M3567">
        <f t="shared" si="226"/>
        <v>2</v>
      </c>
      <c r="N3567" s="2">
        <f t="shared" si="227"/>
        <v>22</v>
      </c>
      <c r="O3567" s="2" t="str">
        <f t="shared" si="228"/>
        <v>RER_GMCT</v>
      </c>
      <c r="P3567" t="str">
        <f t="shared" si="229"/>
        <v>PA</v>
      </c>
    </row>
    <row r="3568" spans="1:16" x14ac:dyDescent="0.25">
      <c r="A3568" t="s">
        <v>27</v>
      </c>
      <c r="B3568" t="s">
        <v>6076</v>
      </c>
      <c r="C3568">
        <v>519</v>
      </c>
      <c r="D3568" t="s">
        <v>6077</v>
      </c>
      <c r="E3568" s="26" t="s">
        <v>9541</v>
      </c>
      <c r="F3568" t="s">
        <v>44</v>
      </c>
      <c r="G3568" t="s">
        <v>45</v>
      </c>
      <c r="H3568" t="s">
        <v>2471</v>
      </c>
      <c r="I3568">
        <v>12</v>
      </c>
      <c r="J3568">
        <v>0</v>
      </c>
      <c r="K3568" t="s">
        <v>5743</v>
      </c>
      <c r="L3568">
        <v>0</v>
      </c>
      <c r="M3568">
        <f t="shared" si="226"/>
        <v>2</v>
      </c>
      <c r="N3568" s="2">
        <f t="shared" si="227"/>
        <v>22</v>
      </c>
      <c r="O3568" s="2" t="str">
        <f t="shared" si="228"/>
        <v>RER_GML</v>
      </c>
      <c r="P3568" t="str">
        <f t="shared" si="229"/>
        <v>PA</v>
      </c>
    </row>
    <row r="3569" spans="1:16" x14ac:dyDescent="0.25">
      <c r="A3569" t="s">
        <v>27</v>
      </c>
      <c r="B3569" t="s">
        <v>6078</v>
      </c>
      <c r="C3569">
        <v>520</v>
      </c>
      <c r="D3569" t="s">
        <v>2850</v>
      </c>
      <c r="E3569" s="26" t="s">
        <v>9541</v>
      </c>
      <c r="F3569" t="s">
        <v>44</v>
      </c>
      <c r="G3569" t="s">
        <v>45</v>
      </c>
      <c r="H3569" t="s">
        <v>2471</v>
      </c>
      <c r="I3569">
        <v>12</v>
      </c>
      <c r="J3569">
        <v>0</v>
      </c>
      <c r="K3569" t="s">
        <v>184</v>
      </c>
      <c r="L3569">
        <v>0</v>
      </c>
      <c r="M3569">
        <f t="shared" si="226"/>
        <v>2</v>
      </c>
      <c r="N3569" s="2">
        <f t="shared" si="227"/>
        <v>22</v>
      </c>
      <c r="O3569" s="2" t="str">
        <f t="shared" si="228"/>
        <v>RER_GML1</v>
      </c>
      <c r="P3569" t="str">
        <f t="shared" si="229"/>
        <v>PA</v>
      </c>
    </row>
    <row r="3570" spans="1:16" x14ac:dyDescent="0.25">
      <c r="A3570" t="s">
        <v>27</v>
      </c>
      <c r="B3570" t="s">
        <v>6079</v>
      </c>
      <c r="C3570">
        <v>521</v>
      </c>
      <c r="D3570" t="s">
        <v>2873</v>
      </c>
      <c r="E3570" s="26" t="s">
        <v>9541</v>
      </c>
      <c r="F3570" t="s">
        <v>44</v>
      </c>
      <c r="G3570" t="s">
        <v>45</v>
      </c>
      <c r="H3570" t="s">
        <v>2471</v>
      </c>
      <c r="I3570">
        <v>12</v>
      </c>
      <c r="J3570">
        <v>0</v>
      </c>
      <c r="K3570" t="s">
        <v>210</v>
      </c>
      <c r="L3570">
        <v>0</v>
      </c>
      <c r="M3570">
        <f t="shared" si="226"/>
        <v>2</v>
      </c>
      <c r="N3570" s="2">
        <f t="shared" si="227"/>
        <v>22</v>
      </c>
      <c r="O3570" s="2" t="str">
        <f t="shared" si="228"/>
        <v>RER_GML2</v>
      </c>
      <c r="P3570" t="str">
        <f t="shared" si="229"/>
        <v>PA</v>
      </c>
    </row>
    <row r="3571" spans="1:16" x14ac:dyDescent="0.25">
      <c r="A3571" t="s">
        <v>27</v>
      </c>
      <c r="B3571" t="s">
        <v>6080</v>
      </c>
      <c r="C3571">
        <v>522</v>
      </c>
      <c r="D3571" t="s">
        <v>2873</v>
      </c>
      <c r="E3571" s="26" t="s">
        <v>9541</v>
      </c>
      <c r="F3571" t="s">
        <v>44</v>
      </c>
      <c r="G3571" t="s">
        <v>45</v>
      </c>
      <c r="H3571" t="s">
        <v>2471</v>
      </c>
      <c r="I3571">
        <v>12</v>
      </c>
      <c r="J3571">
        <v>0</v>
      </c>
      <c r="K3571" t="s">
        <v>97</v>
      </c>
      <c r="L3571">
        <v>0</v>
      </c>
      <c r="M3571">
        <f t="shared" si="226"/>
        <v>2</v>
      </c>
      <c r="N3571" s="2">
        <f t="shared" si="227"/>
        <v>22</v>
      </c>
      <c r="O3571" s="2" t="str">
        <f t="shared" si="228"/>
        <v>RER_GML3</v>
      </c>
      <c r="P3571" t="str">
        <f t="shared" si="229"/>
        <v>PA</v>
      </c>
    </row>
    <row r="3572" spans="1:16" x14ac:dyDescent="0.25">
      <c r="A3572" t="s">
        <v>27</v>
      </c>
      <c r="B3572" t="s">
        <v>6081</v>
      </c>
      <c r="C3572">
        <v>523</v>
      </c>
      <c r="D3572" t="s">
        <v>2913</v>
      </c>
      <c r="E3572" s="26" t="s">
        <v>9541</v>
      </c>
      <c r="F3572" t="s">
        <v>44</v>
      </c>
      <c r="G3572" t="s">
        <v>45</v>
      </c>
      <c r="H3572" t="s">
        <v>2471</v>
      </c>
      <c r="I3572">
        <v>12</v>
      </c>
      <c r="J3572">
        <v>0</v>
      </c>
      <c r="K3572" t="s">
        <v>92</v>
      </c>
      <c r="L3572">
        <v>0</v>
      </c>
      <c r="M3572">
        <f t="shared" si="226"/>
        <v>2</v>
      </c>
      <c r="N3572" s="2">
        <f t="shared" si="227"/>
        <v>22</v>
      </c>
      <c r="O3572" s="2" t="str">
        <f t="shared" si="228"/>
        <v>RER_GML4</v>
      </c>
      <c r="P3572" t="str">
        <f t="shared" si="229"/>
        <v>PA</v>
      </c>
    </row>
    <row r="3573" spans="1:16" x14ac:dyDescent="0.25">
      <c r="A3573" t="s">
        <v>27</v>
      </c>
      <c r="B3573" t="s">
        <v>6082</v>
      </c>
      <c r="C3573">
        <v>524</v>
      </c>
      <c r="D3573" t="s">
        <v>2932</v>
      </c>
      <c r="E3573" s="26" t="s">
        <v>9541</v>
      </c>
      <c r="F3573" t="s">
        <v>44</v>
      </c>
      <c r="G3573" t="s">
        <v>45</v>
      </c>
      <c r="H3573" t="s">
        <v>2471</v>
      </c>
      <c r="I3573">
        <v>12</v>
      </c>
      <c r="J3573">
        <v>0</v>
      </c>
      <c r="K3573" t="s">
        <v>268</v>
      </c>
      <c r="L3573">
        <v>0</v>
      </c>
      <c r="M3573">
        <f t="shared" si="226"/>
        <v>2</v>
      </c>
      <c r="N3573" s="2">
        <f t="shared" si="227"/>
        <v>22</v>
      </c>
      <c r="O3573" s="2" t="str">
        <f t="shared" si="228"/>
        <v>RER_GML5</v>
      </c>
      <c r="P3573" t="str">
        <f t="shared" si="229"/>
        <v>PA</v>
      </c>
    </row>
    <row r="3574" spans="1:16" x14ac:dyDescent="0.25">
      <c r="A3574" t="s">
        <v>27</v>
      </c>
      <c r="B3574" t="s">
        <v>6083</v>
      </c>
      <c r="C3574">
        <v>525</v>
      </c>
      <c r="D3574" t="s">
        <v>2661</v>
      </c>
      <c r="E3574" s="26" t="s">
        <v>9541</v>
      </c>
      <c r="F3574" t="s">
        <v>44</v>
      </c>
      <c r="G3574" t="s">
        <v>45</v>
      </c>
      <c r="H3574" t="s">
        <v>2471</v>
      </c>
      <c r="I3574">
        <v>12</v>
      </c>
      <c r="J3574">
        <v>0</v>
      </c>
      <c r="K3574" t="s">
        <v>298</v>
      </c>
      <c r="L3574">
        <v>0</v>
      </c>
      <c r="M3574">
        <f t="shared" si="226"/>
        <v>2</v>
      </c>
      <c r="N3574" s="2">
        <f t="shared" si="227"/>
        <v>22</v>
      </c>
      <c r="O3574" s="2" t="str">
        <f t="shared" si="228"/>
        <v>RER_GMR</v>
      </c>
      <c r="P3574" t="str">
        <f t="shared" si="229"/>
        <v>PA</v>
      </c>
    </row>
    <row r="3575" spans="1:16" x14ac:dyDescent="0.25">
      <c r="A3575" t="s">
        <v>27</v>
      </c>
      <c r="B3575" t="s">
        <v>6084</v>
      </c>
      <c r="C3575">
        <v>526</v>
      </c>
      <c r="D3575" t="s">
        <v>2501</v>
      </c>
      <c r="E3575" s="26" t="s">
        <v>9541</v>
      </c>
      <c r="F3575" t="s">
        <v>44</v>
      </c>
      <c r="G3575" t="s">
        <v>45</v>
      </c>
      <c r="H3575" t="s">
        <v>2471</v>
      </c>
      <c r="I3575">
        <v>12</v>
      </c>
      <c r="J3575">
        <v>0</v>
      </c>
      <c r="K3575" t="s">
        <v>6085</v>
      </c>
      <c r="L3575">
        <v>0</v>
      </c>
      <c r="M3575">
        <f t="shared" si="226"/>
        <v>2</v>
      </c>
      <c r="N3575" s="2">
        <f t="shared" si="227"/>
        <v>22</v>
      </c>
      <c r="O3575" s="2" t="str">
        <f t="shared" si="228"/>
        <v>PER_GMCT</v>
      </c>
      <c r="P3575" t="str">
        <f t="shared" si="229"/>
        <v>PA</v>
      </c>
    </row>
    <row r="3576" spans="1:16" x14ac:dyDescent="0.25">
      <c r="A3576" t="s">
        <v>27</v>
      </c>
      <c r="B3576" t="s">
        <v>6086</v>
      </c>
      <c r="C3576">
        <v>527</v>
      </c>
      <c r="D3576" t="s">
        <v>6087</v>
      </c>
      <c r="E3576" s="26" t="s">
        <v>9541</v>
      </c>
      <c r="F3576" t="s">
        <v>44</v>
      </c>
      <c r="G3576" t="s">
        <v>45</v>
      </c>
      <c r="H3576" t="s">
        <v>2471</v>
      </c>
      <c r="I3576">
        <v>12</v>
      </c>
      <c r="J3576">
        <v>0</v>
      </c>
      <c r="K3576" t="s">
        <v>268</v>
      </c>
      <c r="L3576">
        <v>0</v>
      </c>
      <c r="M3576">
        <f t="shared" si="226"/>
        <v>2</v>
      </c>
      <c r="N3576" s="2">
        <f t="shared" si="227"/>
        <v>22</v>
      </c>
      <c r="O3576" s="2" t="str">
        <f t="shared" si="228"/>
        <v>PER_GML</v>
      </c>
      <c r="P3576" t="str">
        <f t="shared" si="229"/>
        <v>PA</v>
      </c>
    </row>
    <row r="3577" spans="1:16" x14ac:dyDescent="0.25">
      <c r="A3577" t="s">
        <v>27</v>
      </c>
      <c r="B3577" t="s">
        <v>6088</v>
      </c>
      <c r="C3577">
        <v>528</v>
      </c>
      <c r="D3577" t="s">
        <v>2853</v>
      </c>
      <c r="E3577" s="26" t="s">
        <v>9541</v>
      </c>
      <c r="F3577" t="s">
        <v>44</v>
      </c>
      <c r="G3577" t="s">
        <v>45</v>
      </c>
      <c r="H3577" t="s">
        <v>2471</v>
      </c>
      <c r="I3577">
        <v>12</v>
      </c>
      <c r="J3577">
        <v>0</v>
      </c>
      <c r="K3577" t="s">
        <v>539</v>
      </c>
      <c r="L3577">
        <v>0</v>
      </c>
      <c r="M3577">
        <f t="shared" si="226"/>
        <v>2</v>
      </c>
      <c r="N3577" s="2">
        <f t="shared" si="227"/>
        <v>22</v>
      </c>
      <c r="O3577" s="2" t="str">
        <f t="shared" si="228"/>
        <v>PER_GML1</v>
      </c>
      <c r="P3577" t="str">
        <f t="shared" si="229"/>
        <v>PA</v>
      </c>
    </row>
    <row r="3578" spans="1:16" x14ac:dyDescent="0.25">
      <c r="A3578" t="s">
        <v>27</v>
      </c>
      <c r="B3578" t="s">
        <v>6089</v>
      </c>
      <c r="C3578">
        <v>529</v>
      </c>
      <c r="D3578" t="s">
        <v>2875</v>
      </c>
      <c r="E3578" s="26" t="s">
        <v>9541</v>
      </c>
      <c r="F3578" t="s">
        <v>44</v>
      </c>
      <c r="G3578" t="s">
        <v>45</v>
      </c>
      <c r="H3578" t="s">
        <v>2471</v>
      </c>
      <c r="I3578">
        <v>12</v>
      </c>
      <c r="J3578">
        <v>0</v>
      </c>
      <c r="K3578" t="s">
        <v>6085</v>
      </c>
      <c r="L3578">
        <v>0</v>
      </c>
      <c r="M3578">
        <f t="shared" si="226"/>
        <v>2</v>
      </c>
      <c r="N3578" s="2">
        <f t="shared" si="227"/>
        <v>22</v>
      </c>
      <c r="O3578" s="2" t="str">
        <f t="shared" si="228"/>
        <v>PER_GML2</v>
      </c>
      <c r="P3578" t="str">
        <f t="shared" si="229"/>
        <v>PA</v>
      </c>
    </row>
    <row r="3579" spans="1:16" x14ac:dyDescent="0.25">
      <c r="A3579" t="s">
        <v>27</v>
      </c>
      <c r="B3579" t="s">
        <v>6090</v>
      </c>
      <c r="C3579">
        <v>530</v>
      </c>
      <c r="D3579" t="s">
        <v>2894</v>
      </c>
      <c r="E3579" s="26" t="s">
        <v>9541</v>
      </c>
      <c r="F3579" t="s">
        <v>44</v>
      </c>
      <c r="G3579" t="s">
        <v>45</v>
      </c>
      <c r="H3579" t="s">
        <v>2471</v>
      </c>
      <c r="I3579">
        <v>12</v>
      </c>
      <c r="J3579">
        <v>0</v>
      </c>
      <c r="K3579" t="s">
        <v>539</v>
      </c>
      <c r="L3579">
        <v>0</v>
      </c>
      <c r="M3579">
        <f t="shared" si="226"/>
        <v>2</v>
      </c>
      <c r="N3579" s="2">
        <f t="shared" si="227"/>
        <v>22</v>
      </c>
      <c r="O3579" s="2" t="str">
        <f t="shared" si="228"/>
        <v>PER_GML3</v>
      </c>
      <c r="P3579" t="str">
        <f t="shared" si="229"/>
        <v>PA</v>
      </c>
    </row>
    <row r="3580" spans="1:16" x14ac:dyDescent="0.25">
      <c r="A3580" t="s">
        <v>27</v>
      </c>
      <c r="B3580" t="s">
        <v>6091</v>
      </c>
      <c r="C3580">
        <v>531</v>
      </c>
      <c r="D3580" t="s">
        <v>2894</v>
      </c>
      <c r="E3580" s="26" t="s">
        <v>9541</v>
      </c>
      <c r="F3580" t="s">
        <v>44</v>
      </c>
      <c r="G3580" t="s">
        <v>45</v>
      </c>
      <c r="H3580" t="s">
        <v>2471</v>
      </c>
      <c r="I3580">
        <v>12</v>
      </c>
      <c r="J3580">
        <v>0</v>
      </c>
      <c r="K3580" t="s">
        <v>6085</v>
      </c>
      <c r="L3580">
        <v>0</v>
      </c>
      <c r="M3580">
        <f t="shared" si="226"/>
        <v>2</v>
      </c>
      <c r="N3580" s="2">
        <f t="shared" si="227"/>
        <v>22</v>
      </c>
      <c r="O3580" s="2" t="str">
        <f t="shared" si="228"/>
        <v>PER_GML4</v>
      </c>
      <c r="P3580" t="str">
        <f t="shared" si="229"/>
        <v>PA</v>
      </c>
    </row>
    <row r="3581" spans="1:16" x14ac:dyDescent="0.25">
      <c r="A3581" t="s">
        <v>27</v>
      </c>
      <c r="B3581" t="s">
        <v>6092</v>
      </c>
      <c r="C3581">
        <v>532</v>
      </c>
      <c r="D3581" t="s">
        <v>2934</v>
      </c>
      <c r="E3581" s="26" t="s">
        <v>9541</v>
      </c>
      <c r="F3581" t="s">
        <v>44</v>
      </c>
      <c r="G3581" t="s">
        <v>45</v>
      </c>
      <c r="H3581" t="s">
        <v>2471</v>
      </c>
      <c r="I3581">
        <v>12</v>
      </c>
      <c r="J3581">
        <v>0</v>
      </c>
      <c r="K3581" t="s">
        <v>539</v>
      </c>
      <c r="L3581">
        <v>0</v>
      </c>
      <c r="M3581">
        <f t="shared" si="226"/>
        <v>2</v>
      </c>
      <c r="N3581" s="2">
        <f t="shared" si="227"/>
        <v>22</v>
      </c>
      <c r="O3581" s="2" t="str">
        <f t="shared" si="228"/>
        <v>PER_GML5</v>
      </c>
      <c r="P3581" t="str">
        <f t="shared" si="229"/>
        <v>PA</v>
      </c>
    </row>
    <row r="3582" spans="1:16" x14ac:dyDescent="0.25">
      <c r="A3582" t="s">
        <v>27</v>
      </c>
      <c r="B3582" t="s">
        <v>6093</v>
      </c>
      <c r="C3582">
        <v>533</v>
      </c>
      <c r="D3582" t="s">
        <v>2664</v>
      </c>
      <c r="E3582" s="26" t="s">
        <v>9541</v>
      </c>
      <c r="F3582" t="s">
        <v>44</v>
      </c>
      <c r="G3582" t="s">
        <v>45</v>
      </c>
      <c r="H3582" t="s">
        <v>2471</v>
      </c>
      <c r="I3582">
        <v>12</v>
      </c>
      <c r="J3582">
        <v>0</v>
      </c>
      <c r="K3582" t="s">
        <v>539</v>
      </c>
      <c r="L3582">
        <v>0</v>
      </c>
      <c r="M3582">
        <f t="shared" si="226"/>
        <v>2</v>
      </c>
      <c r="N3582" s="2">
        <f t="shared" si="227"/>
        <v>22</v>
      </c>
      <c r="O3582" s="2" t="str">
        <f t="shared" si="228"/>
        <v>PER_GMR</v>
      </c>
      <c r="P3582" t="str">
        <f t="shared" si="229"/>
        <v>PA</v>
      </c>
    </row>
    <row r="3583" spans="1:16" x14ac:dyDescent="0.25">
      <c r="A3583" t="s">
        <v>27</v>
      </c>
      <c r="B3583" t="s">
        <v>6094</v>
      </c>
      <c r="C3583">
        <v>534</v>
      </c>
      <c r="D3583" t="s">
        <v>6095</v>
      </c>
      <c r="E3583" s="26" t="s">
        <v>9541</v>
      </c>
      <c r="F3583" t="s">
        <v>44</v>
      </c>
      <c r="G3583" t="s">
        <v>45</v>
      </c>
      <c r="H3583" t="s">
        <v>2471</v>
      </c>
      <c r="I3583">
        <v>12</v>
      </c>
      <c r="J3583">
        <v>0</v>
      </c>
      <c r="K3583" t="s">
        <v>6096</v>
      </c>
      <c r="L3583">
        <v>0</v>
      </c>
      <c r="M3583">
        <f t="shared" si="226"/>
        <v>2</v>
      </c>
      <c r="N3583" s="2">
        <f t="shared" si="227"/>
        <v>22</v>
      </c>
      <c r="O3583" s="2" t="str">
        <f t="shared" si="228"/>
        <v>LMN_CPAL</v>
      </c>
      <c r="P3583" t="str">
        <f t="shared" si="229"/>
        <v>PA</v>
      </c>
    </row>
    <row r="3584" spans="1:16" x14ac:dyDescent="0.25">
      <c r="A3584" t="s">
        <v>27</v>
      </c>
      <c r="B3584" t="s">
        <v>6097</v>
      </c>
      <c r="C3584">
        <v>535</v>
      </c>
      <c r="D3584" t="s">
        <v>6098</v>
      </c>
      <c r="E3584" s="26" t="s">
        <v>9541</v>
      </c>
      <c r="F3584" t="s">
        <v>44</v>
      </c>
      <c r="G3584" t="s">
        <v>45</v>
      </c>
      <c r="H3584" t="s">
        <v>2471</v>
      </c>
      <c r="I3584">
        <v>12</v>
      </c>
      <c r="J3584">
        <v>0</v>
      </c>
      <c r="K3584" t="s">
        <v>6099</v>
      </c>
      <c r="L3584">
        <v>0</v>
      </c>
      <c r="M3584">
        <f t="shared" si="226"/>
        <v>2</v>
      </c>
      <c r="N3584" s="2">
        <f t="shared" si="227"/>
        <v>22</v>
      </c>
      <c r="O3584" s="2" t="str">
        <f t="shared" si="228"/>
        <v>LMN_CPAL1</v>
      </c>
      <c r="P3584" t="str">
        <f t="shared" si="229"/>
        <v>PA</v>
      </c>
    </row>
    <row r="3585" spans="1:16" x14ac:dyDescent="0.25">
      <c r="A3585" t="s">
        <v>27</v>
      </c>
      <c r="B3585" t="s">
        <v>6100</v>
      </c>
      <c r="C3585">
        <v>536</v>
      </c>
      <c r="D3585" t="s">
        <v>6101</v>
      </c>
      <c r="E3585" s="26" t="s">
        <v>9541</v>
      </c>
      <c r="F3585" t="s">
        <v>44</v>
      </c>
      <c r="G3585" t="s">
        <v>45</v>
      </c>
      <c r="H3585" t="s">
        <v>2471</v>
      </c>
      <c r="I3585">
        <v>12</v>
      </c>
      <c r="J3585">
        <v>0</v>
      </c>
      <c r="K3585" t="s">
        <v>6102</v>
      </c>
      <c r="L3585">
        <v>0</v>
      </c>
      <c r="M3585">
        <f t="shared" si="226"/>
        <v>2</v>
      </c>
      <c r="N3585" s="2">
        <f t="shared" si="227"/>
        <v>22</v>
      </c>
      <c r="O3585" s="2" t="str">
        <f t="shared" si="228"/>
        <v>LMN_CPAL2</v>
      </c>
      <c r="P3585" t="str">
        <f t="shared" si="229"/>
        <v>PA</v>
      </c>
    </row>
    <row r="3586" spans="1:16" x14ac:dyDescent="0.25">
      <c r="A3586" t="s">
        <v>27</v>
      </c>
      <c r="B3586" t="s">
        <v>6103</v>
      </c>
      <c r="C3586">
        <v>537</v>
      </c>
      <c r="D3586" t="s">
        <v>6104</v>
      </c>
      <c r="E3586" s="26" t="s">
        <v>9541</v>
      </c>
      <c r="F3586" t="s">
        <v>44</v>
      </c>
      <c r="G3586" t="s">
        <v>45</v>
      </c>
      <c r="H3586" t="s">
        <v>2471</v>
      </c>
      <c r="I3586">
        <v>12</v>
      </c>
      <c r="J3586">
        <v>0</v>
      </c>
      <c r="K3586" t="s">
        <v>6105</v>
      </c>
      <c r="L3586">
        <v>0</v>
      </c>
      <c r="M3586">
        <f t="shared" si="226"/>
        <v>2</v>
      </c>
      <c r="N3586" s="2">
        <f t="shared" si="227"/>
        <v>22</v>
      </c>
      <c r="O3586" s="2" t="str">
        <f t="shared" si="228"/>
        <v>LMN_CPAL3</v>
      </c>
      <c r="P3586" t="str">
        <f t="shared" si="229"/>
        <v>PA</v>
      </c>
    </row>
    <row r="3587" spans="1:16" x14ac:dyDescent="0.25">
      <c r="A3587" t="s">
        <v>27</v>
      </c>
      <c r="B3587" t="s">
        <v>6106</v>
      </c>
      <c r="C3587">
        <v>538</v>
      </c>
      <c r="D3587" t="s">
        <v>6107</v>
      </c>
      <c r="E3587" s="26" t="s">
        <v>9541</v>
      </c>
      <c r="F3587" t="s">
        <v>44</v>
      </c>
      <c r="G3587" t="s">
        <v>45</v>
      </c>
      <c r="H3587" t="s">
        <v>2471</v>
      </c>
      <c r="I3587">
        <v>12</v>
      </c>
      <c r="J3587">
        <v>0</v>
      </c>
      <c r="K3587" t="s">
        <v>6108</v>
      </c>
      <c r="L3587">
        <v>0</v>
      </c>
      <c r="M3587">
        <f t="shared" ref="M3587:M3650" si="230">_xlfn.NUMBERVALUE(MID(A3587,2,1))</f>
        <v>2</v>
      </c>
      <c r="N3587" s="2">
        <f t="shared" si="227"/>
        <v>22</v>
      </c>
      <c r="O3587" s="2" t="str">
        <f t="shared" si="228"/>
        <v>LMN_CPAL4</v>
      </c>
      <c r="P3587" t="str">
        <f t="shared" si="229"/>
        <v>PA</v>
      </c>
    </row>
    <row r="3588" spans="1:16" x14ac:dyDescent="0.25">
      <c r="A3588" t="s">
        <v>27</v>
      </c>
      <c r="B3588" t="s">
        <v>6109</v>
      </c>
      <c r="C3588">
        <v>539</v>
      </c>
      <c r="D3588" t="s">
        <v>6110</v>
      </c>
      <c r="E3588" s="26" t="s">
        <v>9541</v>
      </c>
      <c r="F3588" t="s">
        <v>44</v>
      </c>
      <c r="G3588" t="s">
        <v>45</v>
      </c>
      <c r="H3588" t="s">
        <v>2471</v>
      </c>
      <c r="I3588">
        <v>12</v>
      </c>
      <c r="J3588">
        <v>0</v>
      </c>
      <c r="K3588" t="s">
        <v>6111</v>
      </c>
      <c r="L3588">
        <v>0</v>
      </c>
      <c r="M3588">
        <f t="shared" si="230"/>
        <v>2</v>
      </c>
      <c r="N3588" s="2">
        <f t="shared" si="227"/>
        <v>22</v>
      </c>
      <c r="O3588" s="2" t="str">
        <f t="shared" si="228"/>
        <v>LMN_CPAL5</v>
      </c>
      <c r="P3588" t="str">
        <f t="shared" si="229"/>
        <v>PA</v>
      </c>
    </row>
    <row r="3589" spans="1:16" x14ac:dyDescent="0.25">
      <c r="A3589" t="s">
        <v>27</v>
      </c>
      <c r="B3589" t="s">
        <v>6112</v>
      </c>
      <c r="C3589">
        <v>540</v>
      </c>
      <c r="D3589" t="s">
        <v>6113</v>
      </c>
      <c r="E3589" s="26" t="s">
        <v>9541</v>
      </c>
      <c r="F3589" t="s">
        <v>44</v>
      </c>
      <c r="G3589" t="s">
        <v>45</v>
      </c>
      <c r="H3589" t="s">
        <v>2471</v>
      </c>
      <c r="I3589">
        <v>12</v>
      </c>
      <c r="J3589">
        <v>0</v>
      </c>
      <c r="K3589" t="s">
        <v>6114</v>
      </c>
      <c r="L3589">
        <v>0</v>
      </c>
      <c r="M3589">
        <f t="shared" si="230"/>
        <v>2</v>
      </c>
      <c r="N3589" s="2">
        <f t="shared" si="227"/>
        <v>22</v>
      </c>
      <c r="O3589" s="2" t="str">
        <f t="shared" si="228"/>
        <v>LMN_CPAL6</v>
      </c>
      <c r="P3589" t="str">
        <f t="shared" si="229"/>
        <v>PA</v>
      </c>
    </row>
    <row r="3590" spans="1:16" x14ac:dyDescent="0.25">
      <c r="A3590" t="s">
        <v>27</v>
      </c>
      <c r="B3590" t="s">
        <v>6115</v>
      </c>
      <c r="C3590">
        <v>541</v>
      </c>
      <c r="D3590" t="s">
        <v>6116</v>
      </c>
      <c r="E3590" s="26" t="s">
        <v>9541</v>
      </c>
      <c r="F3590" t="s">
        <v>44</v>
      </c>
      <c r="G3590" t="s">
        <v>45</v>
      </c>
      <c r="H3590" t="s">
        <v>2471</v>
      </c>
      <c r="I3590">
        <v>12</v>
      </c>
      <c r="J3590">
        <v>0</v>
      </c>
      <c r="K3590" t="s">
        <v>6117</v>
      </c>
      <c r="L3590">
        <v>0</v>
      </c>
      <c r="M3590">
        <f t="shared" si="230"/>
        <v>2</v>
      </c>
      <c r="N3590" s="2">
        <f t="shared" si="227"/>
        <v>22</v>
      </c>
      <c r="O3590" s="2" t="str">
        <f t="shared" si="228"/>
        <v>LMN_CPAL7</v>
      </c>
      <c r="P3590" t="str">
        <f t="shared" si="229"/>
        <v>PA</v>
      </c>
    </row>
    <row r="3591" spans="1:16" x14ac:dyDescent="0.25">
      <c r="A3591" t="s">
        <v>27</v>
      </c>
      <c r="B3591" t="s">
        <v>6118</v>
      </c>
      <c r="C3591">
        <v>542</v>
      </c>
      <c r="D3591" t="s">
        <v>2460</v>
      </c>
      <c r="E3591" s="26" t="s">
        <v>9541</v>
      </c>
      <c r="F3591" t="s">
        <v>44</v>
      </c>
      <c r="G3591" t="s">
        <v>45</v>
      </c>
      <c r="H3591" t="s">
        <v>2471</v>
      </c>
      <c r="I3591">
        <v>12</v>
      </c>
      <c r="J3591">
        <v>0</v>
      </c>
      <c r="K3591" t="s">
        <v>6119</v>
      </c>
      <c r="L3591">
        <v>0</v>
      </c>
      <c r="M3591">
        <f t="shared" si="230"/>
        <v>2</v>
      </c>
      <c r="N3591" s="2">
        <f t="shared" si="227"/>
        <v>22</v>
      </c>
      <c r="O3591" s="2" t="str">
        <f t="shared" si="228"/>
        <v>LMN_DET</v>
      </c>
      <c r="P3591" t="str">
        <f t="shared" si="229"/>
        <v>PA</v>
      </c>
    </row>
    <row r="3592" spans="1:16" x14ac:dyDescent="0.25">
      <c r="A3592" t="s">
        <v>27</v>
      </c>
      <c r="B3592" t="s">
        <v>6120</v>
      </c>
      <c r="C3592">
        <v>543</v>
      </c>
      <c r="D3592" t="s">
        <v>2671</v>
      </c>
      <c r="E3592" s="26" t="s">
        <v>9541</v>
      </c>
      <c r="F3592" t="s">
        <v>44</v>
      </c>
      <c r="G3592" t="s">
        <v>45</v>
      </c>
      <c r="H3592" t="s">
        <v>2471</v>
      </c>
      <c r="I3592">
        <v>12</v>
      </c>
      <c r="J3592">
        <v>0</v>
      </c>
      <c r="K3592" t="s">
        <v>6121</v>
      </c>
      <c r="L3592">
        <v>0</v>
      </c>
      <c r="M3592">
        <f t="shared" si="230"/>
        <v>2</v>
      </c>
      <c r="N3592" s="2">
        <f t="shared" si="227"/>
        <v>22</v>
      </c>
      <c r="O3592" s="2" t="str">
        <f t="shared" si="228"/>
        <v>LMN_IDN</v>
      </c>
      <c r="P3592" t="str">
        <f t="shared" si="229"/>
        <v>PA</v>
      </c>
    </row>
    <row r="3593" spans="1:16" x14ac:dyDescent="0.25">
      <c r="A3593" t="s">
        <v>27</v>
      </c>
      <c r="B3593" t="s">
        <v>6122</v>
      </c>
      <c r="C3593">
        <v>544</v>
      </c>
      <c r="D3593" t="s">
        <v>2689</v>
      </c>
      <c r="E3593" s="26" t="s">
        <v>9541</v>
      </c>
      <c r="F3593" t="s">
        <v>44</v>
      </c>
      <c r="G3593" t="s">
        <v>45</v>
      </c>
      <c r="H3593" t="s">
        <v>2471</v>
      </c>
      <c r="I3593">
        <v>12</v>
      </c>
      <c r="J3593">
        <v>0</v>
      </c>
      <c r="K3593" t="s">
        <v>6123</v>
      </c>
      <c r="L3593">
        <v>0</v>
      </c>
      <c r="M3593">
        <f t="shared" si="230"/>
        <v>2</v>
      </c>
      <c r="N3593" s="2">
        <f t="shared" si="227"/>
        <v>22</v>
      </c>
      <c r="O3593" s="2" t="str">
        <f t="shared" si="228"/>
        <v>LMN_OCL</v>
      </c>
      <c r="P3593" t="str">
        <f t="shared" si="229"/>
        <v>PA</v>
      </c>
    </row>
    <row r="3594" spans="1:16" x14ac:dyDescent="0.25">
      <c r="A3594" t="s">
        <v>27</v>
      </c>
      <c r="B3594" t="s">
        <v>6124</v>
      </c>
      <c r="C3594">
        <v>545</v>
      </c>
      <c r="D3594" t="s">
        <v>6125</v>
      </c>
      <c r="E3594" s="26" t="s">
        <v>9541</v>
      </c>
      <c r="F3594" t="s">
        <v>44</v>
      </c>
      <c r="G3594" t="s">
        <v>45</v>
      </c>
      <c r="H3594" t="s">
        <v>2471</v>
      </c>
      <c r="I3594">
        <v>12</v>
      </c>
      <c r="J3594">
        <v>0</v>
      </c>
      <c r="K3594" t="s">
        <v>6126</v>
      </c>
      <c r="L3594">
        <v>0</v>
      </c>
      <c r="M3594">
        <f t="shared" si="230"/>
        <v>2</v>
      </c>
      <c r="N3594" s="2">
        <f t="shared" si="227"/>
        <v>22</v>
      </c>
      <c r="O3594" s="2" t="str">
        <f t="shared" si="228"/>
        <v>LMN_ONB</v>
      </c>
      <c r="P3594" t="str">
        <f t="shared" si="229"/>
        <v>PA</v>
      </c>
    </row>
    <row r="3595" spans="1:16" x14ac:dyDescent="0.25">
      <c r="A3595" t="s">
        <v>27</v>
      </c>
      <c r="B3595" t="s">
        <v>6127</v>
      </c>
      <c r="C3595">
        <v>546</v>
      </c>
      <c r="D3595" t="s">
        <v>6128</v>
      </c>
      <c r="E3595" s="26" t="s">
        <v>9541</v>
      </c>
      <c r="F3595" t="s">
        <v>44</v>
      </c>
      <c r="G3595" t="s">
        <v>45</v>
      </c>
      <c r="H3595" t="s">
        <v>2471</v>
      </c>
      <c r="I3595">
        <v>12</v>
      </c>
      <c r="J3595">
        <v>0</v>
      </c>
      <c r="K3595" t="s">
        <v>6129</v>
      </c>
      <c r="L3595">
        <v>0</v>
      </c>
      <c r="M3595">
        <f t="shared" si="230"/>
        <v>2</v>
      </c>
      <c r="N3595" s="2">
        <f t="shared" si="227"/>
        <v>22</v>
      </c>
      <c r="O3595" s="2" t="str">
        <f t="shared" si="228"/>
        <v>LMN_SETS</v>
      </c>
      <c r="P3595" t="str">
        <f t="shared" si="229"/>
        <v>PA</v>
      </c>
    </row>
    <row r="3596" spans="1:16" x14ac:dyDescent="0.25">
      <c r="A3596" t="s">
        <v>27</v>
      </c>
      <c r="B3596" t="s">
        <v>6130</v>
      </c>
      <c r="C3596">
        <v>547</v>
      </c>
      <c r="D3596" t="s">
        <v>6131</v>
      </c>
      <c r="E3596" s="26" t="s">
        <v>9541</v>
      </c>
      <c r="F3596" t="s">
        <v>44</v>
      </c>
      <c r="G3596" t="s">
        <v>45</v>
      </c>
      <c r="H3596" t="s">
        <v>2471</v>
      </c>
      <c r="I3596">
        <v>12</v>
      </c>
      <c r="J3596">
        <v>0</v>
      </c>
      <c r="K3596" t="s">
        <v>6132</v>
      </c>
      <c r="L3596">
        <v>0</v>
      </c>
      <c r="M3596">
        <f t="shared" si="230"/>
        <v>2</v>
      </c>
      <c r="N3596" s="2">
        <f t="shared" si="227"/>
        <v>22</v>
      </c>
      <c r="O3596" s="2" t="str">
        <f t="shared" si="228"/>
        <v>LMN_SETSED</v>
      </c>
      <c r="P3596" t="str">
        <f t="shared" si="229"/>
        <v>PA</v>
      </c>
    </row>
    <row r="3597" spans="1:16" x14ac:dyDescent="0.25">
      <c r="A3597" t="s">
        <v>27</v>
      </c>
      <c r="B3597" t="s">
        <v>6133</v>
      </c>
      <c r="C3597">
        <v>548</v>
      </c>
      <c r="D3597" t="s">
        <v>6134</v>
      </c>
      <c r="E3597" s="26" t="s">
        <v>9541</v>
      </c>
      <c r="F3597" t="s">
        <v>44</v>
      </c>
      <c r="G3597" t="s">
        <v>45</v>
      </c>
      <c r="H3597" t="s">
        <v>2471</v>
      </c>
      <c r="I3597">
        <v>12</v>
      </c>
      <c r="J3597">
        <v>0</v>
      </c>
      <c r="K3597" t="s">
        <v>6135</v>
      </c>
      <c r="L3597">
        <v>0</v>
      </c>
      <c r="M3597">
        <f t="shared" si="230"/>
        <v>2</v>
      </c>
      <c r="N3597" s="2">
        <f t="shared" si="227"/>
        <v>22</v>
      </c>
      <c r="O3597" s="2" t="str">
        <f t="shared" si="228"/>
        <v>LMN_SETSEDR</v>
      </c>
      <c r="P3597" t="str">
        <f t="shared" si="229"/>
        <v>PA</v>
      </c>
    </row>
    <row r="3598" spans="1:16" x14ac:dyDescent="0.25">
      <c r="A3598" t="s">
        <v>27</v>
      </c>
      <c r="B3598" t="s">
        <v>6136</v>
      </c>
      <c r="C3598">
        <v>549</v>
      </c>
      <c r="D3598" t="s">
        <v>6137</v>
      </c>
      <c r="E3598" s="26" t="s">
        <v>9541</v>
      </c>
      <c r="F3598" t="s">
        <v>44</v>
      </c>
      <c r="G3598" t="s">
        <v>45</v>
      </c>
      <c r="H3598" t="s">
        <v>2471</v>
      </c>
      <c r="I3598">
        <v>12</v>
      </c>
      <c r="J3598">
        <v>0</v>
      </c>
      <c r="K3598" t="s">
        <v>6138</v>
      </c>
      <c r="L3598">
        <v>0</v>
      </c>
      <c r="M3598">
        <f t="shared" si="230"/>
        <v>2</v>
      </c>
      <c r="N3598" s="2">
        <f t="shared" si="227"/>
        <v>22</v>
      </c>
      <c r="O3598" s="2" t="str">
        <f t="shared" si="228"/>
        <v>LMN_SETSID</v>
      </c>
      <c r="P3598" t="str">
        <f t="shared" si="229"/>
        <v>PA</v>
      </c>
    </row>
    <row r="3599" spans="1:16" x14ac:dyDescent="0.25">
      <c r="A3599" t="s">
        <v>27</v>
      </c>
      <c r="B3599" t="s">
        <v>6139</v>
      </c>
      <c r="C3599">
        <v>550</v>
      </c>
      <c r="D3599" t="s">
        <v>6140</v>
      </c>
      <c r="E3599" s="26" t="s">
        <v>9541</v>
      </c>
      <c r="F3599" t="s">
        <v>44</v>
      </c>
      <c r="G3599" t="s">
        <v>45</v>
      </c>
      <c r="H3599" t="s">
        <v>2471</v>
      </c>
      <c r="I3599">
        <v>12</v>
      </c>
      <c r="J3599">
        <v>0</v>
      </c>
      <c r="K3599" t="s">
        <v>6141</v>
      </c>
      <c r="L3599">
        <v>0</v>
      </c>
      <c r="M3599">
        <f t="shared" si="230"/>
        <v>2</v>
      </c>
      <c r="N3599" s="2">
        <f t="shared" si="227"/>
        <v>22</v>
      </c>
      <c r="O3599" s="2" t="str">
        <f t="shared" si="228"/>
        <v>LMN_SETSIDR</v>
      </c>
      <c r="P3599" t="str">
        <f t="shared" si="229"/>
        <v>PA</v>
      </c>
    </row>
    <row r="3600" spans="1:16" x14ac:dyDescent="0.25">
      <c r="A3600" t="s">
        <v>27</v>
      </c>
      <c r="B3600" t="s">
        <v>6142</v>
      </c>
      <c r="C3600">
        <v>551</v>
      </c>
      <c r="D3600" t="s">
        <v>6143</v>
      </c>
      <c r="E3600" s="26" t="s">
        <v>9541</v>
      </c>
      <c r="F3600" t="s">
        <v>44</v>
      </c>
      <c r="G3600" t="s">
        <v>45</v>
      </c>
      <c r="H3600" t="s">
        <v>2471</v>
      </c>
      <c r="I3600">
        <v>12</v>
      </c>
      <c r="J3600">
        <v>0</v>
      </c>
      <c r="K3600" t="s">
        <v>6144</v>
      </c>
      <c r="L3600">
        <v>0</v>
      </c>
      <c r="M3600">
        <f t="shared" si="230"/>
        <v>2</v>
      </c>
      <c r="N3600" s="2">
        <f t="shared" si="227"/>
        <v>22</v>
      </c>
      <c r="O3600" s="2" t="str">
        <f t="shared" si="228"/>
        <v>LMN_SETSVD</v>
      </c>
      <c r="P3600" t="str">
        <f t="shared" si="229"/>
        <v>PA</v>
      </c>
    </row>
    <row r="3601" spans="1:16" x14ac:dyDescent="0.25">
      <c r="A3601" t="s">
        <v>27</v>
      </c>
      <c r="B3601" t="s">
        <v>6145</v>
      </c>
      <c r="C3601">
        <v>552</v>
      </c>
      <c r="D3601" t="s">
        <v>6146</v>
      </c>
      <c r="E3601" s="26" t="s">
        <v>9541</v>
      </c>
      <c r="F3601" t="s">
        <v>44</v>
      </c>
      <c r="G3601" t="s">
        <v>45</v>
      </c>
      <c r="H3601" t="s">
        <v>2471</v>
      </c>
      <c r="I3601">
        <v>12</v>
      </c>
      <c r="J3601">
        <v>0</v>
      </c>
      <c r="K3601" t="s">
        <v>6147</v>
      </c>
      <c r="L3601">
        <v>0</v>
      </c>
      <c r="M3601">
        <f t="shared" si="230"/>
        <v>2</v>
      </c>
      <c r="N3601" s="2">
        <f t="shared" si="227"/>
        <v>22</v>
      </c>
      <c r="O3601" s="2" t="str">
        <f t="shared" si="228"/>
        <v>LMN_SETSVDR</v>
      </c>
      <c r="P3601" t="str">
        <f t="shared" si="229"/>
        <v>PA</v>
      </c>
    </row>
    <row r="3602" spans="1:16" x14ac:dyDescent="0.25">
      <c r="A3602" t="s">
        <v>27</v>
      </c>
      <c r="B3602" t="s">
        <v>6148</v>
      </c>
      <c r="C3602">
        <v>553</v>
      </c>
      <c r="D3602" t="s">
        <v>6149</v>
      </c>
      <c r="E3602" s="26" t="s">
        <v>9541</v>
      </c>
      <c r="F3602" t="s">
        <v>44</v>
      </c>
      <c r="G3602" t="s">
        <v>45</v>
      </c>
      <c r="H3602" t="s">
        <v>2471</v>
      </c>
      <c r="I3602">
        <v>12</v>
      </c>
      <c r="J3602">
        <v>0</v>
      </c>
      <c r="K3602" t="s">
        <v>6150</v>
      </c>
      <c r="L3602">
        <v>0</v>
      </c>
      <c r="M3602">
        <f t="shared" si="230"/>
        <v>2</v>
      </c>
      <c r="N3602" s="2">
        <f t="shared" si="227"/>
        <v>22</v>
      </c>
      <c r="O3602" s="2" t="str">
        <f t="shared" si="228"/>
        <v>LSD_CPAL</v>
      </c>
      <c r="P3602" t="str">
        <f t="shared" si="229"/>
        <v>PA</v>
      </c>
    </row>
    <row r="3603" spans="1:16" x14ac:dyDescent="0.25">
      <c r="A3603" t="s">
        <v>27</v>
      </c>
      <c r="B3603" t="s">
        <v>6151</v>
      </c>
      <c r="C3603">
        <v>554</v>
      </c>
      <c r="D3603" t="s">
        <v>6152</v>
      </c>
      <c r="E3603" s="26" t="s">
        <v>9541</v>
      </c>
      <c r="F3603" t="s">
        <v>44</v>
      </c>
      <c r="G3603" t="s">
        <v>45</v>
      </c>
      <c r="H3603" t="s">
        <v>2471</v>
      </c>
      <c r="I3603">
        <v>12</v>
      </c>
      <c r="J3603">
        <v>0</v>
      </c>
      <c r="K3603" t="s">
        <v>6153</v>
      </c>
      <c r="L3603">
        <v>0</v>
      </c>
      <c r="M3603">
        <f t="shared" si="230"/>
        <v>2</v>
      </c>
      <c r="N3603" s="2">
        <f t="shared" si="227"/>
        <v>22</v>
      </c>
      <c r="O3603" s="2" t="str">
        <f t="shared" si="228"/>
        <v>LSD_CPAL1</v>
      </c>
      <c r="P3603" t="str">
        <f t="shared" si="229"/>
        <v>PA</v>
      </c>
    </row>
    <row r="3604" spans="1:16" x14ac:dyDescent="0.25">
      <c r="A3604" t="s">
        <v>27</v>
      </c>
      <c r="B3604" t="s">
        <v>6154</v>
      </c>
      <c r="C3604">
        <v>555</v>
      </c>
      <c r="D3604" t="s">
        <v>6155</v>
      </c>
      <c r="E3604" s="26" t="s">
        <v>9541</v>
      </c>
      <c r="F3604" t="s">
        <v>44</v>
      </c>
      <c r="G3604" t="s">
        <v>45</v>
      </c>
      <c r="H3604" t="s">
        <v>2471</v>
      </c>
      <c r="I3604">
        <v>12</v>
      </c>
      <c r="J3604">
        <v>0</v>
      </c>
      <c r="K3604" t="s">
        <v>6156</v>
      </c>
      <c r="L3604">
        <v>0</v>
      </c>
      <c r="M3604">
        <f t="shared" si="230"/>
        <v>2</v>
      </c>
      <c r="N3604" s="2">
        <f t="shared" si="227"/>
        <v>22</v>
      </c>
      <c r="O3604" s="2" t="str">
        <f t="shared" si="228"/>
        <v>LSD_CPAL2</v>
      </c>
      <c r="P3604" t="str">
        <f t="shared" si="229"/>
        <v>PA</v>
      </c>
    </row>
    <row r="3605" spans="1:16" x14ac:dyDescent="0.25">
      <c r="A3605" t="s">
        <v>27</v>
      </c>
      <c r="B3605" t="s">
        <v>6157</v>
      </c>
      <c r="C3605">
        <v>556</v>
      </c>
      <c r="D3605" t="s">
        <v>6158</v>
      </c>
      <c r="E3605" s="26" t="s">
        <v>9541</v>
      </c>
      <c r="F3605" t="s">
        <v>44</v>
      </c>
      <c r="G3605" t="s">
        <v>45</v>
      </c>
      <c r="H3605" t="s">
        <v>2471</v>
      </c>
      <c r="I3605">
        <v>12</v>
      </c>
      <c r="J3605">
        <v>0</v>
      </c>
      <c r="K3605" t="s">
        <v>6159</v>
      </c>
      <c r="L3605">
        <v>0</v>
      </c>
      <c r="M3605">
        <f t="shared" si="230"/>
        <v>2</v>
      </c>
      <c r="N3605" s="2">
        <f t="shared" si="227"/>
        <v>22</v>
      </c>
      <c r="O3605" s="2" t="str">
        <f t="shared" si="228"/>
        <v>LSD_CPAL3</v>
      </c>
      <c r="P3605" t="str">
        <f t="shared" si="229"/>
        <v>PA</v>
      </c>
    </row>
    <row r="3606" spans="1:16" x14ac:dyDescent="0.25">
      <c r="A3606" t="s">
        <v>27</v>
      </c>
      <c r="B3606" t="s">
        <v>6160</v>
      </c>
      <c r="C3606">
        <v>557</v>
      </c>
      <c r="D3606" t="s">
        <v>6161</v>
      </c>
      <c r="E3606" s="26" t="s">
        <v>9541</v>
      </c>
      <c r="F3606" t="s">
        <v>44</v>
      </c>
      <c r="G3606" t="s">
        <v>45</v>
      </c>
      <c r="H3606" t="s">
        <v>2471</v>
      </c>
      <c r="I3606">
        <v>12</v>
      </c>
      <c r="J3606">
        <v>0</v>
      </c>
      <c r="K3606" t="s">
        <v>6162</v>
      </c>
      <c r="L3606">
        <v>0</v>
      </c>
      <c r="M3606">
        <f t="shared" si="230"/>
        <v>2</v>
      </c>
      <c r="N3606" s="2">
        <f t="shared" si="227"/>
        <v>22</v>
      </c>
      <c r="O3606" s="2" t="str">
        <f t="shared" si="228"/>
        <v>LSD_CPAL4</v>
      </c>
      <c r="P3606" t="str">
        <f t="shared" si="229"/>
        <v>PA</v>
      </c>
    </row>
    <row r="3607" spans="1:16" x14ac:dyDescent="0.25">
      <c r="A3607" t="s">
        <v>27</v>
      </c>
      <c r="B3607" t="s">
        <v>6163</v>
      </c>
      <c r="C3607">
        <v>558</v>
      </c>
      <c r="D3607" t="s">
        <v>6161</v>
      </c>
      <c r="E3607" s="26" t="s">
        <v>9541</v>
      </c>
      <c r="F3607" t="s">
        <v>44</v>
      </c>
      <c r="G3607" t="s">
        <v>45</v>
      </c>
      <c r="H3607" t="s">
        <v>2471</v>
      </c>
      <c r="I3607">
        <v>12</v>
      </c>
      <c r="J3607">
        <v>0</v>
      </c>
      <c r="K3607" t="s">
        <v>6164</v>
      </c>
      <c r="L3607">
        <v>0</v>
      </c>
      <c r="M3607">
        <f t="shared" si="230"/>
        <v>2</v>
      </c>
      <c r="N3607" s="2">
        <f t="shared" si="227"/>
        <v>22</v>
      </c>
      <c r="O3607" s="2" t="str">
        <f t="shared" si="228"/>
        <v>LSD_CPAL5</v>
      </c>
      <c r="P3607" t="str">
        <f t="shared" si="229"/>
        <v>PA</v>
      </c>
    </row>
    <row r="3608" spans="1:16" x14ac:dyDescent="0.25">
      <c r="A3608" t="s">
        <v>27</v>
      </c>
      <c r="B3608" t="s">
        <v>6165</v>
      </c>
      <c r="C3608">
        <v>559</v>
      </c>
      <c r="D3608" t="s">
        <v>6166</v>
      </c>
      <c r="E3608" s="26" t="s">
        <v>9541</v>
      </c>
      <c r="F3608" t="s">
        <v>44</v>
      </c>
      <c r="G3608" t="s">
        <v>45</v>
      </c>
      <c r="H3608" t="s">
        <v>2471</v>
      </c>
      <c r="I3608">
        <v>12</v>
      </c>
      <c r="J3608">
        <v>0</v>
      </c>
      <c r="K3608" t="s">
        <v>6167</v>
      </c>
      <c r="L3608">
        <v>0</v>
      </c>
      <c r="M3608">
        <f t="shared" si="230"/>
        <v>2</v>
      </c>
      <c r="N3608" s="2">
        <f t="shared" si="227"/>
        <v>22</v>
      </c>
      <c r="O3608" s="2" t="str">
        <f t="shared" si="228"/>
        <v>LSD_CPAL6</v>
      </c>
      <c r="P3608" t="str">
        <f t="shared" si="229"/>
        <v>PA</v>
      </c>
    </row>
    <row r="3609" spans="1:16" x14ac:dyDescent="0.25">
      <c r="A3609" t="s">
        <v>27</v>
      </c>
      <c r="B3609" t="s">
        <v>6168</v>
      </c>
      <c r="C3609">
        <v>560</v>
      </c>
      <c r="D3609" t="s">
        <v>6169</v>
      </c>
      <c r="E3609" s="26" t="s">
        <v>9541</v>
      </c>
      <c r="F3609" t="s">
        <v>44</v>
      </c>
      <c r="G3609" t="s">
        <v>45</v>
      </c>
      <c r="H3609" t="s">
        <v>2471</v>
      </c>
      <c r="I3609">
        <v>12</v>
      </c>
      <c r="J3609">
        <v>0</v>
      </c>
      <c r="K3609" t="s">
        <v>6170</v>
      </c>
      <c r="L3609">
        <v>0</v>
      </c>
      <c r="M3609">
        <f t="shared" si="230"/>
        <v>2</v>
      </c>
      <c r="N3609" s="2">
        <f t="shared" si="227"/>
        <v>22</v>
      </c>
      <c r="O3609" s="2" t="str">
        <f t="shared" si="228"/>
        <v>LSD_CPAL7</v>
      </c>
      <c r="P3609" t="str">
        <f t="shared" si="229"/>
        <v>PA</v>
      </c>
    </row>
    <row r="3610" spans="1:16" x14ac:dyDescent="0.25">
      <c r="A3610" t="s">
        <v>27</v>
      </c>
      <c r="B3610" t="s">
        <v>6171</v>
      </c>
      <c r="C3610">
        <v>561</v>
      </c>
      <c r="D3610" t="s">
        <v>2464</v>
      </c>
      <c r="E3610" s="26" t="s">
        <v>9541</v>
      </c>
      <c r="F3610" t="s">
        <v>44</v>
      </c>
      <c r="G3610" t="s">
        <v>45</v>
      </c>
      <c r="H3610" t="s">
        <v>2471</v>
      </c>
      <c r="I3610">
        <v>12</v>
      </c>
      <c r="J3610">
        <v>0</v>
      </c>
      <c r="K3610" t="s">
        <v>6172</v>
      </c>
      <c r="L3610">
        <v>0</v>
      </c>
      <c r="M3610">
        <f t="shared" si="230"/>
        <v>2</v>
      </c>
      <c r="N3610" s="2">
        <f t="shared" si="227"/>
        <v>22</v>
      </c>
      <c r="O3610" s="2" t="str">
        <f t="shared" si="228"/>
        <v>LSD_DET</v>
      </c>
      <c r="P3610" t="str">
        <f t="shared" si="229"/>
        <v>PA</v>
      </c>
    </row>
    <row r="3611" spans="1:16" x14ac:dyDescent="0.25">
      <c r="A3611" t="s">
        <v>27</v>
      </c>
      <c r="B3611" t="s">
        <v>6173</v>
      </c>
      <c r="C3611">
        <v>562</v>
      </c>
      <c r="D3611" t="s">
        <v>2674</v>
      </c>
      <c r="E3611" s="26" t="s">
        <v>9541</v>
      </c>
      <c r="F3611" t="s">
        <v>44</v>
      </c>
      <c r="G3611" t="s">
        <v>45</v>
      </c>
      <c r="H3611" t="s">
        <v>2471</v>
      </c>
      <c r="I3611">
        <v>12</v>
      </c>
      <c r="J3611">
        <v>0</v>
      </c>
      <c r="K3611" t="s">
        <v>6174</v>
      </c>
      <c r="L3611">
        <v>0</v>
      </c>
      <c r="M3611">
        <f t="shared" si="230"/>
        <v>2</v>
      </c>
      <c r="N3611" s="2">
        <f t="shared" si="227"/>
        <v>22</v>
      </c>
      <c r="O3611" s="2" t="str">
        <f t="shared" si="228"/>
        <v>LSD_IDN</v>
      </c>
      <c r="P3611" t="str">
        <f t="shared" si="229"/>
        <v>PA</v>
      </c>
    </row>
    <row r="3612" spans="1:16" x14ac:dyDescent="0.25">
      <c r="A3612" t="s">
        <v>27</v>
      </c>
      <c r="B3612" t="s">
        <v>6175</v>
      </c>
      <c r="C3612">
        <v>563</v>
      </c>
      <c r="D3612" t="s">
        <v>2692</v>
      </c>
      <c r="E3612" s="26" t="s">
        <v>9541</v>
      </c>
      <c r="F3612" t="s">
        <v>44</v>
      </c>
      <c r="G3612" t="s">
        <v>45</v>
      </c>
      <c r="H3612" t="s">
        <v>2471</v>
      </c>
      <c r="I3612">
        <v>12</v>
      </c>
      <c r="J3612">
        <v>0</v>
      </c>
      <c r="K3612" t="s">
        <v>6176</v>
      </c>
      <c r="L3612">
        <v>0</v>
      </c>
      <c r="M3612">
        <f t="shared" si="230"/>
        <v>2</v>
      </c>
      <c r="N3612" s="2">
        <f t="shared" si="227"/>
        <v>22</v>
      </c>
      <c r="O3612" s="2" t="str">
        <f t="shared" si="228"/>
        <v>LSD_OCL</v>
      </c>
      <c r="P3612" t="str">
        <f t="shared" si="229"/>
        <v>PA</v>
      </c>
    </row>
    <row r="3613" spans="1:16" x14ac:dyDescent="0.25">
      <c r="A3613" t="s">
        <v>27</v>
      </c>
      <c r="B3613" t="s">
        <v>6177</v>
      </c>
      <c r="C3613">
        <v>564</v>
      </c>
      <c r="D3613" t="s">
        <v>6178</v>
      </c>
      <c r="E3613" s="26" t="s">
        <v>9541</v>
      </c>
      <c r="F3613" t="s">
        <v>44</v>
      </c>
      <c r="G3613" t="s">
        <v>45</v>
      </c>
      <c r="H3613" t="s">
        <v>2471</v>
      </c>
      <c r="I3613">
        <v>12</v>
      </c>
      <c r="J3613">
        <v>0</v>
      </c>
      <c r="K3613" t="s">
        <v>6179</v>
      </c>
      <c r="L3613">
        <v>0</v>
      </c>
      <c r="M3613">
        <f t="shared" si="230"/>
        <v>2</v>
      </c>
      <c r="N3613" s="2">
        <f t="shared" si="227"/>
        <v>22</v>
      </c>
      <c r="O3613" s="2" t="str">
        <f t="shared" si="228"/>
        <v>LSD_ONB</v>
      </c>
      <c r="P3613" t="str">
        <f t="shared" si="229"/>
        <v>PA</v>
      </c>
    </row>
    <row r="3614" spans="1:16" x14ac:dyDescent="0.25">
      <c r="A3614" t="s">
        <v>27</v>
      </c>
      <c r="B3614" t="s">
        <v>6180</v>
      </c>
      <c r="C3614">
        <v>565</v>
      </c>
      <c r="D3614" t="s">
        <v>6181</v>
      </c>
      <c r="E3614" s="26" t="s">
        <v>9541</v>
      </c>
      <c r="F3614" t="s">
        <v>44</v>
      </c>
      <c r="G3614" t="s">
        <v>45</v>
      </c>
      <c r="H3614" t="s">
        <v>2471</v>
      </c>
      <c r="I3614">
        <v>12</v>
      </c>
      <c r="J3614">
        <v>0</v>
      </c>
      <c r="K3614" t="s">
        <v>6182</v>
      </c>
      <c r="L3614">
        <v>0</v>
      </c>
      <c r="M3614">
        <f t="shared" si="230"/>
        <v>2</v>
      </c>
      <c r="N3614" s="2">
        <f t="shared" si="227"/>
        <v>22</v>
      </c>
      <c r="O3614" s="2" t="str">
        <f t="shared" si="228"/>
        <v>LSD_SETS</v>
      </c>
      <c r="P3614" t="str">
        <f t="shared" si="229"/>
        <v>PA</v>
      </c>
    </row>
    <row r="3615" spans="1:16" x14ac:dyDescent="0.25">
      <c r="A3615" t="s">
        <v>27</v>
      </c>
      <c r="B3615" t="s">
        <v>6183</v>
      </c>
      <c r="C3615">
        <v>566</v>
      </c>
      <c r="D3615" t="s">
        <v>6184</v>
      </c>
      <c r="E3615" s="26" t="s">
        <v>9541</v>
      </c>
      <c r="F3615" t="s">
        <v>44</v>
      </c>
      <c r="G3615" t="s">
        <v>45</v>
      </c>
      <c r="H3615" t="s">
        <v>2471</v>
      </c>
      <c r="I3615">
        <v>12</v>
      </c>
      <c r="J3615">
        <v>0</v>
      </c>
      <c r="K3615" t="s">
        <v>6185</v>
      </c>
      <c r="L3615">
        <v>0</v>
      </c>
      <c r="M3615">
        <f t="shared" si="230"/>
        <v>2</v>
      </c>
      <c r="N3615" s="2">
        <f t="shared" si="227"/>
        <v>22</v>
      </c>
      <c r="O3615" s="2" t="str">
        <f t="shared" si="228"/>
        <v>LSD_SETSED</v>
      </c>
      <c r="P3615" t="str">
        <f t="shared" si="229"/>
        <v>PA</v>
      </c>
    </row>
    <row r="3616" spans="1:16" x14ac:dyDescent="0.25">
      <c r="A3616" t="s">
        <v>27</v>
      </c>
      <c r="B3616" t="s">
        <v>6186</v>
      </c>
      <c r="C3616">
        <v>567</v>
      </c>
      <c r="D3616" t="s">
        <v>6187</v>
      </c>
      <c r="E3616" s="26" t="s">
        <v>9541</v>
      </c>
      <c r="F3616" t="s">
        <v>44</v>
      </c>
      <c r="G3616" t="s">
        <v>45</v>
      </c>
      <c r="H3616" t="s">
        <v>2471</v>
      </c>
      <c r="I3616">
        <v>12</v>
      </c>
      <c r="J3616">
        <v>0</v>
      </c>
      <c r="K3616" t="s">
        <v>6188</v>
      </c>
      <c r="L3616">
        <v>0</v>
      </c>
      <c r="M3616">
        <f t="shared" si="230"/>
        <v>2</v>
      </c>
      <c r="N3616" s="2">
        <f t="shared" si="227"/>
        <v>22</v>
      </c>
      <c r="O3616" s="2" t="str">
        <f t="shared" si="228"/>
        <v>LSD_SETSEDR</v>
      </c>
      <c r="P3616" t="str">
        <f t="shared" si="229"/>
        <v>PA</v>
      </c>
    </row>
    <row r="3617" spans="1:16" x14ac:dyDescent="0.25">
      <c r="A3617" t="s">
        <v>27</v>
      </c>
      <c r="B3617" t="s">
        <v>6189</v>
      </c>
      <c r="C3617">
        <v>568</v>
      </c>
      <c r="D3617" t="s">
        <v>6190</v>
      </c>
      <c r="E3617" s="26" t="s">
        <v>9541</v>
      </c>
      <c r="F3617" t="s">
        <v>44</v>
      </c>
      <c r="G3617" t="s">
        <v>45</v>
      </c>
      <c r="H3617" t="s">
        <v>2471</v>
      </c>
      <c r="I3617">
        <v>12</v>
      </c>
      <c r="J3617">
        <v>0</v>
      </c>
      <c r="K3617" t="s">
        <v>6191</v>
      </c>
      <c r="L3617">
        <v>0</v>
      </c>
      <c r="M3617">
        <f t="shared" si="230"/>
        <v>2</v>
      </c>
      <c r="N3617" s="2">
        <f t="shared" si="227"/>
        <v>22</v>
      </c>
      <c r="O3617" s="2" t="str">
        <f t="shared" si="228"/>
        <v>LSD_SETSID</v>
      </c>
      <c r="P3617" t="str">
        <f t="shared" si="229"/>
        <v>PA</v>
      </c>
    </row>
    <row r="3618" spans="1:16" x14ac:dyDescent="0.25">
      <c r="A3618" t="s">
        <v>27</v>
      </c>
      <c r="B3618" t="s">
        <v>6192</v>
      </c>
      <c r="C3618">
        <v>569</v>
      </c>
      <c r="D3618" t="s">
        <v>6193</v>
      </c>
      <c r="E3618" s="26" t="s">
        <v>9541</v>
      </c>
      <c r="F3618" t="s">
        <v>44</v>
      </c>
      <c r="G3618" t="s">
        <v>45</v>
      </c>
      <c r="H3618" t="s">
        <v>2471</v>
      </c>
      <c r="I3618">
        <v>12</v>
      </c>
      <c r="J3618">
        <v>0</v>
      </c>
      <c r="K3618" t="s">
        <v>6194</v>
      </c>
      <c r="L3618">
        <v>0</v>
      </c>
      <c r="M3618">
        <f t="shared" si="230"/>
        <v>2</v>
      </c>
      <c r="N3618" s="2">
        <f t="shared" si="227"/>
        <v>22</v>
      </c>
      <c r="O3618" s="2" t="str">
        <f t="shared" si="228"/>
        <v>LSD_SETSIDR</v>
      </c>
      <c r="P3618" t="str">
        <f t="shared" si="229"/>
        <v>PA</v>
      </c>
    </row>
    <row r="3619" spans="1:16" x14ac:dyDescent="0.25">
      <c r="A3619" t="s">
        <v>27</v>
      </c>
      <c r="B3619" t="s">
        <v>6195</v>
      </c>
      <c r="C3619">
        <v>570</v>
      </c>
      <c r="D3619" t="s">
        <v>6196</v>
      </c>
      <c r="E3619" s="26" t="s">
        <v>9541</v>
      </c>
      <c r="F3619" t="s">
        <v>44</v>
      </c>
      <c r="G3619" t="s">
        <v>45</v>
      </c>
      <c r="H3619" t="s">
        <v>2471</v>
      </c>
      <c r="I3619">
        <v>12</v>
      </c>
      <c r="J3619">
        <v>0</v>
      </c>
      <c r="K3619" t="s">
        <v>6197</v>
      </c>
      <c r="L3619">
        <v>0</v>
      </c>
      <c r="M3619">
        <f t="shared" si="230"/>
        <v>2</v>
      </c>
      <c r="N3619" s="2">
        <f t="shared" si="227"/>
        <v>22</v>
      </c>
      <c r="O3619" s="2" t="str">
        <f t="shared" si="228"/>
        <v>LSD_SETSVD</v>
      </c>
      <c r="P3619" t="str">
        <f t="shared" si="229"/>
        <v>PA</v>
      </c>
    </row>
    <row r="3620" spans="1:16" x14ac:dyDescent="0.25">
      <c r="A3620" t="s">
        <v>27</v>
      </c>
      <c r="B3620" t="s">
        <v>6198</v>
      </c>
      <c r="C3620">
        <v>571</v>
      </c>
      <c r="D3620" t="s">
        <v>6199</v>
      </c>
      <c r="E3620" s="26" t="s">
        <v>9541</v>
      </c>
      <c r="F3620" t="s">
        <v>44</v>
      </c>
      <c r="G3620" t="s">
        <v>45</v>
      </c>
      <c r="H3620" t="s">
        <v>2471</v>
      </c>
      <c r="I3620">
        <v>12</v>
      </c>
      <c r="J3620">
        <v>0</v>
      </c>
      <c r="K3620" t="s">
        <v>6200</v>
      </c>
      <c r="L3620">
        <v>0</v>
      </c>
      <c r="M3620">
        <f t="shared" si="230"/>
        <v>2</v>
      </c>
      <c r="N3620" s="2">
        <f t="shared" si="227"/>
        <v>22</v>
      </c>
      <c r="O3620" s="2" t="str">
        <f t="shared" si="228"/>
        <v>LSD_SETSVDR</v>
      </c>
      <c r="P3620" t="str">
        <f t="shared" si="229"/>
        <v>PA</v>
      </c>
    </row>
    <row r="3621" spans="1:16" x14ac:dyDescent="0.25">
      <c r="A3621" t="s">
        <v>27</v>
      </c>
      <c r="B3621" t="s">
        <v>6201</v>
      </c>
      <c r="C3621">
        <v>572</v>
      </c>
      <c r="D3621" t="s">
        <v>6202</v>
      </c>
      <c r="E3621" s="26" t="s">
        <v>9541</v>
      </c>
      <c r="F3621" t="s">
        <v>44</v>
      </c>
      <c r="G3621" t="s">
        <v>45</v>
      </c>
      <c r="H3621" t="s">
        <v>2471</v>
      </c>
      <c r="I3621">
        <v>12</v>
      </c>
      <c r="J3621">
        <v>0</v>
      </c>
      <c r="K3621" t="s">
        <v>2468</v>
      </c>
      <c r="L3621">
        <v>0</v>
      </c>
      <c r="M3621">
        <f t="shared" si="230"/>
        <v>2</v>
      </c>
      <c r="N3621" s="2">
        <f t="shared" si="227"/>
        <v>22</v>
      </c>
      <c r="O3621" s="2" t="str">
        <f t="shared" si="228"/>
        <v>ACC_CPAL</v>
      </c>
      <c r="P3621" t="str">
        <f t="shared" si="229"/>
        <v>PA</v>
      </c>
    </row>
    <row r="3622" spans="1:16" x14ac:dyDescent="0.25">
      <c r="A3622" t="s">
        <v>27</v>
      </c>
      <c r="B3622" t="s">
        <v>6203</v>
      </c>
      <c r="C3622">
        <v>573</v>
      </c>
      <c r="D3622" t="s">
        <v>6204</v>
      </c>
      <c r="E3622" s="26" t="s">
        <v>9541</v>
      </c>
      <c r="F3622" t="s">
        <v>44</v>
      </c>
      <c r="G3622" t="s">
        <v>45</v>
      </c>
      <c r="H3622" t="s">
        <v>2471</v>
      </c>
      <c r="I3622">
        <v>12</v>
      </c>
      <c r="J3622">
        <v>0</v>
      </c>
      <c r="K3622" t="s">
        <v>2468</v>
      </c>
      <c r="L3622">
        <v>0</v>
      </c>
      <c r="M3622">
        <f t="shared" si="230"/>
        <v>2</v>
      </c>
      <c r="N3622" s="2">
        <f t="shared" si="227"/>
        <v>22</v>
      </c>
      <c r="O3622" s="2" t="str">
        <f t="shared" si="228"/>
        <v>ACC_CPAL1</v>
      </c>
      <c r="P3622" t="str">
        <f t="shared" si="229"/>
        <v>PA</v>
      </c>
    </row>
    <row r="3623" spans="1:16" x14ac:dyDescent="0.25">
      <c r="A3623" t="s">
        <v>27</v>
      </c>
      <c r="B3623" t="s">
        <v>6205</v>
      </c>
      <c r="C3623">
        <v>574</v>
      </c>
      <c r="D3623" t="s">
        <v>6206</v>
      </c>
      <c r="E3623" s="26" t="s">
        <v>9541</v>
      </c>
      <c r="F3623" t="s">
        <v>44</v>
      </c>
      <c r="G3623" t="s">
        <v>45</v>
      </c>
      <c r="H3623" t="s">
        <v>2471</v>
      </c>
      <c r="I3623">
        <v>12</v>
      </c>
      <c r="J3623">
        <v>0</v>
      </c>
      <c r="K3623" t="s">
        <v>2468</v>
      </c>
      <c r="L3623">
        <v>0</v>
      </c>
      <c r="M3623">
        <f t="shared" si="230"/>
        <v>2</v>
      </c>
      <c r="N3623" s="2">
        <f t="shared" si="227"/>
        <v>22</v>
      </c>
      <c r="O3623" s="2" t="str">
        <f t="shared" si="228"/>
        <v>ACC_CPAL2</v>
      </c>
      <c r="P3623" t="str">
        <f t="shared" si="229"/>
        <v>PA</v>
      </c>
    </row>
    <row r="3624" spans="1:16" x14ac:dyDescent="0.25">
      <c r="A3624" t="s">
        <v>27</v>
      </c>
      <c r="B3624" t="s">
        <v>6207</v>
      </c>
      <c r="C3624">
        <v>575</v>
      </c>
      <c r="D3624" t="s">
        <v>6208</v>
      </c>
      <c r="E3624" s="26" t="s">
        <v>9541</v>
      </c>
      <c r="F3624" t="s">
        <v>44</v>
      </c>
      <c r="G3624" t="s">
        <v>45</v>
      </c>
      <c r="H3624" t="s">
        <v>2471</v>
      </c>
      <c r="I3624">
        <v>12</v>
      </c>
      <c r="J3624">
        <v>0</v>
      </c>
      <c r="K3624" t="s">
        <v>2468</v>
      </c>
      <c r="L3624">
        <v>0</v>
      </c>
      <c r="M3624">
        <f t="shared" si="230"/>
        <v>2</v>
      </c>
      <c r="N3624" s="2">
        <f t="shared" si="227"/>
        <v>22</v>
      </c>
      <c r="O3624" s="2" t="str">
        <f t="shared" si="228"/>
        <v>ACC_CPAL3</v>
      </c>
      <c r="P3624" t="str">
        <f t="shared" si="229"/>
        <v>PA</v>
      </c>
    </row>
    <row r="3625" spans="1:16" x14ac:dyDescent="0.25">
      <c r="A3625" t="s">
        <v>27</v>
      </c>
      <c r="B3625" t="s">
        <v>6209</v>
      </c>
      <c r="C3625">
        <v>576</v>
      </c>
      <c r="D3625" t="s">
        <v>6210</v>
      </c>
      <c r="E3625" s="26" t="s">
        <v>9541</v>
      </c>
      <c r="F3625" t="s">
        <v>44</v>
      </c>
      <c r="G3625" t="s">
        <v>45</v>
      </c>
      <c r="H3625" t="s">
        <v>2471</v>
      </c>
      <c r="I3625">
        <v>12</v>
      </c>
      <c r="J3625">
        <v>0</v>
      </c>
      <c r="K3625" t="s">
        <v>2468</v>
      </c>
      <c r="L3625">
        <v>0</v>
      </c>
      <c r="M3625">
        <f t="shared" si="230"/>
        <v>2</v>
      </c>
      <c r="N3625" s="2">
        <f t="shared" si="227"/>
        <v>22</v>
      </c>
      <c r="O3625" s="2" t="str">
        <f t="shared" si="228"/>
        <v>ACC_CPAL4</v>
      </c>
      <c r="P3625" t="str">
        <f t="shared" si="229"/>
        <v>PA</v>
      </c>
    </row>
    <row r="3626" spans="1:16" x14ac:dyDescent="0.25">
      <c r="A3626" t="s">
        <v>27</v>
      </c>
      <c r="B3626" t="s">
        <v>6211</v>
      </c>
      <c r="C3626">
        <v>577</v>
      </c>
      <c r="D3626" t="s">
        <v>6212</v>
      </c>
      <c r="E3626" s="26" t="s">
        <v>9541</v>
      </c>
      <c r="F3626" t="s">
        <v>44</v>
      </c>
      <c r="G3626" t="s">
        <v>45</v>
      </c>
      <c r="H3626" t="s">
        <v>2471</v>
      </c>
      <c r="I3626">
        <v>12</v>
      </c>
      <c r="J3626">
        <v>0</v>
      </c>
      <c r="K3626" t="s">
        <v>2468</v>
      </c>
      <c r="L3626">
        <v>0</v>
      </c>
      <c r="M3626">
        <f t="shared" si="230"/>
        <v>2</v>
      </c>
      <c r="N3626" s="2">
        <f t="shared" si="227"/>
        <v>22</v>
      </c>
      <c r="O3626" s="2" t="str">
        <f t="shared" si="228"/>
        <v>ACC_CPAL5</v>
      </c>
      <c r="P3626" t="str">
        <f t="shared" si="229"/>
        <v>PA</v>
      </c>
    </row>
    <row r="3627" spans="1:16" x14ac:dyDescent="0.25">
      <c r="A3627" t="s">
        <v>27</v>
      </c>
      <c r="B3627" t="s">
        <v>6213</v>
      </c>
      <c r="C3627">
        <v>578</v>
      </c>
      <c r="D3627" t="s">
        <v>6214</v>
      </c>
      <c r="E3627" s="26" t="s">
        <v>9541</v>
      </c>
      <c r="F3627" t="s">
        <v>44</v>
      </c>
      <c r="G3627" t="s">
        <v>45</v>
      </c>
      <c r="H3627" t="s">
        <v>2471</v>
      </c>
      <c r="I3627">
        <v>12</v>
      </c>
      <c r="J3627">
        <v>0</v>
      </c>
      <c r="K3627" t="s">
        <v>2468</v>
      </c>
      <c r="L3627">
        <v>0</v>
      </c>
      <c r="M3627">
        <f t="shared" si="230"/>
        <v>2</v>
      </c>
      <c r="N3627" s="2">
        <f t="shared" si="227"/>
        <v>22</v>
      </c>
      <c r="O3627" s="2" t="str">
        <f t="shared" si="228"/>
        <v>ACC_CPAL6</v>
      </c>
      <c r="P3627" t="str">
        <f t="shared" si="229"/>
        <v>PA</v>
      </c>
    </row>
    <row r="3628" spans="1:16" x14ac:dyDescent="0.25">
      <c r="A3628" t="s">
        <v>27</v>
      </c>
      <c r="B3628" t="s">
        <v>6215</v>
      </c>
      <c r="C3628">
        <v>579</v>
      </c>
      <c r="D3628" t="s">
        <v>6216</v>
      </c>
      <c r="E3628" s="26" t="s">
        <v>9541</v>
      </c>
      <c r="F3628" t="s">
        <v>44</v>
      </c>
      <c r="G3628" t="s">
        <v>45</v>
      </c>
      <c r="H3628" t="s">
        <v>2471</v>
      </c>
      <c r="I3628">
        <v>12</v>
      </c>
      <c r="J3628">
        <v>0</v>
      </c>
      <c r="K3628" t="s">
        <v>2468</v>
      </c>
      <c r="L3628">
        <v>0</v>
      </c>
      <c r="M3628">
        <f t="shared" si="230"/>
        <v>2</v>
      </c>
      <c r="N3628" s="2">
        <f t="shared" si="227"/>
        <v>22</v>
      </c>
      <c r="O3628" s="2" t="str">
        <f t="shared" si="228"/>
        <v>ACC_CPAL7</v>
      </c>
      <c r="P3628" t="str">
        <f t="shared" si="229"/>
        <v>PA</v>
      </c>
    </row>
    <row r="3629" spans="1:16" x14ac:dyDescent="0.25">
      <c r="A3629" t="s">
        <v>27</v>
      </c>
      <c r="B3629" t="s">
        <v>6217</v>
      </c>
      <c r="C3629">
        <v>580</v>
      </c>
      <c r="D3629" t="s">
        <v>2467</v>
      </c>
      <c r="E3629" s="26" t="s">
        <v>9541</v>
      </c>
      <c r="F3629" t="s">
        <v>44</v>
      </c>
      <c r="G3629" t="s">
        <v>45</v>
      </c>
      <c r="H3629" t="s">
        <v>2471</v>
      </c>
      <c r="I3629">
        <v>12</v>
      </c>
      <c r="J3629">
        <v>0</v>
      </c>
      <c r="K3629" t="s">
        <v>2468</v>
      </c>
      <c r="L3629">
        <v>0</v>
      </c>
      <c r="M3629">
        <f t="shared" si="230"/>
        <v>2</v>
      </c>
      <c r="N3629" s="2">
        <f t="shared" si="227"/>
        <v>22</v>
      </c>
      <c r="O3629" s="2" t="str">
        <f t="shared" si="228"/>
        <v>ACC_DET</v>
      </c>
      <c r="P3629" t="str">
        <f t="shared" si="229"/>
        <v>PA</v>
      </c>
    </row>
    <row r="3630" spans="1:16" x14ac:dyDescent="0.25">
      <c r="A3630" t="s">
        <v>27</v>
      </c>
      <c r="B3630" t="s">
        <v>6218</v>
      </c>
      <c r="C3630">
        <v>581</v>
      </c>
      <c r="D3630" t="s">
        <v>2677</v>
      </c>
      <c r="E3630" s="26" t="s">
        <v>9541</v>
      </c>
      <c r="F3630" t="s">
        <v>44</v>
      </c>
      <c r="G3630" t="s">
        <v>45</v>
      </c>
      <c r="H3630" t="s">
        <v>2471</v>
      </c>
      <c r="I3630">
        <v>12</v>
      </c>
      <c r="J3630">
        <v>0</v>
      </c>
      <c r="K3630" t="s">
        <v>2468</v>
      </c>
      <c r="L3630">
        <v>0</v>
      </c>
      <c r="M3630">
        <f t="shared" si="230"/>
        <v>2</v>
      </c>
      <c r="N3630" s="2">
        <f t="shared" ref="N3630:N3693" si="231">_xlfn.NUMBERVALUE(MID(A3630,2,3))-200</f>
        <v>22</v>
      </c>
      <c r="O3630" s="2" t="str">
        <f t="shared" ref="O3630:O3693" si="232">MID(B3630,6,LEN(B3630)-5)</f>
        <v>ACC_IDN</v>
      </c>
      <c r="P3630" t="str">
        <f t="shared" ref="P3630:P3693" si="233">IFERROR(IF(FIND("PA",A3630)&gt;0,"PA","Biological"),"Biological")</f>
        <v>PA</v>
      </c>
    </row>
    <row r="3631" spans="1:16" x14ac:dyDescent="0.25">
      <c r="A3631" t="s">
        <v>27</v>
      </c>
      <c r="B3631" t="s">
        <v>6219</v>
      </c>
      <c r="C3631">
        <v>582</v>
      </c>
      <c r="D3631" t="s">
        <v>2695</v>
      </c>
      <c r="E3631" s="26" t="s">
        <v>9541</v>
      </c>
      <c r="F3631" t="s">
        <v>44</v>
      </c>
      <c r="G3631" t="s">
        <v>45</v>
      </c>
      <c r="H3631" t="s">
        <v>2471</v>
      </c>
      <c r="I3631">
        <v>12</v>
      </c>
      <c r="J3631">
        <v>0</v>
      </c>
      <c r="K3631" t="s">
        <v>6220</v>
      </c>
      <c r="L3631">
        <v>0</v>
      </c>
      <c r="M3631">
        <f t="shared" si="230"/>
        <v>2</v>
      </c>
      <c r="N3631" s="2">
        <f t="shared" si="231"/>
        <v>22</v>
      </c>
      <c r="O3631" s="2" t="str">
        <f t="shared" si="232"/>
        <v>ACC_OCL</v>
      </c>
      <c r="P3631" t="str">
        <f t="shared" si="233"/>
        <v>PA</v>
      </c>
    </row>
    <row r="3632" spans="1:16" x14ac:dyDescent="0.25">
      <c r="A3632" t="s">
        <v>27</v>
      </c>
      <c r="B3632" t="s">
        <v>6221</v>
      </c>
      <c r="C3632">
        <v>583</v>
      </c>
      <c r="D3632" t="s">
        <v>6222</v>
      </c>
      <c r="E3632" s="26" t="s">
        <v>9541</v>
      </c>
      <c r="F3632" t="s">
        <v>44</v>
      </c>
      <c r="G3632" t="s">
        <v>45</v>
      </c>
      <c r="H3632" t="s">
        <v>2471</v>
      </c>
      <c r="I3632">
        <v>12</v>
      </c>
      <c r="J3632">
        <v>0</v>
      </c>
      <c r="K3632" t="s">
        <v>2468</v>
      </c>
      <c r="L3632">
        <v>0</v>
      </c>
      <c r="M3632">
        <f t="shared" si="230"/>
        <v>2</v>
      </c>
      <c r="N3632" s="2">
        <f t="shared" si="231"/>
        <v>22</v>
      </c>
      <c r="O3632" s="2" t="str">
        <f t="shared" si="232"/>
        <v>ACC_ONB</v>
      </c>
      <c r="P3632" t="str">
        <f t="shared" si="233"/>
        <v>PA</v>
      </c>
    </row>
    <row r="3633" spans="1:16" x14ac:dyDescent="0.25">
      <c r="A3633" t="s">
        <v>27</v>
      </c>
      <c r="B3633" t="s">
        <v>6223</v>
      </c>
      <c r="C3633">
        <v>584</v>
      </c>
      <c r="D3633" t="s">
        <v>6224</v>
      </c>
      <c r="E3633" s="26" t="s">
        <v>9541</v>
      </c>
      <c r="F3633" t="s">
        <v>44</v>
      </c>
      <c r="G3633" t="s">
        <v>45</v>
      </c>
      <c r="H3633" t="s">
        <v>2471</v>
      </c>
      <c r="I3633">
        <v>12</v>
      </c>
      <c r="J3633">
        <v>0</v>
      </c>
      <c r="K3633" t="s">
        <v>6225</v>
      </c>
      <c r="L3633">
        <v>0</v>
      </c>
      <c r="M3633">
        <f t="shared" si="230"/>
        <v>2</v>
      </c>
      <c r="N3633" s="2">
        <f t="shared" si="231"/>
        <v>22</v>
      </c>
      <c r="O3633" s="2" t="str">
        <f t="shared" si="232"/>
        <v>ACC_SETS</v>
      </c>
      <c r="P3633" t="str">
        <f t="shared" si="233"/>
        <v>PA</v>
      </c>
    </row>
    <row r="3634" spans="1:16" x14ac:dyDescent="0.25">
      <c r="A3634" t="s">
        <v>27</v>
      </c>
      <c r="B3634" t="s">
        <v>6226</v>
      </c>
      <c r="C3634">
        <v>585</v>
      </c>
      <c r="D3634" t="s">
        <v>6227</v>
      </c>
      <c r="E3634" s="26" t="s">
        <v>9541</v>
      </c>
      <c r="F3634" t="s">
        <v>44</v>
      </c>
      <c r="G3634" t="s">
        <v>45</v>
      </c>
      <c r="H3634" t="s">
        <v>2471</v>
      </c>
      <c r="I3634">
        <v>12</v>
      </c>
      <c r="J3634">
        <v>0</v>
      </c>
      <c r="K3634" t="s">
        <v>2468</v>
      </c>
      <c r="L3634">
        <v>0</v>
      </c>
      <c r="M3634">
        <f t="shared" si="230"/>
        <v>2</v>
      </c>
      <c r="N3634" s="2">
        <f t="shared" si="231"/>
        <v>22</v>
      </c>
      <c r="O3634" s="2" t="str">
        <f t="shared" si="232"/>
        <v>ACC_SETSED</v>
      </c>
      <c r="P3634" t="str">
        <f t="shared" si="233"/>
        <v>PA</v>
      </c>
    </row>
    <row r="3635" spans="1:16" x14ac:dyDescent="0.25">
      <c r="A3635" t="s">
        <v>27</v>
      </c>
      <c r="B3635" t="s">
        <v>6228</v>
      </c>
      <c r="C3635">
        <v>586</v>
      </c>
      <c r="D3635" t="s">
        <v>6229</v>
      </c>
      <c r="E3635" s="26" t="s">
        <v>9541</v>
      </c>
      <c r="F3635" t="s">
        <v>44</v>
      </c>
      <c r="G3635" t="s">
        <v>45</v>
      </c>
      <c r="H3635" t="s">
        <v>2471</v>
      </c>
      <c r="I3635">
        <v>12</v>
      </c>
      <c r="J3635">
        <v>0</v>
      </c>
      <c r="K3635" t="s">
        <v>6230</v>
      </c>
      <c r="L3635">
        <v>0</v>
      </c>
      <c r="M3635">
        <f t="shared" si="230"/>
        <v>2</v>
      </c>
      <c r="N3635" s="2">
        <f t="shared" si="231"/>
        <v>22</v>
      </c>
      <c r="O3635" s="2" t="str">
        <f t="shared" si="232"/>
        <v>ACC_SETSEDR</v>
      </c>
      <c r="P3635" t="str">
        <f t="shared" si="233"/>
        <v>PA</v>
      </c>
    </row>
    <row r="3636" spans="1:16" x14ac:dyDescent="0.25">
      <c r="A3636" t="s">
        <v>27</v>
      </c>
      <c r="B3636" t="s">
        <v>6231</v>
      </c>
      <c r="C3636">
        <v>587</v>
      </c>
      <c r="D3636" t="s">
        <v>6232</v>
      </c>
      <c r="E3636" s="26" t="s">
        <v>9541</v>
      </c>
      <c r="F3636" t="s">
        <v>44</v>
      </c>
      <c r="G3636" t="s">
        <v>45</v>
      </c>
      <c r="H3636" t="s">
        <v>2471</v>
      </c>
      <c r="I3636">
        <v>12</v>
      </c>
      <c r="J3636">
        <v>0</v>
      </c>
      <c r="K3636" t="s">
        <v>2468</v>
      </c>
      <c r="L3636">
        <v>0</v>
      </c>
      <c r="M3636">
        <f t="shared" si="230"/>
        <v>2</v>
      </c>
      <c r="N3636" s="2">
        <f t="shared" si="231"/>
        <v>22</v>
      </c>
      <c r="O3636" s="2" t="str">
        <f t="shared" si="232"/>
        <v>ACC_SETSID</v>
      </c>
      <c r="P3636" t="str">
        <f t="shared" si="233"/>
        <v>PA</v>
      </c>
    </row>
    <row r="3637" spans="1:16" x14ac:dyDescent="0.25">
      <c r="A3637" t="s">
        <v>27</v>
      </c>
      <c r="B3637" t="s">
        <v>6233</v>
      </c>
      <c r="C3637">
        <v>588</v>
      </c>
      <c r="D3637" t="s">
        <v>6234</v>
      </c>
      <c r="E3637" s="26" t="s">
        <v>9541</v>
      </c>
      <c r="F3637" t="s">
        <v>44</v>
      </c>
      <c r="G3637" t="s">
        <v>45</v>
      </c>
      <c r="H3637" t="s">
        <v>2471</v>
      </c>
      <c r="I3637">
        <v>12</v>
      </c>
      <c r="J3637">
        <v>0</v>
      </c>
      <c r="K3637" t="s">
        <v>6230</v>
      </c>
      <c r="L3637">
        <v>0</v>
      </c>
      <c r="M3637">
        <f t="shared" si="230"/>
        <v>2</v>
      </c>
      <c r="N3637" s="2">
        <f t="shared" si="231"/>
        <v>22</v>
      </c>
      <c r="O3637" s="2" t="str">
        <f t="shared" si="232"/>
        <v>ACC_SETSIDR</v>
      </c>
      <c r="P3637" t="str">
        <f t="shared" si="233"/>
        <v>PA</v>
      </c>
    </row>
    <row r="3638" spans="1:16" x14ac:dyDescent="0.25">
      <c r="A3638" t="s">
        <v>27</v>
      </c>
      <c r="B3638" t="s">
        <v>6235</v>
      </c>
      <c r="C3638">
        <v>589</v>
      </c>
      <c r="D3638" t="s">
        <v>6236</v>
      </c>
      <c r="E3638" s="26" t="s">
        <v>9541</v>
      </c>
      <c r="F3638" t="s">
        <v>44</v>
      </c>
      <c r="G3638" t="s">
        <v>45</v>
      </c>
      <c r="H3638" t="s">
        <v>2471</v>
      </c>
      <c r="I3638">
        <v>12</v>
      </c>
      <c r="J3638">
        <v>0</v>
      </c>
      <c r="K3638" t="s">
        <v>2468</v>
      </c>
      <c r="L3638">
        <v>0</v>
      </c>
      <c r="M3638">
        <f t="shared" si="230"/>
        <v>2</v>
      </c>
      <c r="N3638" s="2">
        <f t="shared" si="231"/>
        <v>22</v>
      </c>
      <c r="O3638" s="2" t="str">
        <f t="shared" si="232"/>
        <v>ACC_SETSVD</v>
      </c>
      <c r="P3638" t="str">
        <f t="shared" si="233"/>
        <v>PA</v>
      </c>
    </row>
    <row r="3639" spans="1:16" x14ac:dyDescent="0.25">
      <c r="A3639" t="s">
        <v>27</v>
      </c>
      <c r="B3639" t="s">
        <v>6237</v>
      </c>
      <c r="C3639">
        <v>590</v>
      </c>
      <c r="D3639" t="s">
        <v>6238</v>
      </c>
      <c r="E3639" s="26" t="s">
        <v>9541</v>
      </c>
      <c r="F3639" t="s">
        <v>44</v>
      </c>
      <c r="G3639" t="s">
        <v>45</v>
      </c>
      <c r="H3639" t="s">
        <v>2471</v>
      </c>
      <c r="I3639">
        <v>12</v>
      </c>
      <c r="J3639">
        <v>0</v>
      </c>
      <c r="K3639" t="s">
        <v>2468</v>
      </c>
      <c r="L3639">
        <v>0</v>
      </c>
      <c r="M3639">
        <f t="shared" si="230"/>
        <v>2</v>
      </c>
      <c r="N3639" s="2">
        <f t="shared" si="231"/>
        <v>22</v>
      </c>
      <c r="O3639" s="2" t="str">
        <f t="shared" si="232"/>
        <v>ACC_SETSVDR</v>
      </c>
      <c r="P3639" t="str">
        <f t="shared" si="233"/>
        <v>PA</v>
      </c>
    </row>
    <row r="3640" spans="1:16" x14ac:dyDescent="0.25">
      <c r="A3640" t="s">
        <v>27</v>
      </c>
      <c r="B3640" t="s">
        <v>6239</v>
      </c>
      <c r="C3640">
        <v>591</v>
      </c>
      <c r="D3640" t="s">
        <v>6240</v>
      </c>
      <c r="E3640" s="26" t="s">
        <v>9541</v>
      </c>
      <c r="F3640" t="s">
        <v>44</v>
      </c>
      <c r="G3640" t="s">
        <v>45</v>
      </c>
      <c r="H3640" t="s">
        <v>2471</v>
      </c>
      <c r="I3640">
        <v>12</v>
      </c>
      <c r="J3640">
        <v>0</v>
      </c>
      <c r="K3640" t="s">
        <v>6241</v>
      </c>
      <c r="L3640">
        <v>0</v>
      </c>
      <c r="M3640">
        <f t="shared" si="230"/>
        <v>2</v>
      </c>
      <c r="N3640" s="2">
        <f t="shared" si="231"/>
        <v>22</v>
      </c>
      <c r="O3640" s="2" t="str">
        <f t="shared" si="232"/>
        <v>COR_CPAL</v>
      </c>
      <c r="P3640" t="str">
        <f t="shared" si="233"/>
        <v>PA</v>
      </c>
    </row>
    <row r="3641" spans="1:16" x14ac:dyDescent="0.25">
      <c r="A3641" t="s">
        <v>27</v>
      </c>
      <c r="B3641" t="s">
        <v>6242</v>
      </c>
      <c r="C3641">
        <v>592</v>
      </c>
      <c r="D3641" t="s">
        <v>6243</v>
      </c>
      <c r="E3641" s="26" t="s">
        <v>9541</v>
      </c>
      <c r="F3641" t="s">
        <v>44</v>
      </c>
      <c r="G3641" t="s">
        <v>45</v>
      </c>
      <c r="H3641" t="s">
        <v>2471</v>
      </c>
      <c r="I3641">
        <v>12</v>
      </c>
      <c r="J3641">
        <v>0</v>
      </c>
      <c r="K3641" t="s">
        <v>119</v>
      </c>
      <c r="L3641">
        <v>1</v>
      </c>
      <c r="M3641">
        <f t="shared" si="230"/>
        <v>2</v>
      </c>
      <c r="N3641" s="2">
        <f t="shared" si="231"/>
        <v>22</v>
      </c>
      <c r="O3641" s="2" t="str">
        <f t="shared" si="232"/>
        <v>COR_CPAL1</v>
      </c>
      <c r="P3641" t="str">
        <f t="shared" si="233"/>
        <v>PA</v>
      </c>
    </row>
    <row r="3642" spans="1:16" x14ac:dyDescent="0.25">
      <c r="A3642" t="s">
        <v>27</v>
      </c>
      <c r="B3642" t="s">
        <v>6244</v>
      </c>
      <c r="C3642">
        <v>593</v>
      </c>
      <c r="D3642" t="s">
        <v>6245</v>
      </c>
      <c r="E3642" s="26" t="s">
        <v>9541</v>
      </c>
      <c r="F3642" t="s">
        <v>44</v>
      </c>
      <c r="G3642" t="s">
        <v>45</v>
      </c>
      <c r="H3642" t="s">
        <v>2471</v>
      </c>
      <c r="I3642">
        <v>12</v>
      </c>
      <c r="J3642">
        <v>0</v>
      </c>
      <c r="K3642" t="s">
        <v>119</v>
      </c>
      <c r="L3642">
        <v>1</v>
      </c>
      <c r="M3642">
        <f t="shared" si="230"/>
        <v>2</v>
      </c>
      <c r="N3642" s="2">
        <f t="shared" si="231"/>
        <v>22</v>
      </c>
      <c r="O3642" s="2" t="str">
        <f t="shared" si="232"/>
        <v>COR_CPAL2</v>
      </c>
      <c r="P3642" t="str">
        <f t="shared" si="233"/>
        <v>PA</v>
      </c>
    </row>
    <row r="3643" spans="1:16" x14ac:dyDescent="0.25">
      <c r="A3643" t="s">
        <v>27</v>
      </c>
      <c r="B3643" t="s">
        <v>6246</v>
      </c>
      <c r="C3643">
        <v>594</v>
      </c>
      <c r="D3643" t="s">
        <v>6247</v>
      </c>
      <c r="E3643" s="26" t="s">
        <v>9541</v>
      </c>
      <c r="F3643" t="s">
        <v>44</v>
      </c>
      <c r="G3643" t="s">
        <v>45</v>
      </c>
      <c r="H3643" t="s">
        <v>2471</v>
      </c>
      <c r="I3643">
        <v>12</v>
      </c>
      <c r="J3643">
        <v>0</v>
      </c>
      <c r="K3643" t="s">
        <v>119</v>
      </c>
      <c r="L3643">
        <v>1</v>
      </c>
      <c r="M3643">
        <f t="shared" si="230"/>
        <v>2</v>
      </c>
      <c r="N3643" s="2">
        <f t="shared" si="231"/>
        <v>22</v>
      </c>
      <c r="O3643" s="2" t="str">
        <f t="shared" si="232"/>
        <v>COR_CPAL3</v>
      </c>
      <c r="P3643" t="str">
        <f t="shared" si="233"/>
        <v>PA</v>
      </c>
    </row>
    <row r="3644" spans="1:16" x14ac:dyDescent="0.25">
      <c r="A3644" t="s">
        <v>27</v>
      </c>
      <c r="B3644" t="s">
        <v>6248</v>
      </c>
      <c r="C3644">
        <v>595</v>
      </c>
      <c r="D3644" t="s">
        <v>6249</v>
      </c>
      <c r="E3644" s="26" t="s">
        <v>9541</v>
      </c>
      <c r="F3644" t="s">
        <v>44</v>
      </c>
      <c r="G3644" t="s">
        <v>45</v>
      </c>
      <c r="H3644" t="s">
        <v>2471</v>
      </c>
      <c r="I3644">
        <v>12</v>
      </c>
      <c r="J3644">
        <v>0</v>
      </c>
      <c r="K3644" t="s">
        <v>119</v>
      </c>
      <c r="L3644">
        <v>1</v>
      </c>
      <c r="M3644">
        <f t="shared" si="230"/>
        <v>2</v>
      </c>
      <c r="N3644" s="2">
        <f t="shared" si="231"/>
        <v>22</v>
      </c>
      <c r="O3644" s="2" t="str">
        <f t="shared" si="232"/>
        <v>COR_CPAL4</v>
      </c>
      <c r="P3644" t="str">
        <f t="shared" si="233"/>
        <v>PA</v>
      </c>
    </row>
    <row r="3645" spans="1:16" x14ac:dyDescent="0.25">
      <c r="A3645" t="s">
        <v>27</v>
      </c>
      <c r="B3645" t="s">
        <v>6250</v>
      </c>
      <c r="C3645">
        <v>596</v>
      </c>
      <c r="D3645" t="s">
        <v>6251</v>
      </c>
      <c r="E3645" s="26" t="s">
        <v>9541</v>
      </c>
      <c r="F3645" t="s">
        <v>44</v>
      </c>
      <c r="G3645" t="s">
        <v>45</v>
      </c>
      <c r="H3645" t="s">
        <v>2471</v>
      </c>
      <c r="I3645">
        <v>12</v>
      </c>
      <c r="J3645">
        <v>0</v>
      </c>
      <c r="K3645" t="s">
        <v>119</v>
      </c>
      <c r="L3645">
        <v>1</v>
      </c>
      <c r="M3645">
        <f t="shared" si="230"/>
        <v>2</v>
      </c>
      <c r="N3645" s="2">
        <f t="shared" si="231"/>
        <v>22</v>
      </c>
      <c r="O3645" s="2" t="str">
        <f t="shared" si="232"/>
        <v>COR_CPAL5</v>
      </c>
      <c r="P3645" t="str">
        <f t="shared" si="233"/>
        <v>PA</v>
      </c>
    </row>
    <row r="3646" spans="1:16" x14ac:dyDescent="0.25">
      <c r="A3646" t="s">
        <v>27</v>
      </c>
      <c r="B3646" t="s">
        <v>6252</v>
      </c>
      <c r="C3646">
        <v>597</v>
      </c>
      <c r="D3646" t="s">
        <v>6253</v>
      </c>
      <c r="E3646" s="26" t="s">
        <v>9541</v>
      </c>
      <c r="F3646" t="s">
        <v>44</v>
      </c>
      <c r="G3646" t="s">
        <v>45</v>
      </c>
      <c r="H3646" t="s">
        <v>2471</v>
      </c>
      <c r="I3646">
        <v>12</v>
      </c>
      <c r="J3646">
        <v>0</v>
      </c>
      <c r="K3646" t="s">
        <v>119</v>
      </c>
      <c r="L3646">
        <v>1</v>
      </c>
      <c r="M3646">
        <f t="shared" si="230"/>
        <v>2</v>
      </c>
      <c r="N3646" s="2">
        <f t="shared" si="231"/>
        <v>22</v>
      </c>
      <c r="O3646" s="2" t="str">
        <f t="shared" si="232"/>
        <v>COR_CPAL6</v>
      </c>
      <c r="P3646" t="str">
        <f t="shared" si="233"/>
        <v>PA</v>
      </c>
    </row>
    <row r="3647" spans="1:16" x14ac:dyDescent="0.25">
      <c r="A3647" t="s">
        <v>27</v>
      </c>
      <c r="B3647" t="s">
        <v>6254</v>
      </c>
      <c r="C3647">
        <v>598</v>
      </c>
      <c r="D3647" t="s">
        <v>6255</v>
      </c>
      <c r="E3647" s="26" t="s">
        <v>9541</v>
      </c>
      <c r="F3647" t="s">
        <v>44</v>
      </c>
      <c r="G3647" t="s">
        <v>45</v>
      </c>
      <c r="H3647" t="s">
        <v>2471</v>
      </c>
      <c r="I3647">
        <v>12</v>
      </c>
      <c r="J3647">
        <v>0</v>
      </c>
      <c r="K3647" t="s">
        <v>119</v>
      </c>
      <c r="L3647">
        <v>1</v>
      </c>
      <c r="M3647">
        <f t="shared" si="230"/>
        <v>2</v>
      </c>
      <c r="N3647" s="2">
        <f t="shared" si="231"/>
        <v>22</v>
      </c>
      <c r="O3647" s="2" t="str">
        <f t="shared" si="232"/>
        <v>COR_CPAL7</v>
      </c>
      <c r="P3647" t="str">
        <f t="shared" si="233"/>
        <v>PA</v>
      </c>
    </row>
    <row r="3648" spans="1:16" x14ac:dyDescent="0.25">
      <c r="A3648" t="s">
        <v>27</v>
      </c>
      <c r="B3648" t="s">
        <v>6256</v>
      </c>
      <c r="C3648">
        <v>599</v>
      </c>
      <c r="D3648" t="s">
        <v>2470</v>
      </c>
      <c r="E3648" s="26" t="s">
        <v>9541</v>
      </c>
      <c r="F3648" t="s">
        <v>44</v>
      </c>
      <c r="G3648" t="s">
        <v>45</v>
      </c>
      <c r="H3648" t="s">
        <v>2471</v>
      </c>
      <c r="I3648">
        <v>12</v>
      </c>
      <c r="J3648">
        <v>0</v>
      </c>
      <c r="K3648" t="s">
        <v>811</v>
      </c>
      <c r="L3648">
        <v>0</v>
      </c>
      <c r="M3648">
        <f t="shared" si="230"/>
        <v>2</v>
      </c>
      <c r="N3648" s="2">
        <f t="shared" si="231"/>
        <v>22</v>
      </c>
      <c r="O3648" s="2" t="str">
        <f t="shared" si="232"/>
        <v>COR_DET</v>
      </c>
      <c r="P3648" t="str">
        <f t="shared" si="233"/>
        <v>PA</v>
      </c>
    </row>
    <row r="3649" spans="1:16" x14ac:dyDescent="0.25">
      <c r="A3649" t="s">
        <v>27</v>
      </c>
      <c r="B3649" t="s">
        <v>6257</v>
      </c>
      <c r="C3649">
        <v>600</v>
      </c>
      <c r="D3649" t="s">
        <v>2679</v>
      </c>
      <c r="E3649" s="26" t="s">
        <v>9541</v>
      </c>
      <c r="F3649" t="s">
        <v>44</v>
      </c>
      <c r="G3649" t="s">
        <v>45</v>
      </c>
      <c r="H3649" t="s">
        <v>2471</v>
      </c>
      <c r="I3649">
        <v>12</v>
      </c>
      <c r="J3649">
        <v>0</v>
      </c>
      <c r="K3649" t="s">
        <v>2529</v>
      </c>
      <c r="L3649">
        <v>0</v>
      </c>
      <c r="M3649">
        <f t="shared" si="230"/>
        <v>2</v>
      </c>
      <c r="N3649" s="2">
        <f t="shared" si="231"/>
        <v>22</v>
      </c>
      <c r="O3649" s="2" t="str">
        <f t="shared" si="232"/>
        <v>COR_IDN</v>
      </c>
      <c r="P3649" t="str">
        <f t="shared" si="233"/>
        <v>PA</v>
      </c>
    </row>
    <row r="3650" spans="1:16" x14ac:dyDescent="0.25">
      <c r="A3650" t="s">
        <v>27</v>
      </c>
      <c r="B3650" t="s">
        <v>6258</v>
      </c>
      <c r="C3650">
        <v>601</v>
      </c>
      <c r="D3650" t="s">
        <v>2698</v>
      </c>
      <c r="E3650" s="26" t="s">
        <v>9541</v>
      </c>
      <c r="F3650" t="s">
        <v>44</v>
      </c>
      <c r="G3650" t="s">
        <v>45</v>
      </c>
      <c r="H3650" t="s">
        <v>2471</v>
      </c>
      <c r="I3650">
        <v>12</v>
      </c>
      <c r="J3650">
        <v>0</v>
      </c>
      <c r="K3650" t="s">
        <v>6259</v>
      </c>
      <c r="L3650">
        <v>0</v>
      </c>
      <c r="M3650">
        <f t="shared" si="230"/>
        <v>2</v>
      </c>
      <c r="N3650" s="2">
        <f t="shared" si="231"/>
        <v>22</v>
      </c>
      <c r="O3650" s="2" t="str">
        <f t="shared" si="232"/>
        <v>COR_OCL</v>
      </c>
      <c r="P3650" t="str">
        <f t="shared" si="233"/>
        <v>PA</v>
      </c>
    </row>
    <row r="3651" spans="1:16" x14ac:dyDescent="0.25">
      <c r="A3651" t="s">
        <v>27</v>
      </c>
      <c r="B3651" t="s">
        <v>6260</v>
      </c>
      <c r="C3651">
        <v>602</v>
      </c>
      <c r="D3651" t="s">
        <v>6261</v>
      </c>
      <c r="E3651" s="26" t="s">
        <v>9541</v>
      </c>
      <c r="F3651" t="s">
        <v>44</v>
      </c>
      <c r="G3651" t="s">
        <v>45</v>
      </c>
      <c r="H3651" t="s">
        <v>2471</v>
      </c>
      <c r="I3651">
        <v>12</v>
      </c>
      <c r="J3651">
        <v>0</v>
      </c>
      <c r="K3651" t="s">
        <v>2494</v>
      </c>
      <c r="L3651">
        <v>0</v>
      </c>
      <c r="M3651">
        <f t="shared" ref="M3651:M3714" si="234">_xlfn.NUMBERVALUE(MID(A3651,2,1))</f>
        <v>2</v>
      </c>
      <c r="N3651" s="2">
        <f t="shared" si="231"/>
        <v>22</v>
      </c>
      <c r="O3651" s="2" t="str">
        <f t="shared" si="232"/>
        <v>COR_ONB</v>
      </c>
      <c r="P3651" t="str">
        <f t="shared" si="233"/>
        <v>PA</v>
      </c>
    </row>
    <row r="3652" spans="1:16" x14ac:dyDescent="0.25">
      <c r="A3652" t="s">
        <v>27</v>
      </c>
      <c r="B3652" t="s">
        <v>6262</v>
      </c>
      <c r="C3652">
        <v>603</v>
      </c>
      <c r="D3652" t="s">
        <v>6263</v>
      </c>
      <c r="E3652" s="26" t="s">
        <v>9541</v>
      </c>
      <c r="F3652" t="s">
        <v>44</v>
      </c>
      <c r="G3652" t="s">
        <v>45</v>
      </c>
      <c r="H3652" t="s">
        <v>2471</v>
      </c>
      <c r="I3652">
        <v>12</v>
      </c>
      <c r="J3652">
        <v>0</v>
      </c>
      <c r="K3652" t="s">
        <v>490</v>
      </c>
      <c r="L3652">
        <v>0</v>
      </c>
      <c r="M3652">
        <f t="shared" si="234"/>
        <v>2</v>
      </c>
      <c r="N3652" s="2">
        <f t="shared" si="231"/>
        <v>22</v>
      </c>
      <c r="O3652" s="2" t="str">
        <f t="shared" si="232"/>
        <v>COR_SETS</v>
      </c>
      <c r="P3652" t="str">
        <f t="shared" si="233"/>
        <v>PA</v>
      </c>
    </row>
    <row r="3653" spans="1:16" x14ac:dyDescent="0.25">
      <c r="A3653" t="s">
        <v>27</v>
      </c>
      <c r="B3653" t="s">
        <v>6264</v>
      </c>
      <c r="C3653">
        <v>604</v>
      </c>
      <c r="D3653" t="s">
        <v>6265</v>
      </c>
      <c r="E3653" s="26" t="s">
        <v>9541</v>
      </c>
      <c r="F3653" t="s">
        <v>44</v>
      </c>
      <c r="G3653" t="s">
        <v>45</v>
      </c>
      <c r="H3653" t="s">
        <v>2471</v>
      </c>
      <c r="I3653">
        <v>12</v>
      </c>
      <c r="J3653">
        <v>0</v>
      </c>
      <c r="K3653" t="s">
        <v>106</v>
      </c>
      <c r="L3653">
        <v>0</v>
      </c>
      <c r="M3653">
        <f t="shared" si="234"/>
        <v>2</v>
      </c>
      <c r="N3653" s="2">
        <f t="shared" si="231"/>
        <v>22</v>
      </c>
      <c r="O3653" s="2" t="str">
        <f t="shared" si="232"/>
        <v>COR_SETSED</v>
      </c>
      <c r="P3653" t="str">
        <f t="shared" si="233"/>
        <v>PA</v>
      </c>
    </row>
    <row r="3654" spans="1:16" x14ac:dyDescent="0.25">
      <c r="A3654" t="s">
        <v>27</v>
      </c>
      <c r="B3654" t="s">
        <v>6266</v>
      </c>
      <c r="C3654">
        <v>605</v>
      </c>
      <c r="D3654" t="s">
        <v>6265</v>
      </c>
      <c r="E3654" s="26" t="s">
        <v>9541</v>
      </c>
      <c r="F3654" t="s">
        <v>44</v>
      </c>
      <c r="G3654" t="s">
        <v>45</v>
      </c>
      <c r="H3654" t="s">
        <v>2471</v>
      </c>
      <c r="I3654">
        <v>12</v>
      </c>
      <c r="J3654">
        <v>0</v>
      </c>
      <c r="K3654" t="s">
        <v>106</v>
      </c>
      <c r="L3654">
        <v>0</v>
      </c>
      <c r="M3654">
        <f t="shared" si="234"/>
        <v>2</v>
      </c>
      <c r="N3654" s="2">
        <f t="shared" si="231"/>
        <v>22</v>
      </c>
      <c r="O3654" s="2" t="str">
        <f t="shared" si="232"/>
        <v>COR_SETSEDR</v>
      </c>
      <c r="P3654" t="str">
        <f t="shared" si="233"/>
        <v>PA</v>
      </c>
    </row>
    <row r="3655" spans="1:16" x14ac:dyDescent="0.25">
      <c r="A3655" t="s">
        <v>27</v>
      </c>
      <c r="B3655" t="s">
        <v>6267</v>
      </c>
      <c r="C3655">
        <v>606</v>
      </c>
      <c r="D3655" t="s">
        <v>6268</v>
      </c>
      <c r="E3655" s="26" t="s">
        <v>9541</v>
      </c>
      <c r="F3655" t="s">
        <v>44</v>
      </c>
      <c r="G3655" t="s">
        <v>45</v>
      </c>
      <c r="H3655" t="s">
        <v>2471</v>
      </c>
      <c r="I3655">
        <v>12</v>
      </c>
      <c r="J3655">
        <v>0</v>
      </c>
      <c r="K3655" t="s">
        <v>106</v>
      </c>
      <c r="L3655">
        <v>0</v>
      </c>
      <c r="M3655">
        <f t="shared" si="234"/>
        <v>2</v>
      </c>
      <c r="N3655" s="2">
        <f t="shared" si="231"/>
        <v>22</v>
      </c>
      <c r="O3655" s="2" t="str">
        <f t="shared" si="232"/>
        <v>COR_SETSID</v>
      </c>
      <c r="P3655" t="str">
        <f t="shared" si="233"/>
        <v>PA</v>
      </c>
    </row>
    <row r="3656" spans="1:16" x14ac:dyDescent="0.25">
      <c r="A3656" t="s">
        <v>27</v>
      </c>
      <c r="B3656" t="s">
        <v>6269</v>
      </c>
      <c r="C3656">
        <v>607</v>
      </c>
      <c r="D3656" t="s">
        <v>6270</v>
      </c>
      <c r="E3656" s="26" t="s">
        <v>9541</v>
      </c>
      <c r="F3656" t="s">
        <v>44</v>
      </c>
      <c r="G3656" t="s">
        <v>45</v>
      </c>
      <c r="H3656" t="s">
        <v>2471</v>
      </c>
      <c r="I3656">
        <v>12</v>
      </c>
      <c r="J3656">
        <v>0</v>
      </c>
      <c r="K3656" t="s">
        <v>106</v>
      </c>
      <c r="L3656">
        <v>0</v>
      </c>
      <c r="M3656">
        <f t="shared" si="234"/>
        <v>2</v>
      </c>
      <c r="N3656" s="2">
        <f t="shared" si="231"/>
        <v>22</v>
      </c>
      <c r="O3656" s="2" t="str">
        <f t="shared" si="232"/>
        <v>COR_SETSIDR</v>
      </c>
      <c r="P3656" t="str">
        <f t="shared" si="233"/>
        <v>PA</v>
      </c>
    </row>
    <row r="3657" spans="1:16" x14ac:dyDescent="0.25">
      <c r="A3657" t="s">
        <v>27</v>
      </c>
      <c r="B3657" t="s">
        <v>6271</v>
      </c>
      <c r="C3657">
        <v>608</v>
      </c>
      <c r="D3657" t="s">
        <v>6272</v>
      </c>
      <c r="E3657" s="26" t="s">
        <v>9541</v>
      </c>
      <c r="F3657" t="s">
        <v>44</v>
      </c>
      <c r="G3657" t="s">
        <v>45</v>
      </c>
      <c r="H3657" t="s">
        <v>2471</v>
      </c>
      <c r="I3657">
        <v>12</v>
      </c>
      <c r="J3657">
        <v>0</v>
      </c>
      <c r="K3657" t="s">
        <v>184</v>
      </c>
      <c r="L3657">
        <v>0</v>
      </c>
      <c r="M3657">
        <f t="shared" si="234"/>
        <v>2</v>
      </c>
      <c r="N3657" s="2">
        <f t="shared" si="231"/>
        <v>22</v>
      </c>
      <c r="O3657" s="2" t="str">
        <f t="shared" si="232"/>
        <v>COR_SETSVD</v>
      </c>
      <c r="P3657" t="str">
        <f t="shared" si="233"/>
        <v>PA</v>
      </c>
    </row>
    <row r="3658" spans="1:16" x14ac:dyDescent="0.25">
      <c r="A3658" t="s">
        <v>27</v>
      </c>
      <c r="B3658" t="s">
        <v>6273</v>
      </c>
      <c r="C3658">
        <v>609</v>
      </c>
      <c r="D3658" t="s">
        <v>6274</v>
      </c>
      <c r="E3658" s="26" t="s">
        <v>9541</v>
      </c>
      <c r="F3658" t="s">
        <v>44</v>
      </c>
      <c r="G3658" t="s">
        <v>45</v>
      </c>
      <c r="H3658" t="s">
        <v>2471</v>
      </c>
      <c r="I3658">
        <v>12</v>
      </c>
      <c r="J3658">
        <v>0</v>
      </c>
      <c r="K3658" t="s">
        <v>184</v>
      </c>
      <c r="L3658">
        <v>0</v>
      </c>
      <c r="M3658">
        <f t="shared" si="234"/>
        <v>2</v>
      </c>
      <c r="N3658" s="2">
        <f t="shared" si="231"/>
        <v>22</v>
      </c>
      <c r="O3658" s="2" t="str">
        <f t="shared" si="232"/>
        <v>COR_SETSVDR</v>
      </c>
      <c r="P3658" t="str">
        <f t="shared" si="233"/>
        <v>PA</v>
      </c>
    </row>
    <row r="3659" spans="1:16" x14ac:dyDescent="0.25">
      <c r="A3659" t="s">
        <v>27</v>
      </c>
      <c r="B3659" t="s">
        <v>6275</v>
      </c>
      <c r="C3659">
        <v>610</v>
      </c>
      <c r="D3659" t="s">
        <v>6276</v>
      </c>
      <c r="E3659" s="26" t="s">
        <v>9541</v>
      </c>
      <c r="F3659" t="s">
        <v>44</v>
      </c>
      <c r="G3659" t="s">
        <v>45</v>
      </c>
      <c r="H3659" t="s">
        <v>2471</v>
      </c>
      <c r="I3659">
        <v>12</v>
      </c>
      <c r="J3659">
        <v>0</v>
      </c>
      <c r="K3659" t="s">
        <v>6277</v>
      </c>
      <c r="L3659">
        <v>0</v>
      </c>
      <c r="M3659">
        <f t="shared" si="234"/>
        <v>2</v>
      </c>
      <c r="N3659" s="2">
        <f t="shared" si="231"/>
        <v>22</v>
      </c>
      <c r="O3659" s="2" t="str">
        <f t="shared" si="232"/>
        <v>ERR_CPAL</v>
      </c>
      <c r="P3659" t="str">
        <f t="shared" si="233"/>
        <v>PA</v>
      </c>
    </row>
    <row r="3660" spans="1:16" x14ac:dyDescent="0.25">
      <c r="A3660" t="s">
        <v>27</v>
      </c>
      <c r="B3660" t="s">
        <v>6278</v>
      </c>
      <c r="C3660">
        <v>611</v>
      </c>
      <c r="D3660" t="s">
        <v>6279</v>
      </c>
      <c r="E3660" s="26" t="s">
        <v>9541</v>
      </c>
      <c r="F3660" t="s">
        <v>44</v>
      </c>
      <c r="G3660" t="s">
        <v>45</v>
      </c>
      <c r="H3660" t="s">
        <v>2471</v>
      </c>
      <c r="I3660">
        <v>12</v>
      </c>
      <c r="J3660">
        <v>0</v>
      </c>
      <c r="K3660" t="s">
        <v>2595</v>
      </c>
      <c r="L3660">
        <v>0</v>
      </c>
      <c r="M3660">
        <f t="shared" si="234"/>
        <v>2</v>
      </c>
      <c r="N3660" s="2">
        <f t="shared" si="231"/>
        <v>22</v>
      </c>
      <c r="O3660" s="2" t="str">
        <f t="shared" si="232"/>
        <v>ERR_CPAL1</v>
      </c>
      <c r="P3660" t="str">
        <f t="shared" si="233"/>
        <v>PA</v>
      </c>
    </row>
    <row r="3661" spans="1:16" x14ac:dyDescent="0.25">
      <c r="A3661" t="s">
        <v>27</v>
      </c>
      <c r="B3661" t="s">
        <v>6280</v>
      </c>
      <c r="C3661">
        <v>612</v>
      </c>
      <c r="D3661" t="s">
        <v>6281</v>
      </c>
      <c r="E3661" s="26" t="s">
        <v>9541</v>
      </c>
      <c r="F3661" t="s">
        <v>44</v>
      </c>
      <c r="G3661" t="s">
        <v>45</v>
      </c>
      <c r="H3661" t="s">
        <v>2471</v>
      </c>
      <c r="I3661">
        <v>12</v>
      </c>
      <c r="J3661">
        <v>0</v>
      </c>
      <c r="K3661" t="s">
        <v>5829</v>
      </c>
      <c r="L3661">
        <v>0</v>
      </c>
      <c r="M3661">
        <f t="shared" si="234"/>
        <v>2</v>
      </c>
      <c r="N3661" s="2">
        <f t="shared" si="231"/>
        <v>22</v>
      </c>
      <c r="O3661" s="2" t="str">
        <f t="shared" si="232"/>
        <v>ERR_CPAL2</v>
      </c>
      <c r="P3661" t="str">
        <f t="shared" si="233"/>
        <v>PA</v>
      </c>
    </row>
    <row r="3662" spans="1:16" x14ac:dyDescent="0.25">
      <c r="A3662" t="s">
        <v>27</v>
      </c>
      <c r="B3662" t="s">
        <v>6282</v>
      </c>
      <c r="C3662">
        <v>613</v>
      </c>
      <c r="D3662" t="s">
        <v>6283</v>
      </c>
      <c r="E3662" s="26" t="s">
        <v>9541</v>
      </c>
      <c r="F3662" t="s">
        <v>44</v>
      </c>
      <c r="G3662" t="s">
        <v>45</v>
      </c>
      <c r="H3662" t="s">
        <v>2471</v>
      </c>
      <c r="I3662">
        <v>12</v>
      </c>
      <c r="J3662">
        <v>0</v>
      </c>
      <c r="K3662" t="s">
        <v>2592</v>
      </c>
      <c r="L3662">
        <v>0</v>
      </c>
      <c r="M3662">
        <f t="shared" si="234"/>
        <v>2</v>
      </c>
      <c r="N3662" s="2">
        <f t="shared" si="231"/>
        <v>22</v>
      </c>
      <c r="O3662" s="2" t="str">
        <f t="shared" si="232"/>
        <v>ERR_CPAL3</v>
      </c>
      <c r="P3662" t="str">
        <f t="shared" si="233"/>
        <v>PA</v>
      </c>
    </row>
    <row r="3663" spans="1:16" x14ac:dyDescent="0.25">
      <c r="A3663" t="s">
        <v>27</v>
      </c>
      <c r="B3663" t="s">
        <v>6284</v>
      </c>
      <c r="C3663">
        <v>614</v>
      </c>
      <c r="D3663" t="s">
        <v>6285</v>
      </c>
      <c r="E3663" s="26" t="s">
        <v>9541</v>
      </c>
      <c r="F3663" t="s">
        <v>44</v>
      </c>
      <c r="G3663" t="s">
        <v>45</v>
      </c>
      <c r="H3663" t="s">
        <v>2471</v>
      </c>
      <c r="I3663">
        <v>12</v>
      </c>
      <c r="J3663">
        <v>0</v>
      </c>
      <c r="K3663" t="s">
        <v>5829</v>
      </c>
      <c r="L3663">
        <v>0</v>
      </c>
      <c r="M3663">
        <f t="shared" si="234"/>
        <v>2</v>
      </c>
      <c r="N3663" s="2">
        <f t="shared" si="231"/>
        <v>22</v>
      </c>
      <c r="O3663" s="2" t="str">
        <f t="shared" si="232"/>
        <v>ERR_CPAL4</v>
      </c>
      <c r="P3663" t="str">
        <f t="shared" si="233"/>
        <v>PA</v>
      </c>
    </row>
    <row r="3664" spans="1:16" x14ac:dyDescent="0.25">
      <c r="A3664" t="s">
        <v>27</v>
      </c>
      <c r="B3664" t="s">
        <v>6286</v>
      </c>
      <c r="C3664">
        <v>615</v>
      </c>
      <c r="D3664" t="s">
        <v>6287</v>
      </c>
      <c r="E3664" s="26" t="s">
        <v>9541</v>
      </c>
      <c r="F3664" t="s">
        <v>44</v>
      </c>
      <c r="G3664" t="s">
        <v>45</v>
      </c>
      <c r="H3664" t="s">
        <v>2471</v>
      </c>
      <c r="I3664">
        <v>12</v>
      </c>
      <c r="J3664">
        <v>0</v>
      </c>
      <c r="K3664" t="s">
        <v>5643</v>
      </c>
      <c r="L3664">
        <v>0</v>
      </c>
      <c r="M3664">
        <f t="shared" si="234"/>
        <v>2</v>
      </c>
      <c r="N3664" s="2">
        <f t="shared" si="231"/>
        <v>22</v>
      </c>
      <c r="O3664" s="2" t="str">
        <f t="shared" si="232"/>
        <v>ERR_CPAL5</v>
      </c>
      <c r="P3664" t="str">
        <f t="shared" si="233"/>
        <v>PA</v>
      </c>
    </row>
    <row r="3665" spans="1:16" x14ac:dyDescent="0.25">
      <c r="A3665" t="s">
        <v>27</v>
      </c>
      <c r="B3665" t="s">
        <v>6288</v>
      </c>
      <c r="C3665">
        <v>616</v>
      </c>
      <c r="D3665" t="s">
        <v>6289</v>
      </c>
      <c r="E3665" s="26" t="s">
        <v>9541</v>
      </c>
      <c r="F3665" t="s">
        <v>44</v>
      </c>
      <c r="G3665" t="s">
        <v>45</v>
      </c>
      <c r="H3665" t="s">
        <v>2471</v>
      </c>
      <c r="I3665">
        <v>12</v>
      </c>
      <c r="J3665">
        <v>0</v>
      </c>
      <c r="K3665" t="s">
        <v>5392</v>
      </c>
      <c r="L3665">
        <v>0</v>
      </c>
      <c r="M3665">
        <f t="shared" si="234"/>
        <v>2</v>
      </c>
      <c r="N3665" s="2">
        <f t="shared" si="231"/>
        <v>22</v>
      </c>
      <c r="O3665" s="2" t="str">
        <f t="shared" si="232"/>
        <v>ERR_CPAL6</v>
      </c>
      <c r="P3665" t="str">
        <f t="shared" si="233"/>
        <v>PA</v>
      </c>
    </row>
    <row r="3666" spans="1:16" x14ac:dyDescent="0.25">
      <c r="A3666" t="s">
        <v>27</v>
      </c>
      <c r="B3666" t="s">
        <v>6290</v>
      </c>
      <c r="C3666">
        <v>617</v>
      </c>
      <c r="D3666" t="s">
        <v>6291</v>
      </c>
      <c r="E3666" s="26" t="s">
        <v>9541</v>
      </c>
      <c r="F3666" t="s">
        <v>44</v>
      </c>
      <c r="G3666" t="s">
        <v>45</v>
      </c>
      <c r="H3666" t="s">
        <v>2471</v>
      </c>
      <c r="I3666">
        <v>12</v>
      </c>
      <c r="J3666">
        <v>0</v>
      </c>
      <c r="K3666" t="s">
        <v>2618</v>
      </c>
      <c r="L3666">
        <v>0</v>
      </c>
      <c r="M3666">
        <f t="shared" si="234"/>
        <v>2</v>
      </c>
      <c r="N3666" s="2">
        <f t="shared" si="231"/>
        <v>22</v>
      </c>
      <c r="O3666" s="2" t="str">
        <f t="shared" si="232"/>
        <v>ERR_CPAL7</v>
      </c>
      <c r="P3666" t="str">
        <f t="shared" si="233"/>
        <v>PA</v>
      </c>
    </row>
    <row r="3667" spans="1:16" x14ac:dyDescent="0.25">
      <c r="A3667" t="s">
        <v>27</v>
      </c>
      <c r="B3667" t="s">
        <v>6292</v>
      </c>
      <c r="C3667">
        <v>618</v>
      </c>
      <c r="D3667" t="s">
        <v>2474</v>
      </c>
      <c r="E3667" s="26" t="s">
        <v>9541</v>
      </c>
      <c r="F3667" t="s">
        <v>44</v>
      </c>
      <c r="G3667" t="s">
        <v>45</v>
      </c>
      <c r="H3667" t="s">
        <v>2471</v>
      </c>
      <c r="I3667">
        <v>12</v>
      </c>
      <c r="J3667">
        <v>0</v>
      </c>
      <c r="K3667" t="s">
        <v>859</v>
      </c>
      <c r="L3667">
        <v>0</v>
      </c>
      <c r="M3667">
        <f t="shared" si="234"/>
        <v>2</v>
      </c>
      <c r="N3667" s="2">
        <f t="shared" si="231"/>
        <v>22</v>
      </c>
      <c r="O3667" s="2" t="str">
        <f t="shared" si="232"/>
        <v>ERR_DET</v>
      </c>
      <c r="P3667" t="str">
        <f t="shared" si="233"/>
        <v>PA</v>
      </c>
    </row>
    <row r="3668" spans="1:16" x14ac:dyDescent="0.25">
      <c r="A3668" t="s">
        <v>27</v>
      </c>
      <c r="B3668" t="s">
        <v>6293</v>
      </c>
      <c r="C3668">
        <v>619</v>
      </c>
      <c r="D3668" t="s">
        <v>2681</v>
      </c>
      <c r="E3668" s="26" t="s">
        <v>9541</v>
      </c>
      <c r="F3668" t="s">
        <v>44</v>
      </c>
      <c r="G3668" t="s">
        <v>45</v>
      </c>
      <c r="H3668" t="s">
        <v>2471</v>
      </c>
      <c r="I3668">
        <v>12</v>
      </c>
      <c r="J3668">
        <v>0</v>
      </c>
      <c r="K3668" t="s">
        <v>1749</v>
      </c>
      <c r="L3668">
        <v>0</v>
      </c>
      <c r="M3668">
        <f t="shared" si="234"/>
        <v>2</v>
      </c>
      <c r="N3668" s="2">
        <f t="shared" si="231"/>
        <v>22</v>
      </c>
      <c r="O3668" s="2" t="str">
        <f t="shared" si="232"/>
        <v>ERR_IDN</v>
      </c>
      <c r="P3668" t="str">
        <f t="shared" si="233"/>
        <v>PA</v>
      </c>
    </row>
    <row r="3669" spans="1:16" x14ac:dyDescent="0.25">
      <c r="A3669" t="s">
        <v>27</v>
      </c>
      <c r="B3669" t="s">
        <v>6294</v>
      </c>
      <c r="C3669">
        <v>620</v>
      </c>
      <c r="D3669" t="s">
        <v>2700</v>
      </c>
      <c r="E3669" s="26" t="s">
        <v>9541</v>
      </c>
      <c r="F3669" t="s">
        <v>44</v>
      </c>
      <c r="G3669" t="s">
        <v>45</v>
      </c>
      <c r="H3669" t="s">
        <v>2471</v>
      </c>
      <c r="I3669">
        <v>12</v>
      </c>
      <c r="J3669">
        <v>0</v>
      </c>
      <c r="K3669" t="s">
        <v>5822</v>
      </c>
      <c r="L3669">
        <v>0</v>
      </c>
      <c r="M3669">
        <f t="shared" si="234"/>
        <v>2</v>
      </c>
      <c r="N3669" s="2">
        <f t="shared" si="231"/>
        <v>22</v>
      </c>
      <c r="O3669" s="2" t="str">
        <f t="shared" si="232"/>
        <v>ERR_OCL</v>
      </c>
      <c r="P3669" t="str">
        <f t="shared" si="233"/>
        <v>PA</v>
      </c>
    </row>
    <row r="3670" spans="1:16" x14ac:dyDescent="0.25">
      <c r="A3670" t="s">
        <v>27</v>
      </c>
      <c r="B3670" t="s">
        <v>6295</v>
      </c>
      <c r="C3670">
        <v>621</v>
      </c>
      <c r="D3670" t="s">
        <v>6296</v>
      </c>
      <c r="E3670" s="26" t="s">
        <v>9541</v>
      </c>
      <c r="F3670" t="s">
        <v>44</v>
      </c>
      <c r="G3670" t="s">
        <v>45</v>
      </c>
      <c r="H3670" t="s">
        <v>2471</v>
      </c>
      <c r="I3670">
        <v>12</v>
      </c>
      <c r="J3670">
        <v>0</v>
      </c>
      <c r="K3670" t="s">
        <v>6297</v>
      </c>
      <c r="L3670">
        <v>0</v>
      </c>
      <c r="M3670">
        <f t="shared" si="234"/>
        <v>2</v>
      </c>
      <c r="N3670" s="2">
        <f t="shared" si="231"/>
        <v>22</v>
      </c>
      <c r="O3670" s="2" t="str">
        <f t="shared" si="232"/>
        <v>ERR_ONB</v>
      </c>
      <c r="P3670" t="str">
        <f t="shared" si="233"/>
        <v>PA</v>
      </c>
    </row>
    <row r="3671" spans="1:16" x14ac:dyDescent="0.25">
      <c r="A3671" t="s">
        <v>27</v>
      </c>
      <c r="B3671" t="s">
        <v>6298</v>
      </c>
      <c r="C3671">
        <v>622</v>
      </c>
      <c r="D3671" t="s">
        <v>6299</v>
      </c>
      <c r="E3671" s="26" t="s">
        <v>9541</v>
      </c>
      <c r="F3671" t="s">
        <v>44</v>
      </c>
      <c r="G3671" t="s">
        <v>45</v>
      </c>
      <c r="H3671" t="s">
        <v>2471</v>
      </c>
      <c r="I3671">
        <v>12</v>
      </c>
      <c r="J3671">
        <v>0</v>
      </c>
      <c r="K3671" t="s">
        <v>6300</v>
      </c>
      <c r="L3671">
        <v>0</v>
      </c>
      <c r="M3671">
        <f t="shared" si="234"/>
        <v>2</v>
      </c>
      <c r="N3671" s="2">
        <f t="shared" si="231"/>
        <v>22</v>
      </c>
      <c r="O3671" s="2" t="str">
        <f t="shared" si="232"/>
        <v>ERR_SETS</v>
      </c>
      <c r="P3671" t="str">
        <f t="shared" si="233"/>
        <v>PA</v>
      </c>
    </row>
    <row r="3672" spans="1:16" x14ac:dyDescent="0.25">
      <c r="A3672" t="s">
        <v>27</v>
      </c>
      <c r="B3672" t="s">
        <v>6301</v>
      </c>
      <c r="C3672">
        <v>623</v>
      </c>
      <c r="D3672" t="s">
        <v>6302</v>
      </c>
      <c r="E3672" s="26" t="s">
        <v>9541</v>
      </c>
      <c r="F3672" t="s">
        <v>44</v>
      </c>
      <c r="G3672" t="s">
        <v>45</v>
      </c>
      <c r="H3672" t="s">
        <v>2471</v>
      </c>
      <c r="I3672">
        <v>12</v>
      </c>
      <c r="J3672">
        <v>0</v>
      </c>
      <c r="K3672" t="s">
        <v>5891</v>
      </c>
      <c r="L3672">
        <v>0</v>
      </c>
      <c r="M3672">
        <f t="shared" si="234"/>
        <v>2</v>
      </c>
      <c r="N3672" s="2">
        <f t="shared" si="231"/>
        <v>22</v>
      </c>
      <c r="O3672" s="2" t="str">
        <f t="shared" si="232"/>
        <v>ERR_SETSED</v>
      </c>
      <c r="P3672" t="str">
        <f t="shared" si="233"/>
        <v>PA</v>
      </c>
    </row>
    <row r="3673" spans="1:16" x14ac:dyDescent="0.25">
      <c r="A3673" t="s">
        <v>27</v>
      </c>
      <c r="B3673" t="s">
        <v>6303</v>
      </c>
      <c r="C3673">
        <v>624</v>
      </c>
      <c r="D3673" t="s">
        <v>6302</v>
      </c>
      <c r="E3673" s="26" t="s">
        <v>9541</v>
      </c>
      <c r="F3673" t="s">
        <v>44</v>
      </c>
      <c r="G3673" t="s">
        <v>45</v>
      </c>
      <c r="H3673" t="s">
        <v>2471</v>
      </c>
      <c r="I3673">
        <v>12</v>
      </c>
      <c r="J3673">
        <v>0</v>
      </c>
      <c r="K3673" t="s">
        <v>2667</v>
      </c>
      <c r="L3673">
        <v>0</v>
      </c>
      <c r="M3673">
        <f t="shared" si="234"/>
        <v>2</v>
      </c>
      <c r="N3673" s="2">
        <f t="shared" si="231"/>
        <v>22</v>
      </c>
      <c r="O3673" s="2" t="str">
        <f t="shared" si="232"/>
        <v>ERR_SETSEDR</v>
      </c>
      <c r="P3673" t="str">
        <f t="shared" si="233"/>
        <v>PA</v>
      </c>
    </row>
    <row r="3674" spans="1:16" x14ac:dyDescent="0.25">
      <c r="A3674" t="s">
        <v>27</v>
      </c>
      <c r="B3674" t="s">
        <v>6304</v>
      </c>
      <c r="C3674">
        <v>625</v>
      </c>
      <c r="D3674" t="s">
        <v>6305</v>
      </c>
      <c r="E3674" s="26" t="s">
        <v>9541</v>
      </c>
      <c r="F3674" t="s">
        <v>44</v>
      </c>
      <c r="G3674" t="s">
        <v>45</v>
      </c>
      <c r="H3674" t="s">
        <v>2471</v>
      </c>
      <c r="I3674">
        <v>12</v>
      </c>
      <c r="J3674">
        <v>0</v>
      </c>
      <c r="K3674" t="s">
        <v>101</v>
      </c>
      <c r="L3674">
        <v>0</v>
      </c>
      <c r="M3674">
        <f t="shared" si="234"/>
        <v>2</v>
      </c>
      <c r="N3674" s="2">
        <f t="shared" si="231"/>
        <v>22</v>
      </c>
      <c r="O3674" s="2" t="str">
        <f t="shared" si="232"/>
        <v>ERR_SETSID</v>
      </c>
      <c r="P3674" t="str">
        <f t="shared" si="233"/>
        <v>PA</v>
      </c>
    </row>
    <row r="3675" spans="1:16" x14ac:dyDescent="0.25">
      <c r="A3675" t="s">
        <v>27</v>
      </c>
      <c r="B3675" t="s">
        <v>6306</v>
      </c>
      <c r="C3675">
        <v>626</v>
      </c>
      <c r="D3675" t="s">
        <v>6307</v>
      </c>
      <c r="E3675" s="26" t="s">
        <v>9541</v>
      </c>
      <c r="F3675" t="s">
        <v>44</v>
      </c>
      <c r="G3675" t="s">
        <v>45</v>
      </c>
      <c r="H3675" t="s">
        <v>2471</v>
      </c>
      <c r="I3675">
        <v>12</v>
      </c>
      <c r="J3675">
        <v>0</v>
      </c>
      <c r="K3675" t="s">
        <v>5891</v>
      </c>
      <c r="L3675">
        <v>0</v>
      </c>
      <c r="M3675">
        <f t="shared" si="234"/>
        <v>2</v>
      </c>
      <c r="N3675" s="2">
        <f t="shared" si="231"/>
        <v>22</v>
      </c>
      <c r="O3675" s="2" t="str">
        <f t="shared" si="232"/>
        <v>ERR_SETSIDR</v>
      </c>
      <c r="P3675" t="str">
        <f t="shared" si="233"/>
        <v>PA</v>
      </c>
    </row>
    <row r="3676" spans="1:16" x14ac:dyDescent="0.25">
      <c r="A3676" t="s">
        <v>27</v>
      </c>
      <c r="B3676" t="s">
        <v>6308</v>
      </c>
      <c r="C3676">
        <v>627</v>
      </c>
      <c r="D3676" t="s">
        <v>6309</v>
      </c>
      <c r="E3676" s="26" t="s">
        <v>9541</v>
      </c>
      <c r="F3676" t="s">
        <v>44</v>
      </c>
      <c r="G3676" t="s">
        <v>45</v>
      </c>
      <c r="H3676" t="s">
        <v>2471</v>
      </c>
      <c r="I3676">
        <v>12</v>
      </c>
      <c r="J3676">
        <v>0</v>
      </c>
      <c r="K3676" t="s">
        <v>5738</v>
      </c>
      <c r="L3676">
        <v>0</v>
      </c>
      <c r="M3676">
        <f t="shared" si="234"/>
        <v>2</v>
      </c>
      <c r="N3676" s="2">
        <f t="shared" si="231"/>
        <v>22</v>
      </c>
      <c r="O3676" s="2" t="str">
        <f t="shared" si="232"/>
        <v>ERR_SETSVD</v>
      </c>
      <c r="P3676" t="str">
        <f t="shared" si="233"/>
        <v>PA</v>
      </c>
    </row>
    <row r="3677" spans="1:16" x14ac:dyDescent="0.25">
      <c r="A3677" t="s">
        <v>27</v>
      </c>
      <c r="B3677" t="s">
        <v>6310</v>
      </c>
      <c r="C3677">
        <v>628</v>
      </c>
      <c r="D3677" t="s">
        <v>6311</v>
      </c>
      <c r="E3677" s="26" t="s">
        <v>9541</v>
      </c>
      <c r="F3677" t="s">
        <v>44</v>
      </c>
      <c r="G3677" t="s">
        <v>45</v>
      </c>
      <c r="H3677" t="s">
        <v>2471</v>
      </c>
      <c r="I3677">
        <v>12</v>
      </c>
      <c r="J3677">
        <v>0</v>
      </c>
      <c r="K3677" t="s">
        <v>5738</v>
      </c>
      <c r="L3677">
        <v>0</v>
      </c>
      <c r="M3677">
        <f t="shared" si="234"/>
        <v>2</v>
      </c>
      <c r="N3677" s="2">
        <f t="shared" si="231"/>
        <v>22</v>
      </c>
      <c r="O3677" s="2" t="str">
        <f t="shared" si="232"/>
        <v>ERR_SETSVDR</v>
      </c>
      <c r="P3677" t="str">
        <f t="shared" si="233"/>
        <v>PA</v>
      </c>
    </row>
    <row r="3678" spans="1:16" x14ac:dyDescent="0.25">
      <c r="A3678" t="s">
        <v>27</v>
      </c>
      <c r="B3678" t="s">
        <v>6312</v>
      </c>
      <c r="C3678">
        <v>629</v>
      </c>
      <c r="D3678" t="s">
        <v>6313</v>
      </c>
      <c r="E3678" s="26" t="s">
        <v>9541</v>
      </c>
      <c r="F3678" t="s">
        <v>44</v>
      </c>
      <c r="G3678" t="s">
        <v>45</v>
      </c>
      <c r="H3678" t="s">
        <v>2471</v>
      </c>
      <c r="I3678">
        <v>12</v>
      </c>
      <c r="J3678">
        <v>0</v>
      </c>
      <c r="K3678" t="s">
        <v>6314</v>
      </c>
      <c r="L3678">
        <v>0</v>
      </c>
      <c r="M3678">
        <f t="shared" si="234"/>
        <v>2</v>
      </c>
      <c r="N3678" s="2">
        <f t="shared" si="231"/>
        <v>22</v>
      </c>
      <c r="O3678" s="2" t="str">
        <f t="shared" si="232"/>
        <v>PRESNT_CPAL</v>
      </c>
      <c r="P3678" t="str">
        <f t="shared" si="233"/>
        <v>PA</v>
      </c>
    </row>
    <row r="3679" spans="1:16" x14ac:dyDescent="0.25">
      <c r="A3679" t="s">
        <v>27</v>
      </c>
      <c r="B3679" t="s">
        <v>6315</v>
      </c>
      <c r="C3679">
        <v>630</v>
      </c>
      <c r="D3679" t="s">
        <v>6316</v>
      </c>
      <c r="E3679" s="26" t="s">
        <v>9541</v>
      </c>
      <c r="F3679" t="s">
        <v>44</v>
      </c>
      <c r="G3679" t="s">
        <v>45</v>
      </c>
      <c r="H3679" t="s">
        <v>2471</v>
      </c>
      <c r="I3679">
        <v>12</v>
      </c>
      <c r="J3679">
        <v>0</v>
      </c>
      <c r="K3679" t="s">
        <v>5690</v>
      </c>
      <c r="L3679">
        <v>0</v>
      </c>
      <c r="M3679">
        <f t="shared" si="234"/>
        <v>2</v>
      </c>
      <c r="N3679" s="2">
        <f t="shared" si="231"/>
        <v>22</v>
      </c>
      <c r="O3679" s="2" t="str">
        <f t="shared" si="232"/>
        <v>PRESNT_CPAL1</v>
      </c>
      <c r="P3679" t="str">
        <f t="shared" si="233"/>
        <v>PA</v>
      </c>
    </row>
    <row r="3680" spans="1:16" x14ac:dyDescent="0.25">
      <c r="A3680" t="s">
        <v>27</v>
      </c>
      <c r="B3680" t="s">
        <v>6317</v>
      </c>
      <c r="C3680">
        <v>631</v>
      </c>
      <c r="D3680" t="s">
        <v>6318</v>
      </c>
      <c r="E3680" s="26" t="s">
        <v>9541</v>
      </c>
      <c r="F3680" t="s">
        <v>44</v>
      </c>
      <c r="G3680" t="s">
        <v>45</v>
      </c>
      <c r="H3680" t="s">
        <v>2471</v>
      </c>
      <c r="I3680">
        <v>12</v>
      </c>
      <c r="J3680">
        <v>0</v>
      </c>
      <c r="K3680" t="s">
        <v>6319</v>
      </c>
      <c r="L3680">
        <v>0</v>
      </c>
      <c r="M3680">
        <f t="shared" si="234"/>
        <v>2</v>
      </c>
      <c r="N3680" s="2">
        <f t="shared" si="231"/>
        <v>22</v>
      </c>
      <c r="O3680" s="2" t="str">
        <f t="shared" si="232"/>
        <v>PRESNT_CPAL2</v>
      </c>
      <c r="P3680" t="str">
        <f t="shared" si="233"/>
        <v>PA</v>
      </c>
    </row>
    <row r="3681" spans="1:16" x14ac:dyDescent="0.25">
      <c r="A3681" t="s">
        <v>27</v>
      </c>
      <c r="B3681" t="s">
        <v>6320</v>
      </c>
      <c r="C3681">
        <v>632</v>
      </c>
      <c r="D3681" t="s">
        <v>6321</v>
      </c>
      <c r="E3681" s="26" t="s">
        <v>9541</v>
      </c>
      <c r="F3681" t="s">
        <v>44</v>
      </c>
      <c r="G3681" t="s">
        <v>45</v>
      </c>
      <c r="H3681" t="s">
        <v>2471</v>
      </c>
      <c r="I3681">
        <v>12</v>
      </c>
      <c r="J3681">
        <v>0</v>
      </c>
      <c r="K3681" t="s">
        <v>1263</v>
      </c>
      <c r="L3681">
        <v>0</v>
      </c>
      <c r="M3681">
        <f t="shared" si="234"/>
        <v>2</v>
      </c>
      <c r="N3681" s="2">
        <f t="shared" si="231"/>
        <v>22</v>
      </c>
      <c r="O3681" s="2" t="str">
        <f t="shared" si="232"/>
        <v>PRESNT_CPAL3</v>
      </c>
      <c r="P3681" t="str">
        <f t="shared" si="233"/>
        <v>PA</v>
      </c>
    </row>
    <row r="3682" spans="1:16" x14ac:dyDescent="0.25">
      <c r="A3682" t="s">
        <v>27</v>
      </c>
      <c r="B3682" t="s">
        <v>6322</v>
      </c>
      <c r="C3682">
        <v>633</v>
      </c>
      <c r="D3682" t="s">
        <v>6323</v>
      </c>
      <c r="E3682" s="26" t="s">
        <v>9541</v>
      </c>
      <c r="F3682" t="s">
        <v>44</v>
      </c>
      <c r="G3682" t="s">
        <v>45</v>
      </c>
      <c r="H3682" t="s">
        <v>2471</v>
      </c>
      <c r="I3682">
        <v>12</v>
      </c>
      <c r="J3682">
        <v>0</v>
      </c>
      <c r="K3682" t="s">
        <v>6319</v>
      </c>
      <c r="L3682">
        <v>0</v>
      </c>
      <c r="M3682">
        <f t="shared" si="234"/>
        <v>2</v>
      </c>
      <c r="N3682" s="2">
        <f t="shared" si="231"/>
        <v>22</v>
      </c>
      <c r="O3682" s="2" t="str">
        <f t="shared" si="232"/>
        <v>PRESNT_CPAL4</v>
      </c>
      <c r="P3682" t="str">
        <f t="shared" si="233"/>
        <v>PA</v>
      </c>
    </row>
    <row r="3683" spans="1:16" x14ac:dyDescent="0.25">
      <c r="A3683" t="s">
        <v>27</v>
      </c>
      <c r="B3683" t="s">
        <v>6324</v>
      </c>
      <c r="C3683">
        <v>634</v>
      </c>
      <c r="D3683" t="s">
        <v>6325</v>
      </c>
      <c r="E3683" s="26" t="s">
        <v>9541</v>
      </c>
      <c r="F3683" t="s">
        <v>44</v>
      </c>
      <c r="G3683" t="s">
        <v>45</v>
      </c>
      <c r="H3683" t="s">
        <v>2471</v>
      </c>
      <c r="I3683">
        <v>12</v>
      </c>
      <c r="J3683">
        <v>0</v>
      </c>
      <c r="K3683" t="s">
        <v>6326</v>
      </c>
      <c r="L3683">
        <v>0</v>
      </c>
      <c r="M3683">
        <f t="shared" si="234"/>
        <v>2</v>
      </c>
      <c r="N3683" s="2">
        <f t="shared" si="231"/>
        <v>22</v>
      </c>
      <c r="O3683" s="2" t="str">
        <f t="shared" si="232"/>
        <v>PRESNT_CPAL5</v>
      </c>
      <c r="P3683" t="str">
        <f t="shared" si="233"/>
        <v>PA</v>
      </c>
    </row>
    <row r="3684" spans="1:16" x14ac:dyDescent="0.25">
      <c r="A3684" t="s">
        <v>27</v>
      </c>
      <c r="B3684" t="s">
        <v>6327</v>
      </c>
      <c r="C3684">
        <v>635</v>
      </c>
      <c r="D3684" t="s">
        <v>6328</v>
      </c>
      <c r="E3684" s="26" t="s">
        <v>9541</v>
      </c>
      <c r="F3684" t="s">
        <v>44</v>
      </c>
      <c r="G3684" t="s">
        <v>45</v>
      </c>
      <c r="H3684" t="s">
        <v>2471</v>
      </c>
      <c r="I3684">
        <v>12</v>
      </c>
      <c r="J3684">
        <v>0</v>
      </c>
      <c r="K3684" t="s">
        <v>6329</v>
      </c>
      <c r="L3684">
        <v>0</v>
      </c>
      <c r="M3684">
        <f t="shared" si="234"/>
        <v>2</v>
      </c>
      <c r="N3684" s="2">
        <f t="shared" si="231"/>
        <v>22</v>
      </c>
      <c r="O3684" s="2" t="str">
        <f t="shared" si="232"/>
        <v>PRESNT_CPAL6</v>
      </c>
      <c r="P3684" t="str">
        <f t="shared" si="233"/>
        <v>PA</v>
      </c>
    </row>
    <row r="3685" spans="1:16" x14ac:dyDescent="0.25">
      <c r="A3685" t="s">
        <v>27</v>
      </c>
      <c r="B3685" t="s">
        <v>6330</v>
      </c>
      <c r="C3685">
        <v>636</v>
      </c>
      <c r="D3685" t="s">
        <v>6331</v>
      </c>
      <c r="E3685" s="26" t="s">
        <v>9541</v>
      </c>
      <c r="F3685" t="s">
        <v>44</v>
      </c>
      <c r="G3685" t="s">
        <v>45</v>
      </c>
      <c r="H3685" t="s">
        <v>2471</v>
      </c>
      <c r="I3685">
        <v>12</v>
      </c>
      <c r="J3685">
        <v>0</v>
      </c>
      <c r="K3685" t="s">
        <v>6332</v>
      </c>
      <c r="L3685">
        <v>0</v>
      </c>
      <c r="M3685">
        <f t="shared" si="234"/>
        <v>2</v>
      </c>
      <c r="N3685" s="2">
        <f t="shared" si="231"/>
        <v>22</v>
      </c>
      <c r="O3685" s="2" t="str">
        <f t="shared" si="232"/>
        <v>PRESNT_CPAL7</v>
      </c>
      <c r="P3685" t="str">
        <f t="shared" si="233"/>
        <v>PA</v>
      </c>
    </row>
    <row r="3686" spans="1:16" x14ac:dyDescent="0.25">
      <c r="A3686" t="s">
        <v>27</v>
      </c>
      <c r="B3686" t="s">
        <v>6333</v>
      </c>
      <c r="C3686">
        <v>637</v>
      </c>
      <c r="D3686" t="s">
        <v>2476</v>
      </c>
      <c r="E3686" s="26" t="s">
        <v>9541</v>
      </c>
      <c r="F3686" t="s">
        <v>44</v>
      </c>
      <c r="G3686" t="s">
        <v>45</v>
      </c>
      <c r="H3686" t="s">
        <v>2471</v>
      </c>
      <c r="I3686">
        <v>12</v>
      </c>
      <c r="J3686">
        <v>0</v>
      </c>
      <c r="K3686" t="s">
        <v>6334</v>
      </c>
      <c r="L3686">
        <v>0</v>
      </c>
      <c r="M3686">
        <f t="shared" si="234"/>
        <v>2</v>
      </c>
      <c r="N3686" s="2">
        <f t="shared" si="231"/>
        <v>22</v>
      </c>
      <c r="O3686" s="2" t="str">
        <f t="shared" si="232"/>
        <v>PRESNT_DET</v>
      </c>
      <c r="P3686" t="str">
        <f t="shared" si="233"/>
        <v>PA</v>
      </c>
    </row>
    <row r="3687" spans="1:16" x14ac:dyDescent="0.25">
      <c r="A3687" t="s">
        <v>27</v>
      </c>
      <c r="B3687" t="s">
        <v>6335</v>
      </c>
      <c r="C3687">
        <v>638</v>
      </c>
      <c r="D3687" t="s">
        <v>2683</v>
      </c>
      <c r="E3687" s="26" t="s">
        <v>9541</v>
      </c>
      <c r="F3687" t="s">
        <v>44</v>
      </c>
      <c r="G3687" t="s">
        <v>45</v>
      </c>
      <c r="H3687" t="s">
        <v>2471</v>
      </c>
      <c r="I3687">
        <v>12</v>
      </c>
      <c r="J3687">
        <v>0</v>
      </c>
      <c r="K3687" t="s">
        <v>5625</v>
      </c>
      <c r="L3687">
        <v>0</v>
      </c>
      <c r="M3687">
        <f t="shared" si="234"/>
        <v>2</v>
      </c>
      <c r="N3687" s="2">
        <f t="shared" si="231"/>
        <v>22</v>
      </c>
      <c r="O3687" s="2" t="str">
        <f t="shared" si="232"/>
        <v>PRESNT_IDN</v>
      </c>
      <c r="P3687" t="str">
        <f t="shared" si="233"/>
        <v>PA</v>
      </c>
    </row>
    <row r="3688" spans="1:16" x14ac:dyDescent="0.25">
      <c r="A3688" t="s">
        <v>27</v>
      </c>
      <c r="B3688" t="s">
        <v>6336</v>
      </c>
      <c r="C3688">
        <v>639</v>
      </c>
      <c r="D3688" t="s">
        <v>2702</v>
      </c>
      <c r="E3688" s="26" t="s">
        <v>9541</v>
      </c>
      <c r="F3688" t="s">
        <v>44</v>
      </c>
      <c r="G3688" t="s">
        <v>45</v>
      </c>
      <c r="H3688" t="s">
        <v>2471</v>
      </c>
      <c r="I3688">
        <v>12</v>
      </c>
      <c r="J3688">
        <v>0</v>
      </c>
      <c r="K3688" t="s">
        <v>5652</v>
      </c>
      <c r="L3688">
        <v>0</v>
      </c>
      <c r="M3688">
        <f t="shared" si="234"/>
        <v>2</v>
      </c>
      <c r="N3688" s="2">
        <f t="shared" si="231"/>
        <v>22</v>
      </c>
      <c r="O3688" s="2" t="str">
        <f t="shared" si="232"/>
        <v>PRESNT_OCL</v>
      </c>
      <c r="P3688" t="str">
        <f t="shared" si="233"/>
        <v>PA</v>
      </c>
    </row>
    <row r="3689" spans="1:16" x14ac:dyDescent="0.25">
      <c r="A3689" t="s">
        <v>27</v>
      </c>
      <c r="B3689" t="s">
        <v>6337</v>
      </c>
      <c r="C3689">
        <v>640</v>
      </c>
      <c r="D3689" t="s">
        <v>6338</v>
      </c>
      <c r="E3689" s="26" t="s">
        <v>9541</v>
      </c>
      <c r="F3689" t="s">
        <v>44</v>
      </c>
      <c r="G3689" t="s">
        <v>45</v>
      </c>
      <c r="H3689" t="s">
        <v>2471</v>
      </c>
      <c r="I3689">
        <v>12</v>
      </c>
      <c r="J3689">
        <v>0</v>
      </c>
      <c r="K3689" t="s">
        <v>6339</v>
      </c>
      <c r="L3689">
        <v>0</v>
      </c>
      <c r="M3689">
        <f t="shared" si="234"/>
        <v>2</v>
      </c>
      <c r="N3689" s="2">
        <f t="shared" si="231"/>
        <v>22</v>
      </c>
      <c r="O3689" s="2" t="str">
        <f t="shared" si="232"/>
        <v>PRESNT_ONB</v>
      </c>
      <c r="P3689" t="str">
        <f t="shared" si="233"/>
        <v>PA</v>
      </c>
    </row>
    <row r="3690" spans="1:16" x14ac:dyDescent="0.25">
      <c r="A3690" t="s">
        <v>27</v>
      </c>
      <c r="B3690" t="s">
        <v>6340</v>
      </c>
      <c r="C3690">
        <v>641</v>
      </c>
      <c r="D3690" t="s">
        <v>6341</v>
      </c>
      <c r="E3690" s="26" t="s">
        <v>9541</v>
      </c>
      <c r="F3690" t="s">
        <v>44</v>
      </c>
      <c r="G3690" t="s">
        <v>45</v>
      </c>
      <c r="H3690" t="s">
        <v>2471</v>
      </c>
      <c r="I3690">
        <v>12</v>
      </c>
      <c r="J3690">
        <v>0</v>
      </c>
      <c r="K3690" t="s">
        <v>5681</v>
      </c>
      <c r="L3690">
        <v>0</v>
      </c>
      <c r="M3690">
        <f t="shared" si="234"/>
        <v>2</v>
      </c>
      <c r="N3690" s="2">
        <f t="shared" si="231"/>
        <v>22</v>
      </c>
      <c r="O3690" s="2" t="str">
        <f t="shared" si="232"/>
        <v>PRESNT_SETS</v>
      </c>
      <c r="P3690" t="str">
        <f t="shared" si="233"/>
        <v>PA</v>
      </c>
    </row>
    <row r="3691" spans="1:16" x14ac:dyDescent="0.25">
      <c r="A3691" t="s">
        <v>27</v>
      </c>
      <c r="B3691" t="s">
        <v>6342</v>
      </c>
      <c r="C3691">
        <v>642</v>
      </c>
      <c r="D3691" t="s">
        <v>6343</v>
      </c>
      <c r="E3691" s="26" t="s">
        <v>9541</v>
      </c>
      <c r="F3691" t="s">
        <v>44</v>
      </c>
      <c r="G3691" t="s">
        <v>45</v>
      </c>
      <c r="H3691" t="s">
        <v>2471</v>
      </c>
      <c r="I3691">
        <v>12</v>
      </c>
      <c r="J3691">
        <v>0</v>
      </c>
      <c r="K3691" t="s">
        <v>6344</v>
      </c>
      <c r="L3691">
        <v>0</v>
      </c>
      <c r="M3691">
        <f t="shared" si="234"/>
        <v>2</v>
      </c>
      <c r="N3691" s="2">
        <f t="shared" si="231"/>
        <v>22</v>
      </c>
      <c r="O3691" s="2" t="str">
        <f t="shared" si="232"/>
        <v>PRESNT_SETSED</v>
      </c>
      <c r="P3691" t="str">
        <f t="shared" si="233"/>
        <v>PA</v>
      </c>
    </row>
    <row r="3692" spans="1:16" x14ac:dyDescent="0.25">
      <c r="A3692" t="s">
        <v>27</v>
      </c>
      <c r="B3692" t="s">
        <v>6345</v>
      </c>
      <c r="C3692">
        <v>643</v>
      </c>
      <c r="D3692" t="s">
        <v>6346</v>
      </c>
      <c r="E3692" s="26" t="s">
        <v>9541</v>
      </c>
      <c r="F3692" t="s">
        <v>44</v>
      </c>
      <c r="G3692" t="s">
        <v>45</v>
      </c>
      <c r="H3692" t="s">
        <v>2471</v>
      </c>
      <c r="I3692">
        <v>12</v>
      </c>
      <c r="J3692">
        <v>0</v>
      </c>
      <c r="K3692" t="s">
        <v>2592</v>
      </c>
      <c r="L3692">
        <v>0</v>
      </c>
      <c r="M3692">
        <f t="shared" si="234"/>
        <v>2</v>
      </c>
      <c r="N3692" s="2">
        <f t="shared" si="231"/>
        <v>22</v>
      </c>
      <c r="O3692" s="2" t="str">
        <f t="shared" si="232"/>
        <v>PRESNT_SETSEDR</v>
      </c>
      <c r="P3692" t="str">
        <f t="shared" si="233"/>
        <v>PA</v>
      </c>
    </row>
    <row r="3693" spans="1:16" x14ac:dyDescent="0.25">
      <c r="A3693" t="s">
        <v>27</v>
      </c>
      <c r="B3693" t="s">
        <v>6347</v>
      </c>
      <c r="C3693">
        <v>644</v>
      </c>
      <c r="D3693" t="s">
        <v>6348</v>
      </c>
      <c r="E3693" s="26" t="s">
        <v>9541</v>
      </c>
      <c r="F3693" t="s">
        <v>44</v>
      </c>
      <c r="G3693" t="s">
        <v>45</v>
      </c>
      <c r="H3693" t="s">
        <v>2471</v>
      </c>
      <c r="I3693">
        <v>12</v>
      </c>
      <c r="J3693">
        <v>0</v>
      </c>
      <c r="K3693" t="s">
        <v>811</v>
      </c>
      <c r="L3693">
        <v>0</v>
      </c>
      <c r="M3693">
        <f t="shared" si="234"/>
        <v>2</v>
      </c>
      <c r="N3693" s="2">
        <f t="shared" si="231"/>
        <v>22</v>
      </c>
      <c r="O3693" s="2" t="str">
        <f t="shared" si="232"/>
        <v>PRESNT_SETSID</v>
      </c>
      <c r="P3693" t="str">
        <f t="shared" si="233"/>
        <v>PA</v>
      </c>
    </row>
    <row r="3694" spans="1:16" x14ac:dyDescent="0.25">
      <c r="A3694" t="s">
        <v>27</v>
      </c>
      <c r="B3694" t="s">
        <v>6349</v>
      </c>
      <c r="C3694">
        <v>645</v>
      </c>
      <c r="D3694" t="s">
        <v>6350</v>
      </c>
      <c r="E3694" s="26" t="s">
        <v>9541</v>
      </c>
      <c r="F3694" t="s">
        <v>44</v>
      </c>
      <c r="G3694" t="s">
        <v>45</v>
      </c>
      <c r="H3694" t="s">
        <v>2471</v>
      </c>
      <c r="I3694">
        <v>12</v>
      </c>
      <c r="J3694">
        <v>0</v>
      </c>
      <c r="K3694" t="s">
        <v>6344</v>
      </c>
      <c r="L3694">
        <v>0</v>
      </c>
      <c r="M3694">
        <f t="shared" si="234"/>
        <v>2</v>
      </c>
      <c r="N3694" s="2">
        <f t="shared" ref="N3694:N3757" si="235">_xlfn.NUMBERVALUE(MID(A3694,2,3))-200</f>
        <v>22</v>
      </c>
      <c r="O3694" s="2" t="str">
        <f t="shared" ref="O3694:O3757" si="236">MID(B3694,6,LEN(B3694)-5)</f>
        <v>PRESNT_SETSIDR</v>
      </c>
      <c r="P3694" t="str">
        <f t="shared" ref="P3694:P3757" si="237">IFERROR(IF(FIND("PA",A3694)&gt;0,"PA","Biological"),"Biological")</f>
        <v>PA</v>
      </c>
    </row>
    <row r="3695" spans="1:16" x14ac:dyDescent="0.25">
      <c r="A3695" t="s">
        <v>27</v>
      </c>
      <c r="B3695" t="s">
        <v>6351</v>
      </c>
      <c r="C3695">
        <v>646</v>
      </c>
      <c r="D3695" t="s">
        <v>6352</v>
      </c>
      <c r="E3695" s="26" t="s">
        <v>9541</v>
      </c>
      <c r="F3695" t="s">
        <v>44</v>
      </c>
      <c r="G3695" t="s">
        <v>45</v>
      </c>
      <c r="H3695" t="s">
        <v>2471</v>
      </c>
      <c r="I3695">
        <v>12</v>
      </c>
      <c r="J3695">
        <v>0</v>
      </c>
      <c r="K3695" t="s">
        <v>825</v>
      </c>
      <c r="L3695">
        <v>0</v>
      </c>
      <c r="M3695">
        <f t="shared" si="234"/>
        <v>2</v>
      </c>
      <c r="N3695" s="2">
        <f t="shared" si="235"/>
        <v>22</v>
      </c>
      <c r="O3695" s="2" t="str">
        <f t="shared" si="236"/>
        <v>PRESNT_SETSVD</v>
      </c>
      <c r="P3695" t="str">
        <f t="shared" si="237"/>
        <v>PA</v>
      </c>
    </row>
    <row r="3696" spans="1:16" x14ac:dyDescent="0.25">
      <c r="A3696" t="s">
        <v>27</v>
      </c>
      <c r="B3696" t="s">
        <v>6353</v>
      </c>
      <c r="C3696">
        <v>647</v>
      </c>
      <c r="D3696" t="s">
        <v>6354</v>
      </c>
      <c r="E3696" s="26" t="s">
        <v>9541</v>
      </c>
      <c r="F3696" t="s">
        <v>44</v>
      </c>
      <c r="G3696" t="s">
        <v>45</v>
      </c>
      <c r="H3696" t="s">
        <v>2471</v>
      </c>
      <c r="I3696">
        <v>12</v>
      </c>
      <c r="J3696">
        <v>0</v>
      </c>
      <c r="K3696" t="s">
        <v>825</v>
      </c>
      <c r="L3696">
        <v>0</v>
      </c>
      <c r="M3696">
        <f t="shared" si="234"/>
        <v>2</v>
      </c>
      <c r="N3696" s="2">
        <f t="shared" si="235"/>
        <v>22</v>
      </c>
      <c r="O3696" s="2" t="str">
        <f t="shared" si="236"/>
        <v>PRESNT_SETSVDR</v>
      </c>
      <c r="P3696" t="str">
        <f t="shared" si="237"/>
        <v>PA</v>
      </c>
    </row>
    <row r="3697" spans="1:16" x14ac:dyDescent="0.25">
      <c r="A3697" t="s">
        <v>27</v>
      </c>
      <c r="B3697" t="s">
        <v>6355</v>
      </c>
      <c r="C3697">
        <v>648</v>
      </c>
      <c r="D3697" t="s">
        <v>2503</v>
      </c>
      <c r="E3697" s="26" t="s">
        <v>9541</v>
      </c>
      <c r="F3697" t="s">
        <v>44</v>
      </c>
      <c r="G3697" t="s">
        <v>45</v>
      </c>
      <c r="H3697" t="s">
        <v>2471</v>
      </c>
      <c r="I3697">
        <v>12</v>
      </c>
      <c r="J3697">
        <v>0</v>
      </c>
      <c r="K3697" t="s">
        <v>6356</v>
      </c>
      <c r="L3697">
        <v>0</v>
      </c>
      <c r="M3697">
        <f t="shared" si="234"/>
        <v>2</v>
      </c>
      <c r="N3697" s="2">
        <f t="shared" si="235"/>
        <v>22</v>
      </c>
      <c r="O3697" s="2" t="str">
        <f t="shared" si="236"/>
        <v>CMV_GMCT</v>
      </c>
      <c r="P3697" t="str">
        <f t="shared" si="237"/>
        <v>PA</v>
      </c>
    </row>
    <row r="3698" spans="1:16" x14ac:dyDescent="0.25">
      <c r="A3698" t="s">
        <v>27</v>
      </c>
      <c r="B3698" t="s">
        <v>6357</v>
      </c>
      <c r="C3698">
        <v>649</v>
      </c>
      <c r="D3698" t="s">
        <v>6358</v>
      </c>
      <c r="E3698" s="26" t="s">
        <v>9541</v>
      </c>
      <c r="F3698" t="s">
        <v>44</v>
      </c>
      <c r="G3698" t="s">
        <v>45</v>
      </c>
      <c r="H3698" t="s">
        <v>2471</v>
      </c>
      <c r="I3698">
        <v>12</v>
      </c>
      <c r="J3698">
        <v>0</v>
      </c>
      <c r="K3698" t="s">
        <v>2396</v>
      </c>
      <c r="L3698">
        <v>0</v>
      </c>
      <c r="M3698">
        <f t="shared" si="234"/>
        <v>2</v>
      </c>
      <c r="N3698" s="2">
        <f t="shared" si="235"/>
        <v>22</v>
      </c>
      <c r="O3698" s="2" t="str">
        <f t="shared" si="236"/>
        <v>CMV_GML</v>
      </c>
      <c r="P3698" t="str">
        <f t="shared" si="237"/>
        <v>PA</v>
      </c>
    </row>
    <row r="3699" spans="1:16" x14ac:dyDescent="0.25">
      <c r="A3699" t="s">
        <v>27</v>
      </c>
      <c r="B3699" t="s">
        <v>6359</v>
      </c>
      <c r="C3699">
        <v>650</v>
      </c>
      <c r="D3699" t="s">
        <v>2855</v>
      </c>
      <c r="E3699" s="26" t="s">
        <v>9541</v>
      </c>
      <c r="F3699" t="s">
        <v>44</v>
      </c>
      <c r="G3699" t="s">
        <v>45</v>
      </c>
      <c r="H3699" t="s">
        <v>2471</v>
      </c>
      <c r="I3699">
        <v>12</v>
      </c>
      <c r="J3699">
        <v>0</v>
      </c>
      <c r="K3699" t="s">
        <v>2667</v>
      </c>
      <c r="L3699">
        <v>0</v>
      </c>
      <c r="M3699">
        <f t="shared" si="234"/>
        <v>2</v>
      </c>
      <c r="N3699" s="2">
        <f t="shared" si="235"/>
        <v>22</v>
      </c>
      <c r="O3699" s="2" t="str">
        <f t="shared" si="236"/>
        <v>CMV_GML1</v>
      </c>
      <c r="P3699" t="str">
        <f t="shared" si="237"/>
        <v>PA</v>
      </c>
    </row>
    <row r="3700" spans="1:16" x14ac:dyDescent="0.25">
      <c r="A3700" t="s">
        <v>27</v>
      </c>
      <c r="B3700" t="s">
        <v>6360</v>
      </c>
      <c r="C3700">
        <v>651</v>
      </c>
      <c r="D3700" t="s">
        <v>2877</v>
      </c>
      <c r="E3700" s="26" t="s">
        <v>9541</v>
      </c>
      <c r="F3700" t="s">
        <v>44</v>
      </c>
      <c r="G3700" t="s">
        <v>45</v>
      </c>
      <c r="H3700" t="s">
        <v>2471</v>
      </c>
      <c r="I3700">
        <v>12</v>
      </c>
      <c r="J3700">
        <v>0</v>
      </c>
      <c r="K3700" t="s">
        <v>2667</v>
      </c>
      <c r="L3700">
        <v>0</v>
      </c>
      <c r="M3700">
        <f t="shared" si="234"/>
        <v>2</v>
      </c>
      <c r="N3700" s="2">
        <f t="shared" si="235"/>
        <v>22</v>
      </c>
      <c r="O3700" s="2" t="str">
        <f t="shared" si="236"/>
        <v>CMV_GML2</v>
      </c>
      <c r="P3700" t="str">
        <f t="shared" si="237"/>
        <v>PA</v>
      </c>
    </row>
    <row r="3701" spans="1:16" x14ac:dyDescent="0.25">
      <c r="A3701" t="s">
        <v>27</v>
      </c>
      <c r="B3701" t="s">
        <v>6361</v>
      </c>
      <c r="C3701">
        <v>652</v>
      </c>
      <c r="D3701" t="s">
        <v>2896</v>
      </c>
      <c r="E3701" s="26" t="s">
        <v>9541</v>
      </c>
      <c r="F3701" t="s">
        <v>44</v>
      </c>
      <c r="G3701" t="s">
        <v>45</v>
      </c>
      <c r="H3701" t="s">
        <v>2471</v>
      </c>
      <c r="I3701">
        <v>12</v>
      </c>
      <c r="J3701">
        <v>0</v>
      </c>
      <c r="K3701" t="s">
        <v>2667</v>
      </c>
      <c r="L3701">
        <v>0</v>
      </c>
      <c r="M3701">
        <f t="shared" si="234"/>
        <v>2</v>
      </c>
      <c r="N3701" s="2">
        <f t="shared" si="235"/>
        <v>22</v>
      </c>
      <c r="O3701" s="2" t="str">
        <f t="shared" si="236"/>
        <v>CMV_GML3</v>
      </c>
      <c r="P3701" t="str">
        <f t="shared" si="237"/>
        <v>PA</v>
      </c>
    </row>
    <row r="3702" spans="1:16" x14ac:dyDescent="0.25">
      <c r="A3702" t="s">
        <v>27</v>
      </c>
      <c r="B3702" t="s">
        <v>6362</v>
      </c>
      <c r="C3702">
        <v>653</v>
      </c>
      <c r="D3702" t="s">
        <v>2916</v>
      </c>
      <c r="E3702" s="26" t="s">
        <v>9541</v>
      </c>
      <c r="F3702" t="s">
        <v>44</v>
      </c>
      <c r="G3702" t="s">
        <v>45</v>
      </c>
      <c r="H3702" t="s">
        <v>2471</v>
      </c>
      <c r="I3702">
        <v>12</v>
      </c>
      <c r="J3702">
        <v>0</v>
      </c>
      <c r="K3702" t="s">
        <v>2667</v>
      </c>
      <c r="L3702">
        <v>0</v>
      </c>
      <c r="M3702">
        <f t="shared" si="234"/>
        <v>2</v>
      </c>
      <c r="N3702" s="2">
        <f t="shared" si="235"/>
        <v>22</v>
      </c>
      <c r="O3702" s="2" t="str">
        <f t="shared" si="236"/>
        <v>CMV_GML4</v>
      </c>
      <c r="P3702" t="str">
        <f t="shared" si="237"/>
        <v>PA</v>
      </c>
    </row>
    <row r="3703" spans="1:16" x14ac:dyDescent="0.25">
      <c r="A3703" t="s">
        <v>27</v>
      </c>
      <c r="B3703" t="s">
        <v>6363</v>
      </c>
      <c r="C3703">
        <v>654</v>
      </c>
      <c r="D3703" t="s">
        <v>2936</v>
      </c>
      <c r="E3703" s="26" t="s">
        <v>9541</v>
      </c>
      <c r="F3703" t="s">
        <v>44</v>
      </c>
      <c r="G3703" t="s">
        <v>45</v>
      </c>
      <c r="H3703" t="s">
        <v>2471</v>
      </c>
      <c r="I3703">
        <v>12</v>
      </c>
      <c r="J3703">
        <v>0</v>
      </c>
      <c r="K3703" t="s">
        <v>2667</v>
      </c>
      <c r="L3703">
        <v>0</v>
      </c>
      <c r="M3703">
        <f t="shared" si="234"/>
        <v>2</v>
      </c>
      <c r="N3703" s="2">
        <f t="shared" si="235"/>
        <v>22</v>
      </c>
      <c r="O3703" s="2" t="str">
        <f t="shared" si="236"/>
        <v>CMV_GML5</v>
      </c>
      <c r="P3703" t="str">
        <f t="shared" si="237"/>
        <v>PA</v>
      </c>
    </row>
    <row r="3704" spans="1:16" x14ac:dyDescent="0.25">
      <c r="A3704" t="s">
        <v>27</v>
      </c>
      <c r="B3704" t="s">
        <v>6364</v>
      </c>
      <c r="C3704">
        <v>655</v>
      </c>
      <c r="D3704" t="s">
        <v>2666</v>
      </c>
      <c r="E3704" s="26" t="s">
        <v>9541</v>
      </c>
      <c r="F3704" t="s">
        <v>44</v>
      </c>
      <c r="G3704" t="s">
        <v>45</v>
      </c>
      <c r="H3704" t="s">
        <v>2471</v>
      </c>
      <c r="I3704">
        <v>12</v>
      </c>
      <c r="J3704">
        <v>0</v>
      </c>
      <c r="K3704" t="s">
        <v>2667</v>
      </c>
      <c r="L3704">
        <v>0</v>
      </c>
      <c r="M3704">
        <f t="shared" si="234"/>
        <v>2</v>
      </c>
      <c r="N3704" s="2">
        <f t="shared" si="235"/>
        <v>22</v>
      </c>
      <c r="O3704" s="2" t="str">
        <f t="shared" si="236"/>
        <v>CMV_GMR</v>
      </c>
      <c r="P3704" t="str">
        <f t="shared" si="237"/>
        <v>PA</v>
      </c>
    </row>
    <row r="3705" spans="1:16" x14ac:dyDescent="0.25">
      <c r="A3705" t="s">
        <v>27</v>
      </c>
      <c r="B3705" t="s">
        <v>6365</v>
      </c>
      <c r="C3705">
        <v>656</v>
      </c>
      <c r="D3705" t="s">
        <v>2506</v>
      </c>
      <c r="E3705" s="26" t="s">
        <v>9541</v>
      </c>
      <c r="F3705" t="s">
        <v>44</v>
      </c>
      <c r="G3705" t="s">
        <v>45</v>
      </c>
      <c r="H3705" t="s">
        <v>2471</v>
      </c>
      <c r="I3705">
        <v>12</v>
      </c>
      <c r="J3705">
        <v>0</v>
      </c>
      <c r="K3705" t="s">
        <v>268</v>
      </c>
      <c r="L3705">
        <v>0</v>
      </c>
      <c r="M3705">
        <f t="shared" si="234"/>
        <v>2</v>
      </c>
      <c r="N3705" s="2">
        <f t="shared" si="235"/>
        <v>22</v>
      </c>
      <c r="O3705" s="2" t="str">
        <f t="shared" si="236"/>
        <v>RTH_GMCT</v>
      </c>
      <c r="P3705" t="str">
        <f t="shared" si="237"/>
        <v>PA</v>
      </c>
    </row>
    <row r="3706" spans="1:16" x14ac:dyDescent="0.25">
      <c r="A3706" t="s">
        <v>27</v>
      </c>
      <c r="B3706" t="s">
        <v>6366</v>
      </c>
      <c r="C3706">
        <v>657</v>
      </c>
      <c r="D3706" t="s">
        <v>6367</v>
      </c>
      <c r="E3706" s="26" t="s">
        <v>9541</v>
      </c>
      <c r="F3706" t="s">
        <v>44</v>
      </c>
      <c r="G3706" t="s">
        <v>45</v>
      </c>
      <c r="H3706" t="s">
        <v>2471</v>
      </c>
      <c r="I3706">
        <v>12</v>
      </c>
      <c r="J3706">
        <v>0</v>
      </c>
      <c r="K3706" t="s">
        <v>5690</v>
      </c>
      <c r="L3706">
        <v>0</v>
      </c>
      <c r="M3706">
        <f t="shared" si="234"/>
        <v>2</v>
      </c>
      <c r="N3706" s="2">
        <f t="shared" si="235"/>
        <v>22</v>
      </c>
      <c r="O3706" s="2" t="str">
        <f t="shared" si="236"/>
        <v>RTH_GML</v>
      </c>
      <c r="P3706" t="str">
        <f t="shared" si="237"/>
        <v>PA</v>
      </c>
    </row>
    <row r="3707" spans="1:16" x14ac:dyDescent="0.25">
      <c r="A3707" t="s">
        <v>27</v>
      </c>
      <c r="B3707" t="s">
        <v>6368</v>
      </c>
      <c r="C3707">
        <v>658</v>
      </c>
      <c r="D3707" t="s">
        <v>2857</v>
      </c>
      <c r="E3707" s="26" t="s">
        <v>9541</v>
      </c>
      <c r="F3707" t="s">
        <v>44</v>
      </c>
      <c r="G3707" t="s">
        <v>45</v>
      </c>
      <c r="H3707" t="s">
        <v>2471</v>
      </c>
      <c r="I3707">
        <v>12</v>
      </c>
      <c r="J3707">
        <v>0</v>
      </c>
      <c r="K3707" t="s">
        <v>2659</v>
      </c>
      <c r="L3707">
        <v>0</v>
      </c>
      <c r="M3707">
        <f t="shared" si="234"/>
        <v>2</v>
      </c>
      <c r="N3707" s="2">
        <f t="shared" si="235"/>
        <v>22</v>
      </c>
      <c r="O3707" s="2" t="str">
        <f t="shared" si="236"/>
        <v>RTH_GML1</v>
      </c>
      <c r="P3707" t="str">
        <f t="shared" si="237"/>
        <v>PA</v>
      </c>
    </row>
    <row r="3708" spans="1:16" x14ac:dyDescent="0.25">
      <c r="A3708" t="s">
        <v>27</v>
      </c>
      <c r="B3708" t="s">
        <v>6369</v>
      </c>
      <c r="C3708">
        <v>659</v>
      </c>
      <c r="D3708" t="s">
        <v>2879</v>
      </c>
      <c r="E3708" s="26" t="s">
        <v>9541</v>
      </c>
      <c r="F3708" t="s">
        <v>44</v>
      </c>
      <c r="G3708" t="s">
        <v>45</v>
      </c>
      <c r="H3708" t="s">
        <v>2471</v>
      </c>
      <c r="I3708">
        <v>12</v>
      </c>
      <c r="J3708">
        <v>0</v>
      </c>
      <c r="K3708" t="s">
        <v>244</v>
      </c>
      <c r="L3708">
        <v>0</v>
      </c>
      <c r="M3708">
        <f t="shared" si="234"/>
        <v>2</v>
      </c>
      <c r="N3708" s="2">
        <f t="shared" si="235"/>
        <v>22</v>
      </c>
      <c r="O3708" s="2" t="str">
        <f t="shared" si="236"/>
        <v>RTH_GML2</v>
      </c>
      <c r="P3708" t="str">
        <f t="shared" si="237"/>
        <v>PA</v>
      </c>
    </row>
    <row r="3709" spans="1:16" x14ac:dyDescent="0.25">
      <c r="A3709" t="s">
        <v>27</v>
      </c>
      <c r="B3709" t="s">
        <v>6370</v>
      </c>
      <c r="C3709">
        <v>660</v>
      </c>
      <c r="D3709" t="s">
        <v>2899</v>
      </c>
      <c r="E3709" s="26" t="s">
        <v>9541</v>
      </c>
      <c r="F3709" t="s">
        <v>44</v>
      </c>
      <c r="G3709" t="s">
        <v>45</v>
      </c>
      <c r="H3709" t="s">
        <v>2471</v>
      </c>
      <c r="I3709">
        <v>12</v>
      </c>
      <c r="J3709">
        <v>0</v>
      </c>
      <c r="K3709" t="s">
        <v>322</v>
      </c>
      <c r="L3709">
        <v>0</v>
      </c>
      <c r="M3709">
        <f t="shared" si="234"/>
        <v>2</v>
      </c>
      <c r="N3709" s="2">
        <f t="shared" si="235"/>
        <v>22</v>
      </c>
      <c r="O3709" s="2" t="str">
        <f t="shared" si="236"/>
        <v>RTH_GML3</v>
      </c>
      <c r="P3709" t="str">
        <f t="shared" si="237"/>
        <v>PA</v>
      </c>
    </row>
    <row r="3710" spans="1:16" x14ac:dyDescent="0.25">
      <c r="A3710" t="s">
        <v>27</v>
      </c>
      <c r="B3710" t="s">
        <v>6371</v>
      </c>
      <c r="C3710">
        <v>661</v>
      </c>
      <c r="D3710" t="s">
        <v>2918</v>
      </c>
      <c r="E3710" s="26" t="s">
        <v>9541</v>
      </c>
      <c r="F3710" t="s">
        <v>44</v>
      </c>
      <c r="G3710" t="s">
        <v>45</v>
      </c>
      <c r="H3710" t="s">
        <v>2471</v>
      </c>
      <c r="I3710">
        <v>12</v>
      </c>
      <c r="J3710">
        <v>0</v>
      </c>
      <c r="K3710" t="s">
        <v>526</v>
      </c>
      <c r="L3710">
        <v>0</v>
      </c>
      <c r="M3710">
        <f t="shared" si="234"/>
        <v>2</v>
      </c>
      <c r="N3710" s="2">
        <f t="shared" si="235"/>
        <v>22</v>
      </c>
      <c r="O3710" s="2" t="str">
        <f t="shared" si="236"/>
        <v>RTH_GML4</v>
      </c>
      <c r="P3710" t="str">
        <f t="shared" si="237"/>
        <v>PA</v>
      </c>
    </row>
    <row r="3711" spans="1:16" x14ac:dyDescent="0.25">
      <c r="A3711" t="s">
        <v>27</v>
      </c>
      <c r="B3711" t="s">
        <v>6372</v>
      </c>
      <c r="C3711">
        <v>662</v>
      </c>
      <c r="D3711" t="s">
        <v>2938</v>
      </c>
      <c r="E3711" s="26" t="s">
        <v>9541</v>
      </c>
      <c r="F3711" t="s">
        <v>44</v>
      </c>
      <c r="G3711" t="s">
        <v>45</v>
      </c>
      <c r="H3711" t="s">
        <v>2471</v>
      </c>
      <c r="I3711">
        <v>12</v>
      </c>
      <c r="J3711">
        <v>0</v>
      </c>
      <c r="K3711" t="s">
        <v>129</v>
      </c>
      <c r="L3711">
        <v>0</v>
      </c>
      <c r="M3711">
        <f t="shared" si="234"/>
        <v>2</v>
      </c>
      <c r="N3711" s="2">
        <f t="shared" si="235"/>
        <v>22</v>
      </c>
      <c r="O3711" s="2" t="str">
        <f t="shared" si="236"/>
        <v>RTH_GML5</v>
      </c>
      <c r="P3711" t="str">
        <f t="shared" si="237"/>
        <v>PA</v>
      </c>
    </row>
    <row r="3712" spans="1:16" x14ac:dyDescent="0.25">
      <c r="A3712" t="s">
        <v>27</v>
      </c>
      <c r="B3712" t="s">
        <v>6373</v>
      </c>
      <c r="C3712">
        <v>663</v>
      </c>
      <c r="D3712" t="s">
        <v>2669</v>
      </c>
      <c r="E3712" s="26" t="s">
        <v>9541</v>
      </c>
      <c r="F3712" t="s">
        <v>44</v>
      </c>
      <c r="G3712" t="s">
        <v>45</v>
      </c>
      <c r="H3712" t="s">
        <v>2471</v>
      </c>
      <c r="I3712">
        <v>12</v>
      </c>
      <c r="J3712">
        <v>0</v>
      </c>
      <c r="K3712" t="s">
        <v>222</v>
      </c>
      <c r="L3712">
        <v>0</v>
      </c>
      <c r="M3712">
        <f t="shared" si="234"/>
        <v>2</v>
      </c>
      <c r="N3712" s="2">
        <f t="shared" si="235"/>
        <v>22</v>
      </c>
      <c r="O3712" s="2" t="str">
        <f t="shared" si="236"/>
        <v>RTH_GMR</v>
      </c>
      <c r="P3712" t="str">
        <f t="shared" si="237"/>
        <v>PA</v>
      </c>
    </row>
    <row r="3713" spans="1:16" x14ac:dyDescent="0.25">
      <c r="A3713" t="s">
        <v>27</v>
      </c>
      <c r="B3713" t="s">
        <v>6374</v>
      </c>
      <c r="C3713">
        <v>664</v>
      </c>
      <c r="D3713" t="s">
        <v>6375</v>
      </c>
      <c r="E3713" s="26" t="s">
        <v>9541</v>
      </c>
      <c r="F3713" t="s">
        <v>44</v>
      </c>
      <c r="G3713" t="s">
        <v>45</v>
      </c>
      <c r="H3713" t="s">
        <v>2471</v>
      </c>
      <c r="I3713">
        <v>12</v>
      </c>
      <c r="J3713">
        <v>0</v>
      </c>
      <c r="K3713" t="s">
        <v>6376</v>
      </c>
      <c r="L3713">
        <v>0</v>
      </c>
      <c r="M3713">
        <f t="shared" si="234"/>
        <v>2</v>
      </c>
      <c r="N3713" s="2">
        <f t="shared" si="235"/>
        <v>22</v>
      </c>
      <c r="O3713" s="2" t="str">
        <f t="shared" si="236"/>
        <v>STI_CPAL</v>
      </c>
      <c r="P3713" t="str">
        <f t="shared" si="237"/>
        <v>PA</v>
      </c>
    </row>
    <row r="3714" spans="1:16" x14ac:dyDescent="0.25">
      <c r="A3714" t="s">
        <v>27</v>
      </c>
      <c r="B3714" t="s">
        <v>6377</v>
      </c>
      <c r="C3714">
        <v>665</v>
      </c>
      <c r="D3714" t="s">
        <v>6378</v>
      </c>
      <c r="E3714" s="26" t="s">
        <v>9541</v>
      </c>
      <c r="F3714" t="s">
        <v>44</v>
      </c>
      <c r="G3714" t="s">
        <v>45</v>
      </c>
      <c r="H3714" t="s">
        <v>2471</v>
      </c>
      <c r="I3714">
        <v>12</v>
      </c>
      <c r="J3714">
        <v>0</v>
      </c>
      <c r="K3714" t="s">
        <v>129</v>
      </c>
      <c r="L3714">
        <v>0</v>
      </c>
      <c r="M3714">
        <f t="shared" si="234"/>
        <v>2</v>
      </c>
      <c r="N3714" s="2">
        <f t="shared" si="235"/>
        <v>22</v>
      </c>
      <c r="O3714" s="2" t="str">
        <f t="shared" si="236"/>
        <v>STI_CPAL1</v>
      </c>
      <c r="P3714" t="str">
        <f t="shared" si="237"/>
        <v>PA</v>
      </c>
    </row>
    <row r="3715" spans="1:16" x14ac:dyDescent="0.25">
      <c r="A3715" t="s">
        <v>27</v>
      </c>
      <c r="B3715" t="s">
        <v>6379</v>
      </c>
      <c r="C3715">
        <v>666</v>
      </c>
      <c r="D3715" t="s">
        <v>6380</v>
      </c>
      <c r="E3715" s="26" t="s">
        <v>9541</v>
      </c>
      <c r="F3715" t="s">
        <v>44</v>
      </c>
      <c r="G3715" t="s">
        <v>45</v>
      </c>
      <c r="H3715" t="s">
        <v>2471</v>
      </c>
      <c r="I3715">
        <v>12</v>
      </c>
      <c r="J3715">
        <v>0</v>
      </c>
      <c r="K3715" t="s">
        <v>526</v>
      </c>
      <c r="L3715">
        <v>0</v>
      </c>
      <c r="M3715">
        <f t="shared" ref="M3715:M3778" si="238">_xlfn.NUMBERVALUE(MID(A3715,2,1))</f>
        <v>2</v>
      </c>
      <c r="N3715" s="2">
        <f t="shared" si="235"/>
        <v>22</v>
      </c>
      <c r="O3715" s="2" t="str">
        <f t="shared" si="236"/>
        <v>STI_CPAL2</v>
      </c>
      <c r="P3715" t="str">
        <f t="shared" si="237"/>
        <v>PA</v>
      </c>
    </row>
    <row r="3716" spans="1:16" x14ac:dyDescent="0.25">
      <c r="A3716" t="s">
        <v>27</v>
      </c>
      <c r="B3716" t="s">
        <v>6381</v>
      </c>
      <c r="C3716">
        <v>667</v>
      </c>
      <c r="D3716" t="s">
        <v>6382</v>
      </c>
      <c r="E3716" s="26" t="s">
        <v>9541</v>
      </c>
      <c r="F3716" t="s">
        <v>44</v>
      </c>
      <c r="G3716" t="s">
        <v>45</v>
      </c>
      <c r="H3716" t="s">
        <v>2471</v>
      </c>
      <c r="I3716">
        <v>12</v>
      </c>
      <c r="J3716">
        <v>0</v>
      </c>
      <c r="K3716" t="s">
        <v>119</v>
      </c>
      <c r="L3716">
        <v>1</v>
      </c>
      <c r="M3716">
        <f t="shared" si="238"/>
        <v>2</v>
      </c>
      <c r="N3716" s="2">
        <f t="shared" si="235"/>
        <v>22</v>
      </c>
      <c r="O3716" s="2" t="str">
        <f t="shared" si="236"/>
        <v>STI_CPAL3</v>
      </c>
      <c r="P3716" t="str">
        <f t="shared" si="237"/>
        <v>PA</v>
      </c>
    </row>
    <row r="3717" spans="1:16" x14ac:dyDescent="0.25">
      <c r="A3717" t="s">
        <v>27</v>
      </c>
      <c r="B3717" t="s">
        <v>6383</v>
      </c>
      <c r="C3717">
        <v>668</v>
      </c>
      <c r="D3717" t="s">
        <v>6384</v>
      </c>
      <c r="E3717" s="26" t="s">
        <v>9541</v>
      </c>
      <c r="F3717" t="s">
        <v>44</v>
      </c>
      <c r="G3717" t="s">
        <v>45</v>
      </c>
      <c r="H3717" t="s">
        <v>2471</v>
      </c>
      <c r="I3717">
        <v>12</v>
      </c>
      <c r="J3717">
        <v>0</v>
      </c>
      <c r="K3717" t="s">
        <v>526</v>
      </c>
      <c r="L3717">
        <v>0</v>
      </c>
      <c r="M3717">
        <f t="shared" si="238"/>
        <v>2</v>
      </c>
      <c r="N3717" s="2">
        <f t="shared" si="235"/>
        <v>22</v>
      </c>
      <c r="O3717" s="2" t="str">
        <f t="shared" si="236"/>
        <v>STI_CPAL4</v>
      </c>
      <c r="P3717" t="str">
        <f t="shared" si="237"/>
        <v>PA</v>
      </c>
    </row>
    <row r="3718" spans="1:16" x14ac:dyDescent="0.25">
      <c r="A3718" t="s">
        <v>27</v>
      </c>
      <c r="B3718" t="s">
        <v>6385</v>
      </c>
      <c r="C3718">
        <v>669</v>
      </c>
      <c r="D3718" t="s">
        <v>6386</v>
      </c>
      <c r="E3718" s="26" t="s">
        <v>9541</v>
      </c>
      <c r="F3718" t="s">
        <v>44</v>
      </c>
      <c r="G3718" t="s">
        <v>45</v>
      </c>
      <c r="H3718" t="s">
        <v>2471</v>
      </c>
      <c r="I3718">
        <v>12</v>
      </c>
      <c r="J3718">
        <v>0</v>
      </c>
      <c r="K3718" t="s">
        <v>119</v>
      </c>
      <c r="L3718">
        <v>1</v>
      </c>
      <c r="M3718">
        <f t="shared" si="238"/>
        <v>2</v>
      </c>
      <c r="N3718" s="2">
        <f t="shared" si="235"/>
        <v>22</v>
      </c>
      <c r="O3718" s="2" t="str">
        <f t="shared" si="236"/>
        <v>STI_CPAL5</v>
      </c>
      <c r="P3718" t="str">
        <f t="shared" si="237"/>
        <v>PA</v>
      </c>
    </row>
    <row r="3719" spans="1:16" x14ac:dyDescent="0.25">
      <c r="A3719" t="s">
        <v>27</v>
      </c>
      <c r="B3719" t="s">
        <v>6387</v>
      </c>
      <c r="C3719">
        <v>670</v>
      </c>
      <c r="D3719" t="s">
        <v>6388</v>
      </c>
      <c r="E3719" s="26" t="s">
        <v>9541</v>
      </c>
      <c r="F3719" t="s">
        <v>44</v>
      </c>
      <c r="G3719" t="s">
        <v>45</v>
      </c>
      <c r="H3719" t="s">
        <v>2471</v>
      </c>
      <c r="I3719">
        <v>12</v>
      </c>
      <c r="J3719">
        <v>0</v>
      </c>
      <c r="K3719" t="s">
        <v>129</v>
      </c>
      <c r="L3719">
        <v>0</v>
      </c>
      <c r="M3719">
        <f t="shared" si="238"/>
        <v>2</v>
      </c>
      <c r="N3719" s="2">
        <f t="shared" si="235"/>
        <v>22</v>
      </c>
      <c r="O3719" s="2" t="str">
        <f t="shared" si="236"/>
        <v>STI_CPAL6</v>
      </c>
      <c r="P3719" t="str">
        <f t="shared" si="237"/>
        <v>PA</v>
      </c>
    </row>
    <row r="3720" spans="1:16" x14ac:dyDescent="0.25">
      <c r="A3720" t="s">
        <v>27</v>
      </c>
      <c r="B3720" t="s">
        <v>6389</v>
      </c>
      <c r="C3720">
        <v>671</v>
      </c>
      <c r="D3720" t="s">
        <v>6390</v>
      </c>
      <c r="E3720" s="26" t="s">
        <v>9541</v>
      </c>
      <c r="F3720" t="s">
        <v>44</v>
      </c>
      <c r="G3720" t="s">
        <v>45</v>
      </c>
      <c r="H3720" t="s">
        <v>2471</v>
      </c>
      <c r="I3720">
        <v>12</v>
      </c>
      <c r="J3720">
        <v>0</v>
      </c>
      <c r="K3720" t="s">
        <v>322</v>
      </c>
      <c r="L3720">
        <v>0</v>
      </c>
      <c r="M3720">
        <f t="shared" si="238"/>
        <v>2</v>
      </c>
      <c r="N3720" s="2">
        <f t="shared" si="235"/>
        <v>22</v>
      </c>
      <c r="O3720" s="2" t="str">
        <f t="shared" si="236"/>
        <v>STI_CPAL7</v>
      </c>
      <c r="P3720" t="str">
        <f t="shared" si="237"/>
        <v>PA</v>
      </c>
    </row>
    <row r="3721" spans="1:16" x14ac:dyDescent="0.25">
      <c r="A3721" t="s">
        <v>27</v>
      </c>
      <c r="B3721" t="s">
        <v>6391</v>
      </c>
      <c r="C3721">
        <v>672</v>
      </c>
      <c r="D3721" t="s">
        <v>6392</v>
      </c>
      <c r="E3721" t="s">
        <v>5976</v>
      </c>
      <c r="F3721" t="s">
        <v>44</v>
      </c>
      <c r="G3721" t="s">
        <v>45</v>
      </c>
      <c r="H3721" t="s">
        <v>2471</v>
      </c>
      <c r="I3721">
        <v>12</v>
      </c>
      <c r="J3721">
        <v>0</v>
      </c>
      <c r="K3721" t="s">
        <v>6393</v>
      </c>
      <c r="L3721">
        <v>0</v>
      </c>
      <c r="M3721">
        <f t="shared" si="238"/>
        <v>2</v>
      </c>
      <c r="N3721" s="2">
        <f t="shared" si="235"/>
        <v>22</v>
      </c>
      <c r="O3721" s="2" t="str">
        <f t="shared" si="236"/>
        <v>sti_DET</v>
      </c>
      <c r="P3721" t="str">
        <f t="shared" si="237"/>
        <v>PA</v>
      </c>
    </row>
    <row r="3722" spans="1:16" x14ac:dyDescent="0.25">
      <c r="A3722" t="s">
        <v>27</v>
      </c>
      <c r="B3722" t="s">
        <v>6394</v>
      </c>
      <c r="C3722">
        <v>673</v>
      </c>
      <c r="D3722" t="s">
        <v>6395</v>
      </c>
      <c r="E3722" t="s">
        <v>5976</v>
      </c>
      <c r="F3722" t="s">
        <v>44</v>
      </c>
      <c r="G3722" t="s">
        <v>45</v>
      </c>
      <c r="H3722" t="s">
        <v>2471</v>
      </c>
      <c r="I3722">
        <v>12</v>
      </c>
      <c r="J3722">
        <v>0</v>
      </c>
      <c r="K3722" t="s">
        <v>6396</v>
      </c>
      <c r="L3722">
        <v>0</v>
      </c>
      <c r="M3722">
        <f t="shared" si="238"/>
        <v>2</v>
      </c>
      <c r="N3722" s="2">
        <f t="shared" si="235"/>
        <v>22</v>
      </c>
      <c r="O3722" s="2" t="str">
        <f t="shared" si="236"/>
        <v>sti_IDN</v>
      </c>
      <c r="P3722" t="str">
        <f t="shared" si="237"/>
        <v>PA</v>
      </c>
    </row>
    <row r="3723" spans="1:16" x14ac:dyDescent="0.25">
      <c r="A3723" t="s">
        <v>27</v>
      </c>
      <c r="B3723" t="s">
        <v>6397</v>
      </c>
      <c r="C3723">
        <v>674</v>
      </c>
      <c r="D3723" t="s">
        <v>6398</v>
      </c>
      <c r="E3723" t="s">
        <v>5976</v>
      </c>
      <c r="F3723" t="s">
        <v>44</v>
      </c>
      <c r="G3723" t="s">
        <v>45</v>
      </c>
      <c r="H3723" t="s">
        <v>2471</v>
      </c>
      <c r="I3723">
        <v>12</v>
      </c>
      <c r="J3723">
        <v>0</v>
      </c>
      <c r="K3723" t="s">
        <v>6399</v>
      </c>
      <c r="L3723">
        <v>0</v>
      </c>
      <c r="M3723">
        <f t="shared" si="238"/>
        <v>2</v>
      </c>
      <c r="N3723" s="2">
        <f t="shared" si="235"/>
        <v>22</v>
      </c>
      <c r="O3723" s="2" t="str">
        <f t="shared" si="236"/>
        <v>sti_OCL</v>
      </c>
      <c r="P3723" t="str">
        <f t="shared" si="237"/>
        <v>PA</v>
      </c>
    </row>
    <row r="3724" spans="1:16" x14ac:dyDescent="0.25">
      <c r="A3724" t="s">
        <v>27</v>
      </c>
      <c r="B3724" t="s">
        <v>6400</v>
      </c>
      <c r="C3724">
        <v>675</v>
      </c>
      <c r="D3724" t="s">
        <v>6401</v>
      </c>
      <c r="E3724" s="26" t="s">
        <v>9541</v>
      </c>
      <c r="F3724" t="s">
        <v>44</v>
      </c>
      <c r="G3724" t="s">
        <v>45</v>
      </c>
      <c r="H3724" t="s">
        <v>2471</v>
      </c>
      <c r="I3724">
        <v>12</v>
      </c>
      <c r="J3724">
        <v>0</v>
      </c>
      <c r="K3724" t="s">
        <v>2595</v>
      </c>
      <c r="L3724">
        <v>0</v>
      </c>
      <c r="M3724">
        <f t="shared" si="238"/>
        <v>2</v>
      </c>
      <c r="N3724" s="2">
        <f t="shared" si="235"/>
        <v>22</v>
      </c>
      <c r="O3724" s="2" t="str">
        <f t="shared" si="236"/>
        <v>STI_ONB</v>
      </c>
      <c r="P3724" t="str">
        <f t="shared" si="237"/>
        <v>PA</v>
      </c>
    </row>
    <row r="3725" spans="1:16" x14ac:dyDescent="0.25">
      <c r="A3725" t="s">
        <v>27</v>
      </c>
      <c r="B3725" t="s">
        <v>6402</v>
      </c>
      <c r="C3725">
        <v>676</v>
      </c>
      <c r="D3725" t="s">
        <v>6403</v>
      </c>
      <c r="E3725" s="26" t="s">
        <v>9541</v>
      </c>
      <c r="F3725" t="s">
        <v>44</v>
      </c>
      <c r="G3725" t="s">
        <v>45</v>
      </c>
      <c r="H3725" t="s">
        <v>2471</v>
      </c>
      <c r="I3725">
        <v>12</v>
      </c>
      <c r="J3725">
        <v>0</v>
      </c>
      <c r="K3725" t="s">
        <v>490</v>
      </c>
      <c r="L3725">
        <v>0</v>
      </c>
      <c r="M3725">
        <f t="shared" si="238"/>
        <v>2</v>
      </c>
      <c r="N3725" s="2">
        <f t="shared" si="235"/>
        <v>22</v>
      </c>
      <c r="O3725" s="2" t="str">
        <f t="shared" si="236"/>
        <v>STI_SETS</v>
      </c>
      <c r="P3725" t="str">
        <f t="shared" si="237"/>
        <v>PA</v>
      </c>
    </row>
    <row r="3726" spans="1:16" x14ac:dyDescent="0.25">
      <c r="A3726" t="s">
        <v>27</v>
      </c>
      <c r="B3726" t="s">
        <v>6404</v>
      </c>
      <c r="C3726">
        <v>677</v>
      </c>
      <c r="D3726" t="s">
        <v>6405</v>
      </c>
      <c r="E3726" s="26" t="s">
        <v>9541</v>
      </c>
      <c r="F3726" t="s">
        <v>44</v>
      </c>
      <c r="G3726" t="s">
        <v>45</v>
      </c>
      <c r="H3726" t="s">
        <v>2471</v>
      </c>
      <c r="I3726">
        <v>12</v>
      </c>
      <c r="J3726">
        <v>0</v>
      </c>
      <c r="K3726" t="s">
        <v>106</v>
      </c>
      <c r="L3726">
        <v>0</v>
      </c>
      <c r="M3726">
        <f t="shared" si="238"/>
        <v>2</v>
      </c>
      <c r="N3726" s="2">
        <f t="shared" si="235"/>
        <v>22</v>
      </c>
      <c r="O3726" s="2" t="str">
        <f t="shared" si="236"/>
        <v>STI_SETSED</v>
      </c>
      <c r="P3726" t="str">
        <f t="shared" si="237"/>
        <v>PA</v>
      </c>
    </row>
    <row r="3727" spans="1:16" x14ac:dyDescent="0.25">
      <c r="A3727" t="s">
        <v>27</v>
      </c>
      <c r="B3727" t="s">
        <v>6406</v>
      </c>
      <c r="C3727">
        <v>678</v>
      </c>
      <c r="D3727" t="s">
        <v>6407</v>
      </c>
      <c r="E3727" s="26" t="s">
        <v>9541</v>
      </c>
      <c r="F3727" t="s">
        <v>44</v>
      </c>
      <c r="G3727" t="s">
        <v>45</v>
      </c>
      <c r="H3727" t="s">
        <v>2471</v>
      </c>
      <c r="I3727">
        <v>12</v>
      </c>
      <c r="J3727">
        <v>0</v>
      </c>
      <c r="K3727" t="s">
        <v>106</v>
      </c>
      <c r="L3727">
        <v>0</v>
      </c>
      <c r="M3727">
        <f t="shared" si="238"/>
        <v>2</v>
      </c>
      <c r="N3727" s="2">
        <f t="shared" si="235"/>
        <v>22</v>
      </c>
      <c r="O3727" s="2" t="str">
        <f t="shared" si="236"/>
        <v>STI_SETSEDR</v>
      </c>
      <c r="P3727" t="str">
        <f t="shared" si="237"/>
        <v>PA</v>
      </c>
    </row>
    <row r="3728" spans="1:16" x14ac:dyDescent="0.25">
      <c r="A3728" t="s">
        <v>27</v>
      </c>
      <c r="B3728" t="s">
        <v>6408</v>
      </c>
      <c r="C3728">
        <v>679</v>
      </c>
      <c r="D3728" t="s">
        <v>6409</v>
      </c>
      <c r="E3728" s="26" t="s">
        <v>9541</v>
      </c>
      <c r="F3728" t="s">
        <v>44</v>
      </c>
      <c r="G3728" t="s">
        <v>45</v>
      </c>
      <c r="H3728" t="s">
        <v>2471</v>
      </c>
      <c r="I3728">
        <v>12</v>
      </c>
      <c r="J3728">
        <v>0</v>
      </c>
      <c r="K3728" t="s">
        <v>106</v>
      </c>
      <c r="L3728">
        <v>0</v>
      </c>
      <c r="M3728">
        <f t="shared" si="238"/>
        <v>2</v>
      </c>
      <c r="N3728" s="2">
        <f t="shared" si="235"/>
        <v>22</v>
      </c>
      <c r="O3728" s="2" t="str">
        <f t="shared" si="236"/>
        <v>STI_SETSID</v>
      </c>
      <c r="P3728" t="str">
        <f t="shared" si="237"/>
        <v>PA</v>
      </c>
    </row>
    <row r="3729" spans="1:16" x14ac:dyDescent="0.25">
      <c r="A3729" t="s">
        <v>27</v>
      </c>
      <c r="B3729" t="s">
        <v>6410</v>
      </c>
      <c r="C3729">
        <v>680</v>
      </c>
      <c r="D3729" t="s">
        <v>6411</v>
      </c>
      <c r="E3729" s="26" t="s">
        <v>9541</v>
      </c>
      <c r="F3729" t="s">
        <v>44</v>
      </c>
      <c r="G3729" t="s">
        <v>45</v>
      </c>
      <c r="H3729" t="s">
        <v>2471</v>
      </c>
      <c r="I3729">
        <v>12</v>
      </c>
      <c r="J3729">
        <v>0</v>
      </c>
      <c r="K3729" t="s">
        <v>106</v>
      </c>
      <c r="L3729">
        <v>0</v>
      </c>
      <c r="M3729">
        <f t="shared" si="238"/>
        <v>2</v>
      </c>
      <c r="N3729" s="2">
        <f t="shared" si="235"/>
        <v>22</v>
      </c>
      <c r="O3729" s="2" t="str">
        <f t="shared" si="236"/>
        <v>STI_SETSIDR</v>
      </c>
      <c r="P3729" t="str">
        <f t="shared" si="237"/>
        <v>PA</v>
      </c>
    </row>
    <row r="3730" spans="1:16" x14ac:dyDescent="0.25">
      <c r="A3730" t="s">
        <v>27</v>
      </c>
      <c r="B3730" t="s">
        <v>6412</v>
      </c>
      <c r="C3730">
        <v>681</v>
      </c>
      <c r="D3730" t="s">
        <v>6411</v>
      </c>
      <c r="E3730" s="26" t="s">
        <v>9541</v>
      </c>
      <c r="F3730" t="s">
        <v>44</v>
      </c>
      <c r="G3730" t="s">
        <v>45</v>
      </c>
      <c r="H3730" t="s">
        <v>2471</v>
      </c>
      <c r="I3730">
        <v>12</v>
      </c>
      <c r="J3730">
        <v>0</v>
      </c>
      <c r="K3730" t="s">
        <v>184</v>
      </c>
      <c r="L3730">
        <v>0</v>
      </c>
      <c r="M3730">
        <f t="shared" si="238"/>
        <v>2</v>
      </c>
      <c r="N3730" s="2">
        <f t="shared" si="235"/>
        <v>22</v>
      </c>
      <c r="O3730" s="2" t="str">
        <f t="shared" si="236"/>
        <v>STI_SETSVD</v>
      </c>
      <c r="P3730" t="str">
        <f t="shared" si="237"/>
        <v>PA</v>
      </c>
    </row>
    <row r="3731" spans="1:16" x14ac:dyDescent="0.25">
      <c r="A3731" t="s">
        <v>27</v>
      </c>
      <c r="B3731" t="s">
        <v>6413</v>
      </c>
      <c r="C3731">
        <v>682</v>
      </c>
      <c r="D3731" t="s">
        <v>6414</v>
      </c>
      <c r="E3731" s="26" t="s">
        <v>9541</v>
      </c>
      <c r="F3731" t="s">
        <v>44</v>
      </c>
      <c r="G3731" t="s">
        <v>45</v>
      </c>
      <c r="H3731" t="s">
        <v>2471</v>
      </c>
      <c r="I3731">
        <v>12</v>
      </c>
      <c r="J3731">
        <v>0</v>
      </c>
      <c r="K3731" t="s">
        <v>184</v>
      </c>
      <c r="L3731">
        <v>0</v>
      </c>
      <c r="M3731">
        <f t="shared" si="238"/>
        <v>2</v>
      </c>
      <c r="N3731" s="2">
        <f t="shared" si="235"/>
        <v>22</v>
      </c>
      <c r="O3731" s="2" t="str">
        <f t="shared" si="236"/>
        <v>STI_SETSVDR</v>
      </c>
      <c r="P3731" t="str">
        <f t="shared" si="237"/>
        <v>PA</v>
      </c>
    </row>
    <row r="3732" spans="1:16" x14ac:dyDescent="0.25">
      <c r="A3732" t="s">
        <v>27</v>
      </c>
      <c r="B3732" t="s">
        <v>6415</v>
      </c>
      <c r="C3732">
        <v>683</v>
      </c>
      <c r="D3732" t="s">
        <v>6416</v>
      </c>
      <c r="E3732" s="26" t="s">
        <v>9541</v>
      </c>
      <c r="F3732" t="s">
        <v>44</v>
      </c>
      <c r="G3732" t="s">
        <v>45</v>
      </c>
      <c r="H3732" t="s">
        <v>2471</v>
      </c>
      <c r="I3732">
        <v>12</v>
      </c>
      <c r="J3732">
        <v>0</v>
      </c>
      <c r="K3732" t="s">
        <v>6314</v>
      </c>
      <c r="L3732">
        <v>0</v>
      </c>
      <c r="M3732">
        <f t="shared" si="238"/>
        <v>2</v>
      </c>
      <c r="N3732" s="2">
        <f t="shared" si="235"/>
        <v>22</v>
      </c>
      <c r="O3732" s="2" t="str">
        <f t="shared" si="236"/>
        <v>RES_CPAL</v>
      </c>
      <c r="P3732" t="str">
        <f t="shared" si="237"/>
        <v>PA</v>
      </c>
    </row>
    <row r="3733" spans="1:16" x14ac:dyDescent="0.25">
      <c r="A3733" t="s">
        <v>27</v>
      </c>
      <c r="B3733" t="s">
        <v>6417</v>
      </c>
      <c r="C3733">
        <v>684</v>
      </c>
      <c r="D3733" t="s">
        <v>6418</v>
      </c>
      <c r="E3733" s="26" t="s">
        <v>9541</v>
      </c>
      <c r="F3733" t="s">
        <v>44</v>
      </c>
      <c r="G3733" t="s">
        <v>45</v>
      </c>
      <c r="H3733" t="s">
        <v>2471</v>
      </c>
      <c r="I3733">
        <v>12</v>
      </c>
      <c r="J3733">
        <v>0</v>
      </c>
      <c r="K3733" t="s">
        <v>5690</v>
      </c>
      <c r="L3733">
        <v>0</v>
      </c>
      <c r="M3733">
        <f t="shared" si="238"/>
        <v>2</v>
      </c>
      <c r="N3733" s="2">
        <f t="shared" si="235"/>
        <v>22</v>
      </c>
      <c r="O3733" s="2" t="str">
        <f t="shared" si="236"/>
        <v>RES_CPAL1</v>
      </c>
      <c r="P3733" t="str">
        <f t="shared" si="237"/>
        <v>PA</v>
      </c>
    </row>
    <row r="3734" spans="1:16" x14ac:dyDescent="0.25">
      <c r="A3734" t="s">
        <v>27</v>
      </c>
      <c r="B3734" t="s">
        <v>6419</v>
      </c>
      <c r="C3734">
        <v>685</v>
      </c>
      <c r="D3734" t="s">
        <v>6420</v>
      </c>
      <c r="E3734" s="26" t="s">
        <v>9541</v>
      </c>
      <c r="F3734" t="s">
        <v>44</v>
      </c>
      <c r="G3734" t="s">
        <v>45</v>
      </c>
      <c r="H3734" t="s">
        <v>2471</v>
      </c>
      <c r="I3734">
        <v>12</v>
      </c>
      <c r="J3734">
        <v>0</v>
      </c>
      <c r="K3734" t="s">
        <v>6319</v>
      </c>
      <c r="L3734">
        <v>0</v>
      </c>
      <c r="M3734">
        <f t="shared" si="238"/>
        <v>2</v>
      </c>
      <c r="N3734" s="2">
        <f t="shared" si="235"/>
        <v>22</v>
      </c>
      <c r="O3734" s="2" t="str">
        <f t="shared" si="236"/>
        <v>RES_CPAL2</v>
      </c>
      <c r="P3734" t="str">
        <f t="shared" si="237"/>
        <v>PA</v>
      </c>
    </row>
    <row r="3735" spans="1:16" x14ac:dyDescent="0.25">
      <c r="A3735" t="s">
        <v>27</v>
      </c>
      <c r="B3735" t="s">
        <v>6421</v>
      </c>
      <c r="C3735">
        <v>686</v>
      </c>
      <c r="D3735" t="s">
        <v>6422</v>
      </c>
      <c r="E3735" s="26" t="s">
        <v>9541</v>
      </c>
      <c r="F3735" t="s">
        <v>44</v>
      </c>
      <c r="G3735" t="s">
        <v>45</v>
      </c>
      <c r="H3735" t="s">
        <v>2471</v>
      </c>
      <c r="I3735">
        <v>12</v>
      </c>
      <c r="J3735">
        <v>0</v>
      </c>
      <c r="K3735" t="s">
        <v>1263</v>
      </c>
      <c r="L3735">
        <v>0</v>
      </c>
      <c r="M3735">
        <f t="shared" si="238"/>
        <v>2</v>
      </c>
      <c r="N3735" s="2">
        <f t="shared" si="235"/>
        <v>22</v>
      </c>
      <c r="O3735" s="2" t="str">
        <f t="shared" si="236"/>
        <v>RES_CPAL3</v>
      </c>
      <c r="P3735" t="str">
        <f t="shared" si="237"/>
        <v>PA</v>
      </c>
    </row>
    <row r="3736" spans="1:16" x14ac:dyDescent="0.25">
      <c r="A3736" t="s">
        <v>27</v>
      </c>
      <c r="B3736" t="s">
        <v>6423</v>
      </c>
      <c r="C3736">
        <v>687</v>
      </c>
      <c r="D3736" t="s">
        <v>6424</v>
      </c>
      <c r="E3736" s="26" t="s">
        <v>9541</v>
      </c>
      <c r="F3736" t="s">
        <v>44</v>
      </c>
      <c r="G3736" t="s">
        <v>45</v>
      </c>
      <c r="H3736" t="s">
        <v>2471</v>
      </c>
      <c r="I3736">
        <v>12</v>
      </c>
      <c r="J3736">
        <v>0</v>
      </c>
      <c r="K3736" t="s">
        <v>6319</v>
      </c>
      <c r="L3736">
        <v>0</v>
      </c>
      <c r="M3736">
        <f t="shared" si="238"/>
        <v>2</v>
      </c>
      <c r="N3736" s="2">
        <f t="shared" si="235"/>
        <v>22</v>
      </c>
      <c r="O3736" s="2" t="str">
        <f t="shared" si="236"/>
        <v>RES_CPAL4</v>
      </c>
      <c r="P3736" t="str">
        <f t="shared" si="237"/>
        <v>PA</v>
      </c>
    </row>
    <row r="3737" spans="1:16" x14ac:dyDescent="0.25">
      <c r="A3737" t="s">
        <v>27</v>
      </c>
      <c r="B3737" t="s">
        <v>6425</v>
      </c>
      <c r="C3737">
        <v>688</v>
      </c>
      <c r="D3737" t="s">
        <v>6426</v>
      </c>
      <c r="E3737" s="26" t="s">
        <v>9541</v>
      </c>
      <c r="F3737" t="s">
        <v>44</v>
      </c>
      <c r="G3737" t="s">
        <v>45</v>
      </c>
      <c r="H3737" t="s">
        <v>2471</v>
      </c>
      <c r="I3737">
        <v>12</v>
      </c>
      <c r="J3737">
        <v>0</v>
      </c>
      <c r="K3737" t="s">
        <v>6326</v>
      </c>
      <c r="L3737">
        <v>0</v>
      </c>
      <c r="M3737">
        <f t="shared" si="238"/>
        <v>2</v>
      </c>
      <c r="N3737" s="2">
        <f t="shared" si="235"/>
        <v>22</v>
      </c>
      <c r="O3737" s="2" t="str">
        <f t="shared" si="236"/>
        <v>RES_CPAL5</v>
      </c>
      <c r="P3737" t="str">
        <f t="shared" si="237"/>
        <v>PA</v>
      </c>
    </row>
    <row r="3738" spans="1:16" x14ac:dyDescent="0.25">
      <c r="A3738" t="s">
        <v>27</v>
      </c>
      <c r="B3738" t="s">
        <v>6427</v>
      </c>
      <c r="C3738">
        <v>689</v>
      </c>
      <c r="D3738" t="s">
        <v>6428</v>
      </c>
      <c r="E3738" s="26" t="s">
        <v>9541</v>
      </c>
      <c r="F3738" t="s">
        <v>44</v>
      </c>
      <c r="G3738" t="s">
        <v>45</v>
      </c>
      <c r="H3738" t="s">
        <v>2471</v>
      </c>
      <c r="I3738">
        <v>12</v>
      </c>
      <c r="J3738">
        <v>0</v>
      </c>
      <c r="K3738" t="s">
        <v>6329</v>
      </c>
      <c r="L3738">
        <v>0</v>
      </c>
      <c r="M3738">
        <f t="shared" si="238"/>
        <v>2</v>
      </c>
      <c r="N3738" s="2">
        <f t="shared" si="235"/>
        <v>22</v>
      </c>
      <c r="O3738" s="2" t="str">
        <f t="shared" si="236"/>
        <v>RES_CPAL6</v>
      </c>
      <c r="P3738" t="str">
        <f t="shared" si="237"/>
        <v>PA</v>
      </c>
    </row>
    <row r="3739" spans="1:16" x14ac:dyDescent="0.25">
      <c r="A3739" t="s">
        <v>27</v>
      </c>
      <c r="B3739" t="s">
        <v>6429</v>
      </c>
      <c r="C3739">
        <v>690</v>
      </c>
      <c r="D3739" t="s">
        <v>6430</v>
      </c>
      <c r="E3739" s="26" t="s">
        <v>9541</v>
      </c>
      <c r="F3739" t="s">
        <v>44</v>
      </c>
      <c r="G3739" t="s">
        <v>45</v>
      </c>
      <c r="H3739" t="s">
        <v>2471</v>
      </c>
      <c r="I3739">
        <v>12</v>
      </c>
      <c r="J3739">
        <v>0</v>
      </c>
      <c r="K3739" t="s">
        <v>6332</v>
      </c>
      <c r="L3739">
        <v>0</v>
      </c>
      <c r="M3739">
        <f t="shared" si="238"/>
        <v>2</v>
      </c>
      <c r="N3739" s="2">
        <f t="shared" si="235"/>
        <v>22</v>
      </c>
      <c r="O3739" s="2" t="str">
        <f t="shared" si="236"/>
        <v>RES_CPAL7</v>
      </c>
      <c r="P3739" t="str">
        <f t="shared" si="237"/>
        <v>PA</v>
      </c>
    </row>
    <row r="3740" spans="1:16" x14ac:dyDescent="0.25">
      <c r="A3740" t="s">
        <v>27</v>
      </c>
      <c r="B3740" t="s">
        <v>6431</v>
      </c>
      <c r="C3740">
        <v>691</v>
      </c>
      <c r="D3740" t="s">
        <v>6432</v>
      </c>
      <c r="E3740" t="s">
        <v>5984</v>
      </c>
      <c r="F3740" t="s">
        <v>44</v>
      </c>
      <c r="G3740" t="s">
        <v>45</v>
      </c>
      <c r="H3740" t="s">
        <v>2471</v>
      </c>
      <c r="I3740">
        <v>12</v>
      </c>
      <c r="J3740">
        <v>0</v>
      </c>
      <c r="K3740" t="s">
        <v>781</v>
      </c>
      <c r="L3740">
        <v>0</v>
      </c>
      <c r="M3740">
        <f t="shared" si="238"/>
        <v>2</v>
      </c>
      <c r="N3740" s="2">
        <f t="shared" si="235"/>
        <v>22</v>
      </c>
      <c r="O3740" s="2" t="str">
        <f t="shared" si="236"/>
        <v>completion_CPAL</v>
      </c>
      <c r="P3740" t="str">
        <f t="shared" si="237"/>
        <v>PA</v>
      </c>
    </row>
    <row r="3741" spans="1:16" x14ac:dyDescent="0.25">
      <c r="A3741" t="s">
        <v>27</v>
      </c>
      <c r="B3741" t="s">
        <v>6433</v>
      </c>
      <c r="C3741">
        <v>692</v>
      </c>
      <c r="D3741" t="s">
        <v>6434</v>
      </c>
      <c r="E3741" s="26" t="s">
        <v>9541</v>
      </c>
      <c r="F3741" t="s">
        <v>44</v>
      </c>
      <c r="G3741" t="s">
        <v>45</v>
      </c>
      <c r="H3741" t="s">
        <v>2471</v>
      </c>
      <c r="I3741">
        <v>12</v>
      </c>
      <c r="J3741">
        <v>0</v>
      </c>
      <c r="K3741" t="s">
        <v>5480</v>
      </c>
      <c r="L3741">
        <v>0</v>
      </c>
      <c r="M3741">
        <f t="shared" si="238"/>
        <v>2</v>
      </c>
      <c r="N3741" s="2">
        <f t="shared" si="235"/>
        <v>22</v>
      </c>
      <c r="O3741" s="2" t="str">
        <f t="shared" si="236"/>
        <v>INTEGRITY_CPAL</v>
      </c>
      <c r="P3741" t="str">
        <f t="shared" si="237"/>
        <v>PA</v>
      </c>
    </row>
    <row r="3742" spans="1:16" x14ac:dyDescent="0.25">
      <c r="A3742" t="s">
        <v>27</v>
      </c>
      <c r="B3742" t="s">
        <v>6435</v>
      </c>
      <c r="C3742">
        <v>693</v>
      </c>
      <c r="D3742" t="s">
        <v>2479</v>
      </c>
      <c r="E3742" s="26" t="s">
        <v>9541</v>
      </c>
      <c r="F3742" t="s">
        <v>44</v>
      </c>
      <c r="G3742" t="s">
        <v>45</v>
      </c>
      <c r="H3742" t="s">
        <v>2471</v>
      </c>
      <c r="I3742">
        <v>12</v>
      </c>
      <c r="J3742">
        <v>0</v>
      </c>
      <c r="K3742" t="s">
        <v>1491</v>
      </c>
      <c r="L3742">
        <v>0</v>
      </c>
      <c r="M3742">
        <f t="shared" si="238"/>
        <v>2</v>
      </c>
      <c r="N3742" s="2">
        <f t="shared" si="235"/>
        <v>22</v>
      </c>
      <c r="O3742" s="2" t="str">
        <f t="shared" si="236"/>
        <v>COMPLETION_DET</v>
      </c>
      <c r="P3742" t="str">
        <f t="shared" si="237"/>
        <v>PA</v>
      </c>
    </row>
    <row r="3743" spans="1:16" x14ac:dyDescent="0.25">
      <c r="A3743" t="s">
        <v>27</v>
      </c>
      <c r="B3743" t="s">
        <v>6436</v>
      </c>
      <c r="C3743">
        <v>694</v>
      </c>
      <c r="D3743" t="s">
        <v>2481</v>
      </c>
      <c r="E3743" t="s">
        <v>1486</v>
      </c>
      <c r="F3743" t="s">
        <v>44</v>
      </c>
      <c r="G3743" t="s">
        <v>45</v>
      </c>
      <c r="H3743" t="s">
        <v>2471</v>
      </c>
      <c r="I3743">
        <v>12</v>
      </c>
      <c r="J3743">
        <v>0</v>
      </c>
      <c r="K3743" t="s">
        <v>1491</v>
      </c>
      <c r="L3743">
        <v>0</v>
      </c>
      <c r="M3743">
        <f t="shared" si="238"/>
        <v>2</v>
      </c>
      <c r="N3743" s="2">
        <f t="shared" si="235"/>
        <v>22</v>
      </c>
      <c r="O3743" s="2" t="str">
        <f t="shared" si="236"/>
        <v>INTEGRITY_DET</v>
      </c>
      <c r="P3743" t="str">
        <f t="shared" si="237"/>
        <v>PA</v>
      </c>
    </row>
    <row r="3744" spans="1:16" x14ac:dyDescent="0.25">
      <c r="A3744" t="s">
        <v>27</v>
      </c>
      <c r="B3744" t="s">
        <v>6437</v>
      </c>
      <c r="C3744">
        <v>695</v>
      </c>
      <c r="D3744" t="s">
        <v>6438</v>
      </c>
      <c r="E3744" t="s">
        <v>5984</v>
      </c>
      <c r="F3744" t="s">
        <v>44</v>
      </c>
      <c r="G3744" t="s">
        <v>45</v>
      </c>
      <c r="H3744" t="s">
        <v>2471</v>
      </c>
      <c r="I3744">
        <v>12</v>
      </c>
      <c r="J3744">
        <v>0</v>
      </c>
      <c r="K3744" t="s">
        <v>6439</v>
      </c>
      <c r="L3744">
        <v>0</v>
      </c>
      <c r="M3744">
        <f t="shared" si="238"/>
        <v>2</v>
      </c>
      <c r="N3744" s="2">
        <f t="shared" si="235"/>
        <v>22</v>
      </c>
      <c r="O3744" s="2" t="str">
        <f t="shared" si="236"/>
        <v>completion_GMCT</v>
      </c>
      <c r="P3744" t="str">
        <f t="shared" si="237"/>
        <v>PA</v>
      </c>
    </row>
    <row r="3745" spans="1:16" x14ac:dyDescent="0.25">
      <c r="A3745" t="s">
        <v>27</v>
      </c>
      <c r="B3745" t="s">
        <v>6440</v>
      </c>
      <c r="C3745">
        <v>696</v>
      </c>
      <c r="D3745" t="s">
        <v>6441</v>
      </c>
      <c r="E3745" s="26" t="s">
        <v>9541</v>
      </c>
      <c r="F3745" t="s">
        <v>44</v>
      </c>
      <c r="G3745" t="s">
        <v>45</v>
      </c>
      <c r="H3745" t="s">
        <v>2471</v>
      </c>
      <c r="I3745">
        <v>12</v>
      </c>
      <c r="J3745">
        <v>0</v>
      </c>
      <c r="K3745" t="s">
        <v>5480</v>
      </c>
      <c r="L3745">
        <v>0</v>
      </c>
      <c r="M3745">
        <f t="shared" si="238"/>
        <v>2</v>
      </c>
      <c r="N3745" s="2">
        <f t="shared" si="235"/>
        <v>22</v>
      </c>
      <c r="O3745" s="2" t="str">
        <f t="shared" si="236"/>
        <v>INTEGRITY_GMCT</v>
      </c>
      <c r="P3745" t="str">
        <f t="shared" si="237"/>
        <v>PA</v>
      </c>
    </row>
    <row r="3746" spans="1:16" x14ac:dyDescent="0.25">
      <c r="A3746" t="s">
        <v>27</v>
      </c>
      <c r="B3746" t="s">
        <v>6442</v>
      </c>
      <c r="C3746">
        <v>697</v>
      </c>
      <c r="D3746" t="s">
        <v>6443</v>
      </c>
      <c r="E3746" s="26" t="s">
        <v>9541</v>
      </c>
      <c r="F3746" t="s">
        <v>44</v>
      </c>
      <c r="G3746" t="s">
        <v>45</v>
      </c>
      <c r="H3746" t="s">
        <v>2471</v>
      </c>
      <c r="I3746">
        <v>12</v>
      </c>
      <c r="J3746">
        <v>0</v>
      </c>
      <c r="K3746" t="s">
        <v>6085</v>
      </c>
      <c r="L3746">
        <v>0</v>
      </c>
      <c r="M3746">
        <f t="shared" si="238"/>
        <v>2</v>
      </c>
      <c r="N3746" s="2">
        <f t="shared" si="235"/>
        <v>22</v>
      </c>
      <c r="O3746" s="2" t="str">
        <f t="shared" si="236"/>
        <v>COMPLETION_GML</v>
      </c>
      <c r="P3746" t="str">
        <f t="shared" si="237"/>
        <v>PA</v>
      </c>
    </row>
    <row r="3747" spans="1:16" x14ac:dyDescent="0.25">
      <c r="A3747" t="s">
        <v>27</v>
      </c>
      <c r="B3747" t="s">
        <v>6444</v>
      </c>
      <c r="C3747">
        <v>698</v>
      </c>
      <c r="D3747" t="s">
        <v>6445</v>
      </c>
      <c r="E3747" s="26" t="s">
        <v>9541</v>
      </c>
      <c r="F3747" t="s">
        <v>44</v>
      </c>
      <c r="G3747" t="s">
        <v>45</v>
      </c>
      <c r="H3747" t="s">
        <v>2471</v>
      </c>
      <c r="I3747">
        <v>12</v>
      </c>
      <c r="J3747">
        <v>0</v>
      </c>
      <c r="K3747" t="s">
        <v>5480</v>
      </c>
      <c r="L3747">
        <v>0</v>
      </c>
      <c r="M3747">
        <f t="shared" si="238"/>
        <v>2</v>
      </c>
      <c r="N3747" s="2">
        <f t="shared" si="235"/>
        <v>22</v>
      </c>
      <c r="O3747" s="2" t="str">
        <f t="shared" si="236"/>
        <v>INTEGRITY_GML</v>
      </c>
      <c r="P3747" t="str">
        <f t="shared" si="237"/>
        <v>PA</v>
      </c>
    </row>
    <row r="3748" spans="1:16" x14ac:dyDescent="0.25">
      <c r="A3748" t="s">
        <v>27</v>
      </c>
      <c r="B3748" t="s">
        <v>6446</v>
      </c>
      <c r="C3748">
        <v>699</v>
      </c>
      <c r="D3748" t="s">
        <v>2685</v>
      </c>
      <c r="E3748" s="26" t="s">
        <v>9541</v>
      </c>
      <c r="F3748" t="s">
        <v>44</v>
      </c>
      <c r="G3748" t="s">
        <v>45</v>
      </c>
      <c r="H3748" t="s">
        <v>2471</v>
      </c>
      <c r="I3748">
        <v>12</v>
      </c>
      <c r="J3748">
        <v>0</v>
      </c>
      <c r="K3748" t="s">
        <v>6085</v>
      </c>
      <c r="L3748">
        <v>0</v>
      </c>
      <c r="M3748">
        <f t="shared" si="238"/>
        <v>2</v>
      </c>
      <c r="N3748" s="2">
        <f t="shared" si="235"/>
        <v>22</v>
      </c>
      <c r="O3748" s="2" t="str">
        <f t="shared" si="236"/>
        <v>COMPLETION_IDN</v>
      </c>
      <c r="P3748" t="str">
        <f t="shared" si="237"/>
        <v>PA</v>
      </c>
    </row>
    <row r="3749" spans="1:16" x14ac:dyDescent="0.25">
      <c r="A3749" t="s">
        <v>27</v>
      </c>
      <c r="B3749" t="s">
        <v>6447</v>
      </c>
      <c r="C3749">
        <v>700</v>
      </c>
      <c r="D3749" t="s">
        <v>2687</v>
      </c>
      <c r="E3749" t="s">
        <v>1486</v>
      </c>
      <c r="F3749" t="s">
        <v>44</v>
      </c>
      <c r="G3749" t="s">
        <v>45</v>
      </c>
      <c r="H3749" t="s">
        <v>2471</v>
      </c>
      <c r="I3749">
        <v>12</v>
      </c>
      <c r="J3749">
        <v>0</v>
      </c>
      <c r="K3749" t="s">
        <v>539</v>
      </c>
      <c r="L3749">
        <v>0</v>
      </c>
      <c r="M3749">
        <f t="shared" si="238"/>
        <v>2</v>
      </c>
      <c r="N3749" s="2">
        <f t="shared" si="235"/>
        <v>22</v>
      </c>
      <c r="O3749" s="2" t="str">
        <f t="shared" si="236"/>
        <v>INTEGRITY_IDN</v>
      </c>
      <c r="P3749" t="str">
        <f t="shared" si="237"/>
        <v>PA</v>
      </c>
    </row>
    <row r="3750" spans="1:16" x14ac:dyDescent="0.25">
      <c r="A3750" t="s">
        <v>27</v>
      </c>
      <c r="B3750" t="s">
        <v>6448</v>
      </c>
      <c r="C3750">
        <v>701</v>
      </c>
      <c r="D3750" t="s">
        <v>2705</v>
      </c>
      <c r="E3750" s="26" t="s">
        <v>9541</v>
      </c>
      <c r="F3750" t="s">
        <v>44</v>
      </c>
      <c r="G3750" t="s">
        <v>45</v>
      </c>
      <c r="H3750" t="s">
        <v>2471</v>
      </c>
      <c r="I3750">
        <v>12</v>
      </c>
      <c r="J3750">
        <v>0</v>
      </c>
      <c r="K3750" t="s">
        <v>6085</v>
      </c>
      <c r="L3750">
        <v>0</v>
      </c>
      <c r="M3750">
        <f t="shared" si="238"/>
        <v>2</v>
      </c>
      <c r="N3750" s="2">
        <f t="shared" si="235"/>
        <v>22</v>
      </c>
      <c r="O3750" s="2" t="str">
        <f t="shared" si="236"/>
        <v>COMPLETION_OCL</v>
      </c>
      <c r="P3750" t="str">
        <f t="shared" si="237"/>
        <v>PA</v>
      </c>
    </row>
    <row r="3751" spans="1:16" x14ac:dyDescent="0.25">
      <c r="A3751" t="s">
        <v>27</v>
      </c>
      <c r="B3751" t="s">
        <v>6449</v>
      </c>
      <c r="C3751">
        <v>702</v>
      </c>
      <c r="D3751" t="s">
        <v>2707</v>
      </c>
      <c r="E3751" s="26" t="s">
        <v>9541</v>
      </c>
      <c r="F3751" t="s">
        <v>44</v>
      </c>
      <c r="G3751" t="s">
        <v>45</v>
      </c>
      <c r="H3751" t="s">
        <v>2471</v>
      </c>
      <c r="I3751">
        <v>12</v>
      </c>
      <c r="J3751">
        <v>0</v>
      </c>
      <c r="K3751" t="s">
        <v>5480</v>
      </c>
      <c r="L3751">
        <v>0</v>
      </c>
      <c r="M3751">
        <f t="shared" si="238"/>
        <v>2</v>
      </c>
      <c r="N3751" s="2">
        <f t="shared" si="235"/>
        <v>22</v>
      </c>
      <c r="O3751" s="2" t="str">
        <f t="shared" si="236"/>
        <v>INTEGRITY_OCL</v>
      </c>
      <c r="P3751" t="str">
        <f t="shared" si="237"/>
        <v>PA</v>
      </c>
    </row>
    <row r="3752" spans="1:16" x14ac:dyDescent="0.25">
      <c r="A3752" t="s">
        <v>27</v>
      </c>
      <c r="B3752" t="s">
        <v>6450</v>
      </c>
      <c r="C3752">
        <v>703</v>
      </c>
      <c r="D3752" t="s">
        <v>6451</v>
      </c>
      <c r="E3752" s="26" t="s">
        <v>9541</v>
      </c>
      <c r="F3752" t="s">
        <v>44</v>
      </c>
      <c r="G3752" t="s">
        <v>45</v>
      </c>
      <c r="H3752" t="s">
        <v>2471</v>
      </c>
      <c r="I3752">
        <v>12</v>
      </c>
      <c r="J3752">
        <v>0</v>
      </c>
      <c r="K3752" t="s">
        <v>6085</v>
      </c>
      <c r="L3752">
        <v>0</v>
      </c>
      <c r="M3752">
        <f t="shared" si="238"/>
        <v>2</v>
      </c>
      <c r="N3752" s="2">
        <f t="shared" si="235"/>
        <v>22</v>
      </c>
      <c r="O3752" s="2" t="str">
        <f t="shared" si="236"/>
        <v>COMPLETION_ONB</v>
      </c>
      <c r="P3752" t="str">
        <f t="shared" si="237"/>
        <v>PA</v>
      </c>
    </row>
    <row r="3753" spans="1:16" x14ac:dyDescent="0.25">
      <c r="A3753" t="s">
        <v>27</v>
      </c>
      <c r="B3753" t="s">
        <v>6452</v>
      </c>
      <c r="C3753">
        <v>704</v>
      </c>
      <c r="D3753" t="s">
        <v>6453</v>
      </c>
      <c r="E3753" t="s">
        <v>1486</v>
      </c>
      <c r="F3753" t="s">
        <v>44</v>
      </c>
      <c r="G3753" t="s">
        <v>45</v>
      </c>
      <c r="H3753" t="s">
        <v>2471</v>
      </c>
      <c r="I3753">
        <v>12</v>
      </c>
      <c r="J3753">
        <v>0</v>
      </c>
      <c r="K3753" t="s">
        <v>5480</v>
      </c>
      <c r="L3753">
        <v>0</v>
      </c>
      <c r="M3753">
        <f t="shared" si="238"/>
        <v>2</v>
      </c>
      <c r="N3753" s="2">
        <f t="shared" si="235"/>
        <v>22</v>
      </c>
      <c r="O3753" s="2" t="str">
        <f t="shared" si="236"/>
        <v>INTEGRITY_ONB</v>
      </c>
      <c r="P3753" t="str">
        <f t="shared" si="237"/>
        <v>PA</v>
      </c>
    </row>
    <row r="3754" spans="1:16" x14ac:dyDescent="0.25">
      <c r="A3754" t="s">
        <v>27</v>
      </c>
      <c r="B3754" t="s">
        <v>6454</v>
      </c>
      <c r="C3754">
        <v>705</v>
      </c>
      <c r="D3754" t="s">
        <v>6455</v>
      </c>
      <c r="E3754" t="s">
        <v>5984</v>
      </c>
      <c r="F3754" t="s">
        <v>44</v>
      </c>
      <c r="G3754" t="s">
        <v>45</v>
      </c>
      <c r="H3754" t="s">
        <v>2471</v>
      </c>
      <c r="I3754">
        <v>12</v>
      </c>
      <c r="J3754">
        <v>0</v>
      </c>
      <c r="K3754" t="s">
        <v>781</v>
      </c>
      <c r="L3754">
        <v>0</v>
      </c>
      <c r="M3754">
        <f t="shared" si="238"/>
        <v>2</v>
      </c>
      <c r="N3754" s="2">
        <f t="shared" si="235"/>
        <v>22</v>
      </c>
      <c r="O3754" s="2" t="str">
        <f t="shared" si="236"/>
        <v>completion_SETS</v>
      </c>
      <c r="P3754" t="str">
        <f t="shared" si="237"/>
        <v>PA</v>
      </c>
    </row>
    <row r="3755" spans="1:16" x14ac:dyDescent="0.25">
      <c r="A3755" t="s">
        <v>27</v>
      </c>
      <c r="B3755" t="s">
        <v>6456</v>
      </c>
      <c r="C3755">
        <v>706</v>
      </c>
      <c r="D3755" t="s">
        <v>6457</v>
      </c>
      <c r="E3755" s="26" t="s">
        <v>9541</v>
      </c>
      <c r="F3755" t="s">
        <v>44</v>
      </c>
      <c r="G3755" t="s">
        <v>45</v>
      </c>
      <c r="H3755" t="s">
        <v>2471</v>
      </c>
      <c r="I3755">
        <v>12</v>
      </c>
      <c r="J3755">
        <v>0</v>
      </c>
      <c r="K3755" t="s">
        <v>5480</v>
      </c>
      <c r="L3755">
        <v>0</v>
      </c>
      <c r="M3755">
        <f t="shared" si="238"/>
        <v>2</v>
      </c>
      <c r="N3755" s="2">
        <f t="shared" si="235"/>
        <v>22</v>
      </c>
      <c r="O3755" s="2" t="str">
        <f t="shared" si="236"/>
        <v>INTEGRITY_SETS</v>
      </c>
      <c r="P3755" t="str">
        <f t="shared" si="237"/>
        <v>PA</v>
      </c>
    </row>
    <row r="3756" spans="1:16" x14ac:dyDescent="0.25">
      <c r="A3756" t="s">
        <v>27</v>
      </c>
      <c r="B3756" t="s">
        <v>6458</v>
      </c>
      <c r="C3756">
        <v>707</v>
      </c>
      <c r="D3756" t="s">
        <v>5975</v>
      </c>
      <c r="F3756" t="s">
        <v>44</v>
      </c>
      <c r="G3756" t="s">
        <v>45</v>
      </c>
      <c r="H3756" t="s">
        <v>46</v>
      </c>
      <c r="I3756">
        <v>8</v>
      </c>
      <c r="J3756">
        <v>0</v>
      </c>
      <c r="K3756" t="s">
        <v>6459</v>
      </c>
      <c r="L3756">
        <v>0</v>
      </c>
      <c r="M3756">
        <f t="shared" si="238"/>
        <v>2</v>
      </c>
      <c r="N3756" s="2">
        <f t="shared" si="235"/>
        <v>22</v>
      </c>
      <c r="O3756" s="2" t="str">
        <f t="shared" si="236"/>
        <v>ACT_VD</v>
      </c>
      <c r="P3756" t="str">
        <f t="shared" si="237"/>
        <v>PA</v>
      </c>
    </row>
    <row r="3757" spans="1:16" x14ac:dyDescent="0.25">
      <c r="A3757" t="s">
        <v>27</v>
      </c>
      <c r="B3757" t="s">
        <v>6460</v>
      </c>
      <c r="C3757">
        <v>708</v>
      </c>
      <c r="D3757" t="s">
        <v>5978</v>
      </c>
      <c r="F3757" t="s">
        <v>44</v>
      </c>
      <c r="G3757" t="s">
        <v>45</v>
      </c>
      <c r="H3757" t="s">
        <v>53</v>
      </c>
      <c r="I3757">
        <v>8</v>
      </c>
      <c r="J3757">
        <v>2</v>
      </c>
      <c r="K3757" t="s">
        <v>6461</v>
      </c>
      <c r="L3757">
        <v>0</v>
      </c>
      <c r="M3757">
        <f t="shared" si="238"/>
        <v>2</v>
      </c>
      <c r="N3757" s="2">
        <f t="shared" si="235"/>
        <v>22</v>
      </c>
      <c r="O3757" s="2" t="str">
        <f t="shared" si="236"/>
        <v>ACT_AWMPD</v>
      </c>
      <c r="P3757" t="str">
        <f t="shared" si="237"/>
        <v>PA</v>
      </c>
    </row>
    <row r="3758" spans="1:16" x14ac:dyDescent="0.25">
      <c r="A3758" t="s">
        <v>27</v>
      </c>
      <c r="B3758" t="s">
        <v>6462</v>
      </c>
      <c r="C3758">
        <v>709</v>
      </c>
      <c r="D3758" t="s">
        <v>6463</v>
      </c>
      <c r="F3758" t="s">
        <v>44</v>
      </c>
      <c r="G3758" t="s">
        <v>45</v>
      </c>
      <c r="H3758" t="s">
        <v>53</v>
      </c>
      <c r="I3758">
        <v>8</v>
      </c>
      <c r="J3758">
        <v>2</v>
      </c>
      <c r="K3758" t="s">
        <v>6464</v>
      </c>
      <c r="L3758">
        <v>0</v>
      </c>
      <c r="M3758">
        <f t="shared" si="238"/>
        <v>2</v>
      </c>
      <c r="N3758" s="2">
        <f t="shared" ref="N3758:N3821" si="239">_xlfn.NUMBERVALUE(MID(A3758,2,3))-200</f>
        <v>22</v>
      </c>
      <c r="O3758" s="2" t="str">
        <f t="shared" ref="O3758:O3821" si="240">MID(B3758,6,LEN(B3758)-5)</f>
        <v>ACT_SED_MPD</v>
      </c>
      <c r="P3758" t="str">
        <f t="shared" ref="P3758:P3821" si="241">IFERROR(IF(FIND("PA",A3758)&gt;0,"PA","Biological"),"Biological")</f>
        <v>PA</v>
      </c>
    </row>
    <row r="3759" spans="1:16" x14ac:dyDescent="0.25">
      <c r="A3759" t="s">
        <v>27</v>
      </c>
      <c r="B3759" t="s">
        <v>6465</v>
      </c>
      <c r="C3759">
        <v>710</v>
      </c>
      <c r="D3759" t="s">
        <v>6466</v>
      </c>
      <c r="F3759" t="s">
        <v>44</v>
      </c>
      <c r="G3759" t="s">
        <v>45</v>
      </c>
      <c r="H3759" t="s">
        <v>53</v>
      </c>
      <c r="I3759">
        <v>8</v>
      </c>
      <c r="J3759">
        <v>2</v>
      </c>
      <c r="K3759" t="s">
        <v>6467</v>
      </c>
      <c r="L3759">
        <v>0</v>
      </c>
      <c r="M3759">
        <f t="shared" si="238"/>
        <v>2</v>
      </c>
      <c r="N3759" s="2">
        <f t="shared" si="239"/>
        <v>22</v>
      </c>
      <c r="O3759" s="2" t="str">
        <f t="shared" si="240"/>
        <v>ACT_LIGHT_MPD</v>
      </c>
      <c r="P3759" t="str">
        <f t="shared" si="241"/>
        <v>PA</v>
      </c>
    </row>
    <row r="3760" spans="1:16" x14ac:dyDescent="0.25">
      <c r="A3760" t="s">
        <v>27</v>
      </c>
      <c r="B3760" t="s">
        <v>6468</v>
      </c>
      <c r="C3760">
        <v>711</v>
      </c>
      <c r="D3760" t="s">
        <v>6469</v>
      </c>
      <c r="F3760" t="s">
        <v>44</v>
      </c>
      <c r="G3760" t="s">
        <v>45</v>
      </c>
      <c r="H3760" t="s">
        <v>53</v>
      </c>
      <c r="I3760">
        <v>8</v>
      </c>
      <c r="J3760">
        <v>2</v>
      </c>
      <c r="K3760" t="s">
        <v>6470</v>
      </c>
      <c r="L3760">
        <v>0</v>
      </c>
      <c r="M3760">
        <f t="shared" si="238"/>
        <v>2</v>
      </c>
      <c r="N3760" s="2">
        <f t="shared" si="239"/>
        <v>22</v>
      </c>
      <c r="O3760" s="2" t="str">
        <f t="shared" si="240"/>
        <v>ACT_MOD_MPD</v>
      </c>
      <c r="P3760" t="str">
        <f t="shared" si="241"/>
        <v>PA</v>
      </c>
    </row>
    <row r="3761" spans="1:16" x14ac:dyDescent="0.25">
      <c r="A3761" t="s">
        <v>27</v>
      </c>
      <c r="B3761" t="s">
        <v>6471</v>
      </c>
      <c r="C3761">
        <v>712</v>
      </c>
      <c r="D3761" t="s">
        <v>6472</v>
      </c>
      <c r="F3761" t="s">
        <v>44</v>
      </c>
      <c r="G3761" t="s">
        <v>45</v>
      </c>
      <c r="H3761" t="s">
        <v>53</v>
      </c>
      <c r="I3761">
        <v>8</v>
      </c>
      <c r="J3761">
        <v>2</v>
      </c>
      <c r="K3761" t="s">
        <v>6473</v>
      </c>
      <c r="L3761">
        <v>0</v>
      </c>
      <c r="M3761">
        <f t="shared" si="238"/>
        <v>2</v>
      </c>
      <c r="N3761" s="2">
        <f t="shared" si="239"/>
        <v>22</v>
      </c>
      <c r="O3761" s="2" t="str">
        <f t="shared" si="240"/>
        <v>ACT_VIG_MPD</v>
      </c>
      <c r="P3761" t="str">
        <f t="shared" si="241"/>
        <v>PA</v>
      </c>
    </row>
    <row r="3762" spans="1:16" x14ac:dyDescent="0.25">
      <c r="A3762" t="s">
        <v>27</v>
      </c>
      <c r="B3762" t="s">
        <v>6474</v>
      </c>
      <c r="C3762">
        <v>713</v>
      </c>
      <c r="D3762" t="s">
        <v>5981</v>
      </c>
      <c r="F3762" t="s">
        <v>44</v>
      </c>
      <c r="G3762" t="s">
        <v>45</v>
      </c>
      <c r="H3762" t="s">
        <v>53</v>
      </c>
      <c r="I3762">
        <v>8</v>
      </c>
      <c r="J3762">
        <v>2</v>
      </c>
      <c r="K3762" t="s">
        <v>6475</v>
      </c>
      <c r="L3762">
        <v>0</v>
      </c>
      <c r="M3762">
        <f t="shared" si="238"/>
        <v>2</v>
      </c>
      <c r="N3762" s="2">
        <f t="shared" si="239"/>
        <v>22</v>
      </c>
      <c r="O3762" s="2" t="str">
        <f t="shared" si="240"/>
        <v>ACT_MVPA_MPD</v>
      </c>
      <c r="P3762" t="str">
        <f t="shared" si="241"/>
        <v>PA</v>
      </c>
    </row>
    <row r="3763" spans="1:16" x14ac:dyDescent="0.25">
      <c r="A3763" t="s">
        <v>27</v>
      </c>
      <c r="B3763" t="s">
        <v>6476</v>
      </c>
      <c r="C3763">
        <v>714</v>
      </c>
      <c r="D3763" t="s">
        <v>6477</v>
      </c>
      <c r="F3763" t="s">
        <v>44</v>
      </c>
      <c r="G3763" t="s">
        <v>45</v>
      </c>
      <c r="H3763" t="s">
        <v>53</v>
      </c>
      <c r="I3763">
        <v>8</v>
      </c>
      <c r="J3763">
        <v>2</v>
      </c>
      <c r="K3763" t="s">
        <v>6478</v>
      </c>
      <c r="L3763">
        <v>0</v>
      </c>
      <c r="M3763">
        <f t="shared" si="238"/>
        <v>2</v>
      </c>
      <c r="N3763" s="2">
        <f t="shared" si="239"/>
        <v>22</v>
      </c>
      <c r="O3763" s="2" t="str">
        <f t="shared" si="240"/>
        <v>ACT_ALL_MET</v>
      </c>
      <c r="P3763" t="str">
        <f t="shared" si="241"/>
        <v>PA</v>
      </c>
    </row>
    <row r="3764" spans="1:16" x14ac:dyDescent="0.25">
      <c r="A3764" t="s">
        <v>27</v>
      </c>
      <c r="B3764" t="s">
        <v>6479</v>
      </c>
      <c r="C3764">
        <v>715</v>
      </c>
      <c r="D3764" t="s">
        <v>6480</v>
      </c>
      <c r="F3764" t="s">
        <v>44</v>
      </c>
      <c r="G3764" t="s">
        <v>45</v>
      </c>
      <c r="H3764" t="s">
        <v>53</v>
      </c>
      <c r="I3764">
        <v>8</v>
      </c>
      <c r="J3764">
        <v>2</v>
      </c>
      <c r="K3764" t="s">
        <v>6481</v>
      </c>
      <c r="L3764">
        <v>0</v>
      </c>
      <c r="M3764">
        <f t="shared" si="238"/>
        <v>2</v>
      </c>
      <c r="N3764" s="2">
        <f t="shared" si="239"/>
        <v>22</v>
      </c>
      <c r="O3764" s="2" t="str">
        <f t="shared" si="240"/>
        <v>ACT_MVPA_MET</v>
      </c>
      <c r="P3764" t="str">
        <f t="shared" si="241"/>
        <v>PA</v>
      </c>
    </row>
    <row r="3765" spans="1:16" x14ac:dyDescent="0.25">
      <c r="A3765" t="s">
        <v>27</v>
      </c>
      <c r="B3765" t="s">
        <v>6482</v>
      </c>
      <c r="C3765">
        <v>716</v>
      </c>
      <c r="D3765" t="s">
        <v>6483</v>
      </c>
      <c r="F3765" t="s">
        <v>44</v>
      </c>
      <c r="G3765" t="s">
        <v>45</v>
      </c>
      <c r="H3765" t="s">
        <v>53</v>
      </c>
      <c r="I3765">
        <v>8</v>
      </c>
      <c r="J3765">
        <v>2</v>
      </c>
      <c r="K3765" t="s">
        <v>6484</v>
      </c>
      <c r="L3765">
        <v>0</v>
      </c>
      <c r="M3765">
        <f t="shared" si="238"/>
        <v>2</v>
      </c>
      <c r="N3765" s="2">
        <f t="shared" si="239"/>
        <v>22</v>
      </c>
      <c r="O3765" s="2" t="str">
        <f t="shared" si="240"/>
        <v>ACT_CPD</v>
      </c>
      <c r="P3765" t="str">
        <f t="shared" si="241"/>
        <v>PA</v>
      </c>
    </row>
    <row r="3766" spans="1:16" x14ac:dyDescent="0.25">
      <c r="A3766" t="s">
        <v>27</v>
      </c>
      <c r="B3766" t="s">
        <v>6485</v>
      </c>
      <c r="C3766">
        <v>717</v>
      </c>
      <c r="D3766" t="s">
        <v>6486</v>
      </c>
      <c r="F3766" t="s">
        <v>44</v>
      </c>
      <c r="G3766" t="s">
        <v>45</v>
      </c>
      <c r="H3766" t="s">
        <v>53</v>
      </c>
      <c r="I3766">
        <v>8</v>
      </c>
      <c r="J3766">
        <v>2</v>
      </c>
      <c r="K3766" t="s">
        <v>6487</v>
      </c>
      <c r="L3766">
        <v>0</v>
      </c>
      <c r="M3766">
        <f t="shared" si="238"/>
        <v>2</v>
      </c>
      <c r="N3766" s="2">
        <f t="shared" si="239"/>
        <v>22</v>
      </c>
      <c r="O3766" s="2" t="str">
        <f t="shared" si="240"/>
        <v>ACT_SPD</v>
      </c>
      <c r="P3766" t="str">
        <f t="shared" si="241"/>
        <v>PA</v>
      </c>
    </row>
    <row r="3767" spans="1:16" x14ac:dyDescent="0.25">
      <c r="A3767" t="s">
        <v>27</v>
      </c>
      <c r="B3767" t="s">
        <v>6488</v>
      </c>
      <c r="C3767">
        <v>718</v>
      </c>
      <c r="D3767" t="s">
        <v>6489</v>
      </c>
      <c r="F3767" t="s">
        <v>44</v>
      </c>
      <c r="G3767" t="s">
        <v>45</v>
      </c>
      <c r="H3767" t="s">
        <v>53</v>
      </c>
      <c r="I3767">
        <v>8</v>
      </c>
      <c r="J3767">
        <v>2</v>
      </c>
      <c r="K3767" t="s">
        <v>6490</v>
      </c>
      <c r="L3767">
        <v>0</v>
      </c>
      <c r="M3767">
        <f t="shared" si="238"/>
        <v>2</v>
      </c>
      <c r="N3767" s="2">
        <f t="shared" si="239"/>
        <v>22</v>
      </c>
      <c r="O3767" s="2" t="str">
        <f t="shared" si="240"/>
        <v>ACT_SPD_GE100</v>
      </c>
      <c r="P3767" t="str">
        <f t="shared" si="241"/>
        <v>PA</v>
      </c>
    </row>
    <row r="3768" spans="1:16" x14ac:dyDescent="0.25">
      <c r="A3768" t="s">
        <v>27</v>
      </c>
      <c r="B3768" t="s">
        <v>6491</v>
      </c>
      <c r="C3768">
        <v>719</v>
      </c>
      <c r="D3768" t="s">
        <v>6492</v>
      </c>
      <c r="F3768" t="s">
        <v>44</v>
      </c>
      <c r="G3768" t="s">
        <v>45</v>
      </c>
      <c r="H3768" t="s">
        <v>53</v>
      </c>
      <c r="I3768">
        <v>8</v>
      </c>
      <c r="J3768">
        <v>2</v>
      </c>
      <c r="K3768" t="s">
        <v>6493</v>
      </c>
      <c r="L3768">
        <v>0</v>
      </c>
      <c r="M3768">
        <f t="shared" si="238"/>
        <v>2</v>
      </c>
      <c r="N3768" s="2">
        <f t="shared" si="239"/>
        <v>22</v>
      </c>
      <c r="O3768" s="2" t="str">
        <f t="shared" si="240"/>
        <v>ACT_CPM_DSD_AV</v>
      </c>
      <c r="P3768" t="str">
        <f t="shared" si="241"/>
        <v>PA</v>
      </c>
    </row>
    <row r="3769" spans="1:16" x14ac:dyDescent="0.25">
      <c r="A3769" t="s">
        <v>27</v>
      </c>
      <c r="B3769" t="s">
        <v>6494</v>
      </c>
      <c r="C3769">
        <v>720</v>
      </c>
      <c r="D3769" t="s">
        <v>6495</v>
      </c>
      <c r="F3769" t="s">
        <v>44</v>
      </c>
      <c r="G3769" t="s">
        <v>45</v>
      </c>
      <c r="H3769" t="s">
        <v>53</v>
      </c>
      <c r="I3769">
        <v>8</v>
      </c>
      <c r="J3769">
        <v>2</v>
      </c>
      <c r="K3769" t="s">
        <v>6496</v>
      </c>
      <c r="L3769">
        <v>0</v>
      </c>
      <c r="M3769">
        <f t="shared" si="238"/>
        <v>2</v>
      </c>
      <c r="N3769" s="2">
        <f t="shared" si="239"/>
        <v>22</v>
      </c>
      <c r="O3769" s="2" t="str">
        <f t="shared" si="240"/>
        <v>ACT_CPM_DAV_AV</v>
      </c>
      <c r="P3769" t="str">
        <f t="shared" si="241"/>
        <v>PA</v>
      </c>
    </row>
    <row r="3770" spans="1:16" x14ac:dyDescent="0.25">
      <c r="A3770" t="s">
        <v>27</v>
      </c>
      <c r="B3770" t="s">
        <v>6497</v>
      </c>
      <c r="C3770">
        <v>721</v>
      </c>
      <c r="D3770" t="s">
        <v>5983</v>
      </c>
      <c r="F3770" t="s">
        <v>44</v>
      </c>
      <c r="G3770" t="s">
        <v>45</v>
      </c>
      <c r="H3770" t="s">
        <v>53</v>
      </c>
      <c r="I3770">
        <v>8</v>
      </c>
      <c r="J3770">
        <v>2</v>
      </c>
      <c r="K3770" t="s">
        <v>6498</v>
      </c>
      <c r="L3770">
        <v>0</v>
      </c>
      <c r="M3770">
        <f t="shared" si="238"/>
        <v>2</v>
      </c>
      <c r="N3770" s="2">
        <f t="shared" si="239"/>
        <v>22</v>
      </c>
      <c r="O3770" s="2" t="str">
        <f t="shared" si="240"/>
        <v>ACT_SED_NONMVPCT_AV</v>
      </c>
      <c r="P3770" t="str">
        <f t="shared" si="241"/>
        <v>PA</v>
      </c>
    </row>
    <row r="3771" spans="1:16" x14ac:dyDescent="0.25">
      <c r="A3771" t="s">
        <v>27</v>
      </c>
      <c r="B3771" t="s">
        <v>6499</v>
      </c>
      <c r="C3771">
        <v>722</v>
      </c>
      <c r="D3771" t="s">
        <v>6500</v>
      </c>
      <c r="F3771" t="s">
        <v>44</v>
      </c>
      <c r="G3771" t="s">
        <v>45</v>
      </c>
      <c r="H3771" t="s">
        <v>46</v>
      </c>
      <c r="I3771">
        <v>8</v>
      </c>
      <c r="J3771">
        <v>0</v>
      </c>
      <c r="K3771" t="s">
        <v>6501</v>
      </c>
      <c r="L3771">
        <v>0</v>
      </c>
      <c r="M3771">
        <f t="shared" si="238"/>
        <v>2</v>
      </c>
      <c r="N3771" s="2">
        <f t="shared" si="239"/>
        <v>22</v>
      </c>
      <c r="O3771" s="2" t="str">
        <f t="shared" si="240"/>
        <v>ACT_SED_BREAKS</v>
      </c>
      <c r="P3771" t="str">
        <f t="shared" si="241"/>
        <v>PA</v>
      </c>
    </row>
    <row r="3772" spans="1:16" x14ac:dyDescent="0.25">
      <c r="A3772" t="s">
        <v>27</v>
      </c>
      <c r="B3772" t="s">
        <v>6502</v>
      </c>
      <c r="C3772">
        <v>723</v>
      </c>
      <c r="D3772" t="s">
        <v>6503</v>
      </c>
      <c r="F3772" t="s">
        <v>44</v>
      </c>
      <c r="G3772" t="s">
        <v>45</v>
      </c>
      <c r="H3772" t="s">
        <v>53</v>
      </c>
      <c r="I3772">
        <v>8</v>
      </c>
      <c r="J3772">
        <v>2</v>
      </c>
      <c r="K3772" t="s">
        <v>6504</v>
      </c>
      <c r="L3772">
        <v>0</v>
      </c>
      <c r="M3772">
        <f t="shared" si="238"/>
        <v>2</v>
      </c>
      <c r="N3772" s="2">
        <f t="shared" si="239"/>
        <v>22</v>
      </c>
      <c r="O3772" s="2" t="str">
        <f t="shared" si="240"/>
        <v>ACT_SED_BREAKS_GE20</v>
      </c>
      <c r="P3772" t="str">
        <f t="shared" si="241"/>
        <v>PA</v>
      </c>
    </row>
    <row r="3773" spans="1:16" x14ac:dyDescent="0.25">
      <c r="A3773" t="s">
        <v>27</v>
      </c>
      <c r="B3773" t="s">
        <v>6505</v>
      </c>
      <c r="C3773">
        <v>724</v>
      </c>
      <c r="D3773" t="s">
        <v>6506</v>
      </c>
      <c r="F3773" t="s">
        <v>44</v>
      </c>
      <c r="G3773" t="s">
        <v>45</v>
      </c>
      <c r="H3773" t="s">
        <v>53</v>
      </c>
      <c r="I3773">
        <v>8</v>
      </c>
      <c r="J3773">
        <v>2</v>
      </c>
      <c r="K3773" t="s">
        <v>6507</v>
      </c>
      <c r="L3773">
        <v>0</v>
      </c>
      <c r="M3773">
        <f t="shared" si="238"/>
        <v>2</v>
      </c>
      <c r="N3773" s="2">
        <f t="shared" si="239"/>
        <v>22</v>
      </c>
      <c r="O3773" s="2" t="str">
        <f t="shared" si="240"/>
        <v>ACT_AWMPD_SD</v>
      </c>
      <c r="P3773" t="str">
        <f t="shared" si="241"/>
        <v>PA</v>
      </c>
    </row>
    <row r="3774" spans="1:16" x14ac:dyDescent="0.25">
      <c r="A3774" t="s">
        <v>27</v>
      </c>
      <c r="B3774" t="s">
        <v>6508</v>
      </c>
      <c r="C3774">
        <v>725</v>
      </c>
      <c r="D3774" t="s">
        <v>6509</v>
      </c>
      <c r="F3774" t="s">
        <v>44</v>
      </c>
      <c r="G3774" t="s">
        <v>45</v>
      </c>
      <c r="H3774" t="s">
        <v>53</v>
      </c>
      <c r="I3774">
        <v>8</v>
      </c>
      <c r="J3774">
        <v>2</v>
      </c>
      <c r="K3774" t="s">
        <v>6510</v>
      </c>
      <c r="L3774">
        <v>0</v>
      </c>
      <c r="M3774">
        <f t="shared" si="238"/>
        <v>2</v>
      </c>
      <c r="N3774" s="2">
        <f t="shared" si="239"/>
        <v>22</v>
      </c>
      <c r="O3774" s="2" t="str">
        <f t="shared" si="240"/>
        <v>ACT_SED_MPD_SD</v>
      </c>
      <c r="P3774" t="str">
        <f t="shared" si="241"/>
        <v>PA</v>
      </c>
    </row>
    <row r="3775" spans="1:16" x14ac:dyDescent="0.25">
      <c r="A3775" t="s">
        <v>27</v>
      </c>
      <c r="B3775" t="s">
        <v>6511</v>
      </c>
      <c r="C3775">
        <v>726</v>
      </c>
      <c r="D3775" t="s">
        <v>6512</v>
      </c>
      <c r="F3775" t="s">
        <v>44</v>
      </c>
      <c r="G3775" t="s">
        <v>45</v>
      </c>
      <c r="H3775" t="s">
        <v>53</v>
      </c>
      <c r="I3775">
        <v>8</v>
      </c>
      <c r="J3775">
        <v>2</v>
      </c>
      <c r="K3775" t="s">
        <v>6513</v>
      </c>
      <c r="L3775">
        <v>0</v>
      </c>
      <c r="M3775">
        <f t="shared" si="238"/>
        <v>2</v>
      </c>
      <c r="N3775" s="2">
        <f t="shared" si="239"/>
        <v>22</v>
      </c>
      <c r="O3775" s="2" t="str">
        <f t="shared" si="240"/>
        <v>ACT_LIGHT_MPD_SD</v>
      </c>
      <c r="P3775" t="str">
        <f t="shared" si="241"/>
        <v>PA</v>
      </c>
    </row>
    <row r="3776" spans="1:16" x14ac:dyDescent="0.25">
      <c r="A3776" t="s">
        <v>27</v>
      </c>
      <c r="B3776" t="s">
        <v>6514</v>
      </c>
      <c r="C3776">
        <v>727</v>
      </c>
      <c r="D3776" t="s">
        <v>6515</v>
      </c>
      <c r="F3776" t="s">
        <v>44</v>
      </c>
      <c r="G3776" t="s">
        <v>45</v>
      </c>
      <c r="H3776" t="s">
        <v>53</v>
      </c>
      <c r="I3776">
        <v>8</v>
      </c>
      <c r="J3776">
        <v>2</v>
      </c>
      <c r="K3776" t="s">
        <v>6516</v>
      </c>
      <c r="L3776">
        <v>0</v>
      </c>
      <c r="M3776">
        <f t="shared" si="238"/>
        <v>2</v>
      </c>
      <c r="N3776" s="2">
        <f t="shared" si="239"/>
        <v>22</v>
      </c>
      <c r="O3776" s="2" t="str">
        <f t="shared" si="240"/>
        <v>ACT_MOD_MPD_SD</v>
      </c>
      <c r="P3776" t="str">
        <f t="shared" si="241"/>
        <v>PA</v>
      </c>
    </row>
    <row r="3777" spans="1:16" x14ac:dyDescent="0.25">
      <c r="A3777" t="s">
        <v>27</v>
      </c>
      <c r="B3777" t="s">
        <v>6517</v>
      </c>
      <c r="C3777">
        <v>728</v>
      </c>
      <c r="D3777" t="s">
        <v>6518</v>
      </c>
      <c r="F3777" t="s">
        <v>44</v>
      </c>
      <c r="G3777" t="s">
        <v>45</v>
      </c>
      <c r="H3777" t="s">
        <v>53</v>
      </c>
      <c r="I3777">
        <v>8</v>
      </c>
      <c r="J3777">
        <v>2</v>
      </c>
      <c r="K3777" t="s">
        <v>6519</v>
      </c>
      <c r="L3777">
        <v>0</v>
      </c>
      <c r="M3777">
        <f t="shared" si="238"/>
        <v>2</v>
      </c>
      <c r="N3777" s="2">
        <f t="shared" si="239"/>
        <v>22</v>
      </c>
      <c r="O3777" s="2" t="str">
        <f t="shared" si="240"/>
        <v>ACT_VIG_MPD_SD</v>
      </c>
      <c r="P3777" t="str">
        <f t="shared" si="241"/>
        <v>PA</v>
      </c>
    </row>
    <row r="3778" spans="1:16" x14ac:dyDescent="0.25">
      <c r="A3778" t="s">
        <v>27</v>
      </c>
      <c r="B3778" t="s">
        <v>6520</v>
      </c>
      <c r="C3778">
        <v>729</v>
      </c>
      <c r="D3778" t="s">
        <v>6518</v>
      </c>
      <c r="F3778" t="s">
        <v>44</v>
      </c>
      <c r="G3778" t="s">
        <v>45</v>
      </c>
      <c r="H3778" t="s">
        <v>53</v>
      </c>
      <c r="I3778">
        <v>8</v>
      </c>
      <c r="J3778">
        <v>2</v>
      </c>
      <c r="K3778" t="s">
        <v>6521</v>
      </c>
      <c r="L3778">
        <v>0</v>
      </c>
      <c r="M3778">
        <f t="shared" si="238"/>
        <v>2</v>
      </c>
      <c r="N3778" s="2">
        <f t="shared" si="239"/>
        <v>22</v>
      </c>
      <c r="O3778" s="2" t="str">
        <f t="shared" si="240"/>
        <v>ACT_MVPA_MPD_SD</v>
      </c>
      <c r="P3778" t="str">
        <f t="shared" si="241"/>
        <v>PA</v>
      </c>
    </row>
    <row r="3779" spans="1:16" x14ac:dyDescent="0.25">
      <c r="A3779" t="s">
        <v>27</v>
      </c>
      <c r="B3779" t="s">
        <v>6522</v>
      </c>
      <c r="C3779">
        <v>730</v>
      </c>
      <c r="D3779" t="s">
        <v>6523</v>
      </c>
      <c r="F3779" t="s">
        <v>44</v>
      </c>
      <c r="G3779" t="s">
        <v>45</v>
      </c>
      <c r="H3779" t="s">
        <v>53</v>
      </c>
      <c r="I3779">
        <v>8</v>
      </c>
      <c r="J3779">
        <v>2</v>
      </c>
      <c r="K3779" t="s">
        <v>6524</v>
      </c>
      <c r="L3779">
        <v>0</v>
      </c>
      <c r="M3779">
        <f t="shared" ref="M3779:M3842" si="242">_xlfn.NUMBERVALUE(MID(A3779,2,1))</f>
        <v>2</v>
      </c>
      <c r="N3779" s="2">
        <f t="shared" si="239"/>
        <v>22</v>
      </c>
      <c r="O3779" s="2" t="str">
        <f t="shared" si="240"/>
        <v>ACT_ALL_MET_SD</v>
      </c>
      <c r="P3779" t="str">
        <f t="shared" si="241"/>
        <v>PA</v>
      </c>
    </row>
    <row r="3780" spans="1:16" x14ac:dyDescent="0.25">
      <c r="A3780" t="s">
        <v>27</v>
      </c>
      <c r="B3780" t="s">
        <v>6525</v>
      </c>
      <c r="C3780">
        <v>731</v>
      </c>
      <c r="D3780" t="s">
        <v>6526</v>
      </c>
      <c r="F3780" t="s">
        <v>44</v>
      </c>
      <c r="G3780" t="s">
        <v>45</v>
      </c>
      <c r="H3780" t="s">
        <v>53</v>
      </c>
      <c r="I3780">
        <v>8</v>
      </c>
      <c r="J3780">
        <v>2</v>
      </c>
      <c r="K3780" t="s">
        <v>6527</v>
      </c>
      <c r="L3780">
        <v>0</v>
      </c>
      <c r="M3780">
        <f t="shared" si="242"/>
        <v>2</v>
      </c>
      <c r="N3780" s="2">
        <f t="shared" si="239"/>
        <v>22</v>
      </c>
      <c r="O3780" s="2" t="str">
        <f t="shared" si="240"/>
        <v>ACT_MVPA_MET_SD</v>
      </c>
      <c r="P3780" t="str">
        <f t="shared" si="241"/>
        <v>PA</v>
      </c>
    </row>
    <row r="3781" spans="1:16" x14ac:dyDescent="0.25">
      <c r="A3781" t="s">
        <v>27</v>
      </c>
      <c r="B3781" t="s">
        <v>6528</v>
      </c>
      <c r="C3781">
        <v>732</v>
      </c>
      <c r="D3781" t="s">
        <v>6529</v>
      </c>
      <c r="F3781" t="s">
        <v>44</v>
      </c>
      <c r="G3781" t="s">
        <v>45</v>
      </c>
      <c r="H3781" t="s">
        <v>53</v>
      </c>
      <c r="I3781">
        <v>8</v>
      </c>
      <c r="J3781">
        <v>2</v>
      </c>
      <c r="K3781" t="s">
        <v>6530</v>
      </c>
      <c r="L3781">
        <v>0</v>
      </c>
      <c r="M3781">
        <f t="shared" si="242"/>
        <v>2</v>
      </c>
      <c r="N3781" s="2">
        <f t="shared" si="239"/>
        <v>22</v>
      </c>
      <c r="O3781" s="2" t="str">
        <f t="shared" si="240"/>
        <v>ACT_CPD_SD</v>
      </c>
      <c r="P3781" t="str">
        <f t="shared" si="241"/>
        <v>PA</v>
      </c>
    </row>
    <row r="3782" spans="1:16" x14ac:dyDescent="0.25">
      <c r="A3782" t="s">
        <v>27</v>
      </c>
      <c r="B3782" t="s">
        <v>6531</v>
      </c>
      <c r="C3782">
        <v>733</v>
      </c>
      <c r="D3782" t="s">
        <v>6532</v>
      </c>
      <c r="F3782" t="s">
        <v>44</v>
      </c>
      <c r="G3782" t="s">
        <v>45</v>
      </c>
      <c r="H3782" t="s">
        <v>53</v>
      </c>
      <c r="I3782">
        <v>8</v>
      </c>
      <c r="J3782">
        <v>2</v>
      </c>
      <c r="K3782" t="s">
        <v>6533</v>
      </c>
      <c r="L3782">
        <v>0</v>
      </c>
      <c r="M3782">
        <f t="shared" si="242"/>
        <v>2</v>
      </c>
      <c r="N3782" s="2">
        <f t="shared" si="239"/>
        <v>22</v>
      </c>
      <c r="O3782" s="2" t="str">
        <f t="shared" si="240"/>
        <v>ACT_CPM_DAV_SD</v>
      </c>
      <c r="P3782" t="str">
        <f t="shared" si="241"/>
        <v>PA</v>
      </c>
    </row>
    <row r="3783" spans="1:16" x14ac:dyDescent="0.25">
      <c r="A3783" t="s">
        <v>27</v>
      </c>
      <c r="B3783" t="s">
        <v>6534</v>
      </c>
      <c r="C3783">
        <v>734</v>
      </c>
      <c r="D3783" t="s">
        <v>6535</v>
      </c>
      <c r="F3783" t="s">
        <v>44</v>
      </c>
      <c r="G3783" t="s">
        <v>45</v>
      </c>
      <c r="H3783" t="s">
        <v>53</v>
      </c>
      <c r="I3783">
        <v>8</v>
      </c>
      <c r="J3783">
        <v>2</v>
      </c>
      <c r="K3783" t="s">
        <v>6536</v>
      </c>
      <c r="L3783">
        <v>0</v>
      </c>
      <c r="M3783">
        <f t="shared" si="242"/>
        <v>2</v>
      </c>
      <c r="N3783" s="2">
        <f t="shared" si="239"/>
        <v>22</v>
      </c>
      <c r="O3783" s="2" t="str">
        <f t="shared" si="240"/>
        <v>ACT_CPM_DSD_SD</v>
      </c>
      <c r="P3783" t="str">
        <f t="shared" si="241"/>
        <v>PA</v>
      </c>
    </row>
    <row r="3784" spans="1:16" x14ac:dyDescent="0.25">
      <c r="A3784" t="s">
        <v>27</v>
      </c>
      <c r="B3784" t="s">
        <v>6537</v>
      </c>
      <c r="C3784">
        <v>735</v>
      </c>
      <c r="D3784" t="s">
        <v>6538</v>
      </c>
      <c r="F3784" t="s">
        <v>44</v>
      </c>
      <c r="G3784" t="s">
        <v>45</v>
      </c>
      <c r="H3784" t="s">
        <v>53</v>
      </c>
      <c r="I3784">
        <v>8</v>
      </c>
      <c r="J3784">
        <v>2</v>
      </c>
      <c r="K3784" t="s">
        <v>6539</v>
      </c>
      <c r="L3784">
        <v>0</v>
      </c>
      <c r="M3784">
        <f t="shared" si="242"/>
        <v>2</v>
      </c>
      <c r="N3784" s="2">
        <f t="shared" si="239"/>
        <v>22</v>
      </c>
      <c r="O3784" s="2" t="str">
        <f t="shared" si="240"/>
        <v>ACT_SPD_SD</v>
      </c>
      <c r="P3784" t="str">
        <f t="shared" si="241"/>
        <v>PA</v>
      </c>
    </row>
    <row r="3785" spans="1:16" x14ac:dyDescent="0.25">
      <c r="A3785" t="s">
        <v>27</v>
      </c>
      <c r="B3785" t="s">
        <v>6540</v>
      </c>
      <c r="C3785">
        <v>736</v>
      </c>
      <c r="D3785" t="s">
        <v>6541</v>
      </c>
      <c r="F3785" t="s">
        <v>44</v>
      </c>
      <c r="G3785" t="s">
        <v>45</v>
      </c>
      <c r="H3785" t="s">
        <v>53</v>
      </c>
      <c r="I3785">
        <v>8</v>
      </c>
      <c r="J3785">
        <v>2</v>
      </c>
      <c r="K3785" t="s">
        <v>6542</v>
      </c>
      <c r="L3785">
        <v>0</v>
      </c>
      <c r="M3785">
        <f t="shared" si="242"/>
        <v>2</v>
      </c>
      <c r="N3785" s="2">
        <f t="shared" si="239"/>
        <v>22</v>
      </c>
      <c r="O3785" s="2" t="str">
        <f t="shared" si="240"/>
        <v>ACT_SPD_GE100_SD</v>
      </c>
      <c r="P3785" t="str">
        <f t="shared" si="241"/>
        <v>PA</v>
      </c>
    </row>
    <row r="3786" spans="1:16" x14ac:dyDescent="0.25">
      <c r="A3786" t="s">
        <v>27</v>
      </c>
      <c r="B3786" t="s">
        <v>6543</v>
      </c>
      <c r="C3786">
        <v>737</v>
      </c>
      <c r="D3786" t="s">
        <v>6544</v>
      </c>
      <c r="F3786" t="s">
        <v>44</v>
      </c>
      <c r="G3786" t="s">
        <v>45</v>
      </c>
      <c r="H3786" t="s">
        <v>53</v>
      </c>
      <c r="I3786">
        <v>8</v>
      </c>
      <c r="J3786">
        <v>2</v>
      </c>
      <c r="K3786" t="s">
        <v>6545</v>
      </c>
      <c r="L3786">
        <v>0</v>
      </c>
      <c r="M3786">
        <f t="shared" si="242"/>
        <v>2</v>
      </c>
      <c r="N3786" s="2">
        <f t="shared" si="239"/>
        <v>22</v>
      </c>
      <c r="O3786" s="2" t="str">
        <f t="shared" si="240"/>
        <v>ACT_SED_NONMVPCT_SD</v>
      </c>
      <c r="P3786" t="str">
        <f t="shared" si="241"/>
        <v>PA</v>
      </c>
    </row>
    <row r="3787" spans="1:16" x14ac:dyDescent="0.25">
      <c r="A3787" t="s">
        <v>27</v>
      </c>
      <c r="B3787" t="s">
        <v>6546</v>
      </c>
      <c r="C3787">
        <v>738</v>
      </c>
      <c r="D3787" t="s">
        <v>6547</v>
      </c>
      <c r="F3787" t="s">
        <v>44</v>
      </c>
      <c r="G3787" t="s">
        <v>45</v>
      </c>
      <c r="H3787" t="s">
        <v>53</v>
      </c>
      <c r="I3787">
        <v>8</v>
      </c>
      <c r="J3787">
        <v>2</v>
      </c>
      <c r="K3787" t="s">
        <v>6548</v>
      </c>
      <c r="L3787">
        <v>0</v>
      </c>
      <c r="M3787">
        <f t="shared" si="242"/>
        <v>2</v>
      </c>
      <c r="N3787" s="2">
        <f t="shared" si="239"/>
        <v>22</v>
      </c>
      <c r="O3787" s="2" t="str">
        <f t="shared" si="240"/>
        <v>ACT_SED_BREAK_SD</v>
      </c>
      <c r="P3787" t="str">
        <f t="shared" si="241"/>
        <v>PA</v>
      </c>
    </row>
    <row r="3788" spans="1:16" x14ac:dyDescent="0.25">
      <c r="A3788" t="s">
        <v>27</v>
      </c>
      <c r="B3788" t="s">
        <v>6549</v>
      </c>
      <c r="C3788">
        <v>739</v>
      </c>
      <c r="D3788" t="s">
        <v>6550</v>
      </c>
      <c r="F3788" t="s">
        <v>44</v>
      </c>
      <c r="G3788" t="s">
        <v>45</v>
      </c>
      <c r="H3788" t="s">
        <v>53</v>
      </c>
      <c r="I3788">
        <v>8</v>
      </c>
      <c r="J3788">
        <v>2</v>
      </c>
      <c r="K3788" t="s">
        <v>6551</v>
      </c>
      <c r="L3788">
        <v>0</v>
      </c>
      <c r="M3788">
        <f t="shared" si="242"/>
        <v>2</v>
      </c>
      <c r="N3788" s="2">
        <f t="shared" si="239"/>
        <v>22</v>
      </c>
      <c r="O3788" s="2" t="str">
        <f t="shared" si="240"/>
        <v>ACT_SED_BREAKS_GE20_SD</v>
      </c>
      <c r="P3788" t="str">
        <f t="shared" si="241"/>
        <v>PA</v>
      </c>
    </row>
    <row r="3789" spans="1:16" x14ac:dyDescent="0.25">
      <c r="A3789" t="s">
        <v>27</v>
      </c>
      <c r="B3789" t="s">
        <v>6552</v>
      </c>
      <c r="C3789">
        <v>740</v>
      </c>
      <c r="D3789" t="s">
        <v>6553</v>
      </c>
      <c r="F3789" t="s">
        <v>44</v>
      </c>
      <c r="G3789" t="s">
        <v>45</v>
      </c>
      <c r="H3789" t="s">
        <v>53</v>
      </c>
      <c r="I3789">
        <v>8</v>
      </c>
      <c r="J3789">
        <v>2</v>
      </c>
      <c r="K3789" t="s">
        <v>1491</v>
      </c>
      <c r="L3789">
        <v>0</v>
      </c>
      <c r="M3789">
        <f t="shared" si="242"/>
        <v>2</v>
      </c>
      <c r="N3789" s="2">
        <f t="shared" si="239"/>
        <v>22</v>
      </c>
      <c r="O3789" s="2" t="str">
        <f t="shared" si="240"/>
        <v>ACT_DAYS_EXVMU</v>
      </c>
      <c r="P3789" t="str">
        <f t="shared" si="241"/>
        <v>PA</v>
      </c>
    </row>
    <row r="3790" spans="1:16" x14ac:dyDescent="0.25">
      <c r="A3790" t="s">
        <v>27</v>
      </c>
      <c r="B3790" t="s">
        <v>6554</v>
      </c>
      <c r="C3790">
        <v>741</v>
      </c>
      <c r="D3790" t="s">
        <v>6555</v>
      </c>
      <c r="F3790" t="s">
        <v>44</v>
      </c>
      <c r="G3790" t="s">
        <v>45</v>
      </c>
      <c r="H3790" t="s">
        <v>53</v>
      </c>
      <c r="I3790">
        <v>8</v>
      </c>
      <c r="J3790">
        <v>2</v>
      </c>
      <c r="K3790" t="s">
        <v>4302</v>
      </c>
      <c r="L3790">
        <v>0</v>
      </c>
      <c r="M3790">
        <f t="shared" si="242"/>
        <v>2</v>
      </c>
      <c r="N3790" s="2">
        <f t="shared" si="239"/>
        <v>22</v>
      </c>
      <c r="O3790" s="2" t="str">
        <f t="shared" si="240"/>
        <v>ACT_TOT_EXVMU</v>
      </c>
      <c r="P3790" t="str">
        <f t="shared" si="241"/>
        <v>PA</v>
      </c>
    </row>
    <row r="3791" spans="1:16" x14ac:dyDescent="0.25">
      <c r="A3791" t="s">
        <v>27</v>
      </c>
      <c r="B3791" t="s">
        <v>6556</v>
      </c>
      <c r="C3791">
        <v>742</v>
      </c>
      <c r="D3791" t="s">
        <v>6557</v>
      </c>
      <c r="F3791" t="s">
        <v>44</v>
      </c>
      <c r="G3791" t="s">
        <v>45</v>
      </c>
      <c r="H3791" t="s">
        <v>53</v>
      </c>
      <c r="I3791">
        <v>8</v>
      </c>
      <c r="J3791">
        <v>2</v>
      </c>
      <c r="K3791" t="s">
        <v>6558</v>
      </c>
      <c r="L3791">
        <v>0</v>
      </c>
      <c r="M3791">
        <f t="shared" si="242"/>
        <v>2</v>
      </c>
      <c r="N3791" s="2">
        <f t="shared" si="239"/>
        <v>22</v>
      </c>
      <c r="O3791" s="2" t="str">
        <f t="shared" si="240"/>
        <v>ACT_SED_GE20</v>
      </c>
      <c r="P3791" t="str">
        <f t="shared" si="241"/>
        <v>PA</v>
      </c>
    </row>
    <row r="3792" spans="1:16" x14ac:dyDescent="0.25">
      <c r="A3792" t="s">
        <v>27</v>
      </c>
      <c r="B3792" t="s">
        <v>6559</v>
      </c>
      <c r="C3792">
        <v>743</v>
      </c>
      <c r="D3792" t="s">
        <v>6560</v>
      </c>
      <c r="F3792" t="s">
        <v>44</v>
      </c>
      <c r="G3792" t="s">
        <v>45</v>
      </c>
      <c r="H3792" t="s">
        <v>53</v>
      </c>
      <c r="I3792">
        <v>8</v>
      </c>
      <c r="J3792">
        <v>2</v>
      </c>
      <c r="K3792" t="s">
        <v>6561</v>
      </c>
      <c r="L3792">
        <v>0</v>
      </c>
      <c r="M3792">
        <f t="shared" si="242"/>
        <v>2</v>
      </c>
      <c r="N3792" s="2">
        <f t="shared" si="239"/>
        <v>22</v>
      </c>
      <c r="O3792" s="2" t="str">
        <f t="shared" si="240"/>
        <v>ACT_SED_GE30</v>
      </c>
      <c r="P3792" t="str">
        <f t="shared" si="241"/>
        <v>PA</v>
      </c>
    </row>
    <row r="3793" spans="1:16" x14ac:dyDescent="0.25">
      <c r="A3793" t="s">
        <v>27</v>
      </c>
      <c r="B3793" t="s">
        <v>6562</v>
      </c>
      <c r="C3793">
        <v>744</v>
      </c>
      <c r="D3793" t="s">
        <v>6563</v>
      </c>
      <c r="F3793" t="s">
        <v>44</v>
      </c>
      <c r="G3793" t="s">
        <v>45</v>
      </c>
      <c r="H3793" t="s">
        <v>53</v>
      </c>
      <c r="I3793">
        <v>8</v>
      </c>
      <c r="J3793">
        <v>2</v>
      </c>
      <c r="K3793" t="s">
        <v>6564</v>
      </c>
      <c r="L3793">
        <v>0</v>
      </c>
      <c r="M3793">
        <f t="shared" si="242"/>
        <v>2</v>
      </c>
      <c r="N3793" s="2">
        <f t="shared" si="239"/>
        <v>22</v>
      </c>
      <c r="O3793" s="2" t="str">
        <f t="shared" si="240"/>
        <v>ACT_SED_LT30</v>
      </c>
      <c r="P3793" t="str">
        <f t="shared" si="241"/>
        <v>PA</v>
      </c>
    </row>
    <row r="3794" spans="1:16" x14ac:dyDescent="0.25">
      <c r="A3794" t="s">
        <v>27</v>
      </c>
      <c r="B3794" t="s">
        <v>6565</v>
      </c>
      <c r="C3794">
        <v>745</v>
      </c>
      <c r="D3794" t="s">
        <v>6566</v>
      </c>
      <c r="F3794" t="s">
        <v>44</v>
      </c>
      <c r="G3794" t="s">
        <v>45</v>
      </c>
      <c r="H3794" t="s">
        <v>53</v>
      </c>
      <c r="I3794">
        <v>8</v>
      </c>
      <c r="J3794">
        <v>2</v>
      </c>
      <c r="K3794" t="s">
        <v>6567</v>
      </c>
      <c r="L3794">
        <v>0</v>
      </c>
      <c r="M3794">
        <f t="shared" si="242"/>
        <v>2</v>
      </c>
      <c r="N3794" s="2">
        <f t="shared" si="239"/>
        <v>22</v>
      </c>
      <c r="O3794" s="2" t="str">
        <f t="shared" si="240"/>
        <v>ACT_SED_LT20</v>
      </c>
      <c r="P3794" t="str">
        <f t="shared" si="241"/>
        <v>PA</v>
      </c>
    </row>
    <row r="3795" spans="1:16" x14ac:dyDescent="0.25">
      <c r="A3795" t="s">
        <v>27</v>
      </c>
      <c r="B3795" t="s">
        <v>6568</v>
      </c>
      <c r="C3795">
        <v>746</v>
      </c>
      <c r="D3795" t="s">
        <v>6569</v>
      </c>
      <c r="F3795" t="s">
        <v>44</v>
      </c>
      <c r="G3795" t="s">
        <v>45</v>
      </c>
      <c r="H3795" t="s">
        <v>53</v>
      </c>
      <c r="I3795">
        <v>8</v>
      </c>
      <c r="J3795">
        <v>2</v>
      </c>
      <c r="K3795" t="s">
        <v>6570</v>
      </c>
      <c r="L3795">
        <v>0</v>
      </c>
      <c r="M3795">
        <f t="shared" si="242"/>
        <v>2</v>
      </c>
      <c r="N3795" s="2">
        <f t="shared" si="239"/>
        <v>22</v>
      </c>
      <c r="O3795" s="2" t="str">
        <f t="shared" si="240"/>
        <v>ACT_SED_GE20_SD</v>
      </c>
      <c r="P3795" t="str">
        <f t="shared" si="241"/>
        <v>PA</v>
      </c>
    </row>
    <row r="3796" spans="1:16" x14ac:dyDescent="0.25">
      <c r="A3796" t="s">
        <v>27</v>
      </c>
      <c r="B3796" t="s">
        <v>6571</v>
      </c>
      <c r="C3796">
        <v>747</v>
      </c>
      <c r="D3796" t="s">
        <v>6572</v>
      </c>
      <c r="F3796" t="s">
        <v>44</v>
      </c>
      <c r="G3796" t="s">
        <v>45</v>
      </c>
      <c r="H3796" t="s">
        <v>53</v>
      </c>
      <c r="I3796">
        <v>8</v>
      </c>
      <c r="J3796">
        <v>2</v>
      </c>
      <c r="K3796" t="s">
        <v>6573</v>
      </c>
      <c r="L3796">
        <v>0</v>
      </c>
      <c r="M3796">
        <f t="shared" si="242"/>
        <v>2</v>
      </c>
      <c r="N3796" s="2">
        <f t="shared" si="239"/>
        <v>22</v>
      </c>
      <c r="O3796" s="2" t="str">
        <f t="shared" si="240"/>
        <v>ACT_SED_GE30_SD</v>
      </c>
      <c r="P3796" t="str">
        <f t="shared" si="241"/>
        <v>PA</v>
      </c>
    </row>
    <row r="3797" spans="1:16" x14ac:dyDescent="0.25">
      <c r="A3797" t="s">
        <v>27</v>
      </c>
      <c r="B3797" t="s">
        <v>6574</v>
      </c>
      <c r="C3797">
        <v>748</v>
      </c>
      <c r="D3797" t="s">
        <v>6575</v>
      </c>
      <c r="F3797" t="s">
        <v>44</v>
      </c>
      <c r="G3797" t="s">
        <v>45</v>
      </c>
      <c r="H3797" t="s">
        <v>53</v>
      </c>
      <c r="I3797">
        <v>8</v>
      </c>
      <c r="J3797">
        <v>2</v>
      </c>
      <c r="K3797" t="s">
        <v>6576</v>
      </c>
      <c r="L3797">
        <v>0</v>
      </c>
      <c r="M3797">
        <f t="shared" si="242"/>
        <v>2</v>
      </c>
      <c r="N3797" s="2">
        <f t="shared" si="239"/>
        <v>22</v>
      </c>
      <c r="O3797" s="2" t="str">
        <f t="shared" si="240"/>
        <v>ACT_SED_LT30_SD</v>
      </c>
      <c r="P3797" t="str">
        <f t="shared" si="241"/>
        <v>PA</v>
      </c>
    </row>
    <row r="3798" spans="1:16" x14ac:dyDescent="0.25">
      <c r="A3798" t="s">
        <v>27</v>
      </c>
      <c r="B3798" t="s">
        <v>6577</v>
      </c>
      <c r="C3798">
        <v>749</v>
      </c>
      <c r="D3798" t="s">
        <v>6578</v>
      </c>
      <c r="F3798" t="s">
        <v>44</v>
      </c>
      <c r="G3798" t="s">
        <v>45</v>
      </c>
      <c r="H3798" t="s">
        <v>53</v>
      </c>
      <c r="I3798">
        <v>8</v>
      </c>
      <c r="J3798">
        <v>2</v>
      </c>
      <c r="K3798" t="s">
        <v>6579</v>
      </c>
      <c r="L3798">
        <v>0</v>
      </c>
      <c r="M3798">
        <f t="shared" si="242"/>
        <v>2</v>
      </c>
      <c r="N3798" s="2">
        <f t="shared" si="239"/>
        <v>22</v>
      </c>
      <c r="O3798" s="2" t="str">
        <f t="shared" si="240"/>
        <v>ACT_SED_LT20_SD</v>
      </c>
      <c r="P3798" t="str">
        <f t="shared" si="241"/>
        <v>PA</v>
      </c>
    </row>
    <row r="3799" spans="1:16" x14ac:dyDescent="0.25">
      <c r="A3799" t="s">
        <v>27</v>
      </c>
      <c r="B3799" t="s">
        <v>6580</v>
      </c>
      <c r="C3799">
        <v>750</v>
      </c>
      <c r="D3799" t="s">
        <v>6581</v>
      </c>
      <c r="F3799" t="s">
        <v>44</v>
      </c>
      <c r="G3799" t="s">
        <v>45</v>
      </c>
      <c r="H3799" t="s">
        <v>46</v>
      </c>
      <c r="I3799">
        <v>8</v>
      </c>
      <c r="J3799">
        <v>0</v>
      </c>
      <c r="K3799" t="s">
        <v>4084</v>
      </c>
      <c r="L3799">
        <v>0</v>
      </c>
      <c r="M3799">
        <f t="shared" si="242"/>
        <v>2</v>
      </c>
      <c r="N3799" s="2">
        <f t="shared" si="239"/>
        <v>22</v>
      </c>
      <c r="O3799" s="2" t="str">
        <f t="shared" si="240"/>
        <v>ACT_NB_SED_GE20</v>
      </c>
      <c r="P3799" t="str">
        <f t="shared" si="241"/>
        <v>PA</v>
      </c>
    </row>
    <row r="3800" spans="1:16" x14ac:dyDescent="0.25">
      <c r="A3800" t="s">
        <v>27</v>
      </c>
      <c r="B3800" t="s">
        <v>6582</v>
      </c>
      <c r="C3800">
        <v>751</v>
      </c>
      <c r="D3800" t="s">
        <v>6583</v>
      </c>
      <c r="F3800" t="s">
        <v>44</v>
      </c>
      <c r="G3800" t="s">
        <v>45</v>
      </c>
      <c r="H3800" t="s">
        <v>53</v>
      </c>
      <c r="I3800">
        <v>8</v>
      </c>
      <c r="J3800">
        <v>2</v>
      </c>
      <c r="K3800" t="s">
        <v>1539</v>
      </c>
      <c r="L3800">
        <v>1</v>
      </c>
      <c r="M3800">
        <f t="shared" si="242"/>
        <v>2</v>
      </c>
      <c r="N3800" s="2">
        <f t="shared" si="239"/>
        <v>22</v>
      </c>
      <c r="O3800" s="2" t="str">
        <f t="shared" si="240"/>
        <v>ACT_NB_SED_GE30</v>
      </c>
      <c r="P3800" t="str">
        <f t="shared" si="241"/>
        <v>PA</v>
      </c>
    </row>
    <row r="3801" spans="1:16" x14ac:dyDescent="0.25">
      <c r="A3801" t="s">
        <v>27</v>
      </c>
      <c r="B3801" t="s">
        <v>6584</v>
      </c>
      <c r="C3801">
        <v>752</v>
      </c>
      <c r="D3801" t="s">
        <v>6585</v>
      </c>
      <c r="F3801" t="s">
        <v>44</v>
      </c>
      <c r="G3801" t="s">
        <v>45</v>
      </c>
      <c r="H3801" t="s">
        <v>46</v>
      </c>
      <c r="I3801">
        <v>8</v>
      </c>
      <c r="J3801">
        <v>0</v>
      </c>
      <c r="K3801" t="s">
        <v>6586</v>
      </c>
      <c r="L3801">
        <v>0</v>
      </c>
      <c r="M3801">
        <f t="shared" si="242"/>
        <v>2</v>
      </c>
      <c r="N3801" s="2">
        <f t="shared" si="239"/>
        <v>22</v>
      </c>
      <c r="O3801" s="2" t="str">
        <f t="shared" si="240"/>
        <v>ACT_NB_SED_LT30</v>
      </c>
      <c r="P3801" t="str">
        <f t="shared" si="241"/>
        <v>PA</v>
      </c>
    </row>
    <row r="3802" spans="1:16" x14ac:dyDescent="0.25">
      <c r="A3802" t="s">
        <v>27</v>
      </c>
      <c r="B3802" t="s">
        <v>6587</v>
      </c>
      <c r="C3802">
        <v>753</v>
      </c>
      <c r="D3802" t="s">
        <v>6588</v>
      </c>
      <c r="F3802" t="s">
        <v>44</v>
      </c>
      <c r="G3802" t="s">
        <v>45</v>
      </c>
      <c r="H3802" t="s">
        <v>46</v>
      </c>
      <c r="I3802">
        <v>8</v>
      </c>
      <c r="J3802">
        <v>0</v>
      </c>
      <c r="K3802" t="s">
        <v>6589</v>
      </c>
      <c r="L3802">
        <v>0</v>
      </c>
      <c r="M3802">
        <f t="shared" si="242"/>
        <v>2</v>
      </c>
      <c r="N3802" s="2">
        <f t="shared" si="239"/>
        <v>22</v>
      </c>
      <c r="O3802" s="2" t="str">
        <f t="shared" si="240"/>
        <v>ACT_NB_SED_LT20</v>
      </c>
      <c r="P3802" t="str">
        <f t="shared" si="241"/>
        <v>PA</v>
      </c>
    </row>
    <row r="3803" spans="1:16" x14ac:dyDescent="0.25">
      <c r="A3803" t="s">
        <v>27</v>
      </c>
      <c r="B3803" t="s">
        <v>6590</v>
      </c>
      <c r="C3803">
        <v>754</v>
      </c>
      <c r="D3803" t="s">
        <v>6591</v>
      </c>
      <c r="F3803" t="s">
        <v>44</v>
      </c>
      <c r="G3803" t="s">
        <v>45</v>
      </c>
      <c r="H3803" t="s">
        <v>53</v>
      </c>
      <c r="I3803">
        <v>8</v>
      </c>
      <c r="J3803">
        <v>2</v>
      </c>
      <c r="K3803" t="s">
        <v>6592</v>
      </c>
      <c r="L3803">
        <v>0</v>
      </c>
      <c r="M3803">
        <f t="shared" si="242"/>
        <v>2</v>
      </c>
      <c r="N3803" s="2">
        <f t="shared" si="239"/>
        <v>22</v>
      </c>
      <c r="O3803" s="2" t="str">
        <f t="shared" si="240"/>
        <v>ACT_SED_LT5</v>
      </c>
      <c r="P3803" t="str">
        <f t="shared" si="241"/>
        <v>PA</v>
      </c>
    </row>
    <row r="3804" spans="1:16" x14ac:dyDescent="0.25">
      <c r="A3804" t="s">
        <v>27</v>
      </c>
      <c r="B3804" t="s">
        <v>6593</v>
      </c>
      <c r="C3804">
        <v>755</v>
      </c>
      <c r="D3804" t="s">
        <v>6594</v>
      </c>
      <c r="F3804" t="s">
        <v>44</v>
      </c>
      <c r="G3804" t="s">
        <v>45</v>
      </c>
      <c r="H3804" t="s">
        <v>53</v>
      </c>
      <c r="I3804">
        <v>8</v>
      </c>
      <c r="J3804">
        <v>2</v>
      </c>
      <c r="K3804" t="s">
        <v>6595</v>
      </c>
      <c r="L3804">
        <v>0</v>
      </c>
      <c r="M3804">
        <f t="shared" si="242"/>
        <v>2</v>
      </c>
      <c r="N3804" s="2">
        <f t="shared" si="239"/>
        <v>22</v>
      </c>
      <c r="O3804" s="2" t="str">
        <f t="shared" si="240"/>
        <v>ACT_SED_5TO9</v>
      </c>
      <c r="P3804" t="str">
        <f t="shared" si="241"/>
        <v>PA</v>
      </c>
    </row>
    <row r="3805" spans="1:16" x14ac:dyDescent="0.25">
      <c r="A3805" t="s">
        <v>27</v>
      </c>
      <c r="B3805" t="s">
        <v>6596</v>
      </c>
      <c r="C3805">
        <v>756</v>
      </c>
      <c r="D3805" t="s">
        <v>6597</v>
      </c>
      <c r="F3805" t="s">
        <v>44</v>
      </c>
      <c r="G3805" t="s">
        <v>45</v>
      </c>
      <c r="H3805" t="s">
        <v>53</v>
      </c>
      <c r="I3805">
        <v>8</v>
      </c>
      <c r="J3805">
        <v>2</v>
      </c>
      <c r="K3805" t="s">
        <v>6598</v>
      </c>
      <c r="L3805">
        <v>0</v>
      </c>
      <c r="M3805">
        <f t="shared" si="242"/>
        <v>2</v>
      </c>
      <c r="N3805" s="2">
        <f t="shared" si="239"/>
        <v>22</v>
      </c>
      <c r="O3805" s="2" t="str">
        <f t="shared" si="240"/>
        <v>ACT_SED_10TO19</v>
      </c>
      <c r="P3805" t="str">
        <f t="shared" si="241"/>
        <v>PA</v>
      </c>
    </row>
    <row r="3806" spans="1:16" x14ac:dyDescent="0.25">
      <c r="A3806" t="s">
        <v>27</v>
      </c>
      <c r="B3806" t="s">
        <v>6599</v>
      </c>
      <c r="C3806">
        <v>757</v>
      </c>
      <c r="D3806" t="s">
        <v>6600</v>
      </c>
      <c r="F3806" t="s">
        <v>44</v>
      </c>
      <c r="G3806" t="s">
        <v>45</v>
      </c>
      <c r="H3806" t="s">
        <v>53</v>
      </c>
      <c r="I3806">
        <v>8</v>
      </c>
      <c r="J3806">
        <v>2</v>
      </c>
      <c r="K3806" t="s">
        <v>6601</v>
      </c>
      <c r="L3806">
        <v>0</v>
      </c>
      <c r="M3806">
        <f t="shared" si="242"/>
        <v>2</v>
      </c>
      <c r="N3806" s="2">
        <f t="shared" si="239"/>
        <v>22</v>
      </c>
      <c r="O3806" s="2" t="str">
        <f t="shared" si="240"/>
        <v>ACT_SED_20TO29</v>
      </c>
      <c r="P3806" t="str">
        <f t="shared" si="241"/>
        <v>PA</v>
      </c>
    </row>
    <row r="3807" spans="1:16" x14ac:dyDescent="0.25">
      <c r="A3807" t="s">
        <v>27</v>
      </c>
      <c r="B3807" t="s">
        <v>6602</v>
      </c>
      <c r="C3807">
        <v>758</v>
      </c>
      <c r="D3807" t="s">
        <v>6603</v>
      </c>
      <c r="F3807" t="s">
        <v>44</v>
      </c>
      <c r="G3807" t="s">
        <v>45</v>
      </c>
      <c r="H3807" t="s">
        <v>53</v>
      </c>
      <c r="I3807">
        <v>8</v>
      </c>
      <c r="J3807">
        <v>2</v>
      </c>
      <c r="K3807" t="s">
        <v>6604</v>
      </c>
      <c r="L3807">
        <v>0</v>
      </c>
      <c r="M3807">
        <f t="shared" si="242"/>
        <v>2</v>
      </c>
      <c r="N3807" s="2">
        <f t="shared" si="239"/>
        <v>22</v>
      </c>
      <c r="O3807" s="2" t="str">
        <f t="shared" si="240"/>
        <v>ACT_SED_30TO59</v>
      </c>
      <c r="P3807" t="str">
        <f t="shared" si="241"/>
        <v>PA</v>
      </c>
    </row>
    <row r="3808" spans="1:16" x14ac:dyDescent="0.25">
      <c r="A3808" t="s">
        <v>27</v>
      </c>
      <c r="B3808" t="s">
        <v>6605</v>
      </c>
      <c r="C3808">
        <v>759</v>
      </c>
      <c r="D3808" t="s">
        <v>6606</v>
      </c>
      <c r="F3808" t="s">
        <v>44</v>
      </c>
      <c r="G3808" t="s">
        <v>45</v>
      </c>
      <c r="H3808" t="s">
        <v>53</v>
      </c>
      <c r="I3808">
        <v>8</v>
      </c>
      <c r="J3808">
        <v>2</v>
      </c>
      <c r="K3808" t="s">
        <v>6607</v>
      </c>
      <c r="L3808">
        <v>0</v>
      </c>
      <c r="M3808">
        <f t="shared" si="242"/>
        <v>2</v>
      </c>
      <c r="N3808" s="2">
        <f t="shared" si="239"/>
        <v>22</v>
      </c>
      <c r="O3808" s="2" t="str">
        <f t="shared" si="240"/>
        <v>ACT_SED_GE60</v>
      </c>
      <c r="P3808" t="str">
        <f t="shared" si="241"/>
        <v>PA</v>
      </c>
    </row>
    <row r="3809" spans="1:16" x14ac:dyDescent="0.25">
      <c r="A3809" t="s">
        <v>27</v>
      </c>
      <c r="B3809" t="s">
        <v>6608</v>
      </c>
      <c r="C3809">
        <v>760</v>
      </c>
      <c r="D3809" t="s">
        <v>6609</v>
      </c>
      <c r="F3809" t="s">
        <v>44</v>
      </c>
      <c r="G3809" t="s">
        <v>45</v>
      </c>
      <c r="H3809" t="s">
        <v>53</v>
      </c>
      <c r="I3809">
        <v>8</v>
      </c>
      <c r="J3809">
        <v>2</v>
      </c>
      <c r="K3809" t="s">
        <v>6610</v>
      </c>
      <c r="L3809">
        <v>0</v>
      </c>
      <c r="M3809">
        <f t="shared" si="242"/>
        <v>2</v>
      </c>
      <c r="N3809" s="2">
        <f t="shared" si="239"/>
        <v>22</v>
      </c>
      <c r="O3809" s="2" t="str">
        <f t="shared" si="240"/>
        <v>ACT_NB_SED_LT5</v>
      </c>
      <c r="P3809" t="str">
        <f t="shared" si="241"/>
        <v>PA</v>
      </c>
    </row>
    <row r="3810" spans="1:16" x14ac:dyDescent="0.25">
      <c r="A3810" t="s">
        <v>27</v>
      </c>
      <c r="B3810" t="s">
        <v>6611</v>
      </c>
      <c r="C3810">
        <v>761</v>
      </c>
      <c r="D3810" t="s">
        <v>6612</v>
      </c>
      <c r="F3810" t="s">
        <v>44</v>
      </c>
      <c r="G3810" t="s">
        <v>45</v>
      </c>
      <c r="H3810" t="s">
        <v>53</v>
      </c>
      <c r="I3810">
        <v>8</v>
      </c>
      <c r="J3810">
        <v>2</v>
      </c>
      <c r="K3810" t="s">
        <v>6613</v>
      </c>
      <c r="L3810">
        <v>0</v>
      </c>
      <c r="M3810">
        <f t="shared" si="242"/>
        <v>2</v>
      </c>
      <c r="N3810" s="2">
        <f t="shared" si="239"/>
        <v>22</v>
      </c>
      <c r="O3810" s="2" t="str">
        <f t="shared" si="240"/>
        <v>ACT_NB_SED_5TO9</v>
      </c>
      <c r="P3810" t="str">
        <f t="shared" si="241"/>
        <v>PA</v>
      </c>
    </row>
    <row r="3811" spans="1:16" x14ac:dyDescent="0.25">
      <c r="A3811" t="s">
        <v>27</v>
      </c>
      <c r="B3811" t="s">
        <v>6614</v>
      </c>
      <c r="C3811">
        <v>762</v>
      </c>
      <c r="D3811" t="s">
        <v>6615</v>
      </c>
      <c r="F3811" t="s">
        <v>44</v>
      </c>
      <c r="G3811" t="s">
        <v>45</v>
      </c>
      <c r="H3811" t="s">
        <v>53</v>
      </c>
      <c r="I3811">
        <v>8</v>
      </c>
      <c r="J3811">
        <v>2</v>
      </c>
      <c r="K3811" t="s">
        <v>6616</v>
      </c>
      <c r="L3811">
        <v>0</v>
      </c>
      <c r="M3811">
        <f t="shared" si="242"/>
        <v>2</v>
      </c>
      <c r="N3811" s="2">
        <f t="shared" si="239"/>
        <v>22</v>
      </c>
      <c r="O3811" s="2" t="str">
        <f t="shared" si="240"/>
        <v>ACT_NB_SED_10TO19</v>
      </c>
      <c r="P3811" t="str">
        <f t="shared" si="241"/>
        <v>PA</v>
      </c>
    </row>
    <row r="3812" spans="1:16" x14ac:dyDescent="0.25">
      <c r="A3812" t="s">
        <v>27</v>
      </c>
      <c r="B3812" t="s">
        <v>6617</v>
      </c>
      <c r="C3812">
        <v>763</v>
      </c>
      <c r="D3812" t="s">
        <v>6618</v>
      </c>
      <c r="F3812" t="s">
        <v>44</v>
      </c>
      <c r="G3812" t="s">
        <v>45</v>
      </c>
      <c r="H3812" t="s">
        <v>53</v>
      </c>
      <c r="I3812">
        <v>8</v>
      </c>
      <c r="J3812">
        <v>2</v>
      </c>
      <c r="K3812" t="s">
        <v>1548</v>
      </c>
      <c r="L3812">
        <v>0</v>
      </c>
      <c r="M3812">
        <f t="shared" si="242"/>
        <v>2</v>
      </c>
      <c r="N3812" s="2">
        <f t="shared" si="239"/>
        <v>22</v>
      </c>
      <c r="O3812" s="2" t="str">
        <f t="shared" si="240"/>
        <v>ACT_NB_SED_20TO29</v>
      </c>
      <c r="P3812" t="str">
        <f t="shared" si="241"/>
        <v>PA</v>
      </c>
    </row>
    <row r="3813" spans="1:16" x14ac:dyDescent="0.25">
      <c r="A3813" t="s">
        <v>27</v>
      </c>
      <c r="B3813" t="s">
        <v>6619</v>
      </c>
      <c r="C3813">
        <v>764</v>
      </c>
      <c r="D3813" t="s">
        <v>6620</v>
      </c>
      <c r="F3813" t="s">
        <v>44</v>
      </c>
      <c r="G3813" t="s">
        <v>45</v>
      </c>
      <c r="H3813" t="s">
        <v>53</v>
      </c>
      <c r="I3813">
        <v>8</v>
      </c>
      <c r="J3813">
        <v>2</v>
      </c>
      <c r="K3813" t="s">
        <v>1539</v>
      </c>
      <c r="L3813">
        <v>1</v>
      </c>
      <c r="M3813">
        <f t="shared" si="242"/>
        <v>2</v>
      </c>
      <c r="N3813" s="2">
        <f t="shared" si="239"/>
        <v>22</v>
      </c>
      <c r="O3813" s="2" t="str">
        <f t="shared" si="240"/>
        <v>ACT_NB_SED_30TO59</v>
      </c>
      <c r="P3813" t="str">
        <f t="shared" si="241"/>
        <v>PA</v>
      </c>
    </row>
    <row r="3814" spans="1:16" x14ac:dyDescent="0.25">
      <c r="A3814" t="s">
        <v>27</v>
      </c>
      <c r="B3814" t="s">
        <v>6621</v>
      </c>
      <c r="C3814">
        <v>765</v>
      </c>
      <c r="D3814" t="s">
        <v>6622</v>
      </c>
      <c r="F3814" t="s">
        <v>44</v>
      </c>
      <c r="G3814" t="s">
        <v>45</v>
      </c>
      <c r="H3814" t="s">
        <v>53</v>
      </c>
      <c r="I3814">
        <v>8</v>
      </c>
      <c r="J3814">
        <v>2</v>
      </c>
      <c r="K3814" t="s">
        <v>4118</v>
      </c>
      <c r="L3814">
        <v>0</v>
      </c>
      <c r="M3814">
        <f t="shared" si="242"/>
        <v>2</v>
      </c>
      <c r="N3814" s="2">
        <f t="shared" si="239"/>
        <v>22</v>
      </c>
      <c r="O3814" s="2" t="str">
        <f t="shared" si="240"/>
        <v>ACT_NB_SED_GE60</v>
      </c>
      <c r="P3814" t="str">
        <f t="shared" si="241"/>
        <v>PA</v>
      </c>
    </row>
    <row r="3815" spans="1:16" x14ac:dyDescent="0.25">
      <c r="A3815" t="s">
        <v>27</v>
      </c>
      <c r="B3815" t="s">
        <v>6623</v>
      </c>
      <c r="C3815">
        <v>766</v>
      </c>
      <c r="D3815" t="s">
        <v>6624</v>
      </c>
      <c r="F3815" t="s">
        <v>44</v>
      </c>
      <c r="G3815" t="s">
        <v>45</v>
      </c>
      <c r="H3815" t="s">
        <v>53</v>
      </c>
      <c r="I3815">
        <v>8</v>
      </c>
      <c r="J3815">
        <v>2</v>
      </c>
      <c r="K3815" t="s">
        <v>6625</v>
      </c>
      <c r="L3815">
        <v>0</v>
      </c>
      <c r="M3815">
        <f t="shared" si="242"/>
        <v>2</v>
      </c>
      <c r="N3815" s="2">
        <f t="shared" si="239"/>
        <v>22</v>
      </c>
      <c r="O3815" s="2" t="str">
        <f t="shared" si="240"/>
        <v>ACT_LIGHT_LT5</v>
      </c>
      <c r="P3815" t="str">
        <f t="shared" si="241"/>
        <v>PA</v>
      </c>
    </row>
    <row r="3816" spans="1:16" x14ac:dyDescent="0.25">
      <c r="A3816" t="s">
        <v>27</v>
      </c>
      <c r="B3816" t="s">
        <v>6626</v>
      </c>
      <c r="C3816">
        <v>767</v>
      </c>
      <c r="D3816" t="s">
        <v>6627</v>
      </c>
      <c r="F3816" t="s">
        <v>44</v>
      </c>
      <c r="G3816" t="s">
        <v>45</v>
      </c>
      <c r="H3816" t="s">
        <v>53</v>
      </c>
      <c r="I3816">
        <v>8</v>
      </c>
      <c r="J3816">
        <v>2</v>
      </c>
      <c r="K3816" t="s">
        <v>6628</v>
      </c>
      <c r="L3816">
        <v>0</v>
      </c>
      <c r="M3816">
        <f t="shared" si="242"/>
        <v>2</v>
      </c>
      <c r="N3816" s="2">
        <f t="shared" si="239"/>
        <v>22</v>
      </c>
      <c r="O3816" s="2" t="str">
        <f t="shared" si="240"/>
        <v>ACT_LIGHT_5TO9</v>
      </c>
      <c r="P3816" t="str">
        <f t="shared" si="241"/>
        <v>PA</v>
      </c>
    </row>
    <row r="3817" spans="1:16" x14ac:dyDescent="0.25">
      <c r="A3817" t="s">
        <v>27</v>
      </c>
      <c r="B3817" t="s">
        <v>6629</v>
      </c>
      <c r="C3817">
        <v>768</v>
      </c>
      <c r="D3817" t="s">
        <v>6630</v>
      </c>
      <c r="F3817" t="s">
        <v>44</v>
      </c>
      <c r="G3817" t="s">
        <v>45</v>
      </c>
      <c r="H3817" t="s">
        <v>53</v>
      </c>
      <c r="I3817">
        <v>8</v>
      </c>
      <c r="J3817">
        <v>2</v>
      </c>
      <c r="K3817" t="s">
        <v>6631</v>
      </c>
      <c r="L3817">
        <v>0</v>
      </c>
      <c r="M3817">
        <f t="shared" si="242"/>
        <v>2</v>
      </c>
      <c r="N3817" s="2">
        <f t="shared" si="239"/>
        <v>22</v>
      </c>
      <c r="O3817" s="2" t="str">
        <f t="shared" si="240"/>
        <v>ACT_LIGHT_10TO19</v>
      </c>
      <c r="P3817" t="str">
        <f t="shared" si="241"/>
        <v>PA</v>
      </c>
    </row>
    <row r="3818" spans="1:16" x14ac:dyDescent="0.25">
      <c r="A3818" t="s">
        <v>27</v>
      </c>
      <c r="B3818" t="s">
        <v>6632</v>
      </c>
      <c r="C3818">
        <v>769</v>
      </c>
      <c r="D3818" t="s">
        <v>6633</v>
      </c>
      <c r="F3818" t="s">
        <v>44</v>
      </c>
      <c r="G3818" t="s">
        <v>45</v>
      </c>
      <c r="H3818" t="s">
        <v>53</v>
      </c>
      <c r="I3818">
        <v>8</v>
      </c>
      <c r="J3818">
        <v>2</v>
      </c>
      <c r="K3818" t="s">
        <v>6634</v>
      </c>
      <c r="L3818">
        <v>0</v>
      </c>
      <c r="M3818">
        <f t="shared" si="242"/>
        <v>2</v>
      </c>
      <c r="N3818" s="2">
        <f t="shared" si="239"/>
        <v>22</v>
      </c>
      <c r="O3818" s="2" t="str">
        <f t="shared" si="240"/>
        <v>ACT_LIGHT_20TO29</v>
      </c>
      <c r="P3818" t="str">
        <f t="shared" si="241"/>
        <v>PA</v>
      </c>
    </row>
    <row r="3819" spans="1:16" x14ac:dyDescent="0.25">
      <c r="A3819" t="s">
        <v>27</v>
      </c>
      <c r="B3819" t="s">
        <v>6635</v>
      </c>
      <c r="C3819">
        <v>770</v>
      </c>
      <c r="D3819" t="s">
        <v>6636</v>
      </c>
      <c r="F3819" t="s">
        <v>44</v>
      </c>
      <c r="G3819" t="s">
        <v>45</v>
      </c>
      <c r="H3819" t="s">
        <v>53</v>
      </c>
      <c r="I3819">
        <v>8</v>
      </c>
      <c r="J3819">
        <v>2</v>
      </c>
      <c r="K3819" t="s">
        <v>6637</v>
      </c>
      <c r="L3819">
        <v>0</v>
      </c>
      <c r="M3819">
        <f t="shared" si="242"/>
        <v>2</v>
      </c>
      <c r="N3819" s="2">
        <f t="shared" si="239"/>
        <v>22</v>
      </c>
      <c r="O3819" s="2" t="str">
        <f t="shared" si="240"/>
        <v>ACT_LIGHT_30TO59</v>
      </c>
      <c r="P3819" t="str">
        <f t="shared" si="241"/>
        <v>PA</v>
      </c>
    </row>
    <row r="3820" spans="1:16" x14ac:dyDescent="0.25">
      <c r="A3820" t="s">
        <v>27</v>
      </c>
      <c r="B3820" t="s">
        <v>6638</v>
      </c>
      <c r="C3820">
        <v>771</v>
      </c>
      <c r="D3820" t="s">
        <v>6639</v>
      </c>
      <c r="F3820" t="s">
        <v>44</v>
      </c>
      <c r="G3820" t="s">
        <v>45</v>
      </c>
      <c r="H3820" t="s">
        <v>53</v>
      </c>
      <c r="I3820">
        <v>8</v>
      </c>
      <c r="J3820">
        <v>2</v>
      </c>
      <c r="K3820" t="s">
        <v>6640</v>
      </c>
      <c r="L3820">
        <v>0</v>
      </c>
      <c r="M3820">
        <f t="shared" si="242"/>
        <v>2</v>
      </c>
      <c r="N3820" s="2">
        <f t="shared" si="239"/>
        <v>22</v>
      </c>
      <c r="O3820" s="2" t="str">
        <f t="shared" si="240"/>
        <v>ACT_LIGHT_GE60</v>
      </c>
      <c r="P3820" t="str">
        <f t="shared" si="241"/>
        <v>PA</v>
      </c>
    </row>
    <row r="3821" spans="1:16" x14ac:dyDescent="0.25">
      <c r="A3821" t="s">
        <v>27</v>
      </c>
      <c r="B3821" t="s">
        <v>6641</v>
      </c>
      <c r="C3821">
        <v>772</v>
      </c>
      <c r="D3821" t="s">
        <v>6642</v>
      </c>
      <c r="F3821" t="s">
        <v>44</v>
      </c>
      <c r="G3821" t="s">
        <v>45</v>
      </c>
      <c r="H3821" t="s">
        <v>53</v>
      </c>
      <c r="I3821">
        <v>8</v>
      </c>
      <c r="J3821">
        <v>2</v>
      </c>
      <c r="K3821" t="s">
        <v>6643</v>
      </c>
      <c r="L3821">
        <v>0</v>
      </c>
      <c r="M3821">
        <f t="shared" si="242"/>
        <v>2</v>
      </c>
      <c r="N3821" s="2">
        <f t="shared" si="239"/>
        <v>22</v>
      </c>
      <c r="O3821" s="2" t="str">
        <f t="shared" si="240"/>
        <v>ACT_NB_LIGHT_LT5</v>
      </c>
      <c r="P3821" t="str">
        <f t="shared" si="241"/>
        <v>PA</v>
      </c>
    </row>
    <row r="3822" spans="1:16" x14ac:dyDescent="0.25">
      <c r="A3822" t="s">
        <v>27</v>
      </c>
      <c r="B3822" t="s">
        <v>6644</v>
      </c>
      <c r="C3822">
        <v>773</v>
      </c>
      <c r="D3822" t="s">
        <v>6645</v>
      </c>
      <c r="F3822" t="s">
        <v>44</v>
      </c>
      <c r="G3822" t="s">
        <v>45</v>
      </c>
      <c r="H3822" t="s">
        <v>53</v>
      </c>
      <c r="I3822">
        <v>8</v>
      </c>
      <c r="J3822">
        <v>2</v>
      </c>
      <c r="K3822" t="s">
        <v>6646</v>
      </c>
      <c r="L3822">
        <v>0</v>
      </c>
      <c r="M3822">
        <f t="shared" si="242"/>
        <v>2</v>
      </c>
      <c r="N3822" s="2">
        <f t="shared" ref="N3822:N3885" si="243">_xlfn.NUMBERVALUE(MID(A3822,2,3))-200</f>
        <v>22</v>
      </c>
      <c r="O3822" s="2" t="str">
        <f t="shared" ref="O3822:O3885" si="244">MID(B3822,6,LEN(B3822)-5)</f>
        <v>ACT_NB_LIGHT_5TO9</v>
      </c>
      <c r="P3822" t="str">
        <f t="shared" ref="P3822:P3885" si="245">IFERROR(IF(FIND("PA",A3822)&gt;0,"PA","Biological"),"Biological")</f>
        <v>PA</v>
      </c>
    </row>
    <row r="3823" spans="1:16" x14ac:dyDescent="0.25">
      <c r="A3823" t="s">
        <v>27</v>
      </c>
      <c r="B3823" t="s">
        <v>6647</v>
      </c>
      <c r="C3823">
        <v>774</v>
      </c>
      <c r="D3823" t="s">
        <v>6648</v>
      </c>
      <c r="F3823" t="s">
        <v>44</v>
      </c>
      <c r="G3823" t="s">
        <v>45</v>
      </c>
      <c r="H3823" t="s">
        <v>53</v>
      </c>
      <c r="I3823">
        <v>8</v>
      </c>
      <c r="J3823">
        <v>2</v>
      </c>
      <c r="K3823" t="s">
        <v>4074</v>
      </c>
      <c r="L3823">
        <v>0</v>
      </c>
      <c r="M3823">
        <f t="shared" si="242"/>
        <v>2</v>
      </c>
      <c r="N3823" s="2">
        <f t="shared" si="243"/>
        <v>22</v>
      </c>
      <c r="O3823" s="2" t="str">
        <f t="shared" si="244"/>
        <v>ACT_NB_LIGHT_10TO19</v>
      </c>
      <c r="P3823" t="str">
        <f t="shared" si="245"/>
        <v>PA</v>
      </c>
    </row>
    <row r="3824" spans="1:16" x14ac:dyDescent="0.25">
      <c r="A3824" t="s">
        <v>27</v>
      </c>
      <c r="B3824" t="s">
        <v>6649</v>
      </c>
      <c r="C3824">
        <v>775</v>
      </c>
      <c r="D3824" t="s">
        <v>6650</v>
      </c>
      <c r="F3824" t="s">
        <v>44</v>
      </c>
      <c r="G3824" t="s">
        <v>45</v>
      </c>
      <c r="H3824" t="s">
        <v>53</v>
      </c>
      <c r="I3824">
        <v>8</v>
      </c>
      <c r="J3824">
        <v>2</v>
      </c>
      <c r="K3824" t="s">
        <v>4118</v>
      </c>
      <c r="L3824">
        <v>0</v>
      </c>
      <c r="M3824">
        <f t="shared" si="242"/>
        <v>2</v>
      </c>
      <c r="N3824" s="2">
        <f t="shared" si="243"/>
        <v>22</v>
      </c>
      <c r="O3824" s="2" t="str">
        <f t="shared" si="244"/>
        <v>ACT_NB_LIGHT_20TO29</v>
      </c>
      <c r="P3824" t="str">
        <f t="shared" si="245"/>
        <v>PA</v>
      </c>
    </row>
    <row r="3825" spans="1:16" x14ac:dyDescent="0.25">
      <c r="A3825" t="s">
        <v>27</v>
      </c>
      <c r="B3825" t="s">
        <v>6651</v>
      </c>
      <c r="C3825">
        <v>776</v>
      </c>
      <c r="D3825" t="s">
        <v>6652</v>
      </c>
      <c r="F3825" t="s">
        <v>44</v>
      </c>
      <c r="G3825" t="s">
        <v>45</v>
      </c>
      <c r="H3825" t="s">
        <v>53</v>
      </c>
      <c r="I3825">
        <v>8</v>
      </c>
      <c r="J3825">
        <v>2</v>
      </c>
      <c r="K3825" t="s">
        <v>6653</v>
      </c>
      <c r="L3825">
        <v>0</v>
      </c>
      <c r="M3825">
        <f t="shared" si="242"/>
        <v>2</v>
      </c>
      <c r="N3825" s="2">
        <f t="shared" si="243"/>
        <v>22</v>
      </c>
      <c r="O3825" s="2" t="str">
        <f t="shared" si="244"/>
        <v>ACT_NB_LIGHT_30TO59</v>
      </c>
      <c r="P3825" t="str">
        <f t="shared" si="245"/>
        <v>PA</v>
      </c>
    </row>
    <row r="3826" spans="1:16" x14ac:dyDescent="0.25">
      <c r="A3826" t="s">
        <v>27</v>
      </c>
      <c r="B3826" t="s">
        <v>6654</v>
      </c>
      <c r="C3826">
        <v>777</v>
      </c>
      <c r="D3826" t="s">
        <v>6655</v>
      </c>
      <c r="F3826" t="s">
        <v>44</v>
      </c>
      <c r="G3826" t="s">
        <v>45</v>
      </c>
      <c r="H3826" t="s">
        <v>53</v>
      </c>
      <c r="I3826">
        <v>8</v>
      </c>
      <c r="J3826">
        <v>2</v>
      </c>
      <c r="K3826" t="s">
        <v>3194</v>
      </c>
      <c r="L3826">
        <v>0</v>
      </c>
      <c r="M3826">
        <f t="shared" si="242"/>
        <v>2</v>
      </c>
      <c r="N3826" s="2">
        <f t="shared" si="243"/>
        <v>22</v>
      </c>
      <c r="O3826" s="2" t="str">
        <f t="shared" si="244"/>
        <v>ACT_NB_LIGHT_GE60</v>
      </c>
      <c r="P3826" t="str">
        <f t="shared" si="245"/>
        <v>PA</v>
      </c>
    </row>
    <row r="3827" spans="1:16" x14ac:dyDescent="0.25">
      <c r="A3827" t="s">
        <v>27</v>
      </c>
      <c r="B3827" t="s">
        <v>6656</v>
      </c>
      <c r="C3827">
        <v>778</v>
      </c>
      <c r="D3827" t="s">
        <v>6657</v>
      </c>
      <c r="F3827" t="s">
        <v>44</v>
      </c>
      <c r="G3827" t="s">
        <v>45</v>
      </c>
      <c r="H3827" t="s">
        <v>53</v>
      </c>
      <c r="I3827">
        <v>8</v>
      </c>
      <c r="J3827">
        <v>2</v>
      </c>
      <c r="K3827" t="s">
        <v>6658</v>
      </c>
      <c r="L3827">
        <v>0</v>
      </c>
      <c r="M3827">
        <f t="shared" si="242"/>
        <v>2</v>
      </c>
      <c r="N3827" s="2">
        <f t="shared" si="243"/>
        <v>22</v>
      </c>
      <c r="O3827" s="2" t="str">
        <f t="shared" si="244"/>
        <v>ACT_MOD_LT5</v>
      </c>
      <c r="P3827" t="str">
        <f t="shared" si="245"/>
        <v>PA</v>
      </c>
    </row>
    <row r="3828" spans="1:16" x14ac:dyDescent="0.25">
      <c r="A3828" t="s">
        <v>27</v>
      </c>
      <c r="B3828" t="s">
        <v>6659</v>
      </c>
      <c r="C3828">
        <v>779</v>
      </c>
      <c r="D3828" t="s">
        <v>6660</v>
      </c>
      <c r="F3828" t="s">
        <v>44</v>
      </c>
      <c r="G3828" t="s">
        <v>45</v>
      </c>
      <c r="H3828" t="s">
        <v>53</v>
      </c>
      <c r="I3828">
        <v>8</v>
      </c>
      <c r="J3828">
        <v>2</v>
      </c>
      <c r="K3828" t="s">
        <v>6661</v>
      </c>
      <c r="L3828">
        <v>0</v>
      </c>
      <c r="M3828">
        <f t="shared" si="242"/>
        <v>2</v>
      </c>
      <c r="N3828" s="2">
        <f t="shared" si="243"/>
        <v>22</v>
      </c>
      <c r="O3828" s="2" t="str">
        <f t="shared" si="244"/>
        <v>ACT_MOD_5TO9</v>
      </c>
      <c r="P3828" t="str">
        <f t="shared" si="245"/>
        <v>PA</v>
      </c>
    </row>
    <row r="3829" spans="1:16" x14ac:dyDescent="0.25">
      <c r="A3829" t="s">
        <v>27</v>
      </c>
      <c r="B3829" t="s">
        <v>6662</v>
      </c>
      <c r="C3829">
        <v>780</v>
      </c>
      <c r="D3829" t="s">
        <v>6663</v>
      </c>
      <c r="F3829" t="s">
        <v>44</v>
      </c>
      <c r="G3829" t="s">
        <v>45</v>
      </c>
      <c r="H3829" t="s">
        <v>53</v>
      </c>
      <c r="I3829">
        <v>8</v>
      </c>
      <c r="J3829">
        <v>2</v>
      </c>
      <c r="K3829" t="s">
        <v>6664</v>
      </c>
      <c r="L3829">
        <v>0</v>
      </c>
      <c r="M3829">
        <f t="shared" si="242"/>
        <v>2</v>
      </c>
      <c r="N3829" s="2">
        <f t="shared" si="243"/>
        <v>22</v>
      </c>
      <c r="O3829" s="2" t="str">
        <f t="shared" si="244"/>
        <v>ACT_MOD_10TO19</v>
      </c>
      <c r="P3829" t="str">
        <f t="shared" si="245"/>
        <v>PA</v>
      </c>
    </row>
    <row r="3830" spans="1:16" x14ac:dyDescent="0.25">
      <c r="A3830" t="s">
        <v>27</v>
      </c>
      <c r="B3830" t="s">
        <v>6665</v>
      </c>
      <c r="C3830">
        <v>781</v>
      </c>
      <c r="D3830" t="s">
        <v>6666</v>
      </c>
      <c r="F3830" t="s">
        <v>44</v>
      </c>
      <c r="G3830" t="s">
        <v>45</v>
      </c>
      <c r="H3830" t="s">
        <v>53</v>
      </c>
      <c r="I3830">
        <v>8</v>
      </c>
      <c r="J3830">
        <v>2</v>
      </c>
      <c r="K3830" t="s">
        <v>6667</v>
      </c>
      <c r="L3830">
        <v>0</v>
      </c>
      <c r="M3830">
        <f t="shared" si="242"/>
        <v>2</v>
      </c>
      <c r="N3830" s="2">
        <f t="shared" si="243"/>
        <v>22</v>
      </c>
      <c r="O3830" s="2" t="str">
        <f t="shared" si="244"/>
        <v>ACT_MOD_20TO29</v>
      </c>
      <c r="P3830" t="str">
        <f t="shared" si="245"/>
        <v>PA</v>
      </c>
    </row>
    <row r="3831" spans="1:16" x14ac:dyDescent="0.25">
      <c r="A3831" t="s">
        <v>27</v>
      </c>
      <c r="B3831" t="s">
        <v>6668</v>
      </c>
      <c r="C3831">
        <v>782</v>
      </c>
      <c r="D3831" t="s">
        <v>6669</v>
      </c>
      <c r="F3831" t="s">
        <v>44</v>
      </c>
      <c r="G3831" t="s">
        <v>45</v>
      </c>
      <c r="H3831" t="s">
        <v>53</v>
      </c>
      <c r="I3831">
        <v>8</v>
      </c>
      <c r="J3831">
        <v>2</v>
      </c>
      <c r="K3831" t="s">
        <v>6670</v>
      </c>
      <c r="L3831">
        <v>0</v>
      </c>
      <c r="M3831">
        <f t="shared" si="242"/>
        <v>2</v>
      </c>
      <c r="N3831" s="2">
        <f t="shared" si="243"/>
        <v>22</v>
      </c>
      <c r="O3831" s="2" t="str">
        <f t="shared" si="244"/>
        <v>ACT_MOD_30TO59</v>
      </c>
      <c r="P3831" t="str">
        <f t="shared" si="245"/>
        <v>PA</v>
      </c>
    </row>
    <row r="3832" spans="1:16" x14ac:dyDescent="0.25">
      <c r="A3832" t="s">
        <v>27</v>
      </c>
      <c r="B3832" t="s">
        <v>6671</v>
      </c>
      <c r="C3832">
        <v>783</v>
      </c>
      <c r="D3832" t="s">
        <v>6672</v>
      </c>
      <c r="F3832" t="s">
        <v>44</v>
      </c>
      <c r="G3832" t="s">
        <v>45</v>
      </c>
      <c r="H3832" t="s">
        <v>53</v>
      </c>
      <c r="I3832">
        <v>8</v>
      </c>
      <c r="J3832">
        <v>2</v>
      </c>
      <c r="K3832" t="s">
        <v>6673</v>
      </c>
      <c r="L3832">
        <v>0</v>
      </c>
      <c r="M3832">
        <f t="shared" si="242"/>
        <v>2</v>
      </c>
      <c r="N3832" s="2">
        <f t="shared" si="243"/>
        <v>22</v>
      </c>
      <c r="O3832" s="2" t="str">
        <f t="shared" si="244"/>
        <v>ACT_MOD_GE60</v>
      </c>
      <c r="P3832" t="str">
        <f t="shared" si="245"/>
        <v>PA</v>
      </c>
    </row>
    <row r="3833" spans="1:16" x14ac:dyDescent="0.25">
      <c r="A3833" t="s">
        <v>27</v>
      </c>
      <c r="B3833" t="s">
        <v>6674</v>
      </c>
      <c r="C3833">
        <v>784</v>
      </c>
      <c r="D3833" t="s">
        <v>6675</v>
      </c>
      <c r="F3833" t="s">
        <v>44</v>
      </c>
      <c r="G3833" t="s">
        <v>45</v>
      </c>
      <c r="H3833" t="s">
        <v>53</v>
      </c>
      <c r="I3833">
        <v>8</v>
      </c>
      <c r="J3833">
        <v>2</v>
      </c>
      <c r="K3833" t="s">
        <v>6676</v>
      </c>
      <c r="L3833">
        <v>0</v>
      </c>
      <c r="M3833">
        <f t="shared" si="242"/>
        <v>2</v>
      </c>
      <c r="N3833" s="2">
        <f t="shared" si="243"/>
        <v>22</v>
      </c>
      <c r="O3833" s="2" t="str">
        <f t="shared" si="244"/>
        <v>ACT_NB_MOD_LT5</v>
      </c>
      <c r="P3833" t="str">
        <f t="shared" si="245"/>
        <v>PA</v>
      </c>
    </row>
    <row r="3834" spans="1:16" x14ac:dyDescent="0.25">
      <c r="A3834" t="s">
        <v>27</v>
      </c>
      <c r="B3834" t="s">
        <v>6677</v>
      </c>
      <c r="C3834">
        <v>785</v>
      </c>
      <c r="D3834" t="s">
        <v>6678</v>
      </c>
      <c r="F3834" t="s">
        <v>44</v>
      </c>
      <c r="G3834" t="s">
        <v>45</v>
      </c>
      <c r="H3834" t="s">
        <v>53</v>
      </c>
      <c r="I3834">
        <v>8</v>
      </c>
      <c r="J3834">
        <v>2</v>
      </c>
      <c r="K3834" t="s">
        <v>6679</v>
      </c>
      <c r="L3834">
        <v>0</v>
      </c>
      <c r="M3834">
        <f t="shared" si="242"/>
        <v>2</v>
      </c>
      <c r="N3834" s="2">
        <f t="shared" si="243"/>
        <v>22</v>
      </c>
      <c r="O3834" s="2" t="str">
        <f t="shared" si="244"/>
        <v>ACT_NB_MOD_5TO9</v>
      </c>
      <c r="P3834" t="str">
        <f t="shared" si="245"/>
        <v>PA</v>
      </c>
    </row>
    <row r="3835" spans="1:16" x14ac:dyDescent="0.25">
      <c r="A3835" t="s">
        <v>27</v>
      </c>
      <c r="B3835" t="s">
        <v>6680</v>
      </c>
      <c r="C3835">
        <v>786</v>
      </c>
      <c r="D3835" t="s">
        <v>6681</v>
      </c>
      <c r="F3835" t="s">
        <v>44</v>
      </c>
      <c r="G3835" t="s">
        <v>45</v>
      </c>
      <c r="H3835" t="s">
        <v>53</v>
      </c>
      <c r="I3835">
        <v>8</v>
      </c>
      <c r="J3835">
        <v>2</v>
      </c>
      <c r="K3835" t="s">
        <v>1535</v>
      </c>
      <c r="L3835">
        <v>0</v>
      </c>
      <c r="M3835">
        <f t="shared" si="242"/>
        <v>2</v>
      </c>
      <c r="N3835" s="2">
        <f t="shared" si="243"/>
        <v>22</v>
      </c>
      <c r="O3835" s="2" t="str">
        <f t="shared" si="244"/>
        <v>ACT_NB_MOD_10TO19</v>
      </c>
      <c r="P3835" t="str">
        <f t="shared" si="245"/>
        <v>PA</v>
      </c>
    </row>
    <row r="3836" spans="1:16" x14ac:dyDescent="0.25">
      <c r="A3836" t="s">
        <v>27</v>
      </c>
      <c r="B3836" t="s">
        <v>6682</v>
      </c>
      <c r="C3836">
        <v>787</v>
      </c>
      <c r="D3836" t="s">
        <v>6683</v>
      </c>
      <c r="F3836" t="s">
        <v>44</v>
      </c>
      <c r="G3836" t="s">
        <v>45</v>
      </c>
      <c r="H3836" t="s">
        <v>53</v>
      </c>
      <c r="I3836">
        <v>8</v>
      </c>
      <c r="J3836">
        <v>2</v>
      </c>
      <c r="K3836" t="s">
        <v>6684</v>
      </c>
      <c r="L3836">
        <v>0</v>
      </c>
      <c r="M3836">
        <f t="shared" si="242"/>
        <v>2</v>
      </c>
      <c r="N3836" s="2">
        <f t="shared" si="243"/>
        <v>22</v>
      </c>
      <c r="O3836" s="2" t="str">
        <f t="shared" si="244"/>
        <v>ACT_NB_MOD_20TO29</v>
      </c>
      <c r="P3836" t="str">
        <f t="shared" si="245"/>
        <v>PA</v>
      </c>
    </row>
    <row r="3837" spans="1:16" x14ac:dyDescent="0.25">
      <c r="A3837" t="s">
        <v>27</v>
      </c>
      <c r="B3837" t="s">
        <v>6685</v>
      </c>
      <c r="C3837">
        <v>788</v>
      </c>
      <c r="D3837" t="s">
        <v>6686</v>
      </c>
      <c r="F3837" t="s">
        <v>44</v>
      </c>
      <c r="G3837" t="s">
        <v>45</v>
      </c>
      <c r="H3837" t="s">
        <v>53</v>
      </c>
      <c r="I3837">
        <v>8</v>
      </c>
      <c r="J3837">
        <v>2</v>
      </c>
      <c r="K3837" t="s">
        <v>6687</v>
      </c>
      <c r="L3837">
        <v>0</v>
      </c>
      <c r="M3837">
        <f t="shared" si="242"/>
        <v>2</v>
      </c>
      <c r="N3837" s="2">
        <f t="shared" si="243"/>
        <v>22</v>
      </c>
      <c r="O3837" s="2" t="str">
        <f t="shared" si="244"/>
        <v>ACT_NB_MOD_30TO59</v>
      </c>
      <c r="P3837" t="str">
        <f t="shared" si="245"/>
        <v>PA</v>
      </c>
    </row>
    <row r="3838" spans="1:16" x14ac:dyDescent="0.25">
      <c r="A3838" t="s">
        <v>27</v>
      </c>
      <c r="B3838" t="s">
        <v>6688</v>
      </c>
      <c r="C3838">
        <v>789</v>
      </c>
      <c r="D3838" t="s">
        <v>6689</v>
      </c>
      <c r="F3838" t="s">
        <v>44</v>
      </c>
      <c r="G3838" t="s">
        <v>45</v>
      </c>
      <c r="H3838" t="s">
        <v>53</v>
      </c>
      <c r="I3838">
        <v>8</v>
      </c>
      <c r="J3838">
        <v>2</v>
      </c>
      <c r="K3838" t="s">
        <v>6690</v>
      </c>
      <c r="L3838">
        <v>0</v>
      </c>
      <c r="M3838">
        <f t="shared" si="242"/>
        <v>2</v>
      </c>
      <c r="N3838" s="2">
        <f t="shared" si="243"/>
        <v>22</v>
      </c>
      <c r="O3838" s="2" t="str">
        <f t="shared" si="244"/>
        <v>ACT_NB_MOD_GE60</v>
      </c>
      <c r="P3838" t="str">
        <f t="shared" si="245"/>
        <v>PA</v>
      </c>
    </row>
    <row r="3839" spans="1:16" x14ac:dyDescent="0.25">
      <c r="A3839" t="s">
        <v>27</v>
      </c>
      <c r="B3839" t="s">
        <v>6691</v>
      </c>
      <c r="C3839">
        <v>790</v>
      </c>
      <c r="D3839" t="s">
        <v>6692</v>
      </c>
      <c r="F3839" t="s">
        <v>44</v>
      </c>
      <c r="G3839" t="s">
        <v>45</v>
      </c>
      <c r="H3839" t="s">
        <v>53</v>
      </c>
      <c r="I3839">
        <v>8</v>
      </c>
      <c r="J3839">
        <v>2</v>
      </c>
      <c r="K3839" t="s">
        <v>6693</v>
      </c>
      <c r="L3839">
        <v>0</v>
      </c>
      <c r="M3839">
        <f t="shared" si="242"/>
        <v>2</v>
      </c>
      <c r="N3839" s="2">
        <f t="shared" si="243"/>
        <v>22</v>
      </c>
      <c r="O3839" s="2" t="str">
        <f t="shared" si="244"/>
        <v>ACT_VIG_LT5</v>
      </c>
      <c r="P3839" t="str">
        <f t="shared" si="245"/>
        <v>PA</v>
      </c>
    </row>
    <row r="3840" spans="1:16" x14ac:dyDescent="0.25">
      <c r="A3840" t="s">
        <v>27</v>
      </c>
      <c r="B3840" t="s">
        <v>6694</v>
      </c>
      <c r="C3840">
        <v>791</v>
      </c>
      <c r="D3840" t="s">
        <v>6695</v>
      </c>
      <c r="F3840" t="s">
        <v>44</v>
      </c>
      <c r="G3840" t="s">
        <v>45</v>
      </c>
      <c r="H3840" t="s">
        <v>53</v>
      </c>
      <c r="I3840">
        <v>8</v>
      </c>
      <c r="J3840">
        <v>2</v>
      </c>
      <c r="K3840" t="s">
        <v>6696</v>
      </c>
      <c r="L3840">
        <v>0</v>
      </c>
      <c r="M3840">
        <f t="shared" si="242"/>
        <v>2</v>
      </c>
      <c r="N3840" s="2">
        <f t="shared" si="243"/>
        <v>22</v>
      </c>
      <c r="O3840" s="2" t="str">
        <f t="shared" si="244"/>
        <v>ACT_VIG_5TO9</v>
      </c>
      <c r="P3840" t="str">
        <f t="shared" si="245"/>
        <v>PA</v>
      </c>
    </row>
    <row r="3841" spans="1:16" x14ac:dyDescent="0.25">
      <c r="A3841" t="s">
        <v>27</v>
      </c>
      <c r="B3841" t="s">
        <v>6697</v>
      </c>
      <c r="C3841">
        <v>792</v>
      </c>
      <c r="D3841" t="s">
        <v>6698</v>
      </c>
      <c r="F3841" t="s">
        <v>44</v>
      </c>
      <c r="G3841" t="s">
        <v>45</v>
      </c>
      <c r="H3841" t="s">
        <v>53</v>
      </c>
      <c r="I3841">
        <v>8</v>
      </c>
      <c r="J3841">
        <v>2</v>
      </c>
      <c r="K3841" t="s">
        <v>6699</v>
      </c>
      <c r="L3841">
        <v>0</v>
      </c>
      <c r="M3841">
        <f t="shared" si="242"/>
        <v>2</v>
      </c>
      <c r="N3841" s="2">
        <f t="shared" si="243"/>
        <v>22</v>
      </c>
      <c r="O3841" s="2" t="str">
        <f t="shared" si="244"/>
        <v>ACT_VIG_10TO19</v>
      </c>
      <c r="P3841" t="str">
        <f t="shared" si="245"/>
        <v>PA</v>
      </c>
    </row>
    <row r="3842" spans="1:16" x14ac:dyDescent="0.25">
      <c r="A3842" t="s">
        <v>27</v>
      </c>
      <c r="B3842" t="s">
        <v>6700</v>
      </c>
      <c r="C3842">
        <v>793</v>
      </c>
      <c r="D3842" t="s">
        <v>6701</v>
      </c>
      <c r="F3842" t="s">
        <v>44</v>
      </c>
      <c r="G3842" t="s">
        <v>45</v>
      </c>
      <c r="H3842" t="s">
        <v>53</v>
      </c>
      <c r="I3842">
        <v>8</v>
      </c>
      <c r="J3842">
        <v>2</v>
      </c>
      <c r="K3842" t="s">
        <v>6702</v>
      </c>
      <c r="L3842">
        <v>0</v>
      </c>
      <c r="M3842">
        <f t="shared" si="242"/>
        <v>2</v>
      </c>
      <c r="N3842" s="2">
        <f t="shared" si="243"/>
        <v>22</v>
      </c>
      <c r="O3842" s="2" t="str">
        <f t="shared" si="244"/>
        <v>ACT_VIG_20TO29</v>
      </c>
      <c r="P3842" t="str">
        <f t="shared" si="245"/>
        <v>PA</v>
      </c>
    </row>
    <row r="3843" spans="1:16" x14ac:dyDescent="0.25">
      <c r="A3843" t="s">
        <v>27</v>
      </c>
      <c r="B3843" t="s">
        <v>6703</v>
      </c>
      <c r="C3843">
        <v>794</v>
      </c>
      <c r="D3843" t="s">
        <v>6704</v>
      </c>
      <c r="F3843" t="s">
        <v>44</v>
      </c>
      <c r="G3843" t="s">
        <v>45</v>
      </c>
      <c r="H3843" t="s">
        <v>53</v>
      </c>
      <c r="I3843">
        <v>8</v>
      </c>
      <c r="J3843">
        <v>2</v>
      </c>
      <c r="K3843" t="s">
        <v>6705</v>
      </c>
      <c r="L3843">
        <v>0</v>
      </c>
      <c r="M3843">
        <f t="shared" ref="M3843:M3906" si="246">_xlfn.NUMBERVALUE(MID(A3843,2,1))</f>
        <v>2</v>
      </c>
      <c r="N3843" s="2">
        <f t="shared" si="243"/>
        <v>22</v>
      </c>
      <c r="O3843" s="2" t="str">
        <f t="shared" si="244"/>
        <v>ACT_VIG_30TO59</v>
      </c>
      <c r="P3843" t="str">
        <f t="shared" si="245"/>
        <v>PA</v>
      </c>
    </row>
    <row r="3844" spans="1:16" x14ac:dyDescent="0.25">
      <c r="A3844" t="s">
        <v>27</v>
      </c>
      <c r="B3844" t="s">
        <v>6706</v>
      </c>
      <c r="C3844">
        <v>795</v>
      </c>
      <c r="D3844" t="s">
        <v>6707</v>
      </c>
      <c r="F3844" t="s">
        <v>44</v>
      </c>
      <c r="G3844" t="s">
        <v>45</v>
      </c>
      <c r="H3844" t="s">
        <v>53</v>
      </c>
      <c r="I3844">
        <v>8</v>
      </c>
      <c r="J3844">
        <v>2</v>
      </c>
      <c r="K3844" t="s">
        <v>4084</v>
      </c>
      <c r="L3844">
        <v>0</v>
      </c>
      <c r="M3844">
        <f t="shared" si="246"/>
        <v>2</v>
      </c>
      <c r="N3844" s="2">
        <f t="shared" si="243"/>
        <v>22</v>
      </c>
      <c r="O3844" s="2" t="str">
        <f t="shared" si="244"/>
        <v>ACT_VIG_GE60</v>
      </c>
      <c r="P3844" t="str">
        <f t="shared" si="245"/>
        <v>PA</v>
      </c>
    </row>
    <row r="3845" spans="1:16" x14ac:dyDescent="0.25">
      <c r="A3845" t="s">
        <v>27</v>
      </c>
      <c r="B3845" t="s">
        <v>6708</v>
      </c>
      <c r="C3845">
        <v>796</v>
      </c>
      <c r="D3845" t="s">
        <v>6709</v>
      </c>
      <c r="F3845" t="s">
        <v>44</v>
      </c>
      <c r="G3845" t="s">
        <v>45</v>
      </c>
      <c r="H3845" t="s">
        <v>53</v>
      </c>
      <c r="I3845">
        <v>8</v>
      </c>
      <c r="J3845">
        <v>2</v>
      </c>
      <c r="K3845" t="s">
        <v>6710</v>
      </c>
      <c r="L3845">
        <v>0</v>
      </c>
      <c r="M3845">
        <f t="shared" si="246"/>
        <v>2</v>
      </c>
      <c r="N3845" s="2">
        <f t="shared" si="243"/>
        <v>22</v>
      </c>
      <c r="O3845" s="2" t="str">
        <f t="shared" si="244"/>
        <v>ACT_NB_VIG_LT5</v>
      </c>
      <c r="P3845" t="str">
        <f t="shared" si="245"/>
        <v>PA</v>
      </c>
    </row>
    <row r="3846" spans="1:16" x14ac:dyDescent="0.25">
      <c r="A3846" t="s">
        <v>27</v>
      </c>
      <c r="B3846" t="s">
        <v>6711</v>
      </c>
      <c r="C3846">
        <v>797</v>
      </c>
      <c r="D3846" t="s">
        <v>6712</v>
      </c>
      <c r="F3846" t="s">
        <v>44</v>
      </c>
      <c r="G3846" t="s">
        <v>45</v>
      </c>
      <c r="H3846" t="s">
        <v>53</v>
      </c>
      <c r="I3846">
        <v>8</v>
      </c>
      <c r="J3846">
        <v>2</v>
      </c>
      <c r="K3846" t="s">
        <v>3194</v>
      </c>
      <c r="L3846">
        <v>0</v>
      </c>
      <c r="M3846">
        <f t="shared" si="246"/>
        <v>2</v>
      </c>
      <c r="N3846" s="2">
        <f t="shared" si="243"/>
        <v>22</v>
      </c>
      <c r="O3846" s="2" t="str">
        <f t="shared" si="244"/>
        <v>ACT_NB_VIG_5TO9</v>
      </c>
      <c r="P3846" t="str">
        <f t="shared" si="245"/>
        <v>PA</v>
      </c>
    </row>
    <row r="3847" spans="1:16" x14ac:dyDescent="0.25">
      <c r="A3847" t="s">
        <v>27</v>
      </c>
      <c r="B3847" t="s">
        <v>6713</v>
      </c>
      <c r="C3847">
        <v>798</v>
      </c>
      <c r="D3847" t="s">
        <v>6714</v>
      </c>
      <c r="F3847" t="s">
        <v>44</v>
      </c>
      <c r="G3847" t="s">
        <v>45</v>
      </c>
      <c r="H3847" t="s">
        <v>53</v>
      </c>
      <c r="I3847">
        <v>8</v>
      </c>
      <c r="J3847">
        <v>2</v>
      </c>
      <c r="K3847" t="s">
        <v>3194</v>
      </c>
      <c r="L3847">
        <v>0</v>
      </c>
      <c r="M3847">
        <f t="shared" si="246"/>
        <v>2</v>
      </c>
      <c r="N3847" s="2">
        <f t="shared" si="243"/>
        <v>22</v>
      </c>
      <c r="O3847" s="2" t="str">
        <f t="shared" si="244"/>
        <v>ACT_NB_VIG_10TO19</v>
      </c>
      <c r="P3847" t="str">
        <f t="shared" si="245"/>
        <v>PA</v>
      </c>
    </row>
    <row r="3848" spans="1:16" x14ac:dyDescent="0.25">
      <c r="A3848" t="s">
        <v>27</v>
      </c>
      <c r="B3848" t="s">
        <v>6715</v>
      </c>
      <c r="C3848">
        <v>799</v>
      </c>
      <c r="D3848" t="s">
        <v>6716</v>
      </c>
      <c r="F3848" t="s">
        <v>44</v>
      </c>
      <c r="G3848" t="s">
        <v>45</v>
      </c>
      <c r="H3848" t="s">
        <v>53</v>
      </c>
      <c r="I3848">
        <v>8</v>
      </c>
      <c r="J3848">
        <v>2</v>
      </c>
      <c r="K3848" t="s">
        <v>6717</v>
      </c>
      <c r="L3848">
        <v>0</v>
      </c>
      <c r="M3848">
        <f t="shared" si="246"/>
        <v>2</v>
      </c>
      <c r="N3848" s="2">
        <f t="shared" si="243"/>
        <v>22</v>
      </c>
      <c r="O3848" s="2" t="str">
        <f t="shared" si="244"/>
        <v>ACT_NB_VIG_20TO29</v>
      </c>
      <c r="P3848" t="str">
        <f t="shared" si="245"/>
        <v>PA</v>
      </c>
    </row>
    <row r="3849" spans="1:16" x14ac:dyDescent="0.25">
      <c r="A3849" t="s">
        <v>27</v>
      </c>
      <c r="B3849" t="s">
        <v>6718</v>
      </c>
      <c r="C3849">
        <v>800</v>
      </c>
      <c r="D3849" t="s">
        <v>6719</v>
      </c>
      <c r="F3849" t="s">
        <v>44</v>
      </c>
      <c r="G3849" t="s">
        <v>45</v>
      </c>
      <c r="H3849" t="s">
        <v>53</v>
      </c>
      <c r="I3849">
        <v>8</v>
      </c>
      <c r="J3849">
        <v>2</v>
      </c>
      <c r="K3849" t="s">
        <v>6720</v>
      </c>
      <c r="L3849">
        <v>0</v>
      </c>
      <c r="M3849">
        <f t="shared" si="246"/>
        <v>2</v>
      </c>
      <c r="N3849" s="2">
        <f t="shared" si="243"/>
        <v>22</v>
      </c>
      <c r="O3849" s="2" t="str">
        <f t="shared" si="244"/>
        <v>ACT_NB_VIG_30TO59</v>
      </c>
      <c r="P3849" t="str">
        <f t="shared" si="245"/>
        <v>PA</v>
      </c>
    </row>
    <row r="3850" spans="1:16" x14ac:dyDescent="0.25">
      <c r="A3850" t="s">
        <v>27</v>
      </c>
      <c r="B3850" t="s">
        <v>6721</v>
      </c>
      <c r="C3850">
        <v>801</v>
      </c>
      <c r="D3850" t="s">
        <v>6722</v>
      </c>
      <c r="F3850" t="s">
        <v>44</v>
      </c>
      <c r="G3850" t="s">
        <v>45</v>
      </c>
      <c r="H3850" t="s">
        <v>53</v>
      </c>
      <c r="I3850">
        <v>8</v>
      </c>
      <c r="J3850">
        <v>2</v>
      </c>
      <c r="K3850" t="s">
        <v>6723</v>
      </c>
      <c r="L3850">
        <v>0</v>
      </c>
      <c r="M3850">
        <f t="shared" si="246"/>
        <v>2</v>
      </c>
      <c r="N3850" s="2">
        <f t="shared" si="243"/>
        <v>22</v>
      </c>
      <c r="O3850" s="2" t="str">
        <f t="shared" si="244"/>
        <v>ACT_NB_VIG_GE60</v>
      </c>
      <c r="P3850" t="str">
        <f t="shared" si="245"/>
        <v>PA</v>
      </c>
    </row>
    <row r="3851" spans="1:16" x14ac:dyDescent="0.25">
      <c r="A3851" t="s">
        <v>27</v>
      </c>
      <c r="B3851" t="s">
        <v>6724</v>
      </c>
      <c r="C3851">
        <v>802</v>
      </c>
      <c r="D3851" t="s">
        <v>6725</v>
      </c>
      <c r="F3851" t="s">
        <v>44</v>
      </c>
      <c r="G3851" t="s">
        <v>45</v>
      </c>
      <c r="H3851" t="s">
        <v>53</v>
      </c>
      <c r="I3851">
        <v>8</v>
      </c>
      <c r="J3851">
        <v>2</v>
      </c>
      <c r="K3851" t="s">
        <v>6726</v>
      </c>
      <c r="L3851">
        <v>0</v>
      </c>
      <c r="M3851">
        <f t="shared" si="246"/>
        <v>2</v>
      </c>
      <c r="N3851" s="2">
        <f t="shared" si="243"/>
        <v>22</v>
      </c>
      <c r="O3851" s="2" t="str">
        <f t="shared" si="244"/>
        <v>ACT_MV_LT5</v>
      </c>
      <c r="P3851" t="str">
        <f t="shared" si="245"/>
        <v>PA</v>
      </c>
    </row>
    <row r="3852" spans="1:16" x14ac:dyDescent="0.25">
      <c r="A3852" t="s">
        <v>27</v>
      </c>
      <c r="B3852" t="s">
        <v>6727</v>
      </c>
      <c r="C3852">
        <v>803</v>
      </c>
      <c r="D3852" t="s">
        <v>6728</v>
      </c>
      <c r="F3852" t="s">
        <v>44</v>
      </c>
      <c r="G3852" t="s">
        <v>45</v>
      </c>
      <c r="H3852" t="s">
        <v>53</v>
      </c>
      <c r="I3852">
        <v>8</v>
      </c>
      <c r="J3852">
        <v>2</v>
      </c>
      <c r="K3852" t="s">
        <v>6729</v>
      </c>
      <c r="L3852">
        <v>0</v>
      </c>
      <c r="M3852">
        <f t="shared" si="246"/>
        <v>2</v>
      </c>
      <c r="N3852" s="2">
        <f t="shared" si="243"/>
        <v>22</v>
      </c>
      <c r="O3852" s="2" t="str">
        <f t="shared" si="244"/>
        <v>ACT_MV_5TO9</v>
      </c>
      <c r="P3852" t="str">
        <f t="shared" si="245"/>
        <v>PA</v>
      </c>
    </row>
    <row r="3853" spans="1:16" x14ac:dyDescent="0.25">
      <c r="A3853" t="s">
        <v>27</v>
      </c>
      <c r="B3853" t="s">
        <v>6730</v>
      </c>
      <c r="C3853">
        <v>804</v>
      </c>
      <c r="D3853" t="s">
        <v>6731</v>
      </c>
      <c r="F3853" t="s">
        <v>44</v>
      </c>
      <c r="G3853" t="s">
        <v>45</v>
      </c>
      <c r="H3853" t="s">
        <v>53</v>
      </c>
      <c r="I3853">
        <v>8</v>
      </c>
      <c r="J3853">
        <v>2</v>
      </c>
      <c r="K3853" t="s">
        <v>6732</v>
      </c>
      <c r="L3853">
        <v>0</v>
      </c>
      <c r="M3853">
        <f t="shared" si="246"/>
        <v>2</v>
      </c>
      <c r="N3853" s="2">
        <f t="shared" si="243"/>
        <v>22</v>
      </c>
      <c r="O3853" s="2" t="str">
        <f t="shared" si="244"/>
        <v>ACT_MV_10TO19</v>
      </c>
      <c r="P3853" t="str">
        <f t="shared" si="245"/>
        <v>PA</v>
      </c>
    </row>
    <row r="3854" spans="1:16" x14ac:dyDescent="0.25">
      <c r="A3854" t="s">
        <v>27</v>
      </c>
      <c r="B3854" t="s">
        <v>6733</v>
      </c>
      <c r="C3854">
        <v>805</v>
      </c>
      <c r="D3854" t="s">
        <v>6734</v>
      </c>
      <c r="F3854" t="s">
        <v>44</v>
      </c>
      <c r="G3854" t="s">
        <v>45</v>
      </c>
      <c r="H3854" t="s">
        <v>53</v>
      </c>
      <c r="I3854">
        <v>8</v>
      </c>
      <c r="J3854">
        <v>2</v>
      </c>
      <c r="K3854" t="s">
        <v>6735</v>
      </c>
      <c r="L3854">
        <v>0</v>
      </c>
      <c r="M3854">
        <f t="shared" si="246"/>
        <v>2</v>
      </c>
      <c r="N3854" s="2">
        <f t="shared" si="243"/>
        <v>22</v>
      </c>
      <c r="O3854" s="2" t="str">
        <f t="shared" si="244"/>
        <v>ACT_MV_20TO29</v>
      </c>
      <c r="P3854" t="str">
        <f t="shared" si="245"/>
        <v>PA</v>
      </c>
    </row>
    <row r="3855" spans="1:16" x14ac:dyDescent="0.25">
      <c r="A3855" t="s">
        <v>27</v>
      </c>
      <c r="B3855" t="s">
        <v>6736</v>
      </c>
      <c r="C3855">
        <v>806</v>
      </c>
      <c r="D3855" t="s">
        <v>6737</v>
      </c>
      <c r="F3855" t="s">
        <v>44</v>
      </c>
      <c r="G3855" t="s">
        <v>45</v>
      </c>
      <c r="H3855" t="s">
        <v>53</v>
      </c>
      <c r="I3855">
        <v>8</v>
      </c>
      <c r="J3855">
        <v>2</v>
      </c>
      <c r="K3855" t="s">
        <v>6738</v>
      </c>
      <c r="L3855">
        <v>0</v>
      </c>
      <c r="M3855">
        <f t="shared" si="246"/>
        <v>2</v>
      </c>
      <c r="N3855" s="2">
        <f t="shared" si="243"/>
        <v>22</v>
      </c>
      <c r="O3855" s="2" t="str">
        <f t="shared" si="244"/>
        <v>ACT_MV_30TO59</v>
      </c>
      <c r="P3855" t="str">
        <f t="shared" si="245"/>
        <v>PA</v>
      </c>
    </row>
    <row r="3856" spans="1:16" x14ac:dyDescent="0.25">
      <c r="A3856" t="s">
        <v>27</v>
      </c>
      <c r="B3856" t="s">
        <v>6739</v>
      </c>
      <c r="C3856">
        <v>807</v>
      </c>
      <c r="D3856" t="s">
        <v>6740</v>
      </c>
      <c r="F3856" t="s">
        <v>44</v>
      </c>
      <c r="G3856" t="s">
        <v>45</v>
      </c>
      <c r="H3856" t="s">
        <v>53</v>
      </c>
      <c r="I3856">
        <v>8</v>
      </c>
      <c r="J3856">
        <v>2</v>
      </c>
      <c r="K3856" t="s">
        <v>6673</v>
      </c>
      <c r="L3856">
        <v>0</v>
      </c>
      <c r="M3856">
        <f t="shared" si="246"/>
        <v>2</v>
      </c>
      <c r="N3856" s="2">
        <f t="shared" si="243"/>
        <v>22</v>
      </c>
      <c r="O3856" s="2" t="str">
        <f t="shared" si="244"/>
        <v>ACT_MV_GE60</v>
      </c>
      <c r="P3856" t="str">
        <f t="shared" si="245"/>
        <v>PA</v>
      </c>
    </row>
    <row r="3857" spans="1:16" x14ac:dyDescent="0.25">
      <c r="A3857" t="s">
        <v>27</v>
      </c>
      <c r="B3857" t="s">
        <v>6741</v>
      </c>
      <c r="C3857">
        <v>808</v>
      </c>
      <c r="D3857" t="s">
        <v>6742</v>
      </c>
      <c r="F3857" t="s">
        <v>44</v>
      </c>
      <c r="G3857" t="s">
        <v>45</v>
      </c>
      <c r="H3857" t="s">
        <v>53</v>
      </c>
      <c r="I3857">
        <v>8</v>
      </c>
      <c r="J3857">
        <v>2</v>
      </c>
      <c r="K3857" t="s">
        <v>6743</v>
      </c>
      <c r="L3857">
        <v>0</v>
      </c>
      <c r="M3857">
        <f t="shared" si="246"/>
        <v>2</v>
      </c>
      <c r="N3857" s="2">
        <f t="shared" si="243"/>
        <v>22</v>
      </c>
      <c r="O3857" s="2" t="str">
        <f t="shared" si="244"/>
        <v>ACT_MV_GE10</v>
      </c>
      <c r="P3857" t="str">
        <f t="shared" si="245"/>
        <v>PA</v>
      </c>
    </row>
    <row r="3858" spans="1:16" x14ac:dyDescent="0.25">
      <c r="A3858" t="s">
        <v>27</v>
      </c>
      <c r="B3858" t="s">
        <v>6744</v>
      </c>
      <c r="C3858">
        <v>809</v>
      </c>
      <c r="D3858" t="s">
        <v>6745</v>
      </c>
      <c r="F3858" t="s">
        <v>44</v>
      </c>
      <c r="G3858" t="s">
        <v>45</v>
      </c>
      <c r="H3858" t="s">
        <v>53</v>
      </c>
      <c r="I3858">
        <v>8</v>
      </c>
      <c r="J3858">
        <v>2</v>
      </c>
      <c r="K3858" t="s">
        <v>6746</v>
      </c>
      <c r="L3858">
        <v>0</v>
      </c>
      <c r="M3858">
        <f t="shared" si="246"/>
        <v>2</v>
      </c>
      <c r="N3858" s="2">
        <f t="shared" si="243"/>
        <v>22</v>
      </c>
      <c r="O3858" s="2" t="str">
        <f t="shared" si="244"/>
        <v>ACT_NB_MV_LT5</v>
      </c>
      <c r="P3858" t="str">
        <f t="shared" si="245"/>
        <v>PA</v>
      </c>
    </row>
    <row r="3859" spans="1:16" x14ac:dyDescent="0.25">
      <c r="A3859" t="s">
        <v>27</v>
      </c>
      <c r="B3859" t="s">
        <v>6747</v>
      </c>
      <c r="C3859">
        <v>810</v>
      </c>
      <c r="D3859" t="s">
        <v>6748</v>
      </c>
      <c r="F3859" t="s">
        <v>44</v>
      </c>
      <c r="G3859" t="s">
        <v>45</v>
      </c>
      <c r="H3859" t="s">
        <v>53</v>
      </c>
      <c r="I3859">
        <v>8</v>
      </c>
      <c r="J3859">
        <v>2</v>
      </c>
      <c r="K3859" t="s">
        <v>1561</v>
      </c>
      <c r="L3859">
        <v>0</v>
      </c>
      <c r="M3859">
        <f t="shared" si="246"/>
        <v>2</v>
      </c>
      <c r="N3859" s="2">
        <f t="shared" si="243"/>
        <v>22</v>
      </c>
      <c r="O3859" s="2" t="str">
        <f t="shared" si="244"/>
        <v>ACT_NB_MV_5TO9</v>
      </c>
      <c r="P3859" t="str">
        <f t="shared" si="245"/>
        <v>PA</v>
      </c>
    </row>
    <row r="3860" spans="1:16" x14ac:dyDescent="0.25">
      <c r="A3860" t="s">
        <v>27</v>
      </c>
      <c r="B3860" t="s">
        <v>6749</v>
      </c>
      <c r="C3860">
        <v>811</v>
      </c>
      <c r="D3860" t="s">
        <v>6750</v>
      </c>
      <c r="F3860" t="s">
        <v>44</v>
      </c>
      <c r="G3860" t="s">
        <v>45</v>
      </c>
      <c r="H3860" t="s">
        <v>53</v>
      </c>
      <c r="I3860">
        <v>8</v>
      </c>
      <c r="J3860">
        <v>2</v>
      </c>
      <c r="K3860" t="s">
        <v>4118</v>
      </c>
      <c r="L3860">
        <v>0</v>
      </c>
      <c r="M3860">
        <f t="shared" si="246"/>
        <v>2</v>
      </c>
      <c r="N3860" s="2">
        <f t="shared" si="243"/>
        <v>22</v>
      </c>
      <c r="O3860" s="2" t="str">
        <f t="shared" si="244"/>
        <v>ACT_NB_MV_10TO19</v>
      </c>
      <c r="P3860" t="str">
        <f t="shared" si="245"/>
        <v>PA</v>
      </c>
    </row>
    <row r="3861" spans="1:16" x14ac:dyDescent="0.25">
      <c r="A3861" t="s">
        <v>27</v>
      </c>
      <c r="B3861" t="s">
        <v>6751</v>
      </c>
      <c r="C3861">
        <v>812</v>
      </c>
      <c r="D3861" t="s">
        <v>6752</v>
      </c>
      <c r="F3861" t="s">
        <v>44</v>
      </c>
      <c r="G3861" t="s">
        <v>45</v>
      </c>
      <c r="H3861" t="s">
        <v>53</v>
      </c>
      <c r="I3861">
        <v>8</v>
      </c>
      <c r="J3861">
        <v>2</v>
      </c>
      <c r="K3861" t="s">
        <v>6753</v>
      </c>
      <c r="L3861">
        <v>0</v>
      </c>
      <c r="M3861">
        <f t="shared" si="246"/>
        <v>2</v>
      </c>
      <c r="N3861" s="2">
        <f t="shared" si="243"/>
        <v>22</v>
      </c>
      <c r="O3861" s="2" t="str">
        <f t="shared" si="244"/>
        <v>ACT_NB_MV_20TO29</v>
      </c>
      <c r="P3861" t="str">
        <f t="shared" si="245"/>
        <v>PA</v>
      </c>
    </row>
    <row r="3862" spans="1:16" x14ac:dyDescent="0.25">
      <c r="A3862" t="s">
        <v>27</v>
      </c>
      <c r="B3862" t="s">
        <v>6754</v>
      </c>
      <c r="C3862">
        <v>813</v>
      </c>
      <c r="D3862" t="s">
        <v>6755</v>
      </c>
      <c r="F3862" t="s">
        <v>44</v>
      </c>
      <c r="G3862" t="s">
        <v>45</v>
      </c>
      <c r="H3862" t="s">
        <v>53</v>
      </c>
      <c r="I3862">
        <v>8</v>
      </c>
      <c r="J3862">
        <v>2</v>
      </c>
      <c r="K3862" t="s">
        <v>6756</v>
      </c>
      <c r="L3862">
        <v>0</v>
      </c>
      <c r="M3862">
        <f t="shared" si="246"/>
        <v>2</v>
      </c>
      <c r="N3862" s="2">
        <f t="shared" si="243"/>
        <v>22</v>
      </c>
      <c r="O3862" s="2" t="str">
        <f t="shared" si="244"/>
        <v>ACT_NB_MV_30TO59</v>
      </c>
      <c r="P3862" t="str">
        <f t="shared" si="245"/>
        <v>PA</v>
      </c>
    </row>
    <row r="3863" spans="1:16" x14ac:dyDescent="0.25">
      <c r="A3863" t="s">
        <v>27</v>
      </c>
      <c r="B3863" t="s">
        <v>6757</v>
      </c>
      <c r="C3863">
        <v>814</v>
      </c>
      <c r="D3863" t="s">
        <v>6758</v>
      </c>
      <c r="F3863" t="s">
        <v>44</v>
      </c>
      <c r="G3863" t="s">
        <v>45</v>
      </c>
      <c r="H3863" t="s">
        <v>53</v>
      </c>
      <c r="I3863">
        <v>8</v>
      </c>
      <c r="J3863">
        <v>2</v>
      </c>
      <c r="K3863" t="s">
        <v>6759</v>
      </c>
      <c r="L3863">
        <v>0</v>
      </c>
      <c r="M3863">
        <f t="shared" si="246"/>
        <v>2</v>
      </c>
      <c r="N3863" s="2">
        <f t="shared" si="243"/>
        <v>22</v>
      </c>
      <c r="O3863" s="2" t="str">
        <f t="shared" si="244"/>
        <v>ACT_NB_MV_GE60</v>
      </c>
      <c r="P3863" t="str">
        <f t="shared" si="245"/>
        <v>PA</v>
      </c>
    </row>
    <row r="3864" spans="1:16" x14ac:dyDescent="0.25">
      <c r="A3864" t="s">
        <v>27</v>
      </c>
      <c r="B3864" t="s">
        <v>6760</v>
      </c>
      <c r="C3864">
        <v>815</v>
      </c>
      <c r="D3864" t="s">
        <v>6761</v>
      </c>
      <c r="F3864" t="s">
        <v>44</v>
      </c>
      <c r="G3864" t="s">
        <v>45</v>
      </c>
      <c r="H3864" t="s">
        <v>46</v>
      </c>
      <c r="I3864">
        <v>8</v>
      </c>
      <c r="J3864">
        <v>0</v>
      </c>
      <c r="K3864" t="s">
        <v>6762</v>
      </c>
      <c r="L3864">
        <v>0</v>
      </c>
      <c r="M3864">
        <f t="shared" si="246"/>
        <v>2</v>
      </c>
      <c r="N3864" s="2">
        <f t="shared" si="243"/>
        <v>22</v>
      </c>
      <c r="O3864" s="2" t="str">
        <f t="shared" si="244"/>
        <v>ACT_NB_MV_GE10</v>
      </c>
      <c r="P3864" t="str">
        <f t="shared" si="245"/>
        <v>PA</v>
      </c>
    </row>
    <row r="3865" spans="1:16" x14ac:dyDescent="0.25">
      <c r="A3865" t="s">
        <v>27</v>
      </c>
      <c r="B3865" t="s">
        <v>6763</v>
      </c>
      <c r="C3865">
        <v>816</v>
      </c>
      <c r="D3865" t="s">
        <v>6764</v>
      </c>
      <c r="F3865" t="s">
        <v>44</v>
      </c>
      <c r="G3865" t="s">
        <v>45</v>
      </c>
      <c r="H3865" t="s">
        <v>53</v>
      </c>
      <c r="I3865">
        <v>8</v>
      </c>
      <c r="J3865">
        <v>2</v>
      </c>
      <c r="K3865" t="s">
        <v>6765</v>
      </c>
      <c r="L3865">
        <v>0</v>
      </c>
      <c r="M3865">
        <f t="shared" si="246"/>
        <v>2</v>
      </c>
      <c r="N3865" s="2">
        <f t="shared" si="243"/>
        <v>22</v>
      </c>
      <c r="O3865" s="2" t="str">
        <f t="shared" si="244"/>
        <v>ACT_MV_GE10_SD</v>
      </c>
      <c r="P3865" t="str">
        <f t="shared" si="245"/>
        <v>PA</v>
      </c>
    </row>
    <row r="3866" spans="1:16" x14ac:dyDescent="0.25">
      <c r="A3866" t="s">
        <v>27</v>
      </c>
      <c r="B3866" t="s">
        <v>6766</v>
      </c>
      <c r="C3866">
        <v>817</v>
      </c>
      <c r="D3866" t="s">
        <v>6767</v>
      </c>
      <c r="F3866" t="s">
        <v>44</v>
      </c>
      <c r="G3866" t="s">
        <v>45</v>
      </c>
      <c r="H3866" t="s">
        <v>53</v>
      </c>
      <c r="I3866">
        <v>8</v>
      </c>
      <c r="J3866">
        <v>2</v>
      </c>
      <c r="K3866" t="s">
        <v>6768</v>
      </c>
      <c r="L3866">
        <v>0</v>
      </c>
      <c r="M3866">
        <f t="shared" si="246"/>
        <v>2</v>
      </c>
      <c r="N3866" s="2">
        <f t="shared" si="243"/>
        <v>22</v>
      </c>
      <c r="O3866" s="2" t="str">
        <f t="shared" si="244"/>
        <v>ACT_DUR_BRK_AV</v>
      </c>
      <c r="P3866" t="str">
        <f t="shared" si="245"/>
        <v>PA</v>
      </c>
    </row>
    <row r="3867" spans="1:16" x14ac:dyDescent="0.25">
      <c r="A3867" t="s">
        <v>27</v>
      </c>
      <c r="B3867" t="s">
        <v>6769</v>
      </c>
      <c r="C3867">
        <v>818</v>
      </c>
      <c r="D3867" t="s">
        <v>6770</v>
      </c>
      <c r="F3867" t="s">
        <v>44</v>
      </c>
      <c r="G3867" t="s">
        <v>45</v>
      </c>
      <c r="H3867" t="s">
        <v>53</v>
      </c>
      <c r="I3867">
        <v>8</v>
      </c>
      <c r="J3867">
        <v>2</v>
      </c>
      <c r="K3867" t="s">
        <v>6771</v>
      </c>
      <c r="L3867">
        <v>0</v>
      </c>
      <c r="M3867">
        <f t="shared" si="246"/>
        <v>2</v>
      </c>
      <c r="N3867" s="2">
        <f t="shared" si="243"/>
        <v>22</v>
      </c>
      <c r="O3867" s="2" t="str">
        <f t="shared" si="244"/>
        <v>ACT_DUR_BRK_SD</v>
      </c>
      <c r="P3867" t="str">
        <f t="shared" si="245"/>
        <v>PA</v>
      </c>
    </row>
    <row r="3868" spans="1:16" x14ac:dyDescent="0.25">
      <c r="A3868" t="s">
        <v>27</v>
      </c>
      <c r="B3868" t="s">
        <v>6772</v>
      </c>
      <c r="C3868">
        <v>819</v>
      </c>
      <c r="D3868" t="s">
        <v>6773</v>
      </c>
      <c r="F3868" t="s">
        <v>44</v>
      </c>
      <c r="G3868" t="s">
        <v>45</v>
      </c>
      <c r="H3868" t="s">
        <v>53</v>
      </c>
      <c r="I3868">
        <v>8</v>
      </c>
      <c r="J3868">
        <v>2</v>
      </c>
      <c r="K3868" t="s">
        <v>3456</v>
      </c>
      <c r="L3868">
        <v>0</v>
      </c>
      <c r="M3868">
        <f t="shared" si="246"/>
        <v>2</v>
      </c>
      <c r="N3868" s="2">
        <f t="shared" si="243"/>
        <v>22</v>
      </c>
      <c r="O3868" s="2" t="str">
        <f t="shared" si="244"/>
        <v>ACT_DUR_BRK_P50</v>
      </c>
      <c r="P3868" t="str">
        <f t="shared" si="245"/>
        <v>PA</v>
      </c>
    </row>
    <row r="3869" spans="1:16" x14ac:dyDescent="0.25">
      <c r="A3869" t="s">
        <v>27</v>
      </c>
      <c r="B3869" t="s">
        <v>6774</v>
      </c>
      <c r="C3869">
        <v>820</v>
      </c>
      <c r="D3869" t="s">
        <v>6775</v>
      </c>
      <c r="F3869" t="s">
        <v>44</v>
      </c>
      <c r="G3869" t="s">
        <v>45</v>
      </c>
      <c r="H3869" t="s">
        <v>53</v>
      </c>
      <c r="I3869">
        <v>8</v>
      </c>
      <c r="J3869">
        <v>2</v>
      </c>
      <c r="K3869" t="s">
        <v>6776</v>
      </c>
      <c r="L3869">
        <v>0</v>
      </c>
      <c r="M3869">
        <f t="shared" si="246"/>
        <v>2</v>
      </c>
      <c r="N3869" s="2">
        <f t="shared" si="243"/>
        <v>22</v>
      </c>
      <c r="O3869" s="2" t="str">
        <f t="shared" si="244"/>
        <v>ACT_DUR_BRKPR_AV</v>
      </c>
      <c r="P3869" t="str">
        <f t="shared" si="245"/>
        <v>PA</v>
      </c>
    </row>
    <row r="3870" spans="1:16" x14ac:dyDescent="0.25">
      <c r="A3870" t="s">
        <v>27</v>
      </c>
      <c r="B3870" t="s">
        <v>6777</v>
      </c>
      <c r="C3870">
        <v>821</v>
      </c>
      <c r="D3870" t="s">
        <v>6778</v>
      </c>
      <c r="F3870" t="s">
        <v>44</v>
      </c>
      <c r="G3870" t="s">
        <v>45</v>
      </c>
      <c r="H3870" t="s">
        <v>53</v>
      </c>
      <c r="I3870">
        <v>8</v>
      </c>
      <c r="J3870">
        <v>2</v>
      </c>
      <c r="K3870" t="s">
        <v>6779</v>
      </c>
      <c r="L3870">
        <v>0</v>
      </c>
      <c r="M3870">
        <f t="shared" si="246"/>
        <v>2</v>
      </c>
      <c r="N3870" s="2">
        <f t="shared" si="243"/>
        <v>22</v>
      </c>
      <c r="O3870" s="2" t="str">
        <f t="shared" si="244"/>
        <v>ACT_DUR_BRKPR_SD</v>
      </c>
      <c r="P3870" t="str">
        <f t="shared" si="245"/>
        <v>PA</v>
      </c>
    </row>
    <row r="3871" spans="1:16" x14ac:dyDescent="0.25">
      <c r="A3871" t="s">
        <v>27</v>
      </c>
      <c r="B3871" t="s">
        <v>6780</v>
      </c>
      <c r="C3871">
        <v>822</v>
      </c>
      <c r="D3871" t="s">
        <v>6781</v>
      </c>
      <c r="F3871" t="s">
        <v>44</v>
      </c>
      <c r="G3871" t="s">
        <v>45</v>
      </c>
      <c r="H3871" t="s">
        <v>53</v>
      </c>
      <c r="I3871">
        <v>8</v>
      </c>
      <c r="J3871">
        <v>2</v>
      </c>
      <c r="K3871" t="s">
        <v>6776</v>
      </c>
      <c r="L3871">
        <v>0</v>
      </c>
      <c r="M3871">
        <f t="shared" si="246"/>
        <v>2</v>
      </c>
      <c r="N3871" s="2">
        <f t="shared" si="243"/>
        <v>22</v>
      </c>
      <c r="O3871" s="2" t="str">
        <f t="shared" si="244"/>
        <v>ACT_DUR_BRKPR_P50</v>
      </c>
      <c r="P3871" t="str">
        <f t="shared" si="245"/>
        <v>PA</v>
      </c>
    </row>
    <row r="3872" spans="1:16" x14ac:dyDescent="0.25">
      <c r="A3872" t="s">
        <v>27</v>
      </c>
      <c r="B3872" t="s">
        <v>6782</v>
      </c>
      <c r="C3872">
        <v>823</v>
      </c>
      <c r="D3872" t="s">
        <v>6783</v>
      </c>
      <c r="F3872" t="s">
        <v>44</v>
      </c>
      <c r="G3872" t="s">
        <v>45</v>
      </c>
      <c r="H3872" t="s">
        <v>53</v>
      </c>
      <c r="I3872">
        <v>8</v>
      </c>
      <c r="J3872">
        <v>2</v>
      </c>
      <c r="K3872" t="s">
        <v>6784</v>
      </c>
      <c r="L3872">
        <v>0</v>
      </c>
      <c r="M3872">
        <f t="shared" si="246"/>
        <v>2</v>
      </c>
      <c r="N3872" s="2">
        <f t="shared" si="243"/>
        <v>22</v>
      </c>
      <c r="O3872" s="2" t="str">
        <f t="shared" si="244"/>
        <v>ACT_SED_DUR_AV</v>
      </c>
      <c r="P3872" t="str">
        <f t="shared" si="245"/>
        <v>PA</v>
      </c>
    </row>
    <row r="3873" spans="1:16" x14ac:dyDescent="0.25">
      <c r="A3873" t="s">
        <v>27</v>
      </c>
      <c r="B3873" t="s">
        <v>6785</v>
      </c>
      <c r="C3873">
        <v>824</v>
      </c>
      <c r="D3873" t="s">
        <v>6786</v>
      </c>
      <c r="F3873" t="s">
        <v>44</v>
      </c>
      <c r="G3873" t="s">
        <v>45</v>
      </c>
      <c r="H3873" t="s">
        <v>53</v>
      </c>
      <c r="I3873">
        <v>8</v>
      </c>
      <c r="J3873">
        <v>2</v>
      </c>
      <c r="K3873" t="s">
        <v>6787</v>
      </c>
      <c r="L3873">
        <v>0</v>
      </c>
      <c r="M3873">
        <f t="shared" si="246"/>
        <v>2</v>
      </c>
      <c r="N3873" s="2">
        <f t="shared" si="243"/>
        <v>22</v>
      </c>
      <c r="O3873" s="2" t="str">
        <f t="shared" si="244"/>
        <v>ACT_SED_DUR_P50</v>
      </c>
      <c r="P3873" t="str">
        <f t="shared" si="245"/>
        <v>PA</v>
      </c>
    </row>
    <row r="3874" spans="1:16" x14ac:dyDescent="0.25">
      <c r="A3874" t="s">
        <v>27</v>
      </c>
      <c r="B3874" t="s">
        <v>6788</v>
      </c>
      <c r="C3874">
        <v>825</v>
      </c>
      <c r="D3874" t="s">
        <v>6789</v>
      </c>
      <c r="F3874" t="s">
        <v>44</v>
      </c>
      <c r="G3874" t="s">
        <v>45</v>
      </c>
      <c r="H3874" t="s">
        <v>53</v>
      </c>
      <c r="I3874">
        <v>8</v>
      </c>
      <c r="J3874">
        <v>2</v>
      </c>
      <c r="K3874" t="s">
        <v>6790</v>
      </c>
      <c r="L3874">
        <v>0</v>
      </c>
      <c r="M3874">
        <f t="shared" si="246"/>
        <v>2</v>
      </c>
      <c r="N3874" s="2">
        <f t="shared" si="243"/>
        <v>22</v>
      </c>
      <c r="O3874" s="2" t="str">
        <f t="shared" si="244"/>
        <v>ACT_SED_CTS_AV</v>
      </c>
      <c r="P3874" t="str">
        <f t="shared" si="245"/>
        <v>PA</v>
      </c>
    </row>
    <row r="3875" spans="1:16" x14ac:dyDescent="0.25">
      <c r="A3875" t="s">
        <v>27</v>
      </c>
      <c r="B3875" t="s">
        <v>6791</v>
      </c>
      <c r="C3875">
        <v>826</v>
      </c>
      <c r="D3875" t="s">
        <v>6792</v>
      </c>
      <c r="F3875" t="s">
        <v>44</v>
      </c>
      <c r="G3875" t="s">
        <v>45</v>
      </c>
      <c r="H3875" t="s">
        <v>53</v>
      </c>
      <c r="I3875">
        <v>8</v>
      </c>
      <c r="J3875">
        <v>2</v>
      </c>
      <c r="K3875" t="s">
        <v>6793</v>
      </c>
      <c r="L3875">
        <v>0</v>
      </c>
      <c r="M3875">
        <f t="shared" si="246"/>
        <v>2</v>
      </c>
      <c r="N3875" s="2">
        <f t="shared" si="243"/>
        <v>22</v>
      </c>
      <c r="O3875" s="2" t="str">
        <f t="shared" si="244"/>
        <v>ACT_SED_MET_PB</v>
      </c>
      <c r="P3875" t="str">
        <f t="shared" si="245"/>
        <v>PA</v>
      </c>
    </row>
    <row r="3876" spans="1:16" x14ac:dyDescent="0.25">
      <c r="A3876" t="s">
        <v>27</v>
      </c>
      <c r="B3876" t="s">
        <v>6794</v>
      </c>
      <c r="C3876">
        <v>827</v>
      </c>
      <c r="D3876" t="s">
        <v>6795</v>
      </c>
      <c r="F3876" t="s">
        <v>44</v>
      </c>
      <c r="G3876" t="s">
        <v>45</v>
      </c>
      <c r="H3876" t="s">
        <v>53</v>
      </c>
      <c r="I3876">
        <v>8</v>
      </c>
      <c r="J3876">
        <v>2</v>
      </c>
      <c r="K3876" t="s">
        <v>6796</v>
      </c>
      <c r="L3876">
        <v>0</v>
      </c>
      <c r="M3876">
        <f t="shared" si="246"/>
        <v>2</v>
      </c>
      <c r="N3876" s="2">
        <f t="shared" si="243"/>
        <v>22</v>
      </c>
      <c r="O3876" s="2" t="str">
        <f t="shared" si="244"/>
        <v>ACT_SED_MET_P50</v>
      </c>
      <c r="P3876" t="str">
        <f t="shared" si="245"/>
        <v>PA</v>
      </c>
    </row>
    <row r="3877" spans="1:16" x14ac:dyDescent="0.25">
      <c r="A3877" t="s">
        <v>27</v>
      </c>
      <c r="B3877" t="s">
        <v>6797</v>
      </c>
      <c r="C3877">
        <v>828</v>
      </c>
      <c r="D3877" t="s">
        <v>6798</v>
      </c>
      <c r="F3877" t="s">
        <v>44</v>
      </c>
      <c r="G3877" t="s">
        <v>45</v>
      </c>
      <c r="H3877" t="s">
        <v>53</v>
      </c>
      <c r="I3877">
        <v>8</v>
      </c>
      <c r="J3877">
        <v>2</v>
      </c>
      <c r="K3877" t="s">
        <v>6799</v>
      </c>
      <c r="L3877">
        <v>0</v>
      </c>
      <c r="M3877">
        <f t="shared" si="246"/>
        <v>2</v>
      </c>
      <c r="N3877" s="2">
        <f t="shared" si="243"/>
        <v>22</v>
      </c>
      <c r="O3877" s="2" t="str">
        <f t="shared" si="244"/>
        <v>ACT_SED_NB_TOT</v>
      </c>
      <c r="P3877" t="str">
        <f t="shared" si="245"/>
        <v>PA</v>
      </c>
    </row>
    <row r="3878" spans="1:16" x14ac:dyDescent="0.25">
      <c r="A3878" t="s">
        <v>27</v>
      </c>
      <c r="B3878" t="s">
        <v>6800</v>
      </c>
      <c r="C3878">
        <v>829</v>
      </c>
      <c r="D3878" t="s">
        <v>6801</v>
      </c>
      <c r="F3878" t="s">
        <v>44</v>
      </c>
      <c r="G3878" t="s">
        <v>45</v>
      </c>
      <c r="H3878" t="s">
        <v>53</v>
      </c>
      <c r="I3878">
        <v>8</v>
      </c>
      <c r="J3878">
        <v>2</v>
      </c>
      <c r="K3878" t="s">
        <v>6802</v>
      </c>
      <c r="L3878">
        <v>0</v>
      </c>
      <c r="M3878">
        <f t="shared" si="246"/>
        <v>2</v>
      </c>
      <c r="N3878" s="2">
        <f t="shared" si="243"/>
        <v>22</v>
      </c>
      <c r="O3878" s="2" t="str">
        <f t="shared" si="244"/>
        <v>ACT_SED_MET_AV</v>
      </c>
      <c r="P3878" t="str">
        <f t="shared" si="245"/>
        <v>PA</v>
      </c>
    </row>
    <row r="3879" spans="1:16" x14ac:dyDescent="0.25">
      <c r="A3879" t="s">
        <v>27</v>
      </c>
      <c r="B3879" t="s">
        <v>6803</v>
      </c>
      <c r="C3879">
        <v>830</v>
      </c>
      <c r="D3879" t="s">
        <v>6804</v>
      </c>
      <c r="F3879" t="s">
        <v>44</v>
      </c>
      <c r="G3879" t="s">
        <v>45</v>
      </c>
      <c r="H3879" t="s">
        <v>53</v>
      </c>
      <c r="I3879">
        <v>8</v>
      </c>
      <c r="J3879">
        <v>2</v>
      </c>
      <c r="K3879" t="s">
        <v>6805</v>
      </c>
      <c r="L3879">
        <v>0</v>
      </c>
      <c r="M3879">
        <f t="shared" si="246"/>
        <v>2</v>
      </c>
      <c r="N3879" s="2">
        <f t="shared" si="243"/>
        <v>22</v>
      </c>
      <c r="O3879" s="2" t="str">
        <f t="shared" si="244"/>
        <v>ACT_SED_CPM</v>
      </c>
      <c r="P3879" t="str">
        <f t="shared" si="245"/>
        <v>PA</v>
      </c>
    </row>
    <row r="3880" spans="1:16" x14ac:dyDescent="0.25">
      <c r="A3880" t="s">
        <v>27</v>
      </c>
      <c r="B3880" t="s">
        <v>6806</v>
      </c>
      <c r="C3880">
        <v>831</v>
      </c>
      <c r="D3880" t="s">
        <v>6807</v>
      </c>
      <c r="F3880" t="s">
        <v>44</v>
      </c>
      <c r="G3880" t="s">
        <v>45</v>
      </c>
      <c r="H3880" t="s">
        <v>53</v>
      </c>
      <c r="I3880">
        <v>8</v>
      </c>
      <c r="J3880">
        <v>2</v>
      </c>
      <c r="K3880" t="s">
        <v>6808</v>
      </c>
      <c r="L3880">
        <v>0</v>
      </c>
      <c r="M3880">
        <f t="shared" si="246"/>
        <v>2</v>
      </c>
      <c r="N3880" s="2">
        <f t="shared" si="243"/>
        <v>22</v>
      </c>
      <c r="O3880" s="2" t="str">
        <f t="shared" si="244"/>
        <v>ACT_LIGHT_DUR_AV</v>
      </c>
      <c r="P3880" t="str">
        <f t="shared" si="245"/>
        <v>PA</v>
      </c>
    </row>
    <row r="3881" spans="1:16" x14ac:dyDescent="0.25">
      <c r="A3881" t="s">
        <v>27</v>
      </c>
      <c r="B3881" t="s">
        <v>6809</v>
      </c>
      <c r="C3881">
        <v>832</v>
      </c>
      <c r="D3881" t="s">
        <v>6810</v>
      </c>
      <c r="F3881" t="s">
        <v>44</v>
      </c>
      <c r="G3881" t="s">
        <v>45</v>
      </c>
      <c r="H3881" t="s">
        <v>53</v>
      </c>
      <c r="I3881">
        <v>8</v>
      </c>
      <c r="J3881">
        <v>2</v>
      </c>
      <c r="K3881" t="s">
        <v>662</v>
      </c>
      <c r="L3881">
        <v>0</v>
      </c>
      <c r="M3881">
        <f t="shared" si="246"/>
        <v>2</v>
      </c>
      <c r="N3881" s="2">
        <f t="shared" si="243"/>
        <v>22</v>
      </c>
      <c r="O3881" s="2" t="str">
        <f t="shared" si="244"/>
        <v>ACT_LIGHT_DUR_P50</v>
      </c>
      <c r="P3881" t="str">
        <f t="shared" si="245"/>
        <v>PA</v>
      </c>
    </row>
    <row r="3882" spans="1:16" x14ac:dyDescent="0.25">
      <c r="A3882" t="s">
        <v>27</v>
      </c>
      <c r="B3882" t="s">
        <v>6811</v>
      </c>
      <c r="C3882">
        <v>833</v>
      </c>
      <c r="D3882" t="s">
        <v>6812</v>
      </c>
      <c r="F3882" t="s">
        <v>44</v>
      </c>
      <c r="G3882" t="s">
        <v>45</v>
      </c>
      <c r="H3882" t="s">
        <v>53</v>
      </c>
      <c r="I3882">
        <v>8</v>
      </c>
      <c r="J3882">
        <v>2</v>
      </c>
      <c r="K3882" t="s">
        <v>6813</v>
      </c>
      <c r="L3882">
        <v>0</v>
      </c>
      <c r="M3882">
        <f t="shared" si="246"/>
        <v>2</v>
      </c>
      <c r="N3882" s="2">
        <f t="shared" si="243"/>
        <v>22</v>
      </c>
      <c r="O3882" s="2" t="str">
        <f t="shared" si="244"/>
        <v>ACT_LIGHT_CTS_AV</v>
      </c>
      <c r="P3882" t="str">
        <f t="shared" si="245"/>
        <v>PA</v>
      </c>
    </row>
    <row r="3883" spans="1:16" x14ac:dyDescent="0.25">
      <c r="A3883" t="s">
        <v>27</v>
      </c>
      <c r="B3883" t="s">
        <v>6814</v>
      </c>
      <c r="C3883">
        <v>834</v>
      </c>
      <c r="D3883" t="s">
        <v>6815</v>
      </c>
      <c r="F3883" t="s">
        <v>44</v>
      </c>
      <c r="G3883" t="s">
        <v>45</v>
      </c>
      <c r="H3883" t="s">
        <v>53</v>
      </c>
      <c r="I3883">
        <v>8</v>
      </c>
      <c r="J3883">
        <v>2</v>
      </c>
      <c r="K3883" t="s">
        <v>6816</v>
      </c>
      <c r="L3883">
        <v>0</v>
      </c>
      <c r="M3883">
        <f t="shared" si="246"/>
        <v>2</v>
      </c>
      <c r="N3883" s="2">
        <f t="shared" si="243"/>
        <v>22</v>
      </c>
      <c r="O3883" s="2" t="str">
        <f t="shared" si="244"/>
        <v>ACT_LIGHT_MET_PB</v>
      </c>
      <c r="P3883" t="str">
        <f t="shared" si="245"/>
        <v>PA</v>
      </c>
    </row>
    <row r="3884" spans="1:16" x14ac:dyDescent="0.25">
      <c r="A3884" t="s">
        <v>27</v>
      </c>
      <c r="B3884" t="s">
        <v>6817</v>
      </c>
      <c r="C3884">
        <v>835</v>
      </c>
      <c r="D3884" t="s">
        <v>6818</v>
      </c>
      <c r="F3884" t="s">
        <v>44</v>
      </c>
      <c r="G3884" t="s">
        <v>45</v>
      </c>
      <c r="H3884" t="s">
        <v>53</v>
      </c>
      <c r="I3884">
        <v>8</v>
      </c>
      <c r="J3884">
        <v>2</v>
      </c>
      <c r="K3884" t="s">
        <v>6819</v>
      </c>
      <c r="L3884">
        <v>0</v>
      </c>
      <c r="M3884">
        <f t="shared" si="246"/>
        <v>2</v>
      </c>
      <c r="N3884" s="2">
        <f t="shared" si="243"/>
        <v>22</v>
      </c>
      <c r="O3884" s="2" t="str">
        <f t="shared" si="244"/>
        <v>ACT_LIGHT_MET_P50</v>
      </c>
      <c r="P3884" t="str">
        <f t="shared" si="245"/>
        <v>PA</v>
      </c>
    </row>
    <row r="3885" spans="1:16" x14ac:dyDescent="0.25">
      <c r="A3885" t="s">
        <v>27</v>
      </c>
      <c r="B3885" t="s">
        <v>6820</v>
      </c>
      <c r="C3885">
        <v>836</v>
      </c>
      <c r="D3885" t="s">
        <v>6821</v>
      </c>
      <c r="F3885" t="s">
        <v>44</v>
      </c>
      <c r="G3885" t="s">
        <v>45</v>
      </c>
      <c r="H3885" t="s">
        <v>53</v>
      </c>
      <c r="I3885">
        <v>8</v>
      </c>
      <c r="J3885">
        <v>2</v>
      </c>
      <c r="K3885" t="s">
        <v>6822</v>
      </c>
      <c r="L3885">
        <v>0</v>
      </c>
      <c r="M3885">
        <f t="shared" si="246"/>
        <v>2</v>
      </c>
      <c r="N3885" s="2">
        <f t="shared" si="243"/>
        <v>22</v>
      </c>
      <c r="O3885" s="2" t="str">
        <f t="shared" si="244"/>
        <v>ACT_LIGHT_NB_TOT</v>
      </c>
      <c r="P3885" t="str">
        <f t="shared" si="245"/>
        <v>PA</v>
      </c>
    </row>
    <row r="3886" spans="1:16" x14ac:dyDescent="0.25">
      <c r="A3886" t="s">
        <v>27</v>
      </c>
      <c r="B3886" t="s">
        <v>6823</v>
      </c>
      <c r="C3886">
        <v>837</v>
      </c>
      <c r="D3886" t="s">
        <v>6824</v>
      </c>
      <c r="F3886" t="s">
        <v>44</v>
      </c>
      <c r="G3886" t="s">
        <v>45</v>
      </c>
      <c r="H3886" t="s">
        <v>53</v>
      </c>
      <c r="I3886">
        <v>8</v>
      </c>
      <c r="J3886">
        <v>2</v>
      </c>
      <c r="K3886" t="s">
        <v>6825</v>
      </c>
      <c r="L3886">
        <v>0</v>
      </c>
      <c r="M3886">
        <f t="shared" si="246"/>
        <v>2</v>
      </c>
      <c r="N3886" s="2">
        <f t="shared" ref="N3886:N3949" si="247">_xlfn.NUMBERVALUE(MID(A3886,2,3))-200</f>
        <v>22</v>
      </c>
      <c r="O3886" s="2" t="str">
        <f t="shared" ref="O3886:O3949" si="248">MID(B3886,6,LEN(B3886)-5)</f>
        <v>ACT_LIGHT_MET_AV</v>
      </c>
      <c r="P3886" t="str">
        <f t="shared" ref="P3886:P3949" si="249">IFERROR(IF(FIND("PA",A3886)&gt;0,"PA","Biological"),"Biological")</f>
        <v>PA</v>
      </c>
    </row>
    <row r="3887" spans="1:16" x14ac:dyDescent="0.25">
      <c r="A3887" t="s">
        <v>27</v>
      </c>
      <c r="B3887" t="s">
        <v>6826</v>
      </c>
      <c r="C3887">
        <v>838</v>
      </c>
      <c r="D3887" t="s">
        <v>6827</v>
      </c>
      <c r="F3887" t="s">
        <v>44</v>
      </c>
      <c r="G3887" t="s">
        <v>45</v>
      </c>
      <c r="H3887" t="s">
        <v>53</v>
      </c>
      <c r="I3887">
        <v>8</v>
      </c>
      <c r="J3887">
        <v>2</v>
      </c>
      <c r="K3887" t="s">
        <v>6828</v>
      </c>
      <c r="L3887">
        <v>0</v>
      </c>
      <c r="M3887">
        <f t="shared" si="246"/>
        <v>2</v>
      </c>
      <c r="N3887" s="2">
        <f t="shared" si="247"/>
        <v>22</v>
      </c>
      <c r="O3887" s="2" t="str">
        <f t="shared" si="248"/>
        <v>ACT_LIGHT_CPM</v>
      </c>
      <c r="P3887" t="str">
        <f t="shared" si="249"/>
        <v>PA</v>
      </c>
    </row>
    <row r="3888" spans="1:16" x14ac:dyDescent="0.25">
      <c r="A3888" t="s">
        <v>27</v>
      </c>
      <c r="B3888" t="s">
        <v>6829</v>
      </c>
      <c r="C3888">
        <v>839</v>
      </c>
      <c r="D3888" t="s">
        <v>6830</v>
      </c>
      <c r="F3888" t="s">
        <v>44</v>
      </c>
      <c r="G3888" t="s">
        <v>45</v>
      </c>
      <c r="H3888" t="s">
        <v>53</v>
      </c>
      <c r="I3888">
        <v>8</v>
      </c>
      <c r="J3888">
        <v>2</v>
      </c>
      <c r="K3888" t="s">
        <v>6787</v>
      </c>
      <c r="L3888">
        <v>0</v>
      </c>
      <c r="M3888">
        <f t="shared" si="246"/>
        <v>2</v>
      </c>
      <c r="N3888" s="2">
        <f t="shared" si="247"/>
        <v>22</v>
      </c>
      <c r="O3888" s="2" t="str">
        <f t="shared" si="248"/>
        <v>ACT_MOD_DUR_AV</v>
      </c>
      <c r="P3888" t="str">
        <f t="shared" si="249"/>
        <v>PA</v>
      </c>
    </row>
    <row r="3889" spans="1:16" x14ac:dyDescent="0.25">
      <c r="A3889" t="s">
        <v>27</v>
      </c>
      <c r="B3889" t="s">
        <v>6831</v>
      </c>
      <c r="C3889">
        <v>840</v>
      </c>
      <c r="D3889" t="s">
        <v>6832</v>
      </c>
      <c r="F3889" t="s">
        <v>44</v>
      </c>
      <c r="G3889" t="s">
        <v>45</v>
      </c>
      <c r="H3889" t="s">
        <v>53</v>
      </c>
      <c r="I3889">
        <v>8</v>
      </c>
      <c r="J3889">
        <v>2</v>
      </c>
      <c r="K3889" t="s">
        <v>6787</v>
      </c>
      <c r="L3889">
        <v>0</v>
      </c>
      <c r="M3889">
        <f t="shared" si="246"/>
        <v>2</v>
      </c>
      <c r="N3889" s="2">
        <f t="shared" si="247"/>
        <v>22</v>
      </c>
      <c r="O3889" s="2" t="str">
        <f t="shared" si="248"/>
        <v>ACT_MOD_DUR_P50</v>
      </c>
      <c r="P3889" t="str">
        <f t="shared" si="249"/>
        <v>PA</v>
      </c>
    </row>
    <row r="3890" spans="1:16" x14ac:dyDescent="0.25">
      <c r="A3890" t="s">
        <v>27</v>
      </c>
      <c r="B3890" t="s">
        <v>6833</v>
      </c>
      <c r="C3890">
        <v>841</v>
      </c>
      <c r="D3890" t="s">
        <v>6834</v>
      </c>
      <c r="F3890" t="s">
        <v>44</v>
      </c>
      <c r="G3890" t="s">
        <v>45</v>
      </c>
      <c r="H3890" t="s">
        <v>53</v>
      </c>
      <c r="I3890">
        <v>8</v>
      </c>
      <c r="J3890">
        <v>2</v>
      </c>
      <c r="K3890" t="s">
        <v>6835</v>
      </c>
      <c r="L3890">
        <v>0</v>
      </c>
      <c r="M3890">
        <f t="shared" si="246"/>
        <v>2</v>
      </c>
      <c r="N3890" s="2">
        <f t="shared" si="247"/>
        <v>22</v>
      </c>
      <c r="O3890" s="2" t="str">
        <f t="shared" si="248"/>
        <v>ACT_MOD_CTS_AV</v>
      </c>
      <c r="P3890" t="str">
        <f t="shared" si="249"/>
        <v>PA</v>
      </c>
    </row>
    <row r="3891" spans="1:16" x14ac:dyDescent="0.25">
      <c r="A3891" t="s">
        <v>27</v>
      </c>
      <c r="B3891" t="s">
        <v>6836</v>
      </c>
      <c r="C3891">
        <v>842</v>
      </c>
      <c r="D3891" t="s">
        <v>6837</v>
      </c>
      <c r="F3891" t="s">
        <v>44</v>
      </c>
      <c r="G3891" t="s">
        <v>45</v>
      </c>
      <c r="H3891" t="s">
        <v>53</v>
      </c>
      <c r="I3891">
        <v>8</v>
      </c>
      <c r="J3891">
        <v>2</v>
      </c>
      <c r="K3891" t="s">
        <v>6838</v>
      </c>
      <c r="L3891">
        <v>0</v>
      </c>
      <c r="M3891">
        <f t="shared" si="246"/>
        <v>2</v>
      </c>
      <c r="N3891" s="2">
        <f t="shared" si="247"/>
        <v>22</v>
      </c>
      <c r="O3891" s="2" t="str">
        <f t="shared" si="248"/>
        <v>ACT_MOD_MET_PB</v>
      </c>
      <c r="P3891" t="str">
        <f t="shared" si="249"/>
        <v>PA</v>
      </c>
    </row>
    <row r="3892" spans="1:16" x14ac:dyDescent="0.25">
      <c r="A3892" t="s">
        <v>27</v>
      </c>
      <c r="B3892" t="s">
        <v>6839</v>
      </c>
      <c r="C3892">
        <v>843</v>
      </c>
      <c r="D3892" t="s">
        <v>6840</v>
      </c>
      <c r="F3892" t="s">
        <v>44</v>
      </c>
      <c r="G3892" t="s">
        <v>45</v>
      </c>
      <c r="H3892" t="s">
        <v>53</v>
      </c>
      <c r="I3892">
        <v>8</v>
      </c>
      <c r="J3892">
        <v>2</v>
      </c>
      <c r="K3892" t="s">
        <v>6841</v>
      </c>
      <c r="L3892">
        <v>0</v>
      </c>
      <c r="M3892">
        <f t="shared" si="246"/>
        <v>2</v>
      </c>
      <c r="N3892" s="2">
        <f t="shared" si="247"/>
        <v>22</v>
      </c>
      <c r="O3892" s="2" t="str">
        <f t="shared" si="248"/>
        <v>ACT_MOD_MET_P50</v>
      </c>
      <c r="P3892" t="str">
        <f t="shared" si="249"/>
        <v>PA</v>
      </c>
    </row>
    <row r="3893" spans="1:16" x14ac:dyDescent="0.25">
      <c r="A3893" t="s">
        <v>27</v>
      </c>
      <c r="B3893" t="s">
        <v>6842</v>
      </c>
      <c r="C3893">
        <v>844</v>
      </c>
      <c r="D3893" t="s">
        <v>6843</v>
      </c>
      <c r="F3893" t="s">
        <v>44</v>
      </c>
      <c r="G3893" t="s">
        <v>45</v>
      </c>
      <c r="H3893" t="s">
        <v>53</v>
      </c>
      <c r="I3893">
        <v>8</v>
      </c>
      <c r="J3893">
        <v>2</v>
      </c>
      <c r="K3893" t="s">
        <v>6844</v>
      </c>
      <c r="L3893">
        <v>0</v>
      </c>
      <c r="M3893">
        <f t="shared" si="246"/>
        <v>2</v>
      </c>
      <c r="N3893" s="2">
        <f t="shared" si="247"/>
        <v>22</v>
      </c>
      <c r="O3893" s="2" t="str">
        <f t="shared" si="248"/>
        <v>ACT_MOD_NB_TOT</v>
      </c>
      <c r="P3893" t="str">
        <f t="shared" si="249"/>
        <v>PA</v>
      </c>
    </row>
    <row r="3894" spans="1:16" x14ac:dyDescent="0.25">
      <c r="A3894" t="s">
        <v>27</v>
      </c>
      <c r="B3894" t="s">
        <v>6845</v>
      </c>
      <c r="C3894">
        <v>845</v>
      </c>
      <c r="D3894" t="s">
        <v>6846</v>
      </c>
      <c r="F3894" t="s">
        <v>44</v>
      </c>
      <c r="G3894" t="s">
        <v>45</v>
      </c>
      <c r="H3894" t="s">
        <v>53</v>
      </c>
      <c r="I3894">
        <v>8</v>
      </c>
      <c r="J3894">
        <v>2</v>
      </c>
      <c r="K3894" t="s">
        <v>6847</v>
      </c>
      <c r="L3894">
        <v>0</v>
      </c>
      <c r="M3894">
        <f t="shared" si="246"/>
        <v>2</v>
      </c>
      <c r="N3894" s="2">
        <f t="shared" si="247"/>
        <v>22</v>
      </c>
      <c r="O3894" s="2" t="str">
        <f t="shared" si="248"/>
        <v>ACT_MOD_MET_AV</v>
      </c>
      <c r="P3894" t="str">
        <f t="shared" si="249"/>
        <v>PA</v>
      </c>
    </row>
    <row r="3895" spans="1:16" x14ac:dyDescent="0.25">
      <c r="A3895" t="s">
        <v>27</v>
      </c>
      <c r="B3895" t="s">
        <v>6848</v>
      </c>
      <c r="C3895">
        <v>846</v>
      </c>
      <c r="D3895" t="s">
        <v>6849</v>
      </c>
      <c r="F3895" t="s">
        <v>44</v>
      </c>
      <c r="G3895" t="s">
        <v>45</v>
      </c>
      <c r="H3895" t="s">
        <v>53</v>
      </c>
      <c r="I3895">
        <v>8</v>
      </c>
      <c r="J3895">
        <v>2</v>
      </c>
      <c r="K3895" t="s">
        <v>6850</v>
      </c>
      <c r="L3895">
        <v>0</v>
      </c>
      <c r="M3895">
        <f t="shared" si="246"/>
        <v>2</v>
      </c>
      <c r="N3895" s="2">
        <f t="shared" si="247"/>
        <v>22</v>
      </c>
      <c r="O3895" s="2" t="str">
        <f t="shared" si="248"/>
        <v>ACT_MOD_CPM</v>
      </c>
      <c r="P3895" t="str">
        <f t="shared" si="249"/>
        <v>PA</v>
      </c>
    </row>
    <row r="3896" spans="1:16" x14ac:dyDescent="0.25">
      <c r="A3896" t="s">
        <v>27</v>
      </c>
      <c r="B3896" t="s">
        <v>6851</v>
      </c>
      <c r="C3896">
        <v>847</v>
      </c>
      <c r="D3896" t="s">
        <v>6852</v>
      </c>
      <c r="F3896" t="s">
        <v>44</v>
      </c>
      <c r="G3896" t="s">
        <v>45</v>
      </c>
      <c r="H3896" t="s">
        <v>53</v>
      </c>
      <c r="I3896">
        <v>8</v>
      </c>
      <c r="J3896">
        <v>2</v>
      </c>
      <c r="K3896" t="s">
        <v>4248</v>
      </c>
      <c r="L3896">
        <v>0</v>
      </c>
      <c r="M3896">
        <f t="shared" si="246"/>
        <v>2</v>
      </c>
      <c r="N3896" s="2">
        <f t="shared" si="247"/>
        <v>22</v>
      </c>
      <c r="O3896" s="2" t="str">
        <f t="shared" si="248"/>
        <v>ACT_VIG_DUR_AV</v>
      </c>
      <c r="P3896" t="str">
        <f t="shared" si="249"/>
        <v>PA</v>
      </c>
    </row>
    <row r="3897" spans="1:16" x14ac:dyDescent="0.25">
      <c r="A3897" t="s">
        <v>27</v>
      </c>
      <c r="B3897" t="s">
        <v>6853</v>
      </c>
      <c r="C3897">
        <v>848</v>
      </c>
      <c r="D3897" t="s">
        <v>6854</v>
      </c>
      <c r="F3897" t="s">
        <v>44</v>
      </c>
      <c r="G3897" t="s">
        <v>45</v>
      </c>
      <c r="H3897" t="s">
        <v>53</v>
      </c>
      <c r="I3897">
        <v>8</v>
      </c>
      <c r="J3897">
        <v>2</v>
      </c>
      <c r="K3897" t="s">
        <v>4248</v>
      </c>
      <c r="L3897">
        <v>0</v>
      </c>
      <c r="M3897">
        <f t="shared" si="246"/>
        <v>2</v>
      </c>
      <c r="N3897" s="2">
        <f t="shared" si="247"/>
        <v>22</v>
      </c>
      <c r="O3897" s="2" t="str">
        <f t="shared" si="248"/>
        <v>ACT_VIG_DUR_P50</v>
      </c>
      <c r="P3897" t="str">
        <f t="shared" si="249"/>
        <v>PA</v>
      </c>
    </row>
    <row r="3898" spans="1:16" x14ac:dyDescent="0.25">
      <c r="A3898" t="s">
        <v>27</v>
      </c>
      <c r="B3898" t="s">
        <v>6855</v>
      </c>
      <c r="C3898">
        <v>849</v>
      </c>
      <c r="D3898" t="s">
        <v>6856</v>
      </c>
      <c r="F3898" t="s">
        <v>44</v>
      </c>
      <c r="G3898" t="s">
        <v>45</v>
      </c>
      <c r="H3898" t="s">
        <v>53</v>
      </c>
      <c r="I3898">
        <v>8</v>
      </c>
      <c r="J3898">
        <v>2</v>
      </c>
      <c r="K3898" t="s">
        <v>6857</v>
      </c>
      <c r="L3898">
        <v>0</v>
      </c>
      <c r="M3898">
        <f t="shared" si="246"/>
        <v>2</v>
      </c>
      <c r="N3898" s="2">
        <f t="shared" si="247"/>
        <v>22</v>
      </c>
      <c r="O3898" s="2" t="str">
        <f t="shared" si="248"/>
        <v>ACT_VIG_CTS_AV</v>
      </c>
      <c r="P3898" t="str">
        <f t="shared" si="249"/>
        <v>PA</v>
      </c>
    </row>
    <row r="3899" spans="1:16" x14ac:dyDescent="0.25">
      <c r="A3899" t="s">
        <v>27</v>
      </c>
      <c r="B3899" t="s">
        <v>6858</v>
      </c>
      <c r="C3899">
        <v>850</v>
      </c>
      <c r="D3899" t="s">
        <v>6859</v>
      </c>
      <c r="F3899" t="s">
        <v>44</v>
      </c>
      <c r="G3899" t="s">
        <v>45</v>
      </c>
      <c r="H3899" t="s">
        <v>53</v>
      </c>
      <c r="I3899">
        <v>8</v>
      </c>
      <c r="J3899">
        <v>2</v>
      </c>
      <c r="K3899" t="s">
        <v>6860</v>
      </c>
      <c r="L3899">
        <v>0</v>
      </c>
      <c r="M3899">
        <f t="shared" si="246"/>
        <v>2</v>
      </c>
      <c r="N3899" s="2">
        <f t="shared" si="247"/>
        <v>22</v>
      </c>
      <c r="O3899" s="2" t="str">
        <f t="shared" si="248"/>
        <v>ACT_VIG_MET_PB</v>
      </c>
      <c r="P3899" t="str">
        <f t="shared" si="249"/>
        <v>PA</v>
      </c>
    </row>
    <row r="3900" spans="1:16" x14ac:dyDescent="0.25">
      <c r="A3900" t="s">
        <v>27</v>
      </c>
      <c r="B3900" t="s">
        <v>6861</v>
      </c>
      <c r="C3900">
        <v>851</v>
      </c>
      <c r="D3900" t="s">
        <v>6862</v>
      </c>
      <c r="F3900" t="s">
        <v>44</v>
      </c>
      <c r="G3900" t="s">
        <v>45</v>
      </c>
      <c r="H3900" t="s">
        <v>53</v>
      </c>
      <c r="I3900">
        <v>8</v>
      </c>
      <c r="J3900">
        <v>2</v>
      </c>
      <c r="K3900" t="s">
        <v>6863</v>
      </c>
      <c r="L3900">
        <v>0</v>
      </c>
      <c r="M3900">
        <f t="shared" si="246"/>
        <v>2</v>
      </c>
      <c r="N3900" s="2">
        <f t="shared" si="247"/>
        <v>22</v>
      </c>
      <c r="O3900" s="2" t="str">
        <f t="shared" si="248"/>
        <v>ACT_VIG_MET_P50</v>
      </c>
      <c r="P3900" t="str">
        <f t="shared" si="249"/>
        <v>PA</v>
      </c>
    </row>
    <row r="3901" spans="1:16" x14ac:dyDescent="0.25">
      <c r="A3901" t="s">
        <v>27</v>
      </c>
      <c r="B3901" t="s">
        <v>6864</v>
      </c>
      <c r="C3901">
        <v>852</v>
      </c>
      <c r="D3901" t="s">
        <v>6865</v>
      </c>
      <c r="F3901" t="s">
        <v>44</v>
      </c>
      <c r="G3901" t="s">
        <v>45</v>
      </c>
      <c r="H3901" t="s">
        <v>53</v>
      </c>
      <c r="I3901">
        <v>8</v>
      </c>
      <c r="J3901">
        <v>2</v>
      </c>
      <c r="K3901" t="s">
        <v>6866</v>
      </c>
      <c r="L3901">
        <v>0</v>
      </c>
      <c r="M3901">
        <f t="shared" si="246"/>
        <v>2</v>
      </c>
      <c r="N3901" s="2">
        <f t="shared" si="247"/>
        <v>22</v>
      </c>
      <c r="O3901" s="2" t="str">
        <f t="shared" si="248"/>
        <v>ACT_VIG_NB_TOT</v>
      </c>
      <c r="P3901" t="str">
        <f t="shared" si="249"/>
        <v>PA</v>
      </c>
    </row>
    <row r="3902" spans="1:16" x14ac:dyDescent="0.25">
      <c r="A3902" t="s">
        <v>27</v>
      </c>
      <c r="B3902" t="s">
        <v>6867</v>
      </c>
      <c r="C3902">
        <v>853</v>
      </c>
      <c r="D3902" t="s">
        <v>6868</v>
      </c>
      <c r="F3902" t="s">
        <v>44</v>
      </c>
      <c r="G3902" t="s">
        <v>45</v>
      </c>
      <c r="H3902" t="s">
        <v>53</v>
      </c>
      <c r="I3902">
        <v>8</v>
      </c>
      <c r="J3902">
        <v>2</v>
      </c>
      <c r="K3902" t="s">
        <v>6869</v>
      </c>
      <c r="L3902">
        <v>0</v>
      </c>
      <c r="M3902">
        <f t="shared" si="246"/>
        <v>2</v>
      </c>
      <c r="N3902" s="2">
        <f t="shared" si="247"/>
        <v>22</v>
      </c>
      <c r="O3902" s="2" t="str">
        <f t="shared" si="248"/>
        <v>ACT_VIG_MET_AV</v>
      </c>
      <c r="P3902" t="str">
        <f t="shared" si="249"/>
        <v>PA</v>
      </c>
    </row>
    <row r="3903" spans="1:16" x14ac:dyDescent="0.25">
      <c r="A3903" t="s">
        <v>27</v>
      </c>
      <c r="B3903" t="s">
        <v>6870</v>
      </c>
      <c r="C3903">
        <v>854</v>
      </c>
      <c r="D3903" t="s">
        <v>6871</v>
      </c>
      <c r="F3903" t="s">
        <v>44</v>
      </c>
      <c r="G3903" t="s">
        <v>45</v>
      </c>
      <c r="H3903" t="s">
        <v>53</v>
      </c>
      <c r="I3903">
        <v>8</v>
      </c>
      <c r="J3903">
        <v>2</v>
      </c>
      <c r="K3903" t="s">
        <v>6872</v>
      </c>
      <c r="L3903">
        <v>0</v>
      </c>
      <c r="M3903">
        <f t="shared" si="246"/>
        <v>2</v>
      </c>
      <c r="N3903" s="2">
        <f t="shared" si="247"/>
        <v>22</v>
      </c>
      <c r="O3903" s="2" t="str">
        <f t="shared" si="248"/>
        <v>ACT_VIG_CPM</v>
      </c>
      <c r="P3903" t="str">
        <f t="shared" si="249"/>
        <v>PA</v>
      </c>
    </row>
    <row r="3904" spans="1:16" x14ac:dyDescent="0.25">
      <c r="A3904" t="s">
        <v>27</v>
      </c>
      <c r="B3904" t="s">
        <v>6873</v>
      </c>
      <c r="C3904">
        <v>855</v>
      </c>
      <c r="D3904" t="s">
        <v>6874</v>
      </c>
      <c r="F3904" t="s">
        <v>44</v>
      </c>
      <c r="G3904" t="s">
        <v>45</v>
      </c>
      <c r="H3904" t="s">
        <v>53</v>
      </c>
      <c r="I3904">
        <v>8</v>
      </c>
      <c r="J3904">
        <v>2</v>
      </c>
      <c r="K3904" t="s">
        <v>6787</v>
      </c>
      <c r="L3904">
        <v>0</v>
      </c>
      <c r="M3904">
        <f t="shared" si="246"/>
        <v>2</v>
      </c>
      <c r="N3904" s="2">
        <f t="shared" si="247"/>
        <v>22</v>
      </c>
      <c r="O3904" s="2" t="str">
        <f t="shared" si="248"/>
        <v>ACT_MV_DUR_AV</v>
      </c>
      <c r="P3904" t="str">
        <f t="shared" si="249"/>
        <v>PA</v>
      </c>
    </row>
    <row r="3905" spans="1:16" x14ac:dyDescent="0.25">
      <c r="A3905" t="s">
        <v>27</v>
      </c>
      <c r="B3905" t="s">
        <v>6875</v>
      </c>
      <c r="C3905">
        <v>856</v>
      </c>
      <c r="D3905" t="s">
        <v>6876</v>
      </c>
      <c r="F3905" t="s">
        <v>44</v>
      </c>
      <c r="G3905" t="s">
        <v>45</v>
      </c>
      <c r="H3905" t="s">
        <v>53</v>
      </c>
      <c r="I3905">
        <v>8</v>
      </c>
      <c r="J3905">
        <v>2</v>
      </c>
      <c r="K3905" t="s">
        <v>6787</v>
      </c>
      <c r="L3905">
        <v>0</v>
      </c>
      <c r="M3905">
        <f t="shared" si="246"/>
        <v>2</v>
      </c>
      <c r="N3905" s="2">
        <f t="shared" si="247"/>
        <v>22</v>
      </c>
      <c r="O3905" s="2" t="str">
        <f t="shared" si="248"/>
        <v>ACT_MV_DUR_P50</v>
      </c>
      <c r="P3905" t="str">
        <f t="shared" si="249"/>
        <v>PA</v>
      </c>
    </row>
    <row r="3906" spans="1:16" x14ac:dyDescent="0.25">
      <c r="A3906" t="s">
        <v>27</v>
      </c>
      <c r="B3906" t="s">
        <v>6877</v>
      </c>
      <c r="C3906">
        <v>857</v>
      </c>
      <c r="D3906" t="s">
        <v>6878</v>
      </c>
      <c r="F3906" t="s">
        <v>44</v>
      </c>
      <c r="G3906" t="s">
        <v>45</v>
      </c>
      <c r="H3906" t="s">
        <v>53</v>
      </c>
      <c r="I3906">
        <v>8</v>
      </c>
      <c r="J3906">
        <v>2</v>
      </c>
      <c r="K3906" t="s">
        <v>6879</v>
      </c>
      <c r="L3906">
        <v>0</v>
      </c>
      <c r="M3906">
        <f t="shared" si="246"/>
        <v>2</v>
      </c>
      <c r="N3906" s="2">
        <f t="shared" si="247"/>
        <v>22</v>
      </c>
      <c r="O3906" s="2" t="str">
        <f t="shared" si="248"/>
        <v>ACT_MV_CTS_AV</v>
      </c>
      <c r="P3906" t="str">
        <f t="shared" si="249"/>
        <v>PA</v>
      </c>
    </row>
    <row r="3907" spans="1:16" x14ac:dyDescent="0.25">
      <c r="A3907" t="s">
        <v>27</v>
      </c>
      <c r="B3907" t="s">
        <v>6880</v>
      </c>
      <c r="C3907">
        <v>858</v>
      </c>
      <c r="D3907" t="s">
        <v>6881</v>
      </c>
      <c r="F3907" t="s">
        <v>44</v>
      </c>
      <c r="G3907" t="s">
        <v>45</v>
      </c>
      <c r="H3907" t="s">
        <v>53</v>
      </c>
      <c r="I3907">
        <v>8</v>
      </c>
      <c r="J3907">
        <v>2</v>
      </c>
      <c r="K3907" t="s">
        <v>6882</v>
      </c>
      <c r="L3907">
        <v>0</v>
      </c>
      <c r="M3907">
        <f t="shared" ref="M3907:M3970" si="250">_xlfn.NUMBERVALUE(MID(A3907,2,1))</f>
        <v>2</v>
      </c>
      <c r="N3907" s="2">
        <f t="shared" si="247"/>
        <v>22</v>
      </c>
      <c r="O3907" s="2" t="str">
        <f t="shared" si="248"/>
        <v>ACT_MV_MET_PB</v>
      </c>
      <c r="P3907" t="str">
        <f t="shared" si="249"/>
        <v>PA</v>
      </c>
    </row>
    <row r="3908" spans="1:16" x14ac:dyDescent="0.25">
      <c r="A3908" t="s">
        <v>27</v>
      </c>
      <c r="B3908" t="s">
        <v>6883</v>
      </c>
      <c r="C3908">
        <v>859</v>
      </c>
      <c r="D3908" t="s">
        <v>6884</v>
      </c>
      <c r="F3908" t="s">
        <v>44</v>
      </c>
      <c r="G3908" t="s">
        <v>45</v>
      </c>
      <c r="H3908" t="s">
        <v>53</v>
      </c>
      <c r="I3908">
        <v>8</v>
      </c>
      <c r="J3908">
        <v>2</v>
      </c>
      <c r="K3908" t="s">
        <v>6885</v>
      </c>
      <c r="L3908">
        <v>0</v>
      </c>
      <c r="M3908">
        <f t="shared" si="250"/>
        <v>2</v>
      </c>
      <c r="N3908" s="2">
        <f t="shared" si="247"/>
        <v>22</v>
      </c>
      <c r="O3908" s="2" t="str">
        <f t="shared" si="248"/>
        <v>ACT_MV_MET_P50</v>
      </c>
      <c r="P3908" t="str">
        <f t="shared" si="249"/>
        <v>PA</v>
      </c>
    </row>
    <row r="3909" spans="1:16" x14ac:dyDescent="0.25">
      <c r="A3909" t="s">
        <v>27</v>
      </c>
      <c r="B3909" t="s">
        <v>6886</v>
      </c>
      <c r="C3909">
        <v>860</v>
      </c>
      <c r="D3909" t="s">
        <v>6887</v>
      </c>
      <c r="F3909" t="s">
        <v>44</v>
      </c>
      <c r="G3909" t="s">
        <v>45</v>
      </c>
      <c r="H3909" t="s">
        <v>53</v>
      </c>
      <c r="I3909">
        <v>8</v>
      </c>
      <c r="J3909">
        <v>2</v>
      </c>
      <c r="K3909" t="s">
        <v>6888</v>
      </c>
      <c r="L3909">
        <v>0</v>
      </c>
      <c r="M3909">
        <f t="shared" si="250"/>
        <v>2</v>
      </c>
      <c r="N3909" s="2">
        <f t="shared" si="247"/>
        <v>22</v>
      </c>
      <c r="O3909" s="2" t="str">
        <f t="shared" si="248"/>
        <v>ACT_MV_TOT</v>
      </c>
      <c r="P3909" t="str">
        <f t="shared" si="249"/>
        <v>PA</v>
      </c>
    </row>
    <row r="3910" spans="1:16" x14ac:dyDescent="0.25">
      <c r="A3910" t="s">
        <v>27</v>
      </c>
      <c r="B3910" t="s">
        <v>6889</v>
      </c>
      <c r="C3910">
        <v>861</v>
      </c>
      <c r="D3910" t="s">
        <v>6890</v>
      </c>
      <c r="F3910" t="s">
        <v>44</v>
      </c>
      <c r="G3910" t="s">
        <v>45</v>
      </c>
      <c r="H3910" t="s">
        <v>53</v>
      </c>
      <c r="I3910">
        <v>8</v>
      </c>
      <c r="J3910">
        <v>2</v>
      </c>
      <c r="K3910" t="s">
        <v>6891</v>
      </c>
      <c r="L3910">
        <v>0</v>
      </c>
      <c r="M3910">
        <f t="shared" si="250"/>
        <v>2</v>
      </c>
      <c r="N3910" s="2">
        <f t="shared" si="247"/>
        <v>22</v>
      </c>
      <c r="O3910" s="2" t="str">
        <f t="shared" si="248"/>
        <v>ACT_MV_MET_AV</v>
      </c>
      <c r="P3910" t="str">
        <f t="shared" si="249"/>
        <v>PA</v>
      </c>
    </row>
    <row r="3911" spans="1:16" x14ac:dyDescent="0.25">
      <c r="A3911" t="s">
        <v>27</v>
      </c>
      <c r="B3911" t="s">
        <v>6892</v>
      </c>
      <c r="C3911">
        <v>862</v>
      </c>
      <c r="D3911" t="s">
        <v>6893</v>
      </c>
      <c r="F3911" t="s">
        <v>44</v>
      </c>
      <c r="G3911" t="s">
        <v>45</v>
      </c>
      <c r="H3911" t="s">
        <v>53</v>
      </c>
      <c r="I3911">
        <v>8</v>
      </c>
      <c r="J3911">
        <v>2</v>
      </c>
      <c r="K3911" t="s">
        <v>6894</v>
      </c>
      <c r="L3911">
        <v>0</v>
      </c>
      <c r="M3911">
        <f t="shared" si="250"/>
        <v>2</v>
      </c>
      <c r="N3911" s="2">
        <f t="shared" si="247"/>
        <v>22</v>
      </c>
      <c r="O3911" s="2" t="str">
        <f t="shared" si="248"/>
        <v>ACT_MV_CPM</v>
      </c>
      <c r="P3911" t="str">
        <f t="shared" si="249"/>
        <v>PA</v>
      </c>
    </row>
    <row r="3912" spans="1:16" x14ac:dyDescent="0.25">
      <c r="A3912" t="s">
        <v>27</v>
      </c>
      <c r="B3912" t="s">
        <v>6895</v>
      </c>
      <c r="C3912">
        <v>863</v>
      </c>
      <c r="D3912" t="s">
        <v>6896</v>
      </c>
      <c r="F3912" t="s">
        <v>44</v>
      </c>
      <c r="G3912" t="s">
        <v>45</v>
      </c>
      <c r="H3912" t="s">
        <v>53</v>
      </c>
      <c r="I3912">
        <v>8</v>
      </c>
      <c r="J3912">
        <v>2</v>
      </c>
      <c r="K3912" t="s">
        <v>6897</v>
      </c>
      <c r="L3912">
        <v>0</v>
      </c>
      <c r="M3912">
        <f t="shared" si="250"/>
        <v>2</v>
      </c>
      <c r="N3912" s="2">
        <f t="shared" si="247"/>
        <v>22</v>
      </c>
      <c r="O3912" s="2" t="str">
        <f t="shared" si="248"/>
        <v>ACT_NS_DUR_AV</v>
      </c>
      <c r="P3912" t="str">
        <f t="shared" si="249"/>
        <v>PA</v>
      </c>
    </row>
    <row r="3913" spans="1:16" x14ac:dyDescent="0.25">
      <c r="A3913" t="s">
        <v>27</v>
      </c>
      <c r="B3913" t="s">
        <v>6898</v>
      </c>
      <c r="C3913">
        <v>864</v>
      </c>
      <c r="D3913" t="s">
        <v>6899</v>
      </c>
      <c r="F3913" t="s">
        <v>44</v>
      </c>
      <c r="G3913" t="s">
        <v>45</v>
      </c>
      <c r="H3913" t="s">
        <v>53</v>
      </c>
      <c r="I3913">
        <v>8</v>
      </c>
      <c r="J3913">
        <v>2</v>
      </c>
      <c r="K3913" t="s">
        <v>3456</v>
      </c>
      <c r="L3913">
        <v>0</v>
      </c>
      <c r="M3913">
        <f t="shared" si="250"/>
        <v>2</v>
      </c>
      <c r="N3913" s="2">
        <f t="shared" si="247"/>
        <v>22</v>
      </c>
      <c r="O3913" s="2" t="str">
        <f t="shared" si="248"/>
        <v>ACT_NS_DUR_P50</v>
      </c>
      <c r="P3913" t="str">
        <f t="shared" si="249"/>
        <v>PA</v>
      </c>
    </row>
    <row r="3914" spans="1:16" x14ac:dyDescent="0.25">
      <c r="A3914" t="s">
        <v>27</v>
      </c>
      <c r="B3914" t="s">
        <v>6900</v>
      </c>
      <c r="C3914">
        <v>865</v>
      </c>
      <c r="D3914" t="s">
        <v>6901</v>
      </c>
      <c r="F3914" t="s">
        <v>44</v>
      </c>
      <c r="G3914" t="s">
        <v>45</v>
      </c>
      <c r="H3914" t="s">
        <v>53</v>
      </c>
      <c r="I3914">
        <v>8</v>
      </c>
      <c r="J3914">
        <v>2</v>
      </c>
      <c r="K3914" t="s">
        <v>6902</v>
      </c>
      <c r="L3914">
        <v>0</v>
      </c>
      <c r="M3914">
        <f t="shared" si="250"/>
        <v>2</v>
      </c>
      <c r="N3914" s="2">
        <f t="shared" si="247"/>
        <v>22</v>
      </c>
      <c r="O3914" s="2" t="str">
        <f t="shared" si="248"/>
        <v>ACT_NS_CTS_AV</v>
      </c>
      <c r="P3914" t="str">
        <f t="shared" si="249"/>
        <v>PA</v>
      </c>
    </row>
    <row r="3915" spans="1:16" x14ac:dyDescent="0.25">
      <c r="A3915" t="s">
        <v>27</v>
      </c>
      <c r="B3915" t="s">
        <v>6903</v>
      </c>
      <c r="C3915">
        <v>866</v>
      </c>
      <c r="D3915" t="s">
        <v>6904</v>
      </c>
      <c r="F3915" t="s">
        <v>44</v>
      </c>
      <c r="G3915" t="s">
        <v>45</v>
      </c>
      <c r="H3915" t="s">
        <v>53</v>
      </c>
      <c r="I3915">
        <v>8</v>
      </c>
      <c r="J3915">
        <v>2</v>
      </c>
      <c r="K3915" t="s">
        <v>6905</v>
      </c>
      <c r="L3915">
        <v>0</v>
      </c>
      <c r="M3915">
        <f t="shared" si="250"/>
        <v>2</v>
      </c>
      <c r="N3915" s="2">
        <f t="shared" si="247"/>
        <v>22</v>
      </c>
      <c r="O3915" s="2" t="str">
        <f t="shared" si="248"/>
        <v>ACT_NS_MET_AVPB</v>
      </c>
      <c r="P3915" t="str">
        <f t="shared" si="249"/>
        <v>PA</v>
      </c>
    </row>
    <row r="3916" spans="1:16" x14ac:dyDescent="0.25">
      <c r="A3916" t="s">
        <v>27</v>
      </c>
      <c r="B3916" t="s">
        <v>6906</v>
      </c>
      <c r="C3916">
        <v>867</v>
      </c>
      <c r="D3916" t="s">
        <v>6904</v>
      </c>
      <c r="F3916" t="s">
        <v>44</v>
      </c>
      <c r="G3916" t="s">
        <v>45</v>
      </c>
      <c r="H3916" t="s">
        <v>53</v>
      </c>
      <c r="I3916">
        <v>8</v>
      </c>
      <c r="J3916">
        <v>2</v>
      </c>
      <c r="K3916" t="s">
        <v>6905</v>
      </c>
      <c r="L3916">
        <v>0</v>
      </c>
      <c r="M3916">
        <f t="shared" si="250"/>
        <v>2</v>
      </c>
      <c r="N3916" s="2">
        <f t="shared" si="247"/>
        <v>22</v>
      </c>
      <c r="O3916" s="2" t="str">
        <f t="shared" si="248"/>
        <v>ACT_NS_MET_P50_PB</v>
      </c>
      <c r="P3916" t="str">
        <f t="shared" si="249"/>
        <v>PA</v>
      </c>
    </row>
    <row r="3917" spans="1:16" x14ac:dyDescent="0.25">
      <c r="A3917" t="s">
        <v>27</v>
      </c>
      <c r="B3917" t="s">
        <v>6907</v>
      </c>
      <c r="C3917">
        <v>868</v>
      </c>
      <c r="D3917" t="s">
        <v>6908</v>
      </c>
      <c r="F3917" t="s">
        <v>44</v>
      </c>
      <c r="G3917" t="s">
        <v>45</v>
      </c>
      <c r="H3917" t="s">
        <v>53</v>
      </c>
      <c r="I3917">
        <v>8</v>
      </c>
      <c r="J3917">
        <v>2</v>
      </c>
      <c r="K3917" t="s">
        <v>6909</v>
      </c>
      <c r="L3917">
        <v>0</v>
      </c>
      <c r="M3917">
        <f t="shared" si="250"/>
        <v>2</v>
      </c>
      <c r="N3917" s="2">
        <f t="shared" si="247"/>
        <v>22</v>
      </c>
      <c r="O3917" s="2" t="str">
        <f t="shared" si="248"/>
        <v>ACT_NS_TOT</v>
      </c>
      <c r="P3917" t="str">
        <f t="shared" si="249"/>
        <v>PA</v>
      </c>
    </row>
    <row r="3918" spans="1:16" x14ac:dyDescent="0.25">
      <c r="A3918" t="s">
        <v>27</v>
      </c>
      <c r="B3918" t="s">
        <v>6910</v>
      </c>
      <c r="C3918">
        <v>869</v>
      </c>
      <c r="D3918" t="s">
        <v>6911</v>
      </c>
      <c r="F3918" t="s">
        <v>44</v>
      </c>
      <c r="G3918" t="s">
        <v>45</v>
      </c>
      <c r="H3918" t="s">
        <v>53</v>
      </c>
      <c r="I3918">
        <v>8</v>
      </c>
      <c r="J3918">
        <v>2</v>
      </c>
      <c r="K3918" t="s">
        <v>6912</v>
      </c>
      <c r="L3918">
        <v>0</v>
      </c>
      <c r="M3918">
        <f t="shared" si="250"/>
        <v>2</v>
      </c>
      <c r="N3918" s="2">
        <f t="shared" si="247"/>
        <v>22</v>
      </c>
      <c r="O3918" s="2" t="str">
        <f t="shared" si="248"/>
        <v>ACT_NS_MET_AV</v>
      </c>
      <c r="P3918" t="str">
        <f t="shared" si="249"/>
        <v>PA</v>
      </c>
    </row>
    <row r="3919" spans="1:16" x14ac:dyDescent="0.25">
      <c r="A3919" t="s">
        <v>27</v>
      </c>
      <c r="B3919" t="s">
        <v>6913</v>
      </c>
      <c r="C3919">
        <v>870</v>
      </c>
      <c r="D3919" t="s">
        <v>6914</v>
      </c>
      <c r="F3919" t="s">
        <v>44</v>
      </c>
      <c r="G3919" t="s">
        <v>45</v>
      </c>
      <c r="H3919" t="s">
        <v>53</v>
      </c>
      <c r="I3919">
        <v>8</v>
      </c>
      <c r="J3919">
        <v>2</v>
      </c>
      <c r="K3919" t="s">
        <v>6915</v>
      </c>
      <c r="L3919">
        <v>0</v>
      </c>
      <c r="M3919">
        <f t="shared" si="250"/>
        <v>2</v>
      </c>
      <c r="N3919" s="2">
        <f t="shared" si="247"/>
        <v>22</v>
      </c>
      <c r="O3919" s="2" t="str">
        <f t="shared" si="248"/>
        <v>ACT_NS_CPM</v>
      </c>
      <c r="P3919" t="str">
        <f t="shared" si="249"/>
        <v>PA</v>
      </c>
    </row>
    <row r="3920" spans="1:16" x14ac:dyDescent="0.25">
      <c r="A3920" t="s">
        <v>27</v>
      </c>
      <c r="B3920" t="s">
        <v>6916</v>
      </c>
      <c r="C3920">
        <v>871</v>
      </c>
      <c r="D3920" t="s">
        <v>6917</v>
      </c>
      <c r="F3920" t="s">
        <v>44</v>
      </c>
      <c r="G3920" t="s">
        <v>45</v>
      </c>
      <c r="H3920" t="s">
        <v>53</v>
      </c>
      <c r="I3920">
        <v>8</v>
      </c>
      <c r="J3920">
        <v>2</v>
      </c>
      <c r="K3920" t="s">
        <v>6918</v>
      </c>
      <c r="L3920">
        <v>0</v>
      </c>
      <c r="M3920">
        <f t="shared" si="250"/>
        <v>2</v>
      </c>
      <c r="N3920" s="2">
        <f t="shared" si="247"/>
        <v>22</v>
      </c>
      <c r="O3920" s="2" t="str">
        <f t="shared" si="248"/>
        <v>ACT_SED_PARM1</v>
      </c>
      <c r="P3920" t="str">
        <f t="shared" si="249"/>
        <v>PA</v>
      </c>
    </row>
    <row r="3921" spans="1:16" x14ac:dyDescent="0.25">
      <c r="A3921" t="s">
        <v>27</v>
      </c>
      <c r="B3921" t="s">
        <v>6919</v>
      </c>
      <c r="C3921">
        <v>872</v>
      </c>
      <c r="D3921" t="s">
        <v>6920</v>
      </c>
      <c r="F3921" t="s">
        <v>44</v>
      </c>
      <c r="G3921" t="s">
        <v>45</v>
      </c>
      <c r="H3921" t="s">
        <v>53</v>
      </c>
      <c r="I3921">
        <v>8</v>
      </c>
      <c r="J3921">
        <v>2</v>
      </c>
      <c r="K3921" t="s">
        <v>6921</v>
      </c>
      <c r="L3921">
        <v>0</v>
      </c>
      <c r="M3921">
        <f t="shared" si="250"/>
        <v>2</v>
      </c>
      <c r="N3921" s="2">
        <f t="shared" si="247"/>
        <v>22</v>
      </c>
      <c r="O3921" s="2" t="str">
        <f t="shared" si="248"/>
        <v>ACT_SED_X50</v>
      </c>
      <c r="P3921" t="str">
        <f t="shared" si="249"/>
        <v>PA</v>
      </c>
    </row>
    <row r="3922" spans="1:16" x14ac:dyDescent="0.25">
      <c r="A3922" t="s">
        <v>27</v>
      </c>
      <c r="B3922" t="s">
        <v>6922</v>
      </c>
      <c r="C3922">
        <v>873</v>
      </c>
      <c r="D3922" t="s">
        <v>6923</v>
      </c>
      <c r="F3922" t="s">
        <v>44</v>
      </c>
      <c r="G3922" t="s">
        <v>45</v>
      </c>
      <c r="H3922" t="s">
        <v>53</v>
      </c>
      <c r="I3922">
        <v>8</v>
      </c>
      <c r="J3922">
        <v>2</v>
      </c>
      <c r="K3922" t="s">
        <v>6924</v>
      </c>
      <c r="L3922">
        <v>0</v>
      </c>
      <c r="M3922">
        <f t="shared" si="250"/>
        <v>2</v>
      </c>
      <c r="N3922" s="2">
        <f t="shared" si="247"/>
        <v>22</v>
      </c>
      <c r="O3922" s="2" t="str">
        <f t="shared" si="248"/>
        <v>ACT_SED_TOT</v>
      </c>
      <c r="P3922" t="str">
        <f t="shared" si="249"/>
        <v>PA</v>
      </c>
    </row>
    <row r="3923" spans="1:16" x14ac:dyDescent="0.25">
      <c r="A3923" t="s">
        <v>27</v>
      </c>
      <c r="B3923" t="s">
        <v>6925</v>
      </c>
      <c r="C3923">
        <v>874</v>
      </c>
      <c r="D3923" t="s">
        <v>6926</v>
      </c>
      <c r="F3923" t="s">
        <v>44</v>
      </c>
      <c r="G3923" t="s">
        <v>45</v>
      </c>
      <c r="H3923" t="s">
        <v>53</v>
      </c>
      <c r="I3923">
        <v>8</v>
      </c>
      <c r="J3923">
        <v>2</v>
      </c>
      <c r="K3923" t="s">
        <v>6927</v>
      </c>
      <c r="L3923">
        <v>0</v>
      </c>
      <c r="M3923">
        <f t="shared" si="250"/>
        <v>2</v>
      </c>
      <c r="N3923" s="2">
        <f t="shared" si="247"/>
        <v>22</v>
      </c>
      <c r="O3923" s="2" t="str">
        <f t="shared" si="248"/>
        <v>ACT_LIGHT_PARM1</v>
      </c>
      <c r="P3923" t="str">
        <f t="shared" si="249"/>
        <v>PA</v>
      </c>
    </row>
    <row r="3924" spans="1:16" x14ac:dyDescent="0.25">
      <c r="A3924" t="s">
        <v>27</v>
      </c>
      <c r="B3924" t="s">
        <v>6928</v>
      </c>
      <c r="C3924">
        <v>875</v>
      </c>
      <c r="D3924" t="s">
        <v>6929</v>
      </c>
      <c r="F3924" t="s">
        <v>44</v>
      </c>
      <c r="G3924" t="s">
        <v>45</v>
      </c>
      <c r="H3924" t="s">
        <v>53</v>
      </c>
      <c r="I3924">
        <v>8</v>
      </c>
      <c r="J3924">
        <v>2</v>
      </c>
      <c r="K3924" t="s">
        <v>6930</v>
      </c>
      <c r="L3924">
        <v>0</v>
      </c>
      <c r="M3924">
        <f t="shared" si="250"/>
        <v>2</v>
      </c>
      <c r="N3924" s="2">
        <f t="shared" si="247"/>
        <v>22</v>
      </c>
      <c r="O3924" s="2" t="str">
        <f t="shared" si="248"/>
        <v>ACT_LIGHT_X50</v>
      </c>
      <c r="P3924" t="str">
        <f t="shared" si="249"/>
        <v>PA</v>
      </c>
    </row>
    <row r="3925" spans="1:16" x14ac:dyDescent="0.25">
      <c r="A3925" t="s">
        <v>27</v>
      </c>
      <c r="B3925" t="s">
        <v>6931</v>
      </c>
      <c r="C3925">
        <v>876</v>
      </c>
      <c r="D3925" t="s">
        <v>6932</v>
      </c>
      <c r="F3925" t="s">
        <v>44</v>
      </c>
      <c r="G3925" t="s">
        <v>45</v>
      </c>
      <c r="H3925" t="s">
        <v>53</v>
      </c>
      <c r="I3925">
        <v>8</v>
      </c>
      <c r="J3925">
        <v>2</v>
      </c>
      <c r="K3925" t="s">
        <v>6933</v>
      </c>
      <c r="L3925">
        <v>0</v>
      </c>
      <c r="M3925">
        <f t="shared" si="250"/>
        <v>2</v>
      </c>
      <c r="N3925" s="2">
        <f t="shared" si="247"/>
        <v>22</v>
      </c>
      <c r="O3925" s="2" t="str">
        <f t="shared" si="248"/>
        <v>ACT_LIGHT_TOT</v>
      </c>
      <c r="P3925" t="str">
        <f t="shared" si="249"/>
        <v>PA</v>
      </c>
    </row>
    <row r="3926" spans="1:16" x14ac:dyDescent="0.25">
      <c r="A3926" t="s">
        <v>27</v>
      </c>
      <c r="B3926" t="s">
        <v>6934</v>
      </c>
      <c r="C3926">
        <v>877</v>
      </c>
      <c r="D3926" t="s">
        <v>6935</v>
      </c>
      <c r="E3926" t="s">
        <v>1579</v>
      </c>
      <c r="F3926" t="s">
        <v>44</v>
      </c>
      <c r="G3926" t="s">
        <v>45</v>
      </c>
      <c r="H3926" t="s">
        <v>46</v>
      </c>
      <c r="I3926">
        <v>8</v>
      </c>
      <c r="J3926">
        <v>0</v>
      </c>
      <c r="K3926" t="s">
        <v>1491</v>
      </c>
      <c r="L3926">
        <v>0</v>
      </c>
      <c r="M3926">
        <f t="shared" si="250"/>
        <v>2</v>
      </c>
      <c r="N3926" s="2">
        <f t="shared" si="247"/>
        <v>22</v>
      </c>
      <c r="O3926" s="2" t="str">
        <f t="shared" si="248"/>
        <v>ACT_MVPA_GE150_CAT</v>
      </c>
      <c r="P3926" t="str">
        <f t="shared" si="249"/>
        <v>PA</v>
      </c>
    </row>
    <row r="3927" spans="1:16" x14ac:dyDescent="0.25">
      <c r="A3927" t="s">
        <v>27</v>
      </c>
      <c r="B3927" t="s">
        <v>6936</v>
      </c>
      <c r="C3927">
        <v>878</v>
      </c>
      <c r="D3927" t="s">
        <v>6937</v>
      </c>
      <c r="E3927" t="s">
        <v>1579</v>
      </c>
      <c r="F3927" t="s">
        <v>44</v>
      </c>
      <c r="G3927" t="s">
        <v>45</v>
      </c>
      <c r="H3927" t="s">
        <v>46</v>
      </c>
      <c r="I3927">
        <v>8</v>
      </c>
      <c r="J3927">
        <v>0</v>
      </c>
      <c r="K3927" t="s">
        <v>1491</v>
      </c>
      <c r="L3927">
        <v>0</v>
      </c>
      <c r="M3927">
        <f t="shared" si="250"/>
        <v>2</v>
      </c>
      <c r="N3927" s="2">
        <f t="shared" si="247"/>
        <v>22</v>
      </c>
      <c r="O3927" s="2" t="str">
        <f t="shared" si="248"/>
        <v>ACT_MVPA_GE150ST_CAT</v>
      </c>
      <c r="P3927" t="str">
        <f t="shared" si="249"/>
        <v>PA</v>
      </c>
    </row>
    <row r="3928" spans="1:16" x14ac:dyDescent="0.25">
      <c r="A3928" t="s">
        <v>27</v>
      </c>
      <c r="B3928" t="s">
        <v>6938</v>
      </c>
      <c r="C3928">
        <v>879</v>
      </c>
      <c r="D3928" t="s">
        <v>2096</v>
      </c>
      <c r="F3928" t="s">
        <v>44</v>
      </c>
      <c r="G3928" t="s">
        <v>45</v>
      </c>
      <c r="H3928" t="s">
        <v>53</v>
      </c>
      <c r="I3928">
        <v>8</v>
      </c>
      <c r="J3928">
        <v>2</v>
      </c>
      <c r="K3928" t="s">
        <v>6939</v>
      </c>
      <c r="L3928">
        <v>0</v>
      </c>
      <c r="M3928">
        <f t="shared" si="250"/>
        <v>2</v>
      </c>
      <c r="N3928" s="2">
        <f t="shared" si="247"/>
        <v>22</v>
      </c>
      <c r="O3928" s="2" t="str">
        <f t="shared" si="248"/>
        <v>FLI</v>
      </c>
      <c r="P3928" t="str">
        <f t="shared" si="249"/>
        <v>PA</v>
      </c>
    </row>
    <row r="3929" spans="1:16" x14ac:dyDescent="0.25">
      <c r="A3929" t="s">
        <v>28</v>
      </c>
      <c r="B3929" t="s">
        <v>6940</v>
      </c>
      <c r="C3929">
        <v>6</v>
      </c>
      <c r="D3929" t="s">
        <v>6941</v>
      </c>
      <c r="E3929" t="s">
        <v>1579</v>
      </c>
      <c r="F3929" t="s">
        <v>44</v>
      </c>
      <c r="G3929" t="s">
        <v>45</v>
      </c>
      <c r="H3929" t="s">
        <v>46</v>
      </c>
      <c r="I3929">
        <v>8</v>
      </c>
      <c r="J3929">
        <v>0</v>
      </c>
      <c r="K3929" t="s">
        <v>2102</v>
      </c>
      <c r="L3929">
        <v>0</v>
      </c>
      <c r="M3929">
        <f t="shared" si="250"/>
        <v>2</v>
      </c>
      <c r="N3929" s="2">
        <f t="shared" si="247"/>
        <v>27</v>
      </c>
      <c r="O3929" s="2" t="str">
        <f t="shared" si="248"/>
        <v>PA_done</v>
      </c>
      <c r="P3929" t="str">
        <f t="shared" si="249"/>
        <v>PA</v>
      </c>
    </row>
    <row r="3930" spans="1:16" x14ac:dyDescent="0.25">
      <c r="A3930" t="s">
        <v>28</v>
      </c>
      <c r="B3930" t="s">
        <v>6942</v>
      </c>
      <c r="C3930">
        <v>7</v>
      </c>
      <c r="D3930" t="s">
        <v>6943</v>
      </c>
      <c r="E3930" t="s">
        <v>1579</v>
      </c>
      <c r="F3930" t="s">
        <v>44</v>
      </c>
      <c r="G3930" t="s">
        <v>45</v>
      </c>
      <c r="H3930" t="s">
        <v>46</v>
      </c>
      <c r="I3930">
        <v>8</v>
      </c>
      <c r="J3930">
        <v>0</v>
      </c>
      <c r="K3930" t="s">
        <v>2102</v>
      </c>
      <c r="L3930">
        <v>0</v>
      </c>
      <c r="M3930">
        <f t="shared" si="250"/>
        <v>2</v>
      </c>
      <c r="N3930" s="2">
        <f t="shared" si="247"/>
        <v>27</v>
      </c>
      <c r="O3930" s="2" t="str">
        <f t="shared" si="248"/>
        <v>MRI_done</v>
      </c>
      <c r="P3930" t="str">
        <f t="shared" si="249"/>
        <v>PA</v>
      </c>
    </row>
    <row r="3931" spans="1:16" x14ac:dyDescent="0.25">
      <c r="A3931" t="s">
        <v>28</v>
      </c>
      <c r="B3931" t="s">
        <v>6944</v>
      </c>
      <c r="C3931">
        <v>8</v>
      </c>
      <c r="D3931" t="s">
        <v>6945</v>
      </c>
      <c r="E3931" t="s">
        <v>1579</v>
      </c>
      <c r="F3931" t="s">
        <v>44</v>
      </c>
      <c r="G3931" t="s">
        <v>45</v>
      </c>
      <c r="H3931" t="s">
        <v>1586</v>
      </c>
      <c r="I3931">
        <v>5</v>
      </c>
      <c r="J3931">
        <v>0</v>
      </c>
      <c r="K3931" t="s">
        <v>1491</v>
      </c>
      <c r="L3931">
        <v>0</v>
      </c>
      <c r="M3931">
        <f t="shared" si="250"/>
        <v>2</v>
      </c>
      <c r="N3931" s="2">
        <f t="shared" si="247"/>
        <v>27</v>
      </c>
      <c r="O3931" s="2" t="str">
        <f t="shared" si="248"/>
        <v>Faecal_DONE</v>
      </c>
      <c r="P3931" t="str">
        <f t="shared" si="249"/>
        <v>PA</v>
      </c>
    </row>
    <row r="3932" spans="1:16" x14ac:dyDescent="0.25">
      <c r="A3932" t="s">
        <v>28</v>
      </c>
      <c r="B3932" t="s">
        <v>6946</v>
      </c>
      <c r="C3932">
        <v>9</v>
      </c>
      <c r="D3932" t="s">
        <v>6947</v>
      </c>
      <c r="E3932" t="s">
        <v>1579</v>
      </c>
      <c r="F3932" t="s">
        <v>44</v>
      </c>
      <c r="G3932" t="s">
        <v>45</v>
      </c>
      <c r="H3932" t="s">
        <v>46</v>
      </c>
      <c r="I3932">
        <v>8</v>
      </c>
      <c r="J3932">
        <v>0</v>
      </c>
      <c r="K3932" t="s">
        <v>1491</v>
      </c>
      <c r="L3932">
        <v>0</v>
      </c>
      <c r="M3932">
        <f t="shared" si="250"/>
        <v>2</v>
      </c>
      <c r="N3932" s="2">
        <f t="shared" si="247"/>
        <v>27</v>
      </c>
      <c r="O3932" s="2" t="str">
        <f t="shared" si="248"/>
        <v>Faecal_CN</v>
      </c>
      <c r="P3932" t="str">
        <f t="shared" si="249"/>
        <v>PA</v>
      </c>
    </row>
    <row r="3933" spans="1:16" x14ac:dyDescent="0.25">
      <c r="A3933" t="s">
        <v>28</v>
      </c>
      <c r="B3933" t="s">
        <v>6948</v>
      </c>
      <c r="C3933">
        <v>10</v>
      </c>
      <c r="D3933" t="s">
        <v>6949</v>
      </c>
      <c r="F3933" t="s">
        <v>44</v>
      </c>
      <c r="G3933" t="s">
        <v>45</v>
      </c>
      <c r="H3933" t="s">
        <v>1469</v>
      </c>
      <c r="I3933">
        <v>10</v>
      </c>
      <c r="J3933">
        <v>0</v>
      </c>
      <c r="M3933">
        <f t="shared" si="250"/>
        <v>2</v>
      </c>
      <c r="N3933" s="2">
        <f t="shared" si="247"/>
        <v>27</v>
      </c>
      <c r="O3933" s="2" t="str">
        <f t="shared" si="248"/>
        <v>Faecal_DAT</v>
      </c>
      <c r="P3933" t="str">
        <f t="shared" si="249"/>
        <v>PA</v>
      </c>
    </row>
    <row r="3934" spans="1:16" x14ac:dyDescent="0.25">
      <c r="A3934" t="s">
        <v>28</v>
      </c>
      <c r="B3934" t="s">
        <v>6950</v>
      </c>
      <c r="C3934">
        <v>11</v>
      </c>
      <c r="D3934" t="s">
        <v>3387</v>
      </c>
      <c r="F3934" t="s">
        <v>455</v>
      </c>
      <c r="G3934" t="s">
        <v>456</v>
      </c>
      <c r="H3934" t="s">
        <v>693</v>
      </c>
      <c r="I3934">
        <v>2</v>
      </c>
      <c r="M3934">
        <f t="shared" si="250"/>
        <v>2</v>
      </c>
      <c r="N3934" s="2">
        <f t="shared" si="247"/>
        <v>27</v>
      </c>
      <c r="O3934" s="2" t="str">
        <f t="shared" si="248"/>
        <v>BP_RA</v>
      </c>
      <c r="P3934" t="str">
        <f t="shared" si="249"/>
        <v>PA</v>
      </c>
    </row>
    <row r="3935" spans="1:16" x14ac:dyDescent="0.25">
      <c r="A3935" t="s">
        <v>28</v>
      </c>
      <c r="B3935" t="s">
        <v>6951</v>
      </c>
      <c r="C3935">
        <v>12</v>
      </c>
      <c r="D3935" t="s">
        <v>464</v>
      </c>
      <c r="F3935" t="s">
        <v>44</v>
      </c>
      <c r="G3935" t="s">
        <v>45</v>
      </c>
      <c r="H3935" t="s">
        <v>2104</v>
      </c>
      <c r="I3935">
        <v>8</v>
      </c>
      <c r="J3935">
        <v>0</v>
      </c>
      <c r="M3935">
        <f t="shared" si="250"/>
        <v>2</v>
      </c>
      <c r="N3935" s="2">
        <f t="shared" si="247"/>
        <v>27</v>
      </c>
      <c r="O3935" s="2" t="str">
        <f t="shared" si="248"/>
        <v>BP_TIM</v>
      </c>
      <c r="P3935" t="str">
        <f t="shared" si="249"/>
        <v>PA</v>
      </c>
    </row>
    <row r="3936" spans="1:16" x14ac:dyDescent="0.25">
      <c r="A3936" t="s">
        <v>28</v>
      </c>
      <c r="B3936" t="s">
        <v>6952</v>
      </c>
      <c r="C3936">
        <v>13</v>
      </c>
      <c r="D3936" t="s">
        <v>3392</v>
      </c>
      <c r="F3936" t="s">
        <v>44</v>
      </c>
      <c r="G3936" t="s">
        <v>45</v>
      </c>
      <c r="H3936" t="s">
        <v>3792</v>
      </c>
      <c r="I3936">
        <v>4</v>
      </c>
      <c r="J3936">
        <v>1</v>
      </c>
      <c r="K3936" t="s">
        <v>6953</v>
      </c>
      <c r="L3936">
        <v>0</v>
      </c>
      <c r="M3936">
        <f t="shared" si="250"/>
        <v>2</v>
      </c>
      <c r="N3936" s="2">
        <f t="shared" si="247"/>
        <v>27</v>
      </c>
      <c r="O3936" s="2" t="str">
        <f t="shared" si="248"/>
        <v>BP_TMP</v>
      </c>
      <c r="P3936" t="str">
        <f t="shared" si="249"/>
        <v>PA</v>
      </c>
    </row>
    <row r="3937" spans="1:16" x14ac:dyDescent="0.25">
      <c r="A3937" t="s">
        <v>28</v>
      </c>
      <c r="B3937" t="s">
        <v>6954</v>
      </c>
      <c r="C3937">
        <v>14</v>
      </c>
      <c r="D3937" t="s">
        <v>6955</v>
      </c>
      <c r="E3937" t="s">
        <v>3397</v>
      </c>
      <c r="F3937" t="s">
        <v>44</v>
      </c>
      <c r="G3937" t="s">
        <v>45</v>
      </c>
      <c r="H3937" t="s">
        <v>1586</v>
      </c>
      <c r="I3937">
        <v>5</v>
      </c>
      <c r="J3937">
        <v>0</v>
      </c>
      <c r="K3937" t="s">
        <v>3398</v>
      </c>
      <c r="L3937">
        <v>0</v>
      </c>
      <c r="M3937">
        <f t="shared" si="250"/>
        <v>2</v>
      </c>
      <c r="N3937" s="2">
        <f t="shared" si="247"/>
        <v>27</v>
      </c>
      <c r="O3937" s="2" t="str">
        <f t="shared" si="248"/>
        <v>CUFF</v>
      </c>
      <c r="P3937" t="str">
        <f t="shared" si="249"/>
        <v>PA</v>
      </c>
    </row>
    <row r="3938" spans="1:16" x14ac:dyDescent="0.25">
      <c r="A3938" t="s">
        <v>28</v>
      </c>
      <c r="B3938" t="s">
        <v>6956</v>
      </c>
      <c r="C3938">
        <v>15</v>
      </c>
      <c r="D3938" t="s">
        <v>68</v>
      </c>
      <c r="E3938" t="s">
        <v>52</v>
      </c>
      <c r="F3938" t="s">
        <v>44</v>
      </c>
      <c r="G3938" t="s">
        <v>45</v>
      </c>
      <c r="H3938" t="s">
        <v>869</v>
      </c>
      <c r="I3938">
        <v>2</v>
      </c>
      <c r="J3938">
        <v>0</v>
      </c>
      <c r="K3938" t="s">
        <v>6957</v>
      </c>
      <c r="L3938">
        <v>0</v>
      </c>
      <c r="M3938">
        <f t="shared" si="250"/>
        <v>2</v>
      </c>
      <c r="N3938" s="2">
        <f t="shared" si="247"/>
        <v>27</v>
      </c>
      <c r="O3938" s="2" t="str">
        <f t="shared" si="248"/>
        <v>A6</v>
      </c>
      <c r="P3938" t="str">
        <f t="shared" si="249"/>
        <v>PA</v>
      </c>
    </row>
    <row r="3939" spans="1:16" x14ac:dyDescent="0.25">
      <c r="A3939" t="s">
        <v>28</v>
      </c>
      <c r="B3939" t="s">
        <v>6958</v>
      </c>
      <c r="C3939">
        <v>16</v>
      </c>
      <c r="D3939" t="s">
        <v>1610</v>
      </c>
      <c r="E3939" t="s">
        <v>83</v>
      </c>
      <c r="F3939" t="s">
        <v>44</v>
      </c>
      <c r="G3939" t="s">
        <v>45</v>
      </c>
      <c r="H3939" t="s">
        <v>91</v>
      </c>
      <c r="I3939">
        <v>3</v>
      </c>
      <c r="J3939">
        <v>0</v>
      </c>
      <c r="K3939" t="s">
        <v>6959</v>
      </c>
      <c r="L3939">
        <v>0</v>
      </c>
      <c r="M3939">
        <f t="shared" si="250"/>
        <v>2</v>
      </c>
      <c r="N3939" s="2">
        <f t="shared" si="247"/>
        <v>27</v>
      </c>
      <c r="O3939" s="2" t="str">
        <f t="shared" si="248"/>
        <v>BP46</v>
      </c>
      <c r="P3939" t="str">
        <f t="shared" si="249"/>
        <v>PA</v>
      </c>
    </row>
    <row r="3940" spans="1:16" x14ac:dyDescent="0.25">
      <c r="A3940" t="s">
        <v>28</v>
      </c>
      <c r="B3940" t="s">
        <v>6960</v>
      </c>
      <c r="C3940">
        <v>17</v>
      </c>
      <c r="D3940" t="s">
        <v>1613</v>
      </c>
      <c r="E3940" t="s">
        <v>83</v>
      </c>
      <c r="F3940" t="s">
        <v>44</v>
      </c>
      <c r="G3940" t="s">
        <v>45</v>
      </c>
      <c r="H3940" t="s">
        <v>91</v>
      </c>
      <c r="I3940">
        <v>3</v>
      </c>
      <c r="J3940">
        <v>0</v>
      </c>
      <c r="K3940" t="s">
        <v>6961</v>
      </c>
      <c r="L3940">
        <v>0</v>
      </c>
      <c r="M3940">
        <f t="shared" si="250"/>
        <v>2</v>
      </c>
      <c r="N3940" s="2">
        <f t="shared" si="247"/>
        <v>27</v>
      </c>
      <c r="O3940" s="2" t="str">
        <f t="shared" si="248"/>
        <v>BP47</v>
      </c>
      <c r="P3940" t="str">
        <f t="shared" si="249"/>
        <v>PA</v>
      </c>
    </row>
    <row r="3941" spans="1:16" x14ac:dyDescent="0.25">
      <c r="A3941" t="s">
        <v>28</v>
      </c>
      <c r="B3941" t="s">
        <v>6962</v>
      </c>
      <c r="C3941">
        <v>18</v>
      </c>
      <c r="D3941" t="s">
        <v>1616</v>
      </c>
      <c r="E3941" t="s">
        <v>83</v>
      </c>
      <c r="F3941" t="s">
        <v>44</v>
      </c>
      <c r="G3941" t="s">
        <v>45</v>
      </c>
      <c r="H3941" t="s">
        <v>91</v>
      </c>
      <c r="I3941">
        <v>3</v>
      </c>
      <c r="J3941">
        <v>0</v>
      </c>
      <c r="K3941" t="s">
        <v>6963</v>
      </c>
      <c r="L3941">
        <v>0</v>
      </c>
      <c r="M3941">
        <f t="shared" si="250"/>
        <v>2</v>
      </c>
      <c r="N3941" s="2">
        <f t="shared" si="247"/>
        <v>27</v>
      </c>
      <c r="O3941" s="2" t="str">
        <f t="shared" si="248"/>
        <v>BP48</v>
      </c>
      <c r="P3941" t="str">
        <f t="shared" si="249"/>
        <v>PA</v>
      </c>
    </row>
    <row r="3942" spans="1:16" x14ac:dyDescent="0.25">
      <c r="A3942" t="s">
        <v>28</v>
      </c>
      <c r="B3942" t="s">
        <v>6964</v>
      </c>
      <c r="C3942">
        <v>19</v>
      </c>
      <c r="D3942" t="s">
        <v>1619</v>
      </c>
      <c r="E3942" t="s">
        <v>83</v>
      </c>
      <c r="F3942" t="s">
        <v>44</v>
      </c>
      <c r="G3942" t="s">
        <v>45</v>
      </c>
      <c r="H3942" t="s">
        <v>91</v>
      </c>
      <c r="I3942">
        <v>3</v>
      </c>
      <c r="J3942">
        <v>0</v>
      </c>
      <c r="K3942" t="s">
        <v>6965</v>
      </c>
      <c r="L3942">
        <v>0</v>
      </c>
      <c r="M3942">
        <f t="shared" si="250"/>
        <v>2</v>
      </c>
      <c r="N3942" s="2">
        <f t="shared" si="247"/>
        <v>27</v>
      </c>
      <c r="O3942" s="2" t="str">
        <f t="shared" si="248"/>
        <v>BP49</v>
      </c>
      <c r="P3942" t="str">
        <f t="shared" si="249"/>
        <v>PA</v>
      </c>
    </row>
    <row r="3943" spans="1:16" x14ac:dyDescent="0.25">
      <c r="A3943" t="s">
        <v>28</v>
      </c>
      <c r="B3943" t="s">
        <v>6966</v>
      </c>
      <c r="C3943">
        <v>20</v>
      </c>
      <c r="D3943" t="s">
        <v>1622</v>
      </c>
      <c r="E3943" t="s">
        <v>83</v>
      </c>
      <c r="F3943" t="s">
        <v>44</v>
      </c>
      <c r="G3943" t="s">
        <v>45</v>
      </c>
      <c r="H3943" t="s">
        <v>91</v>
      </c>
      <c r="I3943">
        <v>3</v>
      </c>
      <c r="J3943">
        <v>0</v>
      </c>
      <c r="K3943" t="s">
        <v>6967</v>
      </c>
      <c r="L3943">
        <v>0</v>
      </c>
      <c r="M3943">
        <f t="shared" si="250"/>
        <v>2</v>
      </c>
      <c r="N3943" s="2">
        <f t="shared" si="247"/>
        <v>27</v>
      </c>
      <c r="O3943" s="2" t="str">
        <f t="shared" si="248"/>
        <v>BP50</v>
      </c>
      <c r="P3943" t="str">
        <f t="shared" si="249"/>
        <v>PA</v>
      </c>
    </row>
    <row r="3944" spans="1:16" x14ac:dyDescent="0.25">
      <c r="A3944" t="s">
        <v>28</v>
      </c>
      <c r="B3944" t="s">
        <v>6968</v>
      </c>
      <c r="C3944">
        <v>21</v>
      </c>
      <c r="D3944" t="s">
        <v>1625</v>
      </c>
      <c r="E3944" t="s">
        <v>83</v>
      </c>
      <c r="F3944" t="s">
        <v>44</v>
      </c>
      <c r="G3944" t="s">
        <v>45</v>
      </c>
      <c r="H3944" t="s">
        <v>91</v>
      </c>
      <c r="I3944">
        <v>3</v>
      </c>
      <c r="J3944">
        <v>0</v>
      </c>
      <c r="K3944" t="s">
        <v>6969</v>
      </c>
      <c r="L3944">
        <v>0</v>
      </c>
      <c r="M3944">
        <f t="shared" si="250"/>
        <v>2</v>
      </c>
      <c r="N3944" s="2">
        <f t="shared" si="247"/>
        <v>27</v>
      </c>
      <c r="O3944" s="2" t="str">
        <f t="shared" si="248"/>
        <v>BP51</v>
      </c>
      <c r="P3944" t="str">
        <f t="shared" si="249"/>
        <v>PA</v>
      </c>
    </row>
    <row r="3945" spans="1:16" x14ac:dyDescent="0.25">
      <c r="A3945" t="s">
        <v>28</v>
      </c>
      <c r="B3945" t="s">
        <v>6970</v>
      </c>
      <c r="C3945">
        <v>22</v>
      </c>
      <c r="D3945" t="s">
        <v>1628</v>
      </c>
      <c r="E3945" t="s">
        <v>83</v>
      </c>
      <c r="F3945" t="s">
        <v>44</v>
      </c>
      <c r="G3945" t="s">
        <v>45</v>
      </c>
      <c r="H3945" t="s">
        <v>91</v>
      </c>
      <c r="I3945">
        <v>3</v>
      </c>
      <c r="J3945">
        <v>0</v>
      </c>
      <c r="K3945" t="s">
        <v>6971</v>
      </c>
      <c r="L3945">
        <v>0</v>
      </c>
      <c r="M3945">
        <f t="shared" si="250"/>
        <v>2</v>
      </c>
      <c r="N3945" s="2">
        <f t="shared" si="247"/>
        <v>27</v>
      </c>
      <c r="O3945" s="2" t="str">
        <f t="shared" si="248"/>
        <v>BP52</v>
      </c>
      <c r="P3945" t="str">
        <f t="shared" si="249"/>
        <v>PA</v>
      </c>
    </row>
    <row r="3946" spans="1:16" x14ac:dyDescent="0.25">
      <c r="A3946" t="s">
        <v>28</v>
      </c>
      <c r="B3946" t="s">
        <v>6972</v>
      </c>
      <c r="C3946">
        <v>23</v>
      </c>
      <c r="D3946" t="s">
        <v>1631</v>
      </c>
      <c r="E3946" t="s">
        <v>83</v>
      </c>
      <c r="F3946" t="s">
        <v>44</v>
      </c>
      <c r="G3946" t="s">
        <v>45</v>
      </c>
      <c r="H3946" t="s">
        <v>91</v>
      </c>
      <c r="I3946">
        <v>3</v>
      </c>
      <c r="J3946">
        <v>0</v>
      </c>
      <c r="K3946" t="s">
        <v>6973</v>
      </c>
      <c r="L3946">
        <v>0</v>
      </c>
      <c r="M3946">
        <f t="shared" si="250"/>
        <v>2</v>
      </c>
      <c r="N3946" s="2">
        <f t="shared" si="247"/>
        <v>27</v>
      </c>
      <c r="O3946" s="2" t="str">
        <f t="shared" si="248"/>
        <v>BP53</v>
      </c>
      <c r="P3946" t="str">
        <f t="shared" si="249"/>
        <v>PA</v>
      </c>
    </row>
    <row r="3947" spans="1:16" x14ac:dyDescent="0.25">
      <c r="A3947" t="s">
        <v>28</v>
      </c>
      <c r="B3947" t="s">
        <v>6974</v>
      </c>
      <c r="C3947">
        <v>24</v>
      </c>
      <c r="D3947" t="s">
        <v>1634</v>
      </c>
      <c r="E3947" t="s">
        <v>83</v>
      </c>
      <c r="F3947" t="s">
        <v>44</v>
      </c>
      <c r="G3947" t="s">
        <v>45</v>
      </c>
      <c r="H3947" t="s">
        <v>91</v>
      </c>
      <c r="I3947">
        <v>3</v>
      </c>
      <c r="J3947">
        <v>0</v>
      </c>
      <c r="K3947" t="s">
        <v>6975</v>
      </c>
      <c r="L3947">
        <v>0</v>
      </c>
      <c r="M3947">
        <f t="shared" si="250"/>
        <v>2</v>
      </c>
      <c r="N3947" s="2">
        <f t="shared" si="247"/>
        <v>27</v>
      </c>
      <c r="O3947" s="2" t="str">
        <f t="shared" si="248"/>
        <v>BP54</v>
      </c>
      <c r="P3947" t="str">
        <f t="shared" si="249"/>
        <v>PA</v>
      </c>
    </row>
    <row r="3948" spans="1:16" x14ac:dyDescent="0.25">
      <c r="A3948" t="s">
        <v>28</v>
      </c>
      <c r="B3948" t="s">
        <v>6976</v>
      </c>
      <c r="C3948">
        <v>25</v>
      </c>
      <c r="D3948" t="s">
        <v>1636</v>
      </c>
      <c r="E3948" t="s">
        <v>83</v>
      </c>
      <c r="F3948" t="s">
        <v>44</v>
      </c>
      <c r="G3948" t="s">
        <v>45</v>
      </c>
      <c r="H3948" t="s">
        <v>91</v>
      </c>
      <c r="I3948">
        <v>3</v>
      </c>
      <c r="J3948">
        <v>0</v>
      </c>
      <c r="K3948" t="s">
        <v>6977</v>
      </c>
      <c r="L3948">
        <v>0</v>
      </c>
      <c r="M3948">
        <f t="shared" si="250"/>
        <v>2</v>
      </c>
      <c r="N3948" s="2">
        <f t="shared" si="247"/>
        <v>27</v>
      </c>
      <c r="O3948" s="2" t="str">
        <f t="shared" si="248"/>
        <v>BP55</v>
      </c>
      <c r="P3948" t="str">
        <f t="shared" si="249"/>
        <v>PA</v>
      </c>
    </row>
    <row r="3949" spans="1:16" x14ac:dyDescent="0.25">
      <c r="A3949" t="s">
        <v>28</v>
      </c>
      <c r="B3949" t="s">
        <v>6978</v>
      </c>
      <c r="C3949">
        <v>26</v>
      </c>
      <c r="D3949" t="s">
        <v>1639</v>
      </c>
      <c r="E3949" t="s">
        <v>83</v>
      </c>
      <c r="F3949" t="s">
        <v>44</v>
      </c>
      <c r="G3949" t="s">
        <v>45</v>
      </c>
      <c r="H3949" t="s">
        <v>91</v>
      </c>
      <c r="I3949">
        <v>3</v>
      </c>
      <c r="J3949">
        <v>0</v>
      </c>
      <c r="K3949" t="s">
        <v>6979</v>
      </c>
      <c r="L3949">
        <v>0</v>
      </c>
      <c r="M3949">
        <f t="shared" si="250"/>
        <v>2</v>
      </c>
      <c r="N3949" s="2">
        <f t="shared" si="247"/>
        <v>27</v>
      </c>
      <c r="O3949" s="2" t="str">
        <f t="shared" si="248"/>
        <v>BP56</v>
      </c>
      <c r="P3949" t="str">
        <f t="shared" si="249"/>
        <v>PA</v>
      </c>
    </row>
    <row r="3950" spans="1:16" x14ac:dyDescent="0.25">
      <c r="A3950" t="s">
        <v>28</v>
      </c>
      <c r="B3950" t="s">
        <v>6980</v>
      </c>
      <c r="C3950">
        <v>27</v>
      </c>
      <c r="D3950" t="s">
        <v>1642</v>
      </c>
      <c r="E3950" t="s">
        <v>83</v>
      </c>
      <c r="F3950" t="s">
        <v>44</v>
      </c>
      <c r="G3950" t="s">
        <v>45</v>
      </c>
      <c r="H3950" t="s">
        <v>91</v>
      </c>
      <c r="I3950">
        <v>3</v>
      </c>
      <c r="J3950">
        <v>0</v>
      </c>
      <c r="K3950" t="s">
        <v>6981</v>
      </c>
      <c r="L3950">
        <v>0</v>
      </c>
      <c r="M3950">
        <f t="shared" si="250"/>
        <v>2</v>
      </c>
      <c r="N3950" s="2">
        <f t="shared" ref="N3950:N4013" si="251">_xlfn.NUMBERVALUE(MID(A3950,2,3))-200</f>
        <v>27</v>
      </c>
      <c r="O3950" s="2" t="str">
        <f t="shared" ref="O3950:O4013" si="252">MID(B3950,6,LEN(B3950)-5)</f>
        <v>BP57</v>
      </c>
      <c r="P3950" t="str">
        <f t="shared" ref="P3950:P4013" si="253">IFERROR(IF(FIND("PA",A3950)&gt;0,"PA","Biological"),"Biological")</f>
        <v>PA</v>
      </c>
    </row>
    <row r="3951" spans="1:16" x14ac:dyDescent="0.25">
      <c r="A3951" t="s">
        <v>28</v>
      </c>
      <c r="B3951" t="s">
        <v>6982</v>
      </c>
      <c r="C3951">
        <v>28</v>
      </c>
      <c r="D3951" t="s">
        <v>1645</v>
      </c>
      <c r="E3951" t="s">
        <v>83</v>
      </c>
      <c r="F3951" t="s">
        <v>44</v>
      </c>
      <c r="G3951" t="s">
        <v>45</v>
      </c>
      <c r="H3951" t="s">
        <v>91</v>
      </c>
      <c r="I3951">
        <v>3</v>
      </c>
      <c r="J3951">
        <v>0</v>
      </c>
      <c r="K3951" t="s">
        <v>6983</v>
      </c>
      <c r="L3951">
        <v>0</v>
      </c>
      <c r="M3951">
        <f t="shared" si="250"/>
        <v>2</v>
      </c>
      <c r="N3951" s="2">
        <f t="shared" si="251"/>
        <v>27</v>
      </c>
      <c r="O3951" s="2" t="str">
        <f t="shared" si="252"/>
        <v>BP58</v>
      </c>
      <c r="P3951" t="str">
        <f t="shared" si="253"/>
        <v>PA</v>
      </c>
    </row>
    <row r="3952" spans="1:16" x14ac:dyDescent="0.25">
      <c r="A3952" t="s">
        <v>28</v>
      </c>
      <c r="B3952" t="s">
        <v>6984</v>
      </c>
      <c r="C3952">
        <v>29</v>
      </c>
      <c r="D3952" t="s">
        <v>1648</v>
      </c>
      <c r="E3952" t="s">
        <v>83</v>
      </c>
      <c r="F3952" t="s">
        <v>44</v>
      </c>
      <c r="G3952" t="s">
        <v>45</v>
      </c>
      <c r="H3952" t="s">
        <v>91</v>
      </c>
      <c r="I3952">
        <v>3</v>
      </c>
      <c r="J3952">
        <v>0</v>
      </c>
      <c r="K3952" t="s">
        <v>6985</v>
      </c>
      <c r="L3952">
        <v>0</v>
      </c>
      <c r="M3952">
        <f t="shared" si="250"/>
        <v>2</v>
      </c>
      <c r="N3952" s="2">
        <f t="shared" si="251"/>
        <v>27</v>
      </c>
      <c r="O3952" s="2" t="str">
        <f t="shared" si="252"/>
        <v>BP59</v>
      </c>
      <c r="P3952" t="str">
        <f t="shared" si="253"/>
        <v>PA</v>
      </c>
    </row>
    <row r="3953" spans="1:16" x14ac:dyDescent="0.25">
      <c r="A3953" t="s">
        <v>28</v>
      </c>
      <c r="B3953" t="s">
        <v>6986</v>
      </c>
      <c r="C3953">
        <v>30</v>
      </c>
      <c r="D3953" t="s">
        <v>1651</v>
      </c>
      <c r="E3953" t="s">
        <v>83</v>
      </c>
      <c r="F3953" t="s">
        <v>44</v>
      </c>
      <c r="G3953" t="s">
        <v>45</v>
      </c>
      <c r="H3953" t="s">
        <v>91</v>
      </c>
      <c r="I3953">
        <v>3</v>
      </c>
      <c r="J3953">
        <v>0</v>
      </c>
      <c r="K3953" t="s">
        <v>6987</v>
      </c>
      <c r="L3953">
        <v>0</v>
      </c>
      <c r="M3953">
        <f t="shared" si="250"/>
        <v>2</v>
      </c>
      <c r="N3953" s="2">
        <f t="shared" si="251"/>
        <v>27</v>
      </c>
      <c r="O3953" s="2" t="str">
        <f t="shared" si="252"/>
        <v>BP60</v>
      </c>
      <c r="P3953" t="str">
        <f t="shared" si="253"/>
        <v>PA</v>
      </c>
    </row>
    <row r="3954" spans="1:16" x14ac:dyDescent="0.25">
      <c r="A3954" t="s">
        <v>28</v>
      </c>
      <c r="B3954" t="s">
        <v>6988</v>
      </c>
      <c r="C3954">
        <v>31</v>
      </c>
      <c r="D3954" t="s">
        <v>1654</v>
      </c>
      <c r="E3954" t="s">
        <v>83</v>
      </c>
      <c r="F3954" t="s">
        <v>44</v>
      </c>
      <c r="G3954" t="s">
        <v>45</v>
      </c>
      <c r="H3954" t="s">
        <v>91</v>
      </c>
      <c r="I3954">
        <v>3</v>
      </c>
      <c r="J3954">
        <v>0</v>
      </c>
      <c r="K3954" t="s">
        <v>6989</v>
      </c>
      <c r="L3954">
        <v>0</v>
      </c>
      <c r="M3954">
        <f t="shared" si="250"/>
        <v>2</v>
      </c>
      <c r="N3954" s="2">
        <f t="shared" si="251"/>
        <v>27</v>
      </c>
      <c r="O3954" s="2" t="str">
        <f t="shared" si="252"/>
        <v>BP61</v>
      </c>
      <c r="P3954" t="str">
        <f t="shared" si="253"/>
        <v>PA</v>
      </c>
    </row>
    <row r="3955" spans="1:16" x14ac:dyDescent="0.25">
      <c r="A3955" t="s">
        <v>28</v>
      </c>
      <c r="B3955" t="s">
        <v>6990</v>
      </c>
      <c r="C3955">
        <v>32</v>
      </c>
      <c r="D3955" t="s">
        <v>1657</v>
      </c>
      <c r="E3955" t="s">
        <v>83</v>
      </c>
      <c r="F3955" t="s">
        <v>44</v>
      </c>
      <c r="G3955" t="s">
        <v>45</v>
      </c>
      <c r="H3955" t="s">
        <v>91</v>
      </c>
      <c r="I3955">
        <v>3</v>
      </c>
      <c r="J3955">
        <v>0</v>
      </c>
      <c r="K3955" t="s">
        <v>6991</v>
      </c>
      <c r="L3955">
        <v>0</v>
      </c>
      <c r="M3955">
        <f t="shared" si="250"/>
        <v>2</v>
      </c>
      <c r="N3955" s="2">
        <f t="shared" si="251"/>
        <v>27</v>
      </c>
      <c r="O3955" s="2" t="str">
        <f t="shared" si="252"/>
        <v>BP62</v>
      </c>
      <c r="P3955" t="str">
        <f t="shared" si="253"/>
        <v>PA</v>
      </c>
    </row>
    <row r="3956" spans="1:16" x14ac:dyDescent="0.25">
      <c r="A3956" t="s">
        <v>28</v>
      </c>
      <c r="B3956" t="s">
        <v>6992</v>
      </c>
      <c r="C3956">
        <v>33</v>
      </c>
      <c r="D3956" t="s">
        <v>1660</v>
      </c>
      <c r="E3956" t="s">
        <v>83</v>
      </c>
      <c r="F3956" t="s">
        <v>44</v>
      </c>
      <c r="G3956" t="s">
        <v>45</v>
      </c>
      <c r="H3956" t="s">
        <v>91</v>
      </c>
      <c r="I3956">
        <v>3</v>
      </c>
      <c r="J3956">
        <v>0</v>
      </c>
      <c r="K3956" t="s">
        <v>6993</v>
      </c>
      <c r="L3956">
        <v>0</v>
      </c>
      <c r="M3956">
        <f t="shared" si="250"/>
        <v>2</v>
      </c>
      <c r="N3956" s="2">
        <f t="shared" si="251"/>
        <v>27</v>
      </c>
      <c r="O3956" s="2" t="str">
        <f t="shared" si="252"/>
        <v>BP63</v>
      </c>
      <c r="P3956" t="str">
        <f t="shared" si="253"/>
        <v>PA</v>
      </c>
    </row>
    <row r="3957" spans="1:16" x14ac:dyDescent="0.25">
      <c r="A3957" t="s">
        <v>28</v>
      </c>
      <c r="B3957" t="s">
        <v>6994</v>
      </c>
      <c r="C3957">
        <v>34</v>
      </c>
      <c r="D3957" t="s">
        <v>6995</v>
      </c>
      <c r="F3957" t="s">
        <v>44</v>
      </c>
      <c r="G3957" t="s">
        <v>45</v>
      </c>
      <c r="H3957" t="s">
        <v>91</v>
      </c>
      <c r="I3957">
        <v>3</v>
      </c>
      <c r="J3957">
        <v>0</v>
      </c>
      <c r="K3957" t="s">
        <v>6996</v>
      </c>
      <c r="L3957">
        <v>0</v>
      </c>
      <c r="M3957">
        <f t="shared" si="250"/>
        <v>2</v>
      </c>
      <c r="N3957" s="2">
        <f t="shared" si="251"/>
        <v>27</v>
      </c>
      <c r="O3957" s="2" t="str">
        <f t="shared" si="252"/>
        <v>AvSBP</v>
      </c>
      <c r="P3957" t="str">
        <f t="shared" si="253"/>
        <v>PA</v>
      </c>
    </row>
    <row r="3958" spans="1:16" x14ac:dyDescent="0.25">
      <c r="A3958" t="s">
        <v>28</v>
      </c>
      <c r="B3958" t="s">
        <v>6997</v>
      </c>
      <c r="C3958">
        <v>35</v>
      </c>
      <c r="D3958" t="s">
        <v>6998</v>
      </c>
      <c r="F3958" t="s">
        <v>44</v>
      </c>
      <c r="G3958" t="s">
        <v>45</v>
      </c>
      <c r="H3958" t="s">
        <v>869</v>
      </c>
      <c r="I3958">
        <v>2</v>
      </c>
      <c r="J3958">
        <v>0</v>
      </c>
      <c r="K3958" t="s">
        <v>6999</v>
      </c>
      <c r="L3958">
        <v>0</v>
      </c>
      <c r="M3958">
        <f t="shared" si="250"/>
        <v>2</v>
      </c>
      <c r="N3958" s="2">
        <f t="shared" si="251"/>
        <v>27</v>
      </c>
      <c r="O3958" s="2" t="str">
        <f t="shared" si="252"/>
        <v>AvDBP</v>
      </c>
      <c r="P3958" t="str">
        <f t="shared" si="253"/>
        <v>PA</v>
      </c>
    </row>
    <row r="3959" spans="1:16" x14ac:dyDescent="0.25">
      <c r="A3959" t="s">
        <v>28</v>
      </c>
      <c r="B3959" t="s">
        <v>7000</v>
      </c>
      <c r="C3959">
        <v>36</v>
      </c>
      <c r="D3959" t="s">
        <v>7001</v>
      </c>
      <c r="F3959" t="s">
        <v>44</v>
      </c>
      <c r="G3959" t="s">
        <v>45</v>
      </c>
      <c r="H3959" t="s">
        <v>91</v>
      </c>
      <c r="I3959">
        <v>3</v>
      </c>
      <c r="J3959">
        <v>0</v>
      </c>
      <c r="K3959" t="s">
        <v>7002</v>
      </c>
      <c r="L3959">
        <v>0</v>
      </c>
      <c r="M3959">
        <f t="shared" si="250"/>
        <v>2</v>
      </c>
      <c r="N3959" s="2">
        <f t="shared" si="251"/>
        <v>27</v>
      </c>
      <c r="O3959" s="2" t="str">
        <f t="shared" si="252"/>
        <v>AvHR</v>
      </c>
      <c r="P3959" t="str">
        <f t="shared" si="253"/>
        <v>PA</v>
      </c>
    </row>
    <row r="3960" spans="1:16" x14ac:dyDescent="0.25">
      <c r="A3960" t="s">
        <v>28</v>
      </c>
      <c r="B3960" t="s">
        <v>7003</v>
      </c>
      <c r="C3960">
        <v>37</v>
      </c>
      <c r="D3960" t="s">
        <v>3460</v>
      </c>
      <c r="F3960" t="s">
        <v>455</v>
      </c>
      <c r="G3960" t="s">
        <v>456</v>
      </c>
      <c r="H3960" t="s">
        <v>693</v>
      </c>
      <c r="I3960">
        <v>2</v>
      </c>
      <c r="M3960">
        <f t="shared" si="250"/>
        <v>2</v>
      </c>
      <c r="N3960" s="2">
        <f t="shared" si="251"/>
        <v>27</v>
      </c>
      <c r="O3960" s="2" t="str">
        <f t="shared" si="252"/>
        <v>ANTH_RA</v>
      </c>
      <c r="P3960" t="str">
        <f t="shared" si="253"/>
        <v>PA</v>
      </c>
    </row>
    <row r="3961" spans="1:16" x14ac:dyDescent="0.25">
      <c r="A3961" t="s">
        <v>28</v>
      </c>
      <c r="B3961" t="s">
        <v>7004</v>
      </c>
      <c r="C3961">
        <v>38</v>
      </c>
      <c r="D3961" t="s">
        <v>56</v>
      </c>
      <c r="E3961" t="s">
        <v>52</v>
      </c>
      <c r="F3961" t="s">
        <v>44</v>
      </c>
      <c r="G3961" t="s">
        <v>45</v>
      </c>
      <c r="H3961" t="s">
        <v>575</v>
      </c>
      <c r="I3961">
        <v>4</v>
      </c>
      <c r="J3961">
        <v>2</v>
      </c>
      <c r="K3961" t="s">
        <v>7005</v>
      </c>
      <c r="L3961">
        <v>0</v>
      </c>
      <c r="M3961">
        <f t="shared" si="250"/>
        <v>2</v>
      </c>
      <c r="N3961" s="2">
        <f t="shared" si="251"/>
        <v>27</v>
      </c>
      <c r="O3961" s="2" t="str">
        <f t="shared" si="252"/>
        <v>A2</v>
      </c>
      <c r="P3961" t="str">
        <f t="shared" si="253"/>
        <v>PA</v>
      </c>
    </row>
    <row r="3962" spans="1:16" x14ac:dyDescent="0.25">
      <c r="A3962" t="s">
        <v>28</v>
      </c>
      <c r="B3962" t="s">
        <v>7006</v>
      </c>
      <c r="C3962">
        <v>39</v>
      </c>
      <c r="D3962" t="s">
        <v>51</v>
      </c>
      <c r="E3962" t="s">
        <v>52</v>
      </c>
      <c r="F3962" t="s">
        <v>44</v>
      </c>
      <c r="G3962" t="s">
        <v>45</v>
      </c>
      <c r="H3962" t="s">
        <v>476</v>
      </c>
      <c r="I3962">
        <v>6</v>
      </c>
      <c r="J3962">
        <v>2</v>
      </c>
      <c r="K3962" t="s">
        <v>7007</v>
      </c>
      <c r="L3962">
        <v>0</v>
      </c>
      <c r="M3962">
        <f t="shared" si="250"/>
        <v>2</v>
      </c>
      <c r="N3962" s="2">
        <f t="shared" si="251"/>
        <v>27</v>
      </c>
      <c r="O3962" s="2" t="str">
        <f t="shared" si="252"/>
        <v>A1</v>
      </c>
      <c r="P3962" t="str">
        <f t="shared" si="253"/>
        <v>PA</v>
      </c>
    </row>
    <row r="3963" spans="1:16" x14ac:dyDescent="0.25">
      <c r="A3963" t="s">
        <v>28</v>
      </c>
      <c r="B3963" t="s">
        <v>7008</v>
      </c>
      <c r="C3963">
        <v>40</v>
      </c>
      <c r="D3963" t="s">
        <v>1127</v>
      </c>
      <c r="E3963" t="s">
        <v>52</v>
      </c>
      <c r="F3963" t="s">
        <v>44</v>
      </c>
      <c r="G3963" t="s">
        <v>45</v>
      </c>
      <c r="H3963" t="s">
        <v>476</v>
      </c>
      <c r="I3963">
        <v>6</v>
      </c>
      <c r="J3963">
        <v>2</v>
      </c>
      <c r="K3963" t="s">
        <v>7005</v>
      </c>
      <c r="L3963">
        <v>0</v>
      </c>
      <c r="M3963">
        <f t="shared" si="250"/>
        <v>2</v>
      </c>
      <c r="N3963" s="2">
        <f t="shared" si="251"/>
        <v>27</v>
      </c>
      <c r="O3963" s="2" t="str">
        <f t="shared" si="252"/>
        <v>A2B</v>
      </c>
      <c r="P3963" t="str">
        <f t="shared" si="253"/>
        <v>PA</v>
      </c>
    </row>
    <row r="3964" spans="1:16" x14ac:dyDescent="0.25">
      <c r="A3964" t="s">
        <v>28</v>
      </c>
      <c r="B3964" t="s">
        <v>7009</v>
      </c>
      <c r="C3964">
        <v>41</v>
      </c>
      <c r="D3964" t="s">
        <v>1112</v>
      </c>
      <c r="E3964" t="s">
        <v>83</v>
      </c>
      <c r="F3964" t="s">
        <v>44</v>
      </c>
      <c r="G3964" t="s">
        <v>45</v>
      </c>
      <c r="H3964" t="s">
        <v>7010</v>
      </c>
      <c r="I3964">
        <v>8</v>
      </c>
      <c r="J3964">
        <v>5</v>
      </c>
      <c r="K3964" t="s">
        <v>7011</v>
      </c>
      <c r="L3964">
        <v>0</v>
      </c>
      <c r="M3964">
        <f t="shared" si="250"/>
        <v>2</v>
      </c>
      <c r="N3964" s="2">
        <f t="shared" si="251"/>
        <v>27</v>
      </c>
      <c r="O3964" s="2" t="str">
        <f t="shared" si="252"/>
        <v>BMI</v>
      </c>
      <c r="P3964" t="str">
        <f t="shared" si="253"/>
        <v>PA</v>
      </c>
    </row>
    <row r="3965" spans="1:16" x14ac:dyDescent="0.25">
      <c r="A3965" t="s">
        <v>28</v>
      </c>
      <c r="B3965" t="s">
        <v>7012</v>
      </c>
      <c r="C3965">
        <v>42</v>
      </c>
      <c r="D3965" t="s">
        <v>7013</v>
      </c>
      <c r="F3965" t="s">
        <v>44</v>
      </c>
      <c r="G3965" t="s">
        <v>45</v>
      </c>
      <c r="H3965" t="s">
        <v>756</v>
      </c>
      <c r="I3965">
        <v>4</v>
      </c>
      <c r="J3965">
        <v>0</v>
      </c>
      <c r="K3965" t="s">
        <v>7014</v>
      </c>
      <c r="L3965">
        <v>0</v>
      </c>
      <c r="M3965">
        <f t="shared" si="250"/>
        <v>2</v>
      </c>
      <c r="N3965" s="2">
        <f t="shared" si="251"/>
        <v>27</v>
      </c>
      <c r="O3965" s="2" t="str">
        <f t="shared" si="252"/>
        <v>BP10_1</v>
      </c>
      <c r="P3965" t="str">
        <f t="shared" si="253"/>
        <v>PA</v>
      </c>
    </row>
    <row r="3966" spans="1:16" x14ac:dyDescent="0.25">
      <c r="A3966" t="s">
        <v>28</v>
      </c>
      <c r="B3966" t="s">
        <v>7015</v>
      </c>
      <c r="C3966">
        <v>43</v>
      </c>
      <c r="D3966" t="s">
        <v>7016</v>
      </c>
      <c r="F3966" t="s">
        <v>44</v>
      </c>
      <c r="G3966" t="s">
        <v>45</v>
      </c>
      <c r="H3966" t="s">
        <v>869</v>
      </c>
      <c r="I3966">
        <v>2</v>
      </c>
      <c r="J3966">
        <v>0</v>
      </c>
      <c r="K3966" t="s">
        <v>7017</v>
      </c>
      <c r="L3966">
        <v>0</v>
      </c>
      <c r="M3966">
        <f t="shared" si="250"/>
        <v>2</v>
      </c>
      <c r="N3966" s="2">
        <f t="shared" si="251"/>
        <v>27</v>
      </c>
      <c r="O3966" s="2" t="str">
        <f t="shared" si="252"/>
        <v>BP11_1</v>
      </c>
      <c r="P3966" t="str">
        <f t="shared" si="253"/>
        <v>PA</v>
      </c>
    </row>
    <row r="3967" spans="1:16" x14ac:dyDescent="0.25">
      <c r="A3967" t="s">
        <v>28</v>
      </c>
      <c r="B3967" t="s">
        <v>7018</v>
      </c>
      <c r="C3967">
        <v>44</v>
      </c>
      <c r="D3967" t="s">
        <v>7019</v>
      </c>
      <c r="F3967" t="s">
        <v>44</v>
      </c>
      <c r="G3967" t="s">
        <v>45</v>
      </c>
      <c r="H3967" t="s">
        <v>91</v>
      </c>
      <c r="I3967">
        <v>3</v>
      </c>
      <c r="J3967">
        <v>0</v>
      </c>
      <c r="K3967" t="s">
        <v>7020</v>
      </c>
      <c r="L3967">
        <v>0</v>
      </c>
      <c r="M3967">
        <f t="shared" si="250"/>
        <v>2</v>
      </c>
      <c r="N3967" s="2">
        <f t="shared" si="251"/>
        <v>27</v>
      </c>
      <c r="O3967" s="2" t="str">
        <f t="shared" si="252"/>
        <v>BP12_1</v>
      </c>
      <c r="P3967" t="str">
        <f t="shared" si="253"/>
        <v>PA</v>
      </c>
    </row>
    <row r="3968" spans="1:16" x14ac:dyDescent="0.25">
      <c r="A3968" t="s">
        <v>28</v>
      </c>
      <c r="B3968" t="s">
        <v>7021</v>
      </c>
      <c r="C3968">
        <v>45</v>
      </c>
      <c r="D3968" t="s">
        <v>7022</v>
      </c>
      <c r="F3968" t="s">
        <v>44</v>
      </c>
      <c r="G3968" t="s">
        <v>45</v>
      </c>
      <c r="H3968" t="s">
        <v>91</v>
      </c>
      <c r="I3968">
        <v>3</v>
      </c>
      <c r="J3968">
        <v>0</v>
      </c>
      <c r="K3968" t="s">
        <v>7023</v>
      </c>
      <c r="L3968">
        <v>0</v>
      </c>
      <c r="M3968">
        <f t="shared" si="250"/>
        <v>2</v>
      </c>
      <c r="N3968" s="2">
        <f t="shared" si="251"/>
        <v>27</v>
      </c>
      <c r="O3968" s="2" t="str">
        <f t="shared" si="252"/>
        <v>BP13_1</v>
      </c>
      <c r="P3968" t="str">
        <f t="shared" si="253"/>
        <v>PA</v>
      </c>
    </row>
    <row r="3969" spans="1:16" x14ac:dyDescent="0.25">
      <c r="A3969" t="s">
        <v>28</v>
      </c>
      <c r="B3969" t="s">
        <v>7024</v>
      </c>
      <c r="C3969">
        <v>46</v>
      </c>
      <c r="D3969" t="s">
        <v>7025</v>
      </c>
      <c r="F3969" t="s">
        <v>44</v>
      </c>
      <c r="G3969" t="s">
        <v>45</v>
      </c>
      <c r="H3969" t="s">
        <v>91</v>
      </c>
      <c r="I3969">
        <v>3</v>
      </c>
      <c r="J3969">
        <v>0</v>
      </c>
      <c r="K3969" t="s">
        <v>7026</v>
      </c>
      <c r="L3969">
        <v>0</v>
      </c>
      <c r="M3969">
        <f t="shared" si="250"/>
        <v>2</v>
      </c>
      <c r="N3969" s="2">
        <f t="shared" si="251"/>
        <v>27</v>
      </c>
      <c r="O3969" s="2" t="str">
        <f t="shared" si="252"/>
        <v>BP14_1</v>
      </c>
      <c r="P3969" t="str">
        <f t="shared" si="253"/>
        <v>PA</v>
      </c>
    </row>
    <row r="3970" spans="1:16" x14ac:dyDescent="0.25">
      <c r="A3970" t="s">
        <v>28</v>
      </c>
      <c r="B3970" t="s">
        <v>7027</v>
      </c>
      <c r="C3970">
        <v>47</v>
      </c>
      <c r="D3970" t="s">
        <v>7028</v>
      </c>
      <c r="F3970" t="s">
        <v>44</v>
      </c>
      <c r="G3970" t="s">
        <v>45</v>
      </c>
      <c r="H3970" t="s">
        <v>91</v>
      </c>
      <c r="I3970">
        <v>3</v>
      </c>
      <c r="J3970">
        <v>0</v>
      </c>
      <c r="K3970" t="s">
        <v>7029</v>
      </c>
      <c r="L3970">
        <v>0</v>
      </c>
      <c r="M3970">
        <f t="shared" si="250"/>
        <v>2</v>
      </c>
      <c r="N3970" s="2">
        <f t="shared" si="251"/>
        <v>27</v>
      </c>
      <c r="O3970" s="2" t="str">
        <f t="shared" si="252"/>
        <v>BP15_1</v>
      </c>
      <c r="P3970" t="str">
        <f t="shared" si="253"/>
        <v>PA</v>
      </c>
    </row>
    <row r="3971" spans="1:16" x14ac:dyDescent="0.25">
      <c r="A3971" t="s">
        <v>28</v>
      </c>
      <c r="B3971" t="s">
        <v>7030</v>
      </c>
      <c r="C3971">
        <v>48</v>
      </c>
      <c r="D3971" t="s">
        <v>7031</v>
      </c>
      <c r="F3971" t="s">
        <v>44</v>
      </c>
      <c r="G3971" t="s">
        <v>45</v>
      </c>
      <c r="H3971" t="s">
        <v>91</v>
      </c>
      <c r="I3971">
        <v>3</v>
      </c>
      <c r="J3971">
        <v>0</v>
      </c>
      <c r="K3971" t="s">
        <v>7032</v>
      </c>
      <c r="L3971">
        <v>0</v>
      </c>
      <c r="M3971">
        <f t="shared" ref="M3971:M4034" si="254">_xlfn.NUMBERVALUE(MID(A3971,2,1))</f>
        <v>2</v>
      </c>
      <c r="N3971" s="2">
        <f t="shared" si="251"/>
        <v>27</v>
      </c>
      <c r="O3971" s="2" t="str">
        <f t="shared" si="252"/>
        <v>BP16_1</v>
      </c>
      <c r="P3971" t="str">
        <f t="shared" si="253"/>
        <v>PA</v>
      </c>
    </row>
    <row r="3972" spans="1:16" x14ac:dyDescent="0.25">
      <c r="A3972" t="s">
        <v>28</v>
      </c>
      <c r="B3972" t="s">
        <v>7033</v>
      </c>
      <c r="C3972">
        <v>49</v>
      </c>
      <c r="D3972" t="s">
        <v>7034</v>
      </c>
      <c r="F3972" t="s">
        <v>44</v>
      </c>
      <c r="G3972" t="s">
        <v>45</v>
      </c>
      <c r="H3972" t="s">
        <v>869</v>
      </c>
      <c r="I3972">
        <v>2</v>
      </c>
      <c r="J3972">
        <v>0</v>
      </c>
      <c r="K3972" t="s">
        <v>7035</v>
      </c>
      <c r="L3972">
        <v>0</v>
      </c>
      <c r="M3972">
        <f t="shared" si="254"/>
        <v>2</v>
      </c>
      <c r="N3972" s="2">
        <f t="shared" si="251"/>
        <v>27</v>
      </c>
      <c r="O3972" s="2" t="str">
        <f t="shared" si="252"/>
        <v>BP17_1</v>
      </c>
      <c r="P3972" t="str">
        <f t="shared" si="253"/>
        <v>PA</v>
      </c>
    </row>
    <row r="3973" spans="1:16" x14ac:dyDescent="0.25">
      <c r="A3973" t="s">
        <v>28</v>
      </c>
      <c r="B3973" t="s">
        <v>7036</v>
      </c>
      <c r="C3973">
        <v>50</v>
      </c>
      <c r="D3973" t="s">
        <v>7037</v>
      </c>
      <c r="F3973" t="s">
        <v>44</v>
      </c>
      <c r="G3973" t="s">
        <v>45</v>
      </c>
      <c r="H3973" t="s">
        <v>91</v>
      </c>
      <c r="I3973">
        <v>3</v>
      </c>
      <c r="J3973">
        <v>0</v>
      </c>
      <c r="K3973" t="s">
        <v>7038</v>
      </c>
      <c r="L3973">
        <v>0</v>
      </c>
      <c r="M3973">
        <f t="shared" si="254"/>
        <v>2</v>
      </c>
      <c r="N3973" s="2">
        <f t="shared" si="251"/>
        <v>27</v>
      </c>
      <c r="O3973" s="2" t="str">
        <f t="shared" si="252"/>
        <v>BP18_1</v>
      </c>
      <c r="P3973" t="str">
        <f t="shared" si="253"/>
        <v>PA</v>
      </c>
    </row>
    <row r="3974" spans="1:16" x14ac:dyDescent="0.25">
      <c r="A3974" t="s">
        <v>28</v>
      </c>
      <c r="B3974" t="s">
        <v>7039</v>
      </c>
      <c r="C3974">
        <v>51</v>
      </c>
      <c r="D3974" t="s">
        <v>7040</v>
      </c>
      <c r="F3974" t="s">
        <v>44</v>
      </c>
      <c r="G3974" t="s">
        <v>45</v>
      </c>
      <c r="H3974" t="s">
        <v>91</v>
      </c>
      <c r="I3974">
        <v>3</v>
      </c>
      <c r="J3974">
        <v>0</v>
      </c>
      <c r="K3974" t="s">
        <v>7041</v>
      </c>
      <c r="L3974">
        <v>0</v>
      </c>
      <c r="M3974">
        <f t="shared" si="254"/>
        <v>2</v>
      </c>
      <c r="N3974" s="2">
        <f t="shared" si="251"/>
        <v>27</v>
      </c>
      <c r="O3974" s="2" t="str">
        <f t="shared" si="252"/>
        <v>BP19_1</v>
      </c>
      <c r="P3974" t="str">
        <f t="shared" si="253"/>
        <v>PA</v>
      </c>
    </row>
    <row r="3975" spans="1:16" x14ac:dyDescent="0.25">
      <c r="A3975" t="s">
        <v>28</v>
      </c>
      <c r="B3975" t="s">
        <v>7042</v>
      </c>
      <c r="C3975">
        <v>52</v>
      </c>
      <c r="D3975" t="s">
        <v>7043</v>
      </c>
      <c r="F3975" t="s">
        <v>44</v>
      </c>
      <c r="G3975" t="s">
        <v>45</v>
      </c>
      <c r="H3975" t="s">
        <v>869</v>
      </c>
      <c r="I3975">
        <v>2</v>
      </c>
      <c r="J3975">
        <v>0</v>
      </c>
      <c r="K3975" t="s">
        <v>7044</v>
      </c>
      <c r="L3975">
        <v>0</v>
      </c>
      <c r="M3975">
        <f t="shared" si="254"/>
        <v>2</v>
      </c>
      <c r="N3975" s="2">
        <f t="shared" si="251"/>
        <v>27</v>
      </c>
      <c r="O3975" s="2" t="str">
        <f t="shared" si="252"/>
        <v>BP20_1</v>
      </c>
      <c r="P3975" t="str">
        <f t="shared" si="253"/>
        <v>PA</v>
      </c>
    </row>
    <row r="3976" spans="1:16" x14ac:dyDescent="0.25">
      <c r="A3976" t="s">
        <v>28</v>
      </c>
      <c r="B3976" t="s">
        <v>7045</v>
      </c>
      <c r="C3976">
        <v>53</v>
      </c>
      <c r="D3976" t="s">
        <v>7046</v>
      </c>
      <c r="F3976" t="s">
        <v>44</v>
      </c>
      <c r="G3976" t="s">
        <v>45</v>
      </c>
      <c r="H3976" t="s">
        <v>91</v>
      </c>
      <c r="I3976">
        <v>3</v>
      </c>
      <c r="J3976">
        <v>0</v>
      </c>
      <c r="K3976" t="s">
        <v>7047</v>
      </c>
      <c r="L3976">
        <v>0</v>
      </c>
      <c r="M3976">
        <f t="shared" si="254"/>
        <v>2</v>
      </c>
      <c r="N3976" s="2">
        <f t="shared" si="251"/>
        <v>27</v>
      </c>
      <c r="O3976" s="2" t="str">
        <f t="shared" si="252"/>
        <v>BP21_1</v>
      </c>
      <c r="P3976" t="str">
        <f t="shared" si="253"/>
        <v>PA</v>
      </c>
    </row>
    <row r="3977" spans="1:16" x14ac:dyDescent="0.25">
      <c r="A3977" t="s">
        <v>28</v>
      </c>
      <c r="B3977" t="s">
        <v>7048</v>
      </c>
      <c r="C3977">
        <v>54</v>
      </c>
      <c r="D3977" t="s">
        <v>7049</v>
      </c>
      <c r="F3977" t="s">
        <v>44</v>
      </c>
      <c r="G3977" t="s">
        <v>45</v>
      </c>
      <c r="H3977" t="s">
        <v>91</v>
      </c>
      <c r="I3977">
        <v>3</v>
      </c>
      <c r="J3977">
        <v>0</v>
      </c>
      <c r="K3977" t="s">
        <v>7050</v>
      </c>
      <c r="L3977">
        <v>0</v>
      </c>
      <c r="M3977">
        <f t="shared" si="254"/>
        <v>2</v>
      </c>
      <c r="N3977" s="2">
        <f t="shared" si="251"/>
        <v>27</v>
      </c>
      <c r="O3977" s="2" t="str">
        <f t="shared" si="252"/>
        <v>BP22_1</v>
      </c>
      <c r="P3977" t="str">
        <f t="shared" si="253"/>
        <v>PA</v>
      </c>
    </row>
    <row r="3978" spans="1:16" x14ac:dyDescent="0.25">
      <c r="A3978" t="s">
        <v>28</v>
      </c>
      <c r="B3978" t="s">
        <v>7051</v>
      </c>
      <c r="C3978">
        <v>55</v>
      </c>
      <c r="D3978" t="s">
        <v>7052</v>
      </c>
      <c r="F3978" t="s">
        <v>44</v>
      </c>
      <c r="G3978" t="s">
        <v>45</v>
      </c>
      <c r="H3978" t="s">
        <v>869</v>
      </c>
      <c r="I3978">
        <v>2</v>
      </c>
      <c r="J3978">
        <v>0</v>
      </c>
      <c r="K3978" t="s">
        <v>3439</v>
      </c>
      <c r="L3978">
        <v>0</v>
      </c>
      <c r="M3978">
        <f t="shared" si="254"/>
        <v>2</v>
      </c>
      <c r="N3978" s="2">
        <f t="shared" si="251"/>
        <v>27</v>
      </c>
      <c r="O3978" s="2" t="str">
        <f t="shared" si="252"/>
        <v>BP23_1</v>
      </c>
      <c r="P3978" t="str">
        <f t="shared" si="253"/>
        <v>PA</v>
      </c>
    </row>
    <row r="3979" spans="1:16" x14ac:dyDescent="0.25">
      <c r="A3979" t="s">
        <v>28</v>
      </c>
      <c r="B3979" t="s">
        <v>7053</v>
      </c>
      <c r="C3979">
        <v>56</v>
      </c>
      <c r="D3979" t="s">
        <v>7054</v>
      </c>
      <c r="F3979" t="s">
        <v>44</v>
      </c>
      <c r="G3979" t="s">
        <v>45</v>
      </c>
      <c r="H3979" t="s">
        <v>91</v>
      </c>
      <c r="I3979">
        <v>3</v>
      </c>
      <c r="J3979">
        <v>0</v>
      </c>
      <c r="K3979" t="s">
        <v>7055</v>
      </c>
      <c r="L3979">
        <v>0</v>
      </c>
      <c r="M3979">
        <f t="shared" si="254"/>
        <v>2</v>
      </c>
      <c r="N3979" s="2">
        <f t="shared" si="251"/>
        <v>27</v>
      </c>
      <c r="O3979" s="2" t="str">
        <f t="shared" si="252"/>
        <v>BP24_1</v>
      </c>
      <c r="P3979" t="str">
        <f t="shared" si="253"/>
        <v>PA</v>
      </c>
    </row>
    <row r="3980" spans="1:16" x14ac:dyDescent="0.25">
      <c r="A3980" t="s">
        <v>28</v>
      </c>
      <c r="B3980" t="s">
        <v>7056</v>
      </c>
      <c r="C3980">
        <v>57</v>
      </c>
      <c r="D3980" t="s">
        <v>7057</v>
      </c>
      <c r="F3980" t="s">
        <v>44</v>
      </c>
      <c r="G3980" t="s">
        <v>45</v>
      </c>
      <c r="H3980" t="s">
        <v>756</v>
      </c>
      <c r="I3980">
        <v>4</v>
      </c>
      <c r="J3980">
        <v>0</v>
      </c>
      <c r="K3980" t="s">
        <v>7058</v>
      </c>
      <c r="L3980">
        <v>0</v>
      </c>
      <c r="M3980">
        <f t="shared" si="254"/>
        <v>2</v>
      </c>
      <c r="N3980" s="2">
        <f t="shared" si="251"/>
        <v>27</v>
      </c>
      <c r="O3980" s="2" t="str">
        <f t="shared" si="252"/>
        <v>BP25_1</v>
      </c>
      <c r="P3980" t="str">
        <f t="shared" si="253"/>
        <v>PA</v>
      </c>
    </row>
    <row r="3981" spans="1:16" x14ac:dyDescent="0.25">
      <c r="A3981" t="s">
        <v>28</v>
      </c>
      <c r="B3981" t="s">
        <v>7059</v>
      </c>
      <c r="C3981">
        <v>58</v>
      </c>
      <c r="D3981" t="s">
        <v>7060</v>
      </c>
      <c r="F3981" t="s">
        <v>44</v>
      </c>
      <c r="G3981" t="s">
        <v>45</v>
      </c>
      <c r="H3981" t="s">
        <v>869</v>
      </c>
      <c r="I3981">
        <v>2</v>
      </c>
      <c r="J3981">
        <v>0</v>
      </c>
      <c r="K3981" t="s">
        <v>7061</v>
      </c>
      <c r="L3981">
        <v>0</v>
      </c>
      <c r="M3981">
        <f t="shared" si="254"/>
        <v>2</v>
      </c>
      <c r="N3981" s="2">
        <f t="shared" si="251"/>
        <v>27</v>
      </c>
      <c r="O3981" s="2" t="str">
        <f t="shared" si="252"/>
        <v>BP26_1</v>
      </c>
      <c r="P3981" t="str">
        <f t="shared" si="253"/>
        <v>PA</v>
      </c>
    </row>
    <row r="3982" spans="1:16" x14ac:dyDescent="0.25">
      <c r="A3982" t="s">
        <v>28</v>
      </c>
      <c r="B3982" t="s">
        <v>7062</v>
      </c>
      <c r="C3982">
        <v>59</v>
      </c>
      <c r="D3982" t="s">
        <v>7063</v>
      </c>
      <c r="F3982" t="s">
        <v>44</v>
      </c>
      <c r="G3982" t="s">
        <v>45</v>
      </c>
      <c r="H3982" t="s">
        <v>91</v>
      </c>
      <c r="I3982">
        <v>3</v>
      </c>
      <c r="J3982">
        <v>0</v>
      </c>
      <c r="K3982" t="s">
        <v>7064</v>
      </c>
      <c r="L3982">
        <v>0</v>
      </c>
      <c r="M3982">
        <f t="shared" si="254"/>
        <v>2</v>
      </c>
      <c r="N3982" s="2">
        <f t="shared" si="251"/>
        <v>27</v>
      </c>
      <c r="O3982" s="2" t="str">
        <f t="shared" si="252"/>
        <v>BP27_1</v>
      </c>
      <c r="P3982" t="str">
        <f t="shared" si="253"/>
        <v>PA</v>
      </c>
    </row>
    <row r="3983" spans="1:16" x14ac:dyDescent="0.25">
      <c r="A3983" t="s">
        <v>28</v>
      </c>
      <c r="B3983" t="s">
        <v>7065</v>
      </c>
      <c r="C3983">
        <v>60</v>
      </c>
      <c r="D3983" t="s">
        <v>3375</v>
      </c>
      <c r="F3983" t="s">
        <v>455</v>
      </c>
      <c r="G3983" t="s">
        <v>456</v>
      </c>
      <c r="H3983" t="s">
        <v>7066</v>
      </c>
      <c r="I3983">
        <v>405</v>
      </c>
      <c r="M3983">
        <f t="shared" si="254"/>
        <v>2</v>
      </c>
      <c r="N3983" s="2">
        <f t="shared" si="251"/>
        <v>27</v>
      </c>
      <c r="O3983" s="2" t="str">
        <f t="shared" si="252"/>
        <v>SPHYG_COM</v>
      </c>
      <c r="P3983" t="str">
        <f t="shared" si="253"/>
        <v>PA</v>
      </c>
    </row>
    <row r="3984" spans="1:16" x14ac:dyDescent="0.25">
      <c r="A3984" t="s">
        <v>28</v>
      </c>
      <c r="B3984" t="s">
        <v>7067</v>
      </c>
      <c r="C3984">
        <v>61</v>
      </c>
      <c r="D3984" t="s">
        <v>7068</v>
      </c>
      <c r="F3984" t="s">
        <v>455</v>
      </c>
      <c r="G3984" t="s">
        <v>456</v>
      </c>
      <c r="H3984" t="s">
        <v>693</v>
      </c>
      <c r="I3984">
        <v>2</v>
      </c>
      <c r="M3984">
        <f t="shared" si="254"/>
        <v>2</v>
      </c>
      <c r="N3984" s="2">
        <f t="shared" si="251"/>
        <v>27</v>
      </c>
      <c r="O3984" s="2" t="str">
        <f t="shared" si="252"/>
        <v>SPHY_RA</v>
      </c>
      <c r="P3984" t="str">
        <f t="shared" si="253"/>
        <v>PA</v>
      </c>
    </row>
    <row r="3985" spans="1:16" x14ac:dyDescent="0.25">
      <c r="A3985" t="s">
        <v>28</v>
      </c>
      <c r="B3985" t="s">
        <v>7069</v>
      </c>
      <c r="C3985">
        <v>62</v>
      </c>
      <c r="D3985" t="s">
        <v>1134</v>
      </c>
      <c r="E3985" t="s">
        <v>52</v>
      </c>
      <c r="F3985" t="s">
        <v>44</v>
      </c>
      <c r="G3985" t="s">
        <v>45</v>
      </c>
      <c r="H3985" t="s">
        <v>489</v>
      </c>
      <c r="I3985">
        <v>5</v>
      </c>
      <c r="J3985">
        <v>2</v>
      </c>
      <c r="K3985" t="s">
        <v>7070</v>
      </c>
      <c r="L3985">
        <v>0</v>
      </c>
      <c r="M3985">
        <f t="shared" si="254"/>
        <v>2</v>
      </c>
      <c r="N3985" s="2">
        <f t="shared" si="251"/>
        <v>27</v>
      </c>
      <c r="O3985" s="2" t="str">
        <f t="shared" si="252"/>
        <v>A12A</v>
      </c>
      <c r="P3985" t="str">
        <f t="shared" si="253"/>
        <v>PA</v>
      </c>
    </row>
    <row r="3986" spans="1:16" x14ac:dyDescent="0.25">
      <c r="A3986" t="s">
        <v>28</v>
      </c>
      <c r="B3986" t="s">
        <v>7071</v>
      </c>
      <c r="C3986">
        <v>63</v>
      </c>
      <c r="D3986" t="s">
        <v>1137</v>
      </c>
      <c r="E3986" t="s">
        <v>52</v>
      </c>
      <c r="F3986" t="s">
        <v>44</v>
      </c>
      <c r="G3986" t="s">
        <v>45</v>
      </c>
      <c r="H3986" t="s">
        <v>604</v>
      </c>
      <c r="I3986">
        <v>7</v>
      </c>
      <c r="J3986">
        <v>2</v>
      </c>
      <c r="K3986" t="s">
        <v>7070</v>
      </c>
      <c r="L3986">
        <v>0</v>
      </c>
      <c r="M3986">
        <f t="shared" si="254"/>
        <v>2</v>
      </c>
      <c r="N3986" s="2">
        <f t="shared" si="251"/>
        <v>27</v>
      </c>
      <c r="O3986" s="2" t="str">
        <f t="shared" si="252"/>
        <v>A12B</v>
      </c>
      <c r="P3986" t="str">
        <f t="shared" si="253"/>
        <v>PA</v>
      </c>
    </row>
    <row r="3987" spans="1:16" x14ac:dyDescent="0.25">
      <c r="A3987" t="s">
        <v>28</v>
      </c>
      <c r="B3987" t="s">
        <v>7072</v>
      </c>
      <c r="C3987">
        <v>64</v>
      </c>
      <c r="D3987" t="s">
        <v>1131</v>
      </c>
      <c r="E3987" t="s">
        <v>52</v>
      </c>
      <c r="F3987" t="s">
        <v>44</v>
      </c>
      <c r="G3987" t="s">
        <v>45</v>
      </c>
      <c r="H3987" t="s">
        <v>53</v>
      </c>
      <c r="I3987">
        <v>8</v>
      </c>
      <c r="J3987">
        <v>2</v>
      </c>
      <c r="K3987" t="s">
        <v>7070</v>
      </c>
      <c r="L3987">
        <v>0</v>
      </c>
      <c r="M3987">
        <f t="shared" si="254"/>
        <v>2</v>
      </c>
      <c r="N3987" s="2">
        <f t="shared" si="251"/>
        <v>27</v>
      </c>
      <c r="O3987" s="2" t="str">
        <f t="shared" si="252"/>
        <v>A12</v>
      </c>
      <c r="P3987" t="str">
        <f t="shared" si="253"/>
        <v>PA</v>
      </c>
    </row>
    <row r="3988" spans="1:16" x14ac:dyDescent="0.25">
      <c r="A3988" t="s">
        <v>28</v>
      </c>
      <c r="B3988" t="s">
        <v>7073</v>
      </c>
      <c r="C3988">
        <v>65</v>
      </c>
      <c r="D3988" t="s">
        <v>1142</v>
      </c>
      <c r="E3988" t="s">
        <v>52</v>
      </c>
      <c r="F3988" t="s">
        <v>44</v>
      </c>
      <c r="G3988" t="s">
        <v>45</v>
      </c>
      <c r="H3988" t="s">
        <v>489</v>
      </c>
      <c r="I3988">
        <v>5</v>
      </c>
      <c r="J3988">
        <v>2</v>
      </c>
      <c r="K3988" t="s">
        <v>7074</v>
      </c>
      <c r="L3988">
        <v>0</v>
      </c>
      <c r="M3988">
        <f t="shared" si="254"/>
        <v>2</v>
      </c>
      <c r="N3988" s="2">
        <f t="shared" si="251"/>
        <v>27</v>
      </c>
      <c r="O3988" s="2" t="str">
        <f t="shared" si="252"/>
        <v>A13A</v>
      </c>
      <c r="P3988" t="str">
        <f t="shared" si="253"/>
        <v>PA</v>
      </c>
    </row>
    <row r="3989" spans="1:16" x14ac:dyDescent="0.25">
      <c r="A3989" t="s">
        <v>28</v>
      </c>
      <c r="B3989" t="s">
        <v>7075</v>
      </c>
      <c r="C3989">
        <v>66</v>
      </c>
      <c r="D3989" t="s">
        <v>1145</v>
      </c>
      <c r="E3989" t="s">
        <v>52</v>
      </c>
      <c r="F3989" t="s">
        <v>44</v>
      </c>
      <c r="G3989" t="s">
        <v>45</v>
      </c>
      <c r="H3989" t="s">
        <v>489</v>
      </c>
      <c r="I3989">
        <v>5</v>
      </c>
      <c r="J3989">
        <v>2</v>
      </c>
      <c r="K3989" t="s">
        <v>7076</v>
      </c>
      <c r="L3989">
        <v>0</v>
      </c>
      <c r="M3989">
        <f t="shared" si="254"/>
        <v>2</v>
      </c>
      <c r="N3989" s="2">
        <f t="shared" si="251"/>
        <v>27</v>
      </c>
      <c r="O3989" s="2" t="str">
        <f t="shared" si="252"/>
        <v>A13B</v>
      </c>
      <c r="P3989" t="str">
        <f t="shared" si="253"/>
        <v>PA</v>
      </c>
    </row>
    <row r="3990" spans="1:16" x14ac:dyDescent="0.25">
      <c r="A3990" t="s">
        <v>28</v>
      </c>
      <c r="B3990" t="s">
        <v>7077</v>
      </c>
      <c r="C3990">
        <v>67</v>
      </c>
      <c r="D3990" t="s">
        <v>1139</v>
      </c>
      <c r="E3990" t="s">
        <v>52</v>
      </c>
      <c r="F3990" t="s">
        <v>44</v>
      </c>
      <c r="G3990" t="s">
        <v>45</v>
      </c>
      <c r="H3990" t="s">
        <v>476</v>
      </c>
      <c r="I3990">
        <v>6</v>
      </c>
      <c r="J3990">
        <v>2</v>
      </c>
      <c r="K3990" t="s">
        <v>7078</v>
      </c>
      <c r="L3990">
        <v>0</v>
      </c>
      <c r="M3990">
        <f t="shared" si="254"/>
        <v>2</v>
      </c>
      <c r="N3990" s="2">
        <f t="shared" si="251"/>
        <v>27</v>
      </c>
      <c r="O3990" s="2" t="str">
        <f t="shared" si="252"/>
        <v>A13</v>
      </c>
      <c r="P3990" t="str">
        <f t="shared" si="253"/>
        <v>PA</v>
      </c>
    </row>
    <row r="3991" spans="1:16" x14ac:dyDescent="0.25">
      <c r="A3991" t="s">
        <v>28</v>
      </c>
      <c r="B3991" t="s">
        <v>7079</v>
      </c>
      <c r="C3991">
        <v>68</v>
      </c>
      <c r="D3991" t="s">
        <v>1148</v>
      </c>
      <c r="E3991" t="s">
        <v>52</v>
      </c>
      <c r="F3991" t="s">
        <v>44</v>
      </c>
      <c r="G3991" t="s">
        <v>45</v>
      </c>
      <c r="H3991" t="s">
        <v>53</v>
      </c>
      <c r="I3991">
        <v>8</v>
      </c>
      <c r="J3991">
        <v>2</v>
      </c>
      <c r="K3991" t="s">
        <v>7080</v>
      </c>
      <c r="L3991">
        <v>0</v>
      </c>
      <c r="M3991">
        <f t="shared" si="254"/>
        <v>2</v>
      </c>
      <c r="N3991" s="2">
        <f t="shared" si="251"/>
        <v>27</v>
      </c>
      <c r="O3991" s="2" t="str">
        <f t="shared" si="252"/>
        <v>A14</v>
      </c>
      <c r="P3991" t="str">
        <f t="shared" si="253"/>
        <v>PA</v>
      </c>
    </row>
    <row r="3992" spans="1:16" x14ac:dyDescent="0.25">
      <c r="A3992" t="s">
        <v>28</v>
      </c>
      <c r="B3992" t="s">
        <v>7081</v>
      </c>
      <c r="C3992">
        <v>69</v>
      </c>
      <c r="D3992" t="s">
        <v>7082</v>
      </c>
      <c r="F3992" t="s">
        <v>455</v>
      </c>
      <c r="G3992" t="s">
        <v>456</v>
      </c>
      <c r="H3992" t="s">
        <v>693</v>
      </c>
      <c r="I3992">
        <v>2</v>
      </c>
      <c r="M3992">
        <f t="shared" si="254"/>
        <v>2</v>
      </c>
      <c r="N3992" s="2">
        <f t="shared" si="251"/>
        <v>27</v>
      </c>
      <c r="O3992" s="2" t="str">
        <f t="shared" si="252"/>
        <v>SF_RA</v>
      </c>
      <c r="P3992" t="str">
        <f t="shared" si="253"/>
        <v>PA</v>
      </c>
    </row>
    <row r="3993" spans="1:16" x14ac:dyDescent="0.25">
      <c r="A3993" t="s">
        <v>28</v>
      </c>
      <c r="B3993" t="s">
        <v>7083</v>
      </c>
      <c r="C3993">
        <v>70</v>
      </c>
      <c r="D3993" t="s">
        <v>3519</v>
      </c>
      <c r="E3993" t="s">
        <v>52</v>
      </c>
      <c r="F3993" t="s">
        <v>44</v>
      </c>
      <c r="G3993" t="s">
        <v>45</v>
      </c>
      <c r="H3993" t="s">
        <v>575</v>
      </c>
      <c r="I3993">
        <v>4</v>
      </c>
      <c r="J3993">
        <v>2</v>
      </c>
      <c r="K3993" t="s">
        <v>7084</v>
      </c>
      <c r="L3993">
        <v>0</v>
      </c>
      <c r="M3993">
        <f t="shared" si="254"/>
        <v>2</v>
      </c>
      <c r="N3993" s="2">
        <f t="shared" si="251"/>
        <v>27</v>
      </c>
      <c r="O3993" s="2" t="str">
        <f t="shared" si="252"/>
        <v>A7A</v>
      </c>
      <c r="P3993" t="str">
        <f t="shared" si="253"/>
        <v>PA</v>
      </c>
    </row>
    <row r="3994" spans="1:16" x14ac:dyDescent="0.25">
      <c r="A3994" t="s">
        <v>28</v>
      </c>
      <c r="B3994" t="s">
        <v>7085</v>
      </c>
      <c r="C3994">
        <v>71</v>
      </c>
      <c r="D3994" t="s">
        <v>3522</v>
      </c>
      <c r="E3994" t="s">
        <v>52</v>
      </c>
      <c r="F3994" t="s">
        <v>44</v>
      </c>
      <c r="G3994" t="s">
        <v>45</v>
      </c>
      <c r="H3994" t="s">
        <v>575</v>
      </c>
      <c r="I3994">
        <v>4</v>
      </c>
      <c r="J3994">
        <v>2</v>
      </c>
      <c r="K3994" t="s">
        <v>7084</v>
      </c>
      <c r="L3994">
        <v>0</v>
      </c>
      <c r="M3994">
        <f t="shared" si="254"/>
        <v>2</v>
      </c>
      <c r="N3994" s="2">
        <f t="shared" si="251"/>
        <v>27</v>
      </c>
      <c r="O3994" s="2" t="str">
        <f t="shared" si="252"/>
        <v>A7B</v>
      </c>
      <c r="P3994" t="str">
        <f t="shared" si="253"/>
        <v>PA</v>
      </c>
    </row>
    <row r="3995" spans="1:16" x14ac:dyDescent="0.25">
      <c r="A3995" t="s">
        <v>28</v>
      </c>
      <c r="B3995" t="s">
        <v>7086</v>
      </c>
      <c r="C3995">
        <v>72</v>
      </c>
      <c r="D3995" t="s">
        <v>71</v>
      </c>
      <c r="E3995" t="s">
        <v>52</v>
      </c>
      <c r="F3995" t="s">
        <v>44</v>
      </c>
      <c r="G3995" t="s">
        <v>45</v>
      </c>
      <c r="H3995" t="s">
        <v>489</v>
      </c>
      <c r="I3995">
        <v>5</v>
      </c>
      <c r="J3995">
        <v>2</v>
      </c>
      <c r="K3995" t="s">
        <v>7084</v>
      </c>
      <c r="L3995">
        <v>0</v>
      </c>
      <c r="M3995">
        <f t="shared" si="254"/>
        <v>2</v>
      </c>
      <c r="N3995" s="2">
        <f t="shared" si="251"/>
        <v>27</v>
      </c>
      <c r="O3995" s="2" t="str">
        <f t="shared" si="252"/>
        <v>A7</v>
      </c>
      <c r="P3995" t="str">
        <f t="shared" si="253"/>
        <v>PA</v>
      </c>
    </row>
    <row r="3996" spans="1:16" x14ac:dyDescent="0.25">
      <c r="A3996" t="s">
        <v>28</v>
      </c>
      <c r="B3996" t="s">
        <v>7087</v>
      </c>
      <c r="C3996">
        <v>73</v>
      </c>
      <c r="D3996" t="s">
        <v>7088</v>
      </c>
      <c r="F3996" t="s">
        <v>44</v>
      </c>
      <c r="G3996" t="s">
        <v>45</v>
      </c>
      <c r="H3996" t="s">
        <v>575</v>
      </c>
      <c r="I3996">
        <v>4</v>
      </c>
      <c r="J3996">
        <v>2</v>
      </c>
      <c r="K3996" t="s">
        <v>7089</v>
      </c>
      <c r="L3996">
        <v>0</v>
      </c>
      <c r="M3996">
        <f t="shared" si="254"/>
        <v>2</v>
      </c>
      <c r="N3996" s="2">
        <f t="shared" si="251"/>
        <v>27</v>
      </c>
      <c r="O3996" s="2" t="str">
        <f t="shared" si="252"/>
        <v>A11A</v>
      </c>
      <c r="P3996" t="str">
        <f t="shared" si="253"/>
        <v>PA</v>
      </c>
    </row>
    <row r="3997" spans="1:16" x14ac:dyDescent="0.25">
      <c r="A3997" t="s">
        <v>28</v>
      </c>
      <c r="B3997" t="s">
        <v>7090</v>
      </c>
      <c r="C3997">
        <v>74</v>
      </c>
      <c r="D3997" t="s">
        <v>7091</v>
      </c>
      <c r="F3997" t="s">
        <v>44</v>
      </c>
      <c r="G3997" t="s">
        <v>45</v>
      </c>
      <c r="H3997" t="s">
        <v>575</v>
      </c>
      <c r="I3997">
        <v>4</v>
      </c>
      <c r="J3997">
        <v>2</v>
      </c>
      <c r="K3997" t="s">
        <v>7089</v>
      </c>
      <c r="L3997">
        <v>0</v>
      </c>
      <c r="M3997">
        <f t="shared" si="254"/>
        <v>2</v>
      </c>
      <c r="N3997" s="2">
        <f t="shared" si="251"/>
        <v>27</v>
      </c>
      <c r="O3997" s="2" t="str">
        <f t="shared" si="252"/>
        <v>A11B</v>
      </c>
      <c r="P3997" t="str">
        <f t="shared" si="253"/>
        <v>PA</v>
      </c>
    </row>
    <row r="3998" spans="1:16" x14ac:dyDescent="0.25">
      <c r="A3998" t="s">
        <v>28</v>
      </c>
      <c r="B3998" t="s">
        <v>7092</v>
      </c>
      <c r="C3998">
        <v>75</v>
      </c>
      <c r="D3998" t="s">
        <v>7093</v>
      </c>
      <c r="F3998" t="s">
        <v>44</v>
      </c>
      <c r="G3998" t="s">
        <v>45</v>
      </c>
      <c r="H3998" t="s">
        <v>489</v>
      </c>
      <c r="I3998">
        <v>5</v>
      </c>
      <c r="J3998">
        <v>2</v>
      </c>
      <c r="K3998" t="s">
        <v>7089</v>
      </c>
      <c r="L3998">
        <v>0</v>
      </c>
      <c r="M3998">
        <f t="shared" si="254"/>
        <v>2</v>
      </c>
      <c r="N3998" s="2">
        <f t="shared" si="251"/>
        <v>27</v>
      </c>
      <c r="O3998" s="2" t="str">
        <f t="shared" si="252"/>
        <v>A11</v>
      </c>
      <c r="P3998" t="str">
        <f t="shared" si="253"/>
        <v>PA</v>
      </c>
    </row>
    <row r="3999" spans="1:16" x14ac:dyDescent="0.25">
      <c r="A3999" t="s">
        <v>28</v>
      </c>
      <c r="B3999" t="s">
        <v>7094</v>
      </c>
      <c r="C3999">
        <v>76</v>
      </c>
      <c r="D3999" t="s">
        <v>3527</v>
      </c>
      <c r="E3999" t="s">
        <v>52</v>
      </c>
      <c r="F3999" t="s">
        <v>44</v>
      </c>
      <c r="G3999" t="s">
        <v>45</v>
      </c>
      <c r="H3999" t="s">
        <v>604</v>
      </c>
      <c r="I3999">
        <v>7</v>
      </c>
      <c r="J3999">
        <v>2</v>
      </c>
      <c r="K3999" t="s">
        <v>7095</v>
      </c>
      <c r="L3999">
        <v>0</v>
      </c>
      <c r="M3999">
        <f t="shared" si="254"/>
        <v>2</v>
      </c>
      <c r="N3999" s="2">
        <f t="shared" si="251"/>
        <v>27</v>
      </c>
      <c r="O3999" s="2" t="str">
        <f t="shared" si="252"/>
        <v>A8A</v>
      </c>
      <c r="P3999" t="str">
        <f t="shared" si="253"/>
        <v>PA</v>
      </c>
    </row>
    <row r="4000" spans="1:16" x14ac:dyDescent="0.25">
      <c r="A4000" t="s">
        <v>28</v>
      </c>
      <c r="B4000" t="s">
        <v>7096</v>
      </c>
      <c r="C4000">
        <v>77</v>
      </c>
      <c r="D4000" t="s">
        <v>3530</v>
      </c>
      <c r="E4000" t="s">
        <v>52</v>
      </c>
      <c r="F4000" t="s">
        <v>44</v>
      </c>
      <c r="G4000" t="s">
        <v>45</v>
      </c>
      <c r="H4000" t="s">
        <v>489</v>
      </c>
      <c r="I4000">
        <v>5</v>
      </c>
      <c r="J4000">
        <v>2</v>
      </c>
      <c r="K4000" t="s">
        <v>7095</v>
      </c>
      <c r="L4000">
        <v>0</v>
      </c>
      <c r="M4000">
        <f t="shared" si="254"/>
        <v>2</v>
      </c>
      <c r="N4000" s="2">
        <f t="shared" si="251"/>
        <v>27</v>
      </c>
      <c r="O4000" s="2" t="str">
        <f t="shared" si="252"/>
        <v>A8B</v>
      </c>
      <c r="P4000" t="str">
        <f t="shared" si="253"/>
        <v>PA</v>
      </c>
    </row>
    <row r="4001" spans="1:16" x14ac:dyDescent="0.25">
      <c r="A4001" t="s">
        <v>28</v>
      </c>
      <c r="B4001" t="s">
        <v>7097</v>
      </c>
      <c r="C4001">
        <v>78</v>
      </c>
      <c r="D4001" t="s">
        <v>3532</v>
      </c>
      <c r="E4001" t="s">
        <v>52</v>
      </c>
      <c r="F4001" t="s">
        <v>44</v>
      </c>
      <c r="G4001" t="s">
        <v>45</v>
      </c>
      <c r="H4001" t="s">
        <v>53</v>
      </c>
      <c r="I4001">
        <v>8</v>
      </c>
      <c r="J4001">
        <v>2</v>
      </c>
      <c r="K4001" t="s">
        <v>7095</v>
      </c>
      <c r="L4001">
        <v>0</v>
      </c>
      <c r="M4001">
        <f t="shared" si="254"/>
        <v>2</v>
      </c>
      <c r="N4001" s="2">
        <f t="shared" si="251"/>
        <v>27</v>
      </c>
      <c r="O4001" s="2" t="str">
        <f t="shared" si="252"/>
        <v>A8C</v>
      </c>
      <c r="P4001" t="str">
        <f t="shared" si="253"/>
        <v>PA</v>
      </c>
    </row>
    <row r="4002" spans="1:16" x14ac:dyDescent="0.25">
      <c r="A4002" t="s">
        <v>28</v>
      </c>
      <c r="B4002" t="s">
        <v>7098</v>
      </c>
      <c r="C4002">
        <v>79</v>
      </c>
      <c r="D4002" t="s">
        <v>3535</v>
      </c>
      <c r="E4002" t="s">
        <v>52</v>
      </c>
      <c r="F4002" t="s">
        <v>44</v>
      </c>
      <c r="G4002" t="s">
        <v>45</v>
      </c>
      <c r="H4002" t="s">
        <v>604</v>
      </c>
      <c r="I4002">
        <v>7</v>
      </c>
      <c r="J4002">
        <v>2</v>
      </c>
      <c r="K4002" t="s">
        <v>7089</v>
      </c>
      <c r="L4002">
        <v>0</v>
      </c>
      <c r="M4002">
        <f t="shared" si="254"/>
        <v>2</v>
      </c>
      <c r="N4002" s="2">
        <f t="shared" si="251"/>
        <v>27</v>
      </c>
      <c r="O4002" s="2" t="str">
        <f t="shared" si="252"/>
        <v>A10A</v>
      </c>
      <c r="P4002" t="str">
        <f t="shared" si="253"/>
        <v>PA</v>
      </c>
    </row>
    <row r="4003" spans="1:16" x14ac:dyDescent="0.25">
      <c r="A4003" t="s">
        <v>28</v>
      </c>
      <c r="B4003" t="s">
        <v>7099</v>
      </c>
      <c r="C4003">
        <v>80</v>
      </c>
      <c r="D4003" t="s">
        <v>3538</v>
      </c>
      <c r="E4003" t="s">
        <v>52</v>
      </c>
      <c r="F4003" t="s">
        <v>44</v>
      </c>
      <c r="G4003" t="s">
        <v>45</v>
      </c>
      <c r="H4003" t="s">
        <v>604</v>
      </c>
      <c r="I4003">
        <v>7</v>
      </c>
      <c r="J4003">
        <v>2</v>
      </c>
      <c r="K4003" t="s">
        <v>4382</v>
      </c>
      <c r="L4003">
        <v>0</v>
      </c>
      <c r="M4003">
        <f t="shared" si="254"/>
        <v>2</v>
      </c>
      <c r="N4003" s="2">
        <f t="shared" si="251"/>
        <v>27</v>
      </c>
      <c r="O4003" s="2" t="str">
        <f t="shared" si="252"/>
        <v>A10B</v>
      </c>
      <c r="P4003" t="str">
        <f t="shared" si="253"/>
        <v>PA</v>
      </c>
    </row>
    <row r="4004" spans="1:16" x14ac:dyDescent="0.25">
      <c r="A4004" t="s">
        <v>28</v>
      </c>
      <c r="B4004" t="s">
        <v>7100</v>
      </c>
      <c r="C4004">
        <v>81</v>
      </c>
      <c r="D4004" t="s">
        <v>3540</v>
      </c>
      <c r="E4004" t="s">
        <v>52</v>
      </c>
      <c r="F4004" t="s">
        <v>44</v>
      </c>
      <c r="G4004" t="s">
        <v>45</v>
      </c>
      <c r="H4004" t="s">
        <v>53</v>
      </c>
      <c r="I4004">
        <v>8</v>
      </c>
      <c r="J4004">
        <v>2</v>
      </c>
      <c r="K4004" t="s">
        <v>7101</v>
      </c>
      <c r="L4004">
        <v>0</v>
      </c>
      <c r="M4004">
        <f t="shared" si="254"/>
        <v>2</v>
      </c>
      <c r="N4004" s="2">
        <f t="shared" si="251"/>
        <v>27</v>
      </c>
      <c r="O4004" s="2" t="str">
        <f t="shared" si="252"/>
        <v>A10C</v>
      </c>
      <c r="P4004" t="str">
        <f t="shared" si="253"/>
        <v>PA</v>
      </c>
    </row>
    <row r="4005" spans="1:16" x14ac:dyDescent="0.25">
      <c r="A4005" t="s">
        <v>28</v>
      </c>
      <c r="B4005" t="s">
        <v>7102</v>
      </c>
      <c r="C4005">
        <v>82</v>
      </c>
      <c r="D4005" t="s">
        <v>3542</v>
      </c>
      <c r="E4005" t="s">
        <v>52</v>
      </c>
      <c r="F4005" t="s">
        <v>44</v>
      </c>
      <c r="G4005" t="s">
        <v>45</v>
      </c>
      <c r="H4005" t="s">
        <v>604</v>
      </c>
      <c r="I4005">
        <v>7</v>
      </c>
      <c r="J4005">
        <v>2</v>
      </c>
      <c r="K4005" t="s">
        <v>7103</v>
      </c>
      <c r="L4005">
        <v>0</v>
      </c>
      <c r="M4005">
        <f t="shared" si="254"/>
        <v>2</v>
      </c>
      <c r="N4005" s="2">
        <f t="shared" si="251"/>
        <v>27</v>
      </c>
      <c r="O4005" s="2" t="str">
        <f t="shared" si="252"/>
        <v>A9A</v>
      </c>
      <c r="P4005" t="str">
        <f t="shared" si="253"/>
        <v>PA</v>
      </c>
    </row>
    <row r="4006" spans="1:16" x14ac:dyDescent="0.25">
      <c r="A4006" t="s">
        <v>28</v>
      </c>
      <c r="B4006" t="s">
        <v>7104</v>
      </c>
      <c r="C4006">
        <v>83</v>
      </c>
      <c r="D4006" t="s">
        <v>3545</v>
      </c>
      <c r="E4006" t="s">
        <v>52</v>
      </c>
      <c r="F4006" t="s">
        <v>44</v>
      </c>
      <c r="G4006" t="s">
        <v>45</v>
      </c>
      <c r="H4006" t="s">
        <v>489</v>
      </c>
      <c r="I4006">
        <v>5</v>
      </c>
      <c r="J4006">
        <v>2</v>
      </c>
      <c r="K4006" t="s">
        <v>7105</v>
      </c>
      <c r="L4006">
        <v>0</v>
      </c>
      <c r="M4006">
        <f t="shared" si="254"/>
        <v>2</v>
      </c>
      <c r="N4006" s="2">
        <f t="shared" si="251"/>
        <v>27</v>
      </c>
      <c r="O4006" s="2" t="str">
        <f t="shared" si="252"/>
        <v>A9B</v>
      </c>
      <c r="P4006" t="str">
        <f t="shared" si="253"/>
        <v>PA</v>
      </c>
    </row>
    <row r="4007" spans="1:16" x14ac:dyDescent="0.25">
      <c r="A4007" t="s">
        <v>28</v>
      </c>
      <c r="B4007" t="s">
        <v>7106</v>
      </c>
      <c r="C4007">
        <v>84</v>
      </c>
      <c r="D4007" t="s">
        <v>3547</v>
      </c>
      <c r="E4007" t="s">
        <v>52</v>
      </c>
      <c r="F4007" t="s">
        <v>44</v>
      </c>
      <c r="G4007" t="s">
        <v>45</v>
      </c>
      <c r="H4007" t="s">
        <v>604</v>
      </c>
      <c r="I4007">
        <v>7</v>
      </c>
      <c r="J4007">
        <v>2</v>
      </c>
      <c r="K4007" t="s">
        <v>4382</v>
      </c>
      <c r="L4007">
        <v>0</v>
      </c>
      <c r="M4007">
        <f t="shared" si="254"/>
        <v>2</v>
      </c>
      <c r="N4007" s="2">
        <f t="shared" si="251"/>
        <v>27</v>
      </c>
      <c r="O4007" s="2" t="str">
        <f t="shared" si="252"/>
        <v>A9C</v>
      </c>
      <c r="P4007" t="str">
        <f t="shared" si="253"/>
        <v>PA</v>
      </c>
    </row>
    <row r="4008" spans="1:16" x14ac:dyDescent="0.25">
      <c r="A4008" t="s">
        <v>28</v>
      </c>
      <c r="B4008" t="s">
        <v>7107</v>
      </c>
      <c r="C4008">
        <v>85</v>
      </c>
      <c r="D4008" t="s">
        <v>7108</v>
      </c>
      <c r="E4008" t="s">
        <v>3810</v>
      </c>
      <c r="F4008" t="s">
        <v>44</v>
      </c>
      <c r="G4008" t="s">
        <v>45</v>
      </c>
      <c r="H4008" t="s">
        <v>869</v>
      </c>
      <c r="I4008">
        <v>2</v>
      </c>
      <c r="J4008">
        <v>0</v>
      </c>
      <c r="K4008" t="s">
        <v>539</v>
      </c>
      <c r="L4008">
        <v>0</v>
      </c>
      <c r="M4008">
        <f t="shared" si="254"/>
        <v>2</v>
      </c>
      <c r="N4008" s="2">
        <f t="shared" si="251"/>
        <v>27</v>
      </c>
      <c r="O4008" s="2" t="str">
        <f t="shared" si="252"/>
        <v>MED_REP</v>
      </c>
      <c r="P4008" t="str">
        <f t="shared" si="253"/>
        <v>PA</v>
      </c>
    </row>
    <row r="4009" spans="1:16" x14ac:dyDescent="0.25">
      <c r="A4009" t="s">
        <v>28</v>
      </c>
      <c r="B4009" t="s">
        <v>7109</v>
      </c>
      <c r="C4009">
        <v>86</v>
      </c>
      <c r="D4009" t="s">
        <v>7110</v>
      </c>
      <c r="F4009" t="s">
        <v>455</v>
      </c>
      <c r="G4009" t="s">
        <v>456</v>
      </c>
      <c r="H4009" t="s">
        <v>693</v>
      </c>
      <c r="I4009">
        <v>2</v>
      </c>
      <c r="M4009">
        <f t="shared" si="254"/>
        <v>2</v>
      </c>
      <c r="N4009" s="2">
        <f t="shared" si="251"/>
        <v>27</v>
      </c>
      <c r="O4009" s="2" t="str">
        <f t="shared" si="252"/>
        <v>EYE_RA</v>
      </c>
      <c r="P4009" t="str">
        <f t="shared" si="253"/>
        <v>PA</v>
      </c>
    </row>
    <row r="4010" spans="1:16" x14ac:dyDescent="0.25">
      <c r="A4010" t="s">
        <v>28</v>
      </c>
      <c r="B4010" t="s">
        <v>7111</v>
      </c>
      <c r="C4010">
        <v>87</v>
      </c>
      <c r="D4010" t="s">
        <v>3805</v>
      </c>
      <c r="E4010" t="s">
        <v>1486</v>
      </c>
      <c r="F4010" t="s">
        <v>44</v>
      </c>
      <c r="G4010" t="s">
        <v>45</v>
      </c>
      <c r="H4010" t="s">
        <v>753</v>
      </c>
      <c r="I4010">
        <v>1</v>
      </c>
      <c r="J4010">
        <v>0</v>
      </c>
      <c r="K4010" t="s">
        <v>1491</v>
      </c>
      <c r="L4010">
        <v>0</v>
      </c>
      <c r="M4010">
        <f t="shared" si="254"/>
        <v>2</v>
      </c>
      <c r="N4010" s="2">
        <f t="shared" si="251"/>
        <v>27</v>
      </c>
      <c r="O4010" s="2" t="str">
        <f t="shared" si="252"/>
        <v>VISGLASS</v>
      </c>
      <c r="P4010" t="str">
        <f t="shared" si="253"/>
        <v>PA</v>
      </c>
    </row>
    <row r="4011" spans="1:16" x14ac:dyDescent="0.25">
      <c r="A4011" t="s">
        <v>28</v>
      </c>
      <c r="B4011" t="s">
        <v>7112</v>
      </c>
      <c r="C4011">
        <v>88</v>
      </c>
      <c r="D4011" t="s">
        <v>3809</v>
      </c>
      <c r="E4011" t="s">
        <v>3810</v>
      </c>
      <c r="F4011" t="s">
        <v>44</v>
      </c>
      <c r="G4011" t="s">
        <v>45</v>
      </c>
      <c r="H4011" t="s">
        <v>753</v>
      </c>
      <c r="I4011">
        <v>1</v>
      </c>
      <c r="J4011">
        <v>0</v>
      </c>
      <c r="K4011" t="s">
        <v>1491</v>
      </c>
      <c r="L4011">
        <v>0</v>
      </c>
      <c r="M4011">
        <f t="shared" si="254"/>
        <v>2</v>
      </c>
      <c r="N4011" s="2">
        <f t="shared" si="251"/>
        <v>27</v>
      </c>
      <c r="O4011" s="2" t="str">
        <f t="shared" si="252"/>
        <v>GLASSES</v>
      </c>
      <c r="P4011" t="str">
        <f t="shared" si="253"/>
        <v>PA</v>
      </c>
    </row>
    <row r="4012" spans="1:16" x14ac:dyDescent="0.25">
      <c r="A4012" t="s">
        <v>28</v>
      </c>
      <c r="B4012" t="s">
        <v>7113</v>
      </c>
      <c r="C4012">
        <v>89</v>
      </c>
      <c r="D4012" t="s">
        <v>3807</v>
      </c>
      <c r="E4012" t="s">
        <v>1486</v>
      </c>
      <c r="F4012" t="s">
        <v>44</v>
      </c>
      <c r="G4012" t="s">
        <v>45</v>
      </c>
      <c r="H4012" t="s">
        <v>753</v>
      </c>
      <c r="I4012">
        <v>1</v>
      </c>
      <c r="J4012">
        <v>0</v>
      </c>
      <c r="K4012" t="s">
        <v>1491</v>
      </c>
      <c r="L4012">
        <v>0</v>
      </c>
      <c r="M4012">
        <f t="shared" si="254"/>
        <v>2</v>
      </c>
      <c r="N4012" s="2">
        <f t="shared" si="251"/>
        <v>27</v>
      </c>
      <c r="O4012" s="2" t="str">
        <f t="shared" si="252"/>
        <v>VISCONT</v>
      </c>
      <c r="P4012" t="str">
        <f t="shared" si="253"/>
        <v>PA</v>
      </c>
    </row>
    <row r="4013" spans="1:16" x14ac:dyDescent="0.25">
      <c r="A4013" t="s">
        <v>28</v>
      </c>
      <c r="B4013" t="s">
        <v>7114</v>
      </c>
      <c r="C4013">
        <v>90</v>
      </c>
      <c r="D4013" t="s">
        <v>3813</v>
      </c>
      <c r="E4013" t="s">
        <v>3810</v>
      </c>
      <c r="F4013" t="s">
        <v>44</v>
      </c>
      <c r="G4013" t="s">
        <v>45</v>
      </c>
      <c r="H4013" t="s">
        <v>753</v>
      </c>
      <c r="I4013">
        <v>1</v>
      </c>
      <c r="J4013">
        <v>0</v>
      </c>
      <c r="K4013" t="s">
        <v>1491</v>
      </c>
      <c r="L4013">
        <v>0</v>
      </c>
      <c r="M4013">
        <f t="shared" si="254"/>
        <v>2</v>
      </c>
      <c r="N4013" s="2">
        <f t="shared" si="251"/>
        <v>27</v>
      </c>
      <c r="O4013" s="2" t="str">
        <f t="shared" si="252"/>
        <v>CONTACTS</v>
      </c>
      <c r="P4013" t="str">
        <f t="shared" si="253"/>
        <v>PA</v>
      </c>
    </row>
    <row r="4014" spans="1:16" x14ac:dyDescent="0.25">
      <c r="A4014" t="s">
        <v>28</v>
      </c>
      <c r="B4014" t="s">
        <v>7115</v>
      </c>
      <c r="C4014">
        <v>91</v>
      </c>
      <c r="D4014" t="s">
        <v>3852</v>
      </c>
      <c r="F4014" t="s">
        <v>44</v>
      </c>
      <c r="G4014" t="s">
        <v>45</v>
      </c>
      <c r="H4014" t="s">
        <v>869</v>
      </c>
      <c r="I4014">
        <v>2</v>
      </c>
      <c r="J4014">
        <v>0</v>
      </c>
      <c r="K4014" t="s">
        <v>7116</v>
      </c>
      <c r="L4014">
        <v>0</v>
      </c>
      <c r="M4014">
        <f t="shared" si="254"/>
        <v>2</v>
      </c>
      <c r="N4014" s="2">
        <f t="shared" ref="N4014:N4077" si="255">_xlfn.NUMBERVALUE(MID(A4014,2,3))-200</f>
        <v>27</v>
      </c>
      <c r="O4014" s="2" t="str">
        <f t="shared" ref="O4014:O4077" si="256">MID(B4014,6,LEN(B4014)-5)</f>
        <v>IPD_PRE</v>
      </c>
      <c r="P4014" t="str">
        <f t="shared" ref="P4014:P4077" si="257">IFERROR(IF(FIND("PA",A4014)&gt;0,"PA","Biological"),"Biological")</f>
        <v>PA</v>
      </c>
    </row>
    <row r="4015" spans="1:16" x14ac:dyDescent="0.25">
      <c r="A4015" t="s">
        <v>28</v>
      </c>
      <c r="B4015" t="s">
        <v>7117</v>
      </c>
      <c r="C4015">
        <v>92</v>
      </c>
      <c r="D4015" t="s">
        <v>3855</v>
      </c>
      <c r="F4015" t="s">
        <v>44</v>
      </c>
      <c r="G4015" t="s">
        <v>45</v>
      </c>
      <c r="H4015" t="s">
        <v>489</v>
      </c>
      <c r="I4015">
        <v>5</v>
      </c>
      <c r="J4015">
        <v>2</v>
      </c>
      <c r="K4015" t="s">
        <v>7118</v>
      </c>
      <c r="L4015">
        <v>0</v>
      </c>
      <c r="M4015">
        <f t="shared" si="254"/>
        <v>2</v>
      </c>
      <c r="N4015" s="2">
        <f t="shared" si="255"/>
        <v>27</v>
      </c>
      <c r="O4015" s="2" t="str">
        <f t="shared" si="256"/>
        <v>RKVALUEH</v>
      </c>
      <c r="P4015" t="str">
        <f t="shared" si="257"/>
        <v>PA</v>
      </c>
    </row>
    <row r="4016" spans="1:16" x14ac:dyDescent="0.25">
      <c r="A4016" t="s">
        <v>28</v>
      </c>
      <c r="B4016" t="s">
        <v>7119</v>
      </c>
      <c r="C4016">
        <v>93</v>
      </c>
      <c r="D4016" t="s">
        <v>3858</v>
      </c>
      <c r="F4016" t="s">
        <v>44</v>
      </c>
      <c r="G4016" t="s">
        <v>45</v>
      </c>
      <c r="H4016" t="s">
        <v>91</v>
      </c>
      <c r="I4016">
        <v>3</v>
      </c>
      <c r="J4016">
        <v>0</v>
      </c>
      <c r="K4016" t="s">
        <v>4838</v>
      </c>
      <c r="L4016">
        <v>0</v>
      </c>
      <c r="M4016">
        <f t="shared" si="254"/>
        <v>2</v>
      </c>
      <c r="N4016" s="2">
        <f t="shared" si="255"/>
        <v>27</v>
      </c>
      <c r="O4016" s="2" t="str">
        <f t="shared" si="256"/>
        <v>RKHAXIS</v>
      </c>
      <c r="P4016" t="str">
        <f t="shared" si="257"/>
        <v>PA</v>
      </c>
    </row>
    <row r="4017" spans="1:16" x14ac:dyDescent="0.25">
      <c r="A4017" t="s">
        <v>28</v>
      </c>
      <c r="B4017" t="s">
        <v>7120</v>
      </c>
      <c r="C4017">
        <v>94</v>
      </c>
      <c r="D4017" t="s">
        <v>3860</v>
      </c>
      <c r="F4017" t="s">
        <v>44</v>
      </c>
      <c r="G4017" t="s">
        <v>45</v>
      </c>
      <c r="H4017" t="s">
        <v>476</v>
      </c>
      <c r="I4017">
        <v>6</v>
      </c>
      <c r="J4017">
        <v>2</v>
      </c>
      <c r="K4017" t="s">
        <v>7121</v>
      </c>
      <c r="L4017">
        <v>0</v>
      </c>
      <c r="M4017">
        <f t="shared" si="254"/>
        <v>2</v>
      </c>
      <c r="N4017" s="2">
        <f t="shared" si="255"/>
        <v>27</v>
      </c>
      <c r="O4017" s="2" t="str">
        <f t="shared" si="256"/>
        <v>LKVALUEH</v>
      </c>
      <c r="P4017" t="str">
        <f t="shared" si="257"/>
        <v>PA</v>
      </c>
    </row>
    <row r="4018" spans="1:16" x14ac:dyDescent="0.25">
      <c r="A4018" t="s">
        <v>28</v>
      </c>
      <c r="B4018" t="s">
        <v>7122</v>
      </c>
      <c r="C4018">
        <v>95</v>
      </c>
      <c r="D4018" t="s">
        <v>3863</v>
      </c>
      <c r="F4018" t="s">
        <v>44</v>
      </c>
      <c r="G4018" t="s">
        <v>45</v>
      </c>
      <c r="H4018" t="s">
        <v>91</v>
      </c>
      <c r="I4018">
        <v>3</v>
      </c>
      <c r="J4018">
        <v>0</v>
      </c>
      <c r="K4018" t="s">
        <v>4838</v>
      </c>
      <c r="L4018">
        <v>0</v>
      </c>
      <c r="M4018">
        <f t="shared" si="254"/>
        <v>2</v>
      </c>
      <c r="N4018" s="2">
        <f t="shared" si="255"/>
        <v>27</v>
      </c>
      <c r="O4018" s="2" t="str">
        <f t="shared" si="256"/>
        <v>LKHAXIS</v>
      </c>
      <c r="P4018" t="str">
        <f t="shared" si="257"/>
        <v>PA</v>
      </c>
    </row>
    <row r="4019" spans="1:16" x14ac:dyDescent="0.25">
      <c r="A4019" t="s">
        <v>28</v>
      </c>
      <c r="B4019" t="s">
        <v>7123</v>
      </c>
      <c r="C4019">
        <v>96</v>
      </c>
      <c r="D4019" t="s">
        <v>3865</v>
      </c>
      <c r="F4019" t="s">
        <v>44</v>
      </c>
      <c r="G4019" t="s">
        <v>45</v>
      </c>
      <c r="H4019" t="s">
        <v>489</v>
      </c>
      <c r="I4019">
        <v>5</v>
      </c>
      <c r="J4019">
        <v>2</v>
      </c>
      <c r="K4019" t="s">
        <v>7124</v>
      </c>
      <c r="L4019">
        <v>0</v>
      </c>
      <c r="M4019">
        <f t="shared" si="254"/>
        <v>2</v>
      </c>
      <c r="N4019" s="2">
        <f t="shared" si="255"/>
        <v>27</v>
      </c>
      <c r="O4019" s="2" t="str">
        <f t="shared" si="256"/>
        <v>RKVALUEV</v>
      </c>
      <c r="P4019" t="str">
        <f t="shared" si="257"/>
        <v>PA</v>
      </c>
    </row>
    <row r="4020" spans="1:16" x14ac:dyDescent="0.25">
      <c r="A4020" t="s">
        <v>28</v>
      </c>
      <c r="B4020" t="s">
        <v>7125</v>
      </c>
      <c r="C4020">
        <v>97</v>
      </c>
      <c r="D4020" t="s">
        <v>3868</v>
      </c>
      <c r="F4020" t="s">
        <v>44</v>
      </c>
      <c r="G4020" t="s">
        <v>45</v>
      </c>
      <c r="H4020" t="s">
        <v>91</v>
      </c>
      <c r="I4020">
        <v>3</v>
      </c>
      <c r="J4020">
        <v>0</v>
      </c>
      <c r="K4020" t="s">
        <v>7126</v>
      </c>
      <c r="L4020">
        <v>0</v>
      </c>
      <c r="M4020">
        <f t="shared" si="254"/>
        <v>2</v>
      </c>
      <c r="N4020" s="2">
        <f t="shared" si="255"/>
        <v>27</v>
      </c>
      <c r="O4020" s="2" t="str">
        <f t="shared" si="256"/>
        <v>RKVAXIS</v>
      </c>
      <c r="P4020" t="str">
        <f t="shared" si="257"/>
        <v>PA</v>
      </c>
    </row>
    <row r="4021" spans="1:16" x14ac:dyDescent="0.25">
      <c r="A4021" t="s">
        <v>28</v>
      </c>
      <c r="B4021" t="s">
        <v>7127</v>
      </c>
      <c r="C4021">
        <v>98</v>
      </c>
      <c r="D4021" t="s">
        <v>3870</v>
      </c>
      <c r="F4021" t="s">
        <v>44</v>
      </c>
      <c r="G4021" t="s">
        <v>45</v>
      </c>
      <c r="H4021" t="s">
        <v>489</v>
      </c>
      <c r="I4021">
        <v>5</v>
      </c>
      <c r="J4021">
        <v>2</v>
      </c>
      <c r="K4021" t="s">
        <v>7128</v>
      </c>
      <c r="L4021">
        <v>0</v>
      </c>
      <c r="M4021">
        <f t="shared" si="254"/>
        <v>2</v>
      </c>
      <c r="N4021" s="2">
        <f t="shared" si="255"/>
        <v>27</v>
      </c>
      <c r="O4021" s="2" t="str">
        <f t="shared" si="256"/>
        <v>LKVALUEV</v>
      </c>
      <c r="P4021" t="str">
        <f t="shared" si="257"/>
        <v>PA</v>
      </c>
    </row>
    <row r="4022" spans="1:16" x14ac:dyDescent="0.25">
      <c r="A4022" t="s">
        <v>28</v>
      </c>
      <c r="B4022" t="s">
        <v>7129</v>
      </c>
      <c r="C4022">
        <v>99</v>
      </c>
      <c r="D4022" t="s">
        <v>3873</v>
      </c>
      <c r="F4022" t="s">
        <v>44</v>
      </c>
      <c r="G4022" t="s">
        <v>45</v>
      </c>
      <c r="H4022" t="s">
        <v>91</v>
      </c>
      <c r="I4022">
        <v>3</v>
      </c>
      <c r="J4022">
        <v>0</v>
      </c>
      <c r="K4022" t="s">
        <v>7126</v>
      </c>
      <c r="L4022">
        <v>0</v>
      </c>
      <c r="M4022">
        <f t="shared" si="254"/>
        <v>2</v>
      </c>
      <c r="N4022" s="2">
        <f t="shared" si="255"/>
        <v>27</v>
      </c>
      <c r="O4022" s="2" t="str">
        <f t="shared" si="256"/>
        <v>LKVAXIS</v>
      </c>
      <c r="P4022" t="str">
        <f t="shared" si="257"/>
        <v>PA</v>
      </c>
    </row>
    <row r="4023" spans="1:16" x14ac:dyDescent="0.25">
      <c r="A4023" t="s">
        <v>28</v>
      </c>
      <c r="B4023" t="s">
        <v>7130</v>
      </c>
      <c r="C4023">
        <v>100</v>
      </c>
      <c r="D4023" t="s">
        <v>4028</v>
      </c>
      <c r="E4023" t="s">
        <v>1486</v>
      </c>
      <c r="F4023" t="s">
        <v>44</v>
      </c>
      <c r="G4023" t="s">
        <v>45</v>
      </c>
      <c r="H4023" t="s">
        <v>753</v>
      </c>
      <c r="I4023">
        <v>1</v>
      </c>
      <c r="J4023">
        <v>0</v>
      </c>
      <c r="K4023" t="s">
        <v>1491</v>
      </c>
      <c r="L4023">
        <v>0</v>
      </c>
      <c r="M4023">
        <f t="shared" si="254"/>
        <v>2</v>
      </c>
      <c r="N4023" s="2">
        <f t="shared" si="255"/>
        <v>27</v>
      </c>
      <c r="O4023" s="2" t="str">
        <f t="shared" si="256"/>
        <v>VAGLASSES</v>
      </c>
      <c r="P4023" t="str">
        <f t="shared" si="257"/>
        <v>PA</v>
      </c>
    </row>
    <row r="4024" spans="1:16" x14ac:dyDescent="0.25">
      <c r="A4024" t="s">
        <v>28</v>
      </c>
      <c r="B4024" t="s">
        <v>7131</v>
      </c>
      <c r="C4024">
        <v>101</v>
      </c>
      <c r="D4024" t="s">
        <v>4034</v>
      </c>
      <c r="E4024" t="s">
        <v>4035</v>
      </c>
      <c r="F4024" t="s">
        <v>455</v>
      </c>
      <c r="G4024" t="s">
        <v>456</v>
      </c>
      <c r="H4024" t="s">
        <v>1472</v>
      </c>
      <c r="I4024">
        <v>5</v>
      </c>
      <c r="M4024">
        <f t="shared" si="254"/>
        <v>2</v>
      </c>
      <c r="N4024" s="2">
        <f t="shared" si="255"/>
        <v>27</v>
      </c>
      <c r="O4024" s="2" t="str">
        <f t="shared" si="256"/>
        <v>RVA</v>
      </c>
      <c r="P4024" t="str">
        <f t="shared" si="257"/>
        <v>PA</v>
      </c>
    </row>
    <row r="4025" spans="1:16" x14ac:dyDescent="0.25">
      <c r="A4025" t="s">
        <v>28</v>
      </c>
      <c r="B4025" t="s">
        <v>7132</v>
      </c>
      <c r="C4025">
        <v>102</v>
      </c>
      <c r="D4025" t="s">
        <v>4048</v>
      </c>
      <c r="E4025" t="s">
        <v>4035</v>
      </c>
      <c r="F4025" t="s">
        <v>455</v>
      </c>
      <c r="G4025" t="s">
        <v>456</v>
      </c>
      <c r="H4025" t="s">
        <v>1472</v>
      </c>
      <c r="I4025">
        <v>5</v>
      </c>
      <c r="M4025">
        <f t="shared" si="254"/>
        <v>2</v>
      </c>
      <c r="N4025" s="2">
        <f t="shared" si="255"/>
        <v>27</v>
      </c>
      <c r="O4025" s="2" t="str">
        <f t="shared" si="256"/>
        <v>LVA</v>
      </c>
      <c r="P4025" t="str">
        <f t="shared" si="257"/>
        <v>PA</v>
      </c>
    </row>
    <row r="4026" spans="1:16" x14ac:dyDescent="0.25">
      <c r="A4026" t="s">
        <v>28</v>
      </c>
      <c r="B4026" t="s">
        <v>7133</v>
      </c>
      <c r="C4026">
        <v>103</v>
      </c>
      <c r="D4026" t="s">
        <v>4031</v>
      </c>
      <c r="F4026" t="s">
        <v>44</v>
      </c>
      <c r="G4026" t="s">
        <v>45</v>
      </c>
      <c r="H4026" t="s">
        <v>869</v>
      </c>
      <c r="I4026">
        <v>2</v>
      </c>
      <c r="J4026">
        <v>0</v>
      </c>
      <c r="K4026" t="s">
        <v>4465</v>
      </c>
      <c r="L4026">
        <v>0</v>
      </c>
      <c r="M4026">
        <f t="shared" si="254"/>
        <v>2</v>
      </c>
      <c r="N4026" s="2">
        <f t="shared" si="255"/>
        <v>27</v>
      </c>
      <c r="O4026" s="2" t="str">
        <f t="shared" si="256"/>
        <v>RVA_LM</v>
      </c>
      <c r="P4026" t="str">
        <f t="shared" si="257"/>
        <v>PA</v>
      </c>
    </row>
    <row r="4027" spans="1:16" x14ac:dyDescent="0.25">
      <c r="A4027" t="s">
        <v>28</v>
      </c>
      <c r="B4027" t="s">
        <v>7134</v>
      </c>
      <c r="C4027">
        <v>104</v>
      </c>
      <c r="D4027" t="s">
        <v>4050</v>
      </c>
      <c r="F4027" t="s">
        <v>44</v>
      </c>
      <c r="G4027" t="s">
        <v>45</v>
      </c>
      <c r="H4027" t="s">
        <v>869</v>
      </c>
      <c r="I4027">
        <v>2</v>
      </c>
      <c r="J4027">
        <v>0</v>
      </c>
      <c r="K4027" t="s">
        <v>4465</v>
      </c>
      <c r="L4027">
        <v>0</v>
      </c>
      <c r="M4027">
        <f t="shared" si="254"/>
        <v>2</v>
      </c>
      <c r="N4027" s="2">
        <f t="shared" si="255"/>
        <v>27</v>
      </c>
      <c r="O4027" s="2" t="str">
        <f t="shared" si="256"/>
        <v>LVA_LM</v>
      </c>
      <c r="P4027" t="str">
        <f t="shared" si="257"/>
        <v>PA</v>
      </c>
    </row>
    <row r="4028" spans="1:16" x14ac:dyDescent="0.25">
      <c r="A4028" t="s">
        <v>28</v>
      </c>
      <c r="B4028" t="s">
        <v>7135</v>
      </c>
      <c r="C4028">
        <v>105</v>
      </c>
      <c r="D4028" t="s">
        <v>4044</v>
      </c>
      <c r="E4028" t="s">
        <v>4035</v>
      </c>
      <c r="F4028" t="s">
        <v>455</v>
      </c>
      <c r="G4028" t="s">
        <v>456</v>
      </c>
      <c r="H4028" t="s">
        <v>1472</v>
      </c>
      <c r="I4028">
        <v>5</v>
      </c>
      <c r="M4028">
        <f t="shared" si="254"/>
        <v>2</v>
      </c>
      <c r="N4028" s="2">
        <f t="shared" si="255"/>
        <v>27</v>
      </c>
      <c r="O4028" s="2" t="str">
        <f t="shared" si="256"/>
        <v>RVAPH</v>
      </c>
      <c r="P4028" t="str">
        <f t="shared" si="257"/>
        <v>PA</v>
      </c>
    </row>
    <row r="4029" spans="1:16" x14ac:dyDescent="0.25">
      <c r="A4029" t="s">
        <v>28</v>
      </c>
      <c r="B4029" t="s">
        <v>7136</v>
      </c>
      <c r="C4029">
        <v>106</v>
      </c>
      <c r="D4029" t="s">
        <v>4059</v>
      </c>
      <c r="E4029" t="s">
        <v>4035</v>
      </c>
      <c r="F4029" t="s">
        <v>455</v>
      </c>
      <c r="G4029" t="s">
        <v>456</v>
      </c>
      <c r="H4029" t="s">
        <v>1472</v>
      </c>
      <c r="I4029">
        <v>5</v>
      </c>
      <c r="M4029">
        <f t="shared" si="254"/>
        <v>2</v>
      </c>
      <c r="N4029" s="2">
        <f t="shared" si="255"/>
        <v>27</v>
      </c>
      <c r="O4029" s="2" t="str">
        <f t="shared" si="256"/>
        <v>LVAPH</v>
      </c>
      <c r="P4029" t="str">
        <f t="shared" si="257"/>
        <v>PA</v>
      </c>
    </row>
    <row r="4030" spans="1:16" x14ac:dyDescent="0.25">
      <c r="A4030" t="s">
        <v>28</v>
      </c>
      <c r="B4030" t="s">
        <v>7137</v>
      </c>
      <c r="C4030">
        <v>107</v>
      </c>
      <c r="D4030" t="s">
        <v>4046</v>
      </c>
      <c r="F4030" t="s">
        <v>44</v>
      </c>
      <c r="G4030" t="s">
        <v>45</v>
      </c>
      <c r="H4030" t="s">
        <v>869</v>
      </c>
      <c r="I4030">
        <v>2</v>
      </c>
      <c r="J4030">
        <v>0</v>
      </c>
      <c r="K4030" t="s">
        <v>7138</v>
      </c>
      <c r="L4030">
        <v>0</v>
      </c>
      <c r="M4030">
        <f t="shared" si="254"/>
        <v>2</v>
      </c>
      <c r="N4030" s="2">
        <f t="shared" si="255"/>
        <v>27</v>
      </c>
      <c r="O4030" s="2" t="str">
        <f t="shared" si="256"/>
        <v>RVAPH_LM</v>
      </c>
      <c r="P4030" t="str">
        <f t="shared" si="257"/>
        <v>PA</v>
      </c>
    </row>
    <row r="4031" spans="1:16" x14ac:dyDescent="0.25">
      <c r="A4031" t="s">
        <v>28</v>
      </c>
      <c r="B4031" t="s">
        <v>7139</v>
      </c>
      <c r="C4031">
        <v>108</v>
      </c>
      <c r="D4031" t="s">
        <v>4061</v>
      </c>
      <c r="F4031" t="s">
        <v>44</v>
      </c>
      <c r="G4031" t="s">
        <v>45</v>
      </c>
      <c r="H4031" t="s">
        <v>869</v>
      </c>
      <c r="I4031">
        <v>2</v>
      </c>
      <c r="J4031">
        <v>0</v>
      </c>
      <c r="K4031" t="s">
        <v>4465</v>
      </c>
      <c r="L4031">
        <v>0</v>
      </c>
      <c r="M4031">
        <f t="shared" si="254"/>
        <v>2</v>
      </c>
      <c r="N4031" s="2">
        <f t="shared" si="255"/>
        <v>27</v>
      </c>
      <c r="O4031" s="2" t="str">
        <f t="shared" si="256"/>
        <v>LVAPH_LM</v>
      </c>
      <c r="P4031" t="str">
        <f t="shared" si="257"/>
        <v>PA</v>
      </c>
    </row>
    <row r="4032" spans="1:16" x14ac:dyDescent="0.25">
      <c r="A4032" t="s">
        <v>28</v>
      </c>
      <c r="B4032" t="s">
        <v>7140</v>
      </c>
      <c r="C4032">
        <v>109</v>
      </c>
      <c r="D4032" t="s">
        <v>3836</v>
      </c>
      <c r="F4032" t="s">
        <v>44</v>
      </c>
      <c r="G4032" t="s">
        <v>45</v>
      </c>
      <c r="H4032" t="s">
        <v>476</v>
      </c>
      <c r="I4032">
        <v>6</v>
      </c>
      <c r="J4032">
        <v>2</v>
      </c>
      <c r="K4032" t="s">
        <v>7141</v>
      </c>
      <c r="L4032">
        <v>1</v>
      </c>
      <c r="M4032">
        <f t="shared" si="254"/>
        <v>2</v>
      </c>
      <c r="N4032" s="2">
        <f t="shared" si="255"/>
        <v>27</v>
      </c>
      <c r="O4032" s="2" t="str">
        <f t="shared" si="256"/>
        <v>RSPHPRE</v>
      </c>
      <c r="P4032" t="str">
        <f t="shared" si="257"/>
        <v>PA</v>
      </c>
    </row>
    <row r="4033" spans="1:16" x14ac:dyDescent="0.25">
      <c r="A4033" t="s">
        <v>28</v>
      </c>
      <c r="B4033" t="s">
        <v>7142</v>
      </c>
      <c r="C4033">
        <v>110</v>
      </c>
      <c r="D4033" t="s">
        <v>3839</v>
      </c>
      <c r="F4033" t="s">
        <v>44</v>
      </c>
      <c r="G4033" t="s">
        <v>45</v>
      </c>
      <c r="H4033" t="s">
        <v>476</v>
      </c>
      <c r="I4033">
        <v>6</v>
      </c>
      <c r="J4033">
        <v>2</v>
      </c>
      <c r="K4033" t="s">
        <v>7143</v>
      </c>
      <c r="L4033">
        <v>0</v>
      </c>
      <c r="M4033">
        <f t="shared" si="254"/>
        <v>2</v>
      </c>
      <c r="N4033" s="2">
        <f t="shared" si="255"/>
        <v>27</v>
      </c>
      <c r="O4033" s="2" t="str">
        <f t="shared" si="256"/>
        <v>RCYLPRE</v>
      </c>
      <c r="P4033" t="str">
        <f t="shared" si="257"/>
        <v>PA</v>
      </c>
    </row>
    <row r="4034" spans="1:16" x14ac:dyDescent="0.25">
      <c r="A4034" t="s">
        <v>28</v>
      </c>
      <c r="B4034" t="s">
        <v>7144</v>
      </c>
      <c r="C4034">
        <v>111</v>
      </c>
      <c r="D4034" t="s">
        <v>3842</v>
      </c>
      <c r="F4034" t="s">
        <v>44</v>
      </c>
      <c r="G4034" t="s">
        <v>45</v>
      </c>
      <c r="H4034" t="s">
        <v>91</v>
      </c>
      <c r="I4034">
        <v>3</v>
      </c>
      <c r="J4034">
        <v>0</v>
      </c>
      <c r="K4034" t="s">
        <v>4838</v>
      </c>
      <c r="L4034">
        <v>0</v>
      </c>
      <c r="M4034">
        <f t="shared" si="254"/>
        <v>2</v>
      </c>
      <c r="N4034" s="2">
        <f t="shared" si="255"/>
        <v>27</v>
      </c>
      <c r="O4034" s="2" t="str">
        <f t="shared" si="256"/>
        <v>RAXISPRE</v>
      </c>
      <c r="P4034" t="str">
        <f t="shared" si="257"/>
        <v>PA</v>
      </c>
    </row>
    <row r="4035" spans="1:16" x14ac:dyDescent="0.25">
      <c r="A4035" t="s">
        <v>28</v>
      </c>
      <c r="B4035" t="s">
        <v>7145</v>
      </c>
      <c r="C4035">
        <v>112</v>
      </c>
      <c r="D4035" t="s">
        <v>3844</v>
      </c>
      <c r="F4035" t="s">
        <v>44</v>
      </c>
      <c r="G4035" t="s">
        <v>45</v>
      </c>
      <c r="H4035" t="s">
        <v>1693</v>
      </c>
      <c r="I4035">
        <v>9</v>
      </c>
      <c r="J4035">
        <v>2</v>
      </c>
      <c r="K4035" t="s">
        <v>7146</v>
      </c>
      <c r="L4035">
        <v>0</v>
      </c>
      <c r="M4035">
        <f t="shared" ref="M4035:M4098" si="258">_xlfn.NUMBERVALUE(MID(A4035,2,1))</f>
        <v>2</v>
      </c>
      <c r="N4035" s="2">
        <f t="shared" si="255"/>
        <v>27</v>
      </c>
      <c r="O4035" s="2" t="str">
        <f t="shared" si="256"/>
        <v>LSPHPRE</v>
      </c>
      <c r="P4035" t="str">
        <f t="shared" si="257"/>
        <v>PA</v>
      </c>
    </row>
    <row r="4036" spans="1:16" x14ac:dyDescent="0.25">
      <c r="A4036" t="s">
        <v>28</v>
      </c>
      <c r="B4036" t="s">
        <v>7147</v>
      </c>
      <c r="C4036">
        <v>113</v>
      </c>
      <c r="D4036" t="s">
        <v>3847</v>
      </c>
      <c r="F4036" t="s">
        <v>44</v>
      </c>
      <c r="G4036" t="s">
        <v>45</v>
      </c>
      <c r="H4036" t="s">
        <v>489</v>
      </c>
      <c r="I4036">
        <v>5</v>
      </c>
      <c r="J4036">
        <v>2</v>
      </c>
      <c r="K4036" t="s">
        <v>7148</v>
      </c>
      <c r="L4036">
        <v>0</v>
      </c>
      <c r="M4036">
        <f t="shared" si="258"/>
        <v>2</v>
      </c>
      <c r="N4036" s="2">
        <f t="shared" si="255"/>
        <v>27</v>
      </c>
      <c r="O4036" s="2" t="str">
        <f t="shared" si="256"/>
        <v>LCYLPRE</v>
      </c>
      <c r="P4036" t="str">
        <f t="shared" si="257"/>
        <v>PA</v>
      </c>
    </row>
    <row r="4037" spans="1:16" x14ac:dyDescent="0.25">
      <c r="A4037" t="s">
        <v>28</v>
      </c>
      <c r="B4037" t="s">
        <v>7149</v>
      </c>
      <c r="C4037">
        <v>114</v>
      </c>
      <c r="D4037" t="s">
        <v>3850</v>
      </c>
      <c r="F4037" t="s">
        <v>44</v>
      </c>
      <c r="G4037" t="s">
        <v>45</v>
      </c>
      <c r="H4037" t="s">
        <v>91</v>
      </c>
      <c r="I4037">
        <v>3</v>
      </c>
      <c r="J4037">
        <v>0</v>
      </c>
      <c r="K4037" t="s">
        <v>4838</v>
      </c>
      <c r="L4037">
        <v>0</v>
      </c>
      <c r="M4037">
        <f t="shared" si="258"/>
        <v>2</v>
      </c>
      <c r="N4037" s="2">
        <f t="shared" si="255"/>
        <v>27</v>
      </c>
      <c r="O4037" s="2" t="str">
        <f t="shared" si="256"/>
        <v>LAXISPRE</v>
      </c>
      <c r="P4037" t="str">
        <f t="shared" si="257"/>
        <v>PA</v>
      </c>
    </row>
    <row r="4038" spans="1:16" x14ac:dyDescent="0.25">
      <c r="A4038" t="s">
        <v>28</v>
      </c>
      <c r="B4038" t="s">
        <v>7150</v>
      </c>
      <c r="C4038">
        <v>115</v>
      </c>
      <c r="D4038" t="s">
        <v>4617</v>
      </c>
      <c r="E4038" t="s">
        <v>1486</v>
      </c>
      <c r="F4038" t="s">
        <v>44</v>
      </c>
      <c r="G4038" t="s">
        <v>45</v>
      </c>
      <c r="H4038" t="s">
        <v>756</v>
      </c>
      <c r="I4038">
        <v>4</v>
      </c>
      <c r="J4038">
        <v>0</v>
      </c>
      <c r="K4038" t="s">
        <v>2102</v>
      </c>
      <c r="L4038">
        <v>0</v>
      </c>
      <c r="M4038">
        <f t="shared" si="258"/>
        <v>2</v>
      </c>
      <c r="N4038" s="2">
        <f t="shared" si="255"/>
        <v>27</v>
      </c>
      <c r="O4038" s="2" t="str">
        <f t="shared" si="256"/>
        <v>OCULARBIOMETRYR</v>
      </c>
      <c r="P4038" t="str">
        <f t="shared" si="257"/>
        <v>PA</v>
      </c>
    </row>
    <row r="4039" spans="1:16" x14ac:dyDescent="0.25">
      <c r="A4039" t="s">
        <v>28</v>
      </c>
      <c r="B4039" t="s">
        <v>7151</v>
      </c>
      <c r="C4039">
        <v>116</v>
      </c>
      <c r="D4039" t="s">
        <v>4619</v>
      </c>
      <c r="E4039" t="s">
        <v>1486</v>
      </c>
      <c r="F4039" t="s">
        <v>44</v>
      </c>
      <c r="G4039" t="s">
        <v>45</v>
      </c>
      <c r="H4039" t="s">
        <v>753</v>
      </c>
      <c r="I4039">
        <v>1</v>
      </c>
      <c r="J4039">
        <v>0</v>
      </c>
      <c r="K4039" t="s">
        <v>2102</v>
      </c>
      <c r="L4039">
        <v>0</v>
      </c>
      <c r="M4039">
        <f t="shared" si="258"/>
        <v>2</v>
      </c>
      <c r="N4039" s="2">
        <f t="shared" si="255"/>
        <v>27</v>
      </c>
      <c r="O4039" s="2" t="str">
        <f t="shared" si="256"/>
        <v>OCULARBIOMETRYL</v>
      </c>
      <c r="P4039" t="str">
        <f t="shared" si="257"/>
        <v>PA</v>
      </c>
    </row>
    <row r="4040" spans="1:16" x14ac:dyDescent="0.25">
      <c r="A4040" t="s">
        <v>28</v>
      </c>
      <c r="B4040" t="s">
        <v>7152</v>
      </c>
      <c r="C4040">
        <v>117</v>
      </c>
      <c r="D4040" t="s">
        <v>4682</v>
      </c>
      <c r="F4040" t="s">
        <v>44</v>
      </c>
      <c r="G4040" t="s">
        <v>45</v>
      </c>
      <c r="H4040" t="s">
        <v>489</v>
      </c>
      <c r="I4040">
        <v>5</v>
      </c>
      <c r="J4040">
        <v>2</v>
      </c>
      <c r="K4040" t="s">
        <v>7153</v>
      </c>
      <c r="L4040">
        <v>0</v>
      </c>
      <c r="M4040">
        <f t="shared" si="258"/>
        <v>2</v>
      </c>
      <c r="N4040" s="2">
        <f t="shared" si="255"/>
        <v>27</v>
      </c>
      <c r="O4040" s="2" t="str">
        <f t="shared" si="256"/>
        <v>RIOL_AXL</v>
      </c>
      <c r="P4040" t="str">
        <f t="shared" si="257"/>
        <v>PA</v>
      </c>
    </row>
    <row r="4041" spans="1:16" x14ac:dyDescent="0.25">
      <c r="A4041" t="s">
        <v>28</v>
      </c>
      <c r="B4041" t="s">
        <v>7154</v>
      </c>
      <c r="C4041">
        <v>118</v>
      </c>
      <c r="D4041" t="s">
        <v>4685</v>
      </c>
      <c r="F4041" t="s">
        <v>44</v>
      </c>
      <c r="G4041" t="s">
        <v>45</v>
      </c>
      <c r="H4041" t="s">
        <v>476</v>
      </c>
      <c r="I4041">
        <v>6</v>
      </c>
      <c r="J4041">
        <v>2</v>
      </c>
      <c r="K4041" t="s">
        <v>7155</v>
      </c>
      <c r="L4041">
        <v>0</v>
      </c>
      <c r="M4041">
        <f t="shared" si="258"/>
        <v>2</v>
      </c>
      <c r="N4041" s="2">
        <f t="shared" si="255"/>
        <v>27</v>
      </c>
      <c r="O4041" s="2" t="str">
        <f t="shared" si="256"/>
        <v>LIOL_AXL</v>
      </c>
      <c r="P4041" t="str">
        <f t="shared" si="257"/>
        <v>PA</v>
      </c>
    </row>
    <row r="4042" spans="1:16" x14ac:dyDescent="0.25">
      <c r="A4042" t="s">
        <v>28</v>
      </c>
      <c r="B4042" t="s">
        <v>7156</v>
      </c>
      <c r="C4042">
        <v>119</v>
      </c>
      <c r="D4042" t="s">
        <v>7157</v>
      </c>
      <c r="F4042" t="s">
        <v>44</v>
      </c>
      <c r="G4042" t="s">
        <v>45</v>
      </c>
      <c r="H4042" t="s">
        <v>1693</v>
      </c>
      <c r="I4042">
        <v>9</v>
      </c>
      <c r="J4042">
        <v>2</v>
      </c>
      <c r="K4042" t="s">
        <v>7158</v>
      </c>
      <c r="L4042">
        <v>0</v>
      </c>
      <c r="M4042">
        <f t="shared" si="258"/>
        <v>2</v>
      </c>
      <c r="N4042" s="2">
        <f t="shared" si="255"/>
        <v>27</v>
      </c>
      <c r="O4042" s="2" t="str">
        <f t="shared" si="256"/>
        <v>IOL_RK1</v>
      </c>
      <c r="P4042" t="str">
        <f t="shared" si="257"/>
        <v>PA</v>
      </c>
    </row>
    <row r="4043" spans="1:16" x14ac:dyDescent="0.25">
      <c r="A4043" t="s">
        <v>28</v>
      </c>
      <c r="B4043" t="s">
        <v>7159</v>
      </c>
      <c r="C4043">
        <v>120</v>
      </c>
      <c r="D4043" t="s">
        <v>7160</v>
      </c>
      <c r="F4043" t="s">
        <v>44</v>
      </c>
      <c r="G4043" t="s">
        <v>45</v>
      </c>
      <c r="H4043" t="s">
        <v>489</v>
      </c>
      <c r="I4043">
        <v>5</v>
      </c>
      <c r="J4043">
        <v>2</v>
      </c>
      <c r="K4043" t="s">
        <v>7161</v>
      </c>
      <c r="L4043">
        <v>0</v>
      </c>
      <c r="M4043">
        <f t="shared" si="258"/>
        <v>2</v>
      </c>
      <c r="N4043" s="2">
        <f t="shared" si="255"/>
        <v>27</v>
      </c>
      <c r="O4043" s="2" t="str">
        <f t="shared" si="256"/>
        <v>IOL_LK1</v>
      </c>
      <c r="P4043" t="str">
        <f t="shared" si="257"/>
        <v>PA</v>
      </c>
    </row>
    <row r="4044" spans="1:16" x14ac:dyDescent="0.25">
      <c r="A4044" t="s">
        <v>28</v>
      </c>
      <c r="B4044" t="s">
        <v>7162</v>
      </c>
      <c r="C4044">
        <v>121</v>
      </c>
      <c r="D4044" t="s">
        <v>7163</v>
      </c>
      <c r="F4044" t="s">
        <v>44</v>
      </c>
      <c r="G4044" t="s">
        <v>45</v>
      </c>
      <c r="H4044" t="s">
        <v>489</v>
      </c>
      <c r="I4044">
        <v>5</v>
      </c>
      <c r="J4044">
        <v>2</v>
      </c>
      <c r="K4044" t="s">
        <v>7164</v>
      </c>
      <c r="L4044">
        <v>0</v>
      </c>
      <c r="M4044">
        <f t="shared" si="258"/>
        <v>2</v>
      </c>
      <c r="N4044" s="2">
        <f t="shared" si="255"/>
        <v>27</v>
      </c>
      <c r="O4044" s="2" t="str">
        <f t="shared" si="256"/>
        <v>IOL_RK2</v>
      </c>
      <c r="P4044" t="str">
        <f t="shared" si="257"/>
        <v>PA</v>
      </c>
    </row>
    <row r="4045" spans="1:16" x14ac:dyDescent="0.25">
      <c r="A4045" t="s">
        <v>28</v>
      </c>
      <c r="B4045" t="s">
        <v>7165</v>
      </c>
      <c r="C4045">
        <v>122</v>
      </c>
      <c r="D4045" t="s">
        <v>7166</v>
      </c>
      <c r="F4045" t="s">
        <v>44</v>
      </c>
      <c r="G4045" t="s">
        <v>45</v>
      </c>
      <c r="H4045" t="s">
        <v>489</v>
      </c>
      <c r="I4045">
        <v>5</v>
      </c>
      <c r="J4045">
        <v>2</v>
      </c>
      <c r="K4045" t="s">
        <v>7167</v>
      </c>
      <c r="L4045">
        <v>0</v>
      </c>
      <c r="M4045">
        <f t="shared" si="258"/>
        <v>2</v>
      </c>
      <c r="N4045" s="2">
        <f t="shared" si="255"/>
        <v>27</v>
      </c>
      <c r="O4045" s="2" t="str">
        <f t="shared" si="256"/>
        <v>IOL_LK2</v>
      </c>
      <c r="P4045" t="str">
        <f t="shared" si="257"/>
        <v>PA</v>
      </c>
    </row>
    <row r="4046" spans="1:16" x14ac:dyDescent="0.25">
      <c r="A4046" t="s">
        <v>28</v>
      </c>
      <c r="B4046" t="s">
        <v>7168</v>
      </c>
      <c r="C4046">
        <v>123</v>
      </c>
      <c r="D4046" t="s">
        <v>4688</v>
      </c>
      <c r="F4046" t="s">
        <v>44</v>
      </c>
      <c r="G4046" t="s">
        <v>45</v>
      </c>
      <c r="H4046" t="s">
        <v>489</v>
      </c>
      <c r="I4046">
        <v>5</v>
      </c>
      <c r="J4046">
        <v>2</v>
      </c>
      <c r="K4046" t="s">
        <v>7169</v>
      </c>
      <c r="L4046">
        <v>0</v>
      </c>
      <c r="M4046">
        <f t="shared" si="258"/>
        <v>2</v>
      </c>
      <c r="N4046" s="2">
        <f t="shared" si="255"/>
        <v>27</v>
      </c>
      <c r="O4046" s="2" t="str">
        <f t="shared" si="256"/>
        <v>RAC_DEP</v>
      </c>
      <c r="P4046" t="str">
        <f t="shared" si="257"/>
        <v>PA</v>
      </c>
    </row>
    <row r="4047" spans="1:16" x14ac:dyDescent="0.25">
      <c r="A4047" t="s">
        <v>28</v>
      </c>
      <c r="B4047" t="s">
        <v>7170</v>
      </c>
      <c r="C4047">
        <v>124</v>
      </c>
      <c r="D4047" t="s">
        <v>4691</v>
      </c>
      <c r="F4047" t="s">
        <v>44</v>
      </c>
      <c r="G4047" t="s">
        <v>45</v>
      </c>
      <c r="H4047" t="s">
        <v>489</v>
      </c>
      <c r="I4047">
        <v>5</v>
      </c>
      <c r="J4047">
        <v>2</v>
      </c>
      <c r="K4047" t="s">
        <v>7171</v>
      </c>
      <c r="L4047">
        <v>0</v>
      </c>
      <c r="M4047">
        <f t="shared" si="258"/>
        <v>2</v>
      </c>
      <c r="N4047" s="2">
        <f t="shared" si="255"/>
        <v>27</v>
      </c>
      <c r="O4047" s="2" t="str">
        <f t="shared" si="256"/>
        <v>LAC_DEP</v>
      </c>
      <c r="P4047" t="str">
        <f t="shared" si="257"/>
        <v>PA</v>
      </c>
    </row>
    <row r="4048" spans="1:16" x14ac:dyDescent="0.25">
      <c r="A4048" t="s">
        <v>28</v>
      </c>
      <c r="B4048" t="s">
        <v>7172</v>
      </c>
      <c r="C4048">
        <v>125</v>
      </c>
      <c r="D4048" t="s">
        <v>4694</v>
      </c>
      <c r="F4048" t="s">
        <v>44</v>
      </c>
      <c r="G4048" t="s">
        <v>45</v>
      </c>
      <c r="H4048" t="s">
        <v>489</v>
      </c>
      <c r="I4048">
        <v>5</v>
      </c>
      <c r="J4048">
        <v>2</v>
      </c>
      <c r="K4048" t="s">
        <v>7173</v>
      </c>
      <c r="L4048">
        <v>0</v>
      </c>
      <c r="M4048">
        <f t="shared" si="258"/>
        <v>2</v>
      </c>
      <c r="N4048" s="2">
        <f t="shared" si="255"/>
        <v>27</v>
      </c>
      <c r="O4048" s="2" t="str">
        <f t="shared" si="256"/>
        <v>IOL_WOWR</v>
      </c>
      <c r="P4048" t="str">
        <f t="shared" si="257"/>
        <v>PA</v>
      </c>
    </row>
    <row r="4049" spans="1:16" x14ac:dyDescent="0.25">
      <c r="A4049" t="s">
        <v>28</v>
      </c>
      <c r="B4049" t="s">
        <v>7174</v>
      </c>
      <c r="C4049">
        <v>126</v>
      </c>
      <c r="D4049" t="s">
        <v>4697</v>
      </c>
      <c r="F4049" t="s">
        <v>44</v>
      </c>
      <c r="G4049" t="s">
        <v>45</v>
      </c>
      <c r="H4049" t="s">
        <v>489</v>
      </c>
      <c r="I4049">
        <v>5</v>
      </c>
      <c r="J4049">
        <v>2</v>
      </c>
      <c r="K4049" t="s">
        <v>7175</v>
      </c>
      <c r="L4049">
        <v>0</v>
      </c>
      <c r="M4049">
        <f t="shared" si="258"/>
        <v>2</v>
      </c>
      <c r="N4049" s="2">
        <f t="shared" si="255"/>
        <v>27</v>
      </c>
      <c r="O4049" s="2" t="str">
        <f t="shared" si="256"/>
        <v>IOL_WOWL</v>
      </c>
      <c r="P4049" t="str">
        <f t="shared" si="257"/>
        <v>PA</v>
      </c>
    </row>
    <row r="4050" spans="1:16" x14ac:dyDescent="0.25">
      <c r="A4050" t="s">
        <v>28</v>
      </c>
      <c r="B4050" t="s">
        <v>7176</v>
      </c>
      <c r="C4050">
        <v>127</v>
      </c>
      <c r="D4050" t="s">
        <v>7177</v>
      </c>
      <c r="E4050" t="s">
        <v>5971</v>
      </c>
      <c r="F4050" t="s">
        <v>44</v>
      </c>
      <c r="G4050" t="s">
        <v>45</v>
      </c>
      <c r="H4050" t="s">
        <v>756</v>
      </c>
      <c r="I4050">
        <v>4</v>
      </c>
      <c r="J4050">
        <v>0</v>
      </c>
      <c r="K4050" t="s">
        <v>2102</v>
      </c>
      <c r="L4050">
        <v>0</v>
      </c>
      <c r="M4050">
        <f t="shared" si="258"/>
        <v>2</v>
      </c>
      <c r="N4050" s="2">
        <f t="shared" si="255"/>
        <v>27</v>
      </c>
      <c r="O4050" s="2" t="str">
        <f t="shared" si="256"/>
        <v>CONJUNCT_PHOTOR_DONE</v>
      </c>
      <c r="P4050" t="str">
        <f t="shared" si="257"/>
        <v>PA</v>
      </c>
    </row>
    <row r="4051" spans="1:16" x14ac:dyDescent="0.25">
      <c r="A4051" t="s">
        <v>28</v>
      </c>
      <c r="B4051" t="s">
        <v>7178</v>
      </c>
      <c r="C4051">
        <v>128</v>
      </c>
      <c r="D4051" t="s">
        <v>7179</v>
      </c>
      <c r="E4051" t="s">
        <v>5971</v>
      </c>
      <c r="F4051" t="s">
        <v>44</v>
      </c>
      <c r="G4051" t="s">
        <v>45</v>
      </c>
      <c r="H4051" t="s">
        <v>753</v>
      </c>
      <c r="I4051">
        <v>1</v>
      </c>
      <c r="J4051">
        <v>0</v>
      </c>
      <c r="K4051" t="s">
        <v>2102</v>
      </c>
      <c r="L4051">
        <v>0</v>
      </c>
      <c r="M4051">
        <f t="shared" si="258"/>
        <v>2</v>
      </c>
      <c r="N4051" s="2">
        <f t="shared" si="255"/>
        <v>27</v>
      </c>
      <c r="O4051" s="2" t="str">
        <f t="shared" si="256"/>
        <v>CONJUNCT_PHOTOL_DONE</v>
      </c>
      <c r="P4051" t="str">
        <f t="shared" si="257"/>
        <v>PA</v>
      </c>
    </row>
    <row r="4052" spans="1:16" x14ac:dyDescent="0.25">
      <c r="A4052" t="s">
        <v>28</v>
      </c>
      <c r="B4052" t="s">
        <v>7180</v>
      </c>
      <c r="C4052">
        <v>129</v>
      </c>
      <c r="D4052" t="s">
        <v>7181</v>
      </c>
      <c r="E4052" t="s">
        <v>1579</v>
      </c>
      <c r="F4052" t="s">
        <v>44</v>
      </c>
      <c r="G4052" t="s">
        <v>45</v>
      </c>
      <c r="H4052" t="s">
        <v>756</v>
      </c>
      <c r="I4052">
        <v>4</v>
      </c>
      <c r="J4052">
        <v>0</v>
      </c>
      <c r="K4052" t="s">
        <v>1491</v>
      </c>
      <c r="L4052">
        <v>0</v>
      </c>
      <c r="M4052">
        <f t="shared" si="258"/>
        <v>2</v>
      </c>
      <c r="N4052" s="2">
        <f t="shared" si="255"/>
        <v>27</v>
      </c>
      <c r="O4052" s="2" t="str">
        <f t="shared" si="256"/>
        <v>CO_DONE</v>
      </c>
      <c r="P4052" t="str">
        <f t="shared" si="257"/>
        <v>PA</v>
      </c>
    </row>
    <row r="4053" spans="1:16" x14ac:dyDescent="0.25">
      <c r="A4053" t="s">
        <v>28</v>
      </c>
      <c r="B4053" t="s">
        <v>7182</v>
      </c>
      <c r="C4053">
        <v>130</v>
      </c>
      <c r="D4053" t="s">
        <v>4623</v>
      </c>
      <c r="F4053" t="s">
        <v>44</v>
      </c>
      <c r="G4053" t="s">
        <v>45</v>
      </c>
      <c r="H4053" t="s">
        <v>7183</v>
      </c>
      <c r="I4053">
        <v>10</v>
      </c>
      <c r="J4053">
        <v>3</v>
      </c>
      <c r="K4053" t="s">
        <v>7184</v>
      </c>
      <c r="L4053">
        <v>0</v>
      </c>
      <c r="M4053">
        <f t="shared" si="258"/>
        <v>2</v>
      </c>
      <c r="N4053" s="2">
        <f t="shared" si="255"/>
        <v>27</v>
      </c>
      <c r="O4053" s="2" t="str">
        <f t="shared" si="256"/>
        <v>RE_NASAL</v>
      </c>
      <c r="P4053" t="str">
        <f t="shared" si="257"/>
        <v>PA</v>
      </c>
    </row>
    <row r="4054" spans="1:16" x14ac:dyDescent="0.25">
      <c r="A4054" t="s">
        <v>28</v>
      </c>
      <c r="B4054" t="s">
        <v>7185</v>
      </c>
      <c r="C4054">
        <v>131</v>
      </c>
      <c r="D4054" t="s">
        <v>4626</v>
      </c>
      <c r="F4054" t="s">
        <v>44</v>
      </c>
      <c r="G4054" t="s">
        <v>45</v>
      </c>
      <c r="H4054" t="s">
        <v>7183</v>
      </c>
      <c r="I4054">
        <v>10</v>
      </c>
      <c r="J4054">
        <v>3</v>
      </c>
      <c r="K4054" t="s">
        <v>7186</v>
      </c>
      <c r="L4054">
        <v>0</v>
      </c>
      <c r="M4054">
        <f t="shared" si="258"/>
        <v>2</v>
      </c>
      <c r="N4054" s="2">
        <f t="shared" si="255"/>
        <v>27</v>
      </c>
      <c r="O4054" s="2" t="str">
        <f t="shared" si="256"/>
        <v>RE_TEMP</v>
      </c>
      <c r="P4054" t="str">
        <f t="shared" si="257"/>
        <v>PA</v>
      </c>
    </row>
    <row r="4055" spans="1:16" x14ac:dyDescent="0.25">
      <c r="A4055" t="s">
        <v>28</v>
      </c>
      <c r="B4055" t="s">
        <v>7187</v>
      </c>
      <c r="C4055">
        <v>132</v>
      </c>
      <c r="D4055" t="s">
        <v>4629</v>
      </c>
      <c r="F4055" t="s">
        <v>44</v>
      </c>
      <c r="G4055" t="s">
        <v>45</v>
      </c>
      <c r="H4055" t="s">
        <v>7183</v>
      </c>
      <c r="I4055">
        <v>10</v>
      </c>
      <c r="J4055">
        <v>3</v>
      </c>
      <c r="K4055" t="s">
        <v>7188</v>
      </c>
      <c r="L4055">
        <v>0</v>
      </c>
      <c r="M4055">
        <f t="shared" si="258"/>
        <v>2</v>
      </c>
      <c r="N4055" s="2">
        <f t="shared" si="255"/>
        <v>27</v>
      </c>
      <c r="O4055" s="2" t="str">
        <f t="shared" si="256"/>
        <v>LE_NASAL</v>
      </c>
      <c r="P4055" t="str">
        <f t="shared" si="257"/>
        <v>PA</v>
      </c>
    </row>
    <row r="4056" spans="1:16" x14ac:dyDescent="0.25">
      <c r="A4056" t="s">
        <v>28</v>
      </c>
      <c r="B4056" t="s">
        <v>7189</v>
      </c>
      <c r="C4056">
        <v>133</v>
      </c>
      <c r="D4056" t="s">
        <v>4632</v>
      </c>
      <c r="F4056" t="s">
        <v>44</v>
      </c>
      <c r="G4056" t="s">
        <v>45</v>
      </c>
      <c r="H4056" t="s">
        <v>7183</v>
      </c>
      <c r="I4056">
        <v>10</v>
      </c>
      <c r="J4056">
        <v>3</v>
      </c>
      <c r="K4056" t="s">
        <v>7190</v>
      </c>
      <c r="L4056">
        <v>0</v>
      </c>
      <c r="M4056">
        <f t="shared" si="258"/>
        <v>2</v>
      </c>
      <c r="N4056" s="2">
        <f t="shared" si="255"/>
        <v>27</v>
      </c>
      <c r="O4056" s="2" t="str">
        <f t="shared" si="256"/>
        <v>LE_TEMP</v>
      </c>
      <c r="P4056" t="str">
        <f t="shared" si="257"/>
        <v>PA</v>
      </c>
    </row>
    <row r="4057" spans="1:16" x14ac:dyDescent="0.25">
      <c r="A4057" t="s">
        <v>28</v>
      </c>
      <c r="B4057" t="s">
        <v>7191</v>
      </c>
      <c r="C4057">
        <v>134</v>
      </c>
      <c r="D4057" t="s">
        <v>4635</v>
      </c>
      <c r="F4057" t="s">
        <v>44</v>
      </c>
      <c r="G4057" t="s">
        <v>45</v>
      </c>
      <c r="H4057" t="s">
        <v>7192</v>
      </c>
      <c r="I4057">
        <v>11</v>
      </c>
      <c r="J4057">
        <v>3</v>
      </c>
      <c r="K4057" t="s">
        <v>7193</v>
      </c>
      <c r="L4057">
        <v>0</v>
      </c>
      <c r="M4057">
        <f t="shared" si="258"/>
        <v>2</v>
      </c>
      <c r="N4057" s="2">
        <f t="shared" si="255"/>
        <v>27</v>
      </c>
      <c r="O4057" s="2" t="str">
        <f t="shared" si="256"/>
        <v>CUVAF_TOT</v>
      </c>
      <c r="P4057" t="str">
        <f t="shared" si="257"/>
        <v>PA</v>
      </c>
    </row>
    <row r="4058" spans="1:16" x14ac:dyDescent="0.25">
      <c r="A4058" t="s">
        <v>28</v>
      </c>
      <c r="B4058" t="s">
        <v>7194</v>
      </c>
      <c r="C4058">
        <v>135</v>
      </c>
      <c r="D4058" t="s">
        <v>7195</v>
      </c>
      <c r="F4058" t="s">
        <v>455</v>
      </c>
      <c r="G4058" t="s">
        <v>456</v>
      </c>
      <c r="H4058" t="s">
        <v>7196</v>
      </c>
      <c r="I4058">
        <v>224</v>
      </c>
      <c r="M4058">
        <f t="shared" si="258"/>
        <v>2</v>
      </c>
      <c r="N4058" s="2">
        <f t="shared" si="255"/>
        <v>27</v>
      </c>
      <c r="O4058" s="2" t="str">
        <f t="shared" si="256"/>
        <v>EYE_NOTE</v>
      </c>
      <c r="P4058" t="str">
        <f t="shared" si="257"/>
        <v>PA</v>
      </c>
    </row>
    <row r="4059" spans="1:16" x14ac:dyDescent="0.25">
      <c r="A4059" t="s">
        <v>28</v>
      </c>
      <c r="B4059" t="s">
        <v>7197</v>
      </c>
      <c r="C4059">
        <v>136</v>
      </c>
      <c r="D4059" t="s">
        <v>7198</v>
      </c>
      <c r="F4059" t="s">
        <v>455</v>
      </c>
      <c r="G4059" t="s">
        <v>456</v>
      </c>
      <c r="H4059" t="s">
        <v>4178</v>
      </c>
      <c r="I4059">
        <v>255</v>
      </c>
      <c r="M4059">
        <f t="shared" si="258"/>
        <v>2</v>
      </c>
      <c r="N4059" s="2">
        <f t="shared" si="255"/>
        <v>27</v>
      </c>
      <c r="O4059" s="2" t="str">
        <f t="shared" si="256"/>
        <v>MRI_1</v>
      </c>
      <c r="P4059" t="str">
        <f t="shared" si="257"/>
        <v>PA</v>
      </c>
    </row>
    <row r="4060" spans="1:16" x14ac:dyDescent="0.25">
      <c r="A4060" t="s">
        <v>28</v>
      </c>
      <c r="B4060" t="s">
        <v>7199</v>
      </c>
      <c r="C4060">
        <v>137</v>
      </c>
      <c r="D4060" t="s">
        <v>7198</v>
      </c>
      <c r="F4060" t="s">
        <v>455</v>
      </c>
      <c r="G4060" t="s">
        <v>456</v>
      </c>
      <c r="H4060" t="s">
        <v>4178</v>
      </c>
      <c r="I4060">
        <v>255</v>
      </c>
      <c r="M4060">
        <f t="shared" si="258"/>
        <v>2</v>
      </c>
      <c r="N4060" s="2">
        <f t="shared" si="255"/>
        <v>27</v>
      </c>
      <c r="O4060" s="2" t="str">
        <f t="shared" si="256"/>
        <v>MRI_2</v>
      </c>
      <c r="P4060" t="str">
        <f t="shared" si="257"/>
        <v>PA</v>
      </c>
    </row>
    <row r="4061" spans="1:16" x14ac:dyDescent="0.25">
      <c r="A4061" t="s">
        <v>28</v>
      </c>
      <c r="B4061" t="s">
        <v>7200</v>
      </c>
      <c r="C4061">
        <v>138</v>
      </c>
      <c r="D4061" t="s">
        <v>7198</v>
      </c>
      <c r="F4061" t="s">
        <v>455</v>
      </c>
      <c r="G4061" t="s">
        <v>456</v>
      </c>
      <c r="H4061" t="s">
        <v>4178</v>
      </c>
      <c r="I4061">
        <v>255</v>
      </c>
      <c r="M4061">
        <f t="shared" si="258"/>
        <v>2</v>
      </c>
      <c r="N4061" s="2">
        <f t="shared" si="255"/>
        <v>27</v>
      </c>
      <c r="O4061" s="2" t="str">
        <f t="shared" si="256"/>
        <v>MRI_3</v>
      </c>
      <c r="P4061" t="str">
        <f t="shared" si="257"/>
        <v>PA</v>
      </c>
    </row>
    <row r="4062" spans="1:16" x14ac:dyDescent="0.25">
      <c r="A4062" t="s">
        <v>28</v>
      </c>
      <c r="B4062" t="s">
        <v>7201</v>
      </c>
      <c r="C4062">
        <v>139</v>
      </c>
      <c r="D4062" t="s">
        <v>7198</v>
      </c>
      <c r="F4062" t="s">
        <v>455</v>
      </c>
      <c r="G4062" t="s">
        <v>456</v>
      </c>
      <c r="H4062" t="s">
        <v>7202</v>
      </c>
      <c r="I4062">
        <v>54</v>
      </c>
      <c r="M4062">
        <f t="shared" si="258"/>
        <v>2</v>
      </c>
      <c r="N4062" s="2">
        <f t="shared" si="255"/>
        <v>27</v>
      </c>
      <c r="O4062" s="2" t="str">
        <f t="shared" si="256"/>
        <v>MRI_4</v>
      </c>
      <c r="P4062" t="str">
        <f t="shared" si="257"/>
        <v>PA</v>
      </c>
    </row>
    <row r="4063" spans="1:16" x14ac:dyDescent="0.25">
      <c r="A4063" t="s">
        <v>28</v>
      </c>
      <c r="B4063" t="s">
        <v>7203</v>
      </c>
      <c r="C4063">
        <v>140</v>
      </c>
      <c r="D4063" t="s">
        <v>7204</v>
      </c>
      <c r="F4063" t="s">
        <v>44</v>
      </c>
      <c r="G4063" t="s">
        <v>45</v>
      </c>
      <c r="H4063" t="s">
        <v>7192</v>
      </c>
      <c r="I4063">
        <v>11</v>
      </c>
      <c r="J4063">
        <v>3</v>
      </c>
      <c r="K4063" t="s">
        <v>7205</v>
      </c>
      <c r="L4063">
        <v>0</v>
      </c>
      <c r="M4063">
        <f t="shared" si="258"/>
        <v>2</v>
      </c>
      <c r="N4063" s="2">
        <f t="shared" si="255"/>
        <v>27</v>
      </c>
      <c r="O4063" s="2" t="str">
        <f t="shared" si="256"/>
        <v>MRIB</v>
      </c>
      <c r="P4063" t="str">
        <f t="shared" si="257"/>
        <v>PA</v>
      </c>
    </row>
    <row r="4064" spans="1:16" x14ac:dyDescent="0.25">
      <c r="A4064" t="s">
        <v>28</v>
      </c>
      <c r="B4064" t="s">
        <v>7206</v>
      </c>
      <c r="C4064">
        <v>141</v>
      </c>
      <c r="D4064" t="s">
        <v>7207</v>
      </c>
      <c r="F4064" t="s">
        <v>44</v>
      </c>
      <c r="G4064" t="s">
        <v>45</v>
      </c>
      <c r="H4064" t="s">
        <v>7192</v>
      </c>
      <c r="I4064">
        <v>11</v>
      </c>
      <c r="J4064">
        <v>3</v>
      </c>
      <c r="K4064" t="s">
        <v>7208</v>
      </c>
      <c r="L4064">
        <v>0</v>
      </c>
      <c r="M4064">
        <f t="shared" si="258"/>
        <v>2</v>
      </c>
      <c r="N4064" s="2">
        <f t="shared" si="255"/>
        <v>27</v>
      </c>
      <c r="O4064" s="2" t="str">
        <f t="shared" si="256"/>
        <v>MRIC</v>
      </c>
      <c r="P4064" t="str">
        <f t="shared" si="257"/>
        <v>PA</v>
      </c>
    </row>
    <row r="4065" spans="1:16" x14ac:dyDescent="0.25">
      <c r="A4065" t="s">
        <v>28</v>
      </c>
      <c r="B4065" t="s">
        <v>7209</v>
      </c>
      <c r="C4065">
        <v>142</v>
      </c>
      <c r="D4065" t="s">
        <v>7210</v>
      </c>
      <c r="F4065" t="s">
        <v>44</v>
      </c>
      <c r="G4065" t="s">
        <v>45</v>
      </c>
      <c r="H4065" t="s">
        <v>7211</v>
      </c>
      <c r="I4065">
        <v>11</v>
      </c>
      <c r="J4065">
        <v>1</v>
      </c>
      <c r="K4065" t="s">
        <v>7212</v>
      </c>
      <c r="L4065">
        <v>0</v>
      </c>
      <c r="M4065">
        <f t="shared" si="258"/>
        <v>2</v>
      </c>
      <c r="N4065" s="2">
        <f t="shared" si="255"/>
        <v>27</v>
      </c>
      <c r="O4065" s="2" t="str">
        <f t="shared" si="256"/>
        <v>LIVFAT_N1</v>
      </c>
      <c r="P4065" t="str">
        <f t="shared" si="257"/>
        <v>PA</v>
      </c>
    </row>
    <row r="4066" spans="1:16" x14ac:dyDescent="0.25">
      <c r="A4066" t="s">
        <v>28</v>
      </c>
      <c r="B4066" t="s">
        <v>7213</v>
      </c>
      <c r="C4066">
        <v>143</v>
      </c>
      <c r="D4066" t="s">
        <v>7214</v>
      </c>
      <c r="F4066" t="s">
        <v>44</v>
      </c>
      <c r="G4066" t="s">
        <v>45</v>
      </c>
      <c r="H4066" t="s">
        <v>7211</v>
      </c>
      <c r="I4066">
        <v>11</v>
      </c>
      <c r="J4066">
        <v>1</v>
      </c>
      <c r="K4066" t="s">
        <v>7215</v>
      </c>
      <c r="L4066">
        <v>0</v>
      </c>
      <c r="M4066">
        <f t="shared" si="258"/>
        <v>2</v>
      </c>
      <c r="N4066" s="2">
        <f t="shared" si="255"/>
        <v>27</v>
      </c>
      <c r="O4066" s="2" t="str">
        <f t="shared" si="256"/>
        <v>LIVFAT_N2</v>
      </c>
      <c r="P4066" t="str">
        <f t="shared" si="257"/>
        <v>PA</v>
      </c>
    </row>
    <row r="4067" spans="1:16" x14ac:dyDescent="0.25">
      <c r="A4067" t="s">
        <v>28</v>
      </c>
      <c r="B4067" t="s">
        <v>7216</v>
      </c>
      <c r="C4067">
        <v>144</v>
      </c>
      <c r="D4067" t="s">
        <v>7217</v>
      </c>
      <c r="F4067" t="s">
        <v>44</v>
      </c>
      <c r="G4067" t="s">
        <v>45</v>
      </c>
      <c r="H4067" t="s">
        <v>53</v>
      </c>
      <c r="I4067">
        <v>8</v>
      </c>
      <c r="J4067">
        <v>2</v>
      </c>
      <c r="K4067" t="s">
        <v>7218</v>
      </c>
      <c r="L4067">
        <v>0</v>
      </c>
      <c r="M4067">
        <f t="shared" si="258"/>
        <v>2</v>
      </c>
      <c r="N4067" s="2">
        <f t="shared" si="255"/>
        <v>27</v>
      </c>
      <c r="O4067" s="2" t="str">
        <f t="shared" si="256"/>
        <v>LIVFAT</v>
      </c>
      <c r="P4067" t="str">
        <f t="shared" si="257"/>
        <v>PA</v>
      </c>
    </row>
    <row r="4068" spans="1:16" x14ac:dyDescent="0.25">
      <c r="A4068" t="s">
        <v>28</v>
      </c>
      <c r="B4068" t="s">
        <v>7219</v>
      </c>
      <c r="C4068">
        <v>145</v>
      </c>
      <c r="D4068" t="s">
        <v>3383</v>
      </c>
      <c r="E4068" t="s">
        <v>1579</v>
      </c>
      <c r="F4068" t="s">
        <v>44</v>
      </c>
      <c r="G4068" t="s">
        <v>45</v>
      </c>
      <c r="H4068" t="s">
        <v>46</v>
      </c>
      <c r="I4068">
        <v>8</v>
      </c>
      <c r="J4068">
        <v>0</v>
      </c>
      <c r="K4068" t="s">
        <v>2102</v>
      </c>
      <c r="L4068">
        <v>0</v>
      </c>
      <c r="M4068">
        <f t="shared" si="258"/>
        <v>2</v>
      </c>
      <c r="N4068" s="2">
        <f t="shared" si="255"/>
        <v>27</v>
      </c>
      <c r="O4068" s="2" t="str">
        <f t="shared" si="256"/>
        <v>DX_DONE</v>
      </c>
      <c r="P4068" t="str">
        <f t="shared" si="257"/>
        <v>PA</v>
      </c>
    </row>
    <row r="4069" spans="1:16" x14ac:dyDescent="0.25">
      <c r="A4069" t="s">
        <v>28</v>
      </c>
      <c r="B4069" t="s">
        <v>7220</v>
      </c>
      <c r="C4069">
        <v>146</v>
      </c>
      <c r="D4069" t="s">
        <v>7221</v>
      </c>
      <c r="E4069" t="s">
        <v>1579</v>
      </c>
      <c r="F4069" t="s">
        <v>44</v>
      </c>
      <c r="G4069" t="s">
        <v>45</v>
      </c>
      <c r="H4069" t="s">
        <v>46</v>
      </c>
      <c r="I4069">
        <v>8</v>
      </c>
      <c r="J4069">
        <v>0</v>
      </c>
      <c r="K4069" t="s">
        <v>1491</v>
      </c>
      <c r="L4069">
        <v>0</v>
      </c>
      <c r="M4069">
        <f t="shared" si="258"/>
        <v>2</v>
      </c>
      <c r="N4069" s="2">
        <f t="shared" si="255"/>
        <v>27</v>
      </c>
      <c r="O4069" s="2" t="str">
        <f t="shared" si="256"/>
        <v>DX_USE_BODYCOMPO</v>
      </c>
      <c r="P4069" t="str">
        <f t="shared" si="257"/>
        <v>PA</v>
      </c>
    </row>
    <row r="4070" spans="1:16" x14ac:dyDescent="0.25">
      <c r="A4070" t="s">
        <v>28</v>
      </c>
      <c r="B4070" t="s">
        <v>7222</v>
      </c>
      <c r="C4070">
        <v>147</v>
      </c>
      <c r="D4070" t="s">
        <v>7223</v>
      </c>
      <c r="E4070" t="s">
        <v>1579</v>
      </c>
      <c r="F4070" t="s">
        <v>44</v>
      </c>
      <c r="G4070" t="s">
        <v>45</v>
      </c>
      <c r="H4070" t="s">
        <v>46</v>
      </c>
      <c r="I4070">
        <v>8</v>
      </c>
      <c r="J4070">
        <v>0</v>
      </c>
      <c r="K4070" t="s">
        <v>1491</v>
      </c>
      <c r="L4070">
        <v>0</v>
      </c>
      <c r="M4070">
        <f t="shared" si="258"/>
        <v>2</v>
      </c>
      <c r="N4070" s="2">
        <f t="shared" si="255"/>
        <v>27</v>
      </c>
      <c r="O4070" s="2" t="str">
        <f t="shared" si="256"/>
        <v>DX_USE_BONE</v>
      </c>
      <c r="P4070" t="str">
        <f t="shared" si="257"/>
        <v>PA</v>
      </c>
    </row>
    <row r="4071" spans="1:16" x14ac:dyDescent="0.25">
      <c r="A4071" t="s">
        <v>28</v>
      </c>
      <c r="B4071" t="s">
        <v>7224</v>
      </c>
      <c r="C4071">
        <v>148</v>
      </c>
      <c r="D4071" t="s">
        <v>3587</v>
      </c>
      <c r="F4071" t="s">
        <v>44</v>
      </c>
      <c r="G4071" t="s">
        <v>45</v>
      </c>
      <c r="H4071" t="s">
        <v>3630</v>
      </c>
      <c r="I4071">
        <v>6</v>
      </c>
      <c r="J4071">
        <v>1</v>
      </c>
      <c r="K4071" t="s">
        <v>7225</v>
      </c>
      <c r="L4071">
        <v>0</v>
      </c>
      <c r="M4071">
        <f t="shared" si="258"/>
        <v>2</v>
      </c>
      <c r="N4071" s="2">
        <f t="shared" si="255"/>
        <v>27</v>
      </c>
      <c r="O4071" s="2" t="str">
        <f t="shared" si="256"/>
        <v>DX_WT</v>
      </c>
      <c r="P4071" t="str">
        <f t="shared" si="257"/>
        <v>PA</v>
      </c>
    </row>
    <row r="4072" spans="1:16" x14ac:dyDescent="0.25">
      <c r="A4072" t="s">
        <v>28</v>
      </c>
      <c r="B4072" t="s">
        <v>7226</v>
      </c>
      <c r="C4072">
        <v>149</v>
      </c>
      <c r="D4072" t="s">
        <v>3584</v>
      </c>
      <c r="F4072" t="s">
        <v>44</v>
      </c>
      <c r="G4072" t="s">
        <v>45</v>
      </c>
      <c r="H4072" t="s">
        <v>575</v>
      </c>
      <c r="I4072">
        <v>4</v>
      </c>
      <c r="J4072">
        <v>2</v>
      </c>
      <c r="K4072" t="s">
        <v>7227</v>
      </c>
      <c r="L4072">
        <v>0</v>
      </c>
      <c r="M4072">
        <f t="shared" si="258"/>
        <v>2</v>
      </c>
      <c r="N4072" s="2">
        <f t="shared" si="255"/>
        <v>27</v>
      </c>
      <c r="O4072" s="2" t="str">
        <f t="shared" si="256"/>
        <v>DX_HT</v>
      </c>
      <c r="P4072" t="str">
        <f t="shared" si="257"/>
        <v>PA</v>
      </c>
    </row>
    <row r="4073" spans="1:16" x14ac:dyDescent="0.25">
      <c r="A4073" t="s">
        <v>28</v>
      </c>
      <c r="B4073" t="s">
        <v>7228</v>
      </c>
      <c r="C4073">
        <v>150</v>
      </c>
      <c r="D4073" t="s">
        <v>3645</v>
      </c>
      <c r="E4073" s="26" t="s">
        <v>9541</v>
      </c>
      <c r="F4073" t="s">
        <v>44</v>
      </c>
      <c r="G4073" t="s">
        <v>45</v>
      </c>
      <c r="H4073" t="s">
        <v>7192</v>
      </c>
      <c r="I4073">
        <v>11</v>
      </c>
      <c r="J4073">
        <v>3</v>
      </c>
      <c r="K4073" t="s">
        <v>7229</v>
      </c>
      <c r="L4073">
        <v>0</v>
      </c>
      <c r="M4073">
        <f t="shared" si="258"/>
        <v>2</v>
      </c>
      <c r="N4073" s="2">
        <f t="shared" si="255"/>
        <v>27</v>
      </c>
      <c r="O4073" s="2" t="str">
        <f t="shared" si="256"/>
        <v>DX_HD_BMD</v>
      </c>
      <c r="P4073" t="str">
        <f t="shared" si="257"/>
        <v>PA</v>
      </c>
    </row>
    <row r="4074" spans="1:16" x14ac:dyDescent="0.25">
      <c r="A4074" t="s">
        <v>28</v>
      </c>
      <c r="B4074" t="s">
        <v>7230</v>
      </c>
      <c r="C4074">
        <v>151</v>
      </c>
      <c r="D4074" t="s">
        <v>7231</v>
      </c>
      <c r="F4074" t="s">
        <v>44</v>
      </c>
      <c r="G4074" t="s">
        <v>45</v>
      </c>
      <c r="H4074" t="s">
        <v>7192</v>
      </c>
      <c r="I4074">
        <v>11</v>
      </c>
      <c r="J4074">
        <v>3</v>
      </c>
      <c r="K4074" t="s">
        <v>7232</v>
      </c>
      <c r="L4074">
        <v>0</v>
      </c>
      <c r="M4074">
        <f t="shared" si="258"/>
        <v>2</v>
      </c>
      <c r="N4074" s="2">
        <f t="shared" si="255"/>
        <v>27</v>
      </c>
      <c r="O4074" s="2" t="str">
        <f t="shared" si="256"/>
        <v>DX_AM_BMD</v>
      </c>
      <c r="P4074" t="str">
        <f t="shared" si="257"/>
        <v>PA</v>
      </c>
    </row>
    <row r="4075" spans="1:16" x14ac:dyDescent="0.25">
      <c r="A4075" t="s">
        <v>28</v>
      </c>
      <c r="B4075" t="s">
        <v>7233</v>
      </c>
      <c r="C4075">
        <v>152</v>
      </c>
      <c r="D4075" t="s">
        <v>7234</v>
      </c>
      <c r="F4075" t="s">
        <v>44</v>
      </c>
      <c r="G4075" t="s">
        <v>45</v>
      </c>
      <c r="H4075" t="s">
        <v>7192</v>
      </c>
      <c r="I4075">
        <v>11</v>
      </c>
      <c r="J4075">
        <v>3</v>
      </c>
      <c r="K4075" t="s">
        <v>7235</v>
      </c>
      <c r="L4075">
        <v>0</v>
      </c>
      <c r="M4075">
        <f t="shared" si="258"/>
        <v>2</v>
      </c>
      <c r="N4075" s="2">
        <f t="shared" si="255"/>
        <v>27</v>
      </c>
      <c r="O4075" s="2" t="str">
        <f t="shared" si="256"/>
        <v>DX_LG_BMD</v>
      </c>
      <c r="P4075" t="str">
        <f t="shared" si="257"/>
        <v>PA</v>
      </c>
    </row>
    <row r="4076" spans="1:16" x14ac:dyDescent="0.25">
      <c r="A4076" t="s">
        <v>28</v>
      </c>
      <c r="B4076" t="s">
        <v>7236</v>
      </c>
      <c r="C4076">
        <v>153</v>
      </c>
      <c r="D4076" t="s">
        <v>7237</v>
      </c>
      <c r="F4076" t="s">
        <v>44</v>
      </c>
      <c r="G4076" t="s">
        <v>45</v>
      </c>
      <c r="H4076" t="s">
        <v>7192</v>
      </c>
      <c r="I4076">
        <v>11</v>
      </c>
      <c r="J4076">
        <v>3</v>
      </c>
      <c r="K4076" t="s">
        <v>7238</v>
      </c>
      <c r="L4076">
        <v>0</v>
      </c>
      <c r="M4076">
        <f t="shared" si="258"/>
        <v>2</v>
      </c>
      <c r="N4076" s="2">
        <f t="shared" si="255"/>
        <v>27</v>
      </c>
      <c r="O4076" s="2" t="str">
        <f t="shared" si="256"/>
        <v>DX_TRU_BMD</v>
      </c>
      <c r="P4076" t="str">
        <f t="shared" si="257"/>
        <v>PA</v>
      </c>
    </row>
    <row r="4077" spans="1:16" x14ac:dyDescent="0.25">
      <c r="A4077" t="s">
        <v>28</v>
      </c>
      <c r="B4077" t="s">
        <v>7239</v>
      </c>
      <c r="C4077">
        <v>154</v>
      </c>
      <c r="D4077" t="s">
        <v>7240</v>
      </c>
      <c r="F4077" t="s">
        <v>44</v>
      </c>
      <c r="G4077" t="s">
        <v>45</v>
      </c>
      <c r="H4077" t="s">
        <v>7192</v>
      </c>
      <c r="I4077">
        <v>11</v>
      </c>
      <c r="J4077">
        <v>3</v>
      </c>
      <c r="K4077" t="s">
        <v>7241</v>
      </c>
      <c r="L4077">
        <v>0</v>
      </c>
      <c r="M4077">
        <f t="shared" si="258"/>
        <v>2</v>
      </c>
      <c r="N4077" s="2">
        <f t="shared" si="255"/>
        <v>27</v>
      </c>
      <c r="O4077" s="2" t="str">
        <f t="shared" si="256"/>
        <v>DX_RIB_BMD</v>
      </c>
      <c r="P4077" t="str">
        <f t="shared" si="257"/>
        <v>PA</v>
      </c>
    </row>
    <row r="4078" spans="1:16" x14ac:dyDescent="0.25">
      <c r="A4078" t="s">
        <v>28</v>
      </c>
      <c r="B4078" t="s">
        <v>7242</v>
      </c>
      <c r="C4078">
        <v>155</v>
      </c>
      <c r="D4078" t="s">
        <v>3699</v>
      </c>
      <c r="E4078" s="26" t="s">
        <v>9541</v>
      </c>
      <c r="F4078" t="s">
        <v>44</v>
      </c>
      <c r="G4078" t="s">
        <v>45</v>
      </c>
      <c r="H4078" t="s">
        <v>7192</v>
      </c>
      <c r="I4078">
        <v>11</v>
      </c>
      <c r="J4078">
        <v>3</v>
      </c>
      <c r="K4078" t="s">
        <v>7243</v>
      </c>
      <c r="L4078">
        <v>0</v>
      </c>
      <c r="M4078">
        <f t="shared" si="258"/>
        <v>2</v>
      </c>
      <c r="N4078" s="2">
        <f t="shared" ref="N4078:N4141" si="259">_xlfn.NUMBERVALUE(MID(A4078,2,3))-200</f>
        <v>27</v>
      </c>
      <c r="O4078" s="2" t="str">
        <f t="shared" ref="O4078:O4141" si="260">MID(B4078,6,LEN(B4078)-5)</f>
        <v>DX_PLV_BMD</v>
      </c>
      <c r="P4078" t="str">
        <f t="shared" ref="P4078:P4141" si="261">IFERROR(IF(FIND("PA",A4078)&gt;0,"PA","Biological"),"Biological")</f>
        <v>PA</v>
      </c>
    </row>
    <row r="4079" spans="1:16" x14ac:dyDescent="0.25">
      <c r="A4079" t="s">
        <v>28</v>
      </c>
      <c r="B4079" t="s">
        <v>7244</v>
      </c>
      <c r="C4079">
        <v>156</v>
      </c>
      <c r="D4079" t="s">
        <v>7245</v>
      </c>
      <c r="F4079" t="s">
        <v>44</v>
      </c>
      <c r="G4079" t="s">
        <v>45</v>
      </c>
      <c r="H4079" t="s">
        <v>7192</v>
      </c>
      <c r="I4079">
        <v>11</v>
      </c>
      <c r="J4079">
        <v>3</v>
      </c>
      <c r="K4079" t="s">
        <v>7246</v>
      </c>
      <c r="L4079">
        <v>0</v>
      </c>
      <c r="M4079">
        <f t="shared" si="258"/>
        <v>2</v>
      </c>
      <c r="N4079" s="2">
        <f t="shared" si="259"/>
        <v>27</v>
      </c>
      <c r="O4079" s="2" t="str">
        <f t="shared" si="260"/>
        <v>DX_SP_BMD</v>
      </c>
      <c r="P4079" t="str">
        <f t="shared" si="261"/>
        <v>PA</v>
      </c>
    </row>
    <row r="4080" spans="1:16" x14ac:dyDescent="0.25">
      <c r="A4080" t="s">
        <v>28</v>
      </c>
      <c r="B4080" t="s">
        <v>7247</v>
      </c>
      <c r="C4080">
        <v>157</v>
      </c>
      <c r="D4080" t="s">
        <v>3753</v>
      </c>
      <c r="E4080" s="26" t="s">
        <v>9541</v>
      </c>
      <c r="F4080" t="s">
        <v>44</v>
      </c>
      <c r="G4080" t="s">
        <v>45</v>
      </c>
      <c r="H4080" t="s">
        <v>7192</v>
      </c>
      <c r="I4080">
        <v>11</v>
      </c>
      <c r="J4080">
        <v>3</v>
      </c>
      <c r="K4080" t="s">
        <v>7248</v>
      </c>
      <c r="L4080">
        <v>0</v>
      </c>
      <c r="M4080">
        <f t="shared" si="258"/>
        <v>2</v>
      </c>
      <c r="N4080" s="2">
        <f t="shared" si="259"/>
        <v>27</v>
      </c>
      <c r="O4080" s="2" t="str">
        <f t="shared" si="260"/>
        <v>DX_LAM_BMD</v>
      </c>
      <c r="P4080" t="str">
        <f t="shared" si="261"/>
        <v>PA</v>
      </c>
    </row>
    <row r="4081" spans="1:16" x14ac:dyDescent="0.25">
      <c r="A4081" t="s">
        <v>28</v>
      </c>
      <c r="B4081" t="s">
        <v>7249</v>
      </c>
      <c r="C4081">
        <v>158</v>
      </c>
      <c r="D4081" t="s">
        <v>3717</v>
      </c>
      <c r="E4081" s="26" t="s">
        <v>9541</v>
      </c>
      <c r="F4081" t="s">
        <v>44</v>
      </c>
      <c r="G4081" t="s">
        <v>45</v>
      </c>
      <c r="H4081" t="s">
        <v>7192</v>
      </c>
      <c r="I4081">
        <v>11</v>
      </c>
      <c r="J4081">
        <v>3</v>
      </c>
      <c r="K4081" t="s">
        <v>7250</v>
      </c>
      <c r="L4081">
        <v>0</v>
      </c>
      <c r="M4081">
        <f t="shared" si="258"/>
        <v>2</v>
      </c>
      <c r="N4081" s="2">
        <f t="shared" si="259"/>
        <v>27</v>
      </c>
      <c r="O4081" s="2" t="str">
        <f t="shared" si="260"/>
        <v>DX_LLG_BMD</v>
      </c>
      <c r="P4081" t="str">
        <f t="shared" si="261"/>
        <v>PA</v>
      </c>
    </row>
    <row r="4082" spans="1:16" x14ac:dyDescent="0.25">
      <c r="A4082" t="s">
        <v>28</v>
      </c>
      <c r="B4082" t="s">
        <v>7251</v>
      </c>
      <c r="C4082">
        <v>159</v>
      </c>
      <c r="D4082" t="s">
        <v>3771</v>
      </c>
      <c r="E4082" s="26" t="s">
        <v>9541</v>
      </c>
      <c r="F4082" t="s">
        <v>44</v>
      </c>
      <c r="G4082" t="s">
        <v>45</v>
      </c>
      <c r="H4082" t="s">
        <v>7192</v>
      </c>
      <c r="I4082">
        <v>11</v>
      </c>
      <c r="J4082">
        <v>3</v>
      </c>
      <c r="K4082" t="s">
        <v>7252</v>
      </c>
      <c r="L4082">
        <v>0</v>
      </c>
      <c r="M4082">
        <f t="shared" si="258"/>
        <v>2</v>
      </c>
      <c r="N4082" s="2">
        <f t="shared" si="259"/>
        <v>27</v>
      </c>
      <c r="O4082" s="2" t="str">
        <f t="shared" si="260"/>
        <v>DX_RAM_BMD</v>
      </c>
      <c r="P4082" t="str">
        <f t="shared" si="261"/>
        <v>PA</v>
      </c>
    </row>
    <row r="4083" spans="1:16" x14ac:dyDescent="0.25">
      <c r="A4083" t="s">
        <v>28</v>
      </c>
      <c r="B4083" t="s">
        <v>7253</v>
      </c>
      <c r="C4083">
        <v>160</v>
      </c>
      <c r="D4083" t="s">
        <v>3735</v>
      </c>
      <c r="E4083" s="26" t="s">
        <v>9541</v>
      </c>
      <c r="F4083" t="s">
        <v>44</v>
      </c>
      <c r="G4083" t="s">
        <v>45</v>
      </c>
      <c r="H4083" t="s">
        <v>7192</v>
      </c>
      <c r="I4083">
        <v>11</v>
      </c>
      <c r="J4083">
        <v>3</v>
      </c>
      <c r="K4083" t="s">
        <v>7254</v>
      </c>
      <c r="L4083">
        <v>0</v>
      </c>
      <c r="M4083">
        <f t="shared" si="258"/>
        <v>2</v>
      </c>
      <c r="N4083" s="2">
        <f t="shared" si="259"/>
        <v>27</v>
      </c>
      <c r="O4083" s="2" t="str">
        <f t="shared" si="260"/>
        <v>DX_RLG_BMD</v>
      </c>
      <c r="P4083" t="str">
        <f t="shared" si="261"/>
        <v>PA</v>
      </c>
    </row>
    <row r="4084" spans="1:16" x14ac:dyDescent="0.25">
      <c r="A4084" t="s">
        <v>28</v>
      </c>
      <c r="B4084" t="s">
        <v>7255</v>
      </c>
      <c r="C4084">
        <v>161</v>
      </c>
      <c r="D4084" t="s">
        <v>3620</v>
      </c>
      <c r="E4084" s="26" t="s">
        <v>9541</v>
      </c>
      <c r="F4084" t="s">
        <v>44</v>
      </c>
      <c r="G4084" t="s">
        <v>45</v>
      </c>
      <c r="H4084" t="s">
        <v>7192</v>
      </c>
      <c r="I4084">
        <v>11</v>
      </c>
      <c r="J4084">
        <v>3</v>
      </c>
      <c r="K4084" t="s">
        <v>7256</v>
      </c>
      <c r="L4084">
        <v>0</v>
      </c>
      <c r="M4084">
        <f t="shared" si="258"/>
        <v>2</v>
      </c>
      <c r="N4084" s="2">
        <f t="shared" si="259"/>
        <v>27</v>
      </c>
      <c r="O4084" s="2" t="str">
        <f t="shared" si="260"/>
        <v>DX_TOT_BMD</v>
      </c>
      <c r="P4084" t="str">
        <f t="shared" si="261"/>
        <v>PA</v>
      </c>
    </row>
    <row r="4085" spans="1:16" x14ac:dyDescent="0.25">
      <c r="A4085" t="s">
        <v>28</v>
      </c>
      <c r="B4085" t="s">
        <v>7257</v>
      </c>
      <c r="C4085">
        <v>162</v>
      </c>
      <c r="D4085" t="s">
        <v>7258</v>
      </c>
      <c r="F4085" t="s">
        <v>44</v>
      </c>
      <c r="G4085" t="s">
        <v>45</v>
      </c>
      <c r="H4085" t="s">
        <v>7192</v>
      </c>
      <c r="I4085">
        <v>11</v>
      </c>
      <c r="J4085">
        <v>3</v>
      </c>
      <c r="K4085" t="s">
        <v>7259</v>
      </c>
      <c r="L4085">
        <v>0</v>
      </c>
      <c r="M4085">
        <f t="shared" si="258"/>
        <v>2</v>
      </c>
      <c r="N4085" s="2">
        <f t="shared" si="259"/>
        <v>27</v>
      </c>
      <c r="O4085" s="2" t="str">
        <f t="shared" si="260"/>
        <v>DX_LTRU_BMD</v>
      </c>
      <c r="P4085" t="str">
        <f t="shared" si="261"/>
        <v>PA</v>
      </c>
    </row>
    <row r="4086" spans="1:16" x14ac:dyDescent="0.25">
      <c r="A4086" t="s">
        <v>28</v>
      </c>
      <c r="B4086" t="s">
        <v>7260</v>
      </c>
      <c r="C4086">
        <v>163</v>
      </c>
      <c r="D4086" t="s">
        <v>7261</v>
      </c>
      <c r="F4086" t="s">
        <v>44</v>
      </c>
      <c r="G4086" t="s">
        <v>45</v>
      </c>
      <c r="H4086" t="s">
        <v>7192</v>
      </c>
      <c r="I4086">
        <v>11</v>
      </c>
      <c r="J4086">
        <v>3</v>
      </c>
      <c r="K4086" t="s">
        <v>7262</v>
      </c>
      <c r="L4086">
        <v>0</v>
      </c>
      <c r="M4086">
        <f t="shared" si="258"/>
        <v>2</v>
      </c>
      <c r="N4086" s="2">
        <f t="shared" si="259"/>
        <v>27</v>
      </c>
      <c r="O4086" s="2" t="str">
        <f t="shared" si="260"/>
        <v>DX_LTOT_BMD</v>
      </c>
      <c r="P4086" t="str">
        <f t="shared" si="261"/>
        <v>PA</v>
      </c>
    </row>
    <row r="4087" spans="1:16" x14ac:dyDescent="0.25">
      <c r="A4087" t="s">
        <v>28</v>
      </c>
      <c r="B4087" t="s">
        <v>7263</v>
      </c>
      <c r="C4087">
        <v>164</v>
      </c>
      <c r="D4087" t="s">
        <v>7264</v>
      </c>
      <c r="F4087" t="s">
        <v>44</v>
      </c>
      <c r="G4087" t="s">
        <v>45</v>
      </c>
      <c r="H4087" t="s">
        <v>7192</v>
      </c>
      <c r="I4087">
        <v>11</v>
      </c>
      <c r="J4087">
        <v>3</v>
      </c>
      <c r="K4087" t="s">
        <v>7265</v>
      </c>
      <c r="L4087">
        <v>0</v>
      </c>
      <c r="M4087">
        <f t="shared" si="258"/>
        <v>2</v>
      </c>
      <c r="N4087" s="2">
        <f t="shared" si="259"/>
        <v>27</v>
      </c>
      <c r="O4087" s="2" t="str">
        <f t="shared" si="260"/>
        <v>DX_RTRU_BMD</v>
      </c>
      <c r="P4087" t="str">
        <f t="shared" si="261"/>
        <v>PA</v>
      </c>
    </row>
    <row r="4088" spans="1:16" x14ac:dyDescent="0.25">
      <c r="A4088" t="s">
        <v>28</v>
      </c>
      <c r="B4088" t="s">
        <v>7266</v>
      </c>
      <c r="C4088">
        <v>165</v>
      </c>
      <c r="D4088" t="s">
        <v>7267</v>
      </c>
      <c r="F4088" t="s">
        <v>44</v>
      </c>
      <c r="G4088" t="s">
        <v>45</v>
      </c>
      <c r="H4088" t="s">
        <v>7192</v>
      </c>
      <c r="I4088">
        <v>11</v>
      </c>
      <c r="J4088">
        <v>3</v>
      </c>
      <c r="K4088" t="s">
        <v>7268</v>
      </c>
      <c r="L4088">
        <v>0</v>
      </c>
      <c r="M4088">
        <f t="shared" si="258"/>
        <v>2</v>
      </c>
      <c r="N4088" s="2">
        <f t="shared" si="259"/>
        <v>27</v>
      </c>
      <c r="O4088" s="2" t="str">
        <f t="shared" si="260"/>
        <v>DX_RTOT_BMD</v>
      </c>
      <c r="P4088" t="str">
        <f t="shared" si="261"/>
        <v>PA</v>
      </c>
    </row>
    <row r="4089" spans="1:16" x14ac:dyDescent="0.25">
      <c r="A4089" t="s">
        <v>28</v>
      </c>
      <c r="B4089" t="s">
        <v>7269</v>
      </c>
      <c r="C4089">
        <v>166</v>
      </c>
      <c r="D4089" t="s">
        <v>3639</v>
      </c>
      <c r="E4089" s="26" t="s">
        <v>9541</v>
      </c>
      <c r="F4089" t="s">
        <v>44</v>
      </c>
      <c r="G4089" t="s">
        <v>45</v>
      </c>
      <c r="H4089" t="s">
        <v>7270</v>
      </c>
      <c r="I4089">
        <v>13</v>
      </c>
      <c r="J4089">
        <v>1</v>
      </c>
      <c r="K4089" t="s">
        <v>7271</v>
      </c>
      <c r="L4089">
        <v>0</v>
      </c>
      <c r="M4089">
        <f t="shared" si="258"/>
        <v>2</v>
      </c>
      <c r="N4089" s="2">
        <f t="shared" si="259"/>
        <v>27</v>
      </c>
      <c r="O4089" s="2" t="str">
        <f t="shared" si="260"/>
        <v>DX_HD_BMC</v>
      </c>
      <c r="P4089" t="str">
        <f t="shared" si="261"/>
        <v>PA</v>
      </c>
    </row>
    <row r="4090" spans="1:16" x14ac:dyDescent="0.25">
      <c r="A4090" t="s">
        <v>28</v>
      </c>
      <c r="B4090" t="s">
        <v>7272</v>
      </c>
      <c r="C4090">
        <v>167</v>
      </c>
      <c r="D4090" t="s">
        <v>7273</v>
      </c>
      <c r="F4090" t="s">
        <v>44</v>
      </c>
      <c r="G4090" t="s">
        <v>45</v>
      </c>
      <c r="H4090" t="s">
        <v>7270</v>
      </c>
      <c r="I4090">
        <v>13</v>
      </c>
      <c r="J4090">
        <v>1</v>
      </c>
      <c r="K4090" t="s">
        <v>7274</v>
      </c>
      <c r="L4090">
        <v>0</v>
      </c>
      <c r="M4090">
        <f t="shared" si="258"/>
        <v>2</v>
      </c>
      <c r="N4090" s="2">
        <f t="shared" si="259"/>
        <v>27</v>
      </c>
      <c r="O4090" s="2" t="str">
        <f t="shared" si="260"/>
        <v>DX_AM_BMC</v>
      </c>
      <c r="P4090" t="str">
        <f t="shared" si="261"/>
        <v>PA</v>
      </c>
    </row>
    <row r="4091" spans="1:16" x14ac:dyDescent="0.25">
      <c r="A4091" t="s">
        <v>28</v>
      </c>
      <c r="B4091" t="s">
        <v>7275</v>
      </c>
      <c r="C4091">
        <v>168</v>
      </c>
      <c r="D4091" t="s">
        <v>7276</v>
      </c>
      <c r="F4091" t="s">
        <v>44</v>
      </c>
      <c r="G4091" t="s">
        <v>45</v>
      </c>
      <c r="H4091" t="s">
        <v>7277</v>
      </c>
      <c r="I4091">
        <v>40</v>
      </c>
      <c r="J4091">
        <v>1</v>
      </c>
      <c r="K4091" t="s">
        <v>7278</v>
      </c>
      <c r="L4091">
        <v>0</v>
      </c>
      <c r="M4091">
        <f t="shared" si="258"/>
        <v>2</v>
      </c>
      <c r="N4091" s="2">
        <f t="shared" si="259"/>
        <v>27</v>
      </c>
      <c r="O4091" s="2" t="str">
        <f t="shared" si="260"/>
        <v>DX_LG_BMC</v>
      </c>
      <c r="P4091" t="str">
        <f t="shared" si="261"/>
        <v>PA</v>
      </c>
    </row>
    <row r="4092" spans="1:16" x14ac:dyDescent="0.25">
      <c r="A4092" t="s">
        <v>28</v>
      </c>
      <c r="B4092" t="s">
        <v>7279</v>
      </c>
      <c r="C4092">
        <v>169</v>
      </c>
      <c r="D4092" t="s">
        <v>7280</v>
      </c>
      <c r="F4092" t="s">
        <v>44</v>
      </c>
      <c r="G4092" t="s">
        <v>45</v>
      </c>
      <c r="H4092" t="s">
        <v>7277</v>
      </c>
      <c r="I4092">
        <v>40</v>
      </c>
      <c r="J4092">
        <v>1</v>
      </c>
      <c r="K4092" t="s">
        <v>7281</v>
      </c>
      <c r="L4092">
        <v>0</v>
      </c>
      <c r="M4092">
        <f t="shared" si="258"/>
        <v>2</v>
      </c>
      <c r="N4092" s="2">
        <f t="shared" si="259"/>
        <v>27</v>
      </c>
      <c r="O4092" s="2" t="str">
        <f t="shared" si="260"/>
        <v>DX_TRU_BMC</v>
      </c>
      <c r="P4092" t="str">
        <f t="shared" si="261"/>
        <v>PA</v>
      </c>
    </row>
    <row r="4093" spans="1:16" x14ac:dyDescent="0.25">
      <c r="A4093" t="s">
        <v>28</v>
      </c>
      <c r="B4093" t="s">
        <v>7282</v>
      </c>
      <c r="C4093">
        <v>170</v>
      </c>
      <c r="D4093" t="s">
        <v>7283</v>
      </c>
      <c r="F4093" t="s">
        <v>44</v>
      </c>
      <c r="G4093" t="s">
        <v>45</v>
      </c>
      <c r="H4093" t="s">
        <v>7270</v>
      </c>
      <c r="I4093">
        <v>13</v>
      </c>
      <c r="J4093">
        <v>1</v>
      </c>
      <c r="K4093" t="s">
        <v>7284</v>
      </c>
      <c r="L4093">
        <v>0</v>
      </c>
      <c r="M4093">
        <f t="shared" si="258"/>
        <v>2</v>
      </c>
      <c r="N4093" s="2">
        <f t="shared" si="259"/>
        <v>27</v>
      </c>
      <c r="O4093" s="2" t="str">
        <f t="shared" si="260"/>
        <v>DX_RIB_BMC</v>
      </c>
      <c r="P4093" t="str">
        <f t="shared" si="261"/>
        <v>PA</v>
      </c>
    </row>
    <row r="4094" spans="1:16" x14ac:dyDescent="0.25">
      <c r="A4094" t="s">
        <v>28</v>
      </c>
      <c r="B4094" t="s">
        <v>7285</v>
      </c>
      <c r="C4094">
        <v>171</v>
      </c>
      <c r="D4094" t="s">
        <v>3693</v>
      </c>
      <c r="E4094" s="26" t="s">
        <v>9541</v>
      </c>
      <c r="F4094" t="s">
        <v>44</v>
      </c>
      <c r="G4094" t="s">
        <v>45</v>
      </c>
      <c r="H4094" t="s">
        <v>7270</v>
      </c>
      <c r="I4094">
        <v>13</v>
      </c>
      <c r="J4094">
        <v>1</v>
      </c>
      <c r="K4094" t="s">
        <v>7286</v>
      </c>
      <c r="L4094">
        <v>0</v>
      </c>
      <c r="M4094">
        <f t="shared" si="258"/>
        <v>2</v>
      </c>
      <c r="N4094" s="2">
        <f t="shared" si="259"/>
        <v>27</v>
      </c>
      <c r="O4094" s="2" t="str">
        <f t="shared" si="260"/>
        <v>DX_PLV_BMC</v>
      </c>
      <c r="P4094" t="str">
        <f t="shared" si="261"/>
        <v>PA</v>
      </c>
    </row>
    <row r="4095" spans="1:16" x14ac:dyDescent="0.25">
      <c r="A4095" t="s">
        <v>28</v>
      </c>
      <c r="B4095" t="s">
        <v>7287</v>
      </c>
      <c r="C4095">
        <v>172</v>
      </c>
      <c r="D4095" t="s">
        <v>7288</v>
      </c>
      <c r="F4095" t="s">
        <v>44</v>
      </c>
      <c r="G4095" t="s">
        <v>45</v>
      </c>
      <c r="H4095" t="s">
        <v>7270</v>
      </c>
      <c r="I4095">
        <v>13</v>
      </c>
      <c r="J4095">
        <v>1</v>
      </c>
      <c r="K4095" t="s">
        <v>7289</v>
      </c>
      <c r="L4095">
        <v>0</v>
      </c>
      <c r="M4095">
        <f t="shared" si="258"/>
        <v>2</v>
      </c>
      <c r="N4095" s="2">
        <f t="shared" si="259"/>
        <v>27</v>
      </c>
      <c r="O4095" s="2" t="str">
        <f t="shared" si="260"/>
        <v>DX_SP_BMC</v>
      </c>
      <c r="P4095" t="str">
        <f t="shared" si="261"/>
        <v>PA</v>
      </c>
    </row>
    <row r="4096" spans="1:16" x14ac:dyDescent="0.25">
      <c r="A4096" t="s">
        <v>28</v>
      </c>
      <c r="B4096" t="s">
        <v>7290</v>
      </c>
      <c r="C4096">
        <v>173</v>
      </c>
      <c r="D4096" t="s">
        <v>3747</v>
      </c>
      <c r="E4096" s="26" t="s">
        <v>9541</v>
      </c>
      <c r="F4096" t="s">
        <v>44</v>
      </c>
      <c r="G4096" t="s">
        <v>45</v>
      </c>
      <c r="H4096" t="s">
        <v>7270</v>
      </c>
      <c r="I4096">
        <v>13</v>
      </c>
      <c r="J4096">
        <v>1</v>
      </c>
      <c r="K4096" t="s">
        <v>7291</v>
      </c>
      <c r="L4096">
        <v>0</v>
      </c>
      <c r="M4096">
        <f t="shared" si="258"/>
        <v>2</v>
      </c>
      <c r="N4096" s="2">
        <f t="shared" si="259"/>
        <v>27</v>
      </c>
      <c r="O4096" s="2" t="str">
        <f t="shared" si="260"/>
        <v>DX_LAM_BMC</v>
      </c>
      <c r="P4096" t="str">
        <f t="shared" si="261"/>
        <v>PA</v>
      </c>
    </row>
    <row r="4097" spans="1:16" x14ac:dyDescent="0.25">
      <c r="A4097" t="s">
        <v>28</v>
      </c>
      <c r="B4097" t="s">
        <v>7292</v>
      </c>
      <c r="C4097">
        <v>174</v>
      </c>
      <c r="D4097" t="s">
        <v>3711</v>
      </c>
      <c r="E4097" s="26" t="s">
        <v>9541</v>
      </c>
      <c r="F4097" t="s">
        <v>44</v>
      </c>
      <c r="G4097" t="s">
        <v>45</v>
      </c>
      <c r="H4097" t="s">
        <v>7270</v>
      </c>
      <c r="I4097">
        <v>13</v>
      </c>
      <c r="J4097">
        <v>1</v>
      </c>
      <c r="K4097" t="s">
        <v>7293</v>
      </c>
      <c r="L4097">
        <v>0</v>
      </c>
      <c r="M4097">
        <f t="shared" si="258"/>
        <v>2</v>
      </c>
      <c r="N4097" s="2">
        <f t="shared" si="259"/>
        <v>27</v>
      </c>
      <c r="O4097" s="2" t="str">
        <f t="shared" si="260"/>
        <v>DX_LLG_BMC</v>
      </c>
      <c r="P4097" t="str">
        <f t="shared" si="261"/>
        <v>PA</v>
      </c>
    </row>
    <row r="4098" spans="1:16" x14ac:dyDescent="0.25">
      <c r="A4098" t="s">
        <v>28</v>
      </c>
      <c r="B4098" t="s">
        <v>7294</v>
      </c>
      <c r="C4098">
        <v>175</v>
      </c>
      <c r="D4098" t="s">
        <v>3765</v>
      </c>
      <c r="E4098" s="26" t="s">
        <v>9541</v>
      </c>
      <c r="F4098" t="s">
        <v>44</v>
      </c>
      <c r="G4098" t="s">
        <v>45</v>
      </c>
      <c r="H4098" t="s">
        <v>7270</v>
      </c>
      <c r="I4098">
        <v>13</v>
      </c>
      <c r="J4098">
        <v>1</v>
      </c>
      <c r="K4098" t="s">
        <v>7295</v>
      </c>
      <c r="L4098">
        <v>0</v>
      </c>
      <c r="M4098">
        <f t="shared" si="258"/>
        <v>2</v>
      </c>
      <c r="N4098" s="2">
        <f t="shared" si="259"/>
        <v>27</v>
      </c>
      <c r="O4098" s="2" t="str">
        <f t="shared" si="260"/>
        <v>DX_RAM_BMC</v>
      </c>
      <c r="P4098" t="str">
        <f t="shared" si="261"/>
        <v>PA</v>
      </c>
    </row>
    <row r="4099" spans="1:16" x14ac:dyDescent="0.25">
      <c r="A4099" t="s">
        <v>28</v>
      </c>
      <c r="B4099" t="s">
        <v>7296</v>
      </c>
      <c r="C4099">
        <v>176</v>
      </c>
      <c r="D4099" t="s">
        <v>3729</v>
      </c>
      <c r="E4099" s="26" t="s">
        <v>9541</v>
      </c>
      <c r="F4099" t="s">
        <v>44</v>
      </c>
      <c r="G4099" t="s">
        <v>45</v>
      </c>
      <c r="H4099" t="s">
        <v>7270</v>
      </c>
      <c r="I4099">
        <v>13</v>
      </c>
      <c r="J4099">
        <v>1</v>
      </c>
      <c r="K4099" t="s">
        <v>7297</v>
      </c>
      <c r="L4099">
        <v>0</v>
      </c>
      <c r="M4099">
        <f t="shared" ref="M4099:M4162" si="262">_xlfn.NUMBERVALUE(MID(A4099,2,1))</f>
        <v>2</v>
      </c>
      <c r="N4099" s="2">
        <f t="shared" si="259"/>
        <v>27</v>
      </c>
      <c r="O4099" s="2" t="str">
        <f t="shared" si="260"/>
        <v>DX_RLG_BMC</v>
      </c>
      <c r="P4099" t="str">
        <f t="shared" si="261"/>
        <v>PA</v>
      </c>
    </row>
    <row r="4100" spans="1:16" x14ac:dyDescent="0.25">
      <c r="A4100" t="s">
        <v>28</v>
      </c>
      <c r="B4100" t="s">
        <v>7298</v>
      </c>
      <c r="C4100">
        <v>177</v>
      </c>
      <c r="D4100" t="s">
        <v>3614</v>
      </c>
      <c r="E4100" s="26" t="s">
        <v>9541</v>
      </c>
      <c r="F4100" t="s">
        <v>44</v>
      </c>
      <c r="G4100" t="s">
        <v>45</v>
      </c>
      <c r="H4100" t="s">
        <v>7299</v>
      </c>
      <c r="I4100">
        <v>15</v>
      </c>
      <c r="J4100">
        <v>1</v>
      </c>
      <c r="K4100" t="s">
        <v>7300</v>
      </c>
      <c r="L4100">
        <v>0</v>
      </c>
      <c r="M4100">
        <f t="shared" si="262"/>
        <v>2</v>
      </c>
      <c r="N4100" s="2">
        <f t="shared" si="259"/>
        <v>27</v>
      </c>
      <c r="O4100" s="2" t="str">
        <f t="shared" si="260"/>
        <v>DX_TOT_BMC</v>
      </c>
      <c r="P4100" t="str">
        <f t="shared" si="261"/>
        <v>PA</v>
      </c>
    </row>
    <row r="4101" spans="1:16" x14ac:dyDescent="0.25">
      <c r="A4101" t="s">
        <v>28</v>
      </c>
      <c r="B4101" t="s">
        <v>7301</v>
      </c>
      <c r="C4101">
        <v>178</v>
      </c>
      <c r="D4101" t="s">
        <v>7302</v>
      </c>
      <c r="F4101" t="s">
        <v>44</v>
      </c>
      <c r="G4101" t="s">
        <v>45</v>
      </c>
      <c r="H4101" t="s">
        <v>7270</v>
      </c>
      <c r="I4101">
        <v>13</v>
      </c>
      <c r="J4101">
        <v>1</v>
      </c>
      <c r="K4101" t="s">
        <v>7303</v>
      </c>
      <c r="L4101">
        <v>0</v>
      </c>
      <c r="M4101">
        <f t="shared" si="262"/>
        <v>2</v>
      </c>
      <c r="N4101" s="2">
        <f t="shared" si="259"/>
        <v>27</v>
      </c>
      <c r="O4101" s="2" t="str">
        <f t="shared" si="260"/>
        <v>DX_LTRU_BMC</v>
      </c>
      <c r="P4101" t="str">
        <f t="shared" si="261"/>
        <v>PA</v>
      </c>
    </row>
    <row r="4102" spans="1:16" x14ac:dyDescent="0.25">
      <c r="A4102" t="s">
        <v>28</v>
      </c>
      <c r="B4102" t="s">
        <v>7304</v>
      </c>
      <c r="C4102">
        <v>179</v>
      </c>
      <c r="D4102" t="s">
        <v>7305</v>
      </c>
      <c r="F4102" t="s">
        <v>44</v>
      </c>
      <c r="G4102" t="s">
        <v>45</v>
      </c>
      <c r="H4102" t="s">
        <v>7299</v>
      </c>
      <c r="I4102">
        <v>15</v>
      </c>
      <c r="J4102">
        <v>1</v>
      </c>
      <c r="K4102" t="s">
        <v>7306</v>
      </c>
      <c r="L4102">
        <v>0</v>
      </c>
      <c r="M4102">
        <f t="shared" si="262"/>
        <v>2</v>
      </c>
      <c r="N4102" s="2">
        <f t="shared" si="259"/>
        <v>27</v>
      </c>
      <c r="O4102" s="2" t="str">
        <f t="shared" si="260"/>
        <v>DX_LTOT_BMC</v>
      </c>
      <c r="P4102" t="str">
        <f t="shared" si="261"/>
        <v>PA</v>
      </c>
    </row>
    <row r="4103" spans="1:16" x14ac:dyDescent="0.25">
      <c r="A4103" t="s">
        <v>28</v>
      </c>
      <c r="B4103" t="s">
        <v>7307</v>
      </c>
      <c r="C4103">
        <v>180</v>
      </c>
      <c r="D4103" t="s">
        <v>7308</v>
      </c>
      <c r="F4103" t="s">
        <v>44</v>
      </c>
      <c r="G4103" t="s">
        <v>45</v>
      </c>
      <c r="H4103" t="s">
        <v>7270</v>
      </c>
      <c r="I4103">
        <v>13</v>
      </c>
      <c r="J4103">
        <v>1</v>
      </c>
      <c r="K4103" t="s">
        <v>7309</v>
      </c>
      <c r="L4103">
        <v>0</v>
      </c>
      <c r="M4103">
        <f t="shared" si="262"/>
        <v>2</v>
      </c>
      <c r="N4103" s="2">
        <f t="shared" si="259"/>
        <v>27</v>
      </c>
      <c r="O4103" s="2" t="str">
        <f t="shared" si="260"/>
        <v>DX_RTRU_BMC</v>
      </c>
      <c r="P4103" t="str">
        <f t="shared" si="261"/>
        <v>PA</v>
      </c>
    </row>
    <row r="4104" spans="1:16" x14ac:dyDescent="0.25">
      <c r="A4104" t="s">
        <v>28</v>
      </c>
      <c r="B4104" t="s">
        <v>7310</v>
      </c>
      <c r="C4104">
        <v>181</v>
      </c>
      <c r="D4104" t="s">
        <v>7311</v>
      </c>
      <c r="F4104" t="s">
        <v>44</v>
      </c>
      <c r="G4104" t="s">
        <v>45</v>
      </c>
      <c r="H4104" t="s">
        <v>7299</v>
      </c>
      <c r="I4104">
        <v>15</v>
      </c>
      <c r="J4104">
        <v>1</v>
      </c>
      <c r="K4104" t="s">
        <v>7312</v>
      </c>
      <c r="L4104">
        <v>0</v>
      </c>
      <c r="M4104">
        <f t="shared" si="262"/>
        <v>2</v>
      </c>
      <c r="N4104" s="2">
        <f t="shared" si="259"/>
        <v>27</v>
      </c>
      <c r="O4104" s="2" t="str">
        <f t="shared" si="260"/>
        <v>DX_RTOT_BMC</v>
      </c>
      <c r="P4104" t="str">
        <f t="shared" si="261"/>
        <v>PA</v>
      </c>
    </row>
    <row r="4105" spans="1:16" x14ac:dyDescent="0.25">
      <c r="A4105" t="s">
        <v>28</v>
      </c>
      <c r="B4105" t="s">
        <v>7313</v>
      </c>
      <c r="C4105">
        <v>182</v>
      </c>
      <c r="D4105" t="s">
        <v>3633</v>
      </c>
      <c r="F4105" t="s">
        <v>44</v>
      </c>
      <c r="G4105" t="s">
        <v>45</v>
      </c>
      <c r="H4105" t="s">
        <v>7314</v>
      </c>
      <c r="I4105">
        <v>12</v>
      </c>
      <c r="J4105">
        <v>1</v>
      </c>
      <c r="K4105" t="s">
        <v>7315</v>
      </c>
      <c r="L4105">
        <v>0</v>
      </c>
      <c r="M4105">
        <f t="shared" si="262"/>
        <v>2</v>
      </c>
      <c r="N4105" s="2">
        <f t="shared" si="259"/>
        <v>27</v>
      </c>
      <c r="O4105" s="2" t="str">
        <f t="shared" si="260"/>
        <v>DX_TOT_T</v>
      </c>
      <c r="P4105" t="str">
        <f t="shared" si="261"/>
        <v>PA</v>
      </c>
    </row>
    <row r="4106" spans="1:16" x14ac:dyDescent="0.25">
      <c r="A4106" t="s">
        <v>28</v>
      </c>
      <c r="B4106" t="s">
        <v>7316</v>
      </c>
      <c r="C4106">
        <v>183</v>
      </c>
      <c r="D4106" t="s">
        <v>3636</v>
      </c>
      <c r="F4106" t="s">
        <v>44</v>
      </c>
      <c r="G4106" t="s">
        <v>45</v>
      </c>
      <c r="H4106" t="s">
        <v>7314</v>
      </c>
      <c r="I4106">
        <v>12</v>
      </c>
      <c r="J4106">
        <v>1</v>
      </c>
      <c r="K4106" t="s">
        <v>7317</v>
      </c>
      <c r="L4106">
        <v>0</v>
      </c>
      <c r="M4106">
        <f t="shared" si="262"/>
        <v>2</v>
      </c>
      <c r="N4106" s="2">
        <f t="shared" si="259"/>
        <v>27</v>
      </c>
      <c r="O4106" s="2" t="str">
        <f t="shared" si="260"/>
        <v>DX_TOT_Z</v>
      </c>
      <c r="P4106" t="str">
        <f t="shared" si="261"/>
        <v>PA</v>
      </c>
    </row>
    <row r="4107" spans="1:16" x14ac:dyDescent="0.25">
      <c r="A4107" t="s">
        <v>28</v>
      </c>
      <c r="B4107" t="s">
        <v>7318</v>
      </c>
      <c r="C4107">
        <v>184</v>
      </c>
      <c r="D4107" t="s">
        <v>7319</v>
      </c>
      <c r="F4107" t="s">
        <v>44</v>
      </c>
      <c r="G4107" t="s">
        <v>45</v>
      </c>
      <c r="H4107" t="s">
        <v>7320</v>
      </c>
      <c r="I4107">
        <v>9</v>
      </c>
      <c r="J4107">
        <v>1</v>
      </c>
      <c r="K4107" t="s">
        <v>7274</v>
      </c>
      <c r="L4107">
        <v>0</v>
      </c>
      <c r="M4107">
        <f t="shared" si="262"/>
        <v>2</v>
      </c>
      <c r="N4107" s="2">
        <f t="shared" si="259"/>
        <v>27</v>
      </c>
      <c r="O4107" s="2" t="str">
        <f t="shared" si="260"/>
        <v>DX_AM_BM</v>
      </c>
      <c r="P4107" t="str">
        <f t="shared" si="261"/>
        <v>PA</v>
      </c>
    </row>
    <row r="4108" spans="1:16" x14ac:dyDescent="0.25">
      <c r="A4108" t="s">
        <v>28</v>
      </c>
      <c r="B4108" t="s">
        <v>7321</v>
      </c>
      <c r="C4108">
        <v>185</v>
      </c>
      <c r="D4108" t="s">
        <v>7322</v>
      </c>
      <c r="F4108" t="s">
        <v>44</v>
      </c>
      <c r="G4108" t="s">
        <v>45</v>
      </c>
      <c r="H4108" t="s">
        <v>7320</v>
      </c>
      <c r="I4108">
        <v>9</v>
      </c>
      <c r="J4108">
        <v>1</v>
      </c>
      <c r="K4108" t="s">
        <v>7295</v>
      </c>
      <c r="L4108">
        <v>0</v>
      </c>
      <c r="M4108">
        <f t="shared" si="262"/>
        <v>2</v>
      </c>
      <c r="N4108" s="2">
        <f t="shared" si="259"/>
        <v>27</v>
      </c>
      <c r="O4108" s="2" t="str">
        <f t="shared" si="260"/>
        <v>DX_RAM_BM</v>
      </c>
      <c r="P4108" t="str">
        <f t="shared" si="261"/>
        <v>PA</v>
      </c>
    </row>
    <row r="4109" spans="1:16" x14ac:dyDescent="0.25">
      <c r="A4109" t="s">
        <v>28</v>
      </c>
      <c r="B4109" t="s">
        <v>7323</v>
      </c>
      <c r="C4109">
        <v>186</v>
      </c>
      <c r="D4109" t="s">
        <v>7324</v>
      </c>
      <c r="F4109" t="s">
        <v>44</v>
      </c>
      <c r="G4109" t="s">
        <v>45</v>
      </c>
      <c r="H4109" t="s">
        <v>7320</v>
      </c>
      <c r="I4109">
        <v>9</v>
      </c>
      <c r="J4109">
        <v>1</v>
      </c>
      <c r="K4109" t="s">
        <v>7291</v>
      </c>
      <c r="L4109">
        <v>0</v>
      </c>
      <c r="M4109">
        <f t="shared" si="262"/>
        <v>2</v>
      </c>
      <c r="N4109" s="2">
        <f t="shared" si="259"/>
        <v>27</v>
      </c>
      <c r="O4109" s="2" t="str">
        <f t="shared" si="260"/>
        <v>DX_LAM_BM</v>
      </c>
      <c r="P4109" t="str">
        <f t="shared" si="261"/>
        <v>PA</v>
      </c>
    </row>
    <row r="4110" spans="1:16" x14ac:dyDescent="0.25">
      <c r="A4110" t="s">
        <v>28</v>
      </c>
      <c r="B4110" t="s">
        <v>7325</v>
      </c>
      <c r="C4110">
        <v>187</v>
      </c>
      <c r="D4110" t="s">
        <v>7326</v>
      </c>
      <c r="F4110" t="s">
        <v>44</v>
      </c>
      <c r="G4110" t="s">
        <v>45</v>
      </c>
      <c r="H4110" t="s">
        <v>7320</v>
      </c>
      <c r="I4110">
        <v>9</v>
      </c>
      <c r="J4110">
        <v>1</v>
      </c>
      <c r="K4110" t="s">
        <v>7278</v>
      </c>
      <c r="L4110">
        <v>0</v>
      </c>
      <c r="M4110">
        <f t="shared" si="262"/>
        <v>2</v>
      </c>
      <c r="N4110" s="2">
        <f t="shared" si="259"/>
        <v>27</v>
      </c>
      <c r="O4110" s="2" t="str">
        <f t="shared" si="260"/>
        <v>DX_LG_BM</v>
      </c>
      <c r="P4110" t="str">
        <f t="shared" si="261"/>
        <v>PA</v>
      </c>
    </row>
    <row r="4111" spans="1:16" x14ac:dyDescent="0.25">
      <c r="A4111" t="s">
        <v>28</v>
      </c>
      <c r="B4111" t="s">
        <v>7327</v>
      </c>
      <c r="C4111">
        <v>188</v>
      </c>
      <c r="D4111" t="s">
        <v>7328</v>
      </c>
      <c r="F4111" t="s">
        <v>44</v>
      </c>
      <c r="G4111" t="s">
        <v>45</v>
      </c>
      <c r="H4111" t="s">
        <v>7320</v>
      </c>
      <c r="I4111">
        <v>9</v>
      </c>
      <c r="J4111">
        <v>1</v>
      </c>
      <c r="K4111" t="s">
        <v>7297</v>
      </c>
      <c r="L4111">
        <v>0</v>
      </c>
      <c r="M4111">
        <f t="shared" si="262"/>
        <v>2</v>
      </c>
      <c r="N4111" s="2">
        <f t="shared" si="259"/>
        <v>27</v>
      </c>
      <c r="O4111" s="2" t="str">
        <f t="shared" si="260"/>
        <v>DX_RLG_BM</v>
      </c>
      <c r="P4111" t="str">
        <f t="shared" si="261"/>
        <v>PA</v>
      </c>
    </row>
    <row r="4112" spans="1:16" x14ac:dyDescent="0.25">
      <c r="A4112" t="s">
        <v>28</v>
      </c>
      <c r="B4112" t="s">
        <v>7329</v>
      </c>
      <c r="C4112">
        <v>189</v>
      </c>
      <c r="D4112" t="s">
        <v>7330</v>
      </c>
      <c r="F4112" t="s">
        <v>44</v>
      </c>
      <c r="G4112" t="s">
        <v>45</v>
      </c>
      <c r="H4112" t="s">
        <v>7320</v>
      </c>
      <c r="I4112">
        <v>9</v>
      </c>
      <c r="J4112">
        <v>1</v>
      </c>
      <c r="K4112" t="s">
        <v>7293</v>
      </c>
      <c r="L4112">
        <v>0</v>
      </c>
      <c r="M4112">
        <f t="shared" si="262"/>
        <v>2</v>
      </c>
      <c r="N4112" s="2">
        <f t="shared" si="259"/>
        <v>27</v>
      </c>
      <c r="O4112" s="2" t="str">
        <f t="shared" si="260"/>
        <v>DX_LLG_BM</v>
      </c>
      <c r="P4112" t="str">
        <f t="shared" si="261"/>
        <v>PA</v>
      </c>
    </row>
    <row r="4113" spans="1:16" x14ac:dyDescent="0.25">
      <c r="A4113" t="s">
        <v>28</v>
      </c>
      <c r="B4113" t="s">
        <v>7331</v>
      </c>
      <c r="C4113">
        <v>190</v>
      </c>
      <c r="D4113" t="s">
        <v>7332</v>
      </c>
      <c r="F4113" t="s">
        <v>44</v>
      </c>
      <c r="G4113" t="s">
        <v>45</v>
      </c>
      <c r="H4113" t="s">
        <v>7320</v>
      </c>
      <c r="I4113">
        <v>9</v>
      </c>
      <c r="J4113">
        <v>1</v>
      </c>
      <c r="K4113" t="s">
        <v>7281</v>
      </c>
      <c r="L4113">
        <v>0</v>
      </c>
      <c r="M4113">
        <f t="shared" si="262"/>
        <v>2</v>
      </c>
      <c r="N4113" s="2">
        <f t="shared" si="259"/>
        <v>27</v>
      </c>
      <c r="O4113" s="2" t="str">
        <f t="shared" si="260"/>
        <v>DX_TRU_BM</v>
      </c>
      <c r="P4113" t="str">
        <f t="shared" si="261"/>
        <v>PA</v>
      </c>
    </row>
    <row r="4114" spans="1:16" x14ac:dyDescent="0.25">
      <c r="A4114" t="s">
        <v>28</v>
      </c>
      <c r="B4114" t="s">
        <v>7333</v>
      </c>
      <c r="C4114">
        <v>191</v>
      </c>
      <c r="D4114" t="s">
        <v>7334</v>
      </c>
      <c r="F4114" t="s">
        <v>44</v>
      </c>
      <c r="G4114" t="s">
        <v>45</v>
      </c>
      <c r="H4114" t="s">
        <v>7320</v>
      </c>
      <c r="I4114">
        <v>9</v>
      </c>
      <c r="J4114">
        <v>1</v>
      </c>
      <c r="K4114" t="s">
        <v>7309</v>
      </c>
      <c r="L4114">
        <v>0</v>
      </c>
      <c r="M4114">
        <f t="shared" si="262"/>
        <v>2</v>
      </c>
      <c r="N4114" s="2">
        <f t="shared" si="259"/>
        <v>27</v>
      </c>
      <c r="O4114" s="2" t="str">
        <f t="shared" si="260"/>
        <v>DX_RTRU_BM</v>
      </c>
      <c r="P4114" t="str">
        <f t="shared" si="261"/>
        <v>PA</v>
      </c>
    </row>
    <row r="4115" spans="1:16" x14ac:dyDescent="0.25">
      <c r="A4115" t="s">
        <v>28</v>
      </c>
      <c r="B4115" t="s">
        <v>7335</v>
      </c>
      <c r="C4115">
        <v>192</v>
      </c>
      <c r="D4115" t="s">
        <v>7336</v>
      </c>
      <c r="F4115" t="s">
        <v>44</v>
      </c>
      <c r="G4115" t="s">
        <v>45</v>
      </c>
      <c r="H4115" t="s">
        <v>7320</v>
      </c>
      <c r="I4115">
        <v>9</v>
      </c>
      <c r="J4115">
        <v>1</v>
      </c>
      <c r="K4115" t="s">
        <v>7303</v>
      </c>
      <c r="L4115">
        <v>0</v>
      </c>
      <c r="M4115">
        <f t="shared" si="262"/>
        <v>2</v>
      </c>
      <c r="N4115" s="2">
        <f t="shared" si="259"/>
        <v>27</v>
      </c>
      <c r="O4115" s="2" t="str">
        <f t="shared" si="260"/>
        <v>DX_LTRU_BM</v>
      </c>
      <c r="P4115" t="str">
        <f t="shared" si="261"/>
        <v>PA</v>
      </c>
    </row>
    <row r="4116" spans="1:16" x14ac:dyDescent="0.25">
      <c r="A4116" t="s">
        <v>28</v>
      </c>
      <c r="B4116" t="s">
        <v>7337</v>
      </c>
      <c r="C4116">
        <v>193</v>
      </c>
      <c r="D4116" t="s">
        <v>7338</v>
      </c>
      <c r="F4116" t="s">
        <v>44</v>
      </c>
      <c r="G4116" t="s">
        <v>45</v>
      </c>
      <c r="H4116" t="s">
        <v>7320</v>
      </c>
      <c r="I4116">
        <v>9</v>
      </c>
      <c r="J4116">
        <v>1</v>
      </c>
      <c r="K4116" t="s">
        <v>7339</v>
      </c>
      <c r="L4116">
        <v>0</v>
      </c>
      <c r="M4116">
        <f t="shared" si="262"/>
        <v>2</v>
      </c>
      <c r="N4116" s="2">
        <f t="shared" si="259"/>
        <v>27</v>
      </c>
      <c r="O4116" s="2" t="str">
        <f t="shared" si="260"/>
        <v>DX_ANDROID_BM</v>
      </c>
      <c r="P4116" t="str">
        <f t="shared" si="261"/>
        <v>PA</v>
      </c>
    </row>
    <row r="4117" spans="1:16" x14ac:dyDescent="0.25">
      <c r="A4117" t="s">
        <v>28</v>
      </c>
      <c r="B4117" t="s">
        <v>7340</v>
      </c>
      <c r="C4117">
        <v>194</v>
      </c>
      <c r="D4117" t="s">
        <v>7341</v>
      </c>
      <c r="F4117" t="s">
        <v>44</v>
      </c>
      <c r="G4117" t="s">
        <v>45</v>
      </c>
      <c r="H4117" t="s">
        <v>7320</v>
      </c>
      <c r="I4117">
        <v>9</v>
      </c>
      <c r="J4117">
        <v>1</v>
      </c>
      <c r="K4117" t="s">
        <v>7342</v>
      </c>
      <c r="L4117">
        <v>0</v>
      </c>
      <c r="M4117">
        <f t="shared" si="262"/>
        <v>2</v>
      </c>
      <c r="N4117" s="2">
        <f t="shared" si="259"/>
        <v>27</v>
      </c>
      <c r="O4117" s="2" t="str">
        <f t="shared" si="260"/>
        <v>DX_GYNOID_BM</v>
      </c>
      <c r="P4117" t="str">
        <f t="shared" si="261"/>
        <v>PA</v>
      </c>
    </row>
    <row r="4118" spans="1:16" x14ac:dyDescent="0.25">
      <c r="A4118" t="s">
        <v>28</v>
      </c>
      <c r="B4118" t="s">
        <v>7343</v>
      </c>
      <c r="C4118">
        <v>195</v>
      </c>
      <c r="D4118" t="s">
        <v>7344</v>
      </c>
      <c r="F4118" t="s">
        <v>44</v>
      </c>
      <c r="G4118" t="s">
        <v>45</v>
      </c>
      <c r="H4118" t="s">
        <v>7320</v>
      </c>
      <c r="I4118">
        <v>9</v>
      </c>
      <c r="J4118">
        <v>1</v>
      </c>
      <c r="K4118" t="s">
        <v>7300</v>
      </c>
      <c r="L4118">
        <v>0</v>
      </c>
      <c r="M4118">
        <f t="shared" si="262"/>
        <v>2</v>
      </c>
      <c r="N4118" s="2">
        <f t="shared" si="259"/>
        <v>27</v>
      </c>
      <c r="O4118" s="2" t="str">
        <f t="shared" si="260"/>
        <v>DX_TOT_BM</v>
      </c>
      <c r="P4118" t="str">
        <f t="shared" si="261"/>
        <v>PA</v>
      </c>
    </row>
    <row r="4119" spans="1:16" x14ac:dyDescent="0.25">
      <c r="A4119" t="s">
        <v>28</v>
      </c>
      <c r="B4119" t="s">
        <v>7345</v>
      </c>
      <c r="C4119">
        <v>196</v>
      </c>
      <c r="D4119" t="s">
        <v>7346</v>
      </c>
      <c r="F4119" t="s">
        <v>44</v>
      </c>
      <c r="G4119" t="s">
        <v>45</v>
      </c>
      <c r="H4119" t="s">
        <v>7320</v>
      </c>
      <c r="I4119">
        <v>9</v>
      </c>
      <c r="J4119">
        <v>1</v>
      </c>
      <c r="K4119" t="s">
        <v>7312</v>
      </c>
      <c r="L4119">
        <v>0</v>
      </c>
      <c r="M4119">
        <f t="shared" si="262"/>
        <v>2</v>
      </c>
      <c r="N4119" s="2">
        <f t="shared" si="259"/>
        <v>27</v>
      </c>
      <c r="O4119" s="2" t="str">
        <f t="shared" si="260"/>
        <v>DX_RTOT_BM</v>
      </c>
      <c r="P4119" t="str">
        <f t="shared" si="261"/>
        <v>PA</v>
      </c>
    </row>
    <row r="4120" spans="1:16" x14ac:dyDescent="0.25">
      <c r="A4120" t="s">
        <v>28</v>
      </c>
      <c r="B4120" t="s">
        <v>7347</v>
      </c>
      <c r="C4120">
        <v>197</v>
      </c>
      <c r="D4120" t="s">
        <v>7348</v>
      </c>
      <c r="F4120" t="s">
        <v>44</v>
      </c>
      <c r="G4120" t="s">
        <v>45</v>
      </c>
      <c r="H4120" t="s">
        <v>7320</v>
      </c>
      <c r="I4120">
        <v>9</v>
      </c>
      <c r="J4120">
        <v>1</v>
      </c>
      <c r="K4120" t="s">
        <v>7306</v>
      </c>
      <c r="L4120">
        <v>0</v>
      </c>
      <c r="M4120">
        <f t="shared" si="262"/>
        <v>2</v>
      </c>
      <c r="N4120" s="2">
        <f t="shared" si="259"/>
        <v>27</v>
      </c>
      <c r="O4120" s="2" t="str">
        <f t="shared" si="260"/>
        <v>DX_LTOT_BM</v>
      </c>
      <c r="P4120" t="str">
        <f t="shared" si="261"/>
        <v>PA</v>
      </c>
    </row>
    <row r="4121" spans="1:16" x14ac:dyDescent="0.25">
      <c r="A4121" t="s">
        <v>28</v>
      </c>
      <c r="B4121" t="s">
        <v>7349</v>
      </c>
      <c r="C4121">
        <v>198</v>
      </c>
      <c r="D4121" t="s">
        <v>7350</v>
      </c>
      <c r="F4121" t="s">
        <v>44</v>
      </c>
      <c r="G4121" t="s">
        <v>45</v>
      </c>
      <c r="H4121" t="s">
        <v>7320</v>
      </c>
      <c r="I4121">
        <v>9</v>
      </c>
      <c r="J4121">
        <v>1</v>
      </c>
      <c r="K4121" t="s">
        <v>7351</v>
      </c>
      <c r="L4121">
        <v>0</v>
      </c>
      <c r="M4121">
        <f t="shared" si="262"/>
        <v>2</v>
      </c>
      <c r="N4121" s="2">
        <f t="shared" si="259"/>
        <v>27</v>
      </c>
      <c r="O4121" s="2" t="str">
        <f t="shared" si="260"/>
        <v>DX_TOT_DIFF_BM</v>
      </c>
      <c r="P4121" t="str">
        <f t="shared" si="261"/>
        <v>PA</v>
      </c>
    </row>
    <row r="4122" spans="1:16" x14ac:dyDescent="0.25">
      <c r="A4122" t="s">
        <v>28</v>
      </c>
      <c r="B4122" t="s">
        <v>7352</v>
      </c>
      <c r="C4122">
        <v>199</v>
      </c>
      <c r="D4122" t="s">
        <v>7353</v>
      </c>
      <c r="F4122" t="s">
        <v>44</v>
      </c>
      <c r="G4122" t="s">
        <v>45</v>
      </c>
      <c r="H4122" t="s">
        <v>7320</v>
      </c>
      <c r="I4122">
        <v>9</v>
      </c>
      <c r="J4122">
        <v>1</v>
      </c>
      <c r="K4122" t="s">
        <v>7354</v>
      </c>
      <c r="L4122">
        <v>0</v>
      </c>
      <c r="M4122">
        <f t="shared" si="262"/>
        <v>2</v>
      </c>
      <c r="N4122" s="2">
        <f t="shared" si="259"/>
        <v>27</v>
      </c>
      <c r="O4122" s="2" t="str">
        <f t="shared" si="260"/>
        <v>DX_AM_FM</v>
      </c>
      <c r="P4122" t="str">
        <f t="shared" si="261"/>
        <v>PA</v>
      </c>
    </row>
    <row r="4123" spans="1:16" x14ac:dyDescent="0.25">
      <c r="A4123" t="s">
        <v>28</v>
      </c>
      <c r="B4123" t="s">
        <v>7355</v>
      </c>
      <c r="C4123">
        <v>200</v>
      </c>
      <c r="D4123" t="s">
        <v>3777</v>
      </c>
      <c r="E4123" s="26" t="s">
        <v>9541</v>
      </c>
      <c r="F4123" t="s">
        <v>44</v>
      </c>
      <c r="G4123" t="s">
        <v>45</v>
      </c>
      <c r="H4123" t="s">
        <v>7320</v>
      </c>
      <c r="I4123">
        <v>9</v>
      </c>
      <c r="J4123">
        <v>1</v>
      </c>
      <c r="K4123" t="s">
        <v>7356</v>
      </c>
      <c r="L4123">
        <v>0</v>
      </c>
      <c r="M4123">
        <f t="shared" si="262"/>
        <v>2</v>
      </c>
      <c r="N4123" s="2">
        <f t="shared" si="259"/>
        <v>27</v>
      </c>
      <c r="O4123" s="2" t="str">
        <f t="shared" si="260"/>
        <v>DX_RAM_FM</v>
      </c>
      <c r="P4123" t="str">
        <f t="shared" si="261"/>
        <v>PA</v>
      </c>
    </row>
    <row r="4124" spans="1:16" x14ac:dyDescent="0.25">
      <c r="A4124" t="s">
        <v>28</v>
      </c>
      <c r="B4124" t="s">
        <v>7357</v>
      </c>
      <c r="C4124">
        <v>201</v>
      </c>
      <c r="D4124" t="s">
        <v>3759</v>
      </c>
      <c r="E4124" s="26" t="s">
        <v>9541</v>
      </c>
      <c r="F4124" t="s">
        <v>44</v>
      </c>
      <c r="G4124" t="s">
        <v>45</v>
      </c>
      <c r="H4124" t="s">
        <v>7320</v>
      </c>
      <c r="I4124">
        <v>9</v>
      </c>
      <c r="J4124">
        <v>1</v>
      </c>
      <c r="K4124" t="s">
        <v>7358</v>
      </c>
      <c r="L4124">
        <v>0</v>
      </c>
      <c r="M4124">
        <f t="shared" si="262"/>
        <v>2</v>
      </c>
      <c r="N4124" s="2">
        <f t="shared" si="259"/>
        <v>27</v>
      </c>
      <c r="O4124" s="2" t="str">
        <f t="shared" si="260"/>
        <v>DX_LAM_FM</v>
      </c>
      <c r="P4124" t="str">
        <f t="shared" si="261"/>
        <v>PA</v>
      </c>
    </row>
    <row r="4125" spans="1:16" x14ac:dyDescent="0.25">
      <c r="A4125" t="s">
        <v>28</v>
      </c>
      <c r="B4125" t="s">
        <v>7359</v>
      </c>
      <c r="C4125">
        <v>202</v>
      </c>
      <c r="D4125" t="s">
        <v>7360</v>
      </c>
      <c r="F4125" t="s">
        <v>44</v>
      </c>
      <c r="G4125" t="s">
        <v>45</v>
      </c>
      <c r="H4125" t="s">
        <v>7320</v>
      </c>
      <c r="I4125">
        <v>9</v>
      </c>
      <c r="J4125">
        <v>1</v>
      </c>
      <c r="K4125" t="s">
        <v>7361</v>
      </c>
      <c r="L4125">
        <v>0</v>
      </c>
      <c r="M4125">
        <f t="shared" si="262"/>
        <v>2</v>
      </c>
      <c r="N4125" s="2">
        <f t="shared" si="259"/>
        <v>27</v>
      </c>
      <c r="O4125" s="2" t="str">
        <f t="shared" si="260"/>
        <v>DX_LG_FM</v>
      </c>
      <c r="P4125" t="str">
        <f t="shared" si="261"/>
        <v>PA</v>
      </c>
    </row>
    <row r="4126" spans="1:16" x14ac:dyDescent="0.25">
      <c r="A4126" t="s">
        <v>28</v>
      </c>
      <c r="B4126" t="s">
        <v>7362</v>
      </c>
      <c r="C4126">
        <v>203</v>
      </c>
      <c r="D4126" t="s">
        <v>3741</v>
      </c>
      <c r="E4126" s="26" t="s">
        <v>9541</v>
      </c>
      <c r="F4126" t="s">
        <v>44</v>
      </c>
      <c r="G4126" t="s">
        <v>45</v>
      </c>
      <c r="H4126" t="s">
        <v>7320</v>
      </c>
      <c r="I4126">
        <v>9</v>
      </c>
      <c r="J4126">
        <v>1</v>
      </c>
      <c r="K4126" t="s">
        <v>7363</v>
      </c>
      <c r="L4126">
        <v>0</v>
      </c>
      <c r="M4126">
        <f t="shared" si="262"/>
        <v>2</v>
      </c>
      <c r="N4126" s="2">
        <f t="shared" si="259"/>
        <v>27</v>
      </c>
      <c r="O4126" s="2" t="str">
        <f t="shared" si="260"/>
        <v>DX_RLG_FM</v>
      </c>
      <c r="P4126" t="str">
        <f t="shared" si="261"/>
        <v>PA</v>
      </c>
    </row>
    <row r="4127" spans="1:16" x14ac:dyDescent="0.25">
      <c r="A4127" t="s">
        <v>28</v>
      </c>
      <c r="B4127" t="s">
        <v>7364</v>
      </c>
      <c r="C4127">
        <v>204</v>
      </c>
      <c r="D4127" t="s">
        <v>3723</v>
      </c>
      <c r="E4127" s="26" t="s">
        <v>9541</v>
      </c>
      <c r="F4127" t="s">
        <v>44</v>
      </c>
      <c r="G4127" t="s">
        <v>45</v>
      </c>
      <c r="H4127" t="s">
        <v>7320</v>
      </c>
      <c r="I4127">
        <v>9</v>
      </c>
      <c r="J4127">
        <v>1</v>
      </c>
      <c r="K4127" t="s">
        <v>7365</v>
      </c>
      <c r="L4127">
        <v>0</v>
      </c>
      <c r="M4127">
        <f t="shared" si="262"/>
        <v>2</v>
      </c>
      <c r="N4127" s="2">
        <f t="shared" si="259"/>
        <v>27</v>
      </c>
      <c r="O4127" s="2" t="str">
        <f t="shared" si="260"/>
        <v>DX_LLG_FM</v>
      </c>
      <c r="P4127" t="str">
        <f t="shared" si="261"/>
        <v>PA</v>
      </c>
    </row>
    <row r="4128" spans="1:16" x14ac:dyDescent="0.25">
      <c r="A4128" t="s">
        <v>28</v>
      </c>
      <c r="B4128" t="s">
        <v>7366</v>
      </c>
      <c r="C4128">
        <v>205</v>
      </c>
      <c r="D4128" t="s">
        <v>7367</v>
      </c>
      <c r="F4128" t="s">
        <v>44</v>
      </c>
      <c r="G4128" t="s">
        <v>45</v>
      </c>
      <c r="H4128" t="s">
        <v>7320</v>
      </c>
      <c r="I4128">
        <v>9</v>
      </c>
      <c r="J4128">
        <v>1</v>
      </c>
      <c r="K4128" t="s">
        <v>7368</v>
      </c>
      <c r="L4128">
        <v>0</v>
      </c>
      <c r="M4128">
        <f t="shared" si="262"/>
        <v>2</v>
      </c>
      <c r="N4128" s="2">
        <f t="shared" si="259"/>
        <v>27</v>
      </c>
      <c r="O4128" s="2" t="str">
        <f t="shared" si="260"/>
        <v>DX_TRU_FM</v>
      </c>
      <c r="P4128" t="str">
        <f t="shared" si="261"/>
        <v>PA</v>
      </c>
    </row>
    <row r="4129" spans="1:16" x14ac:dyDescent="0.25">
      <c r="A4129" t="s">
        <v>28</v>
      </c>
      <c r="B4129" t="s">
        <v>7369</v>
      </c>
      <c r="C4129">
        <v>206</v>
      </c>
      <c r="D4129" t="s">
        <v>7370</v>
      </c>
      <c r="F4129" t="s">
        <v>44</v>
      </c>
      <c r="G4129" t="s">
        <v>45</v>
      </c>
      <c r="H4129" t="s">
        <v>7320</v>
      </c>
      <c r="I4129">
        <v>9</v>
      </c>
      <c r="J4129">
        <v>1</v>
      </c>
      <c r="K4129" t="s">
        <v>7371</v>
      </c>
      <c r="L4129">
        <v>0</v>
      </c>
      <c r="M4129">
        <f t="shared" si="262"/>
        <v>2</v>
      </c>
      <c r="N4129" s="2">
        <f t="shared" si="259"/>
        <v>27</v>
      </c>
      <c r="O4129" s="2" t="str">
        <f t="shared" si="260"/>
        <v>DX_RTRU_FM</v>
      </c>
      <c r="P4129" t="str">
        <f t="shared" si="261"/>
        <v>PA</v>
      </c>
    </row>
    <row r="4130" spans="1:16" x14ac:dyDescent="0.25">
      <c r="A4130" t="s">
        <v>28</v>
      </c>
      <c r="B4130" t="s">
        <v>7372</v>
      </c>
      <c r="C4130">
        <v>207</v>
      </c>
      <c r="D4130" t="s">
        <v>7373</v>
      </c>
      <c r="F4130" t="s">
        <v>44</v>
      </c>
      <c r="G4130" t="s">
        <v>45</v>
      </c>
      <c r="H4130" t="s">
        <v>7320</v>
      </c>
      <c r="I4130">
        <v>9</v>
      </c>
      <c r="J4130">
        <v>1</v>
      </c>
      <c r="K4130" t="s">
        <v>7374</v>
      </c>
      <c r="L4130">
        <v>0</v>
      </c>
      <c r="M4130">
        <f t="shared" si="262"/>
        <v>2</v>
      </c>
      <c r="N4130" s="2">
        <f t="shared" si="259"/>
        <v>27</v>
      </c>
      <c r="O4130" s="2" t="str">
        <f t="shared" si="260"/>
        <v>DX_LTRU_FM</v>
      </c>
      <c r="P4130" t="str">
        <f t="shared" si="261"/>
        <v>PA</v>
      </c>
    </row>
    <row r="4131" spans="1:16" x14ac:dyDescent="0.25">
      <c r="A4131" t="s">
        <v>28</v>
      </c>
      <c r="B4131" t="s">
        <v>7375</v>
      </c>
      <c r="C4131">
        <v>208</v>
      </c>
      <c r="D4131" t="s">
        <v>7376</v>
      </c>
      <c r="F4131" t="s">
        <v>44</v>
      </c>
      <c r="G4131" t="s">
        <v>45</v>
      </c>
      <c r="H4131" t="s">
        <v>7320</v>
      </c>
      <c r="I4131">
        <v>9</v>
      </c>
      <c r="J4131">
        <v>1</v>
      </c>
      <c r="K4131" t="s">
        <v>7377</v>
      </c>
      <c r="L4131">
        <v>0</v>
      </c>
      <c r="M4131">
        <f t="shared" si="262"/>
        <v>2</v>
      </c>
      <c r="N4131" s="2">
        <f t="shared" si="259"/>
        <v>27</v>
      </c>
      <c r="O4131" s="2" t="str">
        <f t="shared" si="260"/>
        <v>DX_ANDROID_FM</v>
      </c>
      <c r="P4131" t="str">
        <f t="shared" si="261"/>
        <v>PA</v>
      </c>
    </row>
    <row r="4132" spans="1:16" x14ac:dyDescent="0.25">
      <c r="A4132" t="s">
        <v>28</v>
      </c>
      <c r="B4132" t="s">
        <v>7378</v>
      </c>
      <c r="C4132">
        <v>209</v>
      </c>
      <c r="D4132" t="s">
        <v>7379</v>
      </c>
      <c r="F4132" t="s">
        <v>44</v>
      </c>
      <c r="G4132" t="s">
        <v>45</v>
      </c>
      <c r="H4132" t="s">
        <v>7320</v>
      </c>
      <c r="I4132">
        <v>9</v>
      </c>
      <c r="J4132">
        <v>1</v>
      </c>
      <c r="K4132" t="s">
        <v>7380</v>
      </c>
      <c r="L4132">
        <v>0</v>
      </c>
      <c r="M4132">
        <f t="shared" si="262"/>
        <v>2</v>
      </c>
      <c r="N4132" s="2">
        <f t="shared" si="259"/>
        <v>27</v>
      </c>
      <c r="O4132" s="2" t="str">
        <f t="shared" si="260"/>
        <v>DX_GYNOID_FM</v>
      </c>
      <c r="P4132" t="str">
        <f t="shared" si="261"/>
        <v>PA</v>
      </c>
    </row>
    <row r="4133" spans="1:16" x14ac:dyDescent="0.25">
      <c r="A4133" t="s">
        <v>28</v>
      </c>
      <c r="B4133" t="s">
        <v>7381</v>
      </c>
      <c r="C4133">
        <v>210</v>
      </c>
      <c r="D4133" t="s">
        <v>3626</v>
      </c>
      <c r="E4133" s="26" t="s">
        <v>9541</v>
      </c>
      <c r="F4133" t="s">
        <v>44</v>
      </c>
      <c r="G4133" t="s">
        <v>45</v>
      </c>
      <c r="H4133" t="s">
        <v>7320</v>
      </c>
      <c r="I4133">
        <v>9</v>
      </c>
      <c r="J4133">
        <v>1</v>
      </c>
      <c r="K4133" t="s">
        <v>7382</v>
      </c>
      <c r="L4133">
        <v>0</v>
      </c>
      <c r="M4133">
        <f t="shared" si="262"/>
        <v>2</v>
      </c>
      <c r="N4133" s="2">
        <f t="shared" si="259"/>
        <v>27</v>
      </c>
      <c r="O4133" s="2" t="str">
        <f t="shared" si="260"/>
        <v>DX_TOT_FM</v>
      </c>
      <c r="P4133" t="str">
        <f t="shared" si="261"/>
        <v>PA</v>
      </c>
    </row>
    <row r="4134" spans="1:16" x14ac:dyDescent="0.25">
      <c r="A4134" t="s">
        <v>28</v>
      </c>
      <c r="B4134" t="s">
        <v>7383</v>
      </c>
      <c r="C4134">
        <v>211</v>
      </c>
      <c r="D4134" t="s">
        <v>7384</v>
      </c>
      <c r="F4134" t="s">
        <v>44</v>
      </c>
      <c r="G4134" t="s">
        <v>45</v>
      </c>
      <c r="H4134" t="s">
        <v>7320</v>
      </c>
      <c r="I4134">
        <v>9</v>
      </c>
      <c r="J4134">
        <v>1</v>
      </c>
      <c r="K4134" t="s">
        <v>7385</v>
      </c>
      <c r="L4134">
        <v>0</v>
      </c>
      <c r="M4134">
        <f t="shared" si="262"/>
        <v>2</v>
      </c>
      <c r="N4134" s="2">
        <f t="shared" si="259"/>
        <v>27</v>
      </c>
      <c r="O4134" s="2" t="str">
        <f t="shared" si="260"/>
        <v>DX_RTOT_FM</v>
      </c>
      <c r="P4134" t="str">
        <f t="shared" si="261"/>
        <v>PA</v>
      </c>
    </row>
    <row r="4135" spans="1:16" x14ac:dyDescent="0.25">
      <c r="A4135" t="s">
        <v>28</v>
      </c>
      <c r="B4135" t="s">
        <v>7386</v>
      </c>
      <c r="C4135">
        <v>212</v>
      </c>
      <c r="D4135" t="s">
        <v>7387</v>
      </c>
      <c r="F4135" t="s">
        <v>44</v>
      </c>
      <c r="G4135" t="s">
        <v>45</v>
      </c>
      <c r="H4135" t="s">
        <v>7320</v>
      </c>
      <c r="I4135">
        <v>9</v>
      </c>
      <c r="J4135">
        <v>1</v>
      </c>
      <c r="K4135" t="s">
        <v>7388</v>
      </c>
      <c r="L4135">
        <v>0</v>
      </c>
      <c r="M4135">
        <f t="shared" si="262"/>
        <v>2</v>
      </c>
      <c r="N4135" s="2">
        <f t="shared" si="259"/>
        <v>27</v>
      </c>
      <c r="O4135" s="2" t="str">
        <f t="shared" si="260"/>
        <v>DX_LTOT_FM</v>
      </c>
      <c r="P4135" t="str">
        <f t="shared" si="261"/>
        <v>PA</v>
      </c>
    </row>
    <row r="4136" spans="1:16" x14ac:dyDescent="0.25">
      <c r="A4136" t="s">
        <v>28</v>
      </c>
      <c r="B4136" t="s">
        <v>7389</v>
      </c>
      <c r="C4136">
        <v>213</v>
      </c>
      <c r="D4136" t="s">
        <v>7390</v>
      </c>
      <c r="F4136" t="s">
        <v>44</v>
      </c>
      <c r="G4136" t="s">
        <v>45</v>
      </c>
      <c r="H4136" t="s">
        <v>7320</v>
      </c>
      <c r="I4136">
        <v>9</v>
      </c>
      <c r="J4136">
        <v>1</v>
      </c>
      <c r="K4136" t="s">
        <v>7391</v>
      </c>
      <c r="L4136">
        <v>0</v>
      </c>
      <c r="M4136">
        <f t="shared" si="262"/>
        <v>2</v>
      </c>
      <c r="N4136" s="2">
        <f t="shared" si="259"/>
        <v>27</v>
      </c>
      <c r="O4136" s="2" t="str">
        <f t="shared" si="260"/>
        <v>DX_TOT_DIFF_FM</v>
      </c>
      <c r="P4136" t="str">
        <f t="shared" si="261"/>
        <v>PA</v>
      </c>
    </row>
    <row r="4137" spans="1:16" x14ac:dyDescent="0.25">
      <c r="A4137" t="s">
        <v>28</v>
      </c>
      <c r="B4137" t="s">
        <v>7392</v>
      </c>
      <c r="C4137">
        <v>214</v>
      </c>
      <c r="D4137" t="s">
        <v>7393</v>
      </c>
      <c r="F4137" t="s">
        <v>44</v>
      </c>
      <c r="G4137" t="s">
        <v>45</v>
      </c>
      <c r="H4137" t="s">
        <v>7320</v>
      </c>
      <c r="I4137">
        <v>9</v>
      </c>
      <c r="J4137">
        <v>1</v>
      </c>
      <c r="K4137" t="s">
        <v>7394</v>
      </c>
      <c r="L4137">
        <v>0</v>
      </c>
      <c r="M4137">
        <f t="shared" si="262"/>
        <v>2</v>
      </c>
      <c r="N4137" s="2">
        <f t="shared" si="259"/>
        <v>27</v>
      </c>
      <c r="O4137" s="2" t="str">
        <f t="shared" si="260"/>
        <v>DX_AM_LM</v>
      </c>
      <c r="P4137" t="str">
        <f t="shared" si="261"/>
        <v>PA</v>
      </c>
    </row>
    <row r="4138" spans="1:16" x14ac:dyDescent="0.25">
      <c r="A4138" t="s">
        <v>28</v>
      </c>
      <c r="B4138" t="s">
        <v>7395</v>
      </c>
      <c r="C4138">
        <v>215</v>
      </c>
      <c r="D4138" t="s">
        <v>3780</v>
      </c>
      <c r="E4138" s="26" t="s">
        <v>9541</v>
      </c>
      <c r="F4138" t="s">
        <v>44</v>
      </c>
      <c r="G4138" t="s">
        <v>45</v>
      </c>
      <c r="H4138" t="s">
        <v>7320</v>
      </c>
      <c r="I4138">
        <v>9</v>
      </c>
      <c r="J4138">
        <v>1</v>
      </c>
      <c r="K4138" t="s">
        <v>7396</v>
      </c>
      <c r="L4138">
        <v>0</v>
      </c>
      <c r="M4138">
        <f t="shared" si="262"/>
        <v>2</v>
      </c>
      <c r="N4138" s="2">
        <f t="shared" si="259"/>
        <v>27</v>
      </c>
      <c r="O4138" s="2" t="str">
        <f t="shared" si="260"/>
        <v>DX_RAM_LM</v>
      </c>
      <c r="P4138" t="str">
        <f t="shared" si="261"/>
        <v>PA</v>
      </c>
    </row>
    <row r="4139" spans="1:16" x14ac:dyDescent="0.25">
      <c r="A4139" t="s">
        <v>28</v>
      </c>
      <c r="B4139" t="s">
        <v>7397</v>
      </c>
      <c r="C4139">
        <v>216</v>
      </c>
      <c r="D4139" t="s">
        <v>3762</v>
      </c>
      <c r="E4139" s="26" t="s">
        <v>9541</v>
      </c>
      <c r="F4139" t="s">
        <v>44</v>
      </c>
      <c r="G4139" t="s">
        <v>45</v>
      </c>
      <c r="H4139" t="s">
        <v>7320</v>
      </c>
      <c r="I4139">
        <v>9</v>
      </c>
      <c r="J4139">
        <v>1</v>
      </c>
      <c r="K4139" t="s">
        <v>7398</v>
      </c>
      <c r="L4139">
        <v>0</v>
      </c>
      <c r="M4139">
        <f t="shared" si="262"/>
        <v>2</v>
      </c>
      <c r="N4139" s="2">
        <f t="shared" si="259"/>
        <v>27</v>
      </c>
      <c r="O4139" s="2" t="str">
        <f t="shared" si="260"/>
        <v>DX_LAM_LM</v>
      </c>
      <c r="P4139" t="str">
        <f t="shared" si="261"/>
        <v>PA</v>
      </c>
    </row>
    <row r="4140" spans="1:16" x14ac:dyDescent="0.25">
      <c r="A4140" t="s">
        <v>28</v>
      </c>
      <c r="B4140" t="s">
        <v>7399</v>
      </c>
      <c r="C4140">
        <v>217</v>
      </c>
      <c r="D4140" t="s">
        <v>7400</v>
      </c>
      <c r="F4140" t="s">
        <v>44</v>
      </c>
      <c r="G4140" t="s">
        <v>45</v>
      </c>
      <c r="H4140" t="s">
        <v>7320</v>
      </c>
      <c r="I4140">
        <v>9</v>
      </c>
      <c r="J4140">
        <v>1</v>
      </c>
      <c r="K4140" t="s">
        <v>7401</v>
      </c>
      <c r="L4140">
        <v>0</v>
      </c>
      <c r="M4140">
        <f t="shared" si="262"/>
        <v>2</v>
      </c>
      <c r="N4140" s="2">
        <f t="shared" si="259"/>
        <v>27</v>
      </c>
      <c r="O4140" s="2" t="str">
        <f t="shared" si="260"/>
        <v>DX_LG_LM</v>
      </c>
      <c r="P4140" t="str">
        <f t="shared" si="261"/>
        <v>PA</v>
      </c>
    </row>
    <row r="4141" spans="1:16" x14ac:dyDescent="0.25">
      <c r="A4141" t="s">
        <v>28</v>
      </c>
      <c r="B4141" t="s">
        <v>7402</v>
      </c>
      <c r="C4141">
        <v>218</v>
      </c>
      <c r="D4141" t="s">
        <v>3744</v>
      </c>
      <c r="E4141" s="26" t="s">
        <v>9541</v>
      </c>
      <c r="F4141" t="s">
        <v>44</v>
      </c>
      <c r="G4141" t="s">
        <v>45</v>
      </c>
      <c r="H4141" t="s">
        <v>7320</v>
      </c>
      <c r="I4141">
        <v>9</v>
      </c>
      <c r="J4141">
        <v>1</v>
      </c>
      <c r="K4141" t="s">
        <v>7403</v>
      </c>
      <c r="L4141">
        <v>0</v>
      </c>
      <c r="M4141">
        <f t="shared" si="262"/>
        <v>2</v>
      </c>
      <c r="N4141" s="2">
        <f t="shared" si="259"/>
        <v>27</v>
      </c>
      <c r="O4141" s="2" t="str">
        <f t="shared" si="260"/>
        <v>DX_RLG_LM</v>
      </c>
      <c r="P4141" t="str">
        <f t="shared" si="261"/>
        <v>PA</v>
      </c>
    </row>
    <row r="4142" spans="1:16" x14ac:dyDescent="0.25">
      <c r="A4142" t="s">
        <v>28</v>
      </c>
      <c r="B4142" t="s">
        <v>7404</v>
      </c>
      <c r="C4142">
        <v>219</v>
      </c>
      <c r="D4142" t="s">
        <v>3726</v>
      </c>
      <c r="E4142" s="26" t="s">
        <v>9541</v>
      </c>
      <c r="F4142" t="s">
        <v>44</v>
      </c>
      <c r="G4142" t="s">
        <v>45</v>
      </c>
      <c r="H4142" t="s">
        <v>7320</v>
      </c>
      <c r="I4142">
        <v>9</v>
      </c>
      <c r="J4142">
        <v>1</v>
      </c>
      <c r="K4142" t="s">
        <v>7405</v>
      </c>
      <c r="L4142">
        <v>0</v>
      </c>
      <c r="M4142">
        <f t="shared" si="262"/>
        <v>2</v>
      </c>
      <c r="N4142" s="2">
        <f t="shared" ref="N4142:N4205" si="263">_xlfn.NUMBERVALUE(MID(A4142,2,3))-200</f>
        <v>27</v>
      </c>
      <c r="O4142" s="2" t="str">
        <f t="shared" ref="O4142:O4205" si="264">MID(B4142,6,LEN(B4142)-5)</f>
        <v>DX_LLG_LM</v>
      </c>
      <c r="P4142" t="str">
        <f t="shared" ref="P4142:P4205" si="265">IFERROR(IF(FIND("PA",A4142)&gt;0,"PA","Biological"),"Biological")</f>
        <v>PA</v>
      </c>
    </row>
    <row r="4143" spans="1:16" x14ac:dyDescent="0.25">
      <c r="A4143" t="s">
        <v>28</v>
      </c>
      <c r="B4143" t="s">
        <v>7406</v>
      </c>
      <c r="C4143">
        <v>220</v>
      </c>
      <c r="D4143" t="s">
        <v>7407</v>
      </c>
      <c r="F4143" t="s">
        <v>44</v>
      </c>
      <c r="G4143" t="s">
        <v>45</v>
      </c>
      <c r="H4143" t="s">
        <v>7320</v>
      </c>
      <c r="I4143">
        <v>9</v>
      </c>
      <c r="J4143">
        <v>1</v>
      </c>
      <c r="K4143" t="s">
        <v>7408</v>
      </c>
      <c r="L4143">
        <v>0</v>
      </c>
      <c r="M4143">
        <f t="shared" si="262"/>
        <v>2</v>
      </c>
      <c r="N4143" s="2">
        <f t="shared" si="263"/>
        <v>27</v>
      </c>
      <c r="O4143" s="2" t="str">
        <f t="shared" si="264"/>
        <v>DX_TRU_LM</v>
      </c>
      <c r="P4143" t="str">
        <f t="shared" si="265"/>
        <v>PA</v>
      </c>
    </row>
    <row r="4144" spans="1:16" x14ac:dyDescent="0.25">
      <c r="A4144" t="s">
        <v>28</v>
      </c>
      <c r="B4144" t="s">
        <v>7409</v>
      </c>
      <c r="C4144">
        <v>221</v>
      </c>
      <c r="D4144" t="s">
        <v>7410</v>
      </c>
      <c r="F4144" t="s">
        <v>44</v>
      </c>
      <c r="G4144" t="s">
        <v>45</v>
      </c>
      <c r="H4144" t="s">
        <v>7320</v>
      </c>
      <c r="I4144">
        <v>9</v>
      </c>
      <c r="J4144">
        <v>1</v>
      </c>
      <c r="K4144" t="s">
        <v>7411</v>
      </c>
      <c r="L4144">
        <v>0</v>
      </c>
      <c r="M4144">
        <f t="shared" si="262"/>
        <v>2</v>
      </c>
      <c r="N4144" s="2">
        <f t="shared" si="263"/>
        <v>27</v>
      </c>
      <c r="O4144" s="2" t="str">
        <f t="shared" si="264"/>
        <v>DX_RTRU_LM</v>
      </c>
      <c r="P4144" t="str">
        <f t="shared" si="265"/>
        <v>PA</v>
      </c>
    </row>
    <row r="4145" spans="1:16" x14ac:dyDescent="0.25">
      <c r="A4145" t="s">
        <v>28</v>
      </c>
      <c r="B4145" t="s">
        <v>7412</v>
      </c>
      <c r="C4145">
        <v>222</v>
      </c>
      <c r="D4145" t="s">
        <v>7413</v>
      </c>
      <c r="F4145" t="s">
        <v>44</v>
      </c>
      <c r="G4145" t="s">
        <v>45</v>
      </c>
      <c r="H4145" t="s">
        <v>7320</v>
      </c>
      <c r="I4145">
        <v>9</v>
      </c>
      <c r="J4145">
        <v>1</v>
      </c>
      <c r="K4145" t="s">
        <v>7414</v>
      </c>
      <c r="L4145">
        <v>0</v>
      </c>
      <c r="M4145">
        <f t="shared" si="262"/>
        <v>2</v>
      </c>
      <c r="N4145" s="2">
        <f t="shared" si="263"/>
        <v>27</v>
      </c>
      <c r="O4145" s="2" t="str">
        <f t="shared" si="264"/>
        <v>DX_LTRU_LM</v>
      </c>
      <c r="P4145" t="str">
        <f t="shared" si="265"/>
        <v>PA</v>
      </c>
    </row>
    <row r="4146" spans="1:16" x14ac:dyDescent="0.25">
      <c r="A4146" t="s">
        <v>28</v>
      </c>
      <c r="B4146" t="s">
        <v>7415</v>
      </c>
      <c r="C4146">
        <v>223</v>
      </c>
      <c r="D4146" t="s">
        <v>7416</v>
      </c>
      <c r="F4146" t="s">
        <v>44</v>
      </c>
      <c r="G4146" t="s">
        <v>45</v>
      </c>
      <c r="H4146" t="s">
        <v>7320</v>
      </c>
      <c r="I4146">
        <v>9</v>
      </c>
      <c r="J4146">
        <v>1</v>
      </c>
      <c r="K4146" t="s">
        <v>7417</v>
      </c>
      <c r="L4146">
        <v>0</v>
      </c>
      <c r="M4146">
        <f t="shared" si="262"/>
        <v>2</v>
      </c>
      <c r="N4146" s="2">
        <f t="shared" si="263"/>
        <v>27</v>
      </c>
      <c r="O4146" s="2" t="str">
        <f t="shared" si="264"/>
        <v>DX_ANDROID_LM</v>
      </c>
      <c r="P4146" t="str">
        <f t="shared" si="265"/>
        <v>PA</v>
      </c>
    </row>
    <row r="4147" spans="1:16" x14ac:dyDescent="0.25">
      <c r="A4147" t="s">
        <v>28</v>
      </c>
      <c r="B4147" t="s">
        <v>7418</v>
      </c>
      <c r="C4147">
        <v>224</v>
      </c>
      <c r="D4147" t="s">
        <v>7419</v>
      </c>
      <c r="F4147" t="s">
        <v>44</v>
      </c>
      <c r="G4147" t="s">
        <v>45</v>
      </c>
      <c r="H4147" t="s">
        <v>7320</v>
      </c>
      <c r="I4147">
        <v>9</v>
      </c>
      <c r="J4147">
        <v>1</v>
      </c>
      <c r="K4147" t="s">
        <v>7420</v>
      </c>
      <c r="L4147">
        <v>0</v>
      </c>
      <c r="M4147">
        <f t="shared" si="262"/>
        <v>2</v>
      </c>
      <c r="N4147" s="2">
        <f t="shared" si="263"/>
        <v>27</v>
      </c>
      <c r="O4147" s="2" t="str">
        <f t="shared" si="264"/>
        <v>DX_GYNOID_LM</v>
      </c>
      <c r="P4147" t="str">
        <f t="shared" si="265"/>
        <v>PA</v>
      </c>
    </row>
    <row r="4148" spans="1:16" x14ac:dyDescent="0.25">
      <c r="A4148" t="s">
        <v>28</v>
      </c>
      <c r="B4148" t="s">
        <v>7421</v>
      </c>
      <c r="C4148">
        <v>225</v>
      </c>
      <c r="D4148" t="s">
        <v>3629</v>
      </c>
      <c r="E4148" s="26" t="s">
        <v>9541</v>
      </c>
      <c r="F4148" t="s">
        <v>44</v>
      </c>
      <c r="G4148" t="s">
        <v>45</v>
      </c>
      <c r="H4148" t="s">
        <v>7320</v>
      </c>
      <c r="I4148">
        <v>9</v>
      </c>
      <c r="J4148">
        <v>1</v>
      </c>
      <c r="K4148" t="s">
        <v>7422</v>
      </c>
      <c r="L4148">
        <v>0</v>
      </c>
      <c r="M4148">
        <f t="shared" si="262"/>
        <v>2</v>
      </c>
      <c r="N4148" s="2">
        <f t="shared" si="263"/>
        <v>27</v>
      </c>
      <c r="O4148" s="2" t="str">
        <f t="shared" si="264"/>
        <v>DX_TOT_LM</v>
      </c>
      <c r="P4148" t="str">
        <f t="shared" si="265"/>
        <v>PA</v>
      </c>
    </row>
    <row r="4149" spans="1:16" x14ac:dyDescent="0.25">
      <c r="A4149" t="s">
        <v>28</v>
      </c>
      <c r="B4149" t="s">
        <v>7423</v>
      </c>
      <c r="C4149">
        <v>226</v>
      </c>
      <c r="D4149" t="s">
        <v>7424</v>
      </c>
      <c r="F4149" t="s">
        <v>44</v>
      </c>
      <c r="G4149" t="s">
        <v>45</v>
      </c>
      <c r="H4149" t="s">
        <v>7320</v>
      </c>
      <c r="I4149">
        <v>9</v>
      </c>
      <c r="J4149">
        <v>1</v>
      </c>
      <c r="K4149" t="s">
        <v>7425</v>
      </c>
      <c r="L4149">
        <v>0</v>
      </c>
      <c r="M4149">
        <f t="shared" si="262"/>
        <v>2</v>
      </c>
      <c r="N4149" s="2">
        <f t="shared" si="263"/>
        <v>27</v>
      </c>
      <c r="O4149" s="2" t="str">
        <f t="shared" si="264"/>
        <v>DX_RTOT_LM</v>
      </c>
      <c r="P4149" t="str">
        <f t="shared" si="265"/>
        <v>PA</v>
      </c>
    </row>
    <row r="4150" spans="1:16" x14ac:dyDescent="0.25">
      <c r="A4150" t="s">
        <v>28</v>
      </c>
      <c r="B4150" t="s">
        <v>7426</v>
      </c>
      <c r="C4150">
        <v>227</v>
      </c>
      <c r="D4150" t="s">
        <v>7427</v>
      </c>
      <c r="F4150" t="s">
        <v>44</v>
      </c>
      <c r="G4150" t="s">
        <v>45</v>
      </c>
      <c r="H4150" t="s">
        <v>7320</v>
      </c>
      <c r="I4150">
        <v>9</v>
      </c>
      <c r="J4150">
        <v>1</v>
      </c>
      <c r="K4150" t="s">
        <v>7428</v>
      </c>
      <c r="L4150">
        <v>0</v>
      </c>
      <c r="M4150">
        <f t="shared" si="262"/>
        <v>2</v>
      </c>
      <c r="N4150" s="2">
        <f t="shared" si="263"/>
        <v>27</v>
      </c>
      <c r="O4150" s="2" t="str">
        <f t="shared" si="264"/>
        <v>DX_LTOT_LM</v>
      </c>
      <c r="P4150" t="str">
        <f t="shared" si="265"/>
        <v>PA</v>
      </c>
    </row>
    <row r="4151" spans="1:16" x14ac:dyDescent="0.25">
      <c r="A4151" t="s">
        <v>28</v>
      </c>
      <c r="B4151" t="s">
        <v>7429</v>
      </c>
      <c r="C4151">
        <v>228</v>
      </c>
      <c r="D4151" t="s">
        <v>7430</v>
      </c>
      <c r="F4151" t="s">
        <v>44</v>
      </c>
      <c r="G4151" t="s">
        <v>45</v>
      </c>
      <c r="H4151" t="s">
        <v>7320</v>
      </c>
      <c r="I4151">
        <v>9</v>
      </c>
      <c r="J4151">
        <v>1</v>
      </c>
      <c r="K4151" t="s">
        <v>7431</v>
      </c>
      <c r="L4151">
        <v>0</v>
      </c>
      <c r="M4151">
        <f t="shared" si="262"/>
        <v>2</v>
      </c>
      <c r="N4151" s="2">
        <f t="shared" si="263"/>
        <v>27</v>
      </c>
      <c r="O4151" s="2" t="str">
        <f t="shared" si="264"/>
        <v>DX_TOT_DIFF_LM</v>
      </c>
      <c r="P4151" t="str">
        <f t="shared" si="265"/>
        <v>PA</v>
      </c>
    </row>
    <row r="4152" spans="1:16" x14ac:dyDescent="0.25">
      <c r="A4152" t="s">
        <v>28</v>
      </c>
      <c r="B4152" t="s">
        <v>7432</v>
      </c>
      <c r="C4152">
        <v>229</v>
      </c>
      <c r="D4152" t="s">
        <v>7433</v>
      </c>
      <c r="F4152" t="s">
        <v>44</v>
      </c>
      <c r="G4152" t="s">
        <v>45</v>
      </c>
      <c r="H4152" t="s">
        <v>7320</v>
      </c>
      <c r="I4152">
        <v>9</v>
      </c>
      <c r="J4152">
        <v>1</v>
      </c>
      <c r="K4152" t="s">
        <v>7434</v>
      </c>
      <c r="L4152">
        <v>0</v>
      </c>
      <c r="M4152">
        <f t="shared" si="262"/>
        <v>2</v>
      </c>
      <c r="N4152" s="2">
        <f t="shared" si="263"/>
        <v>27</v>
      </c>
      <c r="O4152" s="2" t="str">
        <f t="shared" si="264"/>
        <v>DX_AM_TM</v>
      </c>
      <c r="P4152" t="str">
        <f t="shared" si="265"/>
        <v>PA</v>
      </c>
    </row>
    <row r="4153" spans="1:16" x14ac:dyDescent="0.25">
      <c r="A4153" t="s">
        <v>28</v>
      </c>
      <c r="B4153" t="s">
        <v>7435</v>
      </c>
      <c r="C4153">
        <v>230</v>
      </c>
      <c r="D4153" t="s">
        <v>7436</v>
      </c>
      <c r="F4153" t="s">
        <v>44</v>
      </c>
      <c r="G4153" t="s">
        <v>45</v>
      </c>
      <c r="H4153" t="s">
        <v>7320</v>
      </c>
      <c r="I4153">
        <v>9</v>
      </c>
      <c r="J4153">
        <v>1</v>
      </c>
      <c r="K4153" t="s">
        <v>7437</v>
      </c>
      <c r="L4153">
        <v>0</v>
      </c>
      <c r="M4153">
        <f t="shared" si="262"/>
        <v>2</v>
      </c>
      <c r="N4153" s="2">
        <f t="shared" si="263"/>
        <v>27</v>
      </c>
      <c r="O4153" s="2" t="str">
        <f t="shared" si="264"/>
        <v>DX_RAM_TM</v>
      </c>
      <c r="P4153" t="str">
        <f t="shared" si="265"/>
        <v>PA</v>
      </c>
    </row>
    <row r="4154" spans="1:16" x14ac:dyDescent="0.25">
      <c r="A4154" t="s">
        <v>28</v>
      </c>
      <c r="B4154" t="s">
        <v>7438</v>
      </c>
      <c r="C4154">
        <v>231</v>
      </c>
      <c r="D4154" t="s">
        <v>7439</v>
      </c>
      <c r="F4154" t="s">
        <v>44</v>
      </c>
      <c r="G4154" t="s">
        <v>45</v>
      </c>
      <c r="H4154" t="s">
        <v>7320</v>
      </c>
      <c r="I4154">
        <v>9</v>
      </c>
      <c r="J4154">
        <v>1</v>
      </c>
      <c r="K4154" t="s">
        <v>7440</v>
      </c>
      <c r="L4154">
        <v>0</v>
      </c>
      <c r="M4154">
        <f t="shared" si="262"/>
        <v>2</v>
      </c>
      <c r="N4154" s="2">
        <f t="shared" si="263"/>
        <v>27</v>
      </c>
      <c r="O4154" s="2" t="str">
        <f t="shared" si="264"/>
        <v>DX_LAM_TM</v>
      </c>
      <c r="P4154" t="str">
        <f t="shared" si="265"/>
        <v>PA</v>
      </c>
    </row>
    <row r="4155" spans="1:16" x14ac:dyDescent="0.25">
      <c r="A4155" t="s">
        <v>28</v>
      </c>
      <c r="B4155" t="s">
        <v>7441</v>
      </c>
      <c r="C4155">
        <v>232</v>
      </c>
      <c r="D4155" t="s">
        <v>7442</v>
      </c>
      <c r="F4155" t="s">
        <v>44</v>
      </c>
      <c r="G4155" t="s">
        <v>45</v>
      </c>
      <c r="H4155" t="s">
        <v>7320</v>
      </c>
      <c r="I4155">
        <v>9</v>
      </c>
      <c r="J4155">
        <v>1</v>
      </c>
      <c r="K4155" t="s">
        <v>7443</v>
      </c>
      <c r="L4155">
        <v>0</v>
      </c>
      <c r="M4155">
        <f t="shared" si="262"/>
        <v>2</v>
      </c>
      <c r="N4155" s="2">
        <f t="shared" si="263"/>
        <v>27</v>
      </c>
      <c r="O4155" s="2" t="str">
        <f t="shared" si="264"/>
        <v>DX_LG_TM</v>
      </c>
      <c r="P4155" t="str">
        <f t="shared" si="265"/>
        <v>PA</v>
      </c>
    </row>
    <row r="4156" spans="1:16" x14ac:dyDescent="0.25">
      <c r="A4156" t="s">
        <v>28</v>
      </c>
      <c r="B4156" t="s">
        <v>7444</v>
      </c>
      <c r="C4156">
        <v>233</v>
      </c>
      <c r="D4156" t="s">
        <v>7445</v>
      </c>
      <c r="F4156" t="s">
        <v>44</v>
      </c>
      <c r="G4156" t="s">
        <v>45</v>
      </c>
      <c r="H4156" t="s">
        <v>7320</v>
      </c>
      <c r="I4156">
        <v>9</v>
      </c>
      <c r="J4156">
        <v>1</v>
      </c>
      <c r="K4156" t="s">
        <v>7446</v>
      </c>
      <c r="L4156">
        <v>0</v>
      </c>
      <c r="M4156">
        <f t="shared" si="262"/>
        <v>2</v>
      </c>
      <c r="N4156" s="2">
        <f t="shared" si="263"/>
        <v>27</v>
      </c>
      <c r="O4156" s="2" t="str">
        <f t="shared" si="264"/>
        <v>DX_RLG_TM</v>
      </c>
      <c r="P4156" t="str">
        <f t="shared" si="265"/>
        <v>PA</v>
      </c>
    </row>
    <row r="4157" spans="1:16" x14ac:dyDescent="0.25">
      <c r="A4157" t="s">
        <v>28</v>
      </c>
      <c r="B4157" t="s">
        <v>7447</v>
      </c>
      <c r="C4157">
        <v>234</v>
      </c>
      <c r="D4157" t="s">
        <v>7448</v>
      </c>
      <c r="F4157" t="s">
        <v>44</v>
      </c>
      <c r="G4157" t="s">
        <v>45</v>
      </c>
      <c r="H4157" t="s">
        <v>7320</v>
      </c>
      <c r="I4157">
        <v>9</v>
      </c>
      <c r="J4157">
        <v>1</v>
      </c>
      <c r="K4157" t="s">
        <v>7449</v>
      </c>
      <c r="L4157">
        <v>0</v>
      </c>
      <c r="M4157">
        <f t="shared" si="262"/>
        <v>2</v>
      </c>
      <c r="N4157" s="2">
        <f t="shared" si="263"/>
        <v>27</v>
      </c>
      <c r="O4157" s="2" t="str">
        <f t="shared" si="264"/>
        <v>DX_LLG_TM</v>
      </c>
      <c r="P4157" t="str">
        <f t="shared" si="265"/>
        <v>PA</v>
      </c>
    </row>
    <row r="4158" spans="1:16" x14ac:dyDescent="0.25">
      <c r="A4158" t="s">
        <v>28</v>
      </c>
      <c r="B4158" t="s">
        <v>7450</v>
      </c>
      <c r="C4158">
        <v>235</v>
      </c>
      <c r="D4158" t="s">
        <v>7451</v>
      </c>
      <c r="F4158" t="s">
        <v>44</v>
      </c>
      <c r="G4158" t="s">
        <v>45</v>
      </c>
      <c r="H4158" t="s">
        <v>7320</v>
      </c>
      <c r="I4158">
        <v>9</v>
      </c>
      <c r="J4158">
        <v>1</v>
      </c>
      <c r="K4158" t="s">
        <v>7452</v>
      </c>
      <c r="L4158">
        <v>0</v>
      </c>
      <c r="M4158">
        <f t="shared" si="262"/>
        <v>2</v>
      </c>
      <c r="N4158" s="2">
        <f t="shared" si="263"/>
        <v>27</v>
      </c>
      <c r="O4158" s="2" t="str">
        <f t="shared" si="264"/>
        <v>DX_TRU_TM</v>
      </c>
      <c r="P4158" t="str">
        <f t="shared" si="265"/>
        <v>PA</v>
      </c>
    </row>
    <row r="4159" spans="1:16" x14ac:dyDescent="0.25">
      <c r="A4159" t="s">
        <v>28</v>
      </c>
      <c r="B4159" t="s">
        <v>7453</v>
      </c>
      <c r="C4159">
        <v>236</v>
      </c>
      <c r="D4159" t="s">
        <v>7454</v>
      </c>
      <c r="F4159" t="s">
        <v>44</v>
      </c>
      <c r="G4159" t="s">
        <v>45</v>
      </c>
      <c r="H4159" t="s">
        <v>7320</v>
      </c>
      <c r="I4159">
        <v>9</v>
      </c>
      <c r="J4159">
        <v>1</v>
      </c>
      <c r="K4159" t="s">
        <v>7455</v>
      </c>
      <c r="L4159">
        <v>0</v>
      </c>
      <c r="M4159">
        <f t="shared" si="262"/>
        <v>2</v>
      </c>
      <c r="N4159" s="2">
        <f t="shared" si="263"/>
        <v>27</v>
      </c>
      <c r="O4159" s="2" t="str">
        <f t="shared" si="264"/>
        <v>DX_RTRU_TM</v>
      </c>
      <c r="P4159" t="str">
        <f t="shared" si="265"/>
        <v>PA</v>
      </c>
    </row>
    <row r="4160" spans="1:16" x14ac:dyDescent="0.25">
      <c r="A4160" t="s">
        <v>28</v>
      </c>
      <c r="B4160" t="s">
        <v>7456</v>
      </c>
      <c r="C4160">
        <v>237</v>
      </c>
      <c r="D4160" t="s">
        <v>7457</v>
      </c>
      <c r="F4160" t="s">
        <v>44</v>
      </c>
      <c r="G4160" t="s">
        <v>45</v>
      </c>
      <c r="H4160" t="s">
        <v>7320</v>
      </c>
      <c r="I4160">
        <v>9</v>
      </c>
      <c r="J4160">
        <v>1</v>
      </c>
      <c r="K4160" t="s">
        <v>7458</v>
      </c>
      <c r="L4160">
        <v>0</v>
      </c>
      <c r="M4160">
        <f t="shared" si="262"/>
        <v>2</v>
      </c>
      <c r="N4160" s="2">
        <f t="shared" si="263"/>
        <v>27</v>
      </c>
      <c r="O4160" s="2" t="str">
        <f t="shared" si="264"/>
        <v>DX_LTRU_TM</v>
      </c>
      <c r="P4160" t="str">
        <f t="shared" si="265"/>
        <v>PA</v>
      </c>
    </row>
    <row r="4161" spans="1:16" x14ac:dyDescent="0.25">
      <c r="A4161" t="s">
        <v>28</v>
      </c>
      <c r="B4161" t="s">
        <v>7459</v>
      </c>
      <c r="C4161">
        <v>238</v>
      </c>
      <c r="D4161" t="s">
        <v>7460</v>
      </c>
      <c r="F4161" t="s">
        <v>44</v>
      </c>
      <c r="G4161" t="s">
        <v>45</v>
      </c>
      <c r="H4161" t="s">
        <v>7320</v>
      </c>
      <c r="I4161">
        <v>9</v>
      </c>
      <c r="J4161">
        <v>1</v>
      </c>
      <c r="K4161" t="s">
        <v>7461</v>
      </c>
      <c r="L4161">
        <v>0</v>
      </c>
      <c r="M4161">
        <f t="shared" si="262"/>
        <v>2</v>
      </c>
      <c r="N4161" s="2">
        <f t="shared" si="263"/>
        <v>27</v>
      </c>
      <c r="O4161" s="2" t="str">
        <f t="shared" si="264"/>
        <v>DX_ANDROID_TM</v>
      </c>
      <c r="P4161" t="str">
        <f t="shared" si="265"/>
        <v>PA</v>
      </c>
    </row>
    <row r="4162" spans="1:16" x14ac:dyDescent="0.25">
      <c r="A4162" t="s">
        <v>28</v>
      </c>
      <c r="B4162" t="s">
        <v>7462</v>
      </c>
      <c r="C4162">
        <v>239</v>
      </c>
      <c r="D4162" t="s">
        <v>7463</v>
      </c>
      <c r="F4162" t="s">
        <v>44</v>
      </c>
      <c r="G4162" t="s">
        <v>45</v>
      </c>
      <c r="H4162" t="s">
        <v>7320</v>
      </c>
      <c r="I4162">
        <v>9</v>
      </c>
      <c r="J4162">
        <v>1</v>
      </c>
      <c r="K4162" t="s">
        <v>7464</v>
      </c>
      <c r="L4162">
        <v>0</v>
      </c>
      <c r="M4162">
        <f t="shared" si="262"/>
        <v>2</v>
      </c>
      <c r="N4162" s="2">
        <f t="shared" si="263"/>
        <v>27</v>
      </c>
      <c r="O4162" s="2" t="str">
        <f t="shared" si="264"/>
        <v>DX_GYNOID_TM</v>
      </c>
      <c r="P4162" t="str">
        <f t="shared" si="265"/>
        <v>PA</v>
      </c>
    </row>
    <row r="4163" spans="1:16" x14ac:dyDescent="0.25">
      <c r="A4163" t="s">
        <v>28</v>
      </c>
      <c r="B4163" t="s">
        <v>7465</v>
      </c>
      <c r="C4163">
        <v>240</v>
      </c>
      <c r="D4163" t="s">
        <v>7466</v>
      </c>
      <c r="F4163" t="s">
        <v>44</v>
      </c>
      <c r="G4163" t="s">
        <v>45</v>
      </c>
      <c r="H4163" t="s">
        <v>7320</v>
      </c>
      <c r="I4163">
        <v>9</v>
      </c>
      <c r="J4163">
        <v>1</v>
      </c>
      <c r="K4163" t="s">
        <v>7467</v>
      </c>
      <c r="L4163">
        <v>0</v>
      </c>
      <c r="M4163">
        <f t="shared" ref="M4163:M4226" si="266">_xlfn.NUMBERVALUE(MID(A4163,2,1))</f>
        <v>2</v>
      </c>
      <c r="N4163" s="2">
        <f t="shared" si="263"/>
        <v>27</v>
      </c>
      <c r="O4163" s="2" t="str">
        <f t="shared" si="264"/>
        <v>DX_TOT_TM</v>
      </c>
      <c r="P4163" t="str">
        <f t="shared" si="265"/>
        <v>PA</v>
      </c>
    </row>
    <row r="4164" spans="1:16" x14ac:dyDescent="0.25">
      <c r="A4164" t="s">
        <v>28</v>
      </c>
      <c r="B4164" t="s">
        <v>7468</v>
      </c>
      <c r="C4164">
        <v>241</v>
      </c>
      <c r="D4164" t="s">
        <v>7469</v>
      </c>
      <c r="F4164" t="s">
        <v>44</v>
      </c>
      <c r="G4164" t="s">
        <v>45</v>
      </c>
      <c r="H4164" t="s">
        <v>7320</v>
      </c>
      <c r="I4164">
        <v>9</v>
      </c>
      <c r="J4164">
        <v>1</v>
      </c>
      <c r="K4164" t="s">
        <v>7470</v>
      </c>
      <c r="L4164">
        <v>0</v>
      </c>
      <c r="M4164">
        <f t="shared" si="266"/>
        <v>2</v>
      </c>
      <c r="N4164" s="2">
        <f t="shared" si="263"/>
        <v>27</v>
      </c>
      <c r="O4164" s="2" t="str">
        <f t="shared" si="264"/>
        <v>DX_RTOT_TM</v>
      </c>
      <c r="P4164" t="str">
        <f t="shared" si="265"/>
        <v>PA</v>
      </c>
    </row>
    <row r="4165" spans="1:16" x14ac:dyDescent="0.25">
      <c r="A4165" t="s">
        <v>28</v>
      </c>
      <c r="B4165" t="s">
        <v>7471</v>
      </c>
      <c r="C4165">
        <v>242</v>
      </c>
      <c r="D4165" t="s">
        <v>7472</v>
      </c>
      <c r="F4165" t="s">
        <v>44</v>
      </c>
      <c r="G4165" t="s">
        <v>45</v>
      </c>
      <c r="H4165" t="s">
        <v>7320</v>
      </c>
      <c r="I4165">
        <v>9</v>
      </c>
      <c r="J4165">
        <v>1</v>
      </c>
      <c r="K4165" t="s">
        <v>7473</v>
      </c>
      <c r="L4165">
        <v>0</v>
      </c>
      <c r="M4165">
        <f t="shared" si="266"/>
        <v>2</v>
      </c>
      <c r="N4165" s="2">
        <f t="shared" si="263"/>
        <v>27</v>
      </c>
      <c r="O4165" s="2" t="str">
        <f t="shared" si="264"/>
        <v>DX_LTOT_TM</v>
      </c>
      <c r="P4165" t="str">
        <f t="shared" si="265"/>
        <v>PA</v>
      </c>
    </row>
    <row r="4166" spans="1:16" x14ac:dyDescent="0.25">
      <c r="A4166" t="s">
        <v>28</v>
      </c>
      <c r="B4166" t="s">
        <v>7474</v>
      </c>
      <c r="C4166">
        <v>243</v>
      </c>
      <c r="D4166" t="s">
        <v>7475</v>
      </c>
      <c r="F4166" t="s">
        <v>44</v>
      </c>
      <c r="G4166" t="s">
        <v>45</v>
      </c>
      <c r="H4166" t="s">
        <v>7320</v>
      </c>
      <c r="I4166">
        <v>9</v>
      </c>
      <c r="J4166">
        <v>1</v>
      </c>
      <c r="K4166" t="s">
        <v>7476</v>
      </c>
      <c r="L4166">
        <v>0</v>
      </c>
      <c r="M4166">
        <f t="shared" si="266"/>
        <v>2</v>
      </c>
      <c r="N4166" s="2">
        <f t="shared" si="263"/>
        <v>27</v>
      </c>
      <c r="O4166" s="2" t="str">
        <f t="shared" si="264"/>
        <v>DX_TOT_DIFF_TM</v>
      </c>
      <c r="P4166" t="str">
        <f t="shared" si="265"/>
        <v>PA</v>
      </c>
    </row>
    <row r="4167" spans="1:16" x14ac:dyDescent="0.25">
      <c r="A4167" t="s">
        <v>28</v>
      </c>
      <c r="B4167" t="s">
        <v>7477</v>
      </c>
      <c r="C4167">
        <v>244</v>
      </c>
      <c r="D4167" t="s">
        <v>7478</v>
      </c>
      <c r="F4167" t="s">
        <v>44</v>
      </c>
      <c r="G4167" t="s">
        <v>45</v>
      </c>
      <c r="H4167" t="s">
        <v>7320</v>
      </c>
      <c r="I4167">
        <v>9</v>
      </c>
      <c r="J4167">
        <v>1</v>
      </c>
      <c r="K4167" t="s">
        <v>7479</v>
      </c>
      <c r="L4167">
        <v>0</v>
      </c>
      <c r="M4167">
        <f t="shared" si="266"/>
        <v>2</v>
      </c>
      <c r="N4167" s="2">
        <f t="shared" si="263"/>
        <v>27</v>
      </c>
      <c r="O4167" s="2" t="str">
        <f t="shared" si="264"/>
        <v>DX_AM_FFM</v>
      </c>
      <c r="P4167" t="str">
        <f t="shared" si="265"/>
        <v>PA</v>
      </c>
    </row>
    <row r="4168" spans="1:16" x14ac:dyDescent="0.25">
      <c r="A4168" t="s">
        <v>28</v>
      </c>
      <c r="B4168" t="s">
        <v>7480</v>
      </c>
      <c r="C4168">
        <v>245</v>
      </c>
      <c r="D4168" t="s">
        <v>7481</v>
      </c>
      <c r="F4168" t="s">
        <v>44</v>
      </c>
      <c r="G4168" t="s">
        <v>45</v>
      </c>
      <c r="H4168" t="s">
        <v>7320</v>
      </c>
      <c r="I4168">
        <v>9</v>
      </c>
      <c r="J4168">
        <v>1</v>
      </c>
      <c r="K4168" t="s">
        <v>7482</v>
      </c>
      <c r="L4168">
        <v>0</v>
      </c>
      <c r="M4168">
        <f t="shared" si="266"/>
        <v>2</v>
      </c>
      <c r="N4168" s="2">
        <f t="shared" si="263"/>
        <v>27</v>
      </c>
      <c r="O4168" s="2" t="str">
        <f t="shared" si="264"/>
        <v>DX_RAM_FFM</v>
      </c>
      <c r="P4168" t="str">
        <f t="shared" si="265"/>
        <v>PA</v>
      </c>
    </row>
    <row r="4169" spans="1:16" x14ac:dyDescent="0.25">
      <c r="A4169" t="s">
        <v>28</v>
      </c>
      <c r="B4169" t="s">
        <v>7483</v>
      </c>
      <c r="C4169">
        <v>246</v>
      </c>
      <c r="D4169" t="s">
        <v>7484</v>
      </c>
      <c r="F4169" t="s">
        <v>44</v>
      </c>
      <c r="G4169" t="s">
        <v>45</v>
      </c>
      <c r="H4169" t="s">
        <v>7320</v>
      </c>
      <c r="I4169">
        <v>9</v>
      </c>
      <c r="J4169">
        <v>1</v>
      </c>
      <c r="K4169" t="s">
        <v>7485</v>
      </c>
      <c r="L4169">
        <v>0</v>
      </c>
      <c r="M4169">
        <f t="shared" si="266"/>
        <v>2</v>
      </c>
      <c r="N4169" s="2">
        <f t="shared" si="263"/>
        <v>27</v>
      </c>
      <c r="O4169" s="2" t="str">
        <f t="shared" si="264"/>
        <v>DX_LAM_FFM</v>
      </c>
      <c r="P4169" t="str">
        <f t="shared" si="265"/>
        <v>PA</v>
      </c>
    </row>
    <row r="4170" spans="1:16" x14ac:dyDescent="0.25">
      <c r="A4170" t="s">
        <v>28</v>
      </c>
      <c r="B4170" t="s">
        <v>7486</v>
      </c>
      <c r="C4170">
        <v>247</v>
      </c>
      <c r="D4170" t="s">
        <v>7487</v>
      </c>
      <c r="F4170" t="s">
        <v>44</v>
      </c>
      <c r="G4170" t="s">
        <v>45</v>
      </c>
      <c r="H4170" t="s">
        <v>7320</v>
      </c>
      <c r="I4170">
        <v>9</v>
      </c>
      <c r="J4170">
        <v>1</v>
      </c>
      <c r="K4170" t="s">
        <v>7488</v>
      </c>
      <c r="L4170">
        <v>0</v>
      </c>
      <c r="M4170">
        <f t="shared" si="266"/>
        <v>2</v>
      </c>
      <c r="N4170" s="2">
        <f t="shared" si="263"/>
        <v>27</v>
      </c>
      <c r="O4170" s="2" t="str">
        <f t="shared" si="264"/>
        <v>DX_LG_FFM</v>
      </c>
      <c r="P4170" t="str">
        <f t="shared" si="265"/>
        <v>PA</v>
      </c>
    </row>
    <row r="4171" spans="1:16" x14ac:dyDescent="0.25">
      <c r="A4171" t="s">
        <v>28</v>
      </c>
      <c r="B4171" t="s">
        <v>7489</v>
      </c>
      <c r="C4171">
        <v>248</v>
      </c>
      <c r="D4171" t="s">
        <v>7490</v>
      </c>
      <c r="F4171" t="s">
        <v>44</v>
      </c>
      <c r="G4171" t="s">
        <v>45</v>
      </c>
      <c r="H4171" t="s">
        <v>7320</v>
      </c>
      <c r="I4171">
        <v>9</v>
      </c>
      <c r="J4171">
        <v>1</v>
      </c>
      <c r="K4171" t="s">
        <v>7491</v>
      </c>
      <c r="L4171">
        <v>0</v>
      </c>
      <c r="M4171">
        <f t="shared" si="266"/>
        <v>2</v>
      </c>
      <c r="N4171" s="2">
        <f t="shared" si="263"/>
        <v>27</v>
      </c>
      <c r="O4171" s="2" t="str">
        <f t="shared" si="264"/>
        <v>DX_RLG_FFM</v>
      </c>
      <c r="P4171" t="str">
        <f t="shared" si="265"/>
        <v>PA</v>
      </c>
    </row>
    <row r="4172" spans="1:16" x14ac:dyDescent="0.25">
      <c r="A4172" t="s">
        <v>28</v>
      </c>
      <c r="B4172" t="s">
        <v>7492</v>
      </c>
      <c r="C4172">
        <v>249</v>
      </c>
      <c r="D4172" t="s">
        <v>7493</v>
      </c>
      <c r="F4172" t="s">
        <v>44</v>
      </c>
      <c r="G4172" t="s">
        <v>45</v>
      </c>
      <c r="H4172" t="s">
        <v>7320</v>
      </c>
      <c r="I4172">
        <v>9</v>
      </c>
      <c r="J4172">
        <v>1</v>
      </c>
      <c r="K4172" t="s">
        <v>7494</v>
      </c>
      <c r="L4172">
        <v>0</v>
      </c>
      <c r="M4172">
        <f t="shared" si="266"/>
        <v>2</v>
      </c>
      <c r="N4172" s="2">
        <f t="shared" si="263"/>
        <v>27</v>
      </c>
      <c r="O4172" s="2" t="str">
        <f t="shared" si="264"/>
        <v>DX_LLG_FFM</v>
      </c>
      <c r="P4172" t="str">
        <f t="shared" si="265"/>
        <v>PA</v>
      </c>
    </row>
    <row r="4173" spans="1:16" x14ac:dyDescent="0.25">
      <c r="A4173" t="s">
        <v>28</v>
      </c>
      <c r="B4173" t="s">
        <v>7495</v>
      </c>
      <c r="C4173">
        <v>250</v>
      </c>
      <c r="D4173" t="s">
        <v>7496</v>
      </c>
      <c r="F4173" t="s">
        <v>44</v>
      </c>
      <c r="G4173" t="s">
        <v>45</v>
      </c>
      <c r="H4173" t="s">
        <v>7320</v>
      </c>
      <c r="I4173">
        <v>9</v>
      </c>
      <c r="J4173">
        <v>1</v>
      </c>
      <c r="K4173" t="s">
        <v>7497</v>
      </c>
      <c r="L4173">
        <v>0</v>
      </c>
      <c r="M4173">
        <f t="shared" si="266"/>
        <v>2</v>
      </c>
      <c r="N4173" s="2">
        <f t="shared" si="263"/>
        <v>27</v>
      </c>
      <c r="O4173" s="2" t="str">
        <f t="shared" si="264"/>
        <v>DX_TRU_FFM</v>
      </c>
      <c r="P4173" t="str">
        <f t="shared" si="265"/>
        <v>PA</v>
      </c>
    </row>
    <row r="4174" spans="1:16" x14ac:dyDescent="0.25">
      <c r="A4174" t="s">
        <v>28</v>
      </c>
      <c r="B4174" t="s">
        <v>7498</v>
      </c>
      <c r="C4174">
        <v>251</v>
      </c>
      <c r="D4174" t="s">
        <v>7499</v>
      </c>
      <c r="F4174" t="s">
        <v>44</v>
      </c>
      <c r="G4174" t="s">
        <v>45</v>
      </c>
      <c r="H4174" t="s">
        <v>7320</v>
      </c>
      <c r="I4174">
        <v>9</v>
      </c>
      <c r="J4174">
        <v>1</v>
      </c>
      <c r="K4174" t="s">
        <v>7500</v>
      </c>
      <c r="L4174">
        <v>0</v>
      </c>
      <c r="M4174">
        <f t="shared" si="266"/>
        <v>2</v>
      </c>
      <c r="N4174" s="2">
        <f t="shared" si="263"/>
        <v>27</v>
      </c>
      <c r="O4174" s="2" t="str">
        <f t="shared" si="264"/>
        <v>DX_RTRU_FFM</v>
      </c>
      <c r="P4174" t="str">
        <f t="shared" si="265"/>
        <v>PA</v>
      </c>
    </row>
    <row r="4175" spans="1:16" x14ac:dyDescent="0.25">
      <c r="A4175" t="s">
        <v>28</v>
      </c>
      <c r="B4175" t="s">
        <v>7501</v>
      </c>
      <c r="C4175">
        <v>252</v>
      </c>
      <c r="D4175" t="s">
        <v>7502</v>
      </c>
      <c r="F4175" t="s">
        <v>44</v>
      </c>
      <c r="G4175" t="s">
        <v>45</v>
      </c>
      <c r="H4175" t="s">
        <v>7320</v>
      </c>
      <c r="I4175">
        <v>9</v>
      </c>
      <c r="J4175">
        <v>1</v>
      </c>
      <c r="K4175" t="s">
        <v>7503</v>
      </c>
      <c r="L4175">
        <v>0</v>
      </c>
      <c r="M4175">
        <f t="shared" si="266"/>
        <v>2</v>
      </c>
      <c r="N4175" s="2">
        <f t="shared" si="263"/>
        <v>27</v>
      </c>
      <c r="O4175" s="2" t="str">
        <f t="shared" si="264"/>
        <v>DX_LTRU_FFM</v>
      </c>
      <c r="P4175" t="str">
        <f t="shared" si="265"/>
        <v>PA</v>
      </c>
    </row>
    <row r="4176" spans="1:16" x14ac:dyDescent="0.25">
      <c r="A4176" t="s">
        <v>28</v>
      </c>
      <c r="B4176" t="s">
        <v>7504</v>
      </c>
      <c r="C4176">
        <v>253</v>
      </c>
      <c r="D4176" t="s">
        <v>7505</v>
      </c>
      <c r="F4176" t="s">
        <v>44</v>
      </c>
      <c r="G4176" t="s">
        <v>45</v>
      </c>
      <c r="H4176" t="s">
        <v>7320</v>
      </c>
      <c r="I4176">
        <v>9</v>
      </c>
      <c r="J4176">
        <v>1</v>
      </c>
      <c r="K4176" t="s">
        <v>7506</v>
      </c>
      <c r="L4176">
        <v>0</v>
      </c>
      <c r="M4176">
        <f t="shared" si="266"/>
        <v>2</v>
      </c>
      <c r="N4176" s="2">
        <f t="shared" si="263"/>
        <v>27</v>
      </c>
      <c r="O4176" s="2" t="str">
        <f t="shared" si="264"/>
        <v>DX_ANDROID_FFM</v>
      </c>
      <c r="P4176" t="str">
        <f t="shared" si="265"/>
        <v>PA</v>
      </c>
    </row>
    <row r="4177" spans="1:16" x14ac:dyDescent="0.25">
      <c r="A4177" t="s">
        <v>28</v>
      </c>
      <c r="B4177" t="s">
        <v>7507</v>
      </c>
      <c r="C4177">
        <v>254</v>
      </c>
      <c r="D4177" t="s">
        <v>7508</v>
      </c>
      <c r="F4177" t="s">
        <v>44</v>
      </c>
      <c r="G4177" t="s">
        <v>45</v>
      </c>
      <c r="H4177" t="s">
        <v>7320</v>
      </c>
      <c r="I4177">
        <v>9</v>
      </c>
      <c r="J4177">
        <v>1</v>
      </c>
      <c r="K4177" t="s">
        <v>7509</v>
      </c>
      <c r="L4177">
        <v>0</v>
      </c>
      <c r="M4177">
        <f t="shared" si="266"/>
        <v>2</v>
      </c>
      <c r="N4177" s="2">
        <f t="shared" si="263"/>
        <v>27</v>
      </c>
      <c r="O4177" s="2" t="str">
        <f t="shared" si="264"/>
        <v>DX_GYNOID_FFM</v>
      </c>
      <c r="P4177" t="str">
        <f t="shared" si="265"/>
        <v>PA</v>
      </c>
    </row>
    <row r="4178" spans="1:16" x14ac:dyDescent="0.25">
      <c r="A4178" t="s">
        <v>28</v>
      </c>
      <c r="B4178" t="s">
        <v>7510</v>
      </c>
      <c r="C4178">
        <v>255</v>
      </c>
      <c r="D4178" t="s">
        <v>7511</v>
      </c>
      <c r="F4178" t="s">
        <v>44</v>
      </c>
      <c r="G4178" t="s">
        <v>45</v>
      </c>
      <c r="H4178" t="s">
        <v>7320</v>
      </c>
      <c r="I4178">
        <v>9</v>
      </c>
      <c r="J4178">
        <v>1</v>
      </c>
      <c r="K4178" t="s">
        <v>7512</v>
      </c>
      <c r="L4178">
        <v>0</v>
      </c>
      <c r="M4178">
        <f t="shared" si="266"/>
        <v>2</v>
      </c>
      <c r="N4178" s="2">
        <f t="shared" si="263"/>
        <v>27</v>
      </c>
      <c r="O4178" s="2" t="str">
        <f t="shared" si="264"/>
        <v>DX_TOT_FFM</v>
      </c>
      <c r="P4178" t="str">
        <f t="shared" si="265"/>
        <v>PA</v>
      </c>
    </row>
    <row r="4179" spans="1:16" x14ac:dyDescent="0.25">
      <c r="A4179" t="s">
        <v>28</v>
      </c>
      <c r="B4179" t="s">
        <v>7513</v>
      </c>
      <c r="C4179">
        <v>256</v>
      </c>
      <c r="D4179" t="s">
        <v>7514</v>
      </c>
      <c r="F4179" t="s">
        <v>44</v>
      </c>
      <c r="G4179" t="s">
        <v>45</v>
      </c>
      <c r="H4179" t="s">
        <v>7320</v>
      </c>
      <c r="I4179">
        <v>9</v>
      </c>
      <c r="J4179">
        <v>1</v>
      </c>
      <c r="K4179" t="s">
        <v>7515</v>
      </c>
      <c r="L4179">
        <v>0</v>
      </c>
      <c r="M4179">
        <f t="shared" si="266"/>
        <v>2</v>
      </c>
      <c r="N4179" s="2">
        <f t="shared" si="263"/>
        <v>27</v>
      </c>
      <c r="O4179" s="2" t="str">
        <f t="shared" si="264"/>
        <v>DX_RTOT_FFM</v>
      </c>
      <c r="P4179" t="str">
        <f t="shared" si="265"/>
        <v>PA</v>
      </c>
    </row>
    <row r="4180" spans="1:16" x14ac:dyDescent="0.25">
      <c r="A4180" t="s">
        <v>28</v>
      </c>
      <c r="B4180" t="s">
        <v>7516</v>
      </c>
      <c r="C4180">
        <v>257</v>
      </c>
      <c r="D4180" t="s">
        <v>7517</v>
      </c>
      <c r="F4180" t="s">
        <v>44</v>
      </c>
      <c r="G4180" t="s">
        <v>45</v>
      </c>
      <c r="H4180" t="s">
        <v>7320</v>
      </c>
      <c r="I4180">
        <v>9</v>
      </c>
      <c r="J4180">
        <v>1</v>
      </c>
      <c r="K4180" t="s">
        <v>7518</v>
      </c>
      <c r="L4180">
        <v>0</v>
      </c>
      <c r="M4180">
        <f t="shared" si="266"/>
        <v>2</v>
      </c>
      <c r="N4180" s="2">
        <f t="shared" si="263"/>
        <v>27</v>
      </c>
      <c r="O4180" s="2" t="str">
        <f t="shared" si="264"/>
        <v>DX_LTOT_FFM</v>
      </c>
      <c r="P4180" t="str">
        <f t="shared" si="265"/>
        <v>PA</v>
      </c>
    </row>
    <row r="4181" spans="1:16" x14ac:dyDescent="0.25">
      <c r="A4181" t="s">
        <v>28</v>
      </c>
      <c r="B4181" t="s">
        <v>7519</v>
      </c>
      <c r="C4181">
        <v>258</v>
      </c>
      <c r="D4181" t="s">
        <v>7520</v>
      </c>
      <c r="F4181" t="s">
        <v>44</v>
      </c>
      <c r="G4181" t="s">
        <v>45</v>
      </c>
      <c r="H4181" t="s">
        <v>7320</v>
      </c>
      <c r="I4181">
        <v>9</v>
      </c>
      <c r="J4181">
        <v>1</v>
      </c>
      <c r="K4181" t="s">
        <v>7521</v>
      </c>
      <c r="L4181">
        <v>0</v>
      </c>
      <c r="M4181">
        <f t="shared" si="266"/>
        <v>2</v>
      </c>
      <c r="N4181" s="2">
        <f t="shared" si="263"/>
        <v>27</v>
      </c>
      <c r="O4181" s="2" t="str">
        <f t="shared" si="264"/>
        <v>DX_TOT_DIFF_FFM</v>
      </c>
      <c r="P4181" t="str">
        <f t="shared" si="265"/>
        <v>PA</v>
      </c>
    </row>
    <row r="4182" spans="1:16" x14ac:dyDescent="0.25">
      <c r="A4182" t="s">
        <v>28</v>
      </c>
      <c r="B4182" t="s">
        <v>7522</v>
      </c>
      <c r="C4182">
        <v>259</v>
      </c>
      <c r="D4182" t="s">
        <v>7523</v>
      </c>
      <c r="F4182" t="s">
        <v>44</v>
      </c>
      <c r="G4182" t="s">
        <v>45</v>
      </c>
      <c r="H4182" t="s">
        <v>7320</v>
      </c>
      <c r="I4182">
        <v>9</v>
      </c>
      <c r="J4182">
        <v>1</v>
      </c>
      <c r="K4182" t="s">
        <v>7524</v>
      </c>
      <c r="L4182">
        <v>0</v>
      </c>
      <c r="M4182">
        <f t="shared" si="266"/>
        <v>2</v>
      </c>
      <c r="N4182" s="2">
        <f t="shared" si="263"/>
        <v>27</v>
      </c>
      <c r="O4182" s="2" t="str">
        <f t="shared" si="264"/>
        <v>DX_AM_TOTM</v>
      </c>
      <c r="P4182" t="str">
        <f t="shared" si="265"/>
        <v>PA</v>
      </c>
    </row>
    <row r="4183" spans="1:16" x14ac:dyDescent="0.25">
      <c r="A4183" t="s">
        <v>28</v>
      </c>
      <c r="B4183" t="s">
        <v>7525</v>
      </c>
      <c r="C4183">
        <v>260</v>
      </c>
      <c r="D4183" t="s">
        <v>7526</v>
      </c>
      <c r="F4183" t="s">
        <v>44</v>
      </c>
      <c r="G4183" t="s">
        <v>45</v>
      </c>
      <c r="H4183" t="s">
        <v>7320</v>
      </c>
      <c r="I4183">
        <v>9</v>
      </c>
      <c r="J4183">
        <v>1</v>
      </c>
      <c r="K4183" t="s">
        <v>7527</v>
      </c>
      <c r="L4183">
        <v>0</v>
      </c>
      <c r="M4183">
        <f t="shared" si="266"/>
        <v>2</v>
      </c>
      <c r="N4183" s="2">
        <f t="shared" si="263"/>
        <v>27</v>
      </c>
      <c r="O4183" s="2" t="str">
        <f t="shared" si="264"/>
        <v>DX_RAM_TOTM</v>
      </c>
      <c r="P4183" t="str">
        <f t="shared" si="265"/>
        <v>PA</v>
      </c>
    </row>
    <row r="4184" spans="1:16" x14ac:dyDescent="0.25">
      <c r="A4184" t="s">
        <v>28</v>
      </c>
      <c r="B4184" t="s">
        <v>7528</v>
      </c>
      <c r="C4184">
        <v>261</v>
      </c>
      <c r="D4184" t="s">
        <v>7529</v>
      </c>
      <c r="F4184" t="s">
        <v>44</v>
      </c>
      <c r="G4184" t="s">
        <v>45</v>
      </c>
      <c r="H4184" t="s">
        <v>7320</v>
      </c>
      <c r="I4184">
        <v>9</v>
      </c>
      <c r="J4184">
        <v>1</v>
      </c>
      <c r="K4184" t="s">
        <v>7530</v>
      </c>
      <c r="L4184">
        <v>0</v>
      </c>
      <c r="M4184">
        <f t="shared" si="266"/>
        <v>2</v>
      </c>
      <c r="N4184" s="2">
        <f t="shared" si="263"/>
        <v>27</v>
      </c>
      <c r="O4184" s="2" t="str">
        <f t="shared" si="264"/>
        <v>DX_LAM_TOTM</v>
      </c>
      <c r="P4184" t="str">
        <f t="shared" si="265"/>
        <v>PA</v>
      </c>
    </row>
    <row r="4185" spans="1:16" x14ac:dyDescent="0.25">
      <c r="A4185" t="s">
        <v>28</v>
      </c>
      <c r="B4185" t="s">
        <v>7531</v>
      </c>
      <c r="C4185">
        <v>262</v>
      </c>
      <c r="D4185" t="s">
        <v>7532</v>
      </c>
      <c r="F4185" t="s">
        <v>44</v>
      </c>
      <c r="G4185" t="s">
        <v>45</v>
      </c>
      <c r="H4185" t="s">
        <v>7320</v>
      </c>
      <c r="I4185">
        <v>9</v>
      </c>
      <c r="J4185">
        <v>1</v>
      </c>
      <c r="K4185" t="s">
        <v>7533</v>
      </c>
      <c r="L4185">
        <v>0</v>
      </c>
      <c r="M4185">
        <f t="shared" si="266"/>
        <v>2</v>
      </c>
      <c r="N4185" s="2">
        <f t="shared" si="263"/>
        <v>27</v>
      </c>
      <c r="O4185" s="2" t="str">
        <f t="shared" si="264"/>
        <v>DX_LG_TOTM</v>
      </c>
      <c r="P4185" t="str">
        <f t="shared" si="265"/>
        <v>PA</v>
      </c>
    </row>
    <row r="4186" spans="1:16" x14ac:dyDescent="0.25">
      <c r="A4186" t="s">
        <v>28</v>
      </c>
      <c r="B4186" t="s">
        <v>7534</v>
      </c>
      <c r="C4186">
        <v>263</v>
      </c>
      <c r="D4186" t="s">
        <v>7535</v>
      </c>
      <c r="F4186" t="s">
        <v>44</v>
      </c>
      <c r="G4186" t="s">
        <v>45</v>
      </c>
      <c r="H4186" t="s">
        <v>7320</v>
      </c>
      <c r="I4186">
        <v>9</v>
      </c>
      <c r="J4186">
        <v>1</v>
      </c>
      <c r="K4186" t="s">
        <v>7536</v>
      </c>
      <c r="L4186">
        <v>0</v>
      </c>
      <c r="M4186">
        <f t="shared" si="266"/>
        <v>2</v>
      </c>
      <c r="N4186" s="2">
        <f t="shared" si="263"/>
        <v>27</v>
      </c>
      <c r="O4186" s="2" t="str">
        <f t="shared" si="264"/>
        <v>DX_RLG_TOTM</v>
      </c>
      <c r="P4186" t="str">
        <f t="shared" si="265"/>
        <v>PA</v>
      </c>
    </row>
    <row r="4187" spans="1:16" x14ac:dyDescent="0.25">
      <c r="A4187" t="s">
        <v>28</v>
      </c>
      <c r="B4187" t="s">
        <v>7537</v>
      </c>
      <c r="C4187">
        <v>264</v>
      </c>
      <c r="D4187" t="s">
        <v>7538</v>
      </c>
      <c r="F4187" t="s">
        <v>44</v>
      </c>
      <c r="G4187" t="s">
        <v>45</v>
      </c>
      <c r="H4187" t="s">
        <v>7320</v>
      </c>
      <c r="I4187">
        <v>9</v>
      </c>
      <c r="J4187">
        <v>1</v>
      </c>
      <c r="K4187" t="s">
        <v>7539</v>
      </c>
      <c r="L4187">
        <v>0</v>
      </c>
      <c r="M4187">
        <f t="shared" si="266"/>
        <v>2</v>
      </c>
      <c r="N4187" s="2">
        <f t="shared" si="263"/>
        <v>27</v>
      </c>
      <c r="O4187" s="2" t="str">
        <f t="shared" si="264"/>
        <v>DX_LLG_TOTM</v>
      </c>
      <c r="P4187" t="str">
        <f t="shared" si="265"/>
        <v>PA</v>
      </c>
    </row>
    <row r="4188" spans="1:16" x14ac:dyDescent="0.25">
      <c r="A4188" t="s">
        <v>28</v>
      </c>
      <c r="B4188" t="s">
        <v>7540</v>
      </c>
      <c r="C4188">
        <v>265</v>
      </c>
      <c r="D4188" t="s">
        <v>7541</v>
      </c>
      <c r="F4188" t="s">
        <v>44</v>
      </c>
      <c r="G4188" t="s">
        <v>45</v>
      </c>
      <c r="H4188" t="s">
        <v>7320</v>
      </c>
      <c r="I4188">
        <v>9</v>
      </c>
      <c r="J4188">
        <v>1</v>
      </c>
      <c r="K4188" t="s">
        <v>7542</v>
      </c>
      <c r="L4188">
        <v>0</v>
      </c>
      <c r="M4188">
        <f t="shared" si="266"/>
        <v>2</v>
      </c>
      <c r="N4188" s="2">
        <f t="shared" si="263"/>
        <v>27</v>
      </c>
      <c r="O4188" s="2" t="str">
        <f t="shared" si="264"/>
        <v>DX_TRU_TOTM</v>
      </c>
      <c r="P4188" t="str">
        <f t="shared" si="265"/>
        <v>PA</v>
      </c>
    </row>
    <row r="4189" spans="1:16" x14ac:dyDescent="0.25">
      <c r="A4189" t="s">
        <v>28</v>
      </c>
      <c r="B4189" t="s">
        <v>7543</v>
      </c>
      <c r="C4189">
        <v>266</v>
      </c>
      <c r="D4189" t="s">
        <v>7544</v>
      </c>
      <c r="F4189" t="s">
        <v>44</v>
      </c>
      <c r="G4189" t="s">
        <v>45</v>
      </c>
      <c r="H4189" t="s">
        <v>7320</v>
      </c>
      <c r="I4189">
        <v>9</v>
      </c>
      <c r="J4189">
        <v>1</v>
      </c>
      <c r="K4189" t="s">
        <v>7545</v>
      </c>
      <c r="L4189">
        <v>0</v>
      </c>
      <c r="M4189">
        <f t="shared" si="266"/>
        <v>2</v>
      </c>
      <c r="N4189" s="2">
        <f t="shared" si="263"/>
        <v>27</v>
      </c>
      <c r="O4189" s="2" t="str">
        <f t="shared" si="264"/>
        <v>DX_RTRU_TOTM</v>
      </c>
      <c r="P4189" t="str">
        <f t="shared" si="265"/>
        <v>PA</v>
      </c>
    </row>
    <row r="4190" spans="1:16" x14ac:dyDescent="0.25">
      <c r="A4190" t="s">
        <v>28</v>
      </c>
      <c r="B4190" t="s">
        <v>7546</v>
      </c>
      <c r="C4190">
        <v>267</v>
      </c>
      <c r="D4190" t="s">
        <v>7547</v>
      </c>
      <c r="F4190" t="s">
        <v>44</v>
      </c>
      <c r="G4190" t="s">
        <v>45</v>
      </c>
      <c r="H4190" t="s">
        <v>7320</v>
      </c>
      <c r="I4190">
        <v>9</v>
      </c>
      <c r="J4190">
        <v>1</v>
      </c>
      <c r="K4190" t="s">
        <v>7548</v>
      </c>
      <c r="L4190">
        <v>0</v>
      </c>
      <c r="M4190">
        <f t="shared" si="266"/>
        <v>2</v>
      </c>
      <c r="N4190" s="2">
        <f t="shared" si="263"/>
        <v>27</v>
      </c>
      <c r="O4190" s="2" t="str">
        <f t="shared" si="264"/>
        <v>DX_LTRU_TOTM</v>
      </c>
      <c r="P4190" t="str">
        <f t="shared" si="265"/>
        <v>PA</v>
      </c>
    </row>
    <row r="4191" spans="1:16" x14ac:dyDescent="0.25">
      <c r="A4191" t="s">
        <v>28</v>
      </c>
      <c r="B4191" t="s">
        <v>7549</v>
      </c>
      <c r="C4191">
        <v>268</v>
      </c>
      <c r="D4191" t="s">
        <v>7550</v>
      </c>
      <c r="F4191" t="s">
        <v>44</v>
      </c>
      <c r="G4191" t="s">
        <v>45</v>
      </c>
      <c r="H4191" t="s">
        <v>7320</v>
      </c>
      <c r="I4191">
        <v>9</v>
      </c>
      <c r="J4191">
        <v>1</v>
      </c>
      <c r="K4191" t="s">
        <v>7551</v>
      </c>
      <c r="L4191">
        <v>0</v>
      </c>
      <c r="M4191">
        <f t="shared" si="266"/>
        <v>2</v>
      </c>
      <c r="N4191" s="2">
        <f t="shared" si="263"/>
        <v>27</v>
      </c>
      <c r="O4191" s="2" t="str">
        <f t="shared" si="264"/>
        <v>DX_ANDROID_TOTM</v>
      </c>
      <c r="P4191" t="str">
        <f t="shared" si="265"/>
        <v>PA</v>
      </c>
    </row>
    <row r="4192" spans="1:16" x14ac:dyDescent="0.25">
      <c r="A4192" t="s">
        <v>28</v>
      </c>
      <c r="B4192" t="s">
        <v>7552</v>
      </c>
      <c r="C4192">
        <v>269</v>
      </c>
      <c r="D4192" t="s">
        <v>7553</v>
      </c>
      <c r="F4192" t="s">
        <v>44</v>
      </c>
      <c r="G4192" t="s">
        <v>45</v>
      </c>
      <c r="H4192" t="s">
        <v>7320</v>
      </c>
      <c r="I4192">
        <v>9</v>
      </c>
      <c r="J4192">
        <v>1</v>
      </c>
      <c r="K4192" t="s">
        <v>7554</v>
      </c>
      <c r="L4192">
        <v>0</v>
      </c>
      <c r="M4192">
        <f t="shared" si="266"/>
        <v>2</v>
      </c>
      <c r="N4192" s="2">
        <f t="shared" si="263"/>
        <v>27</v>
      </c>
      <c r="O4192" s="2" t="str">
        <f t="shared" si="264"/>
        <v>DX_GYNOID_TOTM</v>
      </c>
      <c r="P4192" t="str">
        <f t="shared" si="265"/>
        <v>PA</v>
      </c>
    </row>
    <row r="4193" spans="1:16" x14ac:dyDescent="0.25">
      <c r="A4193" t="s">
        <v>28</v>
      </c>
      <c r="B4193" t="s">
        <v>7555</v>
      </c>
      <c r="C4193">
        <v>270</v>
      </c>
      <c r="D4193" t="s">
        <v>7556</v>
      </c>
      <c r="F4193" t="s">
        <v>44</v>
      </c>
      <c r="G4193" t="s">
        <v>45</v>
      </c>
      <c r="H4193" t="s">
        <v>7320</v>
      </c>
      <c r="I4193">
        <v>9</v>
      </c>
      <c r="J4193">
        <v>1</v>
      </c>
      <c r="K4193" t="s">
        <v>7557</v>
      </c>
      <c r="L4193">
        <v>0</v>
      </c>
      <c r="M4193">
        <f t="shared" si="266"/>
        <v>2</v>
      </c>
      <c r="N4193" s="2">
        <f t="shared" si="263"/>
        <v>27</v>
      </c>
      <c r="O4193" s="2" t="str">
        <f t="shared" si="264"/>
        <v>DX_TOT_TOTM</v>
      </c>
      <c r="P4193" t="str">
        <f t="shared" si="265"/>
        <v>PA</v>
      </c>
    </row>
    <row r="4194" spans="1:16" x14ac:dyDescent="0.25">
      <c r="A4194" t="s">
        <v>28</v>
      </c>
      <c r="B4194" t="s">
        <v>7558</v>
      </c>
      <c r="C4194">
        <v>271</v>
      </c>
      <c r="D4194" t="s">
        <v>7559</v>
      </c>
      <c r="F4194" t="s">
        <v>44</v>
      </c>
      <c r="G4194" t="s">
        <v>45</v>
      </c>
      <c r="H4194" t="s">
        <v>7320</v>
      </c>
      <c r="I4194">
        <v>9</v>
      </c>
      <c r="J4194">
        <v>1</v>
      </c>
      <c r="K4194" t="s">
        <v>7560</v>
      </c>
      <c r="L4194">
        <v>0</v>
      </c>
      <c r="M4194">
        <f t="shared" si="266"/>
        <v>2</v>
      </c>
      <c r="N4194" s="2">
        <f t="shared" si="263"/>
        <v>27</v>
      </c>
      <c r="O4194" s="2" t="str">
        <f t="shared" si="264"/>
        <v>DX_RTOT_TOTM</v>
      </c>
      <c r="P4194" t="str">
        <f t="shared" si="265"/>
        <v>PA</v>
      </c>
    </row>
    <row r="4195" spans="1:16" x14ac:dyDescent="0.25">
      <c r="A4195" t="s">
        <v>28</v>
      </c>
      <c r="B4195" t="s">
        <v>7561</v>
      </c>
      <c r="C4195">
        <v>272</v>
      </c>
      <c r="D4195" t="s">
        <v>7562</v>
      </c>
      <c r="F4195" t="s">
        <v>44</v>
      </c>
      <c r="G4195" t="s">
        <v>45</v>
      </c>
      <c r="H4195" t="s">
        <v>7320</v>
      </c>
      <c r="I4195">
        <v>9</v>
      </c>
      <c r="J4195">
        <v>1</v>
      </c>
      <c r="K4195" t="s">
        <v>7563</v>
      </c>
      <c r="L4195">
        <v>0</v>
      </c>
      <c r="M4195">
        <f t="shared" si="266"/>
        <v>2</v>
      </c>
      <c r="N4195" s="2">
        <f t="shared" si="263"/>
        <v>27</v>
      </c>
      <c r="O4195" s="2" t="str">
        <f t="shared" si="264"/>
        <v>DX_LTOT_TOTM</v>
      </c>
      <c r="P4195" t="str">
        <f t="shared" si="265"/>
        <v>PA</v>
      </c>
    </row>
    <row r="4196" spans="1:16" x14ac:dyDescent="0.25">
      <c r="A4196" t="s">
        <v>28</v>
      </c>
      <c r="B4196" t="s">
        <v>7564</v>
      </c>
      <c r="C4196">
        <v>273</v>
      </c>
      <c r="D4196" t="s">
        <v>7565</v>
      </c>
      <c r="F4196" t="s">
        <v>44</v>
      </c>
      <c r="G4196" t="s">
        <v>45</v>
      </c>
      <c r="H4196" t="s">
        <v>7320</v>
      </c>
      <c r="I4196">
        <v>9</v>
      </c>
      <c r="J4196">
        <v>1</v>
      </c>
      <c r="K4196" t="s">
        <v>7566</v>
      </c>
      <c r="L4196">
        <v>0</v>
      </c>
      <c r="M4196">
        <f t="shared" si="266"/>
        <v>2</v>
      </c>
      <c r="N4196" s="2">
        <f t="shared" si="263"/>
        <v>27</v>
      </c>
      <c r="O4196" s="2" t="str">
        <f t="shared" si="264"/>
        <v>DX_TOT_DIFF_TOTM</v>
      </c>
      <c r="P4196" t="str">
        <f t="shared" si="265"/>
        <v>PA</v>
      </c>
    </row>
    <row r="4197" spans="1:16" x14ac:dyDescent="0.25">
      <c r="A4197" t="s">
        <v>28</v>
      </c>
      <c r="B4197" t="s">
        <v>7567</v>
      </c>
      <c r="C4197">
        <v>274</v>
      </c>
      <c r="D4197" t="s">
        <v>7568</v>
      </c>
      <c r="F4197" t="s">
        <v>44</v>
      </c>
      <c r="G4197" t="s">
        <v>45</v>
      </c>
      <c r="H4197" t="s">
        <v>1693</v>
      </c>
      <c r="I4197">
        <v>9</v>
      </c>
      <c r="J4197">
        <v>2</v>
      </c>
      <c r="K4197" t="s">
        <v>7569</v>
      </c>
      <c r="L4197">
        <v>0</v>
      </c>
      <c r="M4197">
        <f t="shared" si="266"/>
        <v>2</v>
      </c>
      <c r="N4197" s="2">
        <f t="shared" si="263"/>
        <v>27</v>
      </c>
      <c r="O4197" s="2" t="str">
        <f t="shared" si="264"/>
        <v>DX_AM_RF</v>
      </c>
      <c r="P4197" t="str">
        <f t="shared" si="265"/>
        <v>PA</v>
      </c>
    </row>
    <row r="4198" spans="1:16" x14ac:dyDescent="0.25">
      <c r="A4198" t="s">
        <v>28</v>
      </c>
      <c r="B4198" t="s">
        <v>7570</v>
      </c>
      <c r="C4198">
        <v>275</v>
      </c>
      <c r="D4198" t="s">
        <v>7571</v>
      </c>
      <c r="F4198" t="s">
        <v>44</v>
      </c>
      <c r="G4198" t="s">
        <v>45</v>
      </c>
      <c r="H4198" t="s">
        <v>1693</v>
      </c>
      <c r="I4198">
        <v>9</v>
      </c>
      <c r="J4198">
        <v>2</v>
      </c>
      <c r="K4198" t="s">
        <v>7569</v>
      </c>
      <c r="L4198">
        <v>0</v>
      </c>
      <c r="M4198">
        <f t="shared" si="266"/>
        <v>2</v>
      </c>
      <c r="N4198" s="2">
        <f t="shared" si="263"/>
        <v>27</v>
      </c>
      <c r="O4198" s="2" t="str">
        <f t="shared" si="264"/>
        <v>DX_RAM_RF</v>
      </c>
      <c r="P4198" t="str">
        <f t="shared" si="265"/>
        <v>PA</v>
      </c>
    </row>
    <row r="4199" spans="1:16" x14ac:dyDescent="0.25">
      <c r="A4199" t="s">
        <v>28</v>
      </c>
      <c r="B4199" t="s">
        <v>7572</v>
      </c>
      <c r="C4199">
        <v>276</v>
      </c>
      <c r="D4199" t="s">
        <v>7573</v>
      </c>
      <c r="F4199" t="s">
        <v>44</v>
      </c>
      <c r="G4199" t="s">
        <v>45</v>
      </c>
      <c r="H4199" t="s">
        <v>1693</v>
      </c>
      <c r="I4199">
        <v>9</v>
      </c>
      <c r="J4199">
        <v>2</v>
      </c>
      <c r="K4199" t="s">
        <v>7569</v>
      </c>
      <c r="L4199">
        <v>0</v>
      </c>
      <c r="M4199">
        <f t="shared" si="266"/>
        <v>2</v>
      </c>
      <c r="N4199" s="2">
        <f t="shared" si="263"/>
        <v>27</v>
      </c>
      <c r="O4199" s="2" t="str">
        <f t="shared" si="264"/>
        <v>DX_LAM_RF</v>
      </c>
      <c r="P4199" t="str">
        <f t="shared" si="265"/>
        <v>PA</v>
      </c>
    </row>
    <row r="4200" spans="1:16" x14ac:dyDescent="0.25">
      <c r="A4200" t="s">
        <v>28</v>
      </c>
      <c r="B4200" t="s">
        <v>7574</v>
      </c>
      <c r="C4200">
        <v>277</v>
      </c>
      <c r="D4200" t="s">
        <v>7575</v>
      </c>
      <c r="F4200" t="s">
        <v>44</v>
      </c>
      <c r="G4200" t="s">
        <v>45</v>
      </c>
      <c r="H4200" t="s">
        <v>1693</v>
      </c>
      <c r="I4200">
        <v>9</v>
      </c>
      <c r="J4200">
        <v>2</v>
      </c>
      <c r="K4200" t="s">
        <v>7576</v>
      </c>
      <c r="L4200">
        <v>0</v>
      </c>
      <c r="M4200">
        <f t="shared" si="266"/>
        <v>2</v>
      </c>
      <c r="N4200" s="2">
        <f t="shared" si="263"/>
        <v>27</v>
      </c>
      <c r="O4200" s="2" t="str">
        <f t="shared" si="264"/>
        <v>DX_LG_RF</v>
      </c>
      <c r="P4200" t="str">
        <f t="shared" si="265"/>
        <v>PA</v>
      </c>
    </row>
    <row r="4201" spans="1:16" x14ac:dyDescent="0.25">
      <c r="A4201" t="s">
        <v>28</v>
      </c>
      <c r="B4201" t="s">
        <v>7577</v>
      </c>
      <c r="C4201">
        <v>278</v>
      </c>
      <c r="D4201" t="s">
        <v>7578</v>
      </c>
      <c r="F4201" t="s">
        <v>44</v>
      </c>
      <c r="G4201" t="s">
        <v>45</v>
      </c>
      <c r="H4201" t="s">
        <v>1693</v>
      </c>
      <c r="I4201">
        <v>9</v>
      </c>
      <c r="J4201">
        <v>2</v>
      </c>
      <c r="K4201" t="s">
        <v>7579</v>
      </c>
      <c r="L4201">
        <v>0</v>
      </c>
      <c r="M4201">
        <f t="shared" si="266"/>
        <v>2</v>
      </c>
      <c r="N4201" s="2">
        <f t="shared" si="263"/>
        <v>27</v>
      </c>
      <c r="O4201" s="2" t="str">
        <f t="shared" si="264"/>
        <v>DX_RLG_RF</v>
      </c>
      <c r="P4201" t="str">
        <f t="shared" si="265"/>
        <v>PA</v>
      </c>
    </row>
    <row r="4202" spans="1:16" x14ac:dyDescent="0.25">
      <c r="A4202" t="s">
        <v>28</v>
      </c>
      <c r="B4202" t="s">
        <v>7580</v>
      </c>
      <c r="C4202">
        <v>279</v>
      </c>
      <c r="D4202" t="s">
        <v>7581</v>
      </c>
      <c r="F4202" t="s">
        <v>44</v>
      </c>
      <c r="G4202" t="s">
        <v>45</v>
      </c>
      <c r="H4202" t="s">
        <v>1693</v>
      </c>
      <c r="I4202">
        <v>9</v>
      </c>
      <c r="J4202">
        <v>2</v>
      </c>
      <c r="K4202" t="s">
        <v>7582</v>
      </c>
      <c r="L4202">
        <v>0</v>
      </c>
      <c r="M4202">
        <f t="shared" si="266"/>
        <v>2</v>
      </c>
      <c r="N4202" s="2">
        <f t="shared" si="263"/>
        <v>27</v>
      </c>
      <c r="O4202" s="2" t="str">
        <f t="shared" si="264"/>
        <v>DX_LLG_RF</v>
      </c>
      <c r="P4202" t="str">
        <f t="shared" si="265"/>
        <v>PA</v>
      </c>
    </row>
    <row r="4203" spans="1:16" x14ac:dyDescent="0.25">
      <c r="A4203" t="s">
        <v>28</v>
      </c>
      <c r="B4203" t="s">
        <v>7583</v>
      </c>
      <c r="C4203">
        <v>280</v>
      </c>
      <c r="D4203" t="s">
        <v>7584</v>
      </c>
      <c r="F4203" t="s">
        <v>44</v>
      </c>
      <c r="G4203" t="s">
        <v>45</v>
      </c>
      <c r="H4203" t="s">
        <v>1693</v>
      </c>
      <c r="I4203">
        <v>9</v>
      </c>
      <c r="J4203">
        <v>2</v>
      </c>
      <c r="K4203" t="s">
        <v>7585</v>
      </c>
      <c r="L4203">
        <v>0</v>
      </c>
      <c r="M4203">
        <f t="shared" si="266"/>
        <v>2</v>
      </c>
      <c r="N4203" s="2">
        <f t="shared" si="263"/>
        <v>27</v>
      </c>
      <c r="O4203" s="2" t="str">
        <f t="shared" si="264"/>
        <v>DX_TRU_RF</v>
      </c>
      <c r="P4203" t="str">
        <f t="shared" si="265"/>
        <v>PA</v>
      </c>
    </row>
    <row r="4204" spans="1:16" x14ac:dyDescent="0.25">
      <c r="A4204" t="s">
        <v>28</v>
      </c>
      <c r="B4204" t="s">
        <v>7586</v>
      </c>
      <c r="C4204">
        <v>281</v>
      </c>
      <c r="D4204" t="s">
        <v>7587</v>
      </c>
      <c r="F4204" t="s">
        <v>44</v>
      </c>
      <c r="G4204" t="s">
        <v>45</v>
      </c>
      <c r="H4204" t="s">
        <v>1693</v>
      </c>
      <c r="I4204">
        <v>9</v>
      </c>
      <c r="J4204">
        <v>2</v>
      </c>
      <c r="K4204" t="s">
        <v>7588</v>
      </c>
      <c r="L4204">
        <v>0</v>
      </c>
      <c r="M4204">
        <f t="shared" si="266"/>
        <v>2</v>
      </c>
      <c r="N4204" s="2">
        <f t="shared" si="263"/>
        <v>27</v>
      </c>
      <c r="O4204" s="2" t="str">
        <f t="shared" si="264"/>
        <v>DX_RTRU_RF</v>
      </c>
      <c r="P4204" t="str">
        <f t="shared" si="265"/>
        <v>PA</v>
      </c>
    </row>
    <row r="4205" spans="1:16" x14ac:dyDescent="0.25">
      <c r="A4205" t="s">
        <v>28</v>
      </c>
      <c r="B4205" t="s">
        <v>7589</v>
      </c>
      <c r="C4205">
        <v>282</v>
      </c>
      <c r="D4205" t="s">
        <v>7590</v>
      </c>
      <c r="F4205" t="s">
        <v>44</v>
      </c>
      <c r="G4205" t="s">
        <v>45</v>
      </c>
      <c r="H4205" t="s">
        <v>1693</v>
      </c>
      <c r="I4205">
        <v>9</v>
      </c>
      <c r="J4205">
        <v>2</v>
      </c>
      <c r="K4205" t="s">
        <v>7591</v>
      </c>
      <c r="L4205">
        <v>0</v>
      </c>
      <c r="M4205">
        <f t="shared" si="266"/>
        <v>2</v>
      </c>
      <c r="N4205" s="2">
        <f t="shared" si="263"/>
        <v>27</v>
      </c>
      <c r="O4205" s="2" t="str">
        <f t="shared" si="264"/>
        <v>DX_LTRU_RF</v>
      </c>
      <c r="P4205" t="str">
        <f t="shared" si="265"/>
        <v>PA</v>
      </c>
    </row>
    <row r="4206" spans="1:16" x14ac:dyDescent="0.25">
      <c r="A4206" t="s">
        <v>28</v>
      </c>
      <c r="B4206" t="s">
        <v>7592</v>
      </c>
      <c r="C4206">
        <v>283</v>
      </c>
      <c r="D4206" t="s">
        <v>7593</v>
      </c>
      <c r="F4206" t="s">
        <v>44</v>
      </c>
      <c r="G4206" t="s">
        <v>45</v>
      </c>
      <c r="H4206" t="s">
        <v>1693</v>
      </c>
      <c r="I4206">
        <v>9</v>
      </c>
      <c r="J4206">
        <v>2</v>
      </c>
      <c r="K4206" t="s">
        <v>7594</v>
      </c>
      <c r="L4206">
        <v>0</v>
      </c>
      <c r="M4206">
        <f t="shared" si="266"/>
        <v>2</v>
      </c>
      <c r="N4206" s="2">
        <f t="shared" ref="N4206:N4269" si="267">_xlfn.NUMBERVALUE(MID(A4206,2,3))-200</f>
        <v>27</v>
      </c>
      <c r="O4206" s="2" t="str">
        <f t="shared" ref="O4206:O4269" si="268">MID(B4206,6,LEN(B4206)-5)</f>
        <v>DX_ANDROID_RF</v>
      </c>
      <c r="P4206" t="str">
        <f t="shared" ref="P4206:P4269" si="269">IFERROR(IF(FIND("PA",A4206)&gt;0,"PA","Biological"),"Biological")</f>
        <v>PA</v>
      </c>
    </row>
    <row r="4207" spans="1:16" x14ac:dyDescent="0.25">
      <c r="A4207" t="s">
        <v>28</v>
      </c>
      <c r="B4207" t="s">
        <v>7595</v>
      </c>
      <c r="C4207">
        <v>284</v>
      </c>
      <c r="D4207" t="s">
        <v>7596</v>
      </c>
      <c r="F4207" t="s">
        <v>44</v>
      </c>
      <c r="G4207" t="s">
        <v>45</v>
      </c>
      <c r="H4207" t="s">
        <v>1693</v>
      </c>
      <c r="I4207">
        <v>9</v>
      </c>
      <c r="J4207">
        <v>2</v>
      </c>
      <c r="K4207" t="s">
        <v>7597</v>
      </c>
      <c r="L4207">
        <v>0</v>
      </c>
      <c r="M4207">
        <f t="shared" si="266"/>
        <v>2</v>
      </c>
      <c r="N4207" s="2">
        <f t="shared" si="267"/>
        <v>27</v>
      </c>
      <c r="O4207" s="2" t="str">
        <f t="shared" si="268"/>
        <v>DX_GYNOID_RF</v>
      </c>
      <c r="P4207" t="str">
        <f t="shared" si="269"/>
        <v>PA</v>
      </c>
    </row>
    <row r="4208" spans="1:16" x14ac:dyDescent="0.25">
      <c r="A4208" t="s">
        <v>28</v>
      </c>
      <c r="B4208" t="s">
        <v>7598</v>
      </c>
      <c r="C4208">
        <v>285</v>
      </c>
      <c r="D4208" t="s">
        <v>7599</v>
      </c>
      <c r="F4208" t="s">
        <v>44</v>
      </c>
      <c r="G4208" t="s">
        <v>45</v>
      </c>
      <c r="H4208" t="s">
        <v>1693</v>
      </c>
      <c r="I4208">
        <v>9</v>
      </c>
      <c r="J4208">
        <v>2</v>
      </c>
      <c r="K4208" t="s">
        <v>7600</v>
      </c>
      <c r="L4208">
        <v>0</v>
      </c>
      <c r="M4208">
        <f t="shared" si="266"/>
        <v>2</v>
      </c>
      <c r="N4208" s="2">
        <f t="shared" si="267"/>
        <v>27</v>
      </c>
      <c r="O4208" s="2" t="str">
        <f t="shared" si="268"/>
        <v>DX_TOT_RF</v>
      </c>
      <c r="P4208" t="str">
        <f t="shared" si="269"/>
        <v>PA</v>
      </c>
    </row>
    <row r="4209" spans="1:16" x14ac:dyDescent="0.25">
      <c r="A4209" t="s">
        <v>28</v>
      </c>
      <c r="B4209" t="s">
        <v>7601</v>
      </c>
      <c r="C4209">
        <v>286</v>
      </c>
      <c r="D4209" t="s">
        <v>7602</v>
      </c>
      <c r="F4209" t="s">
        <v>44</v>
      </c>
      <c r="G4209" t="s">
        <v>45</v>
      </c>
      <c r="H4209" t="s">
        <v>1693</v>
      </c>
      <c r="I4209">
        <v>9</v>
      </c>
      <c r="J4209">
        <v>2</v>
      </c>
      <c r="K4209" t="s">
        <v>7603</v>
      </c>
      <c r="L4209">
        <v>0</v>
      </c>
      <c r="M4209">
        <f t="shared" si="266"/>
        <v>2</v>
      </c>
      <c r="N4209" s="2">
        <f t="shared" si="267"/>
        <v>27</v>
      </c>
      <c r="O4209" s="2" t="str">
        <f t="shared" si="268"/>
        <v>DX_RTOT_RF</v>
      </c>
      <c r="P4209" t="str">
        <f t="shared" si="269"/>
        <v>PA</v>
      </c>
    </row>
    <row r="4210" spans="1:16" x14ac:dyDescent="0.25">
      <c r="A4210" t="s">
        <v>28</v>
      </c>
      <c r="B4210" t="s">
        <v>7604</v>
      </c>
      <c r="C4210">
        <v>287</v>
      </c>
      <c r="D4210" t="s">
        <v>7605</v>
      </c>
      <c r="F4210" t="s">
        <v>44</v>
      </c>
      <c r="G4210" t="s">
        <v>45</v>
      </c>
      <c r="H4210" t="s">
        <v>1693</v>
      </c>
      <c r="I4210">
        <v>9</v>
      </c>
      <c r="J4210">
        <v>2</v>
      </c>
      <c r="K4210" t="s">
        <v>7606</v>
      </c>
      <c r="L4210">
        <v>0</v>
      </c>
      <c r="M4210">
        <f t="shared" si="266"/>
        <v>2</v>
      </c>
      <c r="N4210" s="2">
        <f t="shared" si="267"/>
        <v>27</v>
      </c>
      <c r="O4210" s="2" t="str">
        <f t="shared" si="268"/>
        <v>DX_LTOT_RF</v>
      </c>
      <c r="P4210" t="str">
        <f t="shared" si="269"/>
        <v>PA</v>
      </c>
    </row>
    <row r="4211" spans="1:16" x14ac:dyDescent="0.25">
      <c r="A4211" t="s">
        <v>28</v>
      </c>
      <c r="B4211" t="s">
        <v>7607</v>
      </c>
      <c r="C4211">
        <v>288</v>
      </c>
      <c r="D4211" t="s">
        <v>7608</v>
      </c>
      <c r="F4211" t="s">
        <v>44</v>
      </c>
      <c r="G4211" t="s">
        <v>45</v>
      </c>
      <c r="H4211" t="s">
        <v>1693</v>
      </c>
      <c r="I4211">
        <v>9</v>
      </c>
      <c r="J4211">
        <v>2</v>
      </c>
      <c r="K4211" t="s">
        <v>7609</v>
      </c>
      <c r="L4211">
        <v>0</v>
      </c>
      <c r="M4211">
        <f t="shared" si="266"/>
        <v>2</v>
      </c>
      <c r="N4211" s="2">
        <f t="shared" si="267"/>
        <v>27</v>
      </c>
      <c r="O4211" s="2" t="str">
        <f t="shared" si="268"/>
        <v>DX_TOT_DIFF_RF</v>
      </c>
      <c r="P4211" t="str">
        <f t="shared" si="269"/>
        <v>PA</v>
      </c>
    </row>
    <row r="4212" spans="1:16" x14ac:dyDescent="0.25">
      <c r="A4212" t="s">
        <v>28</v>
      </c>
      <c r="B4212" t="s">
        <v>7610</v>
      </c>
      <c r="C4212">
        <v>289</v>
      </c>
      <c r="D4212" t="s">
        <v>7611</v>
      </c>
      <c r="F4212" t="s">
        <v>44</v>
      </c>
      <c r="G4212" t="s">
        <v>45</v>
      </c>
      <c r="H4212" t="s">
        <v>1693</v>
      </c>
      <c r="I4212">
        <v>9</v>
      </c>
      <c r="J4212">
        <v>2</v>
      </c>
      <c r="K4212" t="s">
        <v>7612</v>
      </c>
      <c r="L4212">
        <v>0</v>
      </c>
      <c r="M4212">
        <f t="shared" si="266"/>
        <v>2</v>
      </c>
      <c r="N4212" s="2">
        <f t="shared" si="267"/>
        <v>27</v>
      </c>
      <c r="O4212" s="2" t="str">
        <f t="shared" si="268"/>
        <v>DX_AM_TF</v>
      </c>
      <c r="P4212" t="str">
        <f t="shared" si="269"/>
        <v>PA</v>
      </c>
    </row>
    <row r="4213" spans="1:16" x14ac:dyDescent="0.25">
      <c r="A4213" t="s">
        <v>28</v>
      </c>
      <c r="B4213" t="s">
        <v>7613</v>
      </c>
      <c r="C4213">
        <v>290</v>
      </c>
      <c r="D4213" t="s">
        <v>7614</v>
      </c>
      <c r="F4213" t="s">
        <v>44</v>
      </c>
      <c r="G4213" t="s">
        <v>45</v>
      </c>
      <c r="H4213" t="s">
        <v>1693</v>
      </c>
      <c r="I4213">
        <v>9</v>
      </c>
      <c r="J4213">
        <v>2</v>
      </c>
      <c r="K4213" t="s">
        <v>7612</v>
      </c>
      <c r="L4213">
        <v>0</v>
      </c>
      <c r="M4213">
        <f t="shared" si="266"/>
        <v>2</v>
      </c>
      <c r="N4213" s="2">
        <f t="shared" si="267"/>
        <v>27</v>
      </c>
      <c r="O4213" s="2" t="str">
        <f t="shared" si="268"/>
        <v>DX_RAM_TF</v>
      </c>
      <c r="P4213" t="str">
        <f t="shared" si="269"/>
        <v>PA</v>
      </c>
    </row>
    <row r="4214" spans="1:16" x14ac:dyDescent="0.25">
      <c r="A4214" t="s">
        <v>28</v>
      </c>
      <c r="B4214" t="s">
        <v>7615</v>
      </c>
      <c r="C4214">
        <v>291</v>
      </c>
      <c r="D4214" t="s">
        <v>7616</v>
      </c>
      <c r="F4214" t="s">
        <v>44</v>
      </c>
      <c r="G4214" t="s">
        <v>45</v>
      </c>
      <c r="H4214" t="s">
        <v>1693</v>
      </c>
      <c r="I4214">
        <v>9</v>
      </c>
      <c r="J4214">
        <v>2</v>
      </c>
      <c r="K4214" t="s">
        <v>7612</v>
      </c>
      <c r="L4214">
        <v>0</v>
      </c>
      <c r="M4214">
        <f t="shared" si="266"/>
        <v>2</v>
      </c>
      <c r="N4214" s="2">
        <f t="shared" si="267"/>
        <v>27</v>
      </c>
      <c r="O4214" s="2" t="str">
        <f t="shared" si="268"/>
        <v>DX_LAM_TF</v>
      </c>
      <c r="P4214" t="str">
        <f t="shared" si="269"/>
        <v>PA</v>
      </c>
    </row>
    <row r="4215" spans="1:16" x14ac:dyDescent="0.25">
      <c r="A4215" t="s">
        <v>28</v>
      </c>
      <c r="B4215" t="s">
        <v>7617</v>
      </c>
      <c r="C4215">
        <v>292</v>
      </c>
      <c r="D4215" t="s">
        <v>7618</v>
      </c>
      <c r="F4215" t="s">
        <v>44</v>
      </c>
      <c r="G4215" t="s">
        <v>45</v>
      </c>
      <c r="H4215" t="s">
        <v>1693</v>
      </c>
      <c r="I4215">
        <v>9</v>
      </c>
      <c r="J4215">
        <v>2</v>
      </c>
      <c r="K4215" t="s">
        <v>7619</v>
      </c>
      <c r="L4215">
        <v>0</v>
      </c>
      <c r="M4215">
        <f t="shared" si="266"/>
        <v>2</v>
      </c>
      <c r="N4215" s="2">
        <f t="shared" si="267"/>
        <v>27</v>
      </c>
      <c r="O4215" s="2" t="str">
        <f t="shared" si="268"/>
        <v>DX_LG_TF</v>
      </c>
      <c r="P4215" t="str">
        <f t="shared" si="269"/>
        <v>PA</v>
      </c>
    </row>
    <row r="4216" spans="1:16" x14ac:dyDescent="0.25">
      <c r="A4216" t="s">
        <v>28</v>
      </c>
      <c r="B4216" t="s">
        <v>7620</v>
      </c>
      <c r="C4216">
        <v>293</v>
      </c>
      <c r="D4216" t="s">
        <v>7621</v>
      </c>
      <c r="F4216" t="s">
        <v>44</v>
      </c>
      <c r="G4216" t="s">
        <v>45</v>
      </c>
      <c r="H4216" t="s">
        <v>1693</v>
      </c>
      <c r="I4216">
        <v>9</v>
      </c>
      <c r="J4216">
        <v>2</v>
      </c>
      <c r="K4216" t="s">
        <v>7622</v>
      </c>
      <c r="L4216">
        <v>0</v>
      </c>
      <c r="M4216">
        <f t="shared" si="266"/>
        <v>2</v>
      </c>
      <c r="N4216" s="2">
        <f t="shared" si="267"/>
        <v>27</v>
      </c>
      <c r="O4216" s="2" t="str">
        <f t="shared" si="268"/>
        <v>DX_RLG_TF</v>
      </c>
      <c r="P4216" t="str">
        <f t="shared" si="269"/>
        <v>PA</v>
      </c>
    </row>
    <row r="4217" spans="1:16" x14ac:dyDescent="0.25">
      <c r="A4217" t="s">
        <v>28</v>
      </c>
      <c r="B4217" t="s">
        <v>7623</v>
      </c>
      <c r="C4217">
        <v>294</v>
      </c>
      <c r="D4217" t="s">
        <v>7624</v>
      </c>
      <c r="F4217" t="s">
        <v>44</v>
      </c>
      <c r="G4217" t="s">
        <v>45</v>
      </c>
      <c r="H4217" t="s">
        <v>1693</v>
      </c>
      <c r="I4217">
        <v>9</v>
      </c>
      <c r="J4217">
        <v>2</v>
      </c>
      <c r="K4217" t="s">
        <v>7625</v>
      </c>
      <c r="L4217">
        <v>0</v>
      </c>
      <c r="M4217">
        <f t="shared" si="266"/>
        <v>2</v>
      </c>
      <c r="N4217" s="2">
        <f t="shared" si="267"/>
        <v>27</v>
      </c>
      <c r="O4217" s="2" t="str">
        <f t="shared" si="268"/>
        <v>DX_LLG_TF</v>
      </c>
      <c r="P4217" t="str">
        <f t="shared" si="269"/>
        <v>PA</v>
      </c>
    </row>
    <row r="4218" spans="1:16" x14ac:dyDescent="0.25">
      <c r="A4218" t="s">
        <v>28</v>
      </c>
      <c r="B4218" t="s">
        <v>7626</v>
      </c>
      <c r="C4218">
        <v>295</v>
      </c>
      <c r="D4218" t="s">
        <v>7627</v>
      </c>
      <c r="F4218" t="s">
        <v>44</v>
      </c>
      <c r="G4218" t="s">
        <v>45</v>
      </c>
      <c r="H4218" t="s">
        <v>1693</v>
      </c>
      <c r="I4218">
        <v>9</v>
      </c>
      <c r="J4218">
        <v>2</v>
      </c>
      <c r="K4218" t="s">
        <v>7628</v>
      </c>
      <c r="L4218">
        <v>0</v>
      </c>
      <c r="M4218">
        <f t="shared" si="266"/>
        <v>2</v>
      </c>
      <c r="N4218" s="2">
        <f t="shared" si="267"/>
        <v>27</v>
      </c>
      <c r="O4218" s="2" t="str">
        <f t="shared" si="268"/>
        <v>DX_TRU_TF</v>
      </c>
      <c r="P4218" t="str">
        <f t="shared" si="269"/>
        <v>PA</v>
      </c>
    </row>
    <row r="4219" spans="1:16" x14ac:dyDescent="0.25">
      <c r="A4219" t="s">
        <v>28</v>
      </c>
      <c r="B4219" t="s">
        <v>7629</v>
      </c>
      <c r="C4219">
        <v>296</v>
      </c>
      <c r="D4219" t="s">
        <v>7630</v>
      </c>
      <c r="F4219" t="s">
        <v>44</v>
      </c>
      <c r="G4219" t="s">
        <v>45</v>
      </c>
      <c r="H4219" t="s">
        <v>1693</v>
      </c>
      <c r="I4219">
        <v>9</v>
      </c>
      <c r="J4219">
        <v>2</v>
      </c>
      <c r="K4219" t="s">
        <v>7631</v>
      </c>
      <c r="L4219">
        <v>0</v>
      </c>
      <c r="M4219">
        <f t="shared" si="266"/>
        <v>2</v>
      </c>
      <c r="N4219" s="2">
        <f t="shared" si="267"/>
        <v>27</v>
      </c>
      <c r="O4219" s="2" t="str">
        <f t="shared" si="268"/>
        <v>DX_RTRU_TF</v>
      </c>
      <c r="P4219" t="str">
        <f t="shared" si="269"/>
        <v>PA</v>
      </c>
    </row>
    <row r="4220" spans="1:16" x14ac:dyDescent="0.25">
      <c r="A4220" t="s">
        <v>28</v>
      </c>
      <c r="B4220" t="s">
        <v>7632</v>
      </c>
      <c r="C4220">
        <v>297</v>
      </c>
      <c r="D4220" t="s">
        <v>7633</v>
      </c>
      <c r="F4220" t="s">
        <v>44</v>
      </c>
      <c r="G4220" t="s">
        <v>45</v>
      </c>
      <c r="H4220" t="s">
        <v>1693</v>
      </c>
      <c r="I4220">
        <v>9</v>
      </c>
      <c r="J4220">
        <v>2</v>
      </c>
      <c r="K4220" t="s">
        <v>7634</v>
      </c>
      <c r="L4220">
        <v>0</v>
      </c>
      <c r="M4220">
        <f t="shared" si="266"/>
        <v>2</v>
      </c>
      <c r="N4220" s="2">
        <f t="shared" si="267"/>
        <v>27</v>
      </c>
      <c r="O4220" s="2" t="str">
        <f t="shared" si="268"/>
        <v>DX_LTRU_TF</v>
      </c>
      <c r="P4220" t="str">
        <f t="shared" si="269"/>
        <v>PA</v>
      </c>
    </row>
    <row r="4221" spans="1:16" x14ac:dyDescent="0.25">
      <c r="A4221" t="s">
        <v>28</v>
      </c>
      <c r="B4221" t="s">
        <v>7635</v>
      </c>
      <c r="C4221">
        <v>298</v>
      </c>
      <c r="D4221" t="s">
        <v>7636</v>
      </c>
      <c r="F4221" t="s">
        <v>44</v>
      </c>
      <c r="G4221" t="s">
        <v>45</v>
      </c>
      <c r="H4221" t="s">
        <v>1693</v>
      </c>
      <c r="I4221">
        <v>9</v>
      </c>
      <c r="J4221">
        <v>2</v>
      </c>
      <c r="K4221" t="s">
        <v>7637</v>
      </c>
      <c r="L4221">
        <v>0</v>
      </c>
      <c r="M4221">
        <f t="shared" si="266"/>
        <v>2</v>
      </c>
      <c r="N4221" s="2">
        <f t="shared" si="267"/>
        <v>27</v>
      </c>
      <c r="O4221" s="2" t="str">
        <f t="shared" si="268"/>
        <v>DX_ANDROID_TF</v>
      </c>
      <c r="P4221" t="str">
        <f t="shared" si="269"/>
        <v>PA</v>
      </c>
    </row>
    <row r="4222" spans="1:16" x14ac:dyDescent="0.25">
      <c r="A4222" t="s">
        <v>28</v>
      </c>
      <c r="B4222" t="s">
        <v>7638</v>
      </c>
      <c r="C4222">
        <v>299</v>
      </c>
      <c r="D4222" t="s">
        <v>7639</v>
      </c>
      <c r="F4222" t="s">
        <v>44</v>
      </c>
      <c r="G4222" t="s">
        <v>45</v>
      </c>
      <c r="H4222" t="s">
        <v>1693</v>
      </c>
      <c r="I4222">
        <v>9</v>
      </c>
      <c r="J4222">
        <v>2</v>
      </c>
      <c r="K4222" t="s">
        <v>7640</v>
      </c>
      <c r="L4222">
        <v>0</v>
      </c>
      <c r="M4222">
        <f t="shared" si="266"/>
        <v>2</v>
      </c>
      <c r="N4222" s="2">
        <f t="shared" si="267"/>
        <v>27</v>
      </c>
      <c r="O4222" s="2" t="str">
        <f t="shared" si="268"/>
        <v>DX_GYNOID_TF</v>
      </c>
      <c r="P4222" t="str">
        <f t="shared" si="269"/>
        <v>PA</v>
      </c>
    </row>
    <row r="4223" spans="1:16" x14ac:dyDescent="0.25">
      <c r="A4223" t="s">
        <v>28</v>
      </c>
      <c r="B4223" t="s">
        <v>7641</v>
      </c>
      <c r="C4223">
        <v>300</v>
      </c>
      <c r="D4223" t="s">
        <v>7642</v>
      </c>
      <c r="F4223" t="s">
        <v>44</v>
      </c>
      <c r="G4223" t="s">
        <v>45</v>
      </c>
      <c r="H4223" t="s">
        <v>1693</v>
      </c>
      <c r="I4223">
        <v>9</v>
      </c>
      <c r="J4223">
        <v>2</v>
      </c>
      <c r="K4223" t="s">
        <v>7643</v>
      </c>
      <c r="L4223">
        <v>0</v>
      </c>
      <c r="M4223">
        <f t="shared" si="266"/>
        <v>2</v>
      </c>
      <c r="N4223" s="2">
        <f t="shared" si="267"/>
        <v>27</v>
      </c>
      <c r="O4223" s="2" t="str">
        <f t="shared" si="268"/>
        <v>DX_TOT_TF</v>
      </c>
      <c r="P4223" t="str">
        <f t="shared" si="269"/>
        <v>PA</v>
      </c>
    </row>
    <row r="4224" spans="1:16" x14ac:dyDescent="0.25">
      <c r="A4224" t="s">
        <v>28</v>
      </c>
      <c r="B4224" t="s">
        <v>7644</v>
      </c>
      <c r="C4224">
        <v>301</v>
      </c>
      <c r="D4224" t="s">
        <v>7645</v>
      </c>
      <c r="F4224" t="s">
        <v>44</v>
      </c>
      <c r="G4224" t="s">
        <v>45</v>
      </c>
      <c r="H4224" t="s">
        <v>1693</v>
      </c>
      <c r="I4224">
        <v>9</v>
      </c>
      <c r="J4224">
        <v>2</v>
      </c>
      <c r="K4224" t="s">
        <v>7646</v>
      </c>
      <c r="L4224">
        <v>0</v>
      </c>
      <c r="M4224">
        <f t="shared" si="266"/>
        <v>2</v>
      </c>
      <c r="N4224" s="2">
        <f t="shared" si="267"/>
        <v>27</v>
      </c>
      <c r="O4224" s="2" t="str">
        <f t="shared" si="268"/>
        <v>DX_RTOT_TF</v>
      </c>
      <c r="P4224" t="str">
        <f t="shared" si="269"/>
        <v>PA</v>
      </c>
    </row>
    <row r="4225" spans="1:16" x14ac:dyDescent="0.25">
      <c r="A4225" t="s">
        <v>28</v>
      </c>
      <c r="B4225" t="s">
        <v>7647</v>
      </c>
      <c r="C4225">
        <v>302</v>
      </c>
      <c r="D4225" t="s">
        <v>7648</v>
      </c>
      <c r="F4225" t="s">
        <v>44</v>
      </c>
      <c r="G4225" t="s">
        <v>45</v>
      </c>
      <c r="H4225" t="s">
        <v>1693</v>
      </c>
      <c r="I4225">
        <v>9</v>
      </c>
      <c r="J4225">
        <v>2</v>
      </c>
      <c r="K4225" t="s">
        <v>7649</v>
      </c>
      <c r="L4225">
        <v>0</v>
      </c>
      <c r="M4225">
        <f t="shared" si="266"/>
        <v>2</v>
      </c>
      <c r="N4225" s="2">
        <f t="shared" si="267"/>
        <v>27</v>
      </c>
      <c r="O4225" s="2" t="str">
        <f t="shared" si="268"/>
        <v>DX_LTOT_TF</v>
      </c>
      <c r="P4225" t="str">
        <f t="shared" si="269"/>
        <v>PA</v>
      </c>
    </row>
    <row r="4226" spans="1:16" x14ac:dyDescent="0.25">
      <c r="A4226" t="s">
        <v>28</v>
      </c>
      <c r="B4226" t="s">
        <v>7650</v>
      </c>
      <c r="C4226">
        <v>303</v>
      </c>
      <c r="D4226" t="s">
        <v>7651</v>
      </c>
      <c r="F4226" t="s">
        <v>44</v>
      </c>
      <c r="G4226" t="s">
        <v>45</v>
      </c>
      <c r="H4226" t="s">
        <v>1693</v>
      </c>
      <c r="I4226">
        <v>9</v>
      </c>
      <c r="J4226">
        <v>2</v>
      </c>
      <c r="K4226" t="s">
        <v>7652</v>
      </c>
      <c r="L4226">
        <v>0</v>
      </c>
      <c r="M4226">
        <f t="shared" si="266"/>
        <v>2</v>
      </c>
      <c r="N4226" s="2">
        <f t="shared" si="267"/>
        <v>27</v>
      </c>
      <c r="O4226" s="2" t="str">
        <f t="shared" si="268"/>
        <v>DX_TOT_DIFF_TF</v>
      </c>
      <c r="P4226" t="str">
        <f t="shared" si="269"/>
        <v>PA</v>
      </c>
    </row>
    <row r="4227" spans="1:16" x14ac:dyDescent="0.25">
      <c r="A4227" t="s">
        <v>28</v>
      </c>
      <c r="B4227" t="s">
        <v>7653</v>
      </c>
      <c r="C4227">
        <v>304</v>
      </c>
      <c r="D4227" t="s">
        <v>7654</v>
      </c>
      <c r="F4227" t="s">
        <v>44</v>
      </c>
      <c r="G4227" t="s">
        <v>45</v>
      </c>
      <c r="H4227" t="s">
        <v>7277</v>
      </c>
      <c r="I4227">
        <v>40</v>
      </c>
      <c r="J4227">
        <v>1</v>
      </c>
      <c r="K4227" t="s">
        <v>7655</v>
      </c>
      <c r="L4227">
        <v>0</v>
      </c>
      <c r="M4227">
        <f t="shared" ref="M4227:M4290" si="270">_xlfn.NUMBERVALUE(MID(A4227,2,1))</f>
        <v>2</v>
      </c>
      <c r="N4227" s="2">
        <f t="shared" si="267"/>
        <v>27</v>
      </c>
      <c r="O4227" s="2" t="str">
        <f t="shared" si="268"/>
        <v>DX_VATMASS</v>
      </c>
      <c r="P4227" t="str">
        <f t="shared" si="269"/>
        <v>PA</v>
      </c>
    </row>
    <row r="4228" spans="1:16" x14ac:dyDescent="0.25">
      <c r="A4228" t="s">
        <v>28</v>
      </c>
      <c r="B4228" t="s">
        <v>7656</v>
      </c>
      <c r="C4228">
        <v>305</v>
      </c>
      <c r="D4228" t="s">
        <v>7657</v>
      </c>
      <c r="F4228" t="s">
        <v>44</v>
      </c>
      <c r="G4228" t="s">
        <v>45</v>
      </c>
      <c r="H4228" t="s">
        <v>7277</v>
      </c>
      <c r="I4228">
        <v>40</v>
      </c>
      <c r="J4228">
        <v>1</v>
      </c>
      <c r="K4228" t="s">
        <v>7658</v>
      </c>
      <c r="L4228">
        <v>0</v>
      </c>
      <c r="M4228">
        <f t="shared" si="270"/>
        <v>2</v>
      </c>
      <c r="N4228" s="2">
        <f t="shared" si="267"/>
        <v>27</v>
      </c>
      <c r="O4228" s="2" t="str">
        <f t="shared" si="268"/>
        <v>DX_VATVOL</v>
      </c>
      <c r="P4228" t="str">
        <f t="shared" si="269"/>
        <v>PA</v>
      </c>
    </row>
    <row r="4229" spans="1:16" x14ac:dyDescent="0.25">
      <c r="A4229" t="s">
        <v>28</v>
      </c>
      <c r="B4229" t="s">
        <v>7659</v>
      </c>
      <c r="C4229">
        <v>306</v>
      </c>
      <c r="D4229" t="s">
        <v>3602</v>
      </c>
      <c r="F4229" t="s">
        <v>455</v>
      </c>
      <c r="G4229" t="s">
        <v>456</v>
      </c>
      <c r="H4229" t="s">
        <v>7660</v>
      </c>
      <c r="I4229">
        <v>168</v>
      </c>
      <c r="M4229">
        <f t="shared" si="270"/>
        <v>2</v>
      </c>
      <c r="N4229" s="2">
        <f t="shared" si="267"/>
        <v>27</v>
      </c>
      <c r="O4229" s="2" t="str">
        <f t="shared" si="268"/>
        <v>DX_COM</v>
      </c>
      <c r="P4229" t="str">
        <f t="shared" si="269"/>
        <v>PA</v>
      </c>
    </row>
    <row r="4230" spans="1:16" x14ac:dyDescent="0.25">
      <c r="A4230" t="s">
        <v>28</v>
      </c>
      <c r="B4230" t="s">
        <v>7661</v>
      </c>
      <c r="C4230">
        <v>307</v>
      </c>
      <c r="D4230" t="s">
        <v>7662</v>
      </c>
      <c r="F4230" t="s">
        <v>455</v>
      </c>
      <c r="G4230" t="s">
        <v>456</v>
      </c>
      <c r="H4230" t="s">
        <v>3376</v>
      </c>
      <c r="I4230">
        <v>3</v>
      </c>
      <c r="M4230">
        <f t="shared" si="270"/>
        <v>2</v>
      </c>
      <c r="N4230" s="2">
        <f t="shared" si="267"/>
        <v>27</v>
      </c>
      <c r="O4230" s="2" t="str">
        <f t="shared" si="268"/>
        <v>3Dp_RA</v>
      </c>
      <c r="P4230" t="str">
        <f t="shared" si="269"/>
        <v>PA</v>
      </c>
    </row>
    <row r="4231" spans="1:16" x14ac:dyDescent="0.25">
      <c r="A4231" t="s">
        <v>28</v>
      </c>
      <c r="B4231" t="s">
        <v>7663</v>
      </c>
      <c r="C4231">
        <v>308</v>
      </c>
      <c r="D4231" t="s">
        <v>7664</v>
      </c>
      <c r="E4231" t="s">
        <v>7665</v>
      </c>
      <c r="F4231" t="s">
        <v>44</v>
      </c>
      <c r="G4231" t="s">
        <v>45</v>
      </c>
      <c r="H4231" t="s">
        <v>869</v>
      </c>
      <c r="I4231">
        <v>2</v>
      </c>
      <c r="J4231">
        <v>0</v>
      </c>
      <c r="K4231" t="s">
        <v>2102</v>
      </c>
      <c r="L4231">
        <v>0</v>
      </c>
      <c r="M4231">
        <f t="shared" si="270"/>
        <v>2</v>
      </c>
      <c r="N4231" s="2">
        <f t="shared" si="267"/>
        <v>27</v>
      </c>
      <c r="O4231" s="2" t="str">
        <f t="shared" si="268"/>
        <v>3Dp_DONE</v>
      </c>
      <c r="P4231" t="str">
        <f t="shared" si="269"/>
        <v>PA</v>
      </c>
    </row>
    <row r="4232" spans="1:16" x14ac:dyDescent="0.25">
      <c r="A4232" t="s">
        <v>28</v>
      </c>
      <c r="B4232" t="s">
        <v>7666</v>
      </c>
      <c r="C4232">
        <v>309</v>
      </c>
      <c r="D4232" t="s">
        <v>7667</v>
      </c>
      <c r="E4232" t="s">
        <v>3810</v>
      </c>
      <c r="F4232" t="s">
        <v>44</v>
      </c>
      <c r="G4232" t="s">
        <v>45</v>
      </c>
      <c r="H4232" t="s">
        <v>756</v>
      </c>
      <c r="I4232">
        <v>4</v>
      </c>
      <c r="J4232">
        <v>0</v>
      </c>
      <c r="K4232" t="s">
        <v>3811</v>
      </c>
      <c r="L4232">
        <v>0</v>
      </c>
      <c r="M4232">
        <f t="shared" si="270"/>
        <v>2</v>
      </c>
      <c r="N4232" s="2">
        <f t="shared" si="267"/>
        <v>27</v>
      </c>
      <c r="O4232" s="2" t="str">
        <f t="shared" si="268"/>
        <v>TIBS_PA_DONE</v>
      </c>
      <c r="P4232" t="str">
        <f t="shared" si="269"/>
        <v>PA</v>
      </c>
    </row>
    <row r="4233" spans="1:16" x14ac:dyDescent="0.25">
      <c r="A4233" t="s">
        <v>28</v>
      </c>
      <c r="B4233" t="s">
        <v>7668</v>
      </c>
      <c r="C4233">
        <v>310</v>
      </c>
      <c r="D4233" t="s">
        <v>7669</v>
      </c>
      <c r="E4233" t="s">
        <v>3810</v>
      </c>
      <c r="F4233" t="s">
        <v>44</v>
      </c>
      <c r="G4233" t="s">
        <v>45</v>
      </c>
      <c r="H4233" t="s">
        <v>756</v>
      </c>
      <c r="I4233">
        <v>4</v>
      </c>
      <c r="J4233">
        <v>0</v>
      </c>
      <c r="K4233" t="s">
        <v>2102</v>
      </c>
      <c r="L4233">
        <v>0</v>
      </c>
      <c r="M4233">
        <f t="shared" si="270"/>
        <v>2</v>
      </c>
      <c r="N4233" s="2">
        <f t="shared" si="267"/>
        <v>27</v>
      </c>
      <c r="O4233" s="2" t="str">
        <f t="shared" si="268"/>
        <v>TIBS_Q_DONE</v>
      </c>
      <c r="P4233" t="str">
        <f t="shared" si="269"/>
        <v>PA</v>
      </c>
    </row>
    <row r="4234" spans="1:16" x14ac:dyDescent="0.25">
      <c r="A4234" t="s">
        <v>28</v>
      </c>
      <c r="B4234" t="s">
        <v>7670</v>
      </c>
      <c r="C4234">
        <v>311</v>
      </c>
      <c r="D4234" t="s">
        <v>7671</v>
      </c>
      <c r="E4234" t="s">
        <v>83</v>
      </c>
      <c r="F4234" t="s">
        <v>44</v>
      </c>
      <c r="G4234" t="s">
        <v>45</v>
      </c>
      <c r="H4234" t="s">
        <v>7672</v>
      </c>
      <c r="I4234">
        <v>11</v>
      </c>
      <c r="J4234">
        <v>0</v>
      </c>
      <c r="K4234" t="s">
        <v>7673</v>
      </c>
      <c r="L4234">
        <v>0</v>
      </c>
      <c r="M4234">
        <f t="shared" si="270"/>
        <v>2</v>
      </c>
      <c r="N4234" s="2">
        <f t="shared" si="267"/>
        <v>27</v>
      </c>
      <c r="O4234" s="2" t="str">
        <f t="shared" si="268"/>
        <v>PUB_AGE</v>
      </c>
      <c r="P4234" t="str">
        <f t="shared" si="269"/>
        <v>PA</v>
      </c>
    </row>
    <row r="4235" spans="1:16" x14ac:dyDescent="0.25">
      <c r="A4235" t="s">
        <v>28</v>
      </c>
      <c r="B4235" t="s">
        <v>7674</v>
      </c>
      <c r="C4235">
        <v>312</v>
      </c>
      <c r="D4235" t="s">
        <v>7675</v>
      </c>
      <c r="E4235" t="s">
        <v>7676</v>
      </c>
      <c r="F4235" t="s">
        <v>44</v>
      </c>
      <c r="G4235" t="s">
        <v>45</v>
      </c>
      <c r="H4235" t="s">
        <v>91</v>
      </c>
      <c r="I4235">
        <v>3</v>
      </c>
      <c r="J4235">
        <v>0</v>
      </c>
      <c r="K4235" t="s">
        <v>539</v>
      </c>
      <c r="L4235">
        <v>0</v>
      </c>
      <c r="M4235">
        <f t="shared" si="270"/>
        <v>2</v>
      </c>
      <c r="N4235" s="2">
        <f t="shared" si="267"/>
        <v>27</v>
      </c>
      <c r="O4235" s="2" t="str">
        <f t="shared" si="268"/>
        <v>PG_EVER</v>
      </c>
      <c r="P4235" t="str">
        <f t="shared" si="269"/>
        <v>PA</v>
      </c>
    </row>
    <row r="4236" spans="1:16" x14ac:dyDescent="0.25">
      <c r="A4236" t="s">
        <v>28</v>
      </c>
      <c r="B4236" t="s">
        <v>7677</v>
      </c>
      <c r="C4236">
        <v>313</v>
      </c>
      <c r="D4236" t="s">
        <v>7678</v>
      </c>
      <c r="E4236" t="s">
        <v>83</v>
      </c>
      <c r="F4236" t="s">
        <v>44</v>
      </c>
      <c r="G4236" t="s">
        <v>45</v>
      </c>
      <c r="H4236" t="s">
        <v>7672</v>
      </c>
      <c r="I4236">
        <v>11</v>
      </c>
      <c r="J4236">
        <v>0</v>
      </c>
      <c r="K4236" t="s">
        <v>298</v>
      </c>
      <c r="L4236">
        <v>0</v>
      </c>
      <c r="M4236">
        <f t="shared" si="270"/>
        <v>2</v>
      </c>
      <c r="N4236" s="2">
        <f t="shared" si="267"/>
        <v>27</v>
      </c>
      <c r="O4236" s="2" t="str">
        <f t="shared" si="268"/>
        <v>PG_NUM</v>
      </c>
      <c r="P4236" t="str">
        <f t="shared" si="269"/>
        <v>PA</v>
      </c>
    </row>
    <row r="4237" spans="1:16" x14ac:dyDescent="0.25">
      <c r="A4237" t="s">
        <v>28</v>
      </c>
      <c r="B4237" t="s">
        <v>7679</v>
      </c>
      <c r="C4237">
        <v>314</v>
      </c>
      <c r="D4237" t="s">
        <v>7680</v>
      </c>
      <c r="E4237" t="s">
        <v>7681</v>
      </c>
      <c r="F4237" t="s">
        <v>44</v>
      </c>
      <c r="G4237" t="s">
        <v>45</v>
      </c>
      <c r="H4237" t="s">
        <v>91</v>
      </c>
      <c r="I4237">
        <v>3</v>
      </c>
      <c r="J4237">
        <v>0</v>
      </c>
      <c r="K4237" t="s">
        <v>451</v>
      </c>
      <c r="L4237">
        <v>0</v>
      </c>
      <c r="M4237">
        <f t="shared" si="270"/>
        <v>2</v>
      </c>
      <c r="N4237" s="2">
        <f t="shared" si="267"/>
        <v>27</v>
      </c>
      <c r="O4237" s="2" t="str">
        <f t="shared" si="268"/>
        <v>PG_CUR_1</v>
      </c>
      <c r="P4237" t="str">
        <f t="shared" si="269"/>
        <v>PA</v>
      </c>
    </row>
    <row r="4238" spans="1:16" x14ac:dyDescent="0.25">
      <c r="A4238" t="s">
        <v>28</v>
      </c>
      <c r="B4238" t="s">
        <v>7682</v>
      </c>
      <c r="C4238">
        <v>315</v>
      </c>
      <c r="D4238" t="s">
        <v>7683</v>
      </c>
      <c r="E4238" t="s">
        <v>3810</v>
      </c>
      <c r="F4238" t="s">
        <v>44</v>
      </c>
      <c r="G4238" t="s">
        <v>45</v>
      </c>
      <c r="H4238" t="s">
        <v>91</v>
      </c>
      <c r="I4238">
        <v>3</v>
      </c>
      <c r="J4238">
        <v>0</v>
      </c>
      <c r="K4238" t="s">
        <v>539</v>
      </c>
      <c r="L4238">
        <v>0</v>
      </c>
      <c r="M4238">
        <f t="shared" si="270"/>
        <v>2</v>
      </c>
      <c r="N4238" s="2">
        <f t="shared" si="267"/>
        <v>27</v>
      </c>
      <c r="O4238" s="2" t="str">
        <f t="shared" si="268"/>
        <v>PG_CBF</v>
      </c>
      <c r="P4238" t="str">
        <f t="shared" si="269"/>
        <v>PA</v>
      </c>
    </row>
    <row r="4239" spans="1:16" x14ac:dyDescent="0.25">
      <c r="A4239" t="s">
        <v>28</v>
      </c>
      <c r="B4239" t="s">
        <v>7684</v>
      </c>
      <c r="C4239">
        <v>316</v>
      </c>
      <c r="D4239" t="s">
        <v>7685</v>
      </c>
      <c r="E4239" t="s">
        <v>7686</v>
      </c>
      <c r="F4239" t="s">
        <v>44</v>
      </c>
      <c r="G4239" t="s">
        <v>45</v>
      </c>
      <c r="H4239" t="s">
        <v>7687</v>
      </c>
      <c r="I4239">
        <v>16</v>
      </c>
      <c r="J4239">
        <v>0</v>
      </c>
      <c r="K4239" t="s">
        <v>298</v>
      </c>
      <c r="L4239">
        <v>0</v>
      </c>
      <c r="M4239">
        <f t="shared" si="270"/>
        <v>2</v>
      </c>
      <c r="N4239" s="2">
        <f t="shared" si="267"/>
        <v>27</v>
      </c>
      <c r="O4239" s="2" t="str">
        <f t="shared" si="268"/>
        <v>PG1_PO</v>
      </c>
      <c r="P4239" t="str">
        <f t="shared" si="269"/>
        <v>PA</v>
      </c>
    </row>
    <row r="4240" spans="1:16" x14ac:dyDescent="0.25">
      <c r="A4240" t="s">
        <v>28</v>
      </c>
      <c r="B4240" t="s">
        <v>7688</v>
      </c>
      <c r="C4240">
        <v>317</v>
      </c>
      <c r="D4240" t="s">
        <v>7689</v>
      </c>
      <c r="F4240" t="s">
        <v>44</v>
      </c>
      <c r="G4240" t="s">
        <v>45</v>
      </c>
      <c r="H4240" t="s">
        <v>7690</v>
      </c>
      <c r="I4240">
        <v>11</v>
      </c>
      <c r="J4240">
        <v>0</v>
      </c>
      <c r="M4240">
        <f t="shared" si="270"/>
        <v>2</v>
      </c>
      <c r="N4240" s="2">
        <f t="shared" si="267"/>
        <v>27</v>
      </c>
      <c r="O4240" s="2" t="str">
        <f t="shared" si="268"/>
        <v>PG1_DAT</v>
      </c>
      <c r="P4240" t="str">
        <f t="shared" si="269"/>
        <v>PA</v>
      </c>
    </row>
    <row r="4241" spans="1:16" x14ac:dyDescent="0.25">
      <c r="A4241" t="s">
        <v>28</v>
      </c>
      <c r="B4241" t="s">
        <v>7691</v>
      </c>
      <c r="C4241">
        <v>318</v>
      </c>
      <c r="D4241" t="s">
        <v>7692</v>
      </c>
      <c r="E4241" t="s">
        <v>7693</v>
      </c>
      <c r="F4241" t="s">
        <v>44</v>
      </c>
      <c r="G4241" t="s">
        <v>45</v>
      </c>
      <c r="H4241" t="s">
        <v>7672</v>
      </c>
      <c r="I4241">
        <v>11</v>
      </c>
      <c r="J4241">
        <v>0</v>
      </c>
      <c r="K4241" t="s">
        <v>7694</v>
      </c>
      <c r="L4241">
        <v>0</v>
      </c>
      <c r="M4241">
        <f t="shared" si="270"/>
        <v>2</v>
      </c>
      <c r="N4241" s="2">
        <f t="shared" si="267"/>
        <v>27</v>
      </c>
      <c r="O4241" s="2" t="str">
        <f t="shared" si="268"/>
        <v>PG1_GE_WK</v>
      </c>
      <c r="P4241" t="str">
        <f t="shared" si="269"/>
        <v>PA</v>
      </c>
    </row>
    <row r="4242" spans="1:16" x14ac:dyDescent="0.25">
      <c r="A4242" t="s">
        <v>28</v>
      </c>
      <c r="B4242" t="s">
        <v>7695</v>
      </c>
      <c r="C4242">
        <v>319</v>
      </c>
      <c r="D4242" t="s">
        <v>7696</v>
      </c>
      <c r="E4242" t="s">
        <v>7697</v>
      </c>
      <c r="F4242" t="s">
        <v>44</v>
      </c>
      <c r="G4242" t="s">
        <v>45</v>
      </c>
      <c r="H4242" t="s">
        <v>91</v>
      </c>
      <c r="I4242">
        <v>3</v>
      </c>
      <c r="J4242">
        <v>0</v>
      </c>
      <c r="K4242" t="s">
        <v>539</v>
      </c>
      <c r="L4242">
        <v>0</v>
      </c>
      <c r="M4242">
        <f t="shared" si="270"/>
        <v>2</v>
      </c>
      <c r="N4242" s="2">
        <f t="shared" si="267"/>
        <v>27</v>
      </c>
      <c r="O4242" s="2" t="str">
        <f t="shared" si="268"/>
        <v>PG1_SX</v>
      </c>
      <c r="P4242" t="str">
        <f t="shared" si="269"/>
        <v>PA</v>
      </c>
    </row>
    <row r="4243" spans="1:16" x14ac:dyDescent="0.25">
      <c r="A4243" t="s">
        <v>28</v>
      </c>
      <c r="B4243" t="s">
        <v>7698</v>
      </c>
      <c r="C4243">
        <v>320</v>
      </c>
      <c r="D4243" t="s">
        <v>7699</v>
      </c>
      <c r="E4243" t="s">
        <v>3810</v>
      </c>
      <c r="F4243" t="s">
        <v>44</v>
      </c>
      <c r="G4243" t="s">
        <v>45</v>
      </c>
      <c r="H4243" t="s">
        <v>756</v>
      </c>
      <c r="I4243">
        <v>4</v>
      </c>
      <c r="J4243">
        <v>0</v>
      </c>
      <c r="K4243" t="s">
        <v>539</v>
      </c>
      <c r="L4243">
        <v>0</v>
      </c>
      <c r="M4243">
        <f t="shared" si="270"/>
        <v>2</v>
      </c>
      <c r="N4243" s="2">
        <f t="shared" si="267"/>
        <v>27</v>
      </c>
      <c r="O4243" s="2" t="str">
        <f t="shared" si="268"/>
        <v>PG1_BF</v>
      </c>
      <c r="P4243" t="str">
        <f t="shared" si="269"/>
        <v>PA</v>
      </c>
    </row>
    <row r="4244" spans="1:16" x14ac:dyDescent="0.25">
      <c r="A4244" t="s">
        <v>28</v>
      </c>
      <c r="B4244" t="s">
        <v>7700</v>
      </c>
      <c r="C4244">
        <v>321</v>
      </c>
      <c r="D4244" t="s">
        <v>7701</v>
      </c>
      <c r="E4244" t="s">
        <v>7693</v>
      </c>
      <c r="F4244" t="s">
        <v>44</v>
      </c>
      <c r="G4244" t="s">
        <v>45</v>
      </c>
      <c r="H4244" t="s">
        <v>7672</v>
      </c>
      <c r="I4244">
        <v>11</v>
      </c>
      <c r="J4244">
        <v>0</v>
      </c>
      <c r="K4244" t="s">
        <v>1210</v>
      </c>
      <c r="L4244">
        <v>0</v>
      </c>
      <c r="M4244">
        <f t="shared" si="270"/>
        <v>2</v>
      </c>
      <c r="N4244" s="2">
        <f t="shared" si="267"/>
        <v>27</v>
      </c>
      <c r="O4244" s="2" t="str">
        <f t="shared" si="268"/>
        <v>PG1_BF_WK</v>
      </c>
      <c r="P4244" t="str">
        <f t="shared" si="269"/>
        <v>PA</v>
      </c>
    </row>
    <row r="4245" spans="1:16" x14ac:dyDescent="0.25">
      <c r="A4245" t="s">
        <v>28</v>
      </c>
      <c r="B4245" t="s">
        <v>7702</v>
      </c>
      <c r="C4245">
        <v>322</v>
      </c>
      <c r="D4245" t="s">
        <v>7703</v>
      </c>
      <c r="E4245" t="s">
        <v>7686</v>
      </c>
      <c r="F4245" t="s">
        <v>44</v>
      </c>
      <c r="G4245" t="s">
        <v>45</v>
      </c>
      <c r="H4245" t="s">
        <v>7687</v>
      </c>
      <c r="I4245">
        <v>16</v>
      </c>
      <c r="J4245">
        <v>0</v>
      </c>
      <c r="K4245" t="s">
        <v>298</v>
      </c>
      <c r="L4245">
        <v>0</v>
      </c>
      <c r="M4245">
        <f t="shared" si="270"/>
        <v>2</v>
      </c>
      <c r="N4245" s="2">
        <f t="shared" si="267"/>
        <v>27</v>
      </c>
      <c r="O4245" s="2" t="str">
        <f t="shared" si="268"/>
        <v>PG2_PO</v>
      </c>
      <c r="P4245" t="str">
        <f t="shared" si="269"/>
        <v>PA</v>
      </c>
    </row>
    <row r="4246" spans="1:16" x14ac:dyDescent="0.25">
      <c r="A4246" t="s">
        <v>28</v>
      </c>
      <c r="B4246" t="s">
        <v>7704</v>
      </c>
      <c r="C4246">
        <v>323</v>
      </c>
      <c r="D4246" t="s">
        <v>7705</v>
      </c>
      <c r="F4246" t="s">
        <v>44</v>
      </c>
      <c r="G4246" t="s">
        <v>45</v>
      </c>
      <c r="H4246" t="s">
        <v>7690</v>
      </c>
      <c r="I4246">
        <v>11</v>
      </c>
      <c r="J4246">
        <v>0</v>
      </c>
      <c r="M4246">
        <f t="shared" si="270"/>
        <v>2</v>
      </c>
      <c r="N4246" s="2">
        <f t="shared" si="267"/>
        <v>27</v>
      </c>
      <c r="O4246" s="2" t="str">
        <f t="shared" si="268"/>
        <v>PG2_DAT</v>
      </c>
      <c r="P4246" t="str">
        <f t="shared" si="269"/>
        <v>PA</v>
      </c>
    </row>
    <row r="4247" spans="1:16" x14ac:dyDescent="0.25">
      <c r="A4247" t="s">
        <v>28</v>
      </c>
      <c r="B4247" t="s">
        <v>7706</v>
      </c>
      <c r="C4247">
        <v>324</v>
      </c>
      <c r="D4247" t="s">
        <v>7707</v>
      </c>
      <c r="E4247" t="s">
        <v>7693</v>
      </c>
      <c r="F4247" t="s">
        <v>44</v>
      </c>
      <c r="G4247" t="s">
        <v>45</v>
      </c>
      <c r="H4247" t="s">
        <v>7672</v>
      </c>
      <c r="I4247">
        <v>11</v>
      </c>
      <c r="J4247">
        <v>0</v>
      </c>
      <c r="K4247" t="s">
        <v>5188</v>
      </c>
      <c r="L4247">
        <v>0</v>
      </c>
      <c r="M4247">
        <f t="shared" si="270"/>
        <v>2</v>
      </c>
      <c r="N4247" s="2">
        <f t="shared" si="267"/>
        <v>27</v>
      </c>
      <c r="O4247" s="2" t="str">
        <f t="shared" si="268"/>
        <v>PG2_GE_WK</v>
      </c>
      <c r="P4247" t="str">
        <f t="shared" si="269"/>
        <v>PA</v>
      </c>
    </row>
    <row r="4248" spans="1:16" x14ac:dyDescent="0.25">
      <c r="A4248" t="s">
        <v>28</v>
      </c>
      <c r="B4248" t="s">
        <v>7708</v>
      </c>
      <c r="C4248">
        <v>325</v>
      </c>
      <c r="D4248" t="s">
        <v>7709</v>
      </c>
      <c r="E4248" t="s">
        <v>7697</v>
      </c>
      <c r="F4248" t="s">
        <v>44</v>
      </c>
      <c r="G4248" t="s">
        <v>45</v>
      </c>
      <c r="H4248" t="s">
        <v>91</v>
      </c>
      <c r="I4248">
        <v>3</v>
      </c>
      <c r="J4248">
        <v>0</v>
      </c>
      <c r="K4248" t="s">
        <v>539</v>
      </c>
      <c r="L4248">
        <v>0</v>
      </c>
      <c r="M4248">
        <f t="shared" si="270"/>
        <v>2</v>
      </c>
      <c r="N4248" s="2">
        <f t="shared" si="267"/>
        <v>27</v>
      </c>
      <c r="O4248" s="2" t="str">
        <f t="shared" si="268"/>
        <v>PG2_SX</v>
      </c>
      <c r="P4248" t="str">
        <f t="shared" si="269"/>
        <v>PA</v>
      </c>
    </row>
    <row r="4249" spans="1:16" x14ac:dyDescent="0.25">
      <c r="A4249" t="s">
        <v>28</v>
      </c>
      <c r="B4249" t="s">
        <v>7710</v>
      </c>
      <c r="C4249">
        <v>326</v>
      </c>
      <c r="D4249" t="s">
        <v>7711</v>
      </c>
      <c r="E4249" t="s">
        <v>3810</v>
      </c>
      <c r="F4249" t="s">
        <v>44</v>
      </c>
      <c r="G4249" t="s">
        <v>45</v>
      </c>
      <c r="H4249" t="s">
        <v>91</v>
      </c>
      <c r="I4249">
        <v>3</v>
      </c>
      <c r="J4249">
        <v>0</v>
      </c>
      <c r="K4249" t="s">
        <v>539</v>
      </c>
      <c r="L4249">
        <v>0</v>
      </c>
      <c r="M4249">
        <f t="shared" si="270"/>
        <v>2</v>
      </c>
      <c r="N4249" s="2">
        <f t="shared" si="267"/>
        <v>27</v>
      </c>
      <c r="O4249" s="2" t="str">
        <f t="shared" si="268"/>
        <v>PG2_BF</v>
      </c>
      <c r="P4249" t="str">
        <f t="shared" si="269"/>
        <v>PA</v>
      </c>
    </row>
    <row r="4250" spans="1:16" x14ac:dyDescent="0.25">
      <c r="A4250" t="s">
        <v>28</v>
      </c>
      <c r="B4250" t="s">
        <v>7712</v>
      </c>
      <c r="C4250">
        <v>327</v>
      </c>
      <c r="D4250" t="s">
        <v>7713</v>
      </c>
      <c r="E4250" t="s">
        <v>7693</v>
      </c>
      <c r="F4250" t="s">
        <v>44</v>
      </c>
      <c r="G4250" t="s">
        <v>45</v>
      </c>
      <c r="H4250" t="s">
        <v>7672</v>
      </c>
      <c r="I4250">
        <v>11</v>
      </c>
      <c r="J4250">
        <v>0</v>
      </c>
      <c r="K4250" t="s">
        <v>7714</v>
      </c>
      <c r="L4250">
        <v>0</v>
      </c>
      <c r="M4250">
        <f t="shared" si="270"/>
        <v>2</v>
      </c>
      <c r="N4250" s="2">
        <f t="shared" si="267"/>
        <v>27</v>
      </c>
      <c r="O4250" s="2" t="str">
        <f t="shared" si="268"/>
        <v>PG2_BF_WK</v>
      </c>
      <c r="P4250" t="str">
        <f t="shared" si="269"/>
        <v>PA</v>
      </c>
    </row>
    <row r="4251" spans="1:16" x14ac:dyDescent="0.25">
      <c r="A4251" t="s">
        <v>28</v>
      </c>
      <c r="B4251" t="s">
        <v>7715</v>
      </c>
      <c r="C4251">
        <v>328</v>
      </c>
      <c r="D4251" t="s">
        <v>7716</v>
      </c>
      <c r="E4251" t="s">
        <v>7686</v>
      </c>
      <c r="F4251" t="s">
        <v>44</v>
      </c>
      <c r="G4251" t="s">
        <v>45</v>
      </c>
      <c r="H4251" t="s">
        <v>1538</v>
      </c>
      <c r="I4251">
        <v>18</v>
      </c>
      <c r="J4251">
        <v>0</v>
      </c>
      <c r="K4251" t="s">
        <v>298</v>
      </c>
      <c r="L4251">
        <v>0</v>
      </c>
      <c r="M4251">
        <f t="shared" si="270"/>
        <v>2</v>
      </c>
      <c r="N4251" s="2">
        <f t="shared" si="267"/>
        <v>27</v>
      </c>
      <c r="O4251" s="2" t="str">
        <f t="shared" si="268"/>
        <v>PG3_PO</v>
      </c>
      <c r="P4251" t="str">
        <f t="shared" si="269"/>
        <v>PA</v>
      </c>
    </row>
    <row r="4252" spans="1:16" x14ac:dyDescent="0.25">
      <c r="A4252" t="s">
        <v>28</v>
      </c>
      <c r="B4252" t="s">
        <v>7717</v>
      </c>
      <c r="C4252">
        <v>329</v>
      </c>
      <c r="D4252" t="s">
        <v>7718</v>
      </c>
      <c r="F4252" t="s">
        <v>44</v>
      </c>
      <c r="G4252" t="s">
        <v>45</v>
      </c>
      <c r="H4252" t="s">
        <v>7690</v>
      </c>
      <c r="I4252">
        <v>11</v>
      </c>
      <c r="J4252">
        <v>0</v>
      </c>
      <c r="M4252">
        <f t="shared" si="270"/>
        <v>2</v>
      </c>
      <c r="N4252" s="2">
        <f t="shared" si="267"/>
        <v>27</v>
      </c>
      <c r="O4252" s="2" t="str">
        <f t="shared" si="268"/>
        <v>PG3_DAT</v>
      </c>
      <c r="P4252" t="str">
        <f t="shared" si="269"/>
        <v>PA</v>
      </c>
    </row>
    <row r="4253" spans="1:16" x14ac:dyDescent="0.25">
      <c r="A4253" t="s">
        <v>28</v>
      </c>
      <c r="B4253" t="s">
        <v>7719</v>
      </c>
      <c r="C4253">
        <v>330</v>
      </c>
      <c r="D4253" t="s">
        <v>7720</v>
      </c>
      <c r="E4253" t="s">
        <v>7693</v>
      </c>
      <c r="F4253" t="s">
        <v>44</v>
      </c>
      <c r="G4253" t="s">
        <v>45</v>
      </c>
      <c r="H4253" t="s">
        <v>7672</v>
      </c>
      <c r="I4253">
        <v>11</v>
      </c>
      <c r="J4253">
        <v>0</v>
      </c>
      <c r="K4253" t="s">
        <v>2494</v>
      </c>
      <c r="L4253">
        <v>0</v>
      </c>
      <c r="M4253">
        <f t="shared" si="270"/>
        <v>2</v>
      </c>
      <c r="N4253" s="2">
        <f t="shared" si="267"/>
        <v>27</v>
      </c>
      <c r="O4253" s="2" t="str">
        <f t="shared" si="268"/>
        <v>PG3_GE_WK</v>
      </c>
      <c r="P4253" t="str">
        <f t="shared" si="269"/>
        <v>PA</v>
      </c>
    </row>
    <row r="4254" spans="1:16" x14ac:dyDescent="0.25">
      <c r="A4254" t="s">
        <v>28</v>
      </c>
      <c r="B4254" t="s">
        <v>7721</v>
      </c>
      <c r="C4254">
        <v>331</v>
      </c>
      <c r="D4254" t="s">
        <v>7722</v>
      </c>
      <c r="E4254" t="s">
        <v>7697</v>
      </c>
      <c r="F4254" t="s">
        <v>44</v>
      </c>
      <c r="G4254" t="s">
        <v>45</v>
      </c>
      <c r="H4254" t="s">
        <v>91</v>
      </c>
      <c r="I4254">
        <v>3</v>
      </c>
      <c r="J4254">
        <v>0</v>
      </c>
      <c r="K4254" t="s">
        <v>539</v>
      </c>
      <c r="L4254">
        <v>0</v>
      </c>
      <c r="M4254">
        <f t="shared" si="270"/>
        <v>2</v>
      </c>
      <c r="N4254" s="2">
        <f t="shared" si="267"/>
        <v>27</v>
      </c>
      <c r="O4254" s="2" t="str">
        <f t="shared" si="268"/>
        <v>PG3_SX</v>
      </c>
      <c r="P4254" t="str">
        <f t="shared" si="269"/>
        <v>PA</v>
      </c>
    </row>
    <row r="4255" spans="1:16" x14ac:dyDescent="0.25">
      <c r="A4255" t="s">
        <v>28</v>
      </c>
      <c r="B4255" t="s">
        <v>7723</v>
      </c>
      <c r="C4255">
        <v>332</v>
      </c>
      <c r="D4255" t="s">
        <v>7724</v>
      </c>
      <c r="E4255" t="s">
        <v>3810</v>
      </c>
      <c r="F4255" t="s">
        <v>44</v>
      </c>
      <c r="G4255" t="s">
        <v>45</v>
      </c>
      <c r="H4255" t="s">
        <v>91</v>
      </c>
      <c r="I4255">
        <v>3</v>
      </c>
      <c r="J4255">
        <v>0</v>
      </c>
      <c r="K4255" t="s">
        <v>539</v>
      </c>
      <c r="L4255">
        <v>0</v>
      </c>
      <c r="M4255">
        <f t="shared" si="270"/>
        <v>2</v>
      </c>
      <c r="N4255" s="2">
        <f t="shared" si="267"/>
        <v>27</v>
      </c>
      <c r="O4255" s="2" t="str">
        <f t="shared" si="268"/>
        <v>PG3_BF</v>
      </c>
      <c r="P4255" t="str">
        <f t="shared" si="269"/>
        <v>PA</v>
      </c>
    </row>
    <row r="4256" spans="1:16" x14ac:dyDescent="0.25">
      <c r="A4256" t="s">
        <v>28</v>
      </c>
      <c r="B4256" t="s">
        <v>7725</v>
      </c>
      <c r="C4256">
        <v>333</v>
      </c>
      <c r="D4256" t="s">
        <v>7726</v>
      </c>
      <c r="E4256" t="s">
        <v>7693</v>
      </c>
      <c r="F4256" t="s">
        <v>44</v>
      </c>
      <c r="G4256" t="s">
        <v>45</v>
      </c>
      <c r="H4256" t="s">
        <v>7672</v>
      </c>
      <c r="I4256">
        <v>11</v>
      </c>
      <c r="J4256">
        <v>0</v>
      </c>
      <c r="K4256" t="s">
        <v>6319</v>
      </c>
      <c r="L4256">
        <v>0</v>
      </c>
      <c r="M4256">
        <f t="shared" si="270"/>
        <v>2</v>
      </c>
      <c r="N4256" s="2">
        <f t="shared" si="267"/>
        <v>27</v>
      </c>
      <c r="O4256" s="2" t="str">
        <f t="shared" si="268"/>
        <v>PG3_BF_WK</v>
      </c>
      <c r="P4256" t="str">
        <f t="shared" si="269"/>
        <v>PA</v>
      </c>
    </row>
    <row r="4257" spans="1:16" x14ac:dyDescent="0.25">
      <c r="A4257" t="s">
        <v>28</v>
      </c>
      <c r="B4257" t="s">
        <v>7727</v>
      </c>
      <c r="C4257">
        <v>334</v>
      </c>
      <c r="D4257" t="s">
        <v>7728</v>
      </c>
      <c r="E4257" t="s">
        <v>7686</v>
      </c>
      <c r="F4257" t="s">
        <v>44</v>
      </c>
      <c r="G4257" t="s">
        <v>45</v>
      </c>
      <c r="H4257" t="s">
        <v>7687</v>
      </c>
      <c r="I4257">
        <v>16</v>
      </c>
      <c r="J4257">
        <v>0</v>
      </c>
      <c r="K4257" t="s">
        <v>298</v>
      </c>
      <c r="L4257">
        <v>0</v>
      </c>
      <c r="M4257">
        <f t="shared" si="270"/>
        <v>2</v>
      </c>
      <c r="N4257" s="2">
        <f t="shared" si="267"/>
        <v>27</v>
      </c>
      <c r="O4257" s="2" t="str">
        <f t="shared" si="268"/>
        <v>PG4_PO</v>
      </c>
      <c r="P4257" t="str">
        <f t="shared" si="269"/>
        <v>PA</v>
      </c>
    </row>
    <row r="4258" spans="1:16" x14ac:dyDescent="0.25">
      <c r="A4258" t="s">
        <v>28</v>
      </c>
      <c r="B4258" t="s">
        <v>7729</v>
      </c>
      <c r="C4258">
        <v>335</v>
      </c>
      <c r="D4258" t="s">
        <v>7730</v>
      </c>
      <c r="F4258" t="s">
        <v>44</v>
      </c>
      <c r="G4258" t="s">
        <v>45</v>
      </c>
      <c r="H4258" t="s">
        <v>7690</v>
      </c>
      <c r="I4258">
        <v>11</v>
      </c>
      <c r="J4258">
        <v>0</v>
      </c>
      <c r="M4258">
        <f t="shared" si="270"/>
        <v>2</v>
      </c>
      <c r="N4258" s="2">
        <f t="shared" si="267"/>
        <v>27</v>
      </c>
      <c r="O4258" s="2" t="str">
        <f t="shared" si="268"/>
        <v>PG4_DAT</v>
      </c>
      <c r="P4258" t="str">
        <f t="shared" si="269"/>
        <v>PA</v>
      </c>
    </row>
    <row r="4259" spans="1:16" x14ac:dyDescent="0.25">
      <c r="A4259" t="s">
        <v>28</v>
      </c>
      <c r="B4259" t="s">
        <v>7731</v>
      </c>
      <c r="C4259">
        <v>336</v>
      </c>
      <c r="D4259" t="s">
        <v>7732</v>
      </c>
      <c r="E4259" t="s">
        <v>7693</v>
      </c>
      <c r="F4259" t="s">
        <v>44</v>
      </c>
      <c r="G4259" t="s">
        <v>45</v>
      </c>
      <c r="H4259" t="s">
        <v>7672</v>
      </c>
      <c r="I4259">
        <v>11</v>
      </c>
      <c r="J4259">
        <v>0</v>
      </c>
      <c r="K4259" t="s">
        <v>2494</v>
      </c>
      <c r="L4259">
        <v>0</v>
      </c>
      <c r="M4259">
        <f t="shared" si="270"/>
        <v>2</v>
      </c>
      <c r="N4259" s="2">
        <f t="shared" si="267"/>
        <v>27</v>
      </c>
      <c r="O4259" s="2" t="str">
        <f t="shared" si="268"/>
        <v>PG4_GE_WK</v>
      </c>
      <c r="P4259" t="str">
        <f t="shared" si="269"/>
        <v>PA</v>
      </c>
    </row>
    <row r="4260" spans="1:16" x14ac:dyDescent="0.25">
      <c r="A4260" t="s">
        <v>28</v>
      </c>
      <c r="B4260" t="s">
        <v>7733</v>
      </c>
      <c r="C4260">
        <v>337</v>
      </c>
      <c r="D4260" t="s">
        <v>7734</v>
      </c>
      <c r="E4260" t="s">
        <v>7697</v>
      </c>
      <c r="F4260" t="s">
        <v>44</v>
      </c>
      <c r="G4260" t="s">
        <v>45</v>
      </c>
      <c r="H4260" t="s">
        <v>91</v>
      </c>
      <c r="I4260">
        <v>3</v>
      </c>
      <c r="J4260">
        <v>0</v>
      </c>
      <c r="K4260" t="s">
        <v>539</v>
      </c>
      <c r="L4260">
        <v>0</v>
      </c>
      <c r="M4260">
        <f t="shared" si="270"/>
        <v>2</v>
      </c>
      <c r="N4260" s="2">
        <f t="shared" si="267"/>
        <v>27</v>
      </c>
      <c r="O4260" s="2" t="str">
        <f t="shared" si="268"/>
        <v>PG4_SX</v>
      </c>
      <c r="P4260" t="str">
        <f t="shared" si="269"/>
        <v>PA</v>
      </c>
    </row>
    <row r="4261" spans="1:16" x14ac:dyDescent="0.25">
      <c r="A4261" t="s">
        <v>28</v>
      </c>
      <c r="B4261" t="s">
        <v>7735</v>
      </c>
      <c r="C4261">
        <v>338</v>
      </c>
      <c r="D4261" t="s">
        <v>7736</v>
      </c>
      <c r="E4261" t="s">
        <v>3810</v>
      </c>
      <c r="F4261" t="s">
        <v>44</v>
      </c>
      <c r="G4261" t="s">
        <v>45</v>
      </c>
      <c r="H4261" t="s">
        <v>91</v>
      </c>
      <c r="I4261">
        <v>3</v>
      </c>
      <c r="J4261">
        <v>0</v>
      </c>
      <c r="K4261" t="s">
        <v>539</v>
      </c>
      <c r="L4261">
        <v>0</v>
      </c>
      <c r="M4261">
        <f t="shared" si="270"/>
        <v>2</v>
      </c>
      <c r="N4261" s="2">
        <f t="shared" si="267"/>
        <v>27</v>
      </c>
      <c r="O4261" s="2" t="str">
        <f t="shared" si="268"/>
        <v>PG4_BF</v>
      </c>
      <c r="P4261" t="str">
        <f t="shared" si="269"/>
        <v>PA</v>
      </c>
    </row>
    <row r="4262" spans="1:16" x14ac:dyDescent="0.25">
      <c r="A4262" t="s">
        <v>28</v>
      </c>
      <c r="B4262" t="s">
        <v>7737</v>
      </c>
      <c r="C4262">
        <v>339</v>
      </c>
      <c r="D4262" t="s">
        <v>7738</v>
      </c>
      <c r="E4262" t="s">
        <v>7693</v>
      </c>
      <c r="F4262" t="s">
        <v>44</v>
      </c>
      <c r="G4262" t="s">
        <v>45</v>
      </c>
      <c r="H4262" t="s">
        <v>7672</v>
      </c>
      <c r="I4262">
        <v>11</v>
      </c>
      <c r="J4262">
        <v>0</v>
      </c>
      <c r="K4262" t="s">
        <v>6319</v>
      </c>
      <c r="L4262">
        <v>0</v>
      </c>
      <c r="M4262">
        <f t="shared" si="270"/>
        <v>2</v>
      </c>
      <c r="N4262" s="2">
        <f t="shared" si="267"/>
        <v>27</v>
      </c>
      <c r="O4262" s="2" t="str">
        <f t="shared" si="268"/>
        <v>PG4_BF_WK</v>
      </c>
      <c r="P4262" t="str">
        <f t="shared" si="269"/>
        <v>PA</v>
      </c>
    </row>
    <row r="4263" spans="1:16" x14ac:dyDescent="0.25">
      <c r="A4263" t="s">
        <v>28</v>
      </c>
      <c r="B4263" t="s">
        <v>7739</v>
      </c>
      <c r="C4263">
        <v>340</v>
      </c>
      <c r="D4263" t="s">
        <v>7740</v>
      </c>
      <c r="E4263" t="s">
        <v>3810</v>
      </c>
      <c r="F4263" t="s">
        <v>44</v>
      </c>
      <c r="G4263" t="s">
        <v>45</v>
      </c>
      <c r="H4263" t="s">
        <v>869</v>
      </c>
      <c r="I4263">
        <v>2</v>
      </c>
      <c r="J4263">
        <v>0</v>
      </c>
      <c r="K4263" t="s">
        <v>539</v>
      </c>
      <c r="L4263">
        <v>0</v>
      </c>
      <c r="M4263">
        <f t="shared" si="270"/>
        <v>2</v>
      </c>
      <c r="N4263" s="2">
        <f t="shared" si="267"/>
        <v>27</v>
      </c>
      <c r="O4263" s="2" t="str">
        <f t="shared" si="268"/>
        <v>TIBS_SX115</v>
      </c>
      <c r="P4263" t="str">
        <f t="shared" si="269"/>
        <v>PA</v>
      </c>
    </row>
    <row r="4264" spans="1:16" x14ac:dyDescent="0.25">
      <c r="A4264" t="s">
        <v>28</v>
      </c>
      <c r="B4264" t="s">
        <v>7741</v>
      </c>
      <c r="C4264">
        <v>341</v>
      </c>
      <c r="D4264" t="s">
        <v>7742</v>
      </c>
      <c r="E4264" t="s">
        <v>7743</v>
      </c>
      <c r="F4264" t="s">
        <v>44</v>
      </c>
      <c r="G4264" t="s">
        <v>45</v>
      </c>
      <c r="H4264" t="s">
        <v>46</v>
      </c>
      <c r="I4264">
        <v>8</v>
      </c>
      <c r="J4264">
        <v>0</v>
      </c>
      <c r="K4264" t="s">
        <v>1325</v>
      </c>
      <c r="L4264">
        <v>0</v>
      </c>
      <c r="M4264">
        <f t="shared" si="270"/>
        <v>2</v>
      </c>
      <c r="N4264" s="2">
        <f t="shared" si="267"/>
        <v>27</v>
      </c>
      <c r="O4264" s="2" t="str">
        <f t="shared" si="268"/>
        <v>Tibs_PTNR4A</v>
      </c>
      <c r="P4264" t="str">
        <f t="shared" si="269"/>
        <v>PA</v>
      </c>
    </row>
    <row r="4265" spans="1:16" x14ac:dyDescent="0.25">
      <c r="A4265" t="s">
        <v>28</v>
      </c>
      <c r="B4265" t="s">
        <v>7744</v>
      </c>
      <c r="C4265">
        <v>342</v>
      </c>
      <c r="D4265" t="s">
        <v>7745</v>
      </c>
      <c r="E4265" t="s">
        <v>7743</v>
      </c>
      <c r="F4265" t="s">
        <v>44</v>
      </c>
      <c r="G4265" t="s">
        <v>45</v>
      </c>
      <c r="H4265" t="s">
        <v>46</v>
      </c>
      <c r="I4265">
        <v>8</v>
      </c>
      <c r="J4265">
        <v>0</v>
      </c>
      <c r="K4265" t="s">
        <v>1325</v>
      </c>
      <c r="L4265">
        <v>0</v>
      </c>
      <c r="M4265">
        <f t="shared" si="270"/>
        <v>2</v>
      </c>
      <c r="N4265" s="2">
        <f t="shared" si="267"/>
        <v>27</v>
      </c>
      <c r="O4265" s="2" t="str">
        <f t="shared" si="268"/>
        <v>Tibs_PTNR4B</v>
      </c>
      <c r="P4265" t="str">
        <f t="shared" si="269"/>
        <v>PA</v>
      </c>
    </row>
    <row r="4266" spans="1:16" x14ac:dyDescent="0.25">
      <c r="A4266" t="s">
        <v>28</v>
      </c>
      <c r="B4266" t="s">
        <v>7746</v>
      </c>
      <c r="C4266">
        <v>343</v>
      </c>
      <c r="D4266" t="s">
        <v>7747</v>
      </c>
      <c r="E4266" t="s">
        <v>7743</v>
      </c>
      <c r="F4266" t="s">
        <v>44</v>
      </c>
      <c r="G4266" t="s">
        <v>45</v>
      </c>
      <c r="H4266" t="s">
        <v>46</v>
      </c>
      <c r="I4266">
        <v>8</v>
      </c>
      <c r="J4266">
        <v>0</v>
      </c>
      <c r="K4266" t="s">
        <v>1325</v>
      </c>
      <c r="L4266">
        <v>0</v>
      </c>
      <c r="M4266">
        <f t="shared" si="270"/>
        <v>2</v>
      </c>
      <c r="N4266" s="2">
        <f t="shared" si="267"/>
        <v>27</v>
      </c>
      <c r="O4266" s="2" t="str">
        <f t="shared" si="268"/>
        <v>Tibs_PTNR4C</v>
      </c>
      <c r="P4266" t="str">
        <f t="shared" si="269"/>
        <v>PA</v>
      </c>
    </row>
    <row r="4267" spans="1:16" x14ac:dyDescent="0.25">
      <c r="A4267" t="s">
        <v>28</v>
      </c>
      <c r="B4267" t="s">
        <v>7748</v>
      </c>
      <c r="C4267">
        <v>344</v>
      </c>
      <c r="D4267" t="s">
        <v>7749</v>
      </c>
      <c r="E4267" t="s">
        <v>7743</v>
      </c>
      <c r="F4267" t="s">
        <v>44</v>
      </c>
      <c r="G4267" t="s">
        <v>45</v>
      </c>
      <c r="H4267" t="s">
        <v>46</v>
      </c>
      <c r="I4267">
        <v>8</v>
      </c>
      <c r="J4267">
        <v>0</v>
      </c>
      <c r="K4267" t="s">
        <v>1325</v>
      </c>
      <c r="L4267">
        <v>0</v>
      </c>
      <c r="M4267">
        <f t="shared" si="270"/>
        <v>2</v>
      </c>
      <c r="N4267" s="2">
        <f t="shared" si="267"/>
        <v>27</v>
      </c>
      <c r="O4267" s="2" t="str">
        <f t="shared" si="268"/>
        <v>Tibs_PTNR4D</v>
      </c>
      <c r="P4267" t="str">
        <f t="shared" si="269"/>
        <v>PA</v>
      </c>
    </row>
    <row r="4268" spans="1:16" x14ac:dyDescent="0.25">
      <c r="A4268" t="s">
        <v>28</v>
      </c>
      <c r="B4268" t="s">
        <v>7750</v>
      </c>
      <c r="C4268">
        <v>345</v>
      </c>
      <c r="D4268" t="s">
        <v>7751</v>
      </c>
      <c r="E4268" t="s">
        <v>7743</v>
      </c>
      <c r="F4268" t="s">
        <v>44</v>
      </c>
      <c r="G4268" t="s">
        <v>45</v>
      </c>
      <c r="H4268" t="s">
        <v>46</v>
      </c>
      <c r="I4268">
        <v>8</v>
      </c>
      <c r="J4268">
        <v>0</v>
      </c>
      <c r="K4268" t="s">
        <v>1325</v>
      </c>
      <c r="L4268">
        <v>0</v>
      </c>
      <c r="M4268">
        <f t="shared" si="270"/>
        <v>2</v>
      </c>
      <c r="N4268" s="2">
        <f t="shared" si="267"/>
        <v>27</v>
      </c>
      <c r="O4268" s="2" t="str">
        <f t="shared" si="268"/>
        <v>Tibs_PTNR4E</v>
      </c>
      <c r="P4268" t="str">
        <f t="shared" si="269"/>
        <v>PA</v>
      </c>
    </row>
    <row r="4269" spans="1:16" x14ac:dyDescent="0.25">
      <c r="A4269" t="s">
        <v>28</v>
      </c>
      <c r="B4269" t="s">
        <v>7752</v>
      </c>
      <c r="C4269">
        <v>346</v>
      </c>
      <c r="D4269" t="s">
        <v>7753</v>
      </c>
      <c r="E4269" t="s">
        <v>7743</v>
      </c>
      <c r="F4269" t="s">
        <v>44</v>
      </c>
      <c r="G4269" t="s">
        <v>45</v>
      </c>
      <c r="H4269" t="s">
        <v>46</v>
      </c>
      <c r="I4269">
        <v>8</v>
      </c>
      <c r="J4269">
        <v>0</v>
      </c>
      <c r="K4269" t="s">
        <v>1325</v>
      </c>
      <c r="L4269">
        <v>0</v>
      </c>
      <c r="M4269">
        <f t="shared" si="270"/>
        <v>2</v>
      </c>
      <c r="N4269" s="2">
        <f t="shared" si="267"/>
        <v>27</v>
      </c>
      <c r="O4269" s="2" t="str">
        <f t="shared" si="268"/>
        <v>Tibs_PTNR4F</v>
      </c>
      <c r="P4269" t="str">
        <f t="shared" si="269"/>
        <v>PA</v>
      </c>
    </row>
    <row r="4270" spans="1:16" x14ac:dyDescent="0.25">
      <c r="A4270" t="s">
        <v>28</v>
      </c>
      <c r="B4270" t="s">
        <v>7754</v>
      </c>
      <c r="C4270">
        <v>347</v>
      </c>
      <c r="D4270" t="s">
        <v>7755</v>
      </c>
      <c r="E4270" t="s">
        <v>7743</v>
      </c>
      <c r="F4270" t="s">
        <v>44</v>
      </c>
      <c r="G4270" t="s">
        <v>45</v>
      </c>
      <c r="H4270" t="s">
        <v>46</v>
      </c>
      <c r="I4270">
        <v>8</v>
      </c>
      <c r="J4270">
        <v>0</v>
      </c>
      <c r="K4270" t="s">
        <v>1325</v>
      </c>
      <c r="L4270">
        <v>0</v>
      </c>
      <c r="M4270">
        <f t="shared" si="270"/>
        <v>2</v>
      </c>
      <c r="N4270" s="2">
        <f t="shared" ref="N4270:N4333" si="271">_xlfn.NUMBERVALUE(MID(A4270,2,3))-200</f>
        <v>27</v>
      </c>
      <c r="O4270" s="2" t="str">
        <f t="shared" ref="O4270:O4333" si="272">MID(B4270,6,LEN(B4270)-5)</f>
        <v>Tibs_PTNR4G</v>
      </c>
      <c r="P4270" t="str">
        <f t="shared" ref="P4270:P4333" si="273">IFERROR(IF(FIND("PA",A4270)&gt;0,"PA","Biological"),"Biological")</f>
        <v>PA</v>
      </c>
    </row>
    <row r="4271" spans="1:16" x14ac:dyDescent="0.25">
      <c r="A4271" t="s">
        <v>28</v>
      </c>
      <c r="B4271" t="s">
        <v>7756</v>
      </c>
      <c r="C4271">
        <v>348</v>
      </c>
      <c r="D4271" t="s">
        <v>7757</v>
      </c>
      <c r="E4271" t="s">
        <v>7743</v>
      </c>
      <c r="F4271" t="s">
        <v>44</v>
      </c>
      <c r="G4271" t="s">
        <v>45</v>
      </c>
      <c r="H4271" t="s">
        <v>46</v>
      </c>
      <c r="I4271">
        <v>8</v>
      </c>
      <c r="J4271">
        <v>0</v>
      </c>
      <c r="K4271" t="s">
        <v>1325</v>
      </c>
      <c r="L4271">
        <v>0</v>
      </c>
      <c r="M4271">
        <f t="shared" si="270"/>
        <v>2</v>
      </c>
      <c r="N4271" s="2">
        <f t="shared" si="271"/>
        <v>27</v>
      </c>
      <c r="O4271" s="2" t="str">
        <f t="shared" si="272"/>
        <v>Tibs_PTNR4H</v>
      </c>
      <c r="P4271" t="str">
        <f t="shared" si="273"/>
        <v>PA</v>
      </c>
    </row>
    <row r="4272" spans="1:16" x14ac:dyDescent="0.25">
      <c r="A4272" t="s">
        <v>28</v>
      </c>
      <c r="B4272" t="s">
        <v>7758</v>
      </c>
      <c r="C4272">
        <v>349</v>
      </c>
      <c r="D4272" t="s">
        <v>7759</v>
      </c>
      <c r="E4272" t="s">
        <v>7743</v>
      </c>
      <c r="F4272" t="s">
        <v>44</v>
      </c>
      <c r="G4272" t="s">
        <v>45</v>
      </c>
      <c r="H4272" t="s">
        <v>46</v>
      </c>
      <c r="I4272">
        <v>8</v>
      </c>
      <c r="J4272">
        <v>0</v>
      </c>
      <c r="K4272" t="s">
        <v>1325</v>
      </c>
      <c r="L4272">
        <v>0</v>
      </c>
      <c r="M4272">
        <f t="shared" si="270"/>
        <v>2</v>
      </c>
      <c r="N4272" s="2">
        <f t="shared" si="271"/>
        <v>27</v>
      </c>
      <c r="O4272" s="2" t="str">
        <f t="shared" si="272"/>
        <v>Tibs_PTNR4I</v>
      </c>
      <c r="P4272" t="str">
        <f t="shared" si="273"/>
        <v>PA</v>
      </c>
    </row>
    <row r="4273" spans="1:16" x14ac:dyDescent="0.25">
      <c r="A4273" t="s">
        <v>28</v>
      </c>
      <c r="B4273" t="s">
        <v>7760</v>
      </c>
      <c r="C4273">
        <v>350</v>
      </c>
      <c r="D4273" t="s">
        <v>7761</v>
      </c>
      <c r="E4273" t="s">
        <v>7743</v>
      </c>
      <c r="F4273" t="s">
        <v>44</v>
      </c>
      <c r="G4273" t="s">
        <v>45</v>
      </c>
      <c r="H4273" t="s">
        <v>46</v>
      </c>
      <c r="I4273">
        <v>8</v>
      </c>
      <c r="J4273">
        <v>0</v>
      </c>
      <c r="K4273" t="s">
        <v>1325</v>
      </c>
      <c r="L4273">
        <v>0</v>
      </c>
      <c r="M4273">
        <f t="shared" si="270"/>
        <v>2</v>
      </c>
      <c r="N4273" s="2">
        <f t="shared" si="271"/>
        <v>27</v>
      </c>
      <c r="O4273" s="2" t="str">
        <f t="shared" si="272"/>
        <v>Tibs_PTNR4J</v>
      </c>
      <c r="P4273" t="str">
        <f t="shared" si="273"/>
        <v>PA</v>
      </c>
    </row>
    <row r="4274" spans="1:16" x14ac:dyDescent="0.25">
      <c r="A4274" t="s">
        <v>28</v>
      </c>
      <c r="B4274" t="s">
        <v>7762</v>
      </c>
      <c r="C4274">
        <v>351</v>
      </c>
      <c r="D4274" t="s">
        <v>7763</v>
      </c>
      <c r="E4274" t="s">
        <v>7743</v>
      </c>
      <c r="F4274" t="s">
        <v>44</v>
      </c>
      <c r="G4274" t="s">
        <v>45</v>
      </c>
      <c r="H4274" t="s">
        <v>46</v>
      </c>
      <c r="I4274">
        <v>8</v>
      </c>
      <c r="J4274">
        <v>0</v>
      </c>
      <c r="K4274" t="s">
        <v>1325</v>
      </c>
      <c r="L4274">
        <v>0</v>
      </c>
      <c r="M4274">
        <f t="shared" si="270"/>
        <v>2</v>
      </c>
      <c r="N4274" s="2">
        <f t="shared" si="271"/>
        <v>27</v>
      </c>
      <c r="O4274" s="2" t="str">
        <f t="shared" si="272"/>
        <v>Tibs_PTNR4K</v>
      </c>
      <c r="P4274" t="str">
        <f t="shared" si="273"/>
        <v>PA</v>
      </c>
    </row>
    <row r="4275" spans="1:16" x14ac:dyDescent="0.25">
      <c r="A4275" t="s">
        <v>28</v>
      </c>
      <c r="B4275" t="s">
        <v>7764</v>
      </c>
      <c r="C4275">
        <v>352</v>
      </c>
      <c r="D4275" t="s">
        <v>7765</v>
      </c>
      <c r="F4275" t="s">
        <v>455</v>
      </c>
      <c r="G4275" t="s">
        <v>456</v>
      </c>
      <c r="H4275" t="s">
        <v>7766</v>
      </c>
      <c r="I4275">
        <v>17</v>
      </c>
      <c r="M4275">
        <f t="shared" si="270"/>
        <v>2</v>
      </c>
      <c r="N4275" s="2">
        <f t="shared" si="271"/>
        <v>27</v>
      </c>
      <c r="O4275" s="2" t="str">
        <f t="shared" si="272"/>
        <v>Tibs_PTNR4D_NOTE</v>
      </c>
      <c r="P4275" t="str">
        <f t="shared" si="273"/>
        <v>PA</v>
      </c>
    </row>
    <row r="4276" spans="1:16" x14ac:dyDescent="0.25">
      <c r="A4276" t="s">
        <v>28</v>
      </c>
      <c r="B4276" t="s">
        <v>7767</v>
      </c>
      <c r="C4276">
        <v>353</v>
      </c>
      <c r="D4276" t="s">
        <v>7768</v>
      </c>
      <c r="F4276" t="s">
        <v>44</v>
      </c>
      <c r="G4276" t="s">
        <v>45</v>
      </c>
      <c r="H4276" t="s">
        <v>1469</v>
      </c>
      <c r="I4276">
        <v>10</v>
      </c>
      <c r="J4276">
        <v>0</v>
      </c>
      <c r="M4276">
        <f t="shared" si="270"/>
        <v>2</v>
      </c>
      <c r="N4276" s="2">
        <f t="shared" si="271"/>
        <v>27</v>
      </c>
      <c r="O4276" s="2" t="str">
        <f t="shared" si="272"/>
        <v>MEN2</v>
      </c>
      <c r="P4276" t="str">
        <f t="shared" si="273"/>
        <v>PA</v>
      </c>
    </row>
    <row r="4277" spans="1:16" x14ac:dyDescent="0.25">
      <c r="A4277" t="s">
        <v>28</v>
      </c>
      <c r="B4277" t="s">
        <v>7769</v>
      </c>
      <c r="C4277">
        <v>354</v>
      </c>
      <c r="D4277" t="s">
        <v>7770</v>
      </c>
      <c r="E4277" t="s">
        <v>3810</v>
      </c>
      <c r="F4277" t="s">
        <v>44</v>
      </c>
      <c r="G4277" t="s">
        <v>45</v>
      </c>
      <c r="H4277" t="s">
        <v>46</v>
      </c>
      <c r="I4277">
        <v>8</v>
      </c>
      <c r="J4277">
        <v>0</v>
      </c>
      <c r="K4277" t="s">
        <v>539</v>
      </c>
      <c r="L4277">
        <v>0</v>
      </c>
      <c r="M4277">
        <f t="shared" si="270"/>
        <v>2</v>
      </c>
      <c r="N4277" s="2">
        <f t="shared" si="271"/>
        <v>27</v>
      </c>
      <c r="O4277" s="2" t="str">
        <f t="shared" si="272"/>
        <v>MENS1</v>
      </c>
      <c r="P4277" t="str">
        <f t="shared" si="273"/>
        <v>PA</v>
      </c>
    </row>
    <row r="4278" spans="1:16" x14ac:dyDescent="0.25">
      <c r="A4278" t="s">
        <v>28</v>
      </c>
      <c r="B4278" t="s">
        <v>7771</v>
      </c>
      <c r="C4278">
        <v>355</v>
      </c>
      <c r="D4278" t="s">
        <v>7772</v>
      </c>
      <c r="E4278" t="s">
        <v>3810</v>
      </c>
      <c r="F4278" t="s">
        <v>44</v>
      </c>
      <c r="G4278" t="s">
        <v>45</v>
      </c>
      <c r="H4278" t="s">
        <v>46</v>
      </c>
      <c r="I4278">
        <v>8</v>
      </c>
      <c r="J4278">
        <v>0</v>
      </c>
      <c r="K4278" t="s">
        <v>539</v>
      </c>
      <c r="L4278">
        <v>0</v>
      </c>
      <c r="M4278">
        <f t="shared" si="270"/>
        <v>2</v>
      </c>
      <c r="N4278" s="2">
        <f t="shared" si="271"/>
        <v>27</v>
      </c>
      <c r="O4278" s="2" t="str">
        <f t="shared" si="272"/>
        <v>MENS2</v>
      </c>
      <c r="P4278" t="str">
        <f t="shared" si="273"/>
        <v>PA</v>
      </c>
    </row>
    <row r="4279" spans="1:16" x14ac:dyDescent="0.25">
      <c r="A4279" t="s">
        <v>28</v>
      </c>
      <c r="B4279" t="s">
        <v>7773</v>
      </c>
      <c r="C4279">
        <v>356</v>
      </c>
      <c r="D4279" t="s">
        <v>7774</v>
      </c>
      <c r="E4279" t="s">
        <v>3810</v>
      </c>
      <c r="F4279" t="s">
        <v>44</v>
      </c>
      <c r="G4279" t="s">
        <v>45</v>
      </c>
      <c r="H4279" t="s">
        <v>46</v>
      </c>
      <c r="I4279">
        <v>8</v>
      </c>
      <c r="J4279">
        <v>0</v>
      </c>
      <c r="K4279" t="s">
        <v>539</v>
      </c>
      <c r="L4279">
        <v>0</v>
      </c>
      <c r="M4279">
        <f t="shared" si="270"/>
        <v>2</v>
      </c>
      <c r="N4279" s="2">
        <f t="shared" si="271"/>
        <v>27</v>
      </c>
      <c r="O4279" s="2" t="str">
        <f t="shared" si="272"/>
        <v>MENS3</v>
      </c>
      <c r="P4279" t="str">
        <f t="shared" si="273"/>
        <v>PA</v>
      </c>
    </row>
    <row r="4280" spans="1:16" x14ac:dyDescent="0.25">
      <c r="A4280" t="s">
        <v>28</v>
      </c>
      <c r="B4280" t="s">
        <v>7775</v>
      </c>
      <c r="C4280">
        <v>357</v>
      </c>
      <c r="D4280" t="s">
        <v>7776</v>
      </c>
      <c r="E4280" t="s">
        <v>3810</v>
      </c>
      <c r="F4280" t="s">
        <v>44</v>
      </c>
      <c r="G4280" t="s">
        <v>45</v>
      </c>
      <c r="H4280" t="s">
        <v>46</v>
      </c>
      <c r="I4280">
        <v>8</v>
      </c>
      <c r="J4280">
        <v>0</v>
      </c>
      <c r="K4280" t="s">
        <v>6085</v>
      </c>
      <c r="L4280">
        <v>0</v>
      </c>
      <c r="M4280">
        <f t="shared" si="270"/>
        <v>2</v>
      </c>
      <c r="N4280" s="2">
        <f t="shared" si="271"/>
        <v>27</v>
      </c>
      <c r="O4280" s="2" t="str">
        <f t="shared" si="272"/>
        <v>MENS4</v>
      </c>
      <c r="P4280" t="str">
        <f t="shared" si="273"/>
        <v>PA</v>
      </c>
    </row>
    <row r="4281" spans="1:16" x14ac:dyDescent="0.25">
      <c r="A4281" t="s">
        <v>28</v>
      </c>
      <c r="B4281" t="s">
        <v>7777</v>
      </c>
      <c r="C4281">
        <v>358</v>
      </c>
      <c r="D4281" t="s">
        <v>7778</v>
      </c>
      <c r="E4281" t="s">
        <v>3810</v>
      </c>
      <c r="F4281" t="s">
        <v>44</v>
      </c>
      <c r="G4281" t="s">
        <v>45</v>
      </c>
      <c r="H4281" t="s">
        <v>46</v>
      </c>
      <c r="I4281">
        <v>8</v>
      </c>
      <c r="J4281">
        <v>0</v>
      </c>
      <c r="K4281" t="s">
        <v>6085</v>
      </c>
      <c r="L4281">
        <v>0</v>
      </c>
      <c r="M4281">
        <f t="shared" si="270"/>
        <v>2</v>
      </c>
      <c r="N4281" s="2">
        <f t="shared" si="271"/>
        <v>27</v>
      </c>
      <c r="O4281" s="2" t="str">
        <f t="shared" si="272"/>
        <v>MENS5</v>
      </c>
      <c r="P4281" t="str">
        <f t="shared" si="273"/>
        <v>PA</v>
      </c>
    </row>
    <row r="4282" spans="1:16" x14ac:dyDescent="0.25">
      <c r="A4282" t="s">
        <v>28</v>
      </c>
      <c r="B4282" t="s">
        <v>7779</v>
      </c>
      <c r="C4282">
        <v>359</v>
      </c>
      <c r="D4282" t="s">
        <v>7780</v>
      </c>
      <c r="E4282" t="s">
        <v>3810</v>
      </c>
      <c r="F4282" t="s">
        <v>44</v>
      </c>
      <c r="G4282" t="s">
        <v>45</v>
      </c>
      <c r="H4282" t="s">
        <v>46</v>
      </c>
      <c r="I4282">
        <v>8</v>
      </c>
      <c r="J4282">
        <v>0</v>
      </c>
      <c r="K4282" t="s">
        <v>6085</v>
      </c>
      <c r="L4282">
        <v>0</v>
      </c>
      <c r="M4282">
        <f t="shared" si="270"/>
        <v>2</v>
      </c>
      <c r="N4282" s="2">
        <f t="shared" si="271"/>
        <v>27</v>
      </c>
      <c r="O4282" s="2" t="str">
        <f t="shared" si="272"/>
        <v>MENS6</v>
      </c>
      <c r="P4282" t="str">
        <f t="shared" si="273"/>
        <v>PA</v>
      </c>
    </row>
    <row r="4283" spans="1:16" x14ac:dyDescent="0.25">
      <c r="A4283" t="s">
        <v>28</v>
      </c>
      <c r="B4283" t="s">
        <v>7781</v>
      </c>
      <c r="C4283">
        <v>360</v>
      </c>
      <c r="D4283" t="s">
        <v>7782</v>
      </c>
      <c r="E4283" t="s">
        <v>3810</v>
      </c>
      <c r="F4283" t="s">
        <v>44</v>
      </c>
      <c r="G4283" t="s">
        <v>45</v>
      </c>
      <c r="H4283" t="s">
        <v>46</v>
      </c>
      <c r="I4283">
        <v>8</v>
      </c>
      <c r="J4283">
        <v>0</v>
      </c>
      <c r="K4283" t="s">
        <v>6085</v>
      </c>
      <c r="L4283">
        <v>0</v>
      </c>
      <c r="M4283">
        <f t="shared" si="270"/>
        <v>2</v>
      </c>
      <c r="N4283" s="2">
        <f t="shared" si="271"/>
        <v>27</v>
      </c>
      <c r="O4283" s="2" t="str">
        <f t="shared" si="272"/>
        <v>MENS7</v>
      </c>
      <c r="P4283" t="str">
        <f t="shared" si="273"/>
        <v>PA</v>
      </c>
    </row>
    <row r="4284" spans="1:16" x14ac:dyDescent="0.25">
      <c r="A4284" t="s">
        <v>28</v>
      </c>
      <c r="B4284" t="s">
        <v>7783</v>
      </c>
      <c r="C4284">
        <v>361</v>
      </c>
      <c r="D4284" t="s">
        <v>7784</v>
      </c>
      <c r="E4284" t="s">
        <v>3810</v>
      </c>
      <c r="F4284" t="s">
        <v>44</v>
      </c>
      <c r="G4284" t="s">
        <v>45</v>
      </c>
      <c r="H4284" t="s">
        <v>46</v>
      </c>
      <c r="I4284">
        <v>8</v>
      </c>
      <c r="J4284">
        <v>0</v>
      </c>
      <c r="K4284" t="s">
        <v>539</v>
      </c>
      <c r="L4284">
        <v>0</v>
      </c>
      <c r="M4284">
        <f t="shared" si="270"/>
        <v>2</v>
      </c>
      <c r="N4284" s="2">
        <f t="shared" si="271"/>
        <v>27</v>
      </c>
      <c r="O4284" s="2" t="str">
        <f t="shared" si="272"/>
        <v>MENS8</v>
      </c>
      <c r="P4284" t="str">
        <f t="shared" si="273"/>
        <v>PA</v>
      </c>
    </row>
    <row r="4285" spans="1:16" x14ac:dyDescent="0.25">
      <c r="A4285" t="s">
        <v>28</v>
      </c>
      <c r="B4285" t="s">
        <v>7785</v>
      </c>
      <c r="C4285">
        <v>362</v>
      </c>
      <c r="D4285" t="s">
        <v>7786</v>
      </c>
      <c r="E4285" t="s">
        <v>3810</v>
      </c>
      <c r="F4285" t="s">
        <v>44</v>
      </c>
      <c r="G4285" t="s">
        <v>45</v>
      </c>
      <c r="H4285" t="s">
        <v>46</v>
      </c>
      <c r="I4285">
        <v>8</v>
      </c>
      <c r="J4285">
        <v>0</v>
      </c>
      <c r="K4285" t="s">
        <v>539</v>
      </c>
      <c r="L4285">
        <v>0</v>
      </c>
      <c r="M4285">
        <f t="shared" si="270"/>
        <v>2</v>
      </c>
      <c r="N4285" s="2">
        <f t="shared" si="271"/>
        <v>27</v>
      </c>
      <c r="O4285" s="2" t="str">
        <f t="shared" si="272"/>
        <v>MENS9</v>
      </c>
      <c r="P4285" t="str">
        <f t="shared" si="273"/>
        <v>PA</v>
      </c>
    </row>
    <row r="4286" spans="1:16" x14ac:dyDescent="0.25">
      <c r="A4286" t="s">
        <v>28</v>
      </c>
      <c r="B4286" t="s">
        <v>7787</v>
      </c>
      <c r="C4286">
        <v>363</v>
      </c>
      <c r="D4286" t="s">
        <v>7788</v>
      </c>
      <c r="E4286" t="s">
        <v>3810</v>
      </c>
      <c r="F4286" t="s">
        <v>44</v>
      </c>
      <c r="G4286" t="s">
        <v>45</v>
      </c>
      <c r="H4286" t="s">
        <v>46</v>
      </c>
      <c r="I4286">
        <v>8</v>
      </c>
      <c r="J4286">
        <v>0</v>
      </c>
      <c r="K4286" t="s">
        <v>539</v>
      </c>
      <c r="L4286">
        <v>0</v>
      </c>
      <c r="M4286">
        <f t="shared" si="270"/>
        <v>2</v>
      </c>
      <c r="N4286" s="2">
        <f t="shared" si="271"/>
        <v>27</v>
      </c>
      <c r="O4286" s="2" t="str">
        <f t="shared" si="272"/>
        <v>MENS10</v>
      </c>
      <c r="P4286" t="str">
        <f t="shared" si="273"/>
        <v>PA</v>
      </c>
    </row>
    <row r="4287" spans="1:16" x14ac:dyDescent="0.25">
      <c r="A4287" t="s">
        <v>28</v>
      </c>
      <c r="B4287" t="s">
        <v>7789</v>
      </c>
      <c r="C4287">
        <v>364</v>
      </c>
      <c r="D4287" t="s">
        <v>7790</v>
      </c>
      <c r="E4287" t="s">
        <v>3810</v>
      </c>
      <c r="F4287" t="s">
        <v>44</v>
      </c>
      <c r="G4287" t="s">
        <v>45</v>
      </c>
      <c r="H4287" t="s">
        <v>46</v>
      </c>
      <c r="I4287">
        <v>8</v>
      </c>
      <c r="J4287">
        <v>0</v>
      </c>
      <c r="K4287" t="s">
        <v>539</v>
      </c>
      <c r="L4287">
        <v>0</v>
      </c>
      <c r="M4287">
        <f t="shared" si="270"/>
        <v>2</v>
      </c>
      <c r="N4287" s="2">
        <f t="shared" si="271"/>
        <v>27</v>
      </c>
      <c r="O4287" s="2" t="str">
        <f t="shared" si="272"/>
        <v>MENS11</v>
      </c>
      <c r="P4287" t="str">
        <f t="shared" si="273"/>
        <v>PA</v>
      </c>
    </row>
    <row r="4288" spans="1:16" x14ac:dyDescent="0.25">
      <c r="A4288" t="s">
        <v>28</v>
      </c>
      <c r="B4288" t="s">
        <v>7791</v>
      </c>
      <c r="C4288">
        <v>365</v>
      </c>
      <c r="D4288" t="s">
        <v>7792</v>
      </c>
      <c r="E4288" t="s">
        <v>3810</v>
      </c>
      <c r="F4288" t="s">
        <v>44</v>
      </c>
      <c r="G4288" t="s">
        <v>45</v>
      </c>
      <c r="H4288" t="s">
        <v>46</v>
      </c>
      <c r="I4288">
        <v>8</v>
      </c>
      <c r="J4288">
        <v>0</v>
      </c>
      <c r="K4288" t="s">
        <v>6085</v>
      </c>
      <c r="L4288">
        <v>0</v>
      </c>
      <c r="M4288">
        <f t="shared" si="270"/>
        <v>2</v>
      </c>
      <c r="N4288" s="2">
        <f t="shared" si="271"/>
        <v>27</v>
      </c>
      <c r="O4288" s="2" t="str">
        <f t="shared" si="272"/>
        <v>MENS12</v>
      </c>
      <c r="P4288" t="str">
        <f t="shared" si="273"/>
        <v>PA</v>
      </c>
    </row>
    <row r="4289" spans="1:16" x14ac:dyDescent="0.25">
      <c r="A4289" t="s">
        <v>28</v>
      </c>
      <c r="B4289" t="s">
        <v>7793</v>
      </c>
      <c r="C4289">
        <v>366</v>
      </c>
      <c r="D4289" t="s">
        <v>7794</v>
      </c>
      <c r="F4289" t="s">
        <v>455</v>
      </c>
      <c r="G4289" t="s">
        <v>456</v>
      </c>
      <c r="H4289" t="s">
        <v>2323</v>
      </c>
      <c r="I4289">
        <v>33</v>
      </c>
      <c r="M4289">
        <f t="shared" si="270"/>
        <v>2</v>
      </c>
      <c r="N4289" s="2">
        <f t="shared" si="271"/>
        <v>27</v>
      </c>
      <c r="O4289" s="2" t="str">
        <f t="shared" si="272"/>
        <v>MENS12_OTH</v>
      </c>
      <c r="P4289" t="str">
        <f t="shared" si="273"/>
        <v>PA</v>
      </c>
    </row>
    <row r="4290" spans="1:16" x14ac:dyDescent="0.25">
      <c r="A4290" t="s">
        <v>28</v>
      </c>
      <c r="B4290" t="s">
        <v>7795</v>
      </c>
      <c r="C4290">
        <v>367</v>
      </c>
      <c r="D4290" t="s">
        <v>7796</v>
      </c>
      <c r="E4290" t="s">
        <v>3810</v>
      </c>
      <c r="F4290" t="s">
        <v>44</v>
      </c>
      <c r="G4290" t="s">
        <v>45</v>
      </c>
      <c r="H4290" t="s">
        <v>91</v>
      </c>
      <c r="I4290">
        <v>3</v>
      </c>
      <c r="J4290">
        <v>0</v>
      </c>
      <c r="K4290" t="s">
        <v>1491</v>
      </c>
      <c r="L4290">
        <v>0</v>
      </c>
      <c r="M4290">
        <f t="shared" si="270"/>
        <v>2</v>
      </c>
      <c r="N4290" s="2">
        <f t="shared" si="271"/>
        <v>27</v>
      </c>
      <c r="O4290" s="2" t="str">
        <f t="shared" si="272"/>
        <v>BR1</v>
      </c>
      <c r="P4290" t="str">
        <f t="shared" si="273"/>
        <v>PA</v>
      </c>
    </row>
    <row r="4291" spans="1:16" x14ac:dyDescent="0.25">
      <c r="A4291" t="s">
        <v>28</v>
      </c>
      <c r="B4291" t="s">
        <v>7797</v>
      </c>
      <c r="C4291">
        <v>368</v>
      </c>
      <c r="D4291" t="s">
        <v>7798</v>
      </c>
      <c r="E4291" t="s">
        <v>83</v>
      </c>
      <c r="F4291" t="s">
        <v>44</v>
      </c>
      <c r="G4291" t="s">
        <v>45</v>
      </c>
      <c r="H4291" t="s">
        <v>7672</v>
      </c>
      <c r="I4291">
        <v>11</v>
      </c>
      <c r="J4291">
        <v>0</v>
      </c>
      <c r="K4291" t="s">
        <v>101</v>
      </c>
      <c r="L4291">
        <v>0</v>
      </c>
      <c r="M4291">
        <f t="shared" ref="M4291:M4354" si="274">_xlfn.NUMBERVALUE(MID(A4291,2,1))</f>
        <v>2</v>
      </c>
      <c r="N4291" s="2">
        <f t="shared" si="271"/>
        <v>27</v>
      </c>
      <c r="O4291" s="2" t="str">
        <f t="shared" si="272"/>
        <v>BR1_AGE</v>
      </c>
      <c r="P4291" t="str">
        <f t="shared" si="273"/>
        <v>PA</v>
      </c>
    </row>
    <row r="4292" spans="1:16" x14ac:dyDescent="0.25">
      <c r="A4292" t="s">
        <v>28</v>
      </c>
      <c r="B4292" t="s">
        <v>7799</v>
      </c>
      <c r="C4292">
        <v>369</v>
      </c>
      <c r="D4292" t="s">
        <v>7800</v>
      </c>
      <c r="E4292" t="s">
        <v>3810</v>
      </c>
      <c r="F4292" t="s">
        <v>44</v>
      </c>
      <c r="G4292" t="s">
        <v>45</v>
      </c>
      <c r="H4292" t="s">
        <v>91</v>
      </c>
      <c r="I4292">
        <v>3</v>
      </c>
      <c r="J4292">
        <v>0</v>
      </c>
      <c r="K4292" t="s">
        <v>539</v>
      </c>
      <c r="L4292">
        <v>0</v>
      </c>
      <c r="M4292">
        <f t="shared" si="274"/>
        <v>2</v>
      </c>
      <c r="N4292" s="2">
        <f t="shared" si="271"/>
        <v>27</v>
      </c>
      <c r="O4292" s="2" t="str">
        <f t="shared" si="272"/>
        <v>BR2</v>
      </c>
      <c r="P4292" t="str">
        <f t="shared" si="273"/>
        <v>PA</v>
      </c>
    </row>
    <row r="4293" spans="1:16" x14ac:dyDescent="0.25">
      <c r="A4293" t="s">
        <v>28</v>
      </c>
      <c r="B4293" t="s">
        <v>7801</v>
      </c>
      <c r="C4293">
        <v>370</v>
      </c>
      <c r="D4293" t="s">
        <v>7802</v>
      </c>
      <c r="E4293" t="s">
        <v>83</v>
      </c>
      <c r="F4293" t="s">
        <v>44</v>
      </c>
      <c r="G4293" t="s">
        <v>45</v>
      </c>
      <c r="H4293" t="s">
        <v>7672</v>
      </c>
      <c r="I4293">
        <v>11</v>
      </c>
      <c r="J4293">
        <v>0</v>
      </c>
      <c r="K4293" t="s">
        <v>7803</v>
      </c>
      <c r="L4293">
        <v>0</v>
      </c>
      <c r="M4293">
        <f t="shared" si="274"/>
        <v>2</v>
      </c>
      <c r="N4293" s="2">
        <f t="shared" si="271"/>
        <v>27</v>
      </c>
      <c r="O4293" s="2" t="str">
        <f t="shared" si="272"/>
        <v>BR2_AGE</v>
      </c>
      <c r="P4293" t="str">
        <f t="shared" si="273"/>
        <v>PA</v>
      </c>
    </row>
    <row r="4294" spans="1:16" x14ac:dyDescent="0.25">
      <c r="A4294" t="s">
        <v>28</v>
      </c>
      <c r="B4294" t="s">
        <v>7804</v>
      </c>
      <c r="C4294">
        <v>371</v>
      </c>
      <c r="D4294" t="s">
        <v>7805</v>
      </c>
      <c r="E4294" t="s">
        <v>3810</v>
      </c>
      <c r="F4294" t="s">
        <v>44</v>
      </c>
      <c r="G4294" t="s">
        <v>45</v>
      </c>
      <c r="H4294" t="s">
        <v>91</v>
      </c>
      <c r="I4294">
        <v>3</v>
      </c>
      <c r="J4294">
        <v>0</v>
      </c>
      <c r="K4294" t="s">
        <v>539</v>
      </c>
      <c r="L4294">
        <v>0</v>
      </c>
      <c r="M4294">
        <f t="shared" si="274"/>
        <v>2</v>
      </c>
      <c r="N4294" s="2">
        <f t="shared" si="271"/>
        <v>27</v>
      </c>
      <c r="O4294" s="2" t="str">
        <f t="shared" si="272"/>
        <v>BR3</v>
      </c>
      <c r="P4294" t="str">
        <f t="shared" si="273"/>
        <v>PA</v>
      </c>
    </row>
    <row r="4295" spans="1:16" x14ac:dyDescent="0.25">
      <c r="A4295" t="s">
        <v>28</v>
      </c>
      <c r="B4295" t="s">
        <v>7806</v>
      </c>
      <c r="C4295">
        <v>372</v>
      </c>
      <c r="D4295" t="s">
        <v>7807</v>
      </c>
      <c r="E4295" t="s">
        <v>83</v>
      </c>
      <c r="F4295" t="s">
        <v>44</v>
      </c>
      <c r="G4295" t="s">
        <v>45</v>
      </c>
      <c r="H4295" t="s">
        <v>7672</v>
      </c>
      <c r="I4295">
        <v>11</v>
      </c>
      <c r="J4295">
        <v>0</v>
      </c>
      <c r="K4295" t="s">
        <v>2507</v>
      </c>
      <c r="L4295">
        <v>0</v>
      </c>
      <c r="M4295">
        <f t="shared" si="274"/>
        <v>2</v>
      </c>
      <c r="N4295" s="2">
        <f t="shared" si="271"/>
        <v>27</v>
      </c>
      <c r="O4295" s="2" t="str">
        <f t="shared" si="272"/>
        <v>BR3_AGE</v>
      </c>
      <c r="P4295" t="str">
        <f t="shared" si="273"/>
        <v>PA</v>
      </c>
    </row>
    <row r="4296" spans="1:16" x14ac:dyDescent="0.25">
      <c r="A4296" t="s">
        <v>28</v>
      </c>
      <c r="B4296" t="s">
        <v>7808</v>
      </c>
      <c r="C4296">
        <v>373</v>
      </c>
      <c r="D4296" t="s">
        <v>7809</v>
      </c>
      <c r="E4296" t="s">
        <v>3810</v>
      </c>
      <c r="F4296" t="s">
        <v>44</v>
      </c>
      <c r="G4296" t="s">
        <v>45</v>
      </c>
      <c r="H4296" t="s">
        <v>91</v>
      </c>
      <c r="I4296">
        <v>3</v>
      </c>
      <c r="J4296">
        <v>0</v>
      </c>
      <c r="K4296" t="s">
        <v>539</v>
      </c>
      <c r="L4296">
        <v>0</v>
      </c>
      <c r="M4296">
        <f t="shared" si="274"/>
        <v>2</v>
      </c>
      <c r="N4296" s="2">
        <f t="shared" si="271"/>
        <v>27</v>
      </c>
      <c r="O4296" s="2" t="str">
        <f t="shared" si="272"/>
        <v>BR4</v>
      </c>
      <c r="P4296" t="str">
        <f t="shared" si="273"/>
        <v>PA</v>
      </c>
    </row>
    <row r="4297" spans="1:16" x14ac:dyDescent="0.25">
      <c r="A4297" t="s">
        <v>28</v>
      </c>
      <c r="B4297" t="s">
        <v>7810</v>
      </c>
      <c r="C4297">
        <v>374</v>
      </c>
      <c r="D4297" t="s">
        <v>7811</v>
      </c>
      <c r="E4297" t="s">
        <v>83</v>
      </c>
      <c r="F4297" t="s">
        <v>44</v>
      </c>
      <c r="G4297" t="s">
        <v>45</v>
      </c>
      <c r="H4297" t="s">
        <v>7672</v>
      </c>
      <c r="I4297">
        <v>11</v>
      </c>
      <c r="J4297">
        <v>0</v>
      </c>
      <c r="K4297" t="s">
        <v>315</v>
      </c>
      <c r="L4297">
        <v>0</v>
      </c>
      <c r="M4297">
        <f t="shared" si="274"/>
        <v>2</v>
      </c>
      <c r="N4297" s="2">
        <f t="shared" si="271"/>
        <v>27</v>
      </c>
      <c r="O4297" s="2" t="str">
        <f t="shared" si="272"/>
        <v>BR4_AGE</v>
      </c>
      <c r="P4297" t="str">
        <f t="shared" si="273"/>
        <v>PA</v>
      </c>
    </row>
    <row r="4298" spans="1:16" x14ac:dyDescent="0.25">
      <c r="A4298" t="s">
        <v>28</v>
      </c>
      <c r="B4298" t="s">
        <v>7812</v>
      </c>
      <c r="C4298">
        <v>375</v>
      </c>
      <c r="D4298" t="s">
        <v>7813</v>
      </c>
      <c r="E4298" t="s">
        <v>7814</v>
      </c>
      <c r="F4298" t="s">
        <v>44</v>
      </c>
      <c r="G4298" t="s">
        <v>45</v>
      </c>
      <c r="H4298" t="s">
        <v>7672</v>
      </c>
      <c r="I4298">
        <v>11</v>
      </c>
      <c r="J4298">
        <v>0</v>
      </c>
      <c r="K4298" t="s">
        <v>298</v>
      </c>
      <c r="L4298">
        <v>0</v>
      </c>
      <c r="M4298">
        <f t="shared" si="274"/>
        <v>2</v>
      </c>
      <c r="N4298" s="2">
        <f t="shared" si="271"/>
        <v>27</v>
      </c>
      <c r="O4298" s="2" t="str">
        <f t="shared" si="272"/>
        <v>BR4_SD</v>
      </c>
      <c r="P4298" t="str">
        <f t="shared" si="273"/>
        <v>PA</v>
      </c>
    </row>
    <row r="4299" spans="1:16" x14ac:dyDescent="0.25">
      <c r="A4299" t="s">
        <v>28</v>
      </c>
      <c r="B4299" t="s">
        <v>7815</v>
      </c>
      <c r="C4299">
        <v>376</v>
      </c>
      <c r="D4299" t="s">
        <v>7816</v>
      </c>
      <c r="E4299" t="s">
        <v>3810</v>
      </c>
      <c r="F4299" t="s">
        <v>44</v>
      </c>
      <c r="G4299" t="s">
        <v>45</v>
      </c>
      <c r="H4299" t="s">
        <v>91</v>
      </c>
      <c r="I4299">
        <v>3</v>
      </c>
      <c r="J4299">
        <v>0</v>
      </c>
      <c r="K4299" t="s">
        <v>539</v>
      </c>
      <c r="L4299">
        <v>0</v>
      </c>
      <c r="M4299">
        <f t="shared" si="274"/>
        <v>2</v>
      </c>
      <c r="N4299" s="2">
        <f t="shared" si="271"/>
        <v>27</v>
      </c>
      <c r="O4299" s="2" t="str">
        <f t="shared" si="272"/>
        <v>BR5</v>
      </c>
      <c r="P4299" t="str">
        <f t="shared" si="273"/>
        <v>PA</v>
      </c>
    </row>
    <row r="4300" spans="1:16" x14ac:dyDescent="0.25">
      <c r="A4300" t="s">
        <v>28</v>
      </c>
      <c r="B4300" t="s">
        <v>7817</v>
      </c>
      <c r="C4300">
        <v>377</v>
      </c>
      <c r="D4300" t="s">
        <v>7818</v>
      </c>
      <c r="E4300" t="s">
        <v>83</v>
      </c>
      <c r="F4300" t="s">
        <v>44</v>
      </c>
      <c r="G4300" t="s">
        <v>45</v>
      </c>
      <c r="H4300" t="s">
        <v>53</v>
      </c>
      <c r="I4300">
        <v>8</v>
      </c>
      <c r="J4300">
        <v>2</v>
      </c>
      <c r="K4300" t="s">
        <v>7819</v>
      </c>
      <c r="L4300">
        <v>1</v>
      </c>
      <c r="M4300">
        <f t="shared" si="274"/>
        <v>2</v>
      </c>
      <c r="N4300" s="2">
        <f t="shared" si="271"/>
        <v>27</v>
      </c>
      <c r="O4300" s="2" t="str">
        <f t="shared" si="272"/>
        <v>BR5_AGE</v>
      </c>
      <c r="P4300" t="str">
        <f t="shared" si="273"/>
        <v>PA</v>
      </c>
    </row>
    <row r="4301" spans="1:16" x14ac:dyDescent="0.25">
      <c r="A4301" t="s">
        <v>28</v>
      </c>
      <c r="B4301" t="s">
        <v>7820</v>
      </c>
      <c r="C4301">
        <v>378</v>
      </c>
      <c r="D4301" t="s">
        <v>7821</v>
      </c>
      <c r="E4301" t="s">
        <v>7814</v>
      </c>
      <c r="F4301" t="s">
        <v>44</v>
      </c>
      <c r="G4301" t="s">
        <v>45</v>
      </c>
      <c r="H4301" t="s">
        <v>7672</v>
      </c>
      <c r="I4301">
        <v>11</v>
      </c>
      <c r="J4301">
        <v>0</v>
      </c>
      <c r="K4301" t="s">
        <v>298</v>
      </c>
      <c r="L4301">
        <v>0</v>
      </c>
      <c r="M4301">
        <f t="shared" si="274"/>
        <v>2</v>
      </c>
      <c r="N4301" s="2">
        <f t="shared" si="271"/>
        <v>27</v>
      </c>
      <c r="O4301" s="2" t="str">
        <f t="shared" si="272"/>
        <v>BR5_SD</v>
      </c>
      <c r="P4301" t="str">
        <f t="shared" si="273"/>
        <v>PA</v>
      </c>
    </row>
    <row r="4302" spans="1:16" x14ac:dyDescent="0.25">
      <c r="A4302" t="s">
        <v>28</v>
      </c>
      <c r="B4302" t="s">
        <v>7822</v>
      </c>
      <c r="C4302">
        <v>379</v>
      </c>
      <c r="D4302" t="s">
        <v>7823</v>
      </c>
      <c r="E4302" t="s">
        <v>3810</v>
      </c>
      <c r="F4302" t="s">
        <v>44</v>
      </c>
      <c r="G4302" t="s">
        <v>45</v>
      </c>
      <c r="H4302" t="s">
        <v>91</v>
      </c>
      <c r="I4302">
        <v>3</v>
      </c>
      <c r="J4302">
        <v>0</v>
      </c>
      <c r="K4302" t="s">
        <v>539</v>
      </c>
      <c r="L4302">
        <v>0</v>
      </c>
      <c r="M4302">
        <f t="shared" si="274"/>
        <v>2</v>
      </c>
      <c r="N4302" s="2">
        <f t="shared" si="271"/>
        <v>27</v>
      </c>
      <c r="O4302" s="2" t="str">
        <f t="shared" si="272"/>
        <v>BR6</v>
      </c>
      <c r="P4302" t="str">
        <f t="shared" si="273"/>
        <v>PA</v>
      </c>
    </row>
    <row r="4303" spans="1:16" x14ac:dyDescent="0.25">
      <c r="A4303" t="s">
        <v>28</v>
      </c>
      <c r="B4303" t="s">
        <v>7824</v>
      </c>
      <c r="C4303">
        <v>380</v>
      </c>
      <c r="D4303" t="s">
        <v>7825</v>
      </c>
      <c r="E4303" t="s">
        <v>83</v>
      </c>
      <c r="F4303" t="s">
        <v>44</v>
      </c>
      <c r="G4303" t="s">
        <v>45</v>
      </c>
      <c r="H4303" t="s">
        <v>53</v>
      </c>
      <c r="I4303">
        <v>8</v>
      </c>
      <c r="J4303">
        <v>2</v>
      </c>
      <c r="K4303" t="s">
        <v>109</v>
      </c>
      <c r="L4303">
        <v>0</v>
      </c>
      <c r="M4303">
        <f t="shared" si="274"/>
        <v>2</v>
      </c>
      <c r="N4303" s="2">
        <f t="shared" si="271"/>
        <v>27</v>
      </c>
      <c r="O4303" s="2" t="str">
        <f t="shared" si="272"/>
        <v>BR6_AGE</v>
      </c>
      <c r="P4303" t="str">
        <f t="shared" si="273"/>
        <v>PA</v>
      </c>
    </row>
    <row r="4304" spans="1:16" x14ac:dyDescent="0.25">
      <c r="A4304" t="s">
        <v>28</v>
      </c>
      <c r="B4304" t="s">
        <v>7826</v>
      </c>
      <c r="C4304">
        <v>381</v>
      </c>
      <c r="D4304" t="s">
        <v>7827</v>
      </c>
      <c r="E4304" t="s">
        <v>7814</v>
      </c>
      <c r="F4304" t="s">
        <v>44</v>
      </c>
      <c r="G4304" t="s">
        <v>45</v>
      </c>
      <c r="H4304" t="s">
        <v>7672</v>
      </c>
      <c r="I4304">
        <v>11</v>
      </c>
      <c r="J4304">
        <v>0</v>
      </c>
      <c r="K4304" t="s">
        <v>298</v>
      </c>
      <c r="L4304">
        <v>0</v>
      </c>
      <c r="M4304">
        <f t="shared" si="274"/>
        <v>2</v>
      </c>
      <c r="N4304" s="2">
        <f t="shared" si="271"/>
        <v>27</v>
      </c>
      <c r="O4304" s="2" t="str">
        <f t="shared" si="272"/>
        <v>BR6_SD</v>
      </c>
      <c r="P4304" t="str">
        <f t="shared" si="273"/>
        <v>PA</v>
      </c>
    </row>
    <row r="4305" spans="1:16" x14ac:dyDescent="0.25">
      <c r="A4305" t="s">
        <v>28</v>
      </c>
      <c r="B4305" t="s">
        <v>7828</v>
      </c>
      <c r="C4305">
        <v>382</v>
      </c>
      <c r="D4305" t="s">
        <v>7829</v>
      </c>
      <c r="E4305" t="s">
        <v>3810</v>
      </c>
      <c r="F4305" t="s">
        <v>44</v>
      </c>
      <c r="G4305" t="s">
        <v>45</v>
      </c>
      <c r="H4305" t="s">
        <v>91</v>
      </c>
      <c r="I4305">
        <v>3</v>
      </c>
      <c r="J4305">
        <v>0</v>
      </c>
      <c r="K4305" t="s">
        <v>539</v>
      </c>
      <c r="L4305">
        <v>0</v>
      </c>
      <c r="M4305">
        <f t="shared" si="274"/>
        <v>2</v>
      </c>
      <c r="N4305" s="2">
        <f t="shared" si="271"/>
        <v>27</v>
      </c>
      <c r="O4305" s="2" t="str">
        <f t="shared" si="272"/>
        <v>BROC</v>
      </c>
      <c r="P4305" t="str">
        <f t="shared" si="273"/>
        <v>PA</v>
      </c>
    </row>
    <row r="4306" spans="1:16" x14ac:dyDescent="0.25">
      <c r="A4306" t="s">
        <v>28</v>
      </c>
      <c r="B4306" t="s">
        <v>7830</v>
      </c>
      <c r="C4306">
        <v>383</v>
      </c>
      <c r="D4306" t="s">
        <v>7831</v>
      </c>
      <c r="F4306" t="s">
        <v>455</v>
      </c>
      <c r="G4306" t="s">
        <v>456</v>
      </c>
      <c r="H4306" t="s">
        <v>7832</v>
      </c>
      <c r="I4306">
        <v>120</v>
      </c>
      <c r="M4306">
        <f t="shared" si="274"/>
        <v>2</v>
      </c>
      <c r="N4306" s="2">
        <f t="shared" si="271"/>
        <v>27</v>
      </c>
      <c r="O4306" s="2" t="str">
        <f t="shared" si="272"/>
        <v>BROC_COM</v>
      </c>
      <c r="P4306" t="str">
        <f t="shared" si="273"/>
        <v>PA</v>
      </c>
    </row>
    <row r="4307" spans="1:16" x14ac:dyDescent="0.25">
      <c r="A4307" t="s">
        <v>28</v>
      </c>
      <c r="B4307" t="s">
        <v>7833</v>
      </c>
      <c r="C4307">
        <v>384</v>
      </c>
      <c r="D4307" t="s">
        <v>7834</v>
      </c>
      <c r="E4307" t="s">
        <v>3810</v>
      </c>
      <c r="F4307" t="s">
        <v>44</v>
      </c>
      <c r="G4307" t="s">
        <v>45</v>
      </c>
      <c r="H4307" t="s">
        <v>753</v>
      </c>
      <c r="I4307">
        <v>1</v>
      </c>
      <c r="J4307">
        <v>0</v>
      </c>
      <c r="K4307" t="s">
        <v>539</v>
      </c>
      <c r="L4307">
        <v>0</v>
      </c>
      <c r="M4307">
        <f t="shared" si="274"/>
        <v>2</v>
      </c>
      <c r="N4307" s="2">
        <f t="shared" si="271"/>
        <v>27</v>
      </c>
      <c r="O4307" s="2" t="str">
        <f t="shared" si="272"/>
        <v>MO_BRC</v>
      </c>
      <c r="P4307" t="str">
        <f t="shared" si="273"/>
        <v>PA</v>
      </c>
    </row>
    <row r="4308" spans="1:16" x14ac:dyDescent="0.25">
      <c r="A4308" t="s">
        <v>28</v>
      </c>
      <c r="B4308" t="s">
        <v>7835</v>
      </c>
      <c r="C4308">
        <v>385</v>
      </c>
      <c r="D4308" t="s">
        <v>7836</v>
      </c>
      <c r="E4308" t="s">
        <v>3810</v>
      </c>
      <c r="F4308" t="s">
        <v>44</v>
      </c>
      <c r="G4308" t="s">
        <v>45</v>
      </c>
      <c r="H4308" t="s">
        <v>753</v>
      </c>
      <c r="I4308">
        <v>1</v>
      </c>
      <c r="J4308">
        <v>0</v>
      </c>
      <c r="K4308" t="s">
        <v>539</v>
      </c>
      <c r="L4308">
        <v>0</v>
      </c>
      <c r="M4308">
        <f t="shared" si="274"/>
        <v>2</v>
      </c>
      <c r="N4308" s="2">
        <f t="shared" si="271"/>
        <v>27</v>
      </c>
      <c r="O4308" s="2" t="str">
        <f t="shared" si="272"/>
        <v>MO_OC</v>
      </c>
      <c r="P4308" t="str">
        <f t="shared" si="273"/>
        <v>PA</v>
      </c>
    </row>
    <row r="4309" spans="1:16" x14ac:dyDescent="0.25">
      <c r="A4309" t="s">
        <v>28</v>
      </c>
      <c r="B4309" t="s">
        <v>7837</v>
      </c>
      <c r="C4309">
        <v>386</v>
      </c>
      <c r="D4309" t="s">
        <v>7838</v>
      </c>
      <c r="E4309" t="s">
        <v>83</v>
      </c>
      <c r="F4309" t="s">
        <v>44</v>
      </c>
      <c r="G4309" t="s">
        <v>45</v>
      </c>
      <c r="H4309" t="s">
        <v>7672</v>
      </c>
      <c r="I4309">
        <v>11</v>
      </c>
      <c r="J4309">
        <v>0</v>
      </c>
      <c r="K4309" t="s">
        <v>6332</v>
      </c>
      <c r="L4309">
        <v>0</v>
      </c>
      <c r="M4309">
        <f t="shared" si="274"/>
        <v>2</v>
      </c>
      <c r="N4309" s="2">
        <f t="shared" si="271"/>
        <v>27</v>
      </c>
      <c r="O4309" s="2" t="str">
        <f t="shared" si="272"/>
        <v>MO_AGE</v>
      </c>
      <c r="P4309" t="str">
        <f t="shared" si="273"/>
        <v>PA</v>
      </c>
    </row>
    <row r="4310" spans="1:16" x14ac:dyDescent="0.25">
      <c r="A4310" t="s">
        <v>28</v>
      </c>
      <c r="B4310" t="s">
        <v>7839</v>
      </c>
      <c r="C4310">
        <v>387</v>
      </c>
      <c r="D4310" t="s">
        <v>7840</v>
      </c>
      <c r="E4310" t="s">
        <v>3810</v>
      </c>
      <c r="F4310" t="s">
        <v>44</v>
      </c>
      <c r="G4310" t="s">
        <v>45</v>
      </c>
      <c r="H4310" t="s">
        <v>753</v>
      </c>
      <c r="I4310">
        <v>1</v>
      </c>
      <c r="J4310">
        <v>0</v>
      </c>
      <c r="K4310" t="s">
        <v>539</v>
      </c>
      <c r="L4310">
        <v>0</v>
      </c>
      <c r="M4310">
        <f t="shared" si="274"/>
        <v>2</v>
      </c>
      <c r="N4310" s="2">
        <f t="shared" si="271"/>
        <v>27</v>
      </c>
      <c r="O4310" s="2" t="str">
        <f t="shared" si="272"/>
        <v>SIS1_BRC</v>
      </c>
      <c r="P4310" t="str">
        <f t="shared" si="273"/>
        <v>PA</v>
      </c>
    </row>
    <row r="4311" spans="1:16" x14ac:dyDescent="0.25">
      <c r="A4311" t="s">
        <v>28</v>
      </c>
      <c r="B4311" t="s">
        <v>7841</v>
      </c>
      <c r="C4311">
        <v>388</v>
      </c>
      <c r="D4311" t="s">
        <v>7842</v>
      </c>
      <c r="E4311" t="s">
        <v>3810</v>
      </c>
      <c r="F4311" t="s">
        <v>44</v>
      </c>
      <c r="G4311" t="s">
        <v>45</v>
      </c>
      <c r="H4311" t="s">
        <v>53</v>
      </c>
      <c r="I4311">
        <v>8</v>
      </c>
      <c r="J4311">
        <v>2</v>
      </c>
      <c r="K4311" t="s">
        <v>6085</v>
      </c>
      <c r="L4311">
        <v>0</v>
      </c>
      <c r="M4311">
        <f t="shared" si="274"/>
        <v>2</v>
      </c>
      <c r="N4311" s="2">
        <f t="shared" si="271"/>
        <v>27</v>
      </c>
      <c r="O4311" s="2" t="str">
        <f t="shared" si="272"/>
        <v>SIS1_OC</v>
      </c>
      <c r="P4311" t="str">
        <f t="shared" si="273"/>
        <v>PA</v>
      </c>
    </row>
    <row r="4312" spans="1:16" x14ac:dyDescent="0.25">
      <c r="A4312" t="s">
        <v>28</v>
      </c>
      <c r="B4312" t="s">
        <v>7843</v>
      </c>
      <c r="C4312">
        <v>389</v>
      </c>
      <c r="D4312" t="s">
        <v>7844</v>
      </c>
      <c r="E4312" t="s">
        <v>83</v>
      </c>
      <c r="F4312" t="s">
        <v>44</v>
      </c>
      <c r="G4312" t="s">
        <v>45</v>
      </c>
      <c r="H4312" t="s">
        <v>7672</v>
      </c>
      <c r="I4312">
        <v>11</v>
      </c>
      <c r="J4312">
        <v>0</v>
      </c>
      <c r="K4312" t="s">
        <v>7694</v>
      </c>
      <c r="L4312">
        <v>0</v>
      </c>
      <c r="M4312">
        <f t="shared" si="274"/>
        <v>2</v>
      </c>
      <c r="N4312" s="2">
        <f t="shared" si="271"/>
        <v>27</v>
      </c>
      <c r="O4312" s="2" t="str">
        <f t="shared" si="272"/>
        <v>SIS1_AGE</v>
      </c>
      <c r="P4312" t="str">
        <f t="shared" si="273"/>
        <v>PA</v>
      </c>
    </row>
    <row r="4313" spans="1:16" x14ac:dyDescent="0.25">
      <c r="A4313" t="s">
        <v>28</v>
      </c>
      <c r="B4313" t="s">
        <v>7845</v>
      </c>
      <c r="C4313">
        <v>390</v>
      </c>
      <c r="D4313" t="s">
        <v>7846</v>
      </c>
      <c r="E4313" t="s">
        <v>3810</v>
      </c>
      <c r="F4313" t="s">
        <v>44</v>
      </c>
      <c r="G4313" t="s">
        <v>45</v>
      </c>
      <c r="H4313" t="s">
        <v>53</v>
      </c>
      <c r="I4313">
        <v>8</v>
      </c>
      <c r="J4313">
        <v>2</v>
      </c>
      <c r="K4313" t="s">
        <v>6085</v>
      </c>
      <c r="L4313">
        <v>0</v>
      </c>
      <c r="M4313">
        <f t="shared" si="274"/>
        <v>2</v>
      </c>
      <c r="N4313" s="2">
        <f t="shared" si="271"/>
        <v>27</v>
      </c>
      <c r="O4313" s="2" t="str">
        <f t="shared" si="272"/>
        <v>SIS2_BRC</v>
      </c>
      <c r="P4313" t="str">
        <f t="shared" si="273"/>
        <v>PA</v>
      </c>
    </row>
    <row r="4314" spans="1:16" x14ac:dyDescent="0.25">
      <c r="A4314" t="s">
        <v>28</v>
      </c>
      <c r="B4314" t="s">
        <v>7847</v>
      </c>
      <c r="C4314">
        <v>391</v>
      </c>
      <c r="D4314" t="s">
        <v>7848</v>
      </c>
      <c r="E4314" t="s">
        <v>3810</v>
      </c>
      <c r="F4314" t="s">
        <v>44</v>
      </c>
      <c r="G4314" t="s">
        <v>45</v>
      </c>
      <c r="H4314" t="s">
        <v>53</v>
      </c>
      <c r="I4314">
        <v>8</v>
      </c>
      <c r="J4314">
        <v>2</v>
      </c>
      <c r="K4314" t="s">
        <v>6085</v>
      </c>
      <c r="L4314">
        <v>0</v>
      </c>
      <c r="M4314">
        <f t="shared" si="274"/>
        <v>2</v>
      </c>
      <c r="N4314" s="2">
        <f t="shared" si="271"/>
        <v>27</v>
      </c>
      <c r="O4314" s="2" t="str">
        <f t="shared" si="272"/>
        <v>SIS2_OC</v>
      </c>
      <c r="P4314" t="str">
        <f t="shared" si="273"/>
        <v>PA</v>
      </c>
    </row>
    <row r="4315" spans="1:16" x14ac:dyDescent="0.25">
      <c r="A4315" t="s">
        <v>28</v>
      </c>
      <c r="B4315" t="s">
        <v>7849</v>
      </c>
      <c r="C4315">
        <v>392</v>
      </c>
      <c r="D4315" t="s">
        <v>7850</v>
      </c>
      <c r="E4315" t="s">
        <v>83</v>
      </c>
      <c r="F4315" t="s">
        <v>44</v>
      </c>
      <c r="G4315" t="s">
        <v>45</v>
      </c>
      <c r="H4315" t="s">
        <v>53</v>
      </c>
      <c r="I4315">
        <v>8</v>
      </c>
      <c r="J4315">
        <v>2</v>
      </c>
      <c r="K4315" t="s">
        <v>109</v>
      </c>
      <c r="L4315">
        <v>0</v>
      </c>
      <c r="M4315">
        <f t="shared" si="274"/>
        <v>2</v>
      </c>
      <c r="N4315" s="2">
        <f t="shared" si="271"/>
        <v>27</v>
      </c>
      <c r="O4315" s="2" t="str">
        <f t="shared" si="272"/>
        <v>SIS2_AGE</v>
      </c>
      <c r="P4315" t="str">
        <f t="shared" si="273"/>
        <v>PA</v>
      </c>
    </row>
    <row r="4316" spans="1:16" x14ac:dyDescent="0.25">
      <c r="A4316" t="s">
        <v>28</v>
      </c>
      <c r="B4316" t="s">
        <v>7851</v>
      </c>
      <c r="C4316">
        <v>393</v>
      </c>
      <c r="D4316" t="s">
        <v>7852</v>
      </c>
      <c r="E4316" t="s">
        <v>3810</v>
      </c>
      <c r="F4316" t="s">
        <v>44</v>
      </c>
      <c r="G4316" t="s">
        <v>45</v>
      </c>
      <c r="H4316" t="s">
        <v>53</v>
      </c>
      <c r="I4316">
        <v>8</v>
      </c>
      <c r="J4316">
        <v>2</v>
      </c>
      <c r="K4316" t="s">
        <v>6085</v>
      </c>
      <c r="L4316">
        <v>0</v>
      </c>
      <c r="M4316">
        <f t="shared" si="274"/>
        <v>2</v>
      </c>
      <c r="N4316" s="2">
        <f t="shared" si="271"/>
        <v>27</v>
      </c>
      <c r="O4316" s="2" t="str">
        <f t="shared" si="272"/>
        <v>SIS3_BRC</v>
      </c>
      <c r="P4316" t="str">
        <f t="shared" si="273"/>
        <v>PA</v>
      </c>
    </row>
    <row r="4317" spans="1:16" x14ac:dyDescent="0.25">
      <c r="A4317" t="s">
        <v>28</v>
      </c>
      <c r="B4317" t="s">
        <v>7853</v>
      </c>
      <c r="C4317">
        <v>394</v>
      </c>
      <c r="D4317" t="s">
        <v>7854</v>
      </c>
      <c r="E4317" t="s">
        <v>3810</v>
      </c>
      <c r="F4317" t="s">
        <v>44</v>
      </c>
      <c r="G4317" t="s">
        <v>45</v>
      </c>
      <c r="H4317" t="s">
        <v>53</v>
      </c>
      <c r="I4317">
        <v>8</v>
      </c>
      <c r="J4317">
        <v>2</v>
      </c>
      <c r="K4317" t="s">
        <v>6085</v>
      </c>
      <c r="L4317">
        <v>0</v>
      </c>
      <c r="M4317">
        <f t="shared" si="274"/>
        <v>2</v>
      </c>
      <c r="N4317" s="2">
        <f t="shared" si="271"/>
        <v>27</v>
      </c>
      <c r="O4317" s="2" t="str">
        <f t="shared" si="272"/>
        <v>SIS3_OC</v>
      </c>
      <c r="P4317" t="str">
        <f t="shared" si="273"/>
        <v>PA</v>
      </c>
    </row>
    <row r="4318" spans="1:16" x14ac:dyDescent="0.25">
      <c r="A4318" t="s">
        <v>28</v>
      </c>
      <c r="B4318" t="s">
        <v>7855</v>
      </c>
      <c r="C4318">
        <v>395</v>
      </c>
      <c r="D4318" t="s">
        <v>7856</v>
      </c>
      <c r="E4318" t="s">
        <v>83</v>
      </c>
      <c r="F4318" t="s">
        <v>44</v>
      </c>
      <c r="G4318" t="s">
        <v>45</v>
      </c>
      <c r="H4318" t="s">
        <v>53</v>
      </c>
      <c r="I4318">
        <v>8</v>
      </c>
      <c r="J4318">
        <v>2</v>
      </c>
      <c r="K4318" t="s">
        <v>109</v>
      </c>
      <c r="L4318">
        <v>0</v>
      </c>
      <c r="M4318">
        <f t="shared" si="274"/>
        <v>2</v>
      </c>
      <c r="N4318" s="2">
        <f t="shared" si="271"/>
        <v>27</v>
      </c>
      <c r="O4318" s="2" t="str">
        <f t="shared" si="272"/>
        <v>SIS3_AGE</v>
      </c>
      <c r="P4318" t="str">
        <f t="shared" si="273"/>
        <v>PA</v>
      </c>
    </row>
    <row r="4319" spans="1:16" x14ac:dyDescent="0.25">
      <c r="A4319" t="s">
        <v>28</v>
      </c>
      <c r="B4319" t="s">
        <v>7857</v>
      </c>
      <c r="C4319">
        <v>396</v>
      </c>
      <c r="D4319" t="s">
        <v>7858</v>
      </c>
      <c r="E4319" t="s">
        <v>3810</v>
      </c>
      <c r="F4319" t="s">
        <v>44</v>
      </c>
      <c r="G4319" t="s">
        <v>45</v>
      </c>
      <c r="H4319" t="s">
        <v>753</v>
      </c>
      <c r="I4319">
        <v>1</v>
      </c>
      <c r="J4319">
        <v>0</v>
      </c>
      <c r="K4319" t="s">
        <v>539</v>
      </c>
      <c r="L4319">
        <v>0</v>
      </c>
      <c r="M4319">
        <f t="shared" si="274"/>
        <v>2</v>
      </c>
      <c r="N4319" s="2">
        <f t="shared" si="271"/>
        <v>27</v>
      </c>
      <c r="O4319" s="2" t="str">
        <f t="shared" si="272"/>
        <v>MA1_BRC</v>
      </c>
      <c r="P4319" t="str">
        <f t="shared" si="273"/>
        <v>PA</v>
      </c>
    </row>
    <row r="4320" spans="1:16" x14ac:dyDescent="0.25">
      <c r="A4320" t="s">
        <v>28</v>
      </c>
      <c r="B4320" t="s">
        <v>7859</v>
      </c>
      <c r="C4320">
        <v>397</v>
      </c>
      <c r="D4320" t="s">
        <v>7860</v>
      </c>
      <c r="E4320" t="s">
        <v>3810</v>
      </c>
      <c r="F4320" t="s">
        <v>44</v>
      </c>
      <c r="G4320" t="s">
        <v>45</v>
      </c>
      <c r="H4320" t="s">
        <v>753</v>
      </c>
      <c r="I4320">
        <v>1</v>
      </c>
      <c r="J4320">
        <v>0</v>
      </c>
      <c r="K4320" t="s">
        <v>539</v>
      </c>
      <c r="L4320">
        <v>0</v>
      </c>
      <c r="M4320">
        <f t="shared" si="274"/>
        <v>2</v>
      </c>
      <c r="N4320" s="2">
        <f t="shared" si="271"/>
        <v>27</v>
      </c>
      <c r="O4320" s="2" t="str">
        <f t="shared" si="272"/>
        <v>MA1_OC</v>
      </c>
      <c r="P4320" t="str">
        <f t="shared" si="273"/>
        <v>PA</v>
      </c>
    </row>
    <row r="4321" spans="1:16" x14ac:dyDescent="0.25">
      <c r="A4321" t="s">
        <v>28</v>
      </c>
      <c r="B4321" t="s">
        <v>7861</v>
      </c>
      <c r="C4321">
        <v>398</v>
      </c>
      <c r="D4321" t="s">
        <v>7862</v>
      </c>
      <c r="E4321" t="s">
        <v>83</v>
      </c>
      <c r="F4321" t="s">
        <v>44</v>
      </c>
      <c r="G4321" t="s">
        <v>45</v>
      </c>
      <c r="H4321" t="s">
        <v>7672</v>
      </c>
      <c r="I4321">
        <v>11</v>
      </c>
      <c r="J4321">
        <v>0</v>
      </c>
      <c r="K4321" t="s">
        <v>2662</v>
      </c>
      <c r="L4321">
        <v>0</v>
      </c>
      <c r="M4321">
        <f t="shared" si="274"/>
        <v>2</v>
      </c>
      <c r="N4321" s="2">
        <f t="shared" si="271"/>
        <v>27</v>
      </c>
      <c r="O4321" s="2" t="str">
        <f t="shared" si="272"/>
        <v>MA1_AGE</v>
      </c>
      <c r="P4321" t="str">
        <f t="shared" si="273"/>
        <v>PA</v>
      </c>
    </row>
    <row r="4322" spans="1:16" x14ac:dyDescent="0.25">
      <c r="A4322" t="s">
        <v>28</v>
      </c>
      <c r="B4322" t="s">
        <v>7863</v>
      </c>
      <c r="C4322">
        <v>399</v>
      </c>
      <c r="D4322" t="s">
        <v>7864</v>
      </c>
      <c r="E4322" t="s">
        <v>3810</v>
      </c>
      <c r="F4322" t="s">
        <v>44</v>
      </c>
      <c r="G4322" t="s">
        <v>45</v>
      </c>
      <c r="H4322" t="s">
        <v>753</v>
      </c>
      <c r="I4322">
        <v>1</v>
      </c>
      <c r="J4322">
        <v>0</v>
      </c>
      <c r="K4322" t="s">
        <v>539</v>
      </c>
      <c r="L4322">
        <v>0</v>
      </c>
      <c r="M4322">
        <f t="shared" si="274"/>
        <v>2</v>
      </c>
      <c r="N4322" s="2">
        <f t="shared" si="271"/>
        <v>27</v>
      </c>
      <c r="O4322" s="2" t="str">
        <f t="shared" si="272"/>
        <v>MA2_BRC</v>
      </c>
      <c r="P4322" t="str">
        <f t="shared" si="273"/>
        <v>PA</v>
      </c>
    </row>
    <row r="4323" spans="1:16" x14ac:dyDescent="0.25">
      <c r="A4323" t="s">
        <v>28</v>
      </c>
      <c r="B4323" t="s">
        <v>7865</v>
      </c>
      <c r="C4323">
        <v>400</v>
      </c>
      <c r="D4323" t="s">
        <v>7866</v>
      </c>
      <c r="E4323" t="s">
        <v>3810</v>
      </c>
      <c r="F4323" t="s">
        <v>44</v>
      </c>
      <c r="G4323" t="s">
        <v>45</v>
      </c>
      <c r="H4323" t="s">
        <v>753</v>
      </c>
      <c r="I4323">
        <v>1</v>
      </c>
      <c r="J4323">
        <v>0</v>
      </c>
      <c r="K4323" t="s">
        <v>539</v>
      </c>
      <c r="L4323">
        <v>0</v>
      </c>
      <c r="M4323">
        <f t="shared" si="274"/>
        <v>2</v>
      </c>
      <c r="N4323" s="2">
        <f t="shared" si="271"/>
        <v>27</v>
      </c>
      <c r="O4323" s="2" t="str">
        <f t="shared" si="272"/>
        <v>MA2_OC</v>
      </c>
      <c r="P4323" t="str">
        <f t="shared" si="273"/>
        <v>PA</v>
      </c>
    </row>
    <row r="4324" spans="1:16" x14ac:dyDescent="0.25">
      <c r="A4324" t="s">
        <v>28</v>
      </c>
      <c r="B4324" t="s">
        <v>7867</v>
      </c>
      <c r="C4324">
        <v>401</v>
      </c>
      <c r="D4324" t="s">
        <v>7868</v>
      </c>
      <c r="F4324" t="s">
        <v>44</v>
      </c>
      <c r="G4324" t="s">
        <v>45</v>
      </c>
      <c r="H4324" t="s">
        <v>7672</v>
      </c>
      <c r="I4324">
        <v>11</v>
      </c>
      <c r="J4324">
        <v>0</v>
      </c>
      <c r="K4324" t="s">
        <v>1665</v>
      </c>
      <c r="L4324">
        <v>1</v>
      </c>
      <c r="M4324">
        <f t="shared" si="274"/>
        <v>2</v>
      </c>
      <c r="N4324" s="2">
        <f t="shared" si="271"/>
        <v>27</v>
      </c>
      <c r="O4324" s="2" t="str">
        <f t="shared" si="272"/>
        <v>MA2_AGE</v>
      </c>
      <c r="P4324" t="str">
        <f t="shared" si="273"/>
        <v>PA</v>
      </c>
    </row>
    <row r="4325" spans="1:16" x14ac:dyDescent="0.25">
      <c r="A4325" t="s">
        <v>28</v>
      </c>
      <c r="B4325" t="s">
        <v>7869</v>
      </c>
      <c r="C4325">
        <v>402</v>
      </c>
      <c r="D4325" t="s">
        <v>7870</v>
      </c>
      <c r="E4325" t="s">
        <v>3810</v>
      </c>
      <c r="F4325" t="s">
        <v>44</v>
      </c>
      <c r="G4325" t="s">
        <v>45</v>
      </c>
      <c r="H4325" t="s">
        <v>753</v>
      </c>
      <c r="I4325">
        <v>1</v>
      </c>
      <c r="J4325">
        <v>0</v>
      </c>
      <c r="K4325" t="s">
        <v>539</v>
      </c>
      <c r="L4325">
        <v>0</v>
      </c>
      <c r="M4325">
        <f t="shared" si="274"/>
        <v>2</v>
      </c>
      <c r="N4325" s="2">
        <f t="shared" si="271"/>
        <v>27</v>
      </c>
      <c r="O4325" s="2" t="str">
        <f t="shared" si="272"/>
        <v>PA1_BRC</v>
      </c>
      <c r="P4325" t="str">
        <f t="shared" si="273"/>
        <v>PA</v>
      </c>
    </row>
    <row r="4326" spans="1:16" x14ac:dyDescent="0.25">
      <c r="A4326" t="s">
        <v>28</v>
      </c>
      <c r="B4326" t="s">
        <v>7871</v>
      </c>
      <c r="C4326">
        <v>403</v>
      </c>
      <c r="D4326" t="s">
        <v>7872</v>
      </c>
      <c r="E4326" t="s">
        <v>3810</v>
      </c>
      <c r="F4326" t="s">
        <v>44</v>
      </c>
      <c r="G4326" t="s">
        <v>45</v>
      </c>
      <c r="H4326" t="s">
        <v>753</v>
      </c>
      <c r="I4326">
        <v>1</v>
      </c>
      <c r="J4326">
        <v>0</v>
      </c>
      <c r="K4326" t="s">
        <v>539</v>
      </c>
      <c r="L4326">
        <v>0</v>
      </c>
      <c r="M4326">
        <f t="shared" si="274"/>
        <v>2</v>
      </c>
      <c r="N4326" s="2">
        <f t="shared" si="271"/>
        <v>27</v>
      </c>
      <c r="O4326" s="2" t="str">
        <f t="shared" si="272"/>
        <v>PA1_OC</v>
      </c>
      <c r="P4326" t="str">
        <f t="shared" si="273"/>
        <v>PA</v>
      </c>
    </row>
    <row r="4327" spans="1:16" x14ac:dyDescent="0.25">
      <c r="A4327" t="s">
        <v>28</v>
      </c>
      <c r="B4327" t="s">
        <v>7873</v>
      </c>
      <c r="C4327">
        <v>404</v>
      </c>
      <c r="D4327" t="s">
        <v>7874</v>
      </c>
      <c r="E4327" t="s">
        <v>83</v>
      </c>
      <c r="F4327" t="s">
        <v>44</v>
      </c>
      <c r="G4327" t="s">
        <v>45</v>
      </c>
      <c r="H4327" t="s">
        <v>7672</v>
      </c>
      <c r="I4327">
        <v>11</v>
      </c>
      <c r="J4327">
        <v>0</v>
      </c>
      <c r="K4327" t="s">
        <v>1263</v>
      </c>
      <c r="L4327">
        <v>0</v>
      </c>
      <c r="M4327">
        <f t="shared" si="274"/>
        <v>2</v>
      </c>
      <c r="N4327" s="2">
        <f t="shared" si="271"/>
        <v>27</v>
      </c>
      <c r="O4327" s="2" t="str">
        <f t="shared" si="272"/>
        <v>PA1_AGE</v>
      </c>
      <c r="P4327" t="str">
        <f t="shared" si="273"/>
        <v>PA</v>
      </c>
    </row>
    <row r="4328" spans="1:16" x14ac:dyDescent="0.25">
      <c r="A4328" t="s">
        <v>28</v>
      </c>
      <c r="B4328" t="s">
        <v>7875</v>
      </c>
      <c r="C4328">
        <v>405</v>
      </c>
      <c r="D4328" t="s">
        <v>7876</v>
      </c>
      <c r="E4328" t="s">
        <v>3810</v>
      </c>
      <c r="F4328" t="s">
        <v>44</v>
      </c>
      <c r="G4328" t="s">
        <v>45</v>
      </c>
      <c r="H4328" t="s">
        <v>53</v>
      </c>
      <c r="I4328">
        <v>8</v>
      </c>
      <c r="J4328">
        <v>2</v>
      </c>
      <c r="K4328" t="s">
        <v>6085</v>
      </c>
      <c r="L4328">
        <v>0</v>
      </c>
      <c r="M4328">
        <f t="shared" si="274"/>
        <v>2</v>
      </c>
      <c r="N4328" s="2">
        <f t="shared" si="271"/>
        <v>27</v>
      </c>
      <c r="O4328" s="2" t="str">
        <f t="shared" si="272"/>
        <v>PA2_BRC</v>
      </c>
      <c r="P4328" t="str">
        <f t="shared" si="273"/>
        <v>PA</v>
      </c>
    </row>
    <row r="4329" spans="1:16" x14ac:dyDescent="0.25">
      <c r="A4329" t="s">
        <v>28</v>
      </c>
      <c r="B4329" t="s">
        <v>7877</v>
      </c>
      <c r="C4329">
        <v>406</v>
      </c>
      <c r="D4329" t="s">
        <v>7878</v>
      </c>
      <c r="E4329" t="s">
        <v>3810</v>
      </c>
      <c r="F4329" t="s">
        <v>44</v>
      </c>
      <c r="G4329" t="s">
        <v>45</v>
      </c>
      <c r="H4329" t="s">
        <v>53</v>
      </c>
      <c r="I4329">
        <v>8</v>
      </c>
      <c r="J4329">
        <v>2</v>
      </c>
      <c r="K4329" t="s">
        <v>6085</v>
      </c>
      <c r="L4329">
        <v>0</v>
      </c>
      <c r="M4329">
        <f t="shared" si="274"/>
        <v>2</v>
      </c>
      <c r="N4329" s="2">
        <f t="shared" si="271"/>
        <v>27</v>
      </c>
      <c r="O4329" s="2" t="str">
        <f t="shared" si="272"/>
        <v>PA2_OC</v>
      </c>
      <c r="P4329" t="str">
        <f t="shared" si="273"/>
        <v>PA</v>
      </c>
    </row>
    <row r="4330" spans="1:16" x14ac:dyDescent="0.25">
      <c r="A4330" t="s">
        <v>28</v>
      </c>
      <c r="B4330" t="s">
        <v>7879</v>
      </c>
      <c r="C4330">
        <v>407</v>
      </c>
      <c r="D4330" t="s">
        <v>7880</v>
      </c>
      <c r="E4330" t="s">
        <v>83</v>
      </c>
      <c r="F4330" t="s">
        <v>44</v>
      </c>
      <c r="G4330" t="s">
        <v>45</v>
      </c>
      <c r="H4330" t="s">
        <v>53</v>
      </c>
      <c r="I4330">
        <v>8</v>
      </c>
      <c r="J4330">
        <v>2</v>
      </c>
      <c r="K4330" t="s">
        <v>109</v>
      </c>
      <c r="L4330">
        <v>0</v>
      </c>
      <c r="M4330">
        <f t="shared" si="274"/>
        <v>2</v>
      </c>
      <c r="N4330" s="2">
        <f t="shared" si="271"/>
        <v>27</v>
      </c>
      <c r="O4330" s="2" t="str">
        <f t="shared" si="272"/>
        <v>PA2_AGE</v>
      </c>
      <c r="P4330" t="str">
        <f t="shared" si="273"/>
        <v>PA</v>
      </c>
    </row>
    <row r="4331" spans="1:16" x14ac:dyDescent="0.25">
      <c r="A4331" t="s">
        <v>28</v>
      </c>
      <c r="B4331" t="s">
        <v>7881</v>
      </c>
      <c r="C4331">
        <v>408</v>
      </c>
      <c r="D4331" t="s">
        <v>7882</v>
      </c>
      <c r="E4331" t="s">
        <v>3810</v>
      </c>
      <c r="F4331" t="s">
        <v>44</v>
      </c>
      <c r="G4331" t="s">
        <v>45</v>
      </c>
      <c r="H4331" t="s">
        <v>753</v>
      </c>
      <c r="I4331">
        <v>1</v>
      </c>
      <c r="J4331">
        <v>0</v>
      </c>
      <c r="K4331" t="s">
        <v>539</v>
      </c>
      <c r="L4331">
        <v>0</v>
      </c>
      <c r="M4331">
        <f t="shared" si="274"/>
        <v>2</v>
      </c>
      <c r="N4331" s="2">
        <f t="shared" si="271"/>
        <v>27</v>
      </c>
      <c r="O4331" s="2" t="str">
        <f t="shared" si="272"/>
        <v>MG_BRC</v>
      </c>
      <c r="P4331" t="str">
        <f t="shared" si="273"/>
        <v>PA</v>
      </c>
    </row>
    <row r="4332" spans="1:16" x14ac:dyDescent="0.25">
      <c r="A4332" t="s">
        <v>28</v>
      </c>
      <c r="B4332" t="s">
        <v>7883</v>
      </c>
      <c r="C4332">
        <v>409</v>
      </c>
      <c r="D4332" t="s">
        <v>7884</v>
      </c>
      <c r="E4332" t="s">
        <v>3810</v>
      </c>
      <c r="F4332" t="s">
        <v>44</v>
      </c>
      <c r="G4332" t="s">
        <v>45</v>
      </c>
      <c r="H4332" t="s">
        <v>753</v>
      </c>
      <c r="I4332">
        <v>1</v>
      </c>
      <c r="J4332">
        <v>0</v>
      </c>
      <c r="K4332" t="s">
        <v>539</v>
      </c>
      <c r="L4332">
        <v>0</v>
      </c>
      <c r="M4332">
        <f t="shared" si="274"/>
        <v>2</v>
      </c>
      <c r="N4332" s="2">
        <f t="shared" si="271"/>
        <v>27</v>
      </c>
      <c r="O4332" s="2" t="str">
        <f t="shared" si="272"/>
        <v>MG_OC</v>
      </c>
      <c r="P4332" t="str">
        <f t="shared" si="273"/>
        <v>PA</v>
      </c>
    </row>
    <row r="4333" spans="1:16" x14ac:dyDescent="0.25">
      <c r="A4333" t="s">
        <v>28</v>
      </c>
      <c r="B4333" t="s">
        <v>7885</v>
      </c>
      <c r="C4333">
        <v>410</v>
      </c>
      <c r="D4333" t="s">
        <v>7886</v>
      </c>
      <c r="E4333" t="s">
        <v>83</v>
      </c>
      <c r="F4333" t="s">
        <v>44</v>
      </c>
      <c r="G4333" t="s">
        <v>45</v>
      </c>
      <c r="H4333" t="s">
        <v>7672</v>
      </c>
      <c r="I4333">
        <v>11</v>
      </c>
      <c r="J4333">
        <v>0</v>
      </c>
      <c r="K4333" t="s">
        <v>2504</v>
      </c>
      <c r="L4333">
        <v>0</v>
      </c>
      <c r="M4333">
        <f t="shared" si="274"/>
        <v>2</v>
      </c>
      <c r="N4333" s="2">
        <f t="shared" si="271"/>
        <v>27</v>
      </c>
      <c r="O4333" s="2" t="str">
        <f t="shared" si="272"/>
        <v>MG_AGE</v>
      </c>
      <c r="P4333" t="str">
        <f t="shared" si="273"/>
        <v>PA</v>
      </c>
    </row>
    <row r="4334" spans="1:16" x14ac:dyDescent="0.25">
      <c r="A4334" t="s">
        <v>28</v>
      </c>
      <c r="B4334" t="s">
        <v>7887</v>
      </c>
      <c r="C4334">
        <v>411</v>
      </c>
      <c r="D4334" t="s">
        <v>7888</v>
      </c>
      <c r="E4334" t="s">
        <v>3810</v>
      </c>
      <c r="F4334" t="s">
        <v>44</v>
      </c>
      <c r="G4334" t="s">
        <v>45</v>
      </c>
      <c r="H4334" t="s">
        <v>753</v>
      </c>
      <c r="I4334">
        <v>1</v>
      </c>
      <c r="J4334">
        <v>0</v>
      </c>
      <c r="K4334" t="s">
        <v>539</v>
      </c>
      <c r="L4334">
        <v>0</v>
      </c>
      <c r="M4334">
        <f t="shared" si="274"/>
        <v>2</v>
      </c>
      <c r="N4334" s="2">
        <f t="shared" ref="N4334:N4397" si="275">_xlfn.NUMBERVALUE(MID(A4334,2,3))-200</f>
        <v>27</v>
      </c>
      <c r="O4334" s="2" t="str">
        <f t="shared" ref="O4334:O4397" si="276">MID(B4334,6,LEN(B4334)-5)</f>
        <v>PG_BRC</v>
      </c>
      <c r="P4334" t="str">
        <f t="shared" ref="P4334:P4397" si="277">IFERROR(IF(FIND("PA",A4334)&gt;0,"PA","Biological"),"Biological")</f>
        <v>PA</v>
      </c>
    </row>
    <row r="4335" spans="1:16" x14ac:dyDescent="0.25">
      <c r="A4335" t="s">
        <v>28</v>
      </c>
      <c r="B4335" t="s">
        <v>7889</v>
      </c>
      <c r="C4335">
        <v>412</v>
      </c>
      <c r="D4335" t="s">
        <v>7890</v>
      </c>
      <c r="E4335" t="s">
        <v>3810</v>
      </c>
      <c r="F4335" t="s">
        <v>44</v>
      </c>
      <c r="G4335" t="s">
        <v>45</v>
      </c>
      <c r="H4335" t="s">
        <v>753</v>
      </c>
      <c r="I4335">
        <v>1</v>
      </c>
      <c r="J4335">
        <v>0</v>
      </c>
      <c r="K4335" t="s">
        <v>539</v>
      </c>
      <c r="L4335">
        <v>0</v>
      </c>
      <c r="M4335">
        <f t="shared" si="274"/>
        <v>2</v>
      </c>
      <c r="N4335" s="2">
        <f t="shared" si="275"/>
        <v>27</v>
      </c>
      <c r="O4335" s="2" t="str">
        <f t="shared" si="276"/>
        <v>PG_OC</v>
      </c>
      <c r="P4335" t="str">
        <f t="shared" si="277"/>
        <v>PA</v>
      </c>
    </row>
    <row r="4336" spans="1:16" x14ac:dyDescent="0.25">
      <c r="A4336" t="s">
        <v>28</v>
      </c>
      <c r="B4336" t="s">
        <v>7891</v>
      </c>
      <c r="C4336">
        <v>413</v>
      </c>
      <c r="D4336" t="s">
        <v>7892</v>
      </c>
      <c r="E4336" t="s">
        <v>83</v>
      </c>
      <c r="F4336" t="s">
        <v>44</v>
      </c>
      <c r="G4336" t="s">
        <v>45</v>
      </c>
      <c r="H4336" t="s">
        <v>7672</v>
      </c>
      <c r="I4336">
        <v>11</v>
      </c>
      <c r="J4336">
        <v>0</v>
      </c>
      <c r="K4336" t="s">
        <v>6326</v>
      </c>
      <c r="L4336">
        <v>0</v>
      </c>
      <c r="M4336">
        <f t="shared" si="274"/>
        <v>2</v>
      </c>
      <c r="N4336" s="2">
        <f t="shared" si="275"/>
        <v>27</v>
      </c>
      <c r="O4336" s="2" t="str">
        <f t="shared" si="276"/>
        <v>PG_AGE</v>
      </c>
      <c r="P4336" t="str">
        <f t="shared" si="277"/>
        <v>PA</v>
      </c>
    </row>
    <row r="4337" spans="1:16" x14ac:dyDescent="0.25">
      <c r="A4337" t="s">
        <v>28</v>
      </c>
      <c r="B4337" t="s">
        <v>7893</v>
      </c>
      <c r="C4337">
        <v>414</v>
      </c>
      <c r="D4337" t="s">
        <v>7894</v>
      </c>
      <c r="E4337" t="s">
        <v>7895</v>
      </c>
      <c r="F4337" t="s">
        <v>44</v>
      </c>
      <c r="G4337" t="s">
        <v>45</v>
      </c>
      <c r="H4337" t="s">
        <v>7211</v>
      </c>
      <c r="I4337">
        <v>11</v>
      </c>
      <c r="J4337">
        <v>1</v>
      </c>
      <c r="K4337" t="s">
        <v>383</v>
      </c>
      <c r="L4337">
        <v>0</v>
      </c>
      <c r="M4337">
        <f t="shared" si="274"/>
        <v>2</v>
      </c>
      <c r="N4337" s="2">
        <f t="shared" si="275"/>
        <v>27</v>
      </c>
      <c r="O4337" s="2" t="str">
        <f t="shared" si="276"/>
        <v>AreR</v>
      </c>
      <c r="P4337" t="str">
        <f t="shared" si="277"/>
        <v>PA</v>
      </c>
    </row>
    <row r="4338" spans="1:16" x14ac:dyDescent="0.25">
      <c r="A4338" t="s">
        <v>28</v>
      </c>
      <c r="B4338" t="s">
        <v>7896</v>
      </c>
      <c r="C4338">
        <v>415</v>
      </c>
      <c r="D4338" t="s">
        <v>7897</v>
      </c>
      <c r="E4338" t="s">
        <v>7895</v>
      </c>
      <c r="F4338" t="s">
        <v>44</v>
      </c>
      <c r="G4338" t="s">
        <v>45</v>
      </c>
      <c r="H4338" t="s">
        <v>7211</v>
      </c>
      <c r="I4338">
        <v>11</v>
      </c>
      <c r="J4338">
        <v>1</v>
      </c>
      <c r="K4338" t="s">
        <v>7898</v>
      </c>
      <c r="L4338">
        <v>0</v>
      </c>
      <c r="M4338">
        <f t="shared" si="274"/>
        <v>2</v>
      </c>
      <c r="N4338" s="2">
        <f t="shared" si="275"/>
        <v>27</v>
      </c>
      <c r="O4338" s="2" t="str">
        <f t="shared" si="276"/>
        <v>AreL</v>
      </c>
      <c r="P4338" t="str">
        <f t="shared" si="277"/>
        <v>PA</v>
      </c>
    </row>
    <row r="4339" spans="1:16" x14ac:dyDescent="0.25">
      <c r="A4339" t="s">
        <v>28</v>
      </c>
      <c r="B4339" t="s">
        <v>7899</v>
      </c>
      <c r="C4339">
        <v>416</v>
      </c>
      <c r="D4339" t="s">
        <v>7900</v>
      </c>
      <c r="E4339" t="s">
        <v>3810</v>
      </c>
      <c r="F4339" t="s">
        <v>44</v>
      </c>
      <c r="G4339" t="s">
        <v>45</v>
      </c>
      <c r="H4339" t="s">
        <v>91</v>
      </c>
      <c r="I4339">
        <v>3</v>
      </c>
      <c r="J4339">
        <v>0</v>
      </c>
      <c r="K4339" t="s">
        <v>539</v>
      </c>
      <c r="L4339">
        <v>0</v>
      </c>
      <c r="M4339">
        <f t="shared" si="274"/>
        <v>2</v>
      </c>
      <c r="N4339" s="2">
        <f t="shared" si="275"/>
        <v>27</v>
      </c>
      <c r="O4339" s="2" t="str">
        <f t="shared" si="276"/>
        <v>SCARS</v>
      </c>
      <c r="P4339" t="str">
        <f t="shared" si="277"/>
        <v>PA</v>
      </c>
    </row>
    <row r="4340" spans="1:16" x14ac:dyDescent="0.25">
      <c r="A4340" t="s">
        <v>28</v>
      </c>
      <c r="B4340" t="s">
        <v>7901</v>
      </c>
      <c r="C4340">
        <v>417</v>
      </c>
      <c r="D4340" t="s">
        <v>7902</v>
      </c>
      <c r="E4340" t="s">
        <v>83</v>
      </c>
      <c r="F4340" t="s">
        <v>44</v>
      </c>
      <c r="G4340" t="s">
        <v>45</v>
      </c>
      <c r="H4340" t="s">
        <v>7903</v>
      </c>
      <c r="I4340">
        <v>11</v>
      </c>
      <c r="J4340">
        <v>2</v>
      </c>
      <c r="K4340" t="s">
        <v>184</v>
      </c>
      <c r="L4340">
        <v>0</v>
      </c>
      <c r="M4340">
        <f t="shared" si="274"/>
        <v>2</v>
      </c>
      <c r="N4340" s="2">
        <f t="shared" si="275"/>
        <v>27</v>
      </c>
      <c r="O4340" s="2" t="str">
        <f t="shared" si="276"/>
        <v>SCARW</v>
      </c>
      <c r="P4340" t="str">
        <f t="shared" si="277"/>
        <v>PA</v>
      </c>
    </row>
    <row r="4341" spans="1:16" x14ac:dyDescent="0.25">
      <c r="A4341" t="s">
        <v>28</v>
      </c>
      <c r="B4341" t="s">
        <v>7904</v>
      </c>
      <c r="C4341">
        <v>418</v>
      </c>
      <c r="D4341" t="s">
        <v>7905</v>
      </c>
      <c r="E4341" t="s">
        <v>83</v>
      </c>
      <c r="F4341" t="s">
        <v>44</v>
      </c>
      <c r="G4341" t="s">
        <v>45</v>
      </c>
      <c r="H4341" t="s">
        <v>7903</v>
      </c>
      <c r="I4341">
        <v>11</v>
      </c>
      <c r="J4341">
        <v>2</v>
      </c>
      <c r="K4341" t="s">
        <v>811</v>
      </c>
      <c r="L4341">
        <v>0</v>
      </c>
      <c r="M4341">
        <f t="shared" si="274"/>
        <v>2</v>
      </c>
      <c r="N4341" s="2">
        <f t="shared" si="275"/>
        <v>27</v>
      </c>
      <c r="O4341" s="2" t="str">
        <f t="shared" si="276"/>
        <v>SCARL</v>
      </c>
      <c r="P4341" t="str">
        <f t="shared" si="277"/>
        <v>PA</v>
      </c>
    </row>
    <row r="4342" spans="1:16" x14ac:dyDescent="0.25">
      <c r="A4342" t="s">
        <v>28</v>
      </c>
      <c r="B4342" t="s">
        <v>7906</v>
      </c>
      <c r="C4342">
        <v>419</v>
      </c>
      <c r="D4342" t="s">
        <v>7907</v>
      </c>
      <c r="E4342" t="s">
        <v>3810</v>
      </c>
      <c r="F4342" t="s">
        <v>44</v>
      </c>
      <c r="G4342" t="s">
        <v>45</v>
      </c>
      <c r="H4342" t="s">
        <v>91</v>
      </c>
      <c r="I4342">
        <v>3</v>
      </c>
      <c r="J4342">
        <v>0</v>
      </c>
      <c r="K4342" t="s">
        <v>539</v>
      </c>
      <c r="L4342">
        <v>0</v>
      </c>
      <c r="M4342">
        <f t="shared" si="274"/>
        <v>2</v>
      </c>
      <c r="N4342" s="2">
        <f t="shared" si="275"/>
        <v>27</v>
      </c>
      <c r="O4342" s="2" t="str">
        <f t="shared" si="276"/>
        <v>TATT</v>
      </c>
      <c r="P4342" t="str">
        <f t="shared" si="277"/>
        <v>PA</v>
      </c>
    </row>
    <row r="4343" spans="1:16" x14ac:dyDescent="0.25">
      <c r="A4343" t="s">
        <v>28</v>
      </c>
      <c r="B4343" t="s">
        <v>7908</v>
      </c>
      <c r="C4343">
        <v>420</v>
      </c>
      <c r="D4343" t="s">
        <v>7909</v>
      </c>
      <c r="E4343" t="s">
        <v>83</v>
      </c>
      <c r="F4343" t="s">
        <v>44</v>
      </c>
      <c r="G4343" t="s">
        <v>45</v>
      </c>
      <c r="H4343" t="s">
        <v>7903</v>
      </c>
      <c r="I4343">
        <v>11</v>
      </c>
      <c r="J4343">
        <v>2</v>
      </c>
      <c r="K4343" t="s">
        <v>1263</v>
      </c>
      <c r="L4343">
        <v>0</v>
      </c>
      <c r="M4343">
        <f t="shared" si="274"/>
        <v>2</v>
      </c>
      <c r="N4343" s="2">
        <f t="shared" si="275"/>
        <v>27</v>
      </c>
      <c r="O4343" s="2" t="str">
        <f t="shared" si="276"/>
        <v>TATTW</v>
      </c>
      <c r="P4343" t="str">
        <f t="shared" si="277"/>
        <v>PA</v>
      </c>
    </row>
    <row r="4344" spans="1:16" x14ac:dyDescent="0.25">
      <c r="A4344" t="s">
        <v>28</v>
      </c>
      <c r="B4344" t="s">
        <v>7910</v>
      </c>
      <c r="C4344">
        <v>421</v>
      </c>
      <c r="D4344" t="s">
        <v>7911</v>
      </c>
      <c r="E4344" t="s">
        <v>83</v>
      </c>
      <c r="F4344" t="s">
        <v>44</v>
      </c>
      <c r="G4344" t="s">
        <v>45</v>
      </c>
      <c r="H4344" t="s">
        <v>7903</v>
      </c>
      <c r="I4344">
        <v>11</v>
      </c>
      <c r="J4344">
        <v>2</v>
      </c>
      <c r="K4344" t="s">
        <v>2662</v>
      </c>
      <c r="L4344">
        <v>0</v>
      </c>
      <c r="M4344">
        <f t="shared" si="274"/>
        <v>2</v>
      </c>
      <c r="N4344" s="2">
        <f t="shared" si="275"/>
        <v>27</v>
      </c>
      <c r="O4344" s="2" t="str">
        <f t="shared" si="276"/>
        <v>TATTL</v>
      </c>
      <c r="P4344" t="str">
        <f t="shared" si="277"/>
        <v>PA</v>
      </c>
    </row>
    <row r="4345" spans="1:16" x14ac:dyDescent="0.25">
      <c r="A4345" t="s">
        <v>28</v>
      </c>
      <c r="B4345" t="s">
        <v>7912</v>
      </c>
      <c r="C4345">
        <v>422</v>
      </c>
      <c r="D4345" t="s">
        <v>7913</v>
      </c>
      <c r="E4345" t="s">
        <v>3810</v>
      </c>
      <c r="F4345" t="s">
        <v>44</v>
      </c>
      <c r="G4345" t="s">
        <v>45</v>
      </c>
      <c r="H4345" t="s">
        <v>91</v>
      </c>
      <c r="I4345">
        <v>3</v>
      </c>
      <c r="J4345">
        <v>0</v>
      </c>
      <c r="K4345" t="s">
        <v>539</v>
      </c>
      <c r="L4345">
        <v>0</v>
      </c>
      <c r="M4345">
        <f t="shared" si="274"/>
        <v>2</v>
      </c>
      <c r="N4345" s="2">
        <f t="shared" si="275"/>
        <v>27</v>
      </c>
      <c r="O4345" s="2" t="str">
        <f t="shared" si="276"/>
        <v>PIERR</v>
      </c>
      <c r="P4345" t="str">
        <f t="shared" si="277"/>
        <v>PA</v>
      </c>
    </row>
    <row r="4346" spans="1:16" x14ac:dyDescent="0.25">
      <c r="A4346" t="s">
        <v>28</v>
      </c>
      <c r="B4346" t="s">
        <v>7914</v>
      </c>
      <c r="C4346">
        <v>423</v>
      </c>
      <c r="D4346" t="s">
        <v>7915</v>
      </c>
      <c r="E4346" t="s">
        <v>3810</v>
      </c>
      <c r="F4346" t="s">
        <v>44</v>
      </c>
      <c r="G4346" t="s">
        <v>45</v>
      </c>
      <c r="H4346" t="s">
        <v>91</v>
      </c>
      <c r="I4346">
        <v>3</v>
      </c>
      <c r="J4346">
        <v>0</v>
      </c>
      <c r="K4346" t="s">
        <v>539</v>
      </c>
      <c r="L4346">
        <v>0</v>
      </c>
      <c r="M4346">
        <f t="shared" si="274"/>
        <v>2</v>
      </c>
      <c r="N4346" s="2">
        <f t="shared" si="275"/>
        <v>27</v>
      </c>
      <c r="O4346" s="2" t="str">
        <f t="shared" si="276"/>
        <v>PIERL</v>
      </c>
      <c r="P4346" t="str">
        <f t="shared" si="277"/>
        <v>PA</v>
      </c>
    </row>
    <row r="4347" spans="1:16" x14ac:dyDescent="0.25">
      <c r="A4347" t="s">
        <v>28</v>
      </c>
      <c r="B4347" t="s">
        <v>7916</v>
      </c>
      <c r="C4347">
        <v>424</v>
      </c>
      <c r="D4347" t="s">
        <v>7917</v>
      </c>
      <c r="E4347" t="s">
        <v>7918</v>
      </c>
      <c r="F4347" t="s">
        <v>44</v>
      </c>
      <c r="G4347" t="s">
        <v>45</v>
      </c>
      <c r="H4347" t="s">
        <v>7672</v>
      </c>
      <c r="I4347">
        <v>11</v>
      </c>
      <c r="J4347">
        <v>0</v>
      </c>
      <c r="K4347" t="s">
        <v>579</v>
      </c>
      <c r="L4347">
        <v>0</v>
      </c>
      <c r="M4347">
        <f t="shared" si="274"/>
        <v>2</v>
      </c>
      <c r="N4347" s="2">
        <f t="shared" si="275"/>
        <v>27</v>
      </c>
      <c r="O4347" s="2" t="str">
        <f t="shared" si="276"/>
        <v>BR_Col</v>
      </c>
      <c r="P4347" t="str">
        <f t="shared" si="277"/>
        <v>PA</v>
      </c>
    </row>
    <row r="4348" spans="1:16" x14ac:dyDescent="0.25">
      <c r="A4348" t="s">
        <v>28</v>
      </c>
      <c r="B4348" t="s">
        <v>7919</v>
      </c>
      <c r="C4348">
        <v>425</v>
      </c>
      <c r="D4348" t="s">
        <v>7920</v>
      </c>
      <c r="F4348" t="s">
        <v>455</v>
      </c>
      <c r="G4348" t="s">
        <v>456</v>
      </c>
      <c r="H4348" t="s">
        <v>7921</v>
      </c>
      <c r="I4348">
        <v>354</v>
      </c>
      <c r="M4348">
        <f t="shared" si="274"/>
        <v>2</v>
      </c>
      <c r="N4348" s="2">
        <f t="shared" si="275"/>
        <v>27</v>
      </c>
      <c r="O4348" s="2" t="str">
        <f t="shared" si="276"/>
        <v>TiBs_COM</v>
      </c>
      <c r="P4348" t="str">
        <f t="shared" si="277"/>
        <v>PA</v>
      </c>
    </row>
    <row r="4349" spans="1:16" x14ac:dyDescent="0.25">
      <c r="A4349" t="s">
        <v>28</v>
      </c>
      <c r="B4349" t="s">
        <v>7922</v>
      </c>
      <c r="C4349">
        <v>426</v>
      </c>
      <c r="D4349" t="s">
        <v>4885</v>
      </c>
      <c r="E4349" t="s">
        <v>3810</v>
      </c>
      <c r="F4349" t="s">
        <v>44</v>
      </c>
      <c r="G4349" t="s">
        <v>45</v>
      </c>
      <c r="H4349" t="s">
        <v>869</v>
      </c>
      <c r="I4349">
        <v>2</v>
      </c>
      <c r="J4349">
        <v>0</v>
      </c>
      <c r="K4349" t="s">
        <v>1491</v>
      </c>
      <c r="L4349">
        <v>0</v>
      </c>
      <c r="M4349">
        <f t="shared" si="274"/>
        <v>2</v>
      </c>
      <c r="N4349" s="2">
        <f t="shared" si="275"/>
        <v>27</v>
      </c>
      <c r="O4349" s="2" t="str">
        <f t="shared" si="276"/>
        <v>OD_N_PTERYGIUM</v>
      </c>
      <c r="P4349" t="str">
        <f t="shared" si="277"/>
        <v>PA</v>
      </c>
    </row>
    <row r="4350" spans="1:16" x14ac:dyDescent="0.25">
      <c r="A4350" t="s">
        <v>28</v>
      </c>
      <c r="B4350" t="s">
        <v>7923</v>
      </c>
      <c r="C4350">
        <v>427</v>
      </c>
      <c r="D4350" t="s">
        <v>4887</v>
      </c>
      <c r="E4350" t="s">
        <v>3810</v>
      </c>
      <c r="F4350" t="s">
        <v>44</v>
      </c>
      <c r="G4350" t="s">
        <v>45</v>
      </c>
      <c r="H4350" t="s">
        <v>869</v>
      </c>
      <c r="I4350">
        <v>2</v>
      </c>
      <c r="J4350">
        <v>0</v>
      </c>
      <c r="K4350" t="s">
        <v>1491</v>
      </c>
      <c r="L4350">
        <v>0</v>
      </c>
      <c r="M4350">
        <f t="shared" si="274"/>
        <v>2</v>
      </c>
      <c r="N4350" s="2">
        <f t="shared" si="275"/>
        <v>27</v>
      </c>
      <c r="O4350" s="2" t="str">
        <f t="shared" si="276"/>
        <v>OD_T_PTERYGIUM</v>
      </c>
      <c r="P4350" t="str">
        <f t="shared" si="277"/>
        <v>PA</v>
      </c>
    </row>
    <row r="4351" spans="1:16" x14ac:dyDescent="0.25">
      <c r="A4351" t="s">
        <v>28</v>
      </c>
      <c r="B4351" t="s">
        <v>7924</v>
      </c>
      <c r="C4351">
        <v>428</v>
      </c>
      <c r="D4351" t="s">
        <v>4889</v>
      </c>
      <c r="E4351" t="s">
        <v>3810</v>
      </c>
      <c r="F4351" t="s">
        <v>44</v>
      </c>
      <c r="G4351" t="s">
        <v>45</v>
      </c>
      <c r="H4351" t="s">
        <v>869</v>
      </c>
      <c r="I4351">
        <v>2</v>
      </c>
      <c r="J4351">
        <v>0</v>
      </c>
      <c r="K4351" t="s">
        <v>1491</v>
      </c>
      <c r="L4351">
        <v>0</v>
      </c>
      <c r="M4351">
        <f t="shared" si="274"/>
        <v>2</v>
      </c>
      <c r="N4351" s="2">
        <f t="shared" si="275"/>
        <v>27</v>
      </c>
      <c r="O4351" s="2" t="str">
        <f t="shared" si="276"/>
        <v>OS_N_PTERYGIUM</v>
      </c>
      <c r="P4351" t="str">
        <f t="shared" si="277"/>
        <v>PA</v>
      </c>
    </row>
    <row r="4352" spans="1:16" x14ac:dyDescent="0.25">
      <c r="A4352" t="s">
        <v>28</v>
      </c>
      <c r="B4352" t="s">
        <v>7925</v>
      </c>
      <c r="C4352">
        <v>429</v>
      </c>
      <c r="D4352" t="s">
        <v>4891</v>
      </c>
      <c r="E4352" t="s">
        <v>3810</v>
      </c>
      <c r="F4352" t="s">
        <v>44</v>
      </c>
      <c r="G4352" t="s">
        <v>45</v>
      </c>
      <c r="H4352" t="s">
        <v>869</v>
      </c>
      <c r="I4352">
        <v>2</v>
      </c>
      <c r="J4352">
        <v>0</v>
      </c>
      <c r="K4352" t="s">
        <v>1491</v>
      </c>
      <c r="L4352">
        <v>0</v>
      </c>
      <c r="M4352">
        <f t="shared" si="274"/>
        <v>2</v>
      </c>
      <c r="N4352" s="2">
        <f t="shared" si="275"/>
        <v>27</v>
      </c>
      <c r="O4352" s="2" t="str">
        <f t="shared" si="276"/>
        <v>OS_T_PTERYGIUM</v>
      </c>
      <c r="P4352" t="str">
        <f t="shared" si="277"/>
        <v>PA</v>
      </c>
    </row>
    <row r="4353" spans="1:16" x14ac:dyDescent="0.25">
      <c r="A4353" t="s">
        <v>28</v>
      </c>
      <c r="B4353" t="s">
        <v>7926</v>
      </c>
      <c r="C4353">
        <v>430</v>
      </c>
      <c r="D4353" t="s">
        <v>4896</v>
      </c>
      <c r="E4353" t="s">
        <v>1579</v>
      </c>
      <c r="F4353" t="s">
        <v>44</v>
      </c>
      <c r="G4353" t="s">
        <v>45</v>
      </c>
      <c r="H4353" t="s">
        <v>869</v>
      </c>
      <c r="I4353">
        <v>2</v>
      </c>
      <c r="J4353">
        <v>0</v>
      </c>
      <c r="K4353" t="s">
        <v>1491</v>
      </c>
      <c r="L4353">
        <v>0</v>
      </c>
      <c r="M4353">
        <f t="shared" si="274"/>
        <v>2</v>
      </c>
      <c r="N4353" s="2">
        <f t="shared" si="275"/>
        <v>27</v>
      </c>
      <c r="O4353" s="2" t="str">
        <f t="shared" si="276"/>
        <v>PTERYGIUM</v>
      </c>
      <c r="P4353" t="str">
        <f t="shared" si="277"/>
        <v>PA</v>
      </c>
    </row>
    <row r="4354" spans="1:16" x14ac:dyDescent="0.25">
      <c r="A4354" t="s">
        <v>28</v>
      </c>
      <c r="B4354" t="s">
        <v>7927</v>
      </c>
      <c r="C4354">
        <v>431</v>
      </c>
      <c r="D4354" t="s">
        <v>4893</v>
      </c>
      <c r="E4354" t="s">
        <v>4894</v>
      </c>
      <c r="F4354" t="s">
        <v>44</v>
      </c>
      <c r="G4354" t="s">
        <v>456</v>
      </c>
      <c r="H4354" t="s">
        <v>869</v>
      </c>
      <c r="I4354">
        <v>2</v>
      </c>
      <c r="J4354">
        <v>0</v>
      </c>
      <c r="K4354" t="s">
        <v>662</v>
      </c>
      <c r="L4354">
        <v>0</v>
      </c>
      <c r="M4354">
        <f t="shared" si="274"/>
        <v>2</v>
      </c>
      <c r="N4354" s="2">
        <f t="shared" si="275"/>
        <v>27</v>
      </c>
      <c r="O4354" s="2" t="str">
        <f t="shared" si="276"/>
        <v>PTERYGIUM_LOCATION</v>
      </c>
      <c r="P4354" t="str">
        <f t="shared" si="277"/>
        <v>PA</v>
      </c>
    </row>
    <row r="4355" spans="1:16" x14ac:dyDescent="0.25">
      <c r="A4355" t="s">
        <v>28</v>
      </c>
      <c r="B4355" t="s">
        <v>7928</v>
      </c>
      <c r="C4355">
        <v>432</v>
      </c>
      <c r="D4355" t="s">
        <v>7929</v>
      </c>
      <c r="E4355" t="s">
        <v>7930</v>
      </c>
      <c r="F4355" t="s">
        <v>44</v>
      </c>
      <c r="G4355" t="s">
        <v>456</v>
      </c>
      <c r="H4355" t="s">
        <v>756</v>
      </c>
      <c r="I4355">
        <v>4</v>
      </c>
      <c r="J4355">
        <v>0</v>
      </c>
      <c r="K4355" t="s">
        <v>4098</v>
      </c>
      <c r="L4355">
        <v>0</v>
      </c>
      <c r="M4355">
        <f t="shared" ref="M4355:M4418" si="278">_xlfn.NUMBERVALUE(MID(A4355,2,1))</f>
        <v>2</v>
      </c>
      <c r="N4355" s="2">
        <f t="shared" si="275"/>
        <v>27</v>
      </c>
      <c r="O4355" s="2" t="str">
        <f t="shared" si="276"/>
        <v>OD_N_GRADE</v>
      </c>
      <c r="P4355" t="str">
        <f t="shared" si="277"/>
        <v>PA</v>
      </c>
    </row>
    <row r="4356" spans="1:16" x14ac:dyDescent="0.25">
      <c r="A4356" t="s">
        <v>28</v>
      </c>
      <c r="B4356" t="s">
        <v>7931</v>
      </c>
      <c r="C4356">
        <v>433</v>
      </c>
      <c r="D4356" t="s">
        <v>7932</v>
      </c>
      <c r="E4356" t="s">
        <v>7930</v>
      </c>
      <c r="F4356" t="s">
        <v>44</v>
      </c>
      <c r="G4356" t="s">
        <v>456</v>
      </c>
      <c r="H4356" t="s">
        <v>756</v>
      </c>
      <c r="I4356">
        <v>4</v>
      </c>
      <c r="J4356">
        <v>0</v>
      </c>
      <c r="K4356" t="s">
        <v>2102</v>
      </c>
      <c r="L4356">
        <v>0</v>
      </c>
      <c r="M4356">
        <f t="shared" si="278"/>
        <v>2</v>
      </c>
      <c r="N4356" s="2">
        <f t="shared" si="275"/>
        <v>27</v>
      </c>
      <c r="O4356" s="2" t="str">
        <f t="shared" si="276"/>
        <v>OD_T_GRADE</v>
      </c>
      <c r="P4356" t="str">
        <f t="shared" si="277"/>
        <v>PA</v>
      </c>
    </row>
    <row r="4357" spans="1:16" x14ac:dyDescent="0.25">
      <c r="A4357" t="s">
        <v>28</v>
      </c>
      <c r="B4357" t="s">
        <v>7933</v>
      </c>
      <c r="C4357">
        <v>434</v>
      </c>
      <c r="D4357" t="s">
        <v>7934</v>
      </c>
      <c r="E4357" t="s">
        <v>7930</v>
      </c>
      <c r="F4357" t="s">
        <v>44</v>
      </c>
      <c r="G4357" t="s">
        <v>456</v>
      </c>
      <c r="H4357" t="s">
        <v>756</v>
      </c>
      <c r="I4357">
        <v>4</v>
      </c>
      <c r="J4357">
        <v>0</v>
      </c>
      <c r="K4357" t="s">
        <v>2102</v>
      </c>
      <c r="L4357">
        <v>0</v>
      </c>
      <c r="M4357">
        <f t="shared" si="278"/>
        <v>2</v>
      </c>
      <c r="N4357" s="2">
        <f t="shared" si="275"/>
        <v>27</v>
      </c>
      <c r="O4357" s="2" t="str">
        <f t="shared" si="276"/>
        <v>OS_N_GRADE</v>
      </c>
      <c r="P4357" t="str">
        <f t="shared" si="277"/>
        <v>PA</v>
      </c>
    </row>
    <row r="4358" spans="1:16" x14ac:dyDescent="0.25">
      <c r="A4358" t="s">
        <v>28</v>
      </c>
      <c r="B4358" t="s">
        <v>7935</v>
      </c>
      <c r="C4358">
        <v>435</v>
      </c>
      <c r="D4358" t="s">
        <v>7936</v>
      </c>
      <c r="E4358" t="s">
        <v>7930</v>
      </c>
      <c r="F4358" t="s">
        <v>44</v>
      </c>
      <c r="G4358" t="s">
        <v>456</v>
      </c>
      <c r="H4358" t="s">
        <v>756</v>
      </c>
      <c r="I4358">
        <v>4</v>
      </c>
      <c r="J4358">
        <v>0</v>
      </c>
      <c r="K4358" t="s">
        <v>2102</v>
      </c>
      <c r="L4358">
        <v>0</v>
      </c>
      <c r="M4358">
        <f t="shared" si="278"/>
        <v>2</v>
      </c>
      <c r="N4358" s="2">
        <f t="shared" si="275"/>
        <v>27</v>
      </c>
      <c r="O4358" s="2" t="str">
        <f t="shared" si="276"/>
        <v>OS_T_GRADE</v>
      </c>
      <c r="P4358" t="str">
        <f t="shared" si="277"/>
        <v>PA</v>
      </c>
    </row>
    <row r="4359" spans="1:16" x14ac:dyDescent="0.25">
      <c r="A4359" t="s">
        <v>28</v>
      </c>
      <c r="B4359" t="s">
        <v>7937</v>
      </c>
      <c r="C4359">
        <v>436</v>
      </c>
      <c r="D4359" t="s">
        <v>7938</v>
      </c>
      <c r="F4359" t="s">
        <v>44</v>
      </c>
      <c r="G4359" t="s">
        <v>45</v>
      </c>
      <c r="H4359" t="s">
        <v>7939</v>
      </c>
      <c r="I4359">
        <v>17</v>
      </c>
      <c r="J4359">
        <v>0</v>
      </c>
      <c r="M4359">
        <f t="shared" si="278"/>
        <v>2</v>
      </c>
      <c r="N4359" s="2">
        <f t="shared" si="275"/>
        <v>27</v>
      </c>
      <c r="O4359" s="2" t="str">
        <f t="shared" si="276"/>
        <v>Sphyg_StudyDateTime</v>
      </c>
      <c r="P4359" t="str">
        <f t="shared" si="277"/>
        <v>PA</v>
      </c>
    </row>
    <row r="4360" spans="1:16" x14ac:dyDescent="0.25">
      <c r="A4360" t="s">
        <v>28</v>
      </c>
      <c r="B4360" t="s">
        <v>7940</v>
      </c>
      <c r="C4360">
        <v>437</v>
      </c>
      <c r="D4360" t="s">
        <v>7941</v>
      </c>
      <c r="E4360" t="s">
        <v>1579</v>
      </c>
      <c r="F4360" t="s">
        <v>44</v>
      </c>
      <c r="G4360" t="s">
        <v>45</v>
      </c>
      <c r="H4360" t="s">
        <v>753</v>
      </c>
      <c r="I4360">
        <v>1</v>
      </c>
      <c r="J4360">
        <v>0</v>
      </c>
      <c r="K4360" t="s">
        <v>1491</v>
      </c>
      <c r="L4360">
        <v>0</v>
      </c>
      <c r="M4360">
        <f t="shared" si="278"/>
        <v>2</v>
      </c>
      <c r="N4360" s="2">
        <f t="shared" si="275"/>
        <v>27</v>
      </c>
      <c r="O4360" s="2" t="str">
        <f t="shared" si="276"/>
        <v>PWA_DONE</v>
      </c>
      <c r="P4360" t="str">
        <f t="shared" si="277"/>
        <v>PA</v>
      </c>
    </row>
    <row r="4361" spans="1:16" x14ac:dyDescent="0.25">
      <c r="A4361" t="s">
        <v>28</v>
      </c>
      <c r="B4361" t="s">
        <v>7942</v>
      </c>
      <c r="C4361">
        <v>438</v>
      </c>
      <c r="D4361" t="s">
        <v>3297</v>
      </c>
      <c r="F4361" t="s">
        <v>44</v>
      </c>
      <c r="G4361" t="s">
        <v>45</v>
      </c>
      <c r="H4361" t="s">
        <v>7672</v>
      </c>
      <c r="I4361">
        <v>11</v>
      </c>
      <c r="J4361">
        <v>0</v>
      </c>
      <c r="K4361" t="s">
        <v>7943</v>
      </c>
      <c r="L4361">
        <v>0</v>
      </c>
      <c r="M4361">
        <f t="shared" si="278"/>
        <v>2</v>
      </c>
      <c r="N4361" s="2">
        <f t="shared" si="275"/>
        <v>27</v>
      </c>
      <c r="O4361" s="2" t="str">
        <f t="shared" si="276"/>
        <v>PWA_SBP</v>
      </c>
      <c r="P4361" t="str">
        <f t="shared" si="277"/>
        <v>PA</v>
      </c>
    </row>
    <row r="4362" spans="1:16" x14ac:dyDescent="0.25">
      <c r="A4362" t="s">
        <v>28</v>
      </c>
      <c r="B4362" t="s">
        <v>7944</v>
      </c>
      <c r="C4362">
        <v>439</v>
      </c>
      <c r="D4362" t="s">
        <v>3299</v>
      </c>
      <c r="F4362" t="s">
        <v>44</v>
      </c>
      <c r="G4362" t="s">
        <v>45</v>
      </c>
      <c r="H4362" t="s">
        <v>7672</v>
      </c>
      <c r="I4362">
        <v>11</v>
      </c>
      <c r="J4362">
        <v>0</v>
      </c>
      <c r="K4362" t="s">
        <v>7945</v>
      </c>
      <c r="L4362">
        <v>0</v>
      </c>
      <c r="M4362">
        <f t="shared" si="278"/>
        <v>2</v>
      </c>
      <c r="N4362" s="2">
        <f t="shared" si="275"/>
        <v>27</v>
      </c>
      <c r="O4362" s="2" t="str">
        <f t="shared" si="276"/>
        <v>PWA_DBP</v>
      </c>
      <c r="P4362" t="str">
        <f t="shared" si="277"/>
        <v>PA</v>
      </c>
    </row>
    <row r="4363" spans="1:16" x14ac:dyDescent="0.25">
      <c r="A4363" t="s">
        <v>28</v>
      </c>
      <c r="B4363" t="s">
        <v>7946</v>
      </c>
      <c r="C4363">
        <v>440</v>
      </c>
      <c r="D4363" t="s">
        <v>3294</v>
      </c>
      <c r="F4363" t="s">
        <v>44</v>
      </c>
      <c r="G4363" t="s">
        <v>45</v>
      </c>
      <c r="H4363" t="s">
        <v>7672</v>
      </c>
      <c r="I4363">
        <v>11</v>
      </c>
      <c r="J4363">
        <v>0</v>
      </c>
      <c r="K4363" t="s">
        <v>7947</v>
      </c>
      <c r="L4363">
        <v>0</v>
      </c>
      <c r="M4363">
        <f t="shared" si="278"/>
        <v>2</v>
      </c>
      <c r="N4363" s="2">
        <f t="shared" si="275"/>
        <v>27</v>
      </c>
      <c r="O4363" s="2" t="str">
        <f t="shared" si="276"/>
        <v>PWA_HR</v>
      </c>
      <c r="P4363" t="str">
        <f t="shared" si="277"/>
        <v>PA</v>
      </c>
    </row>
    <row r="4364" spans="1:16" x14ac:dyDescent="0.25">
      <c r="A4364" t="s">
        <v>28</v>
      </c>
      <c r="B4364" t="s">
        <v>7948</v>
      </c>
      <c r="C4364">
        <v>441</v>
      </c>
      <c r="D4364" t="s">
        <v>3304</v>
      </c>
      <c r="F4364" t="s">
        <v>44</v>
      </c>
      <c r="G4364" t="s">
        <v>45</v>
      </c>
      <c r="H4364" t="s">
        <v>7672</v>
      </c>
      <c r="I4364">
        <v>11</v>
      </c>
      <c r="J4364">
        <v>0</v>
      </c>
      <c r="K4364" t="s">
        <v>7949</v>
      </c>
      <c r="L4364">
        <v>0</v>
      </c>
      <c r="M4364">
        <f t="shared" si="278"/>
        <v>2</v>
      </c>
      <c r="N4364" s="2">
        <f t="shared" si="275"/>
        <v>27</v>
      </c>
      <c r="O4364" s="2" t="str">
        <f t="shared" si="276"/>
        <v>PWA_CENTRAL_SP</v>
      </c>
      <c r="P4364" t="str">
        <f t="shared" si="277"/>
        <v>PA</v>
      </c>
    </row>
    <row r="4365" spans="1:16" x14ac:dyDescent="0.25">
      <c r="A4365" t="s">
        <v>28</v>
      </c>
      <c r="B4365" t="s">
        <v>7950</v>
      </c>
      <c r="C4365">
        <v>442</v>
      </c>
      <c r="D4365" t="s">
        <v>3307</v>
      </c>
      <c r="F4365" t="s">
        <v>44</v>
      </c>
      <c r="G4365" t="s">
        <v>45</v>
      </c>
      <c r="H4365" t="s">
        <v>7672</v>
      </c>
      <c r="I4365">
        <v>11</v>
      </c>
      <c r="J4365">
        <v>0</v>
      </c>
      <c r="K4365" t="s">
        <v>7951</v>
      </c>
      <c r="L4365">
        <v>0</v>
      </c>
      <c r="M4365">
        <f t="shared" si="278"/>
        <v>2</v>
      </c>
      <c r="N4365" s="2">
        <f t="shared" si="275"/>
        <v>27</v>
      </c>
      <c r="O4365" s="2" t="str">
        <f t="shared" si="276"/>
        <v>PWA_CENTRAL_DP</v>
      </c>
      <c r="P4365" t="str">
        <f t="shared" si="277"/>
        <v>PA</v>
      </c>
    </row>
    <row r="4366" spans="1:16" x14ac:dyDescent="0.25">
      <c r="A4366" t="s">
        <v>28</v>
      </c>
      <c r="B4366" t="s">
        <v>7952</v>
      </c>
      <c r="C4366">
        <v>443</v>
      </c>
      <c r="D4366" t="s">
        <v>7953</v>
      </c>
      <c r="F4366" t="s">
        <v>44</v>
      </c>
      <c r="G4366" t="s">
        <v>45</v>
      </c>
      <c r="H4366" t="s">
        <v>7672</v>
      </c>
      <c r="I4366">
        <v>11</v>
      </c>
      <c r="J4366">
        <v>0</v>
      </c>
      <c r="K4366" t="s">
        <v>7954</v>
      </c>
      <c r="L4366">
        <v>0</v>
      </c>
      <c r="M4366">
        <f t="shared" si="278"/>
        <v>2</v>
      </c>
      <c r="N4366" s="2">
        <f t="shared" si="275"/>
        <v>27</v>
      </c>
      <c r="O4366" s="2" t="str">
        <f t="shared" si="276"/>
        <v>PWA_PP</v>
      </c>
      <c r="P4366" t="str">
        <f t="shared" si="277"/>
        <v>PA</v>
      </c>
    </row>
    <row r="4367" spans="1:16" x14ac:dyDescent="0.25">
      <c r="A4367" t="s">
        <v>28</v>
      </c>
      <c r="B4367" t="s">
        <v>7955</v>
      </c>
      <c r="C4367">
        <v>444</v>
      </c>
      <c r="D4367" t="s">
        <v>7956</v>
      </c>
      <c r="F4367" t="s">
        <v>44</v>
      </c>
      <c r="G4367" t="s">
        <v>45</v>
      </c>
      <c r="H4367" t="s">
        <v>7672</v>
      </c>
      <c r="I4367">
        <v>11</v>
      </c>
      <c r="J4367">
        <v>0</v>
      </c>
      <c r="K4367" t="s">
        <v>7957</v>
      </c>
      <c r="L4367">
        <v>0</v>
      </c>
      <c r="M4367">
        <f t="shared" si="278"/>
        <v>2</v>
      </c>
      <c r="N4367" s="2">
        <f t="shared" si="275"/>
        <v>27</v>
      </c>
      <c r="O4367" s="2" t="str">
        <f t="shared" si="276"/>
        <v>PWA_MAP</v>
      </c>
      <c r="P4367" t="str">
        <f t="shared" si="277"/>
        <v>PA</v>
      </c>
    </row>
    <row r="4368" spans="1:16" x14ac:dyDescent="0.25">
      <c r="A4368" t="s">
        <v>28</v>
      </c>
      <c r="B4368" t="s">
        <v>7958</v>
      </c>
      <c r="C4368">
        <v>445</v>
      </c>
      <c r="D4368" t="s">
        <v>7959</v>
      </c>
      <c r="F4368" t="s">
        <v>44</v>
      </c>
      <c r="G4368" t="s">
        <v>45</v>
      </c>
      <c r="H4368" t="s">
        <v>7672</v>
      </c>
      <c r="I4368">
        <v>11</v>
      </c>
      <c r="J4368">
        <v>0</v>
      </c>
      <c r="K4368" t="s">
        <v>7960</v>
      </c>
      <c r="L4368">
        <v>0</v>
      </c>
      <c r="M4368">
        <f t="shared" si="278"/>
        <v>2</v>
      </c>
      <c r="N4368" s="2">
        <f t="shared" si="275"/>
        <v>27</v>
      </c>
      <c r="O4368" s="2" t="str">
        <f t="shared" si="276"/>
        <v>PWA_AP</v>
      </c>
      <c r="P4368" t="str">
        <f t="shared" si="277"/>
        <v>PA</v>
      </c>
    </row>
    <row r="4369" spans="1:16" x14ac:dyDescent="0.25">
      <c r="A4369" t="s">
        <v>28</v>
      </c>
      <c r="B4369" t="s">
        <v>7961</v>
      </c>
      <c r="C4369">
        <v>446</v>
      </c>
      <c r="D4369" t="s">
        <v>3322</v>
      </c>
      <c r="F4369" t="s">
        <v>44</v>
      </c>
      <c r="G4369" t="s">
        <v>45</v>
      </c>
      <c r="H4369" t="s">
        <v>7211</v>
      </c>
      <c r="I4369">
        <v>11</v>
      </c>
      <c r="J4369">
        <v>1</v>
      </c>
      <c r="K4369" t="s">
        <v>7962</v>
      </c>
      <c r="L4369">
        <v>0</v>
      </c>
      <c r="M4369">
        <f t="shared" si="278"/>
        <v>2</v>
      </c>
      <c r="N4369" s="2">
        <f t="shared" si="275"/>
        <v>27</v>
      </c>
      <c r="O4369" s="2" t="str">
        <f t="shared" si="276"/>
        <v>PWA_AIX</v>
      </c>
      <c r="P4369" t="str">
        <f t="shared" si="277"/>
        <v>PA</v>
      </c>
    </row>
    <row r="4370" spans="1:16" x14ac:dyDescent="0.25">
      <c r="A4370" t="s">
        <v>28</v>
      </c>
      <c r="B4370" t="s">
        <v>7963</v>
      </c>
      <c r="C4370">
        <v>447</v>
      </c>
      <c r="D4370" t="s">
        <v>3325</v>
      </c>
      <c r="F4370" t="s">
        <v>44</v>
      </c>
      <c r="G4370" t="s">
        <v>45</v>
      </c>
      <c r="H4370" t="s">
        <v>53</v>
      </c>
      <c r="I4370">
        <v>8</v>
      </c>
      <c r="J4370">
        <v>2</v>
      </c>
      <c r="K4370" t="s">
        <v>7964</v>
      </c>
      <c r="L4370">
        <v>0</v>
      </c>
      <c r="M4370">
        <f t="shared" si="278"/>
        <v>2</v>
      </c>
      <c r="N4370" s="2">
        <f t="shared" si="275"/>
        <v>27</v>
      </c>
      <c r="O4370" s="2" t="str">
        <f t="shared" si="276"/>
        <v>PWA_AIX75</v>
      </c>
      <c r="P4370" t="str">
        <f t="shared" si="277"/>
        <v>PA</v>
      </c>
    </row>
    <row r="4371" spans="1:16" x14ac:dyDescent="0.25">
      <c r="A4371" t="s">
        <v>28</v>
      </c>
      <c r="B4371" t="s">
        <v>7965</v>
      </c>
      <c r="C4371">
        <v>448</v>
      </c>
      <c r="D4371" t="s">
        <v>7966</v>
      </c>
      <c r="F4371" t="s">
        <v>44</v>
      </c>
      <c r="G4371" t="s">
        <v>45</v>
      </c>
      <c r="H4371" t="s">
        <v>7672</v>
      </c>
      <c r="I4371">
        <v>11</v>
      </c>
      <c r="J4371">
        <v>0</v>
      </c>
      <c r="K4371" t="s">
        <v>7967</v>
      </c>
      <c r="L4371">
        <v>0</v>
      </c>
      <c r="M4371">
        <f t="shared" si="278"/>
        <v>2</v>
      </c>
      <c r="N4371" s="2">
        <f t="shared" si="275"/>
        <v>27</v>
      </c>
      <c r="O4371" s="2" t="str">
        <f t="shared" si="276"/>
        <v>PWA_ED</v>
      </c>
      <c r="P4371" t="str">
        <f t="shared" si="277"/>
        <v>PA</v>
      </c>
    </row>
    <row r="4372" spans="1:16" x14ac:dyDescent="0.25">
      <c r="A4372" t="s">
        <v>28</v>
      </c>
      <c r="B4372" t="s">
        <v>7968</v>
      </c>
      <c r="C4372">
        <v>449</v>
      </c>
      <c r="D4372" t="s">
        <v>7969</v>
      </c>
      <c r="F4372" t="s">
        <v>44</v>
      </c>
      <c r="G4372" t="s">
        <v>45</v>
      </c>
      <c r="H4372" t="s">
        <v>7672</v>
      </c>
      <c r="I4372">
        <v>11</v>
      </c>
      <c r="J4372">
        <v>0</v>
      </c>
      <c r="K4372" t="s">
        <v>7970</v>
      </c>
      <c r="L4372">
        <v>0</v>
      </c>
      <c r="M4372">
        <f t="shared" si="278"/>
        <v>2</v>
      </c>
      <c r="N4372" s="2">
        <f t="shared" si="275"/>
        <v>27</v>
      </c>
      <c r="O4372" s="2" t="str">
        <f t="shared" si="276"/>
        <v>PWA_C_T1</v>
      </c>
      <c r="P4372" t="str">
        <f t="shared" si="277"/>
        <v>PA</v>
      </c>
    </row>
    <row r="4373" spans="1:16" x14ac:dyDescent="0.25">
      <c r="A4373" t="s">
        <v>28</v>
      </c>
      <c r="B4373" t="s">
        <v>7971</v>
      </c>
      <c r="C4373">
        <v>450</v>
      </c>
      <c r="D4373" t="s">
        <v>7972</v>
      </c>
      <c r="F4373" t="s">
        <v>44</v>
      </c>
      <c r="G4373" t="s">
        <v>45</v>
      </c>
      <c r="H4373" t="s">
        <v>7672</v>
      </c>
      <c r="I4373">
        <v>11</v>
      </c>
      <c r="J4373">
        <v>0</v>
      </c>
      <c r="K4373" t="s">
        <v>7973</v>
      </c>
      <c r="L4373">
        <v>0</v>
      </c>
      <c r="M4373">
        <f t="shared" si="278"/>
        <v>2</v>
      </c>
      <c r="N4373" s="2">
        <f t="shared" si="275"/>
        <v>27</v>
      </c>
      <c r="O4373" s="2" t="str">
        <f t="shared" si="276"/>
        <v>PWA_C_T2</v>
      </c>
      <c r="P4373" t="str">
        <f t="shared" si="277"/>
        <v>PA</v>
      </c>
    </row>
    <row r="4374" spans="1:16" x14ac:dyDescent="0.25">
      <c r="A4374" t="s">
        <v>28</v>
      </c>
      <c r="B4374" t="s">
        <v>7974</v>
      </c>
      <c r="C4374">
        <v>451</v>
      </c>
      <c r="D4374" t="s">
        <v>7975</v>
      </c>
      <c r="F4374" t="s">
        <v>44</v>
      </c>
      <c r="G4374" t="s">
        <v>45</v>
      </c>
      <c r="H4374" t="s">
        <v>7672</v>
      </c>
      <c r="I4374">
        <v>11</v>
      </c>
      <c r="J4374">
        <v>0</v>
      </c>
      <c r="K4374" t="s">
        <v>7976</v>
      </c>
      <c r="L4374">
        <v>0</v>
      </c>
      <c r="M4374">
        <f t="shared" si="278"/>
        <v>2</v>
      </c>
      <c r="N4374" s="2">
        <f t="shared" si="275"/>
        <v>27</v>
      </c>
      <c r="O4374" s="2" t="str">
        <f t="shared" si="276"/>
        <v>PWA_C_ESP</v>
      </c>
      <c r="P4374" t="str">
        <f t="shared" si="277"/>
        <v>PA</v>
      </c>
    </row>
    <row r="4375" spans="1:16" x14ac:dyDescent="0.25">
      <c r="A4375" t="s">
        <v>28</v>
      </c>
      <c r="B4375" t="s">
        <v>7977</v>
      </c>
      <c r="C4375">
        <v>452</v>
      </c>
      <c r="D4375" t="s">
        <v>7978</v>
      </c>
      <c r="F4375" t="s">
        <v>44</v>
      </c>
      <c r="G4375" t="s">
        <v>45</v>
      </c>
      <c r="H4375" t="s">
        <v>7672</v>
      </c>
      <c r="I4375">
        <v>11</v>
      </c>
      <c r="J4375">
        <v>0</v>
      </c>
      <c r="K4375" t="s">
        <v>7979</v>
      </c>
      <c r="L4375">
        <v>0</v>
      </c>
      <c r="M4375">
        <f t="shared" si="278"/>
        <v>2</v>
      </c>
      <c r="N4375" s="2">
        <f t="shared" si="275"/>
        <v>27</v>
      </c>
      <c r="O4375" s="2" t="str">
        <f t="shared" si="276"/>
        <v>PWA_C_TTI</v>
      </c>
      <c r="P4375" t="str">
        <f t="shared" si="277"/>
        <v>PA</v>
      </c>
    </row>
    <row r="4376" spans="1:16" x14ac:dyDescent="0.25">
      <c r="A4376" t="s">
        <v>28</v>
      </c>
      <c r="B4376" t="s">
        <v>7980</v>
      </c>
      <c r="C4376">
        <v>453</v>
      </c>
      <c r="D4376" t="s">
        <v>7981</v>
      </c>
      <c r="F4376" t="s">
        <v>44</v>
      </c>
      <c r="G4376" t="s">
        <v>45</v>
      </c>
      <c r="H4376" t="s">
        <v>7672</v>
      </c>
      <c r="I4376">
        <v>11</v>
      </c>
      <c r="J4376">
        <v>0</v>
      </c>
      <c r="K4376" t="s">
        <v>7982</v>
      </c>
      <c r="L4376">
        <v>0</v>
      </c>
      <c r="M4376">
        <f t="shared" si="278"/>
        <v>2</v>
      </c>
      <c r="N4376" s="2">
        <f t="shared" si="275"/>
        <v>27</v>
      </c>
      <c r="O4376" s="2" t="str">
        <f t="shared" si="276"/>
        <v>PWA_C_DTI</v>
      </c>
      <c r="P4376" t="str">
        <f t="shared" si="277"/>
        <v>PA</v>
      </c>
    </row>
    <row r="4377" spans="1:16" x14ac:dyDescent="0.25">
      <c r="A4377" t="s">
        <v>28</v>
      </c>
      <c r="B4377" t="s">
        <v>7983</v>
      </c>
      <c r="C4377">
        <v>454</v>
      </c>
      <c r="D4377" t="s">
        <v>7984</v>
      </c>
      <c r="F4377" t="s">
        <v>44</v>
      </c>
      <c r="G4377" t="s">
        <v>45</v>
      </c>
      <c r="H4377" t="s">
        <v>7672</v>
      </c>
      <c r="I4377">
        <v>11</v>
      </c>
      <c r="J4377">
        <v>0</v>
      </c>
      <c r="K4377" t="s">
        <v>7985</v>
      </c>
      <c r="L4377">
        <v>0</v>
      </c>
      <c r="M4377">
        <f t="shared" si="278"/>
        <v>2</v>
      </c>
      <c r="N4377" s="2">
        <f t="shared" si="275"/>
        <v>27</v>
      </c>
      <c r="O4377" s="2" t="str">
        <f t="shared" si="276"/>
        <v>PWA_C_SVI</v>
      </c>
      <c r="P4377" t="str">
        <f t="shared" si="277"/>
        <v>PA</v>
      </c>
    </row>
    <row r="4378" spans="1:16" x14ac:dyDescent="0.25">
      <c r="A4378" t="s">
        <v>28</v>
      </c>
      <c r="B4378" t="s">
        <v>7986</v>
      </c>
      <c r="C4378">
        <v>455</v>
      </c>
      <c r="D4378" t="s">
        <v>7987</v>
      </c>
      <c r="E4378" t="s">
        <v>1579</v>
      </c>
      <c r="F4378" t="s">
        <v>44</v>
      </c>
      <c r="G4378" t="s">
        <v>45</v>
      </c>
      <c r="H4378" t="s">
        <v>753</v>
      </c>
      <c r="I4378">
        <v>1</v>
      </c>
      <c r="J4378">
        <v>0</v>
      </c>
      <c r="K4378" t="s">
        <v>1491</v>
      </c>
      <c r="L4378">
        <v>0</v>
      </c>
      <c r="M4378">
        <f t="shared" si="278"/>
        <v>2</v>
      </c>
      <c r="N4378" s="2">
        <f t="shared" si="275"/>
        <v>27</v>
      </c>
      <c r="O4378" s="2" t="str">
        <f t="shared" si="276"/>
        <v>PWV_DONE</v>
      </c>
      <c r="P4378" t="str">
        <f t="shared" si="277"/>
        <v>PA</v>
      </c>
    </row>
    <row r="4379" spans="1:16" x14ac:dyDescent="0.25">
      <c r="A4379" t="s">
        <v>28</v>
      </c>
      <c r="B4379" t="s">
        <v>7988</v>
      </c>
      <c r="C4379">
        <v>456</v>
      </c>
      <c r="D4379" t="s">
        <v>7989</v>
      </c>
      <c r="E4379" t="b">
        <f>-88="N/A"</f>
        <v>0</v>
      </c>
      <c r="F4379" t="s">
        <v>44</v>
      </c>
      <c r="G4379" t="s">
        <v>45</v>
      </c>
      <c r="H4379" t="s">
        <v>3792</v>
      </c>
      <c r="I4379">
        <v>4</v>
      </c>
      <c r="J4379">
        <v>1</v>
      </c>
      <c r="K4379" t="s">
        <v>7990</v>
      </c>
      <c r="L4379">
        <v>1</v>
      </c>
      <c r="M4379">
        <f t="shared" si="278"/>
        <v>2</v>
      </c>
      <c r="N4379" s="2">
        <f t="shared" si="275"/>
        <v>27</v>
      </c>
      <c r="O4379" s="2" t="str">
        <f t="shared" si="276"/>
        <v>PWV_MS1</v>
      </c>
      <c r="P4379" t="str">
        <f t="shared" si="277"/>
        <v>PA</v>
      </c>
    </row>
    <row r="4380" spans="1:16" x14ac:dyDescent="0.25">
      <c r="A4380" t="s">
        <v>28</v>
      </c>
      <c r="B4380" t="s">
        <v>7991</v>
      </c>
      <c r="C4380">
        <v>457</v>
      </c>
      <c r="D4380" t="s">
        <v>7992</v>
      </c>
      <c r="E4380" t="b">
        <f>-88="N/A"</f>
        <v>0</v>
      </c>
      <c r="F4380" t="s">
        <v>44</v>
      </c>
      <c r="G4380" t="s">
        <v>45</v>
      </c>
      <c r="H4380" t="s">
        <v>7993</v>
      </c>
      <c r="I4380">
        <v>3</v>
      </c>
      <c r="J4380">
        <v>1</v>
      </c>
      <c r="K4380" t="s">
        <v>7994</v>
      </c>
      <c r="L4380">
        <v>1</v>
      </c>
      <c r="M4380">
        <f t="shared" si="278"/>
        <v>2</v>
      </c>
      <c r="N4380" s="2">
        <f t="shared" si="275"/>
        <v>27</v>
      </c>
      <c r="O4380" s="2" t="str">
        <f t="shared" si="276"/>
        <v>PWV_MS2</v>
      </c>
      <c r="P4380" t="str">
        <f t="shared" si="277"/>
        <v>PA</v>
      </c>
    </row>
    <row r="4381" spans="1:16" x14ac:dyDescent="0.25">
      <c r="A4381" t="s">
        <v>28</v>
      </c>
      <c r="B4381" t="s">
        <v>7995</v>
      </c>
      <c r="C4381">
        <v>458</v>
      </c>
      <c r="D4381" t="s">
        <v>7996</v>
      </c>
      <c r="F4381" t="s">
        <v>44</v>
      </c>
      <c r="G4381" t="s">
        <v>45</v>
      </c>
      <c r="H4381" t="s">
        <v>53</v>
      </c>
      <c r="I4381">
        <v>8</v>
      </c>
      <c r="J4381">
        <v>2</v>
      </c>
      <c r="K4381" t="s">
        <v>7997</v>
      </c>
      <c r="L4381">
        <v>0</v>
      </c>
      <c r="M4381">
        <f t="shared" si="278"/>
        <v>2</v>
      </c>
      <c r="N4381" s="2">
        <f t="shared" si="275"/>
        <v>27</v>
      </c>
      <c r="O4381" s="2" t="str">
        <f t="shared" si="276"/>
        <v>PWV_MM</v>
      </c>
      <c r="P4381" t="str">
        <f t="shared" si="277"/>
        <v>PA</v>
      </c>
    </row>
    <row r="4382" spans="1:16" x14ac:dyDescent="0.25">
      <c r="A4382" t="s">
        <v>28</v>
      </c>
      <c r="B4382" t="s">
        <v>7998</v>
      </c>
      <c r="C4382">
        <v>459</v>
      </c>
      <c r="D4382" t="s">
        <v>7999</v>
      </c>
      <c r="F4382" t="s">
        <v>44</v>
      </c>
      <c r="G4382" t="s">
        <v>45</v>
      </c>
      <c r="H4382" t="s">
        <v>53</v>
      </c>
      <c r="I4382">
        <v>8</v>
      </c>
      <c r="J4382">
        <v>2</v>
      </c>
      <c r="K4382" t="s">
        <v>8000</v>
      </c>
      <c r="L4382">
        <v>0</v>
      </c>
      <c r="M4382">
        <f t="shared" si="278"/>
        <v>2</v>
      </c>
      <c r="N4382" s="2">
        <f t="shared" si="275"/>
        <v>27</v>
      </c>
      <c r="O4382" s="2" t="str">
        <f t="shared" si="276"/>
        <v>PWV_SBP</v>
      </c>
      <c r="P4382" t="str">
        <f t="shared" si="277"/>
        <v>PA</v>
      </c>
    </row>
    <row r="4383" spans="1:16" x14ac:dyDescent="0.25">
      <c r="A4383" t="s">
        <v>28</v>
      </c>
      <c r="B4383" t="s">
        <v>8001</v>
      </c>
      <c r="C4383">
        <v>460</v>
      </c>
      <c r="D4383" t="s">
        <v>8002</v>
      </c>
      <c r="F4383" t="s">
        <v>44</v>
      </c>
      <c r="G4383" t="s">
        <v>45</v>
      </c>
      <c r="H4383" t="s">
        <v>53</v>
      </c>
      <c r="I4383">
        <v>8</v>
      </c>
      <c r="J4383">
        <v>2</v>
      </c>
      <c r="K4383" t="s">
        <v>8003</v>
      </c>
      <c r="L4383">
        <v>1</v>
      </c>
      <c r="M4383">
        <f t="shared" si="278"/>
        <v>2</v>
      </c>
      <c r="N4383" s="2">
        <f t="shared" si="275"/>
        <v>27</v>
      </c>
      <c r="O4383" s="2" t="str">
        <f t="shared" si="276"/>
        <v>PWV_DBP</v>
      </c>
      <c r="P4383" t="str">
        <f t="shared" si="277"/>
        <v>PA</v>
      </c>
    </row>
    <row r="4384" spans="1:16" x14ac:dyDescent="0.25">
      <c r="A4384" t="s">
        <v>28</v>
      </c>
      <c r="B4384" t="s">
        <v>8004</v>
      </c>
      <c r="C4384">
        <v>461</v>
      </c>
      <c r="D4384" t="s">
        <v>8005</v>
      </c>
      <c r="F4384" t="s">
        <v>44</v>
      </c>
      <c r="G4384" t="s">
        <v>45</v>
      </c>
      <c r="H4384" t="s">
        <v>53</v>
      </c>
      <c r="I4384">
        <v>8</v>
      </c>
      <c r="J4384">
        <v>2</v>
      </c>
      <c r="K4384" t="s">
        <v>8006</v>
      </c>
      <c r="L4384">
        <v>0</v>
      </c>
      <c r="M4384">
        <f t="shared" si="278"/>
        <v>2</v>
      </c>
      <c r="N4384" s="2">
        <f t="shared" si="275"/>
        <v>27</v>
      </c>
      <c r="O4384" s="2" t="str">
        <f t="shared" si="276"/>
        <v>PWV_PULSETRANSITTIME</v>
      </c>
      <c r="P4384" t="str">
        <f t="shared" si="277"/>
        <v>PA</v>
      </c>
    </row>
    <row r="4385" spans="1:16" x14ac:dyDescent="0.25">
      <c r="A4385" t="s">
        <v>28</v>
      </c>
      <c r="B4385" t="s">
        <v>8007</v>
      </c>
      <c r="C4385">
        <v>462</v>
      </c>
      <c r="D4385" t="s">
        <v>3378</v>
      </c>
      <c r="F4385" t="s">
        <v>44</v>
      </c>
      <c r="G4385" t="s">
        <v>45</v>
      </c>
      <c r="H4385" t="s">
        <v>53</v>
      </c>
      <c r="I4385">
        <v>8</v>
      </c>
      <c r="J4385">
        <v>2</v>
      </c>
      <c r="K4385" t="s">
        <v>8008</v>
      </c>
      <c r="L4385">
        <v>0</v>
      </c>
      <c r="M4385">
        <f t="shared" si="278"/>
        <v>2</v>
      </c>
      <c r="N4385" s="2">
        <f t="shared" si="275"/>
        <v>27</v>
      </c>
      <c r="O4385" s="2" t="str">
        <f t="shared" si="276"/>
        <v>PWV_HR</v>
      </c>
      <c r="P4385" t="str">
        <f t="shared" si="277"/>
        <v>PA</v>
      </c>
    </row>
    <row r="4386" spans="1:16" x14ac:dyDescent="0.25">
      <c r="A4386" t="s">
        <v>28</v>
      </c>
      <c r="B4386" t="s">
        <v>8009</v>
      </c>
      <c r="C4386">
        <v>463</v>
      </c>
      <c r="D4386" t="s">
        <v>3364</v>
      </c>
      <c r="F4386" t="s">
        <v>44</v>
      </c>
      <c r="G4386" t="s">
        <v>45</v>
      </c>
      <c r="H4386" t="s">
        <v>53</v>
      </c>
      <c r="I4386">
        <v>8</v>
      </c>
      <c r="J4386">
        <v>2</v>
      </c>
      <c r="K4386" t="s">
        <v>8010</v>
      </c>
      <c r="L4386">
        <v>0</v>
      </c>
      <c r="M4386">
        <f t="shared" si="278"/>
        <v>2</v>
      </c>
      <c r="N4386" s="2">
        <f t="shared" si="275"/>
        <v>27</v>
      </c>
      <c r="O4386" s="2" t="str">
        <f t="shared" si="276"/>
        <v>PWV_MS</v>
      </c>
      <c r="P4386" t="str">
        <f t="shared" si="277"/>
        <v>PA</v>
      </c>
    </row>
    <row r="4387" spans="1:16" x14ac:dyDescent="0.25">
      <c r="A4387" t="s">
        <v>28</v>
      </c>
      <c r="B4387" t="s">
        <v>8011</v>
      </c>
      <c r="C4387">
        <v>464</v>
      </c>
      <c r="D4387" t="s">
        <v>8012</v>
      </c>
      <c r="F4387" t="s">
        <v>44</v>
      </c>
      <c r="G4387" t="s">
        <v>45</v>
      </c>
      <c r="H4387" t="s">
        <v>53</v>
      </c>
      <c r="I4387">
        <v>8</v>
      </c>
      <c r="J4387">
        <v>2</v>
      </c>
      <c r="K4387" t="s">
        <v>8013</v>
      </c>
      <c r="L4387">
        <v>0</v>
      </c>
      <c r="M4387">
        <f t="shared" si="278"/>
        <v>2</v>
      </c>
      <c r="N4387" s="2">
        <f t="shared" si="275"/>
        <v>27</v>
      </c>
      <c r="O4387" s="2" t="str">
        <f t="shared" si="276"/>
        <v>PWV_SD</v>
      </c>
      <c r="P4387" t="str">
        <f t="shared" si="277"/>
        <v>PA</v>
      </c>
    </row>
    <row r="4388" spans="1:16" x14ac:dyDescent="0.25">
      <c r="A4388" t="s">
        <v>28</v>
      </c>
      <c r="B4388" t="s">
        <v>8014</v>
      </c>
      <c r="C4388">
        <v>465</v>
      </c>
      <c r="D4388" t="s">
        <v>8015</v>
      </c>
      <c r="F4388" t="s">
        <v>44</v>
      </c>
      <c r="G4388" t="s">
        <v>45</v>
      </c>
      <c r="H4388" t="s">
        <v>53</v>
      </c>
      <c r="I4388">
        <v>8</v>
      </c>
      <c r="J4388">
        <v>2</v>
      </c>
      <c r="K4388" t="s">
        <v>1491</v>
      </c>
      <c r="L4388">
        <v>0</v>
      </c>
      <c r="M4388">
        <f t="shared" si="278"/>
        <v>2</v>
      </c>
      <c r="N4388" s="2">
        <f t="shared" si="275"/>
        <v>27</v>
      </c>
      <c r="O4388" s="2" t="str">
        <f t="shared" si="276"/>
        <v>PWV_QUALITYCONTROL_MEAN</v>
      </c>
      <c r="P4388" t="str">
        <f t="shared" si="277"/>
        <v>PA</v>
      </c>
    </row>
    <row r="4389" spans="1:16" x14ac:dyDescent="0.25">
      <c r="A4389" t="s">
        <v>28</v>
      </c>
      <c r="B4389" t="s">
        <v>8016</v>
      </c>
      <c r="C4389">
        <v>466</v>
      </c>
      <c r="D4389" t="s">
        <v>4900</v>
      </c>
      <c r="F4389" t="s">
        <v>44</v>
      </c>
      <c r="G4389" t="s">
        <v>45</v>
      </c>
      <c r="H4389" t="s">
        <v>1469</v>
      </c>
      <c r="I4389">
        <v>10</v>
      </c>
      <c r="J4389">
        <v>0</v>
      </c>
      <c r="M4389">
        <f t="shared" si="278"/>
        <v>2</v>
      </c>
      <c r="N4389" s="2">
        <f t="shared" si="275"/>
        <v>27</v>
      </c>
      <c r="O4389" s="2" t="str">
        <f t="shared" si="276"/>
        <v>PA_DAT</v>
      </c>
      <c r="P4389" t="str">
        <f t="shared" si="277"/>
        <v>PA</v>
      </c>
    </row>
    <row r="4390" spans="1:16" x14ac:dyDescent="0.25">
      <c r="A4390" t="s">
        <v>28</v>
      </c>
      <c r="B4390" t="s">
        <v>8017</v>
      </c>
      <c r="C4390">
        <v>467</v>
      </c>
      <c r="D4390" t="s">
        <v>8018</v>
      </c>
      <c r="F4390" t="s">
        <v>44</v>
      </c>
      <c r="G4390" t="s">
        <v>45</v>
      </c>
      <c r="H4390" t="s">
        <v>1469</v>
      </c>
      <c r="I4390">
        <v>10</v>
      </c>
      <c r="J4390">
        <v>0</v>
      </c>
      <c r="M4390">
        <f t="shared" si="278"/>
        <v>2</v>
      </c>
      <c r="N4390" s="2">
        <f t="shared" si="275"/>
        <v>27</v>
      </c>
      <c r="O4390" s="2" t="str">
        <f t="shared" si="276"/>
        <v>FFQ_DAT</v>
      </c>
      <c r="P4390" t="str">
        <f t="shared" si="277"/>
        <v>PA</v>
      </c>
    </row>
    <row r="4391" spans="1:16" x14ac:dyDescent="0.25">
      <c r="A4391" t="s">
        <v>28</v>
      </c>
      <c r="B4391" t="s">
        <v>8019</v>
      </c>
      <c r="C4391">
        <v>468</v>
      </c>
      <c r="D4391" t="s">
        <v>8020</v>
      </c>
      <c r="F4391" t="s">
        <v>44</v>
      </c>
      <c r="G4391" t="s">
        <v>45</v>
      </c>
      <c r="H4391" t="s">
        <v>1469</v>
      </c>
      <c r="I4391">
        <v>10</v>
      </c>
      <c r="J4391">
        <v>0</v>
      </c>
      <c r="M4391">
        <f t="shared" si="278"/>
        <v>2</v>
      </c>
      <c r="N4391" s="2">
        <f t="shared" si="275"/>
        <v>27</v>
      </c>
      <c r="O4391" s="2" t="str">
        <f t="shared" si="276"/>
        <v>DRINKSQ_DAT</v>
      </c>
      <c r="P4391" t="str">
        <f t="shared" si="277"/>
        <v>PA</v>
      </c>
    </row>
    <row r="4392" spans="1:16" x14ac:dyDescent="0.25">
      <c r="A4392" t="s">
        <v>28</v>
      </c>
      <c r="B4392" t="s">
        <v>8021</v>
      </c>
      <c r="C4392">
        <v>469</v>
      </c>
      <c r="D4392" t="s">
        <v>8022</v>
      </c>
      <c r="F4392" t="s">
        <v>44</v>
      </c>
      <c r="G4392" t="s">
        <v>45</v>
      </c>
      <c r="H4392" t="s">
        <v>1469</v>
      </c>
      <c r="I4392">
        <v>10</v>
      </c>
      <c r="J4392">
        <v>0</v>
      </c>
      <c r="M4392">
        <f t="shared" si="278"/>
        <v>2</v>
      </c>
      <c r="N4392" s="2">
        <f t="shared" si="275"/>
        <v>27</v>
      </c>
      <c r="O4392" s="2" t="str">
        <f t="shared" si="276"/>
        <v>TIBS_DAT</v>
      </c>
      <c r="P4392" t="str">
        <f t="shared" si="277"/>
        <v>PA</v>
      </c>
    </row>
    <row r="4393" spans="1:16" x14ac:dyDescent="0.25">
      <c r="A4393" t="s">
        <v>28</v>
      </c>
      <c r="B4393" t="s">
        <v>8023</v>
      </c>
      <c r="C4393">
        <v>470</v>
      </c>
      <c r="D4393" t="s">
        <v>8024</v>
      </c>
      <c r="F4393" t="s">
        <v>44</v>
      </c>
      <c r="G4393" t="s">
        <v>45</v>
      </c>
      <c r="H4393" t="s">
        <v>1469</v>
      </c>
      <c r="I4393">
        <v>10</v>
      </c>
      <c r="J4393">
        <v>0</v>
      </c>
      <c r="M4393">
        <f t="shared" si="278"/>
        <v>2</v>
      </c>
      <c r="N4393" s="2">
        <f t="shared" si="275"/>
        <v>27</v>
      </c>
      <c r="O4393" s="2" t="str">
        <f t="shared" si="276"/>
        <v>MRI_DAT</v>
      </c>
      <c r="P4393" t="str">
        <f t="shared" si="277"/>
        <v>PA</v>
      </c>
    </row>
    <row r="4394" spans="1:16" x14ac:dyDescent="0.25">
      <c r="A4394" t="s">
        <v>28</v>
      </c>
      <c r="B4394" t="s">
        <v>8025</v>
      </c>
      <c r="C4394">
        <v>471</v>
      </c>
      <c r="D4394" t="s">
        <v>8026</v>
      </c>
      <c r="F4394" t="s">
        <v>44</v>
      </c>
      <c r="G4394" t="s">
        <v>45</v>
      </c>
      <c r="H4394" t="s">
        <v>1469</v>
      </c>
      <c r="I4394">
        <v>10</v>
      </c>
      <c r="J4394">
        <v>0</v>
      </c>
      <c r="M4394">
        <f t="shared" si="278"/>
        <v>2</v>
      </c>
      <c r="N4394" s="2">
        <f t="shared" si="275"/>
        <v>27</v>
      </c>
      <c r="O4394" s="2" t="str">
        <f t="shared" si="276"/>
        <v>FL_DAT</v>
      </c>
      <c r="P4394" t="str">
        <f t="shared" si="277"/>
        <v>PA</v>
      </c>
    </row>
    <row r="4395" spans="1:16" x14ac:dyDescent="0.25">
      <c r="A4395" t="s">
        <v>28</v>
      </c>
      <c r="B4395" t="s">
        <v>8027</v>
      </c>
      <c r="C4395">
        <v>472</v>
      </c>
      <c r="D4395" t="s">
        <v>8028</v>
      </c>
      <c r="F4395" t="s">
        <v>44</v>
      </c>
      <c r="G4395" t="s">
        <v>45</v>
      </c>
      <c r="H4395" t="s">
        <v>1469</v>
      </c>
      <c r="I4395">
        <v>10</v>
      </c>
      <c r="J4395">
        <v>0</v>
      </c>
      <c r="M4395">
        <f t="shared" si="278"/>
        <v>2</v>
      </c>
      <c r="N4395" s="2">
        <f t="shared" si="275"/>
        <v>27</v>
      </c>
      <c r="O4395" s="2" t="str">
        <f t="shared" si="276"/>
        <v>URINE_DAT</v>
      </c>
      <c r="P4395" t="str">
        <f t="shared" si="277"/>
        <v>PA</v>
      </c>
    </row>
    <row r="4396" spans="1:16" x14ac:dyDescent="0.25">
      <c r="A4396" t="s">
        <v>28</v>
      </c>
      <c r="B4396" t="s">
        <v>8029</v>
      </c>
      <c r="C4396">
        <v>473</v>
      </c>
      <c r="D4396" t="s">
        <v>3589</v>
      </c>
      <c r="F4396" t="s">
        <v>44</v>
      </c>
      <c r="G4396" t="s">
        <v>45</v>
      </c>
      <c r="H4396" t="s">
        <v>1469</v>
      </c>
      <c r="I4396">
        <v>10</v>
      </c>
      <c r="J4396">
        <v>0</v>
      </c>
      <c r="M4396">
        <f t="shared" si="278"/>
        <v>2</v>
      </c>
      <c r="N4396" s="2">
        <f t="shared" si="275"/>
        <v>27</v>
      </c>
      <c r="O4396" s="2" t="str">
        <f t="shared" si="276"/>
        <v>DX_DAT</v>
      </c>
      <c r="P4396" t="str">
        <f t="shared" si="277"/>
        <v>PA</v>
      </c>
    </row>
    <row r="4397" spans="1:16" x14ac:dyDescent="0.25">
      <c r="A4397" t="s">
        <v>28</v>
      </c>
      <c r="B4397" t="s">
        <v>8030</v>
      </c>
      <c r="C4397">
        <v>474</v>
      </c>
      <c r="D4397" t="s">
        <v>8031</v>
      </c>
      <c r="F4397" t="s">
        <v>44</v>
      </c>
      <c r="G4397" t="s">
        <v>45</v>
      </c>
      <c r="H4397" t="s">
        <v>1469</v>
      </c>
      <c r="I4397">
        <v>10</v>
      </c>
      <c r="J4397">
        <v>0</v>
      </c>
      <c r="M4397">
        <f t="shared" si="278"/>
        <v>2</v>
      </c>
      <c r="N4397" s="2">
        <f t="shared" si="275"/>
        <v>27</v>
      </c>
      <c r="O4397" s="2" t="str">
        <f t="shared" si="276"/>
        <v>SPHYG_DAT</v>
      </c>
      <c r="P4397" t="str">
        <f t="shared" si="277"/>
        <v>PA</v>
      </c>
    </row>
    <row r="4398" spans="1:16" x14ac:dyDescent="0.25">
      <c r="A4398" t="s">
        <v>28</v>
      </c>
      <c r="B4398" t="s">
        <v>8032</v>
      </c>
      <c r="C4398">
        <v>475</v>
      </c>
      <c r="D4398" t="s">
        <v>3803</v>
      </c>
      <c r="F4398" t="s">
        <v>44</v>
      </c>
      <c r="G4398" t="s">
        <v>45</v>
      </c>
      <c r="H4398" t="s">
        <v>1469</v>
      </c>
      <c r="I4398">
        <v>10</v>
      </c>
      <c r="J4398">
        <v>0</v>
      </c>
      <c r="M4398">
        <f t="shared" si="278"/>
        <v>2</v>
      </c>
      <c r="N4398" s="2">
        <f t="shared" ref="N4398:N4461" si="279">_xlfn.NUMBERVALUE(MID(A4398,2,3))-200</f>
        <v>27</v>
      </c>
      <c r="O4398" s="2" t="str">
        <f t="shared" ref="O4398:O4461" si="280">MID(B4398,6,LEN(B4398)-5)</f>
        <v>EYE_DAT</v>
      </c>
      <c r="P4398" t="str">
        <f t="shared" ref="P4398:P4461" si="281">IFERROR(IF(FIND("PA",A4398)&gt;0,"PA","Biological"),"Biological")</f>
        <v>PA</v>
      </c>
    </row>
    <row r="4399" spans="1:16" x14ac:dyDescent="0.25">
      <c r="A4399" t="s">
        <v>29</v>
      </c>
      <c r="B4399" t="s">
        <v>8033</v>
      </c>
      <c r="C4399">
        <v>2</v>
      </c>
      <c r="D4399" t="s">
        <v>4655</v>
      </c>
      <c r="F4399" t="s">
        <v>44</v>
      </c>
      <c r="G4399" t="s">
        <v>45</v>
      </c>
      <c r="H4399" t="s">
        <v>2104</v>
      </c>
      <c r="I4399">
        <v>8</v>
      </c>
      <c r="J4399">
        <v>0</v>
      </c>
      <c r="M4399">
        <f t="shared" si="278"/>
        <v>2</v>
      </c>
      <c r="N4399" s="2">
        <f t="shared" si="279"/>
        <v>28</v>
      </c>
      <c r="O4399" s="2" t="str">
        <f t="shared" si="280"/>
        <v>IOP_TIM</v>
      </c>
      <c r="P4399" t="str">
        <f t="shared" si="281"/>
        <v>PA</v>
      </c>
    </row>
    <row r="4400" spans="1:16" x14ac:dyDescent="0.25">
      <c r="A4400" t="s">
        <v>29</v>
      </c>
      <c r="B4400" t="s">
        <v>8034</v>
      </c>
      <c r="C4400">
        <v>3</v>
      </c>
      <c r="D4400" t="s">
        <v>8035</v>
      </c>
      <c r="F4400" t="s">
        <v>44</v>
      </c>
      <c r="G4400" t="s">
        <v>45</v>
      </c>
      <c r="H4400" t="s">
        <v>49</v>
      </c>
      <c r="I4400">
        <v>12</v>
      </c>
      <c r="J4400">
        <v>0</v>
      </c>
      <c r="M4400">
        <f t="shared" si="278"/>
        <v>2</v>
      </c>
      <c r="N4400" s="2">
        <f t="shared" si="279"/>
        <v>28</v>
      </c>
      <c r="O4400" s="2" t="str">
        <f t="shared" si="280"/>
        <v>VISION_DAT</v>
      </c>
      <c r="P4400" t="str">
        <f t="shared" si="281"/>
        <v>PA</v>
      </c>
    </row>
    <row r="4401" spans="1:16" x14ac:dyDescent="0.25">
      <c r="A4401" t="s">
        <v>29</v>
      </c>
      <c r="B4401" t="s">
        <v>8036</v>
      </c>
      <c r="C4401">
        <v>4</v>
      </c>
      <c r="D4401" t="s">
        <v>8037</v>
      </c>
      <c r="F4401" t="s">
        <v>44</v>
      </c>
      <c r="G4401" t="s">
        <v>45</v>
      </c>
      <c r="H4401" t="s">
        <v>49</v>
      </c>
      <c r="I4401">
        <v>12</v>
      </c>
      <c r="J4401">
        <v>0</v>
      </c>
      <c r="M4401">
        <f t="shared" si="278"/>
        <v>2</v>
      </c>
      <c r="N4401" s="2">
        <f t="shared" si="279"/>
        <v>28</v>
      </c>
      <c r="O4401" s="2" t="str">
        <f t="shared" si="280"/>
        <v>XDAT</v>
      </c>
      <c r="P4401" t="str">
        <f t="shared" si="281"/>
        <v>PA</v>
      </c>
    </row>
    <row r="4402" spans="1:16" x14ac:dyDescent="0.25">
      <c r="A4402" t="s">
        <v>29</v>
      </c>
      <c r="B4402" t="s">
        <v>8038</v>
      </c>
      <c r="C4402">
        <v>5</v>
      </c>
      <c r="D4402" t="s">
        <v>7667</v>
      </c>
      <c r="E4402" t="s">
        <v>3810</v>
      </c>
      <c r="F4402" t="s">
        <v>44</v>
      </c>
      <c r="G4402" t="s">
        <v>45</v>
      </c>
      <c r="H4402" t="s">
        <v>46</v>
      </c>
      <c r="I4402">
        <v>8</v>
      </c>
      <c r="J4402">
        <v>0</v>
      </c>
      <c r="K4402" t="s">
        <v>3811</v>
      </c>
      <c r="L4402">
        <v>0</v>
      </c>
      <c r="M4402">
        <f t="shared" si="278"/>
        <v>2</v>
      </c>
      <c r="N4402" s="2">
        <f t="shared" si="279"/>
        <v>28</v>
      </c>
      <c r="O4402" s="2" t="str">
        <f t="shared" si="280"/>
        <v>TIBS_PA_DONE</v>
      </c>
      <c r="P4402" t="str">
        <f t="shared" si="281"/>
        <v>PA</v>
      </c>
    </row>
    <row r="4403" spans="1:16" x14ac:dyDescent="0.25">
      <c r="A4403" t="s">
        <v>29</v>
      </c>
      <c r="B4403" t="s">
        <v>8039</v>
      </c>
      <c r="C4403">
        <v>6</v>
      </c>
      <c r="D4403" t="s">
        <v>8040</v>
      </c>
      <c r="E4403" t="s">
        <v>3810</v>
      </c>
      <c r="F4403" t="s">
        <v>44</v>
      </c>
      <c r="G4403" t="s">
        <v>45</v>
      </c>
      <c r="H4403" t="s">
        <v>46</v>
      </c>
      <c r="I4403">
        <v>8</v>
      </c>
      <c r="J4403">
        <v>0</v>
      </c>
      <c r="K4403" t="s">
        <v>3811</v>
      </c>
      <c r="L4403">
        <v>0</v>
      </c>
      <c r="M4403">
        <f t="shared" si="278"/>
        <v>2</v>
      </c>
      <c r="N4403" s="2">
        <f t="shared" si="279"/>
        <v>28</v>
      </c>
      <c r="O4403" s="2" t="str">
        <f t="shared" si="280"/>
        <v>TIBS_DONE</v>
      </c>
      <c r="P4403" t="str">
        <f t="shared" si="281"/>
        <v>PA</v>
      </c>
    </row>
    <row r="4404" spans="1:16" x14ac:dyDescent="0.25">
      <c r="A4404" t="s">
        <v>29</v>
      </c>
      <c r="B4404" t="s">
        <v>8041</v>
      </c>
      <c r="C4404">
        <v>7</v>
      </c>
      <c r="D4404" t="s">
        <v>8042</v>
      </c>
      <c r="F4404" t="s">
        <v>44</v>
      </c>
      <c r="G4404" t="s">
        <v>45</v>
      </c>
      <c r="H4404" t="s">
        <v>46</v>
      </c>
      <c r="I4404">
        <v>8</v>
      </c>
      <c r="J4404">
        <v>0</v>
      </c>
      <c r="K4404" t="s">
        <v>1491</v>
      </c>
      <c r="L4404">
        <v>0</v>
      </c>
      <c r="M4404">
        <f t="shared" si="278"/>
        <v>2</v>
      </c>
      <c r="N4404" s="2">
        <f t="shared" si="279"/>
        <v>28</v>
      </c>
      <c r="O4404" s="2" t="str">
        <f t="shared" si="280"/>
        <v>ECHO_DONE</v>
      </c>
      <c r="P4404" t="str">
        <f t="shared" si="281"/>
        <v>PA</v>
      </c>
    </row>
    <row r="4405" spans="1:16" x14ac:dyDescent="0.25">
      <c r="A4405" t="s">
        <v>29</v>
      </c>
      <c r="B4405" t="s">
        <v>8043</v>
      </c>
      <c r="C4405">
        <v>8</v>
      </c>
      <c r="D4405" t="s">
        <v>8044</v>
      </c>
      <c r="F4405" t="s">
        <v>44</v>
      </c>
      <c r="G4405" t="s">
        <v>45</v>
      </c>
      <c r="H4405" t="s">
        <v>46</v>
      </c>
      <c r="I4405">
        <v>8</v>
      </c>
      <c r="J4405">
        <v>0</v>
      </c>
      <c r="K4405" t="s">
        <v>1539</v>
      </c>
      <c r="L4405">
        <v>1</v>
      </c>
      <c r="M4405">
        <f t="shared" si="278"/>
        <v>2</v>
      </c>
      <c r="N4405" s="2">
        <f t="shared" si="279"/>
        <v>28</v>
      </c>
      <c r="O4405" s="2" t="str">
        <f t="shared" si="280"/>
        <v>BREXA_DONE</v>
      </c>
      <c r="P4405" t="str">
        <f t="shared" si="281"/>
        <v>PA</v>
      </c>
    </row>
    <row r="4406" spans="1:16" x14ac:dyDescent="0.25">
      <c r="A4406" t="s">
        <v>29</v>
      </c>
      <c r="B4406" t="s">
        <v>8045</v>
      </c>
      <c r="C4406">
        <v>9</v>
      </c>
      <c r="D4406" t="s">
        <v>3383</v>
      </c>
      <c r="E4406" t="s">
        <v>1579</v>
      </c>
      <c r="F4406" t="s">
        <v>44</v>
      </c>
      <c r="G4406" t="s">
        <v>45</v>
      </c>
      <c r="H4406" t="s">
        <v>46</v>
      </c>
      <c r="I4406">
        <v>8</v>
      </c>
      <c r="J4406">
        <v>0</v>
      </c>
      <c r="K4406" t="s">
        <v>1491</v>
      </c>
      <c r="L4406">
        <v>0</v>
      </c>
      <c r="M4406">
        <f t="shared" si="278"/>
        <v>2</v>
      </c>
      <c r="N4406" s="2">
        <f t="shared" si="279"/>
        <v>28</v>
      </c>
      <c r="O4406" s="2" t="str">
        <f t="shared" si="280"/>
        <v>DX_DONE</v>
      </c>
      <c r="P4406" t="str">
        <f t="shared" si="281"/>
        <v>PA</v>
      </c>
    </row>
    <row r="4407" spans="1:16" x14ac:dyDescent="0.25">
      <c r="A4407" t="s">
        <v>29</v>
      </c>
      <c r="B4407" t="s">
        <v>8046</v>
      </c>
      <c r="C4407">
        <v>10</v>
      </c>
      <c r="D4407" t="s">
        <v>8047</v>
      </c>
      <c r="F4407" t="s">
        <v>44</v>
      </c>
      <c r="G4407" t="s">
        <v>45</v>
      </c>
      <c r="H4407" t="s">
        <v>46</v>
      </c>
      <c r="I4407">
        <v>8</v>
      </c>
      <c r="J4407">
        <v>0</v>
      </c>
      <c r="K4407" t="s">
        <v>1491</v>
      </c>
      <c r="L4407">
        <v>0</v>
      </c>
      <c r="M4407">
        <f t="shared" si="278"/>
        <v>2</v>
      </c>
      <c r="N4407" s="2">
        <f t="shared" si="279"/>
        <v>28</v>
      </c>
      <c r="O4407" s="2" t="str">
        <f t="shared" si="280"/>
        <v>MEDS_TAKEN</v>
      </c>
      <c r="P4407" t="str">
        <f t="shared" si="281"/>
        <v>PA</v>
      </c>
    </row>
    <row r="4408" spans="1:16" x14ac:dyDescent="0.25">
      <c r="A4408" t="s">
        <v>29</v>
      </c>
      <c r="B4408" t="s">
        <v>8048</v>
      </c>
      <c r="C4408">
        <v>11</v>
      </c>
      <c r="D4408" t="s">
        <v>51</v>
      </c>
      <c r="E4408" t="s">
        <v>52</v>
      </c>
      <c r="F4408" t="s">
        <v>44</v>
      </c>
      <c r="G4408" t="s">
        <v>45</v>
      </c>
      <c r="H4408" t="s">
        <v>476</v>
      </c>
      <c r="I4408">
        <v>6</v>
      </c>
      <c r="J4408">
        <v>2</v>
      </c>
      <c r="K4408" t="s">
        <v>8049</v>
      </c>
      <c r="L4408">
        <v>0</v>
      </c>
      <c r="M4408">
        <f t="shared" si="278"/>
        <v>2</v>
      </c>
      <c r="N4408" s="2">
        <f t="shared" si="279"/>
        <v>28</v>
      </c>
      <c r="O4408" s="2" t="str">
        <f t="shared" si="280"/>
        <v>A1</v>
      </c>
      <c r="P4408" t="str">
        <f t="shared" si="281"/>
        <v>PA</v>
      </c>
    </row>
    <row r="4409" spans="1:16" x14ac:dyDescent="0.25">
      <c r="A4409" t="s">
        <v>29</v>
      </c>
      <c r="B4409" t="s">
        <v>8050</v>
      </c>
      <c r="C4409">
        <v>12</v>
      </c>
      <c r="D4409" t="s">
        <v>1124</v>
      </c>
      <c r="E4409" t="s">
        <v>52</v>
      </c>
      <c r="F4409" t="s">
        <v>44</v>
      </c>
      <c r="G4409" t="s">
        <v>45</v>
      </c>
      <c r="H4409" t="s">
        <v>8051</v>
      </c>
      <c r="I4409">
        <v>6</v>
      </c>
      <c r="J4409">
        <v>4</v>
      </c>
      <c r="K4409" t="s">
        <v>8052</v>
      </c>
      <c r="L4409">
        <v>0</v>
      </c>
      <c r="M4409">
        <f t="shared" si="278"/>
        <v>2</v>
      </c>
      <c r="N4409" s="2">
        <f t="shared" si="279"/>
        <v>28</v>
      </c>
      <c r="O4409" s="2" t="str">
        <f t="shared" si="280"/>
        <v>A2A</v>
      </c>
      <c r="P4409" t="str">
        <f t="shared" si="281"/>
        <v>PA</v>
      </c>
    </row>
    <row r="4410" spans="1:16" x14ac:dyDescent="0.25">
      <c r="A4410" t="s">
        <v>29</v>
      </c>
      <c r="B4410" t="s">
        <v>8053</v>
      </c>
      <c r="C4410">
        <v>13</v>
      </c>
      <c r="D4410" t="s">
        <v>1127</v>
      </c>
      <c r="E4410" t="s">
        <v>52</v>
      </c>
      <c r="F4410" t="s">
        <v>44</v>
      </c>
      <c r="G4410" t="s">
        <v>45</v>
      </c>
      <c r="H4410" t="s">
        <v>8054</v>
      </c>
      <c r="I4410">
        <v>5</v>
      </c>
      <c r="J4410">
        <v>4</v>
      </c>
      <c r="K4410" t="s">
        <v>8055</v>
      </c>
      <c r="L4410">
        <v>1</v>
      </c>
      <c r="M4410">
        <f t="shared" si="278"/>
        <v>2</v>
      </c>
      <c r="N4410" s="2">
        <f t="shared" si="279"/>
        <v>28</v>
      </c>
      <c r="O4410" s="2" t="str">
        <f t="shared" si="280"/>
        <v>A2B</v>
      </c>
      <c r="P4410" t="str">
        <f t="shared" si="281"/>
        <v>PA</v>
      </c>
    </row>
    <row r="4411" spans="1:16" x14ac:dyDescent="0.25">
      <c r="A4411" t="s">
        <v>29</v>
      </c>
      <c r="B4411" t="s">
        <v>8056</v>
      </c>
      <c r="C4411">
        <v>14</v>
      </c>
      <c r="D4411" t="s">
        <v>68</v>
      </c>
      <c r="E4411" t="s">
        <v>52</v>
      </c>
      <c r="F4411" t="s">
        <v>44</v>
      </c>
      <c r="G4411" t="s">
        <v>45</v>
      </c>
      <c r="H4411" t="s">
        <v>8057</v>
      </c>
      <c r="I4411">
        <v>5</v>
      </c>
      <c r="J4411">
        <v>1</v>
      </c>
      <c r="K4411" t="s">
        <v>2897</v>
      </c>
      <c r="L4411">
        <v>0</v>
      </c>
      <c r="M4411">
        <f t="shared" si="278"/>
        <v>2</v>
      </c>
      <c r="N4411" s="2">
        <f t="shared" si="279"/>
        <v>28</v>
      </c>
      <c r="O4411" s="2" t="str">
        <f t="shared" si="280"/>
        <v>A6</v>
      </c>
      <c r="P4411" t="str">
        <f t="shared" si="281"/>
        <v>PA</v>
      </c>
    </row>
    <row r="4412" spans="1:16" x14ac:dyDescent="0.25">
      <c r="A4412" t="s">
        <v>29</v>
      </c>
      <c r="B4412" t="s">
        <v>8058</v>
      </c>
      <c r="C4412">
        <v>15</v>
      </c>
      <c r="D4412" t="s">
        <v>1131</v>
      </c>
      <c r="E4412" t="s">
        <v>52</v>
      </c>
      <c r="F4412" t="s">
        <v>44</v>
      </c>
      <c r="G4412" t="s">
        <v>45</v>
      </c>
      <c r="H4412" t="s">
        <v>8059</v>
      </c>
      <c r="I4412">
        <v>7</v>
      </c>
      <c r="J4412">
        <v>3</v>
      </c>
      <c r="K4412" t="s">
        <v>8060</v>
      </c>
      <c r="L4412">
        <v>0</v>
      </c>
      <c r="M4412">
        <f t="shared" si="278"/>
        <v>2</v>
      </c>
      <c r="N4412" s="2">
        <f t="shared" si="279"/>
        <v>28</v>
      </c>
      <c r="O4412" s="2" t="str">
        <f t="shared" si="280"/>
        <v>A12</v>
      </c>
      <c r="P4412" t="str">
        <f t="shared" si="281"/>
        <v>PA</v>
      </c>
    </row>
    <row r="4413" spans="1:16" x14ac:dyDescent="0.25">
      <c r="A4413" t="s">
        <v>29</v>
      </c>
      <c r="B4413" t="s">
        <v>8061</v>
      </c>
      <c r="C4413">
        <v>16</v>
      </c>
      <c r="D4413" t="s">
        <v>1134</v>
      </c>
      <c r="E4413" t="s">
        <v>52</v>
      </c>
      <c r="F4413" t="s">
        <v>44</v>
      </c>
      <c r="G4413" t="s">
        <v>45</v>
      </c>
      <c r="H4413" t="s">
        <v>476</v>
      </c>
      <c r="I4413">
        <v>6</v>
      </c>
      <c r="J4413">
        <v>2</v>
      </c>
      <c r="K4413" t="s">
        <v>8062</v>
      </c>
      <c r="L4413">
        <v>1</v>
      </c>
      <c r="M4413">
        <f t="shared" si="278"/>
        <v>2</v>
      </c>
      <c r="N4413" s="2">
        <f t="shared" si="279"/>
        <v>28</v>
      </c>
      <c r="O4413" s="2" t="str">
        <f t="shared" si="280"/>
        <v>A12A</v>
      </c>
      <c r="P4413" t="str">
        <f t="shared" si="281"/>
        <v>PA</v>
      </c>
    </row>
    <row r="4414" spans="1:16" x14ac:dyDescent="0.25">
      <c r="A4414" t="s">
        <v>29</v>
      </c>
      <c r="B4414" t="s">
        <v>8063</v>
      </c>
      <c r="C4414">
        <v>17</v>
      </c>
      <c r="D4414" t="s">
        <v>1137</v>
      </c>
      <c r="E4414" t="s">
        <v>52</v>
      </c>
      <c r="F4414" t="s">
        <v>44</v>
      </c>
      <c r="G4414" t="s">
        <v>45</v>
      </c>
      <c r="H4414" t="s">
        <v>489</v>
      </c>
      <c r="I4414">
        <v>5</v>
      </c>
      <c r="J4414">
        <v>2</v>
      </c>
      <c r="K4414" t="s">
        <v>8064</v>
      </c>
      <c r="L4414">
        <v>0</v>
      </c>
      <c r="M4414">
        <f t="shared" si="278"/>
        <v>2</v>
      </c>
      <c r="N4414" s="2">
        <f t="shared" si="279"/>
        <v>28</v>
      </c>
      <c r="O4414" s="2" t="str">
        <f t="shared" si="280"/>
        <v>A12B</v>
      </c>
      <c r="P4414" t="str">
        <f t="shared" si="281"/>
        <v>PA</v>
      </c>
    </row>
    <row r="4415" spans="1:16" x14ac:dyDescent="0.25">
      <c r="A4415" t="s">
        <v>29</v>
      </c>
      <c r="B4415" t="s">
        <v>8065</v>
      </c>
      <c r="C4415">
        <v>18</v>
      </c>
      <c r="D4415" t="s">
        <v>1139</v>
      </c>
      <c r="E4415" t="s">
        <v>52</v>
      </c>
      <c r="F4415" t="s">
        <v>44</v>
      </c>
      <c r="G4415" t="s">
        <v>45</v>
      </c>
      <c r="H4415" t="s">
        <v>476</v>
      </c>
      <c r="I4415">
        <v>6</v>
      </c>
      <c r="J4415">
        <v>2</v>
      </c>
      <c r="K4415" t="s">
        <v>8066</v>
      </c>
      <c r="L4415">
        <v>0</v>
      </c>
      <c r="M4415">
        <f t="shared" si="278"/>
        <v>2</v>
      </c>
      <c r="N4415" s="2">
        <f t="shared" si="279"/>
        <v>28</v>
      </c>
      <c r="O4415" s="2" t="str">
        <f t="shared" si="280"/>
        <v>A13</v>
      </c>
      <c r="P4415" t="str">
        <f t="shared" si="281"/>
        <v>PA</v>
      </c>
    </row>
    <row r="4416" spans="1:16" x14ac:dyDescent="0.25">
      <c r="A4416" t="s">
        <v>29</v>
      </c>
      <c r="B4416" t="s">
        <v>8067</v>
      </c>
      <c r="C4416">
        <v>19</v>
      </c>
      <c r="D4416" t="s">
        <v>1142</v>
      </c>
      <c r="E4416" t="s">
        <v>52</v>
      </c>
      <c r="F4416" t="s">
        <v>44</v>
      </c>
      <c r="G4416" t="s">
        <v>45</v>
      </c>
      <c r="H4416" t="s">
        <v>8057</v>
      </c>
      <c r="I4416">
        <v>5</v>
      </c>
      <c r="J4416">
        <v>1</v>
      </c>
      <c r="K4416" t="s">
        <v>8068</v>
      </c>
      <c r="L4416">
        <v>1</v>
      </c>
      <c r="M4416">
        <f t="shared" si="278"/>
        <v>2</v>
      </c>
      <c r="N4416" s="2">
        <f t="shared" si="279"/>
        <v>28</v>
      </c>
      <c r="O4416" s="2" t="str">
        <f t="shared" si="280"/>
        <v>A13A</v>
      </c>
      <c r="P4416" t="str">
        <f t="shared" si="281"/>
        <v>PA</v>
      </c>
    </row>
    <row r="4417" spans="1:16" x14ac:dyDescent="0.25">
      <c r="A4417" t="s">
        <v>29</v>
      </c>
      <c r="B4417" t="s">
        <v>8069</v>
      </c>
      <c r="C4417">
        <v>20</v>
      </c>
      <c r="D4417" t="s">
        <v>1145</v>
      </c>
      <c r="E4417" t="s">
        <v>52</v>
      </c>
      <c r="F4417" t="s">
        <v>44</v>
      </c>
      <c r="G4417" t="s">
        <v>45</v>
      </c>
      <c r="H4417" t="s">
        <v>8057</v>
      </c>
      <c r="I4417">
        <v>5</v>
      </c>
      <c r="J4417">
        <v>1</v>
      </c>
      <c r="K4417" t="s">
        <v>8070</v>
      </c>
      <c r="L4417">
        <v>1</v>
      </c>
      <c r="M4417">
        <f t="shared" si="278"/>
        <v>2</v>
      </c>
      <c r="N4417" s="2">
        <f t="shared" si="279"/>
        <v>28</v>
      </c>
      <c r="O4417" s="2" t="str">
        <f t="shared" si="280"/>
        <v>A13B</v>
      </c>
      <c r="P4417" t="str">
        <f t="shared" si="281"/>
        <v>PA</v>
      </c>
    </row>
    <row r="4418" spans="1:16" x14ac:dyDescent="0.25">
      <c r="A4418" t="s">
        <v>29</v>
      </c>
      <c r="B4418" t="s">
        <v>8071</v>
      </c>
      <c r="C4418">
        <v>21</v>
      </c>
      <c r="D4418" t="s">
        <v>1148</v>
      </c>
      <c r="E4418" t="s">
        <v>52</v>
      </c>
      <c r="F4418" t="s">
        <v>44</v>
      </c>
      <c r="G4418" t="s">
        <v>45</v>
      </c>
      <c r="H4418" t="s">
        <v>476</v>
      </c>
      <c r="I4418">
        <v>6</v>
      </c>
      <c r="J4418">
        <v>2</v>
      </c>
      <c r="K4418" t="s">
        <v>8072</v>
      </c>
      <c r="L4418">
        <v>1</v>
      </c>
      <c r="M4418">
        <f t="shared" si="278"/>
        <v>2</v>
      </c>
      <c r="N4418" s="2">
        <f t="shared" si="279"/>
        <v>28</v>
      </c>
      <c r="O4418" s="2" t="str">
        <f t="shared" si="280"/>
        <v>A14</v>
      </c>
      <c r="P4418" t="str">
        <f t="shared" si="281"/>
        <v>PA</v>
      </c>
    </row>
    <row r="4419" spans="1:16" x14ac:dyDescent="0.25">
      <c r="A4419" t="s">
        <v>29</v>
      </c>
      <c r="B4419" t="s">
        <v>8073</v>
      </c>
      <c r="C4419">
        <v>22</v>
      </c>
      <c r="D4419" t="s">
        <v>1610</v>
      </c>
      <c r="E4419" t="s">
        <v>83</v>
      </c>
      <c r="F4419" t="s">
        <v>44</v>
      </c>
      <c r="G4419" t="s">
        <v>45</v>
      </c>
      <c r="H4419" t="s">
        <v>46</v>
      </c>
      <c r="I4419">
        <v>8</v>
      </c>
      <c r="J4419">
        <v>0</v>
      </c>
      <c r="K4419" t="s">
        <v>8074</v>
      </c>
      <c r="L4419">
        <v>0</v>
      </c>
      <c r="M4419">
        <f t="shared" ref="M4419:M4482" si="282">_xlfn.NUMBERVALUE(MID(A4419,2,1))</f>
        <v>2</v>
      </c>
      <c r="N4419" s="2">
        <f t="shared" si="279"/>
        <v>28</v>
      </c>
      <c r="O4419" s="2" t="str">
        <f t="shared" si="280"/>
        <v>BP46</v>
      </c>
      <c r="P4419" t="str">
        <f t="shared" si="281"/>
        <v>PA</v>
      </c>
    </row>
    <row r="4420" spans="1:16" x14ac:dyDescent="0.25">
      <c r="A4420" t="s">
        <v>29</v>
      </c>
      <c r="B4420" t="s">
        <v>8075</v>
      </c>
      <c r="C4420">
        <v>23</v>
      </c>
      <c r="D4420" t="s">
        <v>1613</v>
      </c>
      <c r="E4420" t="s">
        <v>83</v>
      </c>
      <c r="F4420" t="s">
        <v>44</v>
      </c>
      <c r="G4420" t="s">
        <v>45</v>
      </c>
      <c r="H4420" t="s">
        <v>46</v>
      </c>
      <c r="I4420">
        <v>8</v>
      </c>
      <c r="J4420">
        <v>0</v>
      </c>
      <c r="K4420" t="s">
        <v>8076</v>
      </c>
      <c r="L4420">
        <v>0</v>
      </c>
      <c r="M4420">
        <f t="shared" si="282"/>
        <v>2</v>
      </c>
      <c r="N4420" s="2">
        <f t="shared" si="279"/>
        <v>28</v>
      </c>
      <c r="O4420" s="2" t="str">
        <f t="shared" si="280"/>
        <v>BP47</v>
      </c>
      <c r="P4420" t="str">
        <f t="shared" si="281"/>
        <v>PA</v>
      </c>
    </row>
    <row r="4421" spans="1:16" x14ac:dyDescent="0.25">
      <c r="A4421" t="s">
        <v>29</v>
      </c>
      <c r="B4421" t="s">
        <v>8077</v>
      </c>
      <c r="C4421">
        <v>24</v>
      </c>
      <c r="D4421" t="s">
        <v>1616</v>
      </c>
      <c r="E4421" t="s">
        <v>83</v>
      </c>
      <c r="F4421" t="s">
        <v>44</v>
      </c>
      <c r="G4421" t="s">
        <v>45</v>
      </c>
      <c r="H4421" t="s">
        <v>46</v>
      </c>
      <c r="I4421">
        <v>8</v>
      </c>
      <c r="J4421">
        <v>0</v>
      </c>
      <c r="K4421" t="s">
        <v>7038</v>
      </c>
      <c r="L4421">
        <v>0</v>
      </c>
      <c r="M4421">
        <f t="shared" si="282"/>
        <v>2</v>
      </c>
      <c r="N4421" s="2">
        <f t="shared" si="279"/>
        <v>28</v>
      </c>
      <c r="O4421" s="2" t="str">
        <f t="shared" si="280"/>
        <v>BP48</v>
      </c>
      <c r="P4421" t="str">
        <f t="shared" si="281"/>
        <v>PA</v>
      </c>
    </row>
    <row r="4422" spans="1:16" x14ac:dyDescent="0.25">
      <c r="A4422" t="s">
        <v>29</v>
      </c>
      <c r="B4422" t="s">
        <v>8078</v>
      </c>
      <c r="C4422">
        <v>25</v>
      </c>
      <c r="D4422" t="s">
        <v>1619</v>
      </c>
      <c r="E4422" t="s">
        <v>83</v>
      </c>
      <c r="F4422" t="s">
        <v>44</v>
      </c>
      <c r="G4422" t="s">
        <v>45</v>
      </c>
      <c r="H4422" t="s">
        <v>46</v>
      </c>
      <c r="I4422">
        <v>8</v>
      </c>
      <c r="J4422">
        <v>0</v>
      </c>
      <c r="K4422" t="s">
        <v>8079</v>
      </c>
      <c r="L4422">
        <v>0</v>
      </c>
      <c r="M4422">
        <f t="shared" si="282"/>
        <v>2</v>
      </c>
      <c r="N4422" s="2">
        <f t="shared" si="279"/>
        <v>28</v>
      </c>
      <c r="O4422" s="2" t="str">
        <f t="shared" si="280"/>
        <v>BP49</v>
      </c>
      <c r="P4422" t="str">
        <f t="shared" si="281"/>
        <v>PA</v>
      </c>
    </row>
    <row r="4423" spans="1:16" x14ac:dyDescent="0.25">
      <c r="A4423" t="s">
        <v>29</v>
      </c>
      <c r="B4423" t="s">
        <v>8080</v>
      </c>
      <c r="C4423">
        <v>26</v>
      </c>
      <c r="D4423" t="s">
        <v>1622</v>
      </c>
      <c r="E4423" t="s">
        <v>83</v>
      </c>
      <c r="F4423" t="s">
        <v>44</v>
      </c>
      <c r="G4423" t="s">
        <v>45</v>
      </c>
      <c r="H4423" t="s">
        <v>46</v>
      </c>
      <c r="I4423">
        <v>8</v>
      </c>
      <c r="J4423">
        <v>0</v>
      </c>
      <c r="K4423" t="s">
        <v>8081</v>
      </c>
      <c r="L4423">
        <v>0</v>
      </c>
      <c r="M4423">
        <f t="shared" si="282"/>
        <v>2</v>
      </c>
      <c r="N4423" s="2">
        <f t="shared" si="279"/>
        <v>28</v>
      </c>
      <c r="O4423" s="2" t="str">
        <f t="shared" si="280"/>
        <v>BP50</v>
      </c>
      <c r="P4423" t="str">
        <f t="shared" si="281"/>
        <v>PA</v>
      </c>
    </row>
    <row r="4424" spans="1:16" x14ac:dyDescent="0.25">
      <c r="A4424" t="s">
        <v>29</v>
      </c>
      <c r="B4424" t="s">
        <v>8082</v>
      </c>
      <c r="C4424">
        <v>27</v>
      </c>
      <c r="D4424" t="s">
        <v>1625</v>
      </c>
      <c r="E4424" t="s">
        <v>83</v>
      </c>
      <c r="F4424" t="s">
        <v>44</v>
      </c>
      <c r="G4424" t="s">
        <v>45</v>
      </c>
      <c r="H4424" t="s">
        <v>46</v>
      </c>
      <c r="I4424">
        <v>8</v>
      </c>
      <c r="J4424">
        <v>0</v>
      </c>
      <c r="K4424" t="s">
        <v>8083</v>
      </c>
      <c r="L4424">
        <v>0</v>
      </c>
      <c r="M4424">
        <f t="shared" si="282"/>
        <v>2</v>
      </c>
      <c r="N4424" s="2">
        <f t="shared" si="279"/>
        <v>28</v>
      </c>
      <c r="O4424" s="2" t="str">
        <f t="shared" si="280"/>
        <v>BP51</v>
      </c>
      <c r="P4424" t="str">
        <f t="shared" si="281"/>
        <v>PA</v>
      </c>
    </row>
    <row r="4425" spans="1:16" x14ac:dyDescent="0.25">
      <c r="A4425" t="s">
        <v>29</v>
      </c>
      <c r="B4425" t="s">
        <v>8084</v>
      </c>
      <c r="C4425">
        <v>28</v>
      </c>
      <c r="D4425" t="s">
        <v>1628</v>
      </c>
      <c r="E4425" t="s">
        <v>83</v>
      </c>
      <c r="F4425" t="s">
        <v>44</v>
      </c>
      <c r="G4425" t="s">
        <v>45</v>
      </c>
      <c r="H4425" t="s">
        <v>46</v>
      </c>
      <c r="I4425">
        <v>8</v>
      </c>
      <c r="J4425">
        <v>0</v>
      </c>
      <c r="K4425" t="s">
        <v>8085</v>
      </c>
      <c r="L4425">
        <v>0</v>
      </c>
      <c r="M4425">
        <f t="shared" si="282"/>
        <v>2</v>
      </c>
      <c r="N4425" s="2">
        <f t="shared" si="279"/>
        <v>28</v>
      </c>
      <c r="O4425" s="2" t="str">
        <f t="shared" si="280"/>
        <v>BP52</v>
      </c>
      <c r="P4425" t="str">
        <f t="shared" si="281"/>
        <v>PA</v>
      </c>
    </row>
    <row r="4426" spans="1:16" x14ac:dyDescent="0.25">
      <c r="A4426" t="s">
        <v>29</v>
      </c>
      <c r="B4426" t="s">
        <v>8086</v>
      </c>
      <c r="C4426">
        <v>29</v>
      </c>
      <c r="D4426" t="s">
        <v>1631</v>
      </c>
      <c r="E4426" t="s">
        <v>83</v>
      </c>
      <c r="F4426" t="s">
        <v>44</v>
      </c>
      <c r="G4426" t="s">
        <v>45</v>
      </c>
      <c r="H4426" t="s">
        <v>46</v>
      </c>
      <c r="I4426">
        <v>8</v>
      </c>
      <c r="J4426">
        <v>0</v>
      </c>
      <c r="K4426" t="s">
        <v>8087</v>
      </c>
      <c r="L4426">
        <v>0</v>
      </c>
      <c r="M4426">
        <f t="shared" si="282"/>
        <v>2</v>
      </c>
      <c r="N4426" s="2">
        <f t="shared" si="279"/>
        <v>28</v>
      </c>
      <c r="O4426" s="2" t="str">
        <f t="shared" si="280"/>
        <v>BP53</v>
      </c>
      <c r="P4426" t="str">
        <f t="shared" si="281"/>
        <v>PA</v>
      </c>
    </row>
    <row r="4427" spans="1:16" x14ac:dyDescent="0.25">
      <c r="A4427" t="s">
        <v>29</v>
      </c>
      <c r="B4427" t="s">
        <v>8088</v>
      </c>
      <c r="C4427">
        <v>30</v>
      </c>
      <c r="D4427" t="s">
        <v>1634</v>
      </c>
      <c r="E4427" t="s">
        <v>83</v>
      </c>
      <c r="F4427" t="s">
        <v>44</v>
      </c>
      <c r="G4427" t="s">
        <v>45</v>
      </c>
      <c r="H4427" t="s">
        <v>46</v>
      </c>
      <c r="I4427">
        <v>8</v>
      </c>
      <c r="J4427">
        <v>0</v>
      </c>
      <c r="K4427" t="s">
        <v>8089</v>
      </c>
      <c r="L4427">
        <v>0</v>
      </c>
      <c r="M4427">
        <f t="shared" si="282"/>
        <v>2</v>
      </c>
      <c r="N4427" s="2">
        <f t="shared" si="279"/>
        <v>28</v>
      </c>
      <c r="O4427" s="2" t="str">
        <f t="shared" si="280"/>
        <v>BP54</v>
      </c>
      <c r="P4427" t="str">
        <f t="shared" si="281"/>
        <v>PA</v>
      </c>
    </row>
    <row r="4428" spans="1:16" x14ac:dyDescent="0.25">
      <c r="A4428" t="s">
        <v>29</v>
      </c>
      <c r="B4428" t="s">
        <v>8090</v>
      </c>
      <c r="C4428">
        <v>31</v>
      </c>
      <c r="D4428" t="s">
        <v>1636</v>
      </c>
      <c r="E4428" t="s">
        <v>83</v>
      </c>
      <c r="F4428" t="s">
        <v>44</v>
      </c>
      <c r="G4428" t="s">
        <v>45</v>
      </c>
      <c r="H4428" t="s">
        <v>46</v>
      </c>
      <c r="I4428">
        <v>8</v>
      </c>
      <c r="J4428">
        <v>0</v>
      </c>
      <c r="K4428" t="s">
        <v>8091</v>
      </c>
      <c r="L4428">
        <v>0</v>
      </c>
      <c r="M4428">
        <f t="shared" si="282"/>
        <v>2</v>
      </c>
      <c r="N4428" s="2">
        <f t="shared" si="279"/>
        <v>28</v>
      </c>
      <c r="O4428" s="2" t="str">
        <f t="shared" si="280"/>
        <v>BP55</v>
      </c>
      <c r="P4428" t="str">
        <f t="shared" si="281"/>
        <v>PA</v>
      </c>
    </row>
    <row r="4429" spans="1:16" x14ac:dyDescent="0.25">
      <c r="A4429" t="s">
        <v>29</v>
      </c>
      <c r="B4429" t="s">
        <v>8092</v>
      </c>
      <c r="C4429">
        <v>32</v>
      </c>
      <c r="D4429" t="s">
        <v>1639</v>
      </c>
      <c r="E4429" t="s">
        <v>83</v>
      </c>
      <c r="F4429" t="s">
        <v>44</v>
      </c>
      <c r="G4429" t="s">
        <v>45</v>
      </c>
      <c r="H4429" t="s">
        <v>46</v>
      </c>
      <c r="I4429">
        <v>8</v>
      </c>
      <c r="J4429">
        <v>0</v>
      </c>
      <c r="K4429" t="s">
        <v>7951</v>
      </c>
      <c r="L4429">
        <v>0</v>
      </c>
      <c r="M4429">
        <f t="shared" si="282"/>
        <v>2</v>
      </c>
      <c r="N4429" s="2">
        <f t="shared" si="279"/>
        <v>28</v>
      </c>
      <c r="O4429" s="2" t="str">
        <f t="shared" si="280"/>
        <v>BP56</v>
      </c>
      <c r="P4429" t="str">
        <f t="shared" si="281"/>
        <v>PA</v>
      </c>
    </row>
    <row r="4430" spans="1:16" x14ac:dyDescent="0.25">
      <c r="A4430" t="s">
        <v>29</v>
      </c>
      <c r="B4430" t="s">
        <v>8093</v>
      </c>
      <c r="C4430">
        <v>33</v>
      </c>
      <c r="D4430" t="s">
        <v>1642</v>
      </c>
      <c r="E4430" t="s">
        <v>83</v>
      </c>
      <c r="F4430" t="s">
        <v>44</v>
      </c>
      <c r="G4430" t="s">
        <v>45</v>
      </c>
      <c r="H4430" t="s">
        <v>46</v>
      </c>
      <c r="I4430">
        <v>8</v>
      </c>
      <c r="J4430">
        <v>0</v>
      </c>
      <c r="K4430" t="s">
        <v>8094</v>
      </c>
      <c r="L4430">
        <v>0</v>
      </c>
      <c r="M4430">
        <f t="shared" si="282"/>
        <v>2</v>
      </c>
      <c r="N4430" s="2">
        <f t="shared" si="279"/>
        <v>28</v>
      </c>
      <c r="O4430" s="2" t="str">
        <f t="shared" si="280"/>
        <v>BP57</v>
      </c>
      <c r="P4430" t="str">
        <f t="shared" si="281"/>
        <v>PA</v>
      </c>
    </row>
    <row r="4431" spans="1:16" x14ac:dyDescent="0.25">
      <c r="A4431" t="s">
        <v>29</v>
      </c>
      <c r="B4431" t="s">
        <v>8095</v>
      </c>
      <c r="C4431">
        <v>34</v>
      </c>
      <c r="D4431" t="s">
        <v>1645</v>
      </c>
      <c r="E4431" t="s">
        <v>83</v>
      </c>
      <c r="F4431" t="s">
        <v>44</v>
      </c>
      <c r="G4431" t="s">
        <v>45</v>
      </c>
      <c r="H4431" t="s">
        <v>46</v>
      </c>
      <c r="I4431">
        <v>8</v>
      </c>
      <c r="J4431">
        <v>0</v>
      </c>
      <c r="K4431" t="s">
        <v>8096</v>
      </c>
      <c r="L4431">
        <v>0</v>
      </c>
      <c r="M4431">
        <f t="shared" si="282"/>
        <v>2</v>
      </c>
      <c r="N4431" s="2">
        <f t="shared" si="279"/>
        <v>28</v>
      </c>
      <c r="O4431" s="2" t="str">
        <f t="shared" si="280"/>
        <v>BP58</v>
      </c>
      <c r="P4431" t="str">
        <f t="shared" si="281"/>
        <v>PA</v>
      </c>
    </row>
    <row r="4432" spans="1:16" x14ac:dyDescent="0.25">
      <c r="A4432" t="s">
        <v>29</v>
      </c>
      <c r="B4432" t="s">
        <v>8097</v>
      </c>
      <c r="C4432">
        <v>35</v>
      </c>
      <c r="D4432" t="s">
        <v>1648</v>
      </c>
      <c r="E4432" t="s">
        <v>83</v>
      </c>
      <c r="F4432" t="s">
        <v>44</v>
      </c>
      <c r="G4432" t="s">
        <v>45</v>
      </c>
      <c r="H4432" t="s">
        <v>46</v>
      </c>
      <c r="I4432">
        <v>8</v>
      </c>
      <c r="J4432">
        <v>0</v>
      </c>
      <c r="K4432" t="s">
        <v>8098</v>
      </c>
      <c r="L4432">
        <v>0</v>
      </c>
      <c r="M4432">
        <f t="shared" si="282"/>
        <v>2</v>
      </c>
      <c r="N4432" s="2">
        <f t="shared" si="279"/>
        <v>28</v>
      </c>
      <c r="O4432" s="2" t="str">
        <f t="shared" si="280"/>
        <v>BP59</v>
      </c>
      <c r="P4432" t="str">
        <f t="shared" si="281"/>
        <v>PA</v>
      </c>
    </row>
    <row r="4433" spans="1:16" x14ac:dyDescent="0.25">
      <c r="A4433" t="s">
        <v>29</v>
      </c>
      <c r="B4433" t="s">
        <v>8099</v>
      </c>
      <c r="C4433">
        <v>36</v>
      </c>
      <c r="D4433" t="s">
        <v>1651</v>
      </c>
      <c r="E4433" t="s">
        <v>83</v>
      </c>
      <c r="F4433" t="s">
        <v>44</v>
      </c>
      <c r="G4433" t="s">
        <v>45</v>
      </c>
      <c r="H4433" t="s">
        <v>46</v>
      </c>
      <c r="I4433">
        <v>8</v>
      </c>
      <c r="J4433">
        <v>0</v>
      </c>
      <c r="K4433" t="s">
        <v>8100</v>
      </c>
      <c r="L4433">
        <v>0</v>
      </c>
      <c r="M4433">
        <f t="shared" si="282"/>
        <v>2</v>
      </c>
      <c r="N4433" s="2">
        <f t="shared" si="279"/>
        <v>28</v>
      </c>
      <c r="O4433" s="2" t="str">
        <f t="shared" si="280"/>
        <v>BP60</v>
      </c>
      <c r="P4433" t="str">
        <f t="shared" si="281"/>
        <v>PA</v>
      </c>
    </row>
    <row r="4434" spans="1:16" x14ac:dyDescent="0.25">
      <c r="A4434" t="s">
        <v>29</v>
      </c>
      <c r="B4434" t="s">
        <v>8101</v>
      </c>
      <c r="C4434">
        <v>37</v>
      </c>
      <c r="D4434" t="s">
        <v>1654</v>
      </c>
      <c r="E4434" t="s">
        <v>83</v>
      </c>
      <c r="F4434" t="s">
        <v>44</v>
      </c>
      <c r="G4434" t="s">
        <v>45</v>
      </c>
      <c r="H4434" t="s">
        <v>46</v>
      </c>
      <c r="I4434">
        <v>8</v>
      </c>
      <c r="J4434">
        <v>0</v>
      </c>
      <c r="K4434" t="s">
        <v>8102</v>
      </c>
      <c r="L4434">
        <v>0</v>
      </c>
      <c r="M4434">
        <f t="shared" si="282"/>
        <v>2</v>
      </c>
      <c r="N4434" s="2">
        <f t="shared" si="279"/>
        <v>28</v>
      </c>
      <c r="O4434" s="2" t="str">
        <f t="shared" si="280"/>
        <v>BP61</v>
      </c>
      <c r="P4434" t="str">
        <f t="shared" si="281"/>
        <v>PA</v>
      </c>
    </row>
    <row r="4435" spans="1:16" x14ac:dyDescent="0.25">
      <c r="A4435" t="s">
        <v>29</v>
      </c>
      <c r="B4435" t="s">
        <v>8103</v>
      </c>
      <c r="C4435">
        <v>38</v>
      </c>
      <c r="D4435" t="s">
        <v>1657</v>
      </c>
      <c r="E4435" t="s">
        <v>83</v>
      </c>
      <c r="F4435" t="s">
        <v>44</v>
      </c>
      <c r="G4435" t="s">
        <v>45</v>
      </c>
      <c r="H4435" t="s">
        <v>46</v>
      </c>
      <c r="I4435">
        <v>8</v>
      </c>
      <c r="J4435">
        <v>0</v>
      </c>
      <c r="K4435" t="s">
        <v>8104</v>
      </c>
      <c r="L4435">
        <v>0</v>
      </c>
      <c r="M4435">
        <f t="shared" si="282"/>
        <v>2</v>
      </c>
      <c r="N4435" s="2">
        <f t="shared" si="279"/>
        <v>28</v>
      </c>
      <c r="O4435" s="2" t="str">
        <f t="shared" si="280"/>
        <v>BP62</v>
      </c>
      <c r="P4435" t="str">
        <f t="shared" si="281"/>
        <v>PA</v>
      </c>
    </row>
    <row r="4436" spans="1:16" x14ac:dyDescent="0.25">
      <c r="A4436" t="s">
        <v>29</v>
      </c>
      <c r="B4436" t="s">
        <v>8105</v>
      </c>
      <c r="C4436">
        <v>39</v>
      </c>
      <c r="D4436" t="s">
        <v>1660</v>
      </c>
      <c r="E4436" t="s">
        <v>83</v>
      </c>
      <c r="F4436" t="s">
        <v>44</v>
      </c>
      <c r="G4436" t="s">
        <v>45</v>
      </c>
      <c r="H4436" t="s">
        <v>46</v>
      </c>
      <c r="I4436">
        <v>8</v>
      </c>
      <c r="J4436">
        <v>0</v>
      </c>
      <c r="K4436" t="s">
        <v>8106</v>
      </c>
      <c r="L4436">
        <v>0</v>
      </c>
      <c r="M4436">
        <f t="shared" si="282"/>
        <v>2</v>
      </c>
      <c r="N4436" s="2">
        <f t="shared" si="279"/>
        <v>28</v>
      </c>
      <c r="O4436" s="2" t="str">
        <f t="shared" si="280"/>
        <v>BP63</v>
      </c>
      <c r="P4436" t="str">
        <f t="shared" si="281"/>
        <v>PA</v>
      </c>
    </row>
    <row r="4437" spans="1:16" x14ac:dyDescent="0.25">
      <c r="A4437" t="s">
        <v>29</v>
      </c>
      <c r="B4437" t="s">
        <v>8107</v>
      </c>
      <c r="C4437">
        <v>40</v>
      </c>
      <c r="D4437" t="s">
        <v>8108</v>
      </c>
      <c r="F4437" t="s">
        <v>44</v>
      </c>
      <c r="G4437" t="s">
        <v>45</v>
      </c>
      <c r="H4437" t="s">
        <v>2104</v>
      </c>
      <c r="I4437">
        <v>8</v>
      </c>
      <c r="J4437">
        <v>0</v>
      </c>
      <c r="M4437">
        <f t="shared" si="282"/>
        <v>2</v>
      </c>
      <c r="N4437" s="2">
        <f t="shared" si="279"/>
        <v>28</v>
      </c>
      <c r="O4437" s="2" t="str">
        <f t="shared" si="280"/>
        <v>BP_TIM</v>
      </c>
      <c r="P4437" t="str">
        <f t="shared" si="281"/>
        <v>PA</v>
      </c>
    </row>
    <row r="4438" spans="1:16" x14ac:dyDescent="0.25">
      <c r="A4438" t="s">
        <v>29</v>
      </c>
      <c r="B4438" t="s">
        <v>8109</v>
      </c>
      <c r="C4438">
        <v>41</v>
      </c>
      <c r="D4438" t="s">
        <v>8110</v>
      </c>
      <c r="F4438" t="s">
        <v>44</v>
      </c>
      <c r="G4438" t="s">
        <v>45</v>
      </c>
      <c r="H4438" t="s">
        <v>46</v>
      </c>
      <c r="I4438">
        <v>8</v>
      </c>
      <c r="J4438">
        <v>0</v>
      </c>
      <c r="K4438" t="s">
        <v>8111</v>
      </c>
      <c r="L4438">
        <v>0</v>
      </c>
      <c r="M4438">
        <f t="shared" si="282"/>
        <v>2</v>
      </c>
      <c r="N4438" s="2">
        <f t="shared" si="279"/>
        <v>28</v>
      </c>
      <c r="O4438" s="2" t="str">
        <f t="shared" si="280"/>
        <v>BP_TMP</v>
      </c>
      <c r="P4438" t="str">
        <f t="shared" si="281"/>
        <v>PA</v>
      </c>
    </row>
    <row r="4439" spans="1:16" x14ac:dyDescent="0.25">
      <c r="A4439" t="s">
        <v>29</v>
      </c>
      <c r="B4439" t="s">
        <v>8112</v>
      </c>
      <c r="C4439">
        <v>42</v>
      </c>
      <c r="D4439" t="s">
        <v>8113</v>
      </c>
      <c r="F4439" t="s">
        <v>44</v>
      </c>
      <c r="G4439" t="s">
        <v>45</v>
      </c>
      <c r="H4439" t="s">
        <v>756</v>
      </c>
      <c r="I4439">
        <v>4</v>
      </c>
      <c r="J4439">
        <v>0</v>
      </c>
      <c r="K4439" t="s">
        <v>662</v>
      </c>
      <c r="L4439">
        <v>0</v>
      </c>
      <c r="M4439">
        <f t="shared" si="282"/>
        <v>2</v>
      </c>
      <c r="N4439" s="2">
        <f t="shared" si="279"/>
        <v>28</v>
      </c>
      <c r="O4439" s="2" t="str">
        <f t="shared" si="280"/>
        <v>CUFF</v>
      </c>
      <c r="P4439" t="str">
        <f t="shared" si="281"/>
        <v>PA</v>
      </c>
    </row>
    <row r="4440" spans="1:16" x14ac:dyDescent="0.25">
      <c r="A4440" t="s">
        <v>29</v>
      </c>
      <c r="B4440" t="s">
        <v>8114</v>
      </c>
      <c r="C4440">
        <v>43</v>
      </c>
      <c r="D4440" t="s">
        <v>8115</v>
      </c>
      <c r="F4440" t="s">
        <v>44</v>
      </c>
      <c r="G4440" t="s">
        <v>45</v>
      </c>
      <c r="H4440" t="s">
        <v>46</v>
      </c>
      <c r="I4440">
        <v>8</v>
      </c>
      <c r="J4440">
        <v>0</v>
      </c>
      <c r="K4440" t="s">
        <v>8116</v>
      </c>
      <c r="L4440">
        <v>0</v>
      </c>
      <c r="M4440">
        <f t="shared" si="282"/>
        <v>2</v>
      </c>
      <c r="N4440" s="2">
        <f t="shared" si="279"/>
        <v>28</v>
      </c>
      <c r="O4440" s="2" t="str">
        <f t="shared" si="280"/>
        <v>CAROTID_STERNAL</v>
      </c>
      <c r="P4440" t="str">
        <f t="shared" si="281"/>
        <v>PA</v>
      </c>
    </row>
    <row r="4441" spans="1:16" x14ac:dyDescent="0.25">
      <c r="A4441" t="s">
        <v>29</v>
      </c>
      <c r="B4441" t="s">
        <v>8117</v>
      </c>
      <c r="C4441">
        <v>44</v>
      </c>
      <c r="D4441" t="s">
        <v>8118</v>
      </c>
      <c r="F4441" t="s">
        <v>44</v>
      </c>
      <c r="G4441" t="s">
        <v>45</v>
      </c>
      <c r="H4441" t="s">
        <v>46</v>
      </c>
      <c r="I4441">
        <v>8</v>
      </c>
      <c r="J4441">
        <v>0</v>
      </c>
      <c r="K4441" t="s">
        <v>8119</v>
      </c>
      <c r="L4441">
        <v>0</v>
      </c>
      <c r="M4441">
        <f t="shared" si="282"/>
        <v>2</v>
      </c>
      <c r="N4441" s="2">
        <f t="shared" si="279"/>
        <v>28</v>
      </c>
      <c r="O4441" s="2" t="str">
        <f t="shared" si="280"/>
        <v>FEMORAL_CUFF</v>
      </c>
      <c r="P4441" t="str">
        <f t="shared" si="281"/>
        <v>PA</v>
      </c>
    </row>
    <row r="4442" spans="1:16" x14ac:dyDescent="0.25">
      <c r="A4442" t="s">
        <v>29</v>
      </c>
      <c r="B4442" t="s">
        <v>8120</v>
      </c>
      <c r="C4442">
        <v>45</v>
      </c>
      <c r="D4442" t="s">
        <v>8121</v>
      </c>
      <c r="F4442" t="s">
        <v>44</v>
      </c>
      <c r="G4442" t="s">
        <v>45</v>
      </c>
      <c r="H4442" t="s">
        <v>46</v>
      </c>
      <c r="I4442">
        <v>8</v>
      </c>
      <c r="J4442">
        <v>0</v>
      </c>
      <c r="K4442" t="s">
        <v>8122</v>
      </c>
      <c r="L4442">
        <v>0</v>
      </c>
      <c r="M4442">
        <f t="shared" si="282"/>
        <v>2</v>
      </c>
      <c r="N4442" s="2">
        <f t="shared" si="279"/>
        <v>28</v>
      </c>
      <c r="O4442" s="2" t="str">
        <f t="shared" si="280"/>
        <v>STERNAL_CUFF</v>
      </c>
      <c r="P4442" t="str">
        <f t="shared" si="281"/>
        <v>PA</v>
      </c>
    </row>
    <row r="4443" spans="1:16" x14ac:dyDescent="0.25">
      <c r="A4443" t="s">
        <v>29</v>
      </c>
      <c r="B4443" t="s">
        <v>8123</v>
      </c>
      <c r="C4443">
        <v>46</v>
      </c>
      <c r="D4443" t="s">
        <v>8124</v>
      </c>
      <c r="F4443" t="s">
        <v>44</v>
      </c>
      <c r="G4443" t="s">
        <v>45</v>
      </c>
      <c r="H4443" t="s">
        <v>49</v>
      </c>
      <c r="I4443">
        <v>12</v>
      </c>
      <c r="J4443">
        <v>0</v>
      </c>
      <c r="M4443">
        <f t="shared" si="282"/>
        <v>2</v>
      </c>
      <c r="N4443" s="2">
        <f t="shared" si="279"/>
        <v>28</v>
      </c>
      <c r="O4443" s="2" t="str">
        <f t="shared" si="280"/>
        <v>ECHO_DAT</v>
      </c>
      <c r="P4443" t="str">
        <f t="shared" si="281"/>
        <v>PA</v>
      </c>
    </row>
    <row r="4444" spans="1:16" x14ac:dyDescent="0.25">
      <c r="A4444" t="s">
        <v>29</v>
      </c>
      <c r="B4444" t="s">
        <v>8125</v>
      </c>
      <c r="C4444">
        <v>47</v>
      </c>
      <c r="D4444" t="s">
        <v>1112</v>
      </c>
      <c r="E4444" t="s">
        <v>83</v>
      </c>
      <c r="F4444" t="s">
        <v>44</v>
      </c>
      <c r="G4444" t="s">
        <v>45</v>
      </c>
      <c r="H4444" t="s">
        <v>53</v>
      </c>
      <c r="I4444">
        <v>8</v>
      </c>
      <c r="J4444">
        <v>2</v>
      </c>
      <c r="K4444" t="s">
        <v>8126</v>
      </c>
      <c r="L4444">
        <v>0</v>
      </c>
      <c r="M4444">
        <f t="shared" si="282"/>
        <v>2</v>
      </c>
      <c r="N4444" s="2">
        <f t="shared" si="279"/>
        <v>28</v>
      </c>
      <c r="O4444" s="2" t="str">
        <f t="shared" si="280"/>
        <v>BMI</v>
      </c>
      <c r="P4444" t="str">
        <f t="shared" si="281"/>
        <v>PA</v>
      </c>
    </row>
    <row r="4445" spans="1:16" x14ac:dyDescent="0.25">
      <c r="A4445" t="s">
        <v>29</v>
      </c>
      <c r="B4445" t="s">
        <v>8127</v>
      </c>
      <c r="C4445">
        <v>48</v>
      </c>
      <c r="D4445" t="s">
        <v>3834</v>
      </c>
      <c r="F4445" t="s">
        <v>455</v>
      </c>
      <c r="G4445" t="s">
        <v>456</v>
      </c>
      <c r="H4445" t="s">
        <v>3376</v>
      </c>
      <c r="I4445">
        <v>3</v>
      </c>
      <c r="M4445">
        <f t="shared" si="282"/>
        <v>2</v>
      </c>
      <c r="N4445" s="2">
        <f t="shared" si="279"/>
        <v>28</v>
      </c>
      <c r="O4445" s="2" t="str">
        <f t="shared" si="280"/>
        <v>AR_OPERAT</v>
      </c>
      <c r="P4445" t="str">
        <f t="shared" si="281"/>
        <v>PA</v>
      </c>
    </row>
    <row r="4446" spans="1:16" x14ac:dyDescent="0.25">
      <c r="A4446" t="s">
        <v>29</v>
      </c>
      <c r="B4446" t="s">
        <v>8128</v>
      </c>
      <c r="C4446">
        <v>49</v>
      </c>
      <c r="D4446" t="s">
        <v>8129</v>
      </c>
      <c r="F4446" t="s">
        <v>44</v>
      </c>
      <c r="G4446" t="s">
        <v>45</v>
      </c>
      <c r="H4446" t="s">
        <v>46</v>
      </c>
      <c r="I4446">
        <v>8</v>
      </c>
      <c r="J4446">
        <v>0</v>
      </c>
      <c r="K4446" t="s">
        <v>8130</v>
      </c>
      <c r="L4446">
        <v>0</v>
      </c>
      <c r="M4446">
        <f t="shared" si="282"/>
        <v>2</v>
      </c>
      <c r="N4446" s="2">
        <f t="shared" si="279"/>
        <v>28</v>
      </c>
      <c r="O4446" s="2" t="str">
        <f t="shared" si="280"/>
        <v>CONTACTS_YR</v>
      </c>
      <c r="P4446" t="str">
        <f t="shared" si="281"/>
        <v>PA</v>
      </c>
    </row>
    <row r="4447" spans="1:16" x14ac:dyDescent="0.25">
      <c r="A4447" t="s">
        <v>29</v>
      </c>
      <c r="B4447" t="s">
        <v>8131</v>
      </c>
      <c r="C4447">
        <v>50</v>
      </c>
      <c r="D4447" t="s">
        <v>3815</v>
      </c>
      <c r="F4447" t="s">
        <v>455</v>
      </c>
      <c r="G4447" t="s">
        <v>456</v>
      </c>
      <c r="H4447" t="s">
        <v>3376</v>
      </c>
      <c r="I4447">
        <v>3</v>
      </c>
      <c r="M4447">
        <f t="shared" si="282"/>
        <v>2</v>
      </c>
      <c r="N4447" s="2">
        <f t="shared" si="279"/>
        <v>28</v>
      </c>
      <c r="O4447" s="2" t="str">
        <f t="shared" si="280"/>
        <v>GL_OPERAT</v>
      </c>
      <c r="P4447" t="str">
        <f t="shared" si="281"/>
        <v>PA</v>
      </c>
    </row>
    <row r="4448" spans="1:16" x14ac:dyDescent="0.25">
      <c r="A4448" t="s">
        <v>29</v>
      </c>
      <c r="B4448" t="s">
        <v>8132</v>
      </c>
      <c r="C4448">
        <v>51</v>
      </c>
      <c r="D4448" t="s">
        <v>3805</v>
      </c>
      <c r="E4448" t="s">
        <v>1486</v>
      </c>
      <c r="F4448" t="s">
        <v>44</v>
      </c>
      <c r="G4448" t="s">
        <v>45</v>
      </c>
      <c r="H4448" t="s">
        <v>46</v>
      </c>
      <c r="I4448">
        <v>8</v>
      </c>
      <c r="J4448">
        <v>0</v>
      </c>
      <c r="K4448" t="s">
        <v>1491</v>
      </c>
      <c r="L4448">
        <v>0</v>
      </c>
      <c r="M4448">
        <f t="shared" si="282"/>
        <v>2</v>
      </c>
      <c r="N4448" s="2">
        <f t="shared" si="279"/>
        <v>28</v>
      </c>
      <c r="O4448" s="2" t="str">
        <f t="shared" si="280"/>
        <v>VISGLASS</v>
      </c>
      <c r="P4448" t="str">
        <f t="shared" si="281"/>
        <v>PA</v>
      </c>
    </row>
    <row r="4449" spans="1:16" x14ac:dyDescent="0.25">
      <c r="A4449" t="s">
        <v>29</v>
      </c>
      <c r="B4449" t="s">
        <v>8133</v>
      </c>
      <c r="C4449">
        <v>52</v>
      </c>
      <c r="D4449" t="s">
        <v>8134</v>
      </c>
      <c r="F4449" t="s">
        <v>44</v>
      </c>
      <c r="G4449" t="s">
        <v>45</v>
      </c>
      <c r="H4449" t="s">
        <v>46</v>
      </c>
      <c r="I4449">
        <v>8</v>
      </c>
      <c r="J4449">
        <v>0</v>
      </c>
      <c r="K4449" t="s">
        <v>8135</v>
      </c>
      <c r="L4449">
        <v>0</v>
      </c>
      <c r="M4449">
        <f t="shared" si="282"/>
        <v>2</v>
      </c>
      <c r="N4449" s="2">
        <f t="shared" si="279"/>
        <v>28</v>
      </c>
      <c r="O4449" s="2" t="str">
        <f t="shared" si="280"/>
        <v>GLASSES_YR</v>
      </c>
      <c r="P4449" t="str">
        <f t="shared" si="281"/>
        <v>PA</v>
      </c>
    </row>
    <row r="4450" spans="1:16" x14ac:dyDescent="0.25">
      <c r="A4450" t="s">
        <v>29</v>
      </c>
      <c r="B4450" t="s">
        <v>8136</v>
      </c>
      <c r="C4450">
        <v>53</v>
      </c>
      <c r="D4450" t="s">
        <v>3852</v>
      </c>
      <c r="F4450" t="s">
        <v>44</v>
      </c>
      <c r="G4450" t="s">
        <v>45</v>
      </c>
      <c r="H4450" t="s">
        <v>46</v>
      </c>
      <c r="I4450">
        <v>8</v>
      </c>
      <c r="J4450">
        <v>0</v>
      </c>
      <c r="K4450" t="s">
        <v>8137</v>
      </c>
      <c r="L4450">
        <v>0</v>
      </c>
      <c r="M4450">
        <f t="shared" si="282"/>
        <v>2</v>
      </c>
      <c r="N4450" s="2">
        <f t="shared" si="279"/>
        <v>28</v>
      </c>
      <c r="O4450" s="2" t="str">
        <f t="shared" si="280"/>
        <v>IPD_PRE</v>
      </c>
      <c r="P4450" t="str">
        <f t="shared" si="281"/>
        <v>PA</v>
      </c>
    </row>
    <row r="4451" spans="1:16" x14ac:dyDescent="0.25">
      <c r="A4451" t="s">
        <v>29</v>
      </c>
      <c r="B4451" t="s">
        <v>8138</v>
      </c>
      <c r="C4451">
        <v>54</v>
      </c>
      <c r="D4451" t="s">
        <v>3850</v>
      </c>
      <c r="F4451" t="s">
        <v>44</v>
      </c>
      <c r="G4451" t="s">
        <v>45</v>
      </c>
      <c r="H4451" t="s">
        <v>46</v>
      </c>
      <c r="I4451">
        <v>8</v>
      </c>
      <c r="J4451">
        <v>0</v>
      </c>
      <c r="K4451" t="s">
        <v>4838</v>
      </c>
      <c r="L4451">
        <v>0</v>
      </c>
      <c r="M4451">
        <f t="shared" si="282"/>
        <v>2</v>
      </c>
      <c r="N4451" s="2">
        <f t="shared" si="279"/>
        <v>28</v>
      </c>
      <c r="O4451" s="2" t="str">
        <f t="shared" si="280"/>
        <v>LAXISPRE</v>
      </c>
      <c r="P4451" t="str">
        <f t="shared" si="281"/>
        <v>PA</v>
      </c>
    </row>
    <row r="4452" spans="1:16" x14ac:dyDescent="0.25">
      <c r="A4452" t="s">
        <v>29</v>
      </c>
      <c r="B4452" t="s">
        <v>8139</v>
      </c>
      <c r="C4452">
        <v>55</v>
      </c>
      <c r="D4452" t="s">
        <v>3847</v>
      </c>
      <c r="F4452" t="s">
        <v>44</v>
      </c>
      <c r="G4452" t="s">
        <v>45</v>
      </c>
      <c r="H4452" t="s">
        <v>46</v>
      </c>
      <c r="I4452">
        <v>8</v>
      </c>
      <c r="J4452">
        <v>0</v>
      </c>
      <c r="K4452" t="s">
        <v>8140</v>
      </c>
      <c r="L4452">
        <v>0</v>
      </c>
      <c r="M4452">
        <f t="shared" si="282"/>
        <v>2</v>
      </c>
      <c r="N4452" s="2">
        <f t="shared" si="279"/>
        <v>28</v>
      </c>
      <c r="O4452" s="2" t="str">
        <f t="shared" si="280"/>
        <v>LCYLPRE</v>
      </c>
      <c r="P4452" t="str">
        <f t="shared" si="281"/>
        <v>PA</v>
      </c>
    </row>
    <row r="4453" spans="1:16" x14ac:dyDescent="0.25">
      <c r="A4453" t="s">
        <v>29</v>
      </c>
      <c r="B4453" t="s">
        <v>8141</v>
      </c>
      <c r="C4453">
        <v>56</v>
      </c>
      <c r="D4453" t="s">
        <v>3863</v>
      </c>
      <c r="F4453" t="s">
        <v>44</v>
      </c>
      <c r="G4453" t="s">
        <v>45</v>
      </c>
      <c r="H4453" t="s">
        <v>46</v>
      </c>
      <c r="I4453">
        <v>8</v>
      </c>
      <c r="J4453">
        <v>0</v>
      </c>
      <c r="K4453" t="s">
        <v>8142</v>
      </c>
      <c r="L4453">
        <v>0</v>
      </c>
      <c r="M4453">
        <f t="shared" si="282"/>
        <v>2</v>
      </c>
      <c r="N4453" s="2">
        <f t="shared" si="279"/>
        <v>28</v>
      </c>
      <c r="O4453" s="2" t="str">
        <f t="shared" si="280"/>
        <v>LKHAXIS</v>
      </c>
      <c r="P4453" t="str">
        <f t="shared" si="281"/>
        <v>PA</v>
      </c>
    </row>
    <row r="4454" spans="1:16" x14ac:dyDescent="0.25">
      <c r="A4454" t="s">
        <v>29</v>
      </c>
      <c r="B4454" t="s">
        <v>8143</v>
      </c>
      <c r="C4454">
        <v>57</v>
      </c>
      <c r="D4454" t="s">
        <v>3860</v>
      </c>
      <c r="F4454" t="s">
        <v>44</v>
      </c>
      <c r="G4454" t="s">
        <v>45</v>
      </c>
      <c r="H4454" t="s">
        <v>46</v>
      </c>
      <c r="I4454">
        <v>8</v>
      </c>
      <c r="J4454">
        <v>0</v>
      </c>
      <c r="K4454" t="s">
        <v>8144</v>
      </c>
      <c r="L4454">
        <v>0</v>
      </c>
      <c r="M4454">
        <f t="shared" si="282"/>
        <v>2</v>
      </c>
      <c r="N4454" s="2">
        <f t="shared" si="279"/>
        <v>28</v>
      </c>
      <c r="O4454" s="2" t="str">
        <f t="shared" si="280"/>
        <v>LKVALUEH</v>
      </c>
      <c r="P4454" t="str">
        <f t="shared" si="281"/>
        <v>PA</v>
      </c>
    </row>
    <row r="4455" spans="1:16" x14ac:dyDescent="0.25">
      <c r="A4455" t="s">
        <v>29</v>
      </c>
      <c r="B4455" t="s">
        <v>8145</v>
      </c>
      <c r="C4455">
        <v>58</v>
      </c>
      <c r="D4455" t="s">
        <v>3870</v>
      </c>
      <c r="F4455" t="s">
        <v>44</v>
      </c>
      <c r="G4455" t="s">
        <v>45</v>
      </c>
      <c r="H4455" t="s">
        <v>46</v>
      </c>
      <c r="I4455">
        <v>8</v>
      </c>
      <c r="J4455">
        <v>0</v>
      </c>
      <c r="K4455" t="s">
        <v>8146</v>
      </c>
      <c r="L4455">
        <v>0</v>
      </c>
      <c r="M4455">
        <f t="shared" si="282"/>
        <v>2</v>
      </c>
      <c r="N4455" s="2">
        <f t="shared" si="279"/>
        <v>28</v>
      </c>
      <c r="O4455" s="2" t="str">
        <f t="shared" si="280"/>
        <v>LKVALUEV</v>
      </c>
      <c r="P4455" t="str">
        <f t="shared" si="281"/>
        <v>PA</v>
      </c>
    </row>
    <row r="4456" spans="1:16" x14ac:dyDescent="0.25">
      <c r="A4456" t="s">
        <v>29</v>
      </c>
      <c r="B4456" t="s">
        <v>8147</v>
      </c>
      <c r="C4456">
        <v>59</v>
      </c>
      <c r="D4456" t="s">
        <v>3873</v>
      </c>
      <c r="F4456" t="s">
        <v>44</v>
      </c>
      <c r="G4456" t="s">
        <v>45</v>
      </c>
      <c r="H4456" t="s">
        <v>46</v>
      </c>
      <c r="I4456">
        <v>8</v>
      </c>
      <c r="J4456">
        <v>0</v>
      </c>
      <c r="K4456" t="s">
        <v>8148</v>
      </c>
      <c r="L4456">
        <v>0</v>
      </c>
      <c r="M4456">
        <f t="shared" si="282"/>
        <v>2</v>
      </c>
      <c r="N4456" s="2">
        <f t="shared" si="279"/>
        <v>28</v>
      </c>
      <c r="O4456" s="2" t="str">
        <f t="shared" si="280"/>
        <v>LKVAXIS</v>
      </c>
      <c r="P4456" t="str">
        <f t="shared" si="281"/>
        <v>PA</v>
      </c>
    </row>
    <row r="4457" spans="1:16" x14ac:dyDescent="0.25">
      <c r="A4457" t="s">
        <v>29</v>
      </c>
      <c r="B4457" t="s">
        <v>8149</v>
      </c>
      <c r="C4457">
        <v>60</v>
      </c>
      <c r="D4457" t="s">
        <v>3844</v>
      </c>
      <c r="F4457" t="s">
        <v>44</v>
      </c>
      <c r="G4457" t="s">
        <v>45</v>
      </c>
      <c r="H4457" t="s">
        <v>46</v>
      </c>
      <c r="I4457">
        <v>8</v>
      </c>
      <c r="J4457">
        <v>0</v>
      </c>
      <c r="K4457" t="s">
        <v>8150</v>
      </c>
      <c r="L4457">
        <v>0</v>
      </c>
      <c r="M4457">
        <f t="shared" si="282"/>
        <v>2</v>
      </c>
      <c r="N4457" s="2">
        <f t="shared" si="279"/>
        <v>28</v>
      </c>
      <c r="O4457" s="2" t="str">
        <f t="shared" si="280"/>
        <v>LSPHPRE</v>
      </c>
      <c r="P4457" t="str">
        <f t="shared" si="281"/>
        <v>PA</v>
      </c>
    </row>
    <row r="4458" spans="1:16" x14ac:dyDescent="0.25">
      <c r="A4458" t="s">
        <v>29</v>
      </c>
      <c r="B4458" t="s">
        <v>8151</v>
      </c>
      <c r="C4458">
        <v>61</v>
      </c>
      <c r="D4458" t="s">
        <v>4048</v>
      </c>
      <c r="E4458" t="s">
        <v>4035</v>
      </c>
      <c r="F4458" t="s">
        <v>455</v>
      </c>
      <c r="G4458" t="s">
        <v>456</v>
      </c>
      <c r="H4458" t="s">
        <v>3925</v>
      </c>
      <c r="I4458">
        <v>6</v>
      </c>
      <c r="M4458">
        <f t="shared" si="282"/>
        <v>2</v>
      </c>
      <c r="N4458" s="2">
        <f t="shared" si="279"/>
        <v>28</v>
      </c>
      <c r="O4458" s="2" t="str">
        <f t="shared" si="280"/>
        <v>LVA</v>
      </c>
      <c r="P4458" t="str">
        <f t="shared" si="281"/>
        <v>PA</v>
      </c>
    </row>
    <row r="4459" spans="1:16" x14ac:dyDescent="0.25">
      <c r="A4459" t="s">
        <v>29</v>
      </c>
      <c r="B4459" t="s">
        <v>8152</v>
      </c>
      <c r="C4459">
        <v>62</v>
      </c>
      <c r="D4459" t="s">
        <v>4050</v>
      </c>
      <c r="F4459" t="s">
        <v>44</v>
      </c>
      <c r="G4459" t="s">
        <v>456</v>
      </c>
      <c r="H4459" t="s">
        <v>869</v>
      </c>
      <c r="I4459">
        <v>2</v>
      </c>
      <c r="J4459">
        <v>0</v>
      </c>
      <c r="K4459" t="s">
        <v>8153</v>
      </c>
      <c r="L4459">
        <v>0</v>
      </c>
      <c r="M4459">
        <f t="shared" si="282"/>
        <v>2</v>
      </c>
      <c r="N4459" s="2">
        <f t="shared" si="279"/>
        <v>28</v>
      </c>
      <c r="O4459" s="2" t="str">
        <f t="shared" si="280"/>
        <v>LVA_LM</v>
      </c>
      <c r="P4459" t="str">
        <f t="shared" si="281"/>
        <v>PA</v>
      </c>
    </row>
    <row r="4460" spans="1:16" x14ac:dyDescent="0.25">
      <c r="A4460" t="s">
        <v>29</v>
      </c>
      <c r="B4460" t="s">
        <v>8154</v>
      </c>
      <c r="C4460">
        <v>63</v>
      </c>
      <c r="D4460" t="s">
        <v>4059</v>
      </c>
      <c r="E4460" t="s">
        <v>4035</v>
      </c>
      <c r="F4460" t="s">
        <v>455</v>
      </c>
      <c r="G4460" t="s">
        <v>456</v>
      </c>
      <c r="H4460" t="s">
        <v>1472</v>
      </c>
      <c r="I4460">
        <v>5</v>
      </c>
      <c r="M4460">
        <f t="shared" si="282"/>
        <v>2</v>
      </c>
      <c r="N4460" s="2">
        <f t="shared" si="279"/>
        <v>28</v>
      </c>
      <c r="O4460" s="2" t="str">
        <f t="shared" si="280"/>
        <v>LVAPH</v>
      </c>
      <c r="P4460" t="str">
        <f t="shared" si="281"/>
        <v>PA</v>
      </c>
    </row>
    <row r="4461" spans="1:16" x14ac:dyDescent="0.25">
      <c r="A4461" t="s">
        <v>29</v>
      </c>
      <c r="B4461" t="s">
        <v>8155</v>
      </c>
      <c r="C4461">
        <v>64</v>
      </c>
      <c r="D4461" t="s">
        <v>4061</v>
      </c>
      <c r="F4461" t="s">
        <v>44</v>
      </c>
      <c r="G4461" t="s">
        <v>456</v>
      </c>
      <c r="H4461" t="s">
        <v>869</v>
      </c>
      <c r="I4461">
        <v>2</v>
      </c>
      <c r="J4461">
        <v>0</v>
      </c>
      <c r="K4461" t="s">
        <v>8153</v>
      </c>
      <c r="L4461">
        <v>0</v>
      </c>
      <c r="M4461">
        <f t="shared" si="282"/>
        <v>2</v>
      </c>
      <c r="N4461" s="2">
        <f t="shared" si="279"/>
        <v>28</v>
      </c>
      <c r="O4461" s="2" t="str">
        <f t="shared" si="280"/>
        <v>LVAPH_LM</v>
      </c>
      <c r="P4461" t="str">
        <f t="shared" si="281"/>
        <v>PA</v>
      </c>
    </row>
    <row r="4462" spans="1:16" x14ac:dyDescent="0.25">
      <c r="A4462" t="s">
        <v>29</v>
      </c>
      <c r="B4462" t="s">
        <v>8156</v>
      </c>
      <c r="C4462">
        <v>65</v>
      </c>
      <c r="D4462" t="s">
        <v>3858</v>
      </c>
      <c r="F4462" t="s">
        <v>44</v>
      </c>
      <c r="G4462" t="s">
        <v>45</v>
      </c>
      <c r="H4462" t="s">
        <v>46</v>
      </c>
      <c r="I4462">
        <v>8</v>
      </c>
      <c r="J4462">
        <v>0</v>
      </c>
      <c r="K4462" t="s">
        <v>4838</v>
      </c>
      <c r="L4462">
        <v>0</v>
      </c>
      <c r="M4462">
        <f t="shared" si="282"/>
        <v>2</v>
      </c>
      <c r="N4462" s="2">
        <f t="shared" ref="N4462:N4525" si="283">_xlfn.NUMBERVALUE(MID(A4462,2,3))-200</f>
        <v>28</v>
      </c>
      <c r="O4462" s="2" t="str">
        <f t="shared" ref="O4462:O4525" si="284">MID(B4462,6,LEN(B4462)-5)</f>
        <v>RKHAXIS</v>
      </c>
      <c r="P4462" t="str">
        <f t="shared" ref="P4462:P4525" si="285">IFERROR(IF(FIND("PA",A4462)&gt;0,"PA","Biological"),"Biological")</f>
        <v>PA</v>
      </c>
    </row>
    <row r="4463" spans="1:16" x14ac:dyDescent="0.25">
      <c r="A4463" t="s">
        <v>29</v>
      </c>
      <c r="B4463" t="s">
        <v>8157</v>
      </c>
      <c r="C4463">
        <v>66</v>
      </c>
      <c r="D4463" t="s">
        <v>3855</v>
      </c>
      <c r="F4463" t="s">
        <v>44</v>
      </c>
      <c r="G4463" t="s">
        <v>45</v>
      </c>
      <c r="H4463" t="s">
        <v>46</v>
      </c>
      <c r="I4463">
        <v>8</v>
      </c>
      <c r="J4463">
        <v>0</v>
      </c>
      <c r="K4463" t="s">
        <v>8158</v>
      </c>
      <c r="L4463">
        <v>0</v>
      </c>
      <c r="M4463">
        <f t="shared" si="282"/>
        <v>2</v>
      </c>
      <c r="N4463" s="2">
        <f t="shared" si="283"/>
        <v>28</v>
      </c>
      <c r="O4463" s="2" t="str">
        <f t="shared" si="284"/>
        <v>RKVALUEH</v>
      </c>
      <c r="P4463" t="str">
        <f t="shared" si="285"/>
        <v>PA</v>
      </c>
    </row>
    <row r="4464" spans="1:16" x14ac:dyDescent="0.25">
      <c r="A4464" t="s">
        <v>29</v>
      </c>
      <c r="B4464" t="s">
        <v>8159</v>
      </c>
      <c r="C4464">
        <v>67</v>
      </c>
      <c r="D4464" t="s">
        <v>3865</v>
      </c>
      <c r="F4464" t="s">
        <v>44</v>
      </c>
      <c r="G4464" t="s">
        <v>45</v>
      </c>
      <c r="H4464" t="s">
        <v>46</v>
      </c>
      <c r="I4464">
        <v>8</v>
      </c>
      <c r="J4464">
        <v>0</v>
      </c>
      <c r="K4464" t="s">
        <v>8160</v>
      </c>
      <c r="L4464">
        <v>0</v>
      </c>
      <c r="M4464">
        <f t="shared" si="282"/>
        <v>2</v>
      </c>
      <c r="N4464" s="2">
        <f t="shared" si="283"/>
        <v>28</v>
      </c>
      <c r="O4464" s="2" t="str">
        <f t="shared" si="284"/>
        <v>RKVALUEV</v>
      </c>
      <c r="P4464" t="str">
        <f t="shared" si="285"/>
        <v>PA</v>
      </c>
    </row>
    <row r="4465" spans="1:16" x14ac:dyDescent="0.25">
      <c r="A4465" t="s">
        <v>29</v>
      </c>
      <c r="B4465" t="s">
        <v>8161</v>
      </c>
      <c r="C4465">
        <v>68</v>
      </c>
      <c r="D4465" t="s">
        <v>3868</v>
      </c>
      <c r="F4465" t="s">
        <v>44</v>
      </c>
      <c r="G4465" t="s">
        <v>45</v>
      </c>
      <c r="H4465" t="s">
        <v>46</v>
      </c>
      <c r="I4465">
        <v>8</v>
      </c>
      <c r="J4465">
        <v>0</v>
      </c>
      <c r="K4465" t="s">
        <v>7126</v>
      </c>
      <c r="L4465">
        <v>0</v>
      </c>
      <c r="M4465">
        <f t="shared" si="282"/>
        <v>2</v>
      </c>
      <c r="N4465" s="2">
        <f t="shared" si="283"/>
        <v>28</v>
      </c>
      <c r="O4465" s="2" t="str">
        <f t="shared" si="284"/>
        <v>RKVAXIS</v>
      </c>
      <c r="P4465" t="str">
        <f t="shared" si="285"/>
        <v>PA</v>
      </c>
    </row>
    <row r="4466" spans="1:16" x14ac:dyDescent="0.25">
      <c r="A4466" t="s">
        <v>29</v>
      </c>
      <c r="B4466" t="s">
        <v>8162</v>
      </c>
      <c r="C4466">
        <v>69</v>
      </c>
      <c r="D4466" t="s">
        <v>3836</v>
      </c>
      <c r="F4466" t="s">
        <v>44</v>
      </c>
      <c r="G4466" t="s">
        <v>45</v>
      </c>
      <c r="H4466" t="s">
        <v>46</v>
      </c>
      <c r="I4466">
        <v>8</v>
      </c>
      <c r="J4466">
        <v>0</v>
      </c>
      <c r="K4466" t="s">
        <v>8163</v>
      </c>
      <c r="L4466">
        <v>0</v>
      </c>
      <c r="M4466">
        <f t="shared" si="282"/>
        <v>2</v>
      </c>
      <c r="N4466" s="2">
        <f t="shared" si="283"/>
        <v>28</v>
      </c>
      <c r="O4466" s="2" t="str">
        <f t="shared" si="284"/>
        <v>RSPHPRE</v>
      </c>
      <c r="P4466" t="str">
        <f t="shared" si="285"/>
        <v>PA</v>
      </c>
    </row>
    <row r="4467" spans="1:16" x14ac:dyDescent="0.25">
      <c r="A4467" t="s">
        <v>29</v>
      </c>
      <c r="B4467" t="s">
        <v>8164</v>
      </c>
      <c r="C4467">
        <v>70</v>
      </c>
      <c r="D4467" t="s">
        <v>4034</v>
      </c>
      <c r="E4467" t="s">
        <v>4035</v>
      </c>
      <c r="F4467" t="s">
        <v>455</v>
      </c>
      <c r="G4467" t="s">
        <v>456</v>
      </c>
      <c r="H4467" t="s">
        <v>1472</v>
      </c>
      <c r="I4467">
        <v>5</v>
      </c>
      <c r="M4467">
        <f t="shared" si="282"/>
        <v>2</v>
      </c>
      <c r="N4467" s="2">
        <f t="shared" si="283"/>
        <v>28</v>
      </c>
      <c r="O4467" s="2" t="str">
        <f t="shared" si="284"/>
        <v>RVA</v>
      </c>
      <c r="P4467" t="str">
        <f t="shared" si="285"/>
        <v>PA</v>
      </c>
    </row>
    <row r="4468" spans="1:16" x14ac:dyDescent="0.25">
      <c r="A4468" t="s">
        <v>29</v>
      </c>
      <c r="B4468" t="s">
        <v>8165</v>
      </c>
      <c r="C4468">
        <v>71</v>
      </c>
      <c r="D4468" t="s">
        <v>4031</v>
      </c>
      <c r="F4468" t="s">
        <v>44</v>
      </c>
      <c r="G4468" t="s">
        <v>456</v>
      </c>
      <c r="H4468" t="s">
        <v>869</v>
      </c>
      <c r="I4468">
        <v>2</v>
      </c>
      <c r="J4468">
        <v>0</v>
      </c>
      <c r="K4468" t="s">
        <v>8153</v>
      </c>
      <c r="L4468">
        <v>0</v>
      </c>
      <c r="M4468">
        <f t="shared" si="282"/>
        <v>2</v>
      </c>
      <c r="N4468" s="2">
        <f t="shared" si="283"/>
        <v>28</v>
      </c>
      <c r="O4468" s="2" t="str">
        <f t="shared" si="284"/>
        <v>RVA_LM</v>
      </c>
      <c r="P4468" t="str">
        <f t="shared" si="285"/>
        <v>PA</v>
      </c>
    </row>
    <row r="4469" spans="1:16" x14ac:dyDescent="0.25">
      <c r="A4469" t="s">
        <v>29</v>
      </c>
      <c r="B4469" t="s">
        <v>8166</v>
      </c>
      <c r="C4469">
        <v>72</v>
      </c>
      <c r="D4469" t="s">
        <v>4044</v>
      </c>
      <c r="E4469" t="s">
        <v>4035</v>
      </c>
      <c r="F4469" t="s">
        <v>455</v>
      </c>
      <c r="G4469" t="s">
        <v>456</v>
      </c>
      <c r="H4469" t="s">
        <v>1472</v>
      </c>
      <c r="I4469">
        <v>5</v>
      </c>
      <c r="M4469">
        <f t="shared" si="282"/>
        <v>2</v>
      </c>
      <c r="N4469" s="2">
        <f t="shared" si="283"/>
        <v>28</v>
      </c>
      <c r="O4469" s="2" t="str">
        <f t="shared" si="284"/>
        <v>RVAPH</v>
      </c>
      <c r="P4469" t="str">
        <f t="shared" si="285"/>
        <v>PA</v>
      </c>
    </row>
    <row r="4470" spans="1:16" x14ac:dyDescent="0.25">
      <c r="A4470" t="s">
        <v>29</v>
      </c>
      <c r="B4470" t="s">
        <v>8167</v>
      </c>
      <c r="C4470">
        <v>73</v>
      </c>
      <c r="D4470" t="s">
        <v>4046</v>
      </c>
      <c r="F4470" t="s">
        <v>44</v>
      </c>
      <c r="G4470" t="s">
        <v>456</v>
      </c>
      <c r="H4470" t="s">
        <v>869</v>
      </c>
      <c r="I4470">
        <v>2</v>
      </c>
      <c r="J4470">
        <v>0</v>
      </c>
      <c r="K4470" t="s">
        <v>8168</v>
      </c>
      <c r="L4470">
        <v>0</v>
      </c>
      <c r="M4470">
        <f t="shared" si="282"/>
        <v>2</v>
      </c>
      <c r="N4470" s="2">
        <f t="shared" si="283"/>
        <v>28</v>
      </c>
      <c r="O4470" s="2" t="str">
        <f t="shared" si="284"/>
        <v>RVAPH_LM</v>
      </c>
      <c r="P4470" t="str">
        <f t="shared" si="285"/>
        <v>PA</v>
      </c>
    </row>
    <row r="4471" spans="1:16" x14ac:dyDescent="0.25">
      <c r="A4471" t="s">
        <v>29</v>
      </c>
      <c r="B4471" t="s">
        <v>8169</v>
      </c>
      <c r="C4471">
        <v>74</v>
      </c>
      <c r="D4471" t="s">
        <v>4026</v>
      </c>
      <c r="F4471" t="s">
        <v>455</v>
      </c>
      <c r="G4471" t="s">
        <v>456</v>
      </c>
      <c r="H4471" t="s">
        <v>3376</v>
      </c>
      <c r="I4471">
        <v>3</v>
      </c>
      <c r="M4471">
        <f t="shared" si="282"/>
        <v>2</v>
      </c>
      <c r="N4471" s="2">
        <f t="shared" si="283"/>
        <v>28</v>
      </c>
      <c r="O4471" s="2" t="str">
        <f t="shared" si="284"/>
        <v>VA_OPERAT</v>
      </c>
      <c r="P4471" t="str">
        <f t="shared" si="285"/>
        <v>PA</v>
      </c>
    </row>
    <row r="4472" spans="1:16" x14ac:dyDescent="0.25">
      <c r="A4472" t="s">
        <v>29</v>
      </c>
      <c r="B4472" t="s">
        <v>8170</v>
      </c>
      <c r="C4472">
        <v>75</v>
      </c>
      <c r="D4472" t="s">
        <v>3832</v>
      </c>
      <c r="F4472" t="s">
        <v>44</v>
      </c>
      <c r="G4472" t="s">
        <v>45</v>
      </c>
      <c r="H4472" t="s">
        <v>46</v>
      </c>
      <c r="I4472">
        <v>8</v>
      </c>
      <c r="J4472">
        <v>0</v>
      </c>
      <c r="K4472" t="s">
        <v>4838</v>
      </c>
      <c r="L4472">
        <v>0</v>
      </c>
      <c r="M4472">
        <f t="shared" si="282"/>
        <v>2</v>
      </c>
      <c r="N4472" s="2">
        <f t="shared" si="283"/>
        <v>28</v>
      </c>
      <c r="O4472" s="2" t="str">
        <f t="shared" si="284"/>
        <v>LAXISGL</v>
      </c>
      <c r="P4472" t="str">
        <f t="shared" si="285"/>
        <v>PA</v>
      </c>
    </row>
    <row r="4473" spans="1:16" x14ac:dyDescent="0.25">
      <c r="A4473" t="s">
        <v>29</v>
      </c>
      <c r="B4473" t="s">
        <v>8171</v>
      </c>
      <c r="C4473">
        <v>76</v>
      </c>
      <c r="D4473" t="s">
        <v>3830</v>
      </c>
      <c r="F4473" t="s">
        <v>44</v>
      </c>
      <c r="G4473" t="s">
        <v>45</v>
      </c>
      <c r="H4473" t="s">
        <v>46</v>
      </c>
      <c r="I4473">
        <v>8</v>
      </c>
      <c r="J4473">
        <v>0</v>
      </c>
      <c r="K4473" t="s">
        <v>3840</v>
      </c>
      <c r="L4473">
        <v>0</v>
      </c>
      <c r="M4473">
        <f t="shared" si="282"/>
        <v>2</v>
      </c>
      <c r="N4473" s="2">
        <f t="shared" si="283"/>
        <v>28</v>
      </c>
      <c r="O4473" s="2" t="str">
        <f t="shared" si="284"/>
        <v>LCYLGL</v>
      </c>
      <c r="P4473" t="str">
        <f t="shared" si="285"/>
        <v>PA</v>
      </c>
    </row>
    <row r="4474" spans="1:16" x14ac:dyDescent="0.25">
      <c r="A4474" t="s">
        <v>29</v>
      </c>
      <c r="B4474" t="s">
        <v>8172</v>
      </c>
      <c r="C4474">
        <v>77</v>
      </c>
      <c r="D4474" t="s">
        <v>3827</v>
      </c>
      <c r="F4474" t="s">
        <v>44</v>
      </c>
      <c r="G4474" t="s">
        <v>45</v>
      </c>
      <c r="H4474" t="s">
        <v>46</v>
      </c>
      <c r="I4474">
        <v>8</v>
      </c>
      <c r="J4474">
        <v>0</v>
      </c>
      <c r="K4474" t="s">
        <v>8173</v>
      </c>
      <c r="L4474">
        <v>0</v>
      </c>
      <c r="M4474">
        <f t="shared" si="282"/>
        <v>2</v>
      </c>
      <c r="N4474" s="2">
        <f t="shared" si="283"/>
        <v>28</v>
      </c>
      <c r="O4474" s="2" t="str">
        <f t="shared" si="284"/>
        <v>LSPHGL</v>
      </c>
      <c r="P4474" t="str">
        <f t="shared" si="285"/>
        <v>PA</v>
      </c>
    </row>
    <row r="4475" spans="1:16" x14ac:dyDescent="0.25">
      <c r="A4475" t="s">
        <v>29</v>
      </c>
      <c r="B4475" t="s">
        <v>8174</v>
      </c>
      <c r="C4475">
        <v>78</v>
      </c>
      <c r="D4475" t="s">
        <v>3824</v>
      </c>
      <c r="F4475" t="s">
        <v>44</v>
      </c>
      <c r="G4475" t="s">
        <v>45</v>
      </c>
      <c r="H4475" t="s">
        <v>46</v>
      </c>
      <c r="I4475">
        <v>8</v>
      </c>
      <c r="J4475">
        <v>0</v>
      </c>
      <c r="K4475" t="s">
        <v>4838</v>
      </c>
      <c r="L4475">
        <v>0</v>
      </c>
      <c r="M4475">
        <f t="shared" si="282"/>
        <v>2</v>
      </c>
      <c r="N4475" s="2">
        <f t="shared" si="283"/>
        <v>28</v>
      </c>
      <c r="O4475" s="2" t="str">
        <f t="shared" si="284"/>
        <v>RAXISGL</v>
      </c>
      <c r="P4475" t="str">
        <f t="shared" si="285"/>
        <v>PA</v>
      </c>
    </row>
    <row r="4476" spans="1:16" x14ac:dyDescent="0.25">
      <c r="A4476" t="s">
        <v>29</v>
      </c>
      <c r="B4476" t="s">
        <v>8175</v>
      </c>
      <c r="C4476">
        <v>79</v>
      </c>
      <c r="D4476" t="s">
        <v>3821</v>
      </c>
      <c r="F4476" t="s">
        <v>44</v>
      </c>
      <c r="G4476" t="s">
        <v>45</v>
      </c>
      <c r="H4476" t="s">
        <v>46</v>
      </c>
      <c r="I4476">
        <v>8</v>
      </c>
      <c r="J4476">
        <v>0</v>
      </c>
      <c r="K4476" t="s">
        <v>8176</v>
      </c>
      <c r="L4476">
        <v>0</v>
      </c>
      <c r="M4476">
        <f t="shared" si="282"/>
        <v>2</v>
      </c>
      <c r="N4476" s="2">
        <f t="shared" si="283"/>
        <v>28</v>
      </c>
      <c r="O4476" s="2" t="str">
        <f t="shared" si="284"/>
        <v>RCYLGL</v>
      </c>
      <c r="P4476" t="str">
        <f t="shared" si="285"/>
        <v>PA</v>
      </c>
    </row>
    <row r="4477" spans="1:16" x14ac:dyDescent="0.25">
      <c r="A4477" t="s">
        <v>29</v>
      </c>
      <c r="B4477" t="s">
        <v>8177</v>
      </c>
      <c r="C4477">
        <v>80</v>
      </c>
      <c r="D4477" t="s">
        <v>3818</v>
      </c>
      <c r="F4477" t="s">
        <v>44</v>
      </c>
      <c r="G4477" t="s">
        <v>45</v>
      </c>
      <c r="H4477" t="s">
        <v>46</v>
      </c>
      <c r="I4477">
        <v>8</v>
      </c>
      <c r="J4477">
        <v>0</v>
      </c>
      <c r="K4477" t="s">
        <v>8178</v>
      </c>
      <c r="L4477">
        <v>0</v>
      </c>
      <c r="M4477">
        <f t="shared" si="282"/>
        <v>2</v>
      </c>
      <c r="N4477" s="2">
        <f t="shared" si="283"/>
        <v>28</v>
      </c>
      <c r="O4477" s="2" t="str">
        <f t="shared" si="284"/>
        <v>RSPHGL</v>
      </c>
      <c r="P4477" t="str">
        <f t="shared" si="285"/>
        <v>PA</v>
      </c>
    </row>
    <row r="4478" spans="1:16" x14ac:dyDescent="0.25">
      <c r="A4478" t="s">
        <v>29</v>
      </c>
      <c r="B4478" t="s">
        <v>8179</v>
      </c>
      <c r="C4478">
        <v>81</v>
      </c>
      <c r="D4478" t="s">
        <v>4028</v>
      </c>
      <c r="F4478" t="s">
        <v>455</v>
      </c>
      <c r="G4478" t="s">
        <v>456</v>
      </c>
      <c r="H4478" t="s">
        <v>8180</v>
      </c>
      <c r="I4478">
        <v>23</v>
      </c>
      <c r="M4478">
        <f t="shared" si="282"/>
        <v>2</v>
      </c>
      <c r="N4478" s="2">
        <f t="shared" si="283"/>
        <v>28</v>
      </c>
      <c r="O4478" s="2" t="str">
        <f t="shared" si="284"/>
        <v>VAGLASSES_1</v>
      </c>
      <c r="P4478" t="str">
        <f t="shared" si="285"/>
        <v>PA</v>
      </c>
    </row>
    <row r="4479" spans="1:16" x14ac:dyDescent="0.25">
      <c r="A4479" t="s">
        <v>29</v>
      </c>
      <c r="B4479" t="s">
        <v>8181</v>
      </c>
      <c r="C4479">
        <v>82</v>
      </c>
      <c r="D4479" t="s">
        <v>7179</v>
      </c>
      <c r="E4479" t="s">
        <v>5971</v>
      </c>
      <c r="F4479" t="s">
        <v>44</v>
      </c>
      <c r="G4479" t="s">
        <v>45</v>
      </c>
      <c r="H4479" t="s">
        <v>46</v>
      </c>
      <c r="I4479">
        <v>8</v>
      </c>
      <c r="J4479">
        <v>0</v>
      </c>
      <c r="K4479" t="s">
        <v>2102</v>
      </c>
      <c r="L4479">
        <v>0</v>
      </c>
      <c r="M4479">
        <f t="shared" si="282"/>
        <v>2</v>
      </c>
      <c r="N4479" s="2">
        <f t="shared" si="283"/>
        <v>28</v>
      </c>
      <c r="O4479" s="2" t="str">
        <f t="shared" si="284"/>
        <v>CONJUNCT_PHOTOL_DONE</v>
      </c>
      <c r="P4479" t="str">
        <f t="shared" si="285"/>
        <v>PA</v>
      </c>
    </row>
    <row r="4480" spans="1:16" x14ac:dyDescent="0.25">
      <c r="A4480" t="s">
        <v>29</v>
      </c>
      <c r="B4480" t="s">
        <v>8182</v>
      </c>
      <c r="C4480">
        <v>83</v>
      </c>
      <c r="D4480" t="s">
        <v>8183</v>
      </c>
      <c r="F4480" t="s">
        <v>44</v>
      </c>
      <c r="G4480" t="s">
        <v>45</v>
      </c>
      <c r="H4480" t="s">
        <v>46</v>
      </c>
      <c r="I4480">
        <v>8</v>
      </c>
      <c r="J4480">
        <v>0</v>
      </c>
      <c r="K4480" t="s">
        <v>2102</v>
      </c>
      <c r="L4480">
        <v>0</v>
      </c>
      <c r="M4480">
        <f t="shared" si="282"/>
        <v>2</v>
      </c>
      <c r="N4480" s="2">
        <f t="shared" si="283"/>
        <v>28</v>
      </c>
      <c r="O4480" s="2" t="str">
        <f t="shared" si="284"/>
        <v>EYECOLOURL</v>
      </c>
      <c r="P4480" t="str">
        <f t="shared" si="285"/>
        <v>PA</v>
      </c>
    </row>
    <row r="4481" spans="1:16" x14ac:dyDescent="0.25">
      <c r="A4481" t="s">
        <v>29</v>
      </c>
      <c r="B4481" t="s">
        <v>8184</v>
      </c>
      <c r="C4481">
        <v>84</v>
      </c>
      <c r="D4481" t="s">
        <v>8185</v>
      </c>
      <c r="F4481" t="s">
        <v>44</v>
      </c>
      <c r="G4481" t="s">
        <v>45</v>
      </c>
      <c r="H4481" t="s">
        <v>46</v>
      </c>
      <c r="I4481">
        <v>8</v>
      </c>
      <c r="J4481">
        <v>0</v>
      </c>
      <c r="K4481" t="s">
        <v>2102</v>
      </c>
      <c r="L4481">
        <v>0</v>
      </c>
      <c r="M4481">
        <f t="shared" si="282"/>
        <v>2</v>
      </c>
      <c r="N4481" s="2">
        <f t="shared" si="283"/>
        <v>28</v>
      </c>
      <c r="O4481" s="2" t="str">
        <f t="shared" si="284"/>
        <v>EYECOLOURR</v>
      </c>
      <c r="P4481" t="str">
        <f t="shared" si="285"/>
        <v>PA</v>
      </c>
    </row>
    <row r="4482" spans="1:16" x14ac:dyDescent="0.25">
      <c r="A4482" t="s">
        <v>29</v>
      </c>
      <c r="B4482" t="s">
        <v>8186</v>
      </c>
      <c r="C4482">
        <v>85</v>
      </c>
      <c r="D4482" t="s">
        <v>4729</v>
      </c>
      <c r="F4482" t="s">
        <v>44</v>
      </c>
      <c r="G4482" t="s">
        <v>45</v>
      </c>
      <c r="H4482" t="s">
        <v>46</v>
      </c>
      <c r="I4482">
        <v>8</v>
      </c>
      <c r="J4482">
        <v>0</v>
      </c>
      <c r="K4482" t="s">
        <v>8187</v>
      </c>
      <c r="L4482">
        <v>0</v>
      </c>
      <c r="M4482">
        <f t="shared" si="282"/>
        <v>2</v>
      </c>
      <c r="N4482" s="2">
        <f t="shared" si="283"/>
        <v>28</v>
      </c>
      <c r="O4482" s="2" t="str">
        <f t="shared" si="284"/>
        <v>IOL_LK1_1</v>
      </c>
      <c r="P4482" t="str">
        <f t="shared" si="285"/>
        <v>PA</v>
      </c>
    </row>
    <row r="4483" spans="1:16" x14ac:dyDescent="0.25">
      <c r="A4483" t="s">
        <v>29</v>
      </c>
      <c r="B4483" t="s">
        <v>8188</v>
      </c>
      <c r="C4483">
        <v>86</v>
      </c>
      <c r="D4483" t="s">
        <v>4744</v>
      </c>
      <c r="F4483" t="s">
        <v>44</v>
      </c>
      <c r="G4483" t="s">
        <v>45</v>
      </c>
      <c r="H4483" t="s">
        <v>46</v>
      </c>
      <c r="I4483">
        <v>8</v>
      </c>
      <c r="J4483">
        <v>0</v>
      </c>
      <c r="K4483" t="s">
        <v>8189</v>
      </c>
      <c r="L4483">
        <v>0</v>
      </c>
      <c r="M4483">
        <f t="shared" ref="M4483:M4546" si="286">_xlfn.NUMBERVALUE(MID(A4483,2,1))</f>
        <v>2</v>
      </c>
      <c r="N4483" s="2">
        <f t="shared" si="283"/>
        <v>28</v>
      </c>
      <c r="O4483" s="2" t="str">
        <f t="shared" si="284"/>
        <v>IOL_LK2_1</v>
      </c>
      <c r="P4483" t="str">
        <f t="shared" si="285"/>
        <v>PA</v>
      </c>
    </row>
    <row r="4484" spans="1:16" x14ac:dyDescent="0.25">
      <c r="A4484" t="s">
        <v>29</v>
      </c>
      <c r="B4484" t="s">
        <v>8190</v>
      </c>
      <c r="C4484">
        <v>87</v>
      </c>
      <c r="D4484" t="s">
        <v>4700</v>
      </c>
      <c r="F4484" t="s">
        <v>44</v>
      </c>
      <c r="G4484" t="s">
        <v>45</v>
      </c>
      <c r="H4484" t="s">
        <v>46</v>
      </c>
      <c r="I4484">
        <v>8</v>
      </c>
      <c r="J4484">
        <v>0</v>
      </c>
      <c r="K4484" t="s">
        <v>8191</v>
      </c>
      <c r="L4484">
        <v>0</v>
      </c>
      <c r="M4484">
        <f t="shared" si="286"/>
        <v>2</v>
      </c>
      <c r="N4484" s="2">
        <f t="shared" si="283"/>
        <v>28</v>
      </c>
      <c r="O4484" s="2" t="str">
        <f t="shared" si="284"/>
        <v>IOL_RK1_1</v>
      </c>
      <c r="P4484" t="str">
        <f t="shared" si="285"/>
        <v>PA</v>
      </c>
    </row>
    <row r="4485" spans="1:16" x14ac:dyDescent="0.25">
      <c r="A4485" t="s">
        <v>29</v>
      </c>
      <c r="B4485" t="s">
        <v>8192</v>
      </c>
      <c r="C4485">
        <v>88</v>
      </c>
      <c r="D4485" t="s">
        <v>4714</v>
      </c>
      <c r="F4485" t="s">
        <v>44</v>
      </c>
      <c r="G4485" t="s">
        <v>45</v>
      </c>
      <c r="H4485" t="s">
        <v>46</v>
      </c>
      <c r="I4485">
        <v>8</v>
      </c>
      <c r="J4485">
        <v>0</v>
      </c>
      <c r="K4485" t="s">
        <v>8193</v>
      </c>
      <c r="L4485">
        <v>0</v>
      </c>
      <c r="M4485">
        <f t="shared" si="286"/>
        <v>2</v>
      </c>
      <c r="N4485" s="2">
        <f t="shared" si="283"/>
        <v>28</v>
      </c>
      <c r="O4485" s="2" t="str">
        <f t="shared" si="284"/>
        <v>IOL_RK2_1</v>
      </c>
      <c r="P4485" t="str">
        <f t="shared" si="285"/>
        <v>PA</v>
      </c>
    </row>
    <row r="4486" spans="1:16" x14ac:dyDescent="0.25">
      <c r="A4486" t="s">
        <v>29</v>
      </c>
      <c r="B4486" t="s">
        <v>8194</v>
      </c>
      <c r="C4486">
        <v>89</v>
      </c>
      <c r="D4486" t="s">
        <v>4697</v>
      </c>
      <c r="F4486" t="s">
        <v>44</v>
      </c>
      <c r="G4486" t="s">
        <v>45</v>
      </c>
      <c r="H4486" t="s">
        <v>46</v>
      </c>
      <c r="I4486">
        <v>8</v>
      </c>
      <c r="J4486">
        <v>0</v>
      </c>
      <c r="K4486" t="s">
        <v>8195</v>
      </c>
      <c r="L4486">
        <v>0</v>
      </c>
      <c r="M4486">
        <f t="shared" si="286"/>
        <v>2</v>
      </c>
      <c r="N4486" s="2">
        <f t="shared" si="283"/>
        <v>28</v>
      </c>
      <c r="O4486" s="2" t="str">
        <f t="shared" si="284"/>
        <v>IOL_WOWL</v>
      </c>
      <c r="P4486" t="str">
        <f t="shared" si="285"/>
        <v>PA</v>
      </c>
    </row>
    <row r="4487" spans="1:16" x14ac:dyDescent="0.25">
      <c r="A4487" t="s">
        <v>29</v>
      </c>
      <c r="B4487" t="s">
        <v>8196</v>
      </c>
      <c r="C4487">
        <v>90</v>
      </c>
      <c r="D4487" t="s">
        <v>4694</v>
      </c>
      <c r="F4487" t="s">
        <v>44</v>
      </c>
      <c r="G4487" t="s">
        <v>45</v>
      </c>
      <c r="H4487" t="s">
        <v>46</v>
      </c>
      <c r="I4487">
        <v>8</v>
      </c>
      <c r="J4487">
        <v>0</v>
      </c>
      <c r="K4487" t="s">
        <v>8197</v>
      </c>
      <c r="L4487">
        <v>0</v>
      </c>
      <c r="M4487">
        <f t="shared" si="286"/>
        <v>2</v>
      </c>
      <c r="N4487" s="2">
        <f t="shared" si="283"/>
        <v>28</v>
      </c>
      <c r="O4487" s="2" t="str">
        <f t="shared" si="284"/>
        <v>IOL_WOWR</v>
      </c>
      <c r="P4487" t="str">
        <f t="shared" si="285"/>
        <v>PA</v>
      </c>
    </row>
    <row r="4488" spans="1:16" x14ac:dyDescent="0.25">
      <c r="A4488" t="s">
        <v>29</v>
      </c>
      <c r="B4488" t="s">
        <v>8198</v>
      </c>
      <c r="C4488">
        <v>91</v>
      </c>
      <c r="D4488" t="s">
        <v>4666</v>
      </c>
      <c r="E4488" t="s">
        <v>1579</v>
      </c>
      <c r="F4488" t="s">
        <v>44</v>
      </c>
      <c r="G4488" t="s">
        <v>45</v>
      </c>
      <c r="H4488" t="s">
        <v>46</v>
      </c>
      <c r="I4488">
        <v>8</v>
      </c>
      <c r="J4488">
        <v>0</v>
      </c>
      <c r="K4488" t="s">
        <v>2102</v>
      </c>
      <c r="L4488">
        <v>0</v>
      </c>
      <c r="M4488">
        <f t="shared" si="286"/>
        <v>2</v>
      </c>
      <c r="N4488" s="2">
        <f t="shared" si="283"/>
        <v>28</v>
      </c>
      <c r="O4488" s="2" t="str">
        <f t="shared" si="284"/>
        <v>ADD_DR</v>
      </c>
      <c r="P4488" t="str">
        <f t="shared" si="285"/>
        <v>PA</v>
      </c>
    </row>
    <row r="4489" spans="1:16" x14ac:dyDescent="0.25">
      <c r="A4489" t="s">
        <v>29</v>
      </c>
      <c r="B4489" t="s">
        <v>8199</v>
      </c>
      <c r="C4489">
        <v>92</v>
      </c>
      <c r="D4489" t="s">
        <v>4672</v>
      </c>
      <c r="F4489" t="s">
        <v>44</v>
      </c>
      <c r="G4489" t="s">
        <v>45</v>
      </c>
      <c r="H4489" t="s">
        <v>2104</v>
      </c>
      <c r="I4489">
        <v>8</v>
      </c>
      <c r="J4489">
        <v>0</v>
      </c>
      <c r="M4489">
        <f t="shared" si="286"/>
        <v>2</v>
      </c>
      <c r="N4489" s="2">
        <f t="shared" si="283"/>
        <v>28</v>
      </c>
      <c r="O4489" s="2" t="str">
        <f t="shared" si="284"/>
        <v>IOP_TIM2</v>
      </c>
      <c r="P4489" t="str">
        <f t="shared" si="285"/>
        <v>PA</v>
      </c>
    </row>
    <row r="4490" spans="1:16" x14ac:dyDescent="0.25">
      <c r="A4490" t="s">
        <v>29</v>
      </c>
      <c r="B4490" t="s">
        <v>8200</v>
      </c>
      <c r="C4490">
        <v>93</v>
      </c>
      <c r="D4490" t="s">
        <v>4657</v>
      </c>
      <c r="F4490" t="s">
        <v>455</v>
      </c>
      <c r="G4490" t="s">
        <v>456</v>
      </c>
      <c r="H4490" t="s">
        <v>3376</v>
      </c>
      <c r="I4490">
        <v>3</v>
      </c>
      <c r="M4490">
        <f t="shared" si="286"/>
        <v>2</v>
      </c>
      <c r="N4490" s="2">
        <f t="shared" si="283"/>
        <v>28</v>
      </c>
      <c r="O4490" s="2" t="str">
        <f t="shared" si="284"/>
        <v>DR_OPERAT</v>
      </c>
      <c r="P4490" t="str">
        <f t="shared" si="285"/>
        <v>PA</v>
      </c>
    </row>
    <row r="4491" spans="1:16" x14ac:dyDescent="0.25">
      <c r="A4491" t="s">
        <v>29</v>
      </c>
      <c r="B4491" t="s">
        <v>8201</v>
      </c>
      <c r="C4491">
        <v>94</v>
      </c>
      <c r="D4491" t="s">
        <v>4691</v>
      </c>
      <c r="F4491" t="s">
        <v>44</v>
      </c>
      <c r="G4491" t="s">
        <v>45</v>
      </c>
      <c r="H4491" t="s">
        <v>46</v>
      </c>
      <c r="I4491">
        <v>8</v>
      </c>
      <c r="J4491">
        <v>0</v>
      </c>
      <c r="K4491" t="s">
        <v>8202</v>
      </c>
      <c r="L4491">
        <v>0</v>
      </c>
      <c r="M4491">
        <f t="shared" si="286"/>
        <v>2</v>
      </c>
      <c r="N4491" s="2">
        <f t="shared" si="283"/>
        <v>28</v>
      </c>
      <c r="O4491" s="2" t="str">
        <f t="shared" si="284"/>
        <v>LAC_DEP</v>
      </c>
      <c r="P4491" t="str">
        <f t="shared" si="285"/>
        <v>PA</v>
      </c>
    </row>
    <row r="4492" spans="1:16" x14ac:dyDescent="0.25">
      <c r="A4492" t="s">
        <v>29</v>
      </c>
      <c r="B4492" t="s">
        <v>8203</v>
      </c>
      <c r="C4492">
        <v>95</v>
      </c>
      <c r="D4492" t="s">
        <v>4685</v>
      </c>
      <c r="F4492" t="s">
        <v>44</v>
      </c>
      <c r="G4492" t="s">
        <v>45</v>
      </c>
      <c r="H4492" t="s">
        <v>2534</v>
      </c>
      <c r="I4492">
        <v>7</v>
      </c>
      <c r="J4492">
        <v>0</v>
      </c>
      <c r="K4492" t="s">
        <v>8204</v>
      </c>
      <c r="L4492">
        <v>0</v>
      </c>
      <c r="M4492">
        <f t="shared" si="286"/>
        <v>2</v>
      </c>
      <c r="N4492" s="2">
        <f t="shared" si="283"/>
        <v>28</v>
      </c>
      <c r="O4492" s="2" t="str">
        <f t="shared" si="284"/>
        <v>LIOL_AXL</v>
      </c>
      <c r="P4492" t="str">
        <f t="shared" si="285"/>
        <v>PA</v>
      </c>
    </row>
    <row r="4493" spans="1:16" x14ac:dyDescent="0.25">
      <c r="A4493" t="s">
        <v>29</v>
      </c>
      <c r="B4493" t="s">
        <v>8205</v>
      </c>
      <c r="C4493">
        <v>96</v>
      </c>
      <c r="D4493" t="s">
        <v>4644</v>
      </c>
      <c r="F4493" t="s">
        <v>44</v>
      </c>
      <c r="G4493" t="s">
        <v>45</v>
      </c>
      <c r="H4493" t="s">
        <v>46</v>
      </c>
      <c r="I4493">
        <v>8</v>
      </c>
      <c r="J4493">
        <v>0</v>
      </c>
      <c r="K4493" t="s">
        <v>8206</v>
      </c>
      <c r="L4493">
        <v>0</v>
      </c>
      <c r="M4493">
        <f t="shared" si="286"/>
        <v>2</v>
      </c>
      <c r="N4493" s="2">
        <f t="shared" si="283"/>
        <v>28</v>
      </c>
      <c r="O4493" s="2" t="str">
        <f t="shared" si="284"/>
        <v>LIOP</v>
      </c>
      <c r="P4493" t="str">
        <f t="shared" si="285"/>
        <v>PA</v>
      </c>
    </row>
    <row r="4494" spans="1:16" x14ac:dyDescent="0.25">
      <c r="A4494" t="s">
        <v>29</v>
      </c>
      <c r="B4494" t="s">
        <v>8207</v>
      </c>
      <c r="C4494">
        <v>97</v>
      </c>
      <c r="D4494" t="s">
        <v>4651</v>
      </c>
      <c r="E4494" t="s">
        <v>1579</v>
      </c>
      <c r="F4494" t="s">
        <v>44</v>
      </c>
      <c r="G4494" t="s">
        <v>45</v>
      </c>
      <c r="H4494" t="s">
        <v>46</v>
      </c>
      <c r="I4494">
        <v>8</v>
      </c>
      <c r="J4494">
        <v>0</v>
      </c>
      <c r="K4494" t="s">
        <v>2102</v>
      </c>
      <c r="L4494">
        <v>0</v>
      </c>
      <c r="M4494">
        <f t="shared" si="286"/>
        <v>2</v>
      </c>
      <c r="N4494" s="2">
        <f t="shared" si="283"/>
        <v>28</v>
      </c>
      <c r="O4494" s="2" t="str">
        <f t="shared" si="284"/>
        <v>LIOP_DR1</v>
      </c>
      <c r="P4494" t="str">
        <f t="shared" si="285"/>
        <v>PA</v>
      </c>
    </row>
    <row r="4495" spans="1:16" x14ac:dyDescent="0.25">
      <c r="A4495" t="s">
        <v>29</v>
      </c>
      <c r="B4495" t="s">
        <v>8208</v>
      </c>
      <c r="C4495">
        <v>98</v>
      </c>
      <c r="D4495" t="s">
        <v>4680</v>
      </c>
      <c r="E4495" t="s">
        <v>1579</v>
      </c>
      <c r="F4495" t="s">
        <v>44</v>
      </c>
      <c r="G4495" t="s">
        <v>45</v>
      </c>
      <c r="H4495" t="s">
        <v>46</v>
      </c>
      <c r="I4495">
        <v>8</v>
      </c>
      <c r="J4495">
        <v>0</v>
      </c>
      <c r="K4495" t="s">
        <v>2102</v>
      </c>
      <c r="L4495">
        <v>0</v>
      </c>
      <c r="M4495">
        <f t="shared" si="286"/>
        <v>2</v>
      </c>
      <c r="N4495" s="2">
        <f t="shared" si="283"/>
        <v>28</v>
      </c>
      <c r="O4495" s="2" t="str">
        <f t="shared" si="284"/>
        <v>IOLL</v>
      </c>
      <c r="P4495" t="str">
        <f t="shared" si="285"/>
        <v>PA</v>
      </c>
    </row>
    <row r="4496" spans="1:16" x14ac:dyDescent="0.25">
      <c r="A4496" t="s">
        <v>29</v>
      </c>
      <c r="B4496" t="s">
        <v>8209</v>
      </c>
      <c r="C4496">
        <v>99</v>
      </c>
      <c r="D4496" t="s">
        <v>4678</v>
      </c>
      <c r="E4496" t="s">
        <v>1579</v>
      </c>
      <c r="F4496" t="s">
        <v>44</v>
      </c>
      <c r="G4496" t="s">
        <v>45</v>
      </c>
      <c r="H4496" t="s">
        <v>46</v>
      </c>
      <c r="I4496">
        <v>8</v>
      </c>
      <c r="J4496">
        <v>0</v>
      </c>
      <c r="K4496" t="s">
        <v>2102</v>
      </c>
      <c r="L4496">
        <v>0</v>
      </c>
      <c r="M4496">
        <f t="shared" si="286"/>
        <v>2</v>
      </c>
      <c r="N4496" s="2">
        <f t="shared" si="283"/>
        <v>28</v>
      </c>
      <c r="O4496" s="2" t="str">
        <f t="shared" si="284"/>
        <v>IOLR</v>
      </c>
      <c r="P4496" t="str">
        <f t="shared" si="285"/>
        <v>PA</v>
      </c>
    </row>
    <row r="4497" spans="1:16" x14ac:dyDescent="0.25">
      <c r="A4497" t="s">
        <v>29</v>
      </c>
      <c r="B4497" t="s">
        <v>8210</v>
      </c>
      <c r="C4497">
        <v>100</v>
      </c>
      <c r="D4497" t="s">
        <v>4641</v>
      </c>
      <c r="F4497" t="s">
        <v>44</v>
      </c>
      <c r="G4497" t="s">
        <v>45</v>
      </c>
      <c r="H4497" t="s">
        <v>46</v>
      </c>
      <c r="I4497">
        <v>8</v>
      </c>
      <c r="J4497">
        <v>0</v>
      </c>
      <c r="K4497" t="s">
        <v>8211</v>
      </c>
      <c r="L4497">
        <v>0</v>
      </c>
      <c r="M4497">
        <f t="shared" si="286"/>
        <v>2</v>
      </c>
      <c r="N4497" s="2">
        <f t="shared" si="283"/>
        <v>28</v>
      </c>
      <c r="O4497" s="2" t="str">
        <f t="shared" si="284"/>
        <v>RIOP</v>
      </c>
      <c r="P4497" t="str">
        <f t="shared" si="285"/>
        <v>PA</v>
      </c>
    </row>
    <row r="4498" spans="1:16" x14ac:dyDescent="0.25">
      <c r="A4498" t="s">
        <v>29</v>
      </c>
      <c r="B4498" t="s">
        <v>8212</v>
      </c>
      <c r="C4498">
        <v>101</v>
      </c>
      <c r="D4498" t="s">
        <v>4773</v>
      </c>
      <c r="F4498" t="s">
        <v>44</v>
      </c>
      <c r="G4498" t="s">
        <v>45</v>
      </c>
      <c r="H4498" t="s">
        <v>46</v>
      </c>
      <c r="I4498">
        <v>8</v>
      </c>
      <c r="J4498">
        <v>0</v>
      </c>
      <c r="K4498" t="s">
        <v>8213</v>
      </c>
      <c r="L4498">
        <v>0</v>
      </c>
      <c r="M4498">
        <f t="shared" si="286"/>
        <v>2</v>
      </c>
      <c r="N4498" s="2">
        <f t="shared" si="283"/>
        <v>28</v>
      </c>
      <c r="O4498" s="2" t="str">
        <f t="shared" si="284"/>
        <v>LCCT</v>
      </c>
      <c r="P4498" t="str">
        <f t="shared" si="285"/>
        <v>PA</v>
      </c>
    </row>
    <row r="4499" spans="1:16" x14ac:dyDescent="0.25">
      <c r="A4499" t="s">
        <v>29</v>
      </c>
      <c r="B4499" t="s">
        <v>8214</v>
      </c>
      <c r="C4499">
        <v>102</v>
      </c>
      <c r="D4499" t="s">
        <v>4779</v>
      </c>
      <c r="F4499" t="s">
        <v>44</v>
      </c>
      <c r="G4499" t="s">
        <v>45</v>
      </c>
      <c r="H4499" t="s">
        <v>46</v>
      </c>
      <c r="I4499">
        <v>8</v>
      </c>
      <c r="J4499">
        <v>0</v>
      </c>
      <c r="K4499" t="s">
        <v>8215</v>
      </c>
      <c r="L4499">
        <v>0</v>
      </c>
      <c r="M4499">
        <f t="shared" si="286"/>
        <v>2</v>
      </c>
      <c r="N4499" s="2">
        <f t="shared" si="283"/>
        <v>28</v>
      </c>
      <c r="O4499" s="2" t="str">
        <f t="shared" si="284"/>
        <v>LLT</v>
      </c>
      <c r="P4499" t="str">
        <f t="shared" si="285"/>
        <v>PA</v>
      </c>
    </row>
    <row r="4500" spans="1:16" x14ac:dyDescent="0.25">
      <c r="A4500" t="s">
        <v>29</v>
      </c>
      <c r="B4500" t="s">
        <v>8216</v>
      </c>
      <c r="C4500">
        <v>103</v>
      </c>
      <c r="D4500" t="s">
        <v>8217</v>
      </c>
      <c r="F4500" t="s">
        <v>44</v>
      </c>
      <c r="G4500" t="s">
        <v>45</v>
      </c>
      <c r="H4500" t="s">
        <v>46</v>
      </c>
      <c r="I4500">
        <v>8</v>
      </c>
      <c r="J4500">
        <v>0</v>
      </c>
      <c r="K4500" t="s">
        <v>2102</v>
      </c>
      <c r="L4500">
        <v>0</v>
      </c>
      <c r="M4500">
        <f t="shared" si="286"/>
        <v>2</v>
      </c>
      <c r="N4500" s="2">
        <f t="shared" si="283"/>
        <v>28</v>
      </c>
      <c r="O4500" s="2" t="str">
        <f t="shared" si="284"/>
        <v>OCTL</v>
      </c>
      <c r="P4500" t="str">
        <f t="shared" si="285"/>
        <v>PA</v>
      </c>
    </row>
    <row r="4501" spans="1:16" x14ac:dyDescent="0.25">
      <c r="A4501" t="s">
        <v>29</v>
      </c>
      <c r="B4501" t="s">
        <v>8218</v>
      </c>
      <c r="C4501">
        <v>104</v>
      </c>
      <c r="D4501" t="s">
        <v>8219</v>
      </c>
      <c r="F4501" t="s">
        <v>455</v>
      </c>
      <c r="G4501" t="s">
        <v>456</v>
      </c>
      <c r="H4501" t="s">
        <v>3376</v>
      </c>
      <c r="I4501">
        <v>3</v>
      </c>
      <c r="M4501">
        <f t="shared" si="286"/>
        <v>2</v>
      </c>
      <c r="N4501" s="2">
        <f t="shared" si="283"/>
        <v>28</v>
      </c>
      <c r="O4501" s="2" t="str">
        <f t="shared" si="284"/>
        <v>OCTL_CLASS</v>
      </c>
      <c r="P4501" t="str">
        <f t="shared" si="285"/>
        <v>PA</v>
      </c>
    </row>
    <row r="4502" spans="1:16" x14ac:dyDescent="0.25">
      <c r="A4502" t="s">
        <v>29</v>
      </c>
      <c r="B4502" t="s">
        <v>8220</v>
      </c>
      <c r="C4502">
        <v>105</v>
      </c>
      <c r="D4502" t="s">
        <v>8221</v>
      </c>
      <c r="F4502" t="s">
        <v>44</v>
      </c>
      <c r="G4502" t="s">
        <v>45</v>
      </c>
      <c r="H4502" t="s">
        <v>46</v>
      </c>
      <c r="I4502">
        <v>8</v>
      </c>
      <c r="J4502">
        <v>0</v>
      </c>
      <c r="K4502" t="s">
        <v>2102</v>
      </c>
      <c r="L4502">
        <v>0</v>
      </c>
      <c r="M4502">
        <f t="shared" si="286"/>
        <v>2</v>
      </c>
      <c r="N4502" s="2">
        <f t="shared" si="283"/>
        <v>28</v>
      </c>
      <c r="O4502" s="2" t="str">
        <f t="shared" si="284"/>
        <v>OCTR</v>
      </c>
      <c r="P4502" t="str">
        <f t="shared" si="285"/>
        <v>PA</v>
      </c>
    </row>
    <row r="4503" spans="1:16" x14ac:dyDescent="0.25">
      <c r="A4503" t="s">
        <v>29</v>
      </c>
      <c r="B4503" t="s">
        <v>8222</v>
      </c>
      <c r="C4503">
        <v>106</v>
      </c>
      <c r="D4503" t="s">
        <v>8223</v>
      </c>
      <c r="F4503" t="s">
        <v>455</v>
      </c>
      <c r="G4503" t="s">
        <v>456</v>
      </c>
      <c r="H4503" t="s">
        <v>1476</v>
      </c>
      <c r="I4503">
        <v>4</v>
      </c>
      <c r="M4503">
        <f t="shared" si="286"/>
        <v>2</v>
      </c>
      <c r="N4503" s="2">
        <f t="shared" si="283"/>
        <v>28</v>
      </c>
      <c r="O4503" s="2" t="str">
        <f t="shared" si="284"/>
        <v>OCTR_CLASS</v>
      </c>
      <c r="P4503" t="str">
        <f t="shared" si="285"/>
        <v>PA</v>
      </c>
    </row>
    <row r="4504" spans="1:16" x14ac:dyDescent="0.25">
      <c r="A4504" t="s">
        <v>29</v>
      </c>
      <c r="B4504" t="s">
        <v>8224</v>
      </c>
      <c r="C4504">
        <v>107</v>
      </c>
      <c r="D4504" t="s">
        <v>8225</v>
      </c>
      <c r="F4504" t="s">
        <v>44</v>
      </c>
      <c r="G4504" t="s">
        <v>45</v>
      </c>
      <c r="H4504" t="s">
        <v>46</v>
      </c>
      <c r="I4504">
        <v>8</v>
      </c>
      <c r="J4504">
        <v>0</v>
      </c>
      <c r="K4504" t="s">
        <v>2102</v>
      </c>
      <c r="L4504">
        <v>0</v>
      </c>
      <c r="M4504">
        <f t="shared" si="286"/>
        <v>2</v>
      </c>
      <c r="N4504" s="2">
        <f t="shared" si="283"/>
        <v>28</v>
      </c>
      <c r="O4504" s="2" t="str">
        <f t="shared" si="284"/>
        <v>OPTOSL</v>
      </c>
      <c r="P4504" t="str">
        <f t="shared" si="285"/>
        <v>PA</v>
      </c>
    </row>
    <row r="4505" spans="1:16" x14ac:dyDescent="0.25">
      <c r="A4505" t="s">
        <v>29</v>
      </c>
      <c r="B4505" t="s">
        <v>8226</v>
      </c>
      <c r="C4505">
        <v>108</v>
      </c>
      <c r="D4505" t="s">
        <v>8227</v>
      </c>
      <c r="F4505" t="s">
        <v>44</v>
      </c>
      <c r="G4505" t="s">
        <v>45</v>
      </c>
      <c r="H4505" t="s">
        <v>46</v>
      </c>
      <c r="I4505">
        <v>8</v>
      </c>
      <c r="J4505">
        <v>0</v>
      </c>
      <c r="K4505" t="s">
        <v>2102</v>
      </c>
      <c r="L4505">
        <v>0</v>
      </c>
      <c r="M4505">
        <f t="shared" si="286"/>
        <v>2</v>
      </c>
      <c r="N4505" s="2">
        <f t="shared" si="283"/>
        <v>28</v>
      </c>
      <c r="O4505" s="2" t="str">
        <f t="shared" si="284"/>
        <v>OPTOSR</v>
      </c>
      <c r="P4505" t="str">
        <f t="shared" si="285"/>
        <v>PA</v>
      </c>
    </row>
    <row r="4506" spans="1:16" x14ac:dyDescent="0.25">
      <c r="A4506" t="s">
        <v>29</v>
      </c>
      <c r="B4506" t="s">
        <v>8228</v>
      </c>
      <c r="C4506">
        <v>109</v>
      </c>
      <c r="D4506" t="s">
        <v>4766</v>
      </c>
      <c r="E4506" t="s">
        <v>1579</v>
      </c>
      <c r="F4506" t="s">
        <v>44</v>
      </c>
      <c r="G4506" t="s">
        <v>45</v>
      </c>
      <c r="H4506" t="s">
        <v>46</v>
      </c>
      <c r="I4506">
        <v>8</v>
      </c>
      <c r="J4506">
        <v>0</v>
      </c>
      <c r="K4506" t="s">
        <v>2102</v>
      </c>
      <c r="L4506">
        <v>0</v>
      </c>
      <c r="M4506">
        <f t="shared" si="286"/>
        <v>2</v>
      </c>
      <c r="N4506" s="2">
        <f t="shared" si="283"/>
        <v>28</v>
      </c>
      <c r="O4506" s="2" t="str">
        <f t="shared" si="284"/>
        <v>PENTL</v>
      </c>
      <c r="P4506" t="str">
        <f t="shared" si="285"/>
        <v>PA</v>
      </c>
    </row>
    <row r="4507" spans="1:16" x14ac:dyDescent="0.25">
      <c r="A4507" t="s">
        <v>29</v>
      </c>
      <c r="B4507" t="s">
        <v>8229</v>
      </c>
      <c r="C4507">
        <v>110</v>
      </c>
      <c r="D4507" t="s">
        <v>4764</v>
      </c>
      <c r="E4507" t="s">
        <v>1579</v>
      </c>
      <c r="F4507" t="s">
        <v>44</v>
      </c>
      <c r="G4507" t="s">
        <v>45</v>
      </c>
      <c r="H4507" t="s">
        <v>46</v>
      </c>
      <c r="I4507">
        <v>8</v>
      </c>
      <c r="J4507">
        <v>0</v>
      </c>
      <c r="K4507" t="s">
        <v>2102</v>
      </c>
      <c r="L4507">
        <v>0</v>
      </c>
      <c r="M4507">
        <f t="shared" si="286"/>
        <v>2</v>
      </c>
      <c r="N4507" s="2">
        <f t="shared" si="283"/>
        <v>28</v>
      </c>
      <c r="O4507" s="2" t="str">
        <f t="shared" si="284"/>
        <v>PENTR</v>
      </c>
      <c r="P4507" t="str">
        <f t="shared" si="285"/>
        <v>PA</v>
      </c>
    </row>
    <row r="4508" spans="1:16" x14ac:dyDescent="0.25">
      <c r="A4508" t="s">
        <v>29</v>
      </c>
      <c r="B4508" t="s">
        <v>8230</v>
      </c>
      <c r="C4508">
        <v>111</v>
      </c>
      <c r="D4508" t="s">
        <v>4857</v>
      </c>
      <c r="F4508" t="s">
        <v>455</v>
      </c>
      <c r="G4508" t="s">
        <v>456</v>
      </c>
      <c r="H4508" t="s">
        <v>3376</v>
      </c>
      <c r="I4508">
        <v>3</v>
      </c>
      <c r="M4508">
        <f t="shared" si="286"/>
        <v>2</v>
      </c>
      <c r="N4508" s="2">
        <f t="shared" si="283"/>
        <v>28</v>
      </c>
      <c r="O4508" s="2" t="str">
        <f t="shared" si="284"/>
        <v>PENT_OPERAT</v>
      </c>
      <c r="P4508" t="str">
        <f t="shared" si="285"/>
        <v>PA</v>
      </c>
    </row>
    <row r="4509" spans="1:16" x14ac:dyDescent="0.25">
      <c r="A4509" t="s">
        <v>29</v>
      </c>
      <c r="B4509" t="s">
        <v>8231</v>
      </c>
      <c r="C4509">
        <v>112</v>
      </c>
      <c r="D4509" t="s">
        <v>8232</v>
      </c>
      <c r="E4509" t="s">
        <v>8233</v>
      </c>
      <c r="F4509" t="s">
        <v>455</v>
      </c>
      <c r="G4509" t="s">
        <v>456</v>
      </c>
      <c r="H4509" t="s">
        <v>3376</v>
      </c>
      <c r="I4509">
        <v>3</v>
      </c>
      <c r="M4509">
        <f t="shared" si="286"/>
        <v>2</v>
      </c>
      <c r="N4509" s="2">
        <f t="shared" si="283"/>
        <v>28</v>
      </c>
      <c r="O4509" s="2" t="str">
        <f t="shared" si="284"/>
        <v>PSCAT_G_L</v>
      </c>
      <c r="P4509" t="str">
        <f t="shared" si="285"/>
        <v>PA</v>
      </c>
    </row>
    <row r="4510" spans="1:16" x14ac:dyDescent="0.25">
      <c r="A4510" t="s">
        <v>29</v>
      </c>
      <c r="B4510" t="s">
        <v>8234</v>
      </c>
      <c r="C4510">
        <v>113</v>
      </c>
      <c r="D4510" t="s">
        <v>8235</v>
      </c>
      <c r="E4510" t="s">
        <v>8233</v>
      </c>
      <c r="F4510" t="s">
        <v>455</v>
      </c>
      <c r="G4510" t="s">
        <v>456</v>
      </c>
      <c r="H4510" t="s">
        <v>3376</v>
      </c>
      <c r="I4510">
        <v>3</v>
      </c>
      <c r="M4510">
        <f t="shared" si="286"/>
        <v>2</v>
      </c>
      <c r="N4510" s="2">
        <f t="shared" si="283"/>
        <v>28</v>
      </c>
      <c r="O4510" s="2" t="str">
        <f t="shared" si="284"/>
        <v>PSCAT_G_R</v>
      </c>
      <c r="P4510" t="str">
        <f t="shared" si="285"/>
        <v>PA</v>
      </c>
    </row>
    <row r="4511" spans="1:16" x14ac:dyDescent="0.25">
      <c r="A4511" t="s">
        <v>29</v>
      </c>
      <c r="B4511" t="s">
        <v>8236</v>
      </c>
      <c r="C4511">
        <v>114</v>
      </c>
      <c r="D4511" t="s">
        <v>8237</v>
      </c>
      <c r="E4511" t="s">
        <v>8233</v>
      </c>
      <c r="F4511" t="s">
        <v>455</v>
      </c>
      <c r="G4511" t="s">
        <v>456</v>
      </c>
      <c r="H4511" t="s">
        <v>3376</v>
      </c>
      <c r="I4511">
        <v>3</v>
      </c>
      <c r="M4511">
        <f t="shared" si="286"/>
        <v>2</v>
      </c>
      <c r="N4511" s="2">
        <f t="shared" si="283"/>
        <v>28</v>
      </c>
      <c r="O4511" s="2" t="str">
        <f t="shared" si="284"/>
        <v>PSCAT_N_L</v>
      </c>
      <c r="P4511" t="str">
        <f t="shared" si="285"/>
        <v>PA</v>
      </c>
    </row>
    <row r="4512" spans="1:16" x14ac:dyDescent="0.25">
      <c r="A4512" t="s">
        <v>29</v>
      </c>
      <c r="B4512" t="s">
        <v>8238</v>
      </c>
      <c r="C4512">
        <v>115</v>
      </c>
      <c r="D4512" t="s">
        <v>8239</v>
      </c>
      <c r="E4512" t="s">
        <v>8233</v>
      </c>
      <c r="F4512" t="s">
        <v>455</v>
      </c>
      <c r="G4512" t="s">
        <v>456</v>
      </c>
      <c r="H4512" t="s">
        <v>3376</v>
      </c>
      <c r="I4512">
        <v>3</v>
      </c>
      <c r="M4512">
        <f t="shared" si="286"/>
        <v>2</v>
      </c>
      <c r="N4512" s="2">
        <f t="shared" si="283"/>
        <v>28</v>
      </c>
      <c r="O4512" s="2" t="str">
        <f t="shared" si="284"/>
        <v>PSCAT_N_R</v>
      </c>
      <c r="P4512" t="str">
        <f t="shared" si="285"/>
        <v>PA</v>
      </c>
    </row>
    <row r="4513" spans="1:16" x14ac:dyDescent="0.25">
      <c r="A4513" t="s">
        <v>29</v>
      </c>
      <c r="B4513" t="s">
        <v>8240</v>
      </c>
      <c r="C4513">
        <v>116</v>
      </c>
      <c r="D4513" t="s">
        <v>8241</v>
      </c>
      <c r="E4513" t="s">
        <v>8233</v>
      </c>
      <c r="F4513" t="s">
        <v>455</v>
      </c>
      <c r="G4513" t="s">
        <v>456</v>
      </c>
      <c r="H4513" t="s">
        <v>3376</v>
      </c>
      <c r="I4513">
        <v>3</v>
      </c>
      <c r="M4513">
        <f t="shared" si="286"/>
        <v>2</v>
      </c>
      <c r="N4513" s="2">
        <f t="shared" si="283"/>
        <v>28</v>
      </c>
      <c r="O4513" s="2" t="str">
        <f t="shared" si="284"/>
        <v>PSCAT_NI_L</v>
      </c>
      <c r="P4513" t="str">
        <f t="shared" si="285"/>
        <v>PA</v>
      </c>
    </row>
    <row r="4514" spans="1:16" x14ac:dyDescent="0.25">
      <c r="A4514" t="s">
        <v>29</v>
      </c>
      <c r="B4514" t="s">
        <v>8242</v>
      </c>
      <c r="C4514">
        <v>117</v>
      </c>
      <c r="D4514" t="s">
        <v>8243</v>
      </c>
      <c r="E4514" t="s">
        <v>8233</v>
      </c>
      <c r="F4514" t="s">
        <v>455</v>
      </c>
      <c r="G4514" t="s">
        <v>456</v>
      </c>
      <c r="H4514" t="s">
        <v>3376</v>
      </c>
      <c r="I4514">
        <v>3</v>
      </c>
      <c r="M4514">
        <f t="shared" si="286"/>
        <v>2</v>
      </c>
      <c r="N4514" s="2">
        <f t="shared" si="283"/>
        <v>28</v>
      </c>
      <c r="O4514" s="2" t="str">
        <f t="shared" si="284"/>
        <v>PSCAT_NI_R</v>
      </c>
      <c r="P4514" t="str">
        <f t="shared" si="285"/>
        <v>PA</v>
      </c>
    </row>
    <row r="4515" spans="1:16" x14ac:dyDescent="0.25">
      <c r="A4515" t="s">
        <v>29</v>
      </c>
      <c r="B4515" t="s">
        <v>8244</v>
      </c>
      <c r="C4515">
        <v>118</v>
      </c>
      <c r="D4515" t="s">
        <v>8245</v>
      </c>
      <c r="E4515" t="s">
        <v>8233</v>
      </c>
      <c r="F4515" t="s">
        <v>455</v>
      </c>
      <c r="G4515" t="s">
        <v>456</v>
      </c>
      <c r="H4515" t="s">
        <v>3376</v>
      </c>
      <c r="I4515">
        <v>3</v>
      </c>
      <c r="M4515">
        <f t="shared" si="286"/>
        <v>2</v>
      </c>
      <c r="N4515" s="2">
        <f t="shared" si="283"/>
        <v>28</v>
      </c>
      <c r="O4515" s="2" t="str">
        <f t="shared" si="284"/>
        <v>PSCAT_NS_L</v>
      </c>
      <c r="P4515" t="str">
        <f t="shared" si="285"/>
        <v>PA</v>
      </c>
    </row>
    <row r="4516" spans="1:16" x14ac:dyDescent="0.25">
      <c r="A4516" t="s">
        <v>29</v>
      </c>
      <c r="B4516" t="s">
        <v>8246</v>
      </c>
      <c r="C4516">
        <v>119</v>
      </c>
      <c r="D4516" t="s">
        <v>8247</v>
      </c>
      <c r="E4516" t="s">
        <v>8233</v>
      </c>
      <c r="F4516" t="s">
        <v>455</v>
      </c>
      <c r="G4516" t="s">
        <v>456</v>
      </c>
      <c r="H4516" t="s">
        <v>3376</v>
      </c>
      <c r="I4516">
        <v>3</v>
      </c>
      <c r="M4516">
        <f t="shared" si="286"/>
        <v>2</v>
      </c>
      <c r="N4516" s="2">
        <f t="shared" si="283"/>
        <v>28</v>
      </c>
      <c r="O4516" s="2" t="str">
        <f t="shared" si="284"/>
        <v>PSCAT_NS_R</v>
      </c>
      <c r="P4516" t="str">
        <f t="shared" si="285"/>
        <v>PA</v>
      </c>
    </row>
    <row r="4517" spans="1:16" x14ac:dyDescent="0.25">
      <c r="A4517" t="s">
        <v>29</v>
      </c>
      <c r="B4517" t="s">
        <v>8248</v>
      </c>
      <c r="C4517">
        <v>120</v>
      </c>
      <c r="D4517" t="s">
        <v>8249</v>
      </c>
      <c r="E4517" t="s">
        <v>8233</v>
      </c>
      <c r="F4517" t="s">
        <v>455</v>
      </c>
      <c r="G4517" t="s">
        <v>456</v>
      </c>
      <c r="H4517" t="s">
        <v>3376</v>
      </c>
      <c r="I4517">
        <v>3</v>
      </c>
      <c r="M4517">
        <f t="shared" si="286"/>
        <v>2</v>
      </c>
      <c r="N4517" s="2">
        <f t="shared" si="283"/>
        <v>28</v>
      </c>
      <c r="O4517" s="2" t="str">
        <f t="shared" si="284"/>
        <v>PSCAT_T_L</v>
      </c>
      <c r="P4517" t="str">
        <f t="shared" si="285"/>
        <v>PA</v>
      </c>
    </row>
    <row r="4518" spans="1:16" x14ac:dyDescent="0.25">
      <c r="A4518" t="s">
        <v>29</v>
      </c>
      <c r="B4518" t="s">
        <v>8250</v>
      </c>
      <c r="C4518">
        <v>121</v>
      </c>
      <c r="D4518" t="s">
        <v>8251</v>
      </c>
      <c r="E4518" t="s">
        <v>8233</v>
      </c>
      <c r="F4518" t="s">
        <v>455</v>
      </c>
      <c r="G4518" t="s">
        <v>456</v>
      </c>
      <c r="H4518" t="s">
        <v>3376</v>
      </c>
      <c r="I4518">
        <v>3</v>
      </c>
      <c r="M4518">
        <f t="shared" si="286"/>
        <v>2</v>
      </c>
      <c r="N4518" s="2">
        <f t="shared" si="283"/>
        <v>28</v>
      </c>
      <c r="O4518" s="2" t="str">
        <f t="shared" si="284"/>
        <v>PSCAT_T_R</v>
      </c>
      <c r="P4518" t="str">
        <f t="shared" si="285"/>
        <v>PA</v>
      </c>
    </row>
    <row r="4519" spans="1:16" x14ac:dyDescent="0.25">
      <c r="A4519" t="s">
        <v>29</v>
      </c>
      <c r="B4519" t="s">
        <v>8252</v>
      </c>
      <c r="C4519">
        <v>122</v>
      </c>
      <c r="D4519" t="s">
        <v>8253</v>
      </c>
      <c r="E4519" t="s">
        <v>8233</v>
      </c>
      <c r="F4519" t="s">
        <v>455</v>
      </c>
      <c r="G4519" t="s">
        <v>456</v>
      </c>
      <c r="H4519" t="s">
        <v>3376</v>
      </c>
      <c r="I4519">
        <v>3</v>
      </c>
      <c r="M4519">
        <f t="shared" si="286"/>
        <v>2</v>
      </c>
      <c r="N4519" s="2">
        <f t="shared" si="283"/>
        <v>28</v>
      </c>
      <c r="O4519" s="2" t="str">
        <f t="shared" si="284"/>
        <v>PSCAT_TI_L</v>
      </c>
      <c r="P4519" t="str">
        <f t="shared" si="285"/>
        <v>PA</v>
      </c>
    </row>
    <row r="4520" spans="1:16" x14ac:dyDescent="0.25">
      <c r="A4520" t="s">
        <v>29</v>
      </c>
      <c r="B4520" t="s">
        <v>8254</v>
      </c>
      <c r="C4520">
        <v>123</v>
      </c>
      <c r="D4520" t="s">
        <v>8255</v>
      </c>
      <c r="E4520" t="s">
        <v>8233</v>
      </c>
      <c r="F4520" t="s">
        <v>455</v>
      </c>
      <c r="G4520" t="s">
        <v>456</v>
      </c>
      <c r="H4520" t="s">
        <v>3376</v>
      </c>
      <c r="I4520">
        <v>3</v>
      </c>
      <c r="M4520">
        <f t="shared" si="286"/>
        <v>2</v>
      </c>
      <c r="N4520" s="2">
        <f t="shared" si="283"/>
        <v>28</v>
      </c>
      <c r="O4520" s="2" t="str">
        <f t="shared" si="284"/>
        <v>PSCAT_TI_R</v>
      </c>
      <c r="P4520" t="str">
        <f t="shared" si="285"/>
        <v>PA</v>
      </c>
    </row>
    <row r="4521" spans="1:16" x14ac:dyDescent="0.25">
      <c r="A4521" t="s">
        <v>29</v>
      </c>
      <c r="B4521" t="s">
        <v>8256</v>
      </c>
      <c r="C4521">
        <v>124</v>
      </c>
      <c r="D4521" t="s">
        <v>8257</v>
      </c>
      <c r="E4521" t="s">
        <v>8233</v>
      </c>
      <c r="F4521" t="s">
        <v>455</v>
      </c>
      <c r="G4521" t="s">
        <v>456</v>
      </c>
      <c r="H4521" t="s">
        <v>3376</v>
      </c>
      <c r="I4521">
        <v>3</v>
      </c>
      <c r="M4521">
        <f t="shared" si="286"/>
        <v>2</v>
      </c>
      <c r="N4521" s="2">
        <f t="shared" si="283"/>
        <v>28</v>
      </c>
      <c r="O4521" s="2" t="str">
        <f t="shared" si="284"/>
        <v>PSCAT_TS_L</v>
      </c>
      <c r="P4521" t="str">
        <f t="shared" si="285"/>
        <v>PA</v>
      </c>
    </row>
    <row r="4522" spans="1:16" x14ac:dyDescent="0.25">
      <c r="A4522" t="s">
        <v>29</v>
      </c>
      <c r="B4522" t="s">
        <v>8258</v>
      </c>
      <c r="C4522">
        <v>125</v>
      </c>
      <c r="D4522" t="s">
        <v>8259</v>
      </c>
      <c r="E4522" t="s">
        <v>8233</v>
      </c>
      <c r="F4522" t="s">
        <v>455</v>
      </c>
      <c r="G4522" t="s">
        <v>456</v>
      </c>
      <c r="H4522" t="s">
        <v>3376</v>
      </c>
      <c r="I4522">
        <v>3</v>
      </c>
      <c r="M4522">
        <f t="shared" si="286"/>
        <v>2</v>
      </c>
      <c r="N4522" s="2">
        <f t="shared" si="283"/>
        <v>28</v>
      </c>
      <c r="O4522" s="2" t="str">
        <f t="shared" si="284"/>
        <v>PSCAT_TS_R</v>
      </c>
      <c r="P4522" t="str">
        <f t="shared" si="285"/>
        <v>PA</v>
      </c>
    </row>
    <row r="4523" spans="1:16" x14ac:dyDescent="0.25">
      <c r="A4523" t="s">
        <v>29</v>
      </c>
      <c r="B4523" t="s">
        <v>8260</v>
      </c>
      <c r="C4523">
        <v>126</v>
      </c>
      <c r="D4523" t="s">
        <v>8261</v>
      </c>
      <c r="F4523" t="s">
        <v>44</v>
      </c>
      <c r="G4523" t="s">
        <v>45</v>
      </c>
      <c r="H4523" t="s">
        <v>46</v>
      </c>
      <c r="I4523">
        <v>8</v>
      </c>
      <c r="J4523">
        <v>0</v>
      </c>
      <c r="K4523" t="s">
        <v>8262</v>
      </c>
      <c r="L4523">
        <v>0</v>
      </c>
      <c r="M4523">
        <f t="shared" si="286"/>
        <v>2</v>
      </c>
      <c r="N4523" s="2">
        <f t="shared" si="283"/>
        <v>28</v>
      </c>
      <c r="O4523" s="2" t="str">
        <f t="shared" si="284"/>
        <v>PSTH_G_L</v>
      </c>
      <c r="P4523" t="str">
        <f t="shared" si="285"/>
        <v>PA</v>
      </c>
    </row>
    <row r="4524" spans="1:16" x14ac:dyDescent="0.25">
      <c r="A4524" t="s">
        <v>29</v>
      </c>
      <c r="B4524" t="s">
        <v>8263</v>
      </c>
      <c r="C4524">
        <v>127</v>
      </c>
      <c r="D4524" t="s">
        <v>8264</v>
      </c>
      <c r="F4524" t="s">
        <v>44</v>
      </c>
      <c r="G4524" t="s">
        <v>45</v>
      </c>
      <c r="H4524" t="s">
        <v>46</v>
      </c>
      <c r="I4524">
        <v>8</v>
      </c>
      <c r="J4524">
        <v>0</v>
      </c>
      <c r="K4524" t="s">
        <v>8265</v>
      </c>
      <c r="L4524">
        <v>0</v>
      </c>
      <c r="M4524">
        <f t="shared" si="286"/>
        <v>2</v>
      </c>
      <c r="N4524" s="2">
        <f t="shared" si="283"/>
        <v>28</v>
      </c>
      <c r="O4524" s="2" t="str">
        <f t="shared" si="284"/>
        <v>PSTH_G_R</v>
      </c>
      <c r="P4524" t="str">
        <f t="shared" si="285"/>
        <v>PA</v>
      </c>
    </row>
    <row r="4525" spans="1:16" x14ac:dyDescent="0.25">
      <c r="A4525" t="s">
        <v>29</v>
      </c>
      <c r="B4525" t="s">
        <v>8266</v>
      </c>
      <c r="C4525">
        <v>128</v>
      </c>
      <c r="D4525" t="s">
        <v>8267</v>
      </c>
      <c r="F4525" t="s">
        <v>44</v>
      </c>
      <c r="G4525" t="s">
        <v>45</v>
      </c>
      <c r="H4525" t="s">
        <v>46</v>
      </c>
      <c r="I4525">
        <v>8</v>
      </c>
      <c r="J4525">
        <v>0</v>
      </c>
      <c r="K4525" t="s">
        <v>8268</v>
      </c>
      <c r="L4525">
        <v>0</v>
      </c>
      <c r="M4525">
        <f t="shared" si="286"/>
        <v>2</v>
      </c>
      <c r="N4525" s="2">
        <f t="shared" si="283"/>
        <v>28</v>
      </c>
      <c r="O4525" s="2" t="str">
        <f t="shared" si="284"/>
        <v>PSTH_N_L</v>
      </c>
      <c r="P4525" t="str">
        <f t="shared" si="285"/>
        <v>PA</v>
      </c>
    </row>
    <row r="4526" spans="1:16" x14ac:dyDescent="0.25">
      <c r="A4526" t="s">
        <v>29</v>
      </c>
      <c r="B4526" t="s">
        <v>8269</v>
      </c>
      <c r="C4526">
        <v>129</v>
      </c>
      <c r="D4526" t="s">
        <v>8270</v>
      </c>
      <c r="F4526" t="s">
        <v>44</v>
      </c>
      <c r="G4526" t="s">
        <v>45</v>
      </c>
      <c r="H4526" t="s">
        <v>46</v>
      </c>
      <c r="I4526">
        <v>8</v>
      </c>
      <c r="J4526">
        <v>0</v>
      </c>
      <c r="K4526" t="s">
        <v>8271</v>
      </c>
      <c r="L4526">
        <v>0</v>
      </c>
      <c r="M4526">
        <f t="shared" si="286"/>
        <v>2</v>
      </c>
      <c r="N4526" s="2">
        <f t="shared" ref="N4526:N4589" si="287">_xlfn.NUMBERVALUE(MID(A4526,2,3))-200</f>
        <v>28</v>
      </c>
      <c r="O4526" s="2" t="str">
        <f t="shared" ref="O4526:O4589" si="288">MID(B4526,6,LEN(B4526)-5)</f>
        <v>PSTH_N_R</v>
      </c>
      <c r="P4526" t="str">
        <f t="shared" ref="P4526:P4589" si="289">IFERROR(IF(FIND("PA",A4526)&gt;0,"PA","Biological"),"Biological")</f>
        <v>PA</v>
      </c>
    </row>
    <row r="4527" spans="1:16" x14ac:dyDescent="0.25">
      <c r="A4527" t="s">
        <v>29</v>
      </c>
      <c r="B4527" t="s">
        <v>8272</v>
      </c>
      <c r="C4527">
        <v>130</v>
      </c>
      <c r="D4527" t="s">
        <v>8273</v>
      </c>
      <c r="F4527" t="s">
        <v>44</v>
      </c>
      <c r="G4527" t="s">
        <v>45</v>
      </c>
      <c r="H4527" t="s">
        <v>46</v>
      </c>
      <c r="I4527">
        <v>8</v>
      </c>
      <c r="J4527">
        <v>0</v>
      </c>
      <c r="K4527" t="s">
        <v>8274</v>
      </c>
      <c r="L4527">
        <v>0</v>
      </c>
      <c r="M4527">
        <f t="shared" si="286"/>
        <v>2</v>
      </c>
      <c r="N4527" s="2">
        <f t="shared" si="287"/>
        <v>28</v>
      </c>
      <c r="O4527" s="2" t="str">
        <f t="shared" si="288"/>
        <v>PSTH_NI_L</v>
      </c>
      <c r="P4527" t="str">
        <f t="shared" si="289"/>
        <v>PA</v>
      </c>
    </row>
    <row r="4528" spans="1:16" x14ac:dyDescent="0.25">
      <c r="A4528" t="s">
        <v>29</v>
      </c>
      <c r="B4528" t="s">
        <v>8275</v>
      </c>
      <c r="C4528">
        <v>131</v>
      </c>
      <c r="D4528" t="s">
        <v>8276</v>
      </c>
      <c r="F4528" t="s">
        <v>44</v>
      </c>
      <c r="G4528" t="s">
        <v>45</v>
      </c>
      <c r="H4528" t="s">
        <v>46</v>
      </c>
      <c r="I4528">
        <v>8</v>
      </c>
      <c r="J4528">
        <v>0</v>
      </c>
      <c r="K4528" t="s">
        <v>8277</v>
      </c>
      <c r="L4528">
        <v>0</v>
      </c>
      <c r="M4528">
        <f t="shared" si="286"/>
        <v>2</v>
      </c>
      <c r="N4528" s="2">
        <f t="shared" si="287"/>
        <v>28</v>
      </c>
      <c r="O4528" s="2" t="str">
        <f t="shared" si="288"/>
        <v>PSTH_NI_R</v>
      </c>
      <c r="P4528" t="str">
        <f t="shared" si="289"/>
        <v>PA</v>
      </c>
    </row>
    <row r="4529" spans="1:16" x14ac:dyDescent="0.25">
      <c r="A4529" t="s">
        <v>29</v>
      </c>
      <c r="B4529" t="s">
        <v>8278</v>
      </c>
      <c r="C4529">
        <v>132</v>
      </c>
      <c r="D4529" t="s">
        <v>8279</v>
      </c>
      <c r="F4529" t="s">
        <v>44</v>
      </c>
      <c r="G4529" t="s">
        <v>45</v>
      </c>
      <c r="H4529" t="s">
        <v>46</v>
      </c>
      <c r="I4529">
        <v>8</v>
      </c>
      <c r="J4529">
        <v>0</v>
      </c>
      <c r="K4529" t="s">
        <v>8280</v>
      </c>
      <c r="L4529">
        <v>0</v>
      </c>
      <c r="M4529">
        <f t="shared" si="286"/>
        <v>2</v>
      </c>
      <c r="N4529" s="2">
        <f t="shared" si="287"/>
        <v>28</v>
      </c>
      <c r="O4529" s="2" t="str">
        <f t="shared" si="288"/>
        <v>PSTH_NS_L</v>
      </c>
      <c r="P4529" t="str">
        <f t="shared" si="289"/>
        <v>PA</v>
      </c>
    </row>
    <row r="4530" spans="1:16" x14ac:dyDescent="0.25">
      <c r="A4530" t="s">
        <v>29</v>
      </c>
      <c r="B4530" t="s">
        <v>8281</v>
      </c>
      <c r="C4530">
        <v>133</v>
      </c>
      <c r="D4530" t="s">
        <v>8282</v>
      </c>
      <c r="F4530" t="s">
        <v>44</v>
      </c>
      <c r="G4530" t="s">
        <v>45</v>
      </c>
      <c r="H4530" t="s">
        <v>46</v>
      </c>
      <c r="I4530">
        <v>8</v>
      </c>
      <c r="J4530">
        <v>0</v>
      </c>
      <c r="K4530" t="s">
        <v>8283</v>
      </c>
      <c r="L4530">
        <v>0</v>
      </c>
      <c r="M4530">
        <f t="shared" si="286"/>
        <v>2</v>
      </c>
      <c r="N4530" s="2">
        <f t="shared" si="287"/>
        <v>28</v>
      </c>
      <c r="O4530" s="2" t="str">
        <f t="shared" si="288"/>
        <v>PSTH_NS_R</v>
      </c>
      <c r="P4530" t="str">
        <f t="shared" si="289"/>
        <v>PA</v>
      </c>
    </row>
    <row r="4531" spans="1:16" x14ac:dyDescent="0.25">
      <c r="A4531" t="s">
        <v>29</v>
      </c>
      <c r="B4531" t="s">
        <v>8284</v>
      </c>
      <c r="C4531">
        <v>134</v>
      </c>
      <c r="D4531" t="s">
        <v>8285</v>
      </c>
      <c r="F4531" t="s">
        <v>44</v>
      </c>
      <c r="G4531" t="s">
        <v>45</v>
      </c>
      <c r="H4531" t="s">
        <v>46</v>
      </c>
      <c r="I4531">
        <v>8</v>
      </c>
      <c r="J4531">
        <v>0</v>
      </c>
      <c r="K4531" t="s">
        <v>8286</v>
      </c>
      <c r="L4531">
        <v>0</v>
      </c>
      <c r="M4531">
        <f t="shared" si="286"/>
        <v>2</v>
      </c>
      <c r="N4531" s="2">
        <f t="shared" si="287"/>
        <v>28</v>
      </c>
      <c r="O4531" s="2" t="str">
        <f t="shared" si="288"/>
        <v>PSTH_T_L</v>
      </c>
      <c r="P4531" t="str">
        <f t="shared" si="289"/>
        <v>PA</v>
      </c>
    </row>
    <row r="4532" spans="1:16" x14ac:dyDescent="0.25">
      <c r="A4532" t="s">
        <v>29</v>
      </c>
      <c r="B4532" t="s">
        <v>8287</v>
      </c>
      <c r="C4532">
        <v>135</v>
      </c>
      <c r="D4532" t="s">
        <v>8288</v>
      </c>
      <c r="F4532" t="s">
        <v>44</v>
      </c>
      <c r="G4532" t="s">
        <v>45</v>
      </c>
      <c r="H4532" t="s">
        <v>46</v>
      </c>
      <c r="I4532">
        <v>8</v>
      </c>
      <c r="J4532">
        <v>0</v>
      </c>
      <c r="K4532" t="s">
        <v>8289</v>
      </c>
      <c r="L4532">
        <v>0</v>
      </c>
      <c r="M4532">
        <f t="shared" si="286"/>
        <v>2</v>
      </c>
      <c r="N4532" s="2">
        <f t="shared" si="287"/>
        <v>28</v>
      </c>
      <c r="O4532" s="2" t="str">
        <f t="shared" si="288"/>
        <v>PSTH_T_R</v>
      </c>
      <c r="P4532" t="str">
        <f t="shared" si="289"/>
        <v>PA</v>
      </c>
    </row>
    <row r="4533" spans="1:16" x14ac:dyDescent="0.25">
      <c r="A4533" t="s">
        <v>29</v>
      </c>
      <c r="B4533" t="s">
        <v>8290</v>
      </c>
      <c r="C4533">
        <v>136</v>
      </c>
      <c r="D4533" t="s">
        <v>8291</v>
      </c>
      <c r="F4533" t="s">
        <v>44</v>
      </c>
      <c r="G4533" t="s">
        <v>45</v>
      </c>
      <c r="H4533" t="s">
        <v>46</v>
      </c>
      <c r="I4533">
        <v>8</v>
      </c>
      <c r="J4533">
        <v>0</v>
      </c>
      <c r="K4533" t="s">
        <v>8292</v>
      </c>
      <c r="L4533">
        <v>0</v>
      </c>
      <c r="M4533">
        <f t="shared" si="286"/>
        <v>2</v>
      </c>
      <c r="N4533" s="2">
        <f t="shared" si="287"/>
        <v>28</v>
      </c>
      <c r="O4533" s="2" t="str">
        <f t="shared" si="288"/>
        <v>PSTH_TI_L</v>
      </c>
      <c r="P4533" t="str">
        <f t="shared" si="289"/>
        <v>PA</v>
      </c>
    </row>
    <row r="4534" spans="1:16" x14ac:dyDescent="0.25">
      <c r="A4534" t="s">
        <v>29</v>
      </c>
      <c r="B4534" t="s">
        <v>8293</v>
      </c>
      <c r="C4534">
        <v>137</v>
      </c>
      <c r="D4534" t="s">
        <v>8294</v>
      </c>
      <c r="F4534" t="s">
        <v>44</v>
      </c>
      <c r="G4534" t="s">
        <v>45</v>
      </c>
      <c r="H4534" t="s">
        <v>46</v>
      </c>
      <c r="I4534">
        <v>8</v>
      </c>
      <c r="J4534">
        <v>0</v>
      </c>
      <c r="K4534" t="s">
        <v>8295</v>
      </c>
      <c r="L4534">
        <v>0</v>
      </c>
      <c r="M4534">
        <f t="shared" si="286"/>
        <v>2</v>
      </c>
      <c r="N4534" s="2">
        <f t="shared" si="287"/>
        <v>28</v>
      </c>
      <c r="O4534" s="2" t="str">
        <f t="shared" si="288"/>
        <v>PSTH_TI_R</v>
      </c>
      <c r="P4534" t="str">
        <f t="shared" si="289"/>
        <v>PA</v>
      </c>
    </row>
    <row r="4535" spans="1:16" x14ac:dyDescent="0.25">
      <c r="A4535" t="s">
        <v>29</v>
      </c>
      <c r="B4535" t="s">
        <v>8296</v>
      </c>
      <c r="C4535">
        <v>138</v>
      </c>
      <c r="D4535" t="s">
        <v>8297</v>
      </c>
      <c r="F4535" t="s">
        <v>44</v>
      </c>
      <c r="G4535" t="s">
        <v>45</v>
      </c>
      <c r="H4535" t="s">
        <v>46</v>
      </c>
      <c r="I4535">
        <v>8</v>
      </c>
      <c r="J4535">
        <v>0</v>
      </c>
      <c r="K4535" t="s">
        <v>8298</v>
      </c>
      <c r="L4535">
        <v>0</v>
      </c>
      <c r="M4535">
        <f t="shared" si="286"/>
        <v>2</v>
      </c>
      <c r="N4535" s="2">
        <f t="shared" si="287"/>
        <v>28</v>
      </c>
      <c r="O4535" s="2" t="str">
        <f t="shared" si="288"/>
        <v>PSTH_TS_L</v>
      </c>
      <c r="P4535" t="str">
        <f t="shared" si="289"/>
        <v>PA</v>
      </c>
    </row>
    <row r="4536" spans="1:16" x14ac:dyDescent="0.25">
      <c r="A4536" t="s">
        <v>29</v>
      </c>
      <c r="B4536" t="s">
        <v>8299</v>
      </c>
      <c r="C4536">
        <v>139</v>
      </c>
      <c r="D4536" t="s">
        <v>8300</v>
      </c>
      <c r="F4536" t="s">
        <v>44</v>
      </c>
      <c r="G4536" t="s">
        <v>45</v>
      </c>
      <c r="H4536" t="s">
        <v>46</v>
      </c>
      <c r="I4536">
        <v>8</v>
      </c>
      <c r="J4536">
        <v>0</v>
      </c>
      <c r="K4536" t="s">
        <v>8301</v>
      </c>
      <c r="L4536">
        <v>0</v>
      </c>
      <c r="M4536">
        <f t="shared" si="286"/>
        <v>2</v>
      </c>
      <c r="N4536" s="2">
        <f t="shared" si="287"/>
        <v>28</v>
      </c>
      <c r="O4536" s="2" t="str">
        <f t="shared" si="288"/>
        <v>PSTH_TS_R</v>
      </c>
      <c r="P4536" t="str">
        <f t="shared" si="289"/>
        <v>PA</v>
      </c>
    </row>
    <row r="4537" spans="1:16" x14ac:dyDescent="0.25">
      <c r="A4537" t="s">
        <v>29</v>
      </c>
      <c r="B4537" t="s">
        <v>8302</v>
      </c>
      <c r="C4537">
        <v>140</v>
      </c>
      <c r="D4537" t="s">
        <v>4770</v>
      </c>
      <c r="F4537" t="s">
        <v>44</v>
      </c>
      <c r="G4537" t="s">
        <v>45</v>
      </c>
      <c r="H4537" t="s">
        <v>46</v>
      </c>
      <c r="I4537">
        <v>8</v>
      </c>
      <c r="J4537">
        <v>0</v>
      </c>
      <c r="K4537" t="s">
        <v>8303</v>
      </c>
      <c r="L4537">
        <v>0</v>
      </c>
      <c r="M4537">
        <f t="shared" si="286"/>
        <v>2</v>
      </c>
      <c r="N4537" s="2">
        <f t="shared" si="287"/>
        <v>28</v>
      </c>
      <c r="O4537" s="2" t="str">
        <f t="shared" si="288"/>
        <v>RCCT</v>
      </c>
      <c r="P4537" t="str">
        <f t="shared" si="289"/>
        <v>PA</v>
      </c>
    </row>
    <row r="4538" spans="1:16" x14ac:dyDescent="0.25">
      <c r="A4538" t="s">
        <v>29</v>
      </c>
      <c r="B4538" t="s">
        <v>8304</v>
      </c>
      <c r="C4538">
        <v>141</v>
      </c>
      <c r="D4538" t="s">
        <v>4776</v>
      </c>
      <c r="F4538" t="s">
        <v>44</v>
      </c>
      <c r="G4538" t="s">
        <v>45</v>
      </c>
      <c r="H4538" t="s">
        <v>46</v>
      </c>
      <c r="I4538">
        <v>8</v>
      </c>
      <c r="J4538">
        <v>0</v>
      </c>
      <c r="K4538" t="s">
        <v>8305</v>
      </c>
      <c r="L4538">
        <v>0</v>
      </c>
      <c r="M4538">
        <f t="shared" si="286"/>
        <v>2</v>
      </c>
      <c r="N4538" s="2">
        <f t="shared" si="287"/>
        <v>28</v>
      </c>
      <c r="O4538" s="2" t="str">
        <f t="shared" si="288"/>
        <v>RLT</v>
      </c>
      <c r="P4538" t="str">
        <f t="shared" si="289"/>
        <v>PA</v>
      </c>
    </row>
    <row r="4539" spans="1:16" x14ac:dyDescent="0.25">
      <c r="A4539" t="s">
        <v>29</v>
      </c>
      <c r="B4539" t="s">
        <v>8306</v>
      </c>
      <c r="C4539">
        <v>142</v>
      </c>
      <c r="D4539" t="s">
        <v>7195</v>
      </c>
      <c r="F4539" t="s">
        <v>455</v>
      </c>
      <c r="G4539" t="s">
        <v>456</v>
      </c>
      <c r="H4539" t="s">
        <v>8307</v>
      </c>
      <c r="I4539">
        <v>256</v>
      </c>
      <c r="M4539">
        <f t="shared" si="286"/>
        <v>2</v>
      </c>
      <c r="N4539" s="2">
        <f t="shared" si="287"/>
        <v>28</v>
      </c>
      <c r="O4539" s="2" t="str">
        <f t="shared" si="288"/>
        <v>EYE_NOTE</v>
      </c>
      <c r="P4539" t="str">
        <f t="shared" si="289"/>
        <v>PA</v>
      </c>
    </row>
    <row r="4540" spans="1:16" x14ac:dyDescent="0.25">
      <c r="A4540" t="s">
        <v>29</v>
      </c>
      <c r="B4540" t="s">
        <v>8308</v>
      </c>
      <c r="C4540">
        <v>143</v>
      </c>
      <c r="D4540" t="s">
        <v>4877</v>
      </c>
      <c r="F4540" t="s">
        <v>44</v>
      </c>
      <c r="G4540" t="s">
        <v>45</v>
      </c>
      <c r="H4540" t="s">
        <v>46</v>
      </c>
      <c r="I4540">
        <v>8</v>
      </c>
      <c r="J4540">
        <v>0</v>
      </c>
      <c r="K4540" t="s">
        <v>8309</v>
      </c>
      <c r="L4540">
        <v>0</v>
      </c>
      <c r="M4540">
        <f t="shared" si="286"/>
        <v>2</v>
      </c>
      <c r="N4540" s="2">
        <f t="shared" si="287"/>
        <v>28</v>
      </c>
      <c r="O4540" s="2" t="str">
        <f t="shared" si="288"/>
        <v>IPD_POST</v>
      </c>
      <c r="P4540" t="str">
        <f t="shared" si="289"/>
        <v>PA</v>
      </c>
    </row>
    <row r="4541" spans="1:16" x14ac:dyDescent="0.25">
      <c r="A4541" t="s">
        <v>29</v>
      </c>
      <c r="B4541" t="s">
        <v>8310</v>
      </c>
      <c r="C4541">
        <v>144</v>
      </c>
      <c r="D4541" t="s">
        <v>4875</v>
      </c>
      <c r="F4541" t="s">
        <v>44</v>
      </c>
      <c r="G4541" t="s">
        <v>45</v>
      </c>
      <c r="H4541" t="s">
        <v>46</v>
      </c>
      <c r="I4541">
        <v>8</v>
      </c>
      <c r="J4541">
        <v>0</v>
      </c>
      <c r="K4541" t="s">
        <v>4838</v>
      </c>
      <c r="L4541">
        <v>0</v>
      </c>
      <c r="M4541">
        <f t="shared" si="286"/>
        <v>2</v>
      </c>
      <c r="N4541" s="2">
        <f t="shared" si="287"/>
        <v>28</v>
      </c>
      <c r="O4541" s="2" t="str">
        <f t="shared" si="288"/>
        <v>LAXSPOST</v>
      </c>
      <c r="P4541" t="str">
        <f t="shared" si="289"/>
        <v>PA</v>
      </c>
    </row>
    <row r="4542" spans="1:16" x14ac:dyDescent="0.25">
      <c r="A4542" t="s">
        <v>29</v>
      </c>
      <c r="B4542" t="s">
        <v>8311</v>
      </c>
      <c r="C4542">
        <v>145</v>
      </c>
      <c r="D4542" t="s">
        <v>4872</v>
      </c>
      <c r="F4542" t="s">
        <v>44</v>
      </c>
      <c r="G4542" t="s">
        <v>45</v>
      </c>
      <c r="H4542" t="s">
        <v>46</v>
      </c>
      <c r="I4542">
        <v>8</v>
      </c>
      <c r="J4542">
        <v>0</v>
      </c>
      <c r="K4542" t="s">
        <v>8312</v>
      </c>
      <c r="L4542">
        <v>0</v>
      </c>
      <c r="M4542">
        <f t="shared" si="286"/>
        <v>2</v>
      </c>
      <c r="N4542" s="2">
        <f t="shared" si="287"/>
        <v>28</v>
      </c>
      <c r="O4542" s="2" t="str">
        <f t="shared" si="288"/>
        <v>LCYLPOST</v>
      </c>
      <c r="P4542" t="str">
        <f t="shared" si="289"/>
        <v>PA</v>
      </c>
    </row>
    <row r="4543" spans="1:16" x14ac:dyDescent="0.25">
      <c r="A4543" t="s">
        <v>29</v>
      </c>
      <c r="B4543" t="s">
        <v>8313</v>
      </c>
      <c r="C4543">
        <v>146</v>
      </c>
      <c r="D4543" t="s">
        <v>8314</v>
      </c>
      <c r="F4543" t="s">
        <v>44</v>
      </c>
      <c r="G4543" t="s">
        <v>45</v>
      </c>
      <c r="H4543" t="s">
        <v>46</v>
      </c>
      <c r="I4543">
        <v>8</v>
      </c>
      <c r="J4543">
        <v>0</v>
      </c>
      <c r="K4543" t="s">
        <v>4838</v>
      </c>
      <c r="L4543">
        <v>0</v>
      </c>
      <c r="M4543">
        <f t="shared" si="286"/>
        <v>2</v>
      </c>
      <c r="N4543" s="2">
        <f t="shared" si="287"/>
        <v>28</v>
      </c>
      <c r="O4543" s="2" t="str">
        <f t="shared" si="288"/>
        <v>LKHAXIS_PD</v>
      </c>
      <c r="P4543" t="str">
        <f t="shared" si="289"/>
        <v>PA</v>
      </c>
    </row>
    <row r="4544" spans="1:16" x14ac:dyDescent="0.25">
      <c r="A4544" t="s">
        <v>29</v>
      </c>
      <c r="B4544" t="s">
        <v>8315</v>
      </c>
      <c r="C4544">
        <v>147</v>
      </c>
      <c r="D4544" t="s">
        <v>8316</v>
      </c>
      <c r="F4544" t="s">
        <v>44</v>
      </c>
      <c r="G4544" t="s">
        <v>45</v>
      </c>
      <c r="H4544" t="s">
        <v>46</v>
      </c>
      <c r="I4544">
        <v>8</v>
      </c>
      <c r="J4544">
        <v>0</v>
      </c>
      <c r="K4544" t="s">
        <v>8317</v>
      </c>
      <c r="L4544">
        <v>0</v>
      </c>
      <c r="M4544">
        <f t="shared" si="286"/>
        <v>2</v>
      </c>
      <c r="N4544" s="2">
        <f t="shared" si="287"/>
        <v>28</v>
      </c>
      <c r="O4544" s="2" t="str">
        <f t="shared" si="288"/>
        <v>LKVALUEH_PD</v>
      </c>
      <c r="P4544" t="str">
        <f t="shared" si="289"/>
        <v>PA</v>
      </c>
    </row>
    <row r="4545" spans="1:16" x14ac:dyDescent="0.25">
      <c r="A4545" t="s">
        <v>29</v>
      </c>
      <c r="B4545" t="s">
        <v>8318</v>
      </c>
      <c r="C4545">
        <v>148</v>
      </c>
      <c r="D4545" t="s">
        <v>8319</v>
      </c>
      <c r="F4545" t="s">
        <v>44</v>
      </c>
      <c r="G4545" t="s">
        <v>45</v>
      </c>
      <c r="H4545" t="s">
        <v>46</v>
      </c>
      <c r="I4545">
        <v>8</v>
      </c>
      <c r="J4545">
        <v>0</v>
      </c>
      <c r="K4545" t="s">
        <v>8320</v>
      </c>
      <c r="L4545">
        <v>0</v>
      </c>
      <c r="M4545">
        <f t="shared" si="286"/>
        <v>2</v>
      </c>
      <c r="N4545" s="2">
        <f t="shared" si="287"/>
        <v>28</v>
      </c>
      <c r="O4545" s="2" t="str">
        <f t="shared" si="288"/>
        <v>LKVALUEV_PD</v>
      </c>
      <c r="P4545" t="str">
        <f t="shared" si="289"/>
        <v>PA</v>
      </c>
    </row>
    <row r="4546" spans="1:16" x14ac:dyDescent="0.25">
      <c r="A4546" t="s">
        <v>29</v>
      </c>
      <c r="B4546" t="s">
        <v>8321</v>
      </c>
      <c r="C4546">
        <v>149</v>
      </c>
      <c r="D4546" t="s">
        <v>8322</v>
      </c>
      <c r="F4546" t="s">
        <v>44</v>
      </c>
      <c r="G4546" t="s">
        <v>45</v>
      </c>
      <c r="H4546" t="s">
        <v>46</v>
      </c>
      <c r="I4546">
        <v>8</v>
      </c>
      <c r="J4546">
        <v>0</v>
      </c>
      <c r="K4546" t="s">
        <v>4838</v>
      </c>
      <c r="L4546">
        <v>0</v>
      </c>
      <c r="M4546">
        <f t="shared" si="286"/>
        <v>2</v>
      </c>
      <c r="N4546" s="2">
        <f t="shared" si="287"/>
        <v>28</v>
      </c>
      <c r="O4546" s="2" t="str">
        <f t="shared" si="288"/>
        <v>LKVAXIS_PD</v>
      </c>
      <c r="P4546" t="str">
        <f t="shared" si="289"/>
        <v>PA</v>
      </c>
    </row>
    <row r="4547" spans="1:16" x14ac:dyDescent="0.25">
      <c r="A4547" t="s">
        <v>29</v>
      </c>
      <c r="B4547" t="s">
        <v>8323</v>
      </c>
      <c r="C4547">
        <v>150</v>
      </c>
      <c r="D4547" t="s">
        <v>4869</v>
      </c>
      <c r="F4547" t="s">
        <v>44</v>
      </c>
      <c r="G4547" t="s">
        <v>45</v>
      </c>
      <c r="H4547" t="s">
        <v>46</v>
      </c>
      <c r="I4547">
        <v>8</v>
      </c>
      <c r="J4547">
        <v>0</v>
      </c>
      <c r="K4547" t="s">
        <v>8324</v>
      </c>
      <c r="L4547">
        <v>0</v>
      </c>
      <c r="M4547">
        <f t="shared" ref="M4547:M4610" si="290">_xlfn.NUMBERVALUE(MID(A4547,2,1))</f>
        <v>2</v>
      </c>
      <c r="N4547" s="2">
        <f t="shared" si="287"/>
        <v>28</v>
      </c>
      <c r="O4547" s="2" t="str">
        <f t="shared" si="288"/>
        <v>LSPHPOST</v>
      </c>
      <c r="P4547" t="str">
        <f t="shared" si="289"/>
        <v>PA</v>
      </c>
    </row>
    <row r="4548" spans="1:16" x14ac:dyDescent="0.25">
      <c r="A4548" t="s">
        <v>29</v>
      </c>
      <c r="B4548" t="s">
        <v>8325</v>
      </c>
      <c r="C4548">
        <v>151</v>
      </c>
      <c r="D4548" t="s">
        <v>8326</v>
      </c>
      <c r="F4548" t="s">
        <v>44</v>
      </c>
      <c r="G4548" t="s">
        <v>45</v>
      </c>
      <c r="H4548" t="s">
        <v>46</v>
      </c>
      <c r="I4548">
        <v>8</v>
      </c>
      <c r="J4548">
        <v>0</v>
      </c>
      <c r="K4548" t="s">
        <v>2102</v>
      </c>
      <c r="L4548">
        <v>0</v>
      </c>
      <c r="M4548">
        <f t="shared" si="290"/>
        <v>2</v>
      </c>
      <c r="N4548" s="2">
        <f t="shared" si="287"/>
        <v>28</v>
      </c>
      <c r="O4548" s="2" t="str">
        <f t="shared" si="288"/>
        <v>OCTA_L</v>
      </c>
      <c r="P4548" t="str">
        <f t="shared" si="289"/>
        <v>PA</v>
      </c>
    </row>
    <row r="4549" spans="1:16" x14ac:dyDescent="0.25">
      <c r="A4549" t="s">
        <v>29</v>
      </c>
      <c r="B4549" t="s">
        <v>8327</v>
      </c>
      <c r="C4549">
        <v>152</v>
      </c>
      <c r="D4549" t="s">
        <v>8328</v>
      </c>
      <c r="F4549" t="s">
        <v>44</v>
      </c>
      <c r="G4549" t="s">
        <v>45</v>
      </c>
      <c r="H4549" t="s">
        <v>46</v>
      </c>
      <c r="I4549">
        <v>8</v>
      </c>
      <c r="J4549">
        <v>0</v>
      </c>
      <c r="K4549" t="s">
        <v>2102</v>
      </c>
      <c r="L4549">
        <v>0</v>
      </c>
      <c r="M4549">
        <f t="shared" si="290"/>
        <v>2</v>
      </c>
      <c r="N4549" s="2">
        <f t="shared" si="287"/>
        <v>28</v>
      </c>
      <c r="O4549" s="2" t="str">
        <f t="shared" si="288"/>
        <v>OCTA_R</v>
      </c>
      <c r="P4549" t="str">
        <f t="shared" si="289"/>
        <v>PA</v>
      </c>
    </row>
    <row r="4550" spans="1:16" x14ac:dyDescent="0.25">
      <c r="A4550" t="s">
        <v>29</v>
      </c>
      <c r="B4550" t="s">
        <v>8329</v>
      </c>
      <c r="C4550">
        <v>153</v>
      </c>
      <c r="D4550" t="s">
        <v>8330</v>
      </c>
      <c r="F4550" t="s">
        <v>455</v>
      </c>
      <c r="G4550" t="s">
        <v>456</v>
      </c>
      <c r="H4550" t="s">
        <v>3376</v>
      </c>
      <c r="I4550">
        <v>3</v>
      </c>
      <c r="M4550">
        <f t="shared" si="290"/>
        <v>2</v>
      </c>
      <c r="N4550" s="2">
        <f t="shared" si="287"/>
        <v>28</v>
      </c>
      <c r="O4550" s="2" t="str">
        <f t="shared" si="288"/>
        <v>OCTAOPERAT</v>
      </c>
      <c r="P4550" t="str">
        <f t="shared" si="289"/>
        <v>PA</v>
      </c>
    </row>
    <row r="4551" spans="1:16" x14ac:dyDescent="0.25">
      <c r="A4551" t="s">
        <v>29</v>
      </c>
      <c r="B4551" t="s">
        <v>8331</v>
      </c>
      <c r="C4551">
        <v>154</v>
      </c>
      <c r="D4551" t="s">
        <v>4880</v>
      </c>
      <c r="F4551" t="s">
        <v>455</v>
      </c>
      <c r="G4551" t="s">
        <v>456</v>
      </c>
      <c r="H4551" t="s">
        <v>3376</v>
      </c>
      <c r="I4551">
        <v>3</v>
      </c>
      <c r="M4551">
        <f t="shared" si="290"/>
        <v>2</v>
      </c>
      <c r="N4551" s="2">
        <f t="shared" si="287"/>
        <v>28</v>
      </c>
      <c r="O4551" s="2" t="str">
        <f t="shared" si="288"/>
        <v>PD_OPERAT</v>
      </c>
      <c r="P4551" t="str">
        <f t="shared" si="289"/>
        <v>PA</v>
      </c>
    </row>
    <row r="4552" spans="1:16" x14ac:dyDescent="0.25">
      <c r="A4552" t="s">
        <v>29</v>
      </c>
      <c r="B4552" t="s">
        <v>8332</v>
      </c>
      <c r="C4552">
        <v>155</v>
      </c>
      <c r="D4552" t="s">
        <v>4867</v>
      </c>
      <c r="F4552" t="s">
        <v>44</v>
      </c>
      <c r="G4552" t="s">
        <v>45</v>
      </c>
      <c r="H4552" t="s">
        <v>46</v>
      </c>
      <c r="I4552">
        <v>8</v>
      </c>
      <c r="J4552">
        <v>0</v>
      </c>
      <c r="K4552" t="s">
        <v>4838</v>
      </c>
      <c r="L4552">
        <v>0</v>
      </c>
      <c r="M4552">
        <f t="shared" si="290"/>
        <v>2</v>
      </c>
      <c r="N4552" s="2">
        <f t="shared" si="287"/>
        <v>28</v>
      </c>
      <c r="O4552" s="2" t="str">
        <f t="shared" si="288"/>
        <v>RAXSPOST</v>
      </c>
      <c r="P4552" t="str">
        <f t="shared" si="289"/>
        <v>PA</v>
      </c>
    </row>
    <row r="4553" spans="1:16" x14ac:dyDescent="0.25">
      <c r="A4553" t="s">
        <v>29</v>
      </c>
      <c r="B4553" t="s">
        <v>8333</v>
      </c>
      <c r="C4553">
        <v>156</v>
      </c>
      <c r="D4553" t="s">
        <v>4864</v>
      </c>
      <c r="F4553" t="s">
        <v>44</v>
      </c>
      <c r="G4553" t="s">
        <v>45</v>
      </c>
      <c r="H4553" t="s">
        <v>46</v>
      </c>
      <c r="I4553">
        <v>8</v>
      </c>
      <c r="J4553">
        <v>0</v>
      </c>
      <c r="K4553" t="s">
        <v>8334</v>
      </c>
      <c r="L4553">
        <v>0</v>
      </c>
      <c r="M4553">
        <f t="shared" si="290"/>
        <v>2</v>
      </c>
      <c r="N4553" s="2">
        <f t="shared" si="287"/>
        <v>28</v>
      </c>
      <c r="O4553" s="2" t="str">
        <f t="shared" si="288"/>
        <v>RCYLPOST</v>
      </c>
      <c r="P4553" t="str">
        <f t="shared" si="289"/>
        <v>PA</v>
      </c>
    </row>
    <row r="4554" spans="1:16" x14ac:dyDescent="0.25">
      <c r="A4554" t="s">
        <v>29</v>
      </c>
      <c r="B4554" t="s">
        <v>8335</v>
      </c>
      <c r="C4554">
        <v>157</v>
      </c>
      <c r="D4554" t="s">
        <v>8336</v>
      </c>
      <c r="F4554" t="s">
        <v>44</v>
      </c>
      <c r="G4554" t="s">
        <v>45</v>
      </c>
      <c r="H4554" t="s">
        <v>46</v>
      </c>
      <c r="I4554">
        <v>8</v>
      </c>
      <c r="J4554">
        <v>0</v>
      </c>
      <c r="K4554" t="s">
        <v>8337</v>
      </c>
      <c r="L4554">
        <v>0</v>
      </c>
      <c r="M4554">
        <f t="shared" si="290"/>
        <v>2</v>
      </c>
      <c r="N4554" s="2">
        <f t="shared" si="287"/>
        <v>28</v>
      </c>
      <c r="O4554" s="2" t="str">
        <f t="shared" si="288"/>
        <v>RKHAXIS_PD</v>
      </c>
      <c r="P4554" t="str">
        <f t="shared" si="289"/>
        <v>PA</v>
      </c>
    </row>
    <row r="4555" spans="1:16" x14ac:dyDescent="0.25">
      <c r="A4555" t="s">
        <v>29</v>
      </c>
      <c r="B4555" t="s">
        <v>8338</v>
      </c>
      <c r="C4555">
        <v>158</v>
      </c>
      <c r="D4555" t="s">
        <v>8339</v>
      </c>
      <c r="F4555" t="s">
        <v>44</v>
      </c>
      <c r="G4555" t="s">
        <v>45</v>
      </c>
      <c r="H4555" t="s">
        <v>46</v>
      </c>
      <c r="I4555">
        <v>8</v>
      </c>
      <c r="J4555">
        <v>0</v>
      </c>
      <c r="K4555" t="s">
        <v>8340</v>
      </c>
      <c r="L4555">
        <v>0</v>
      </c>
      <c r="M4555">
        <f t="shared" si="290"/>
        <v>2</v>
      </c>
      <c r="N4555" s="2">
        <f t="shared" si="287"/>
        <v>28</v>
      </c>
      <c r="O4555" s="2" t="str">
        <f t="shared" si="288"/>
        <v>RKVALUEH_PD</v>
      </c>
      <c r="P4555" t="str">
        <f t="shared" si="289"/>
        <v>PA</v>
      </c>
    </row>
    <row r="4556" spans="1:16" x14ac:dyDescent="0.25">
      <c r="A4556" t="s">
        <v>29</v>
      </c>
      <c r="B4556" t="s">
        <v>8341</v>
      </c>
      <c r="C4556">
        <v>159</v>
      </c>
      <c r="D4556" t="s">
        <v>8342</v>
      </c>
      <c r="F4556" t="s">
        <v>44</v>
      </c>
      <c r="G4556" t="s">
        <v>45</v>
      </c>
      <c r="H4556" t="s">
        <v>46</v>
      </c>
      <c r="I4556">
        <v>8</v>
      </c>
      <c r="J4556">
        <v>0</v>
      </c>
      <c r="K4556" t="s">
        <v>8343</v>
      </c>
      <c r="L4556">
        <v>0</v>
      </c>
      <c r="M4556">
        <f t="shared" si="290"/>
        <v>2</v>
      </c>
      <c r="N4556" s="2">
        <f t="shared" si="287"/>
        <v>28</v>
      </c>
      <c r="O4556" s="2" t="str">
        <f t="shared" si="288"/>
        <v>RKVALUEV_PD</v>
      </c>
      <c r="P4556" t="str">
        <f t="shared" si="289"/>
        <v>PA</v>
      </c>
    </row>
    <row r="4557" spans="1:16" x14ac:dyDescent="0.25">
      <c r="A4557" t="s">
        <v>29</v>
      </c>
      <c r="B4557" t="s">
        <v>8344</v>
      </c>
      <c r="C4557">
        <v>160</v>
      </c>
      <c r="D4557" t="s">
        <v>8345</v>
      </c>
      <c r="F4557" t="s">
        <v>44</v>
      </c>
      <c r="G4557" t="s">
        <v>45</v>
      </c>
      <c r="H4557" t="s">
        <v>46</v>
      </c>
      <c r="I4557">
        <v>8</v>
      </c>
      <c r="J4557">
        <v>0</v>
      </c>
      <c r="K4557" t="s">
        <v>7126</v>
      </c>
      <c r="L4557">
        <v>0</v>
      </c>
      <c r="M4557">
        <f t="shared" si="290"/>
        <v>2</v>
      </c>
      <c r="N4557" s="2">
        <f t="shared" si="287"/>
        <v>28</v>
      </c>
      <c r="O4557" s="2" t="str">
        <f t="shared" si="288"/>
        <v>RKVAXIS_PD</v>
      </c>
      <c r="P4557" t="str">
        <f t="shared" si="289"/>
        <v>PA</v>
      </c>
    </row>
    <row r="4558" spans="1:16" x14ac:dyDescent="0.25">
      <c r="A4558" t="s">
        <v>29</v>
      </c>
      <c r="B4558" t="s">
        <v>8346</v>
      </c>
      <c r="C4558">
        <v>161</v>
      </c>
      <c r="D4558" t="s">
        <v>4861</v>
      </c>
      <c r="F4558" t="s">
        <v>44</v>
      </c>
      <c r="G4558" t="s">
        <v>45</v>
      </c>
      <c r="H4558" t="s">
        <v>46</v>
      </c>
      <c r="I4558">
        <v>8</v>
      </c>
      <c r="J4558">
        <v>0</v>
      </c>
      <c r="K4558" t="s">
        <v>8347</v>
      </c>
      <c r="L4558">
        <v>1</v>
      </c>
      <c r="M4558">
        <f t="shared" si="290"/>
        <v>2</v>
      </c>
      <c r="N4558" s="2">
        <f t="shared" si="287"/>
        <v>28</v>
      </c>
      <c r="O4558" s="2" t="str">
        <f t="shared" si="288"/>
        <v>RSPHPOST</v>
      </c>
      <c r="P4558" t="str">
        <f t="shared" si="289"/>
        <v>PA</v>
      </c>
    </row>
    <row r="4559" spans="1:16" x14ac:dyDescent="0.25">
      <c r="A4559" t="s">
        <v>29</v>
      </c>
      <c r="B4559" t="s">
        <v>8348</v>
      </c>
      <c r="C4559">
        <v>162</v>
      </c>
      <c r="D4559" t="s">
        <v>5128</v>
      </c>
      <c r="E4559" s="26" t="s">
        <v>9541</v>
      </c>
      <c r="F4559" t="s">
        <v>44</v>
      </c>
      <c r="G4559" t="s">
        <v>45</v>
      </c>
      <c r="H4559" t="s">
        <v>46</v>
      </c>
      <c r="I4559">
        <v>8</v>
      </c>
      <c r="J4559">
        <v>0</v>
      </c>
      <c r="K4559" t="s">
        <v>8349</v>
      </c>
      <c r="L4559">
        <v>0</v>
      </c>
      <c r="M4559">
        <f t="shared" si="290"/>
        <v>2</v>
      </c>
      <c r="N4559" s="2">
        <f t="shared" si="287"/>
        <v>28</v>
      </c>
      <c r="O4559" s="2" t="str">
        <f t="shared" si="288"/>
        <v>MC1</v>
      </c>
      <c r="P4559" t="str">
        <f t="shared" si="289"/>
        <v>PA</v>
      </c>
    </row>
    <row r="4560" spans="1:16" x14ac:dyDescent="0.25">
      <c r="A4560" t="s">
        <v>29</v>
      </c>
      <c r="B4560" t="s">
        <v>8350</v>
      </c>
      <c r="C4560">
        <v>163</v>
      </c>
      <c r="D4560" t="s">
        <v>5130</v>
      </c>
      <c r="E4560" s="26" t="s">
        <v>9541</v>
      </c>
      <c r="F4560" t="s">
        <v>44</v>
      </c>
      <c r="G4560" t="s">
        <v>45</v>
      </c>
      <c r="H4560" t="s">
        <v>46</v>
      </c>
      <c r="I4560">
        <v>8</v>
      </c>
      <c r="J4560">
        <v>0</v>
      </c>
      <c r="K4560" t="s">
        <v>8349</v>
      </c>
      <c r="L4560">
        <v>0</v>
      </c>
      <c r="M4560">
        <f t="shared" si="290"/>
        <v>2</v>
      </c>
      <c r="N4560" s="2">
        <f t="shared" si="287"/>
        <v>28</v>
      </c>
      <c r="O4560" s="2" t="str">
        <f t="shared" si="288"/>
        <v>MC10</v>
      </c>
      <c r="P4560" t="str">
        <f t="shared" si="289"/>
        <v>PA</v>
      </c>
    </row>
    <row r="4561" spans="1:16" x14ac:dyDescent="0.25">
      <c r="A4561" t="s">
        <v>29</v>
      </c>
      <c r="B4561" t="s">
        <v>8351</v>
      </c>
      <c r="C4561">
        <v>164</v>
      </c>
      <c r="D4561" t="s">
        <v>5132</v>
      </c>
      <c r="E4561" s="26" t="s">
        <v>9541</v>
      </c>
      <c r="F4561" t="s">
        <v>44</v>
      </c>
      <c r="G4561" t="s">
        <v>45</v>
      </c>
      <c r="H4561" t="s">
        <v>46</v>
      </c>
      <c r="I4561">
        <v>8</v>
      </c>
      <c r="J4561">
        <v>0</v>
      </c>
      <c r="K4561" t="s">
        <v>1491</v>
      </c>
      <c r="L4561">
        <v>0</v>
      </c>
      <c r="M4561">
        <f t="shared" si="290"/>
        <v>2</v>
      </c>
      <c r="N4561" s="2">
        <f t="shared" si="287"/>
        <v>28</v>
      </c>
      <c r="O4561" s="2" t="str">
        <f t="shared" si="288"/>
        <v>MC11</v>
      </c>
      <c r="P4561" t="str">
        <f t="shared" si="289"/>
        <v>PA</v>
      </c>
    </row>
    <row r="4562" spans="1:16" x14ac:dyDescent="0.25">
      <c r="A4562" t="s">
        <v>29</v>
      </c>
      <c r="B4562" t="s">
        <v>8352</v>
      </c>
      <c r="C4562">
        <v>165</v>
      </c>
      <c r="D4562" t="s">
        <v>5134</v>
      </c>
      <c r="E4562" s="26" t="s">
        <v>9541</v>
      </c>
      <c r="F4562" t="s">
        <v>44</v>
      </c>
      <c r="G4562" t="s">
        <v>45</v>
      </c>
      <c r="H4562" t="s">
        <v>46</v>
      </c>
      <c r="I4562">
        <v>8</v>
      </c>
      <c r="J4562">
        <v>0</v>
      </c>
      <c r="K4562" t="s">
        <v>1535</v>
      </c>
      <c r="L4562">
        <v>0</v>
      </c>
      <c r="M4562">
        <f t="shared" si="290"/>
        <v>2</v>
      </c>
      <c r="N4562" s="2">
        <f t="shared" si="287"/>
        <v>28</v>
      </c>
      <c r="O4562" s="2" t="str">
        <f t="shared" si="288"/>
        <v>MC12</v>
      </c>
      <c r="P4562" t="str">
        <f t="shared" si="289"/>
        <v>PA</v>
      </c>
    </row>
    <row r="4563" spans="1:16" x14ac:dyDescent="0.25">
      <c r="A4563" t="s">
        <v>29</v>
      </c>
      <c r="B4563" t="s">
        <v>8353</v>
      </c>
      <c r="C4563">
        <v>166</v>
      </c>
      <c r="D4563" t="s">
        <v>5136</v>
      </c>
      <c r="E4563" s="26" t="s">
        <v>9541</v>
      </c>
      <c r="F4563" t="s">
        <v>44</v>
      </c>
      <c r="G4563" t="s">
        <v>45</v>
      </c>
      <c r="H4563" t="s">
        <v>46</v>
      </c>
      <c r="I4563">
        <v>8</v>
      </c>
      <c r="J4563">
        <v>0</v>
      </c>
      <c r="K4563" t="s">
        <v>4118</v>
      </c>
      <c r="L4563">
        <v>0</v>
      </c>
      <c r="M4563">
        <f t="shared" si="290"/>
        <v>2</v>
      </c>
      <c r="N4563" s="2">
        <f t="shared" si="287"/>
        <v>28</v>
      </c>
      <c r="O4563" s="2" t="str">
        <f t="shared" si="288"/>
        <v>MC13</v>
      </c>
      <c r="P4563" t="str">
        <f t="shared" si="289"/>
        <v>PA</v>
      </c>
    </row>
    <row r="4564" spans="1:16" x14ac:dyDescent="0.25">
      <c r="A4564" t="s">
        <v>29</v>
      </c>
      <c r="B4564" t="s">
        <v>8354</v>
      </c>
      <c r="C4564">
        <v>167</v>
      </c>
      <c r="D4564" t="s">
        <v>5138</v>
      </c>
      <c r="E4564" s="26" t="s">
        <v>9541</v>
      </c>
      <c r="F4564" t="s">
        <v>44</v>
      </c>
      <c r="G4564" t="s">
        <v>45</v>
      </c>
      <c r="H4564" t="s">
        <v>46</v>
      </c>
      <c r="I4564">
        <v>8</v>
      </c>
      <c r="J4564">
        <v>0</v>
      </c>
      <c r="K4564" t="s">
        <v>4118</v>
      </c>
      <c r="L4564">
        <v>0</v>
      </c>
      <c r="M4564">
        <f t="shared" si="290"/>
        <v>2</v>
      </c>
      <c r="N4564" s="2">
        <f t="shared" si="287"/>
        <v>28</v>
      </c>
      <c r="O4564" s="2" t="str">
        <f t="shared" si="288"/>
        <v>MC14</v>
      </c>
      <c r="P4564" t="str">
        <f t="shared" si="289"/>
        <v>PA</v>
      </c>
    </row>
    <row r="4565" spans="1:16" x14ac:dyDescent="0.25">
      <c r="A4565" t="s">
        <v>29</v>
      </c>
      <c r="B4565" t="s">
        <v>8355</v>
      </c>
      <c r="C4565">
        <v>168</v>
      </c>
      <c r="D4565" t="s">
        <v>5140</v>
      </c>
      <c r="E4565" s="26" t="s">
        <v>9541</v>
      </c>
      <c r="F4565" t="s">
        <v>44</v>
      </c>
      <c r="G4565" t="s">
        <v>45</v>
      </c>
      <c r="H4565" t="s">
        <v>46</v>
      </c>
      <c r="I4565">
        <v>8</v>
      </c>
      <c r="J4565">
        <v>0</v>
      </c>
      <c r="K4565" t="s">
        <v>8356</v>
      </c>
      <c r="L4565">
        <v>0</v>
      </c>
      <c r="M4565">
        <f t="shared" si="290"/>
        <v>2</v>
      </c>
      <c r="N4565" s="2">
        <f t="shared" si="287"/>
        <v>28</v>
      </c>
      <c r="O4565" s="2" t="str">
        <f t="shared" si="288"/>
        <v>MC15</v>
      </c>
      <c r="P4565" t="str">
        <f t="shared" si="289"/>
        <v>PA</v>
      </c>
    </row>
    <row r="4566" spans="1:16" x14ac:dyDescent="0.25">
      <c r="A4566" t="s">
        <v>29</v>
      </c>
      <c r="B4566" t="s">
        <v>8357</v>
      </c>
      <c r="C4566">
        <v>169</v>
      </c>
      <c r="D4566" t="s">
        <v>5143</v>
      </c>
      <c r="E4566" s="26" t="s">
        <v>9541</v>
      </c>
      <c r="F4566" t="s">
        <v>44</v>
      </c>
      <c r="G4566" t="s">
        <v>45</v>
      </c>
      <c r="H4566" t="s">
        <v>46</v>
      </c>
      <c r="I4566">
        <v>8</v>
      </c>
      <c r="J4566">
        <v>0</v>
      </c>
      <c r="K4566" t="s">
        <v>1542</v>
      </c>
      <c r="L4566">
        <v>0</v>
      </c>
      <c r="M4566">
        <f t="shared" si="290"/>
        <v>2</v>
      </c>
      <c r="N4566" s="2">
        <f t="shared" si="287"/>
        <v>28</v>
      </c>
      <c r="O4566" s="2" t="str">
        <f t="shared" si="288"/>
        <v>MC16</v>
      </c>
      <c r="P4566" t="str">
        <f t="shared" si="289"/>
        <v>PA</v>
      </c>
    </row>
    <row r="4567" spans="1:16" x14ac:dyDescent="0.25">
      <c r="A4567" t="s">
        <v>29</v>
      </c>
      <c r="B4567" t="s">
        <v>8358</v>
      </c>
      <c r="C4567">
        <v>170</v>
      </c>
      <c r="D4567" t="s">
        <v>5145</v>
      </c>
      <c r="E4567" s="26" t="s">
        <v>9541</v>
      </c>
      <c r="F4567" t="s">
        <v>44</v>
      </c>
      <c r="G4567" t="s">
        <v>45</v>
      </c>
      <c r="H4567" t="s">
        <v>46</v>
      </c>
      <c r="I4567">
        <v>8</v>
      </c>
      <c r="J4567">
        <v>0</v>
      </c>
      <c r="K4567" t="s">
        <v>4517</v>
      </c>
      <c r="L4567">
        <v>0</v>
      </c>
      <c r="M4567">
        <f t="shared" si="290"/>
        <v>2</v>
      </c>
      <c r="N4567" s="2">
        <f t="shared" si="287"/>
        <v>28</v>
      </c>
      <c r="O4567" s="2" t="str">
        <f t="shared" si="288"/>
        <v>MC17</v>
      </c>
      <c r="P4567" t="str">
        <f t="shared" si="289"/>
        <v>PA</v>
      </c>
    </row>
    <row r="4568" spans="1:16" x14ac:dyDescent="0.25">
      <c r="A4568" t="s">
        <v>29</v>
      </c>
      <c r="B4568" t="s">
        <v>8359</v>
      </c>
      <c r="C4568">
        <v>171</v>
      </c>
      <c r="D4568" t="s">
        <v>5147</v>
      </c>
      <c r="E4568" s="26" t="s">
        <v>9541</v>
      </c>
      <c r="F4568" t="s">
        <v>44</v>
      </c>
      <c r="G4568" t="s">
        <v>45</v>
      </c>
      <c r="H4568" t="s">
        <v>46</v>
      </c>
      <c r="I4568">
        <v>8</v>
      </c>
      <c r="J4568">
        <v>0</v>
      </c>
      <c r="K4568" t="s">
        <v>2044</v>
      </c>
      <c r="L4568">
        <v>0</v>
      </c>
      <c r="M4568">
        <f t="shared" si="290"/>
        <v>2</v>
      </c>
      <c r="N4568" s="2">
        <f t="shared" si="287"/>
        <v>28</v>
      </c>
      <c r="O4568" s="2" t="str">
        <f t="shared" si="288"/>
        <v>MC18</v>
      </c>
      <c r="P4568" t="str">
        <f t="shared" si="289"/>
        <v>PA</v>
      </c>
    </row>
    <row r="4569" spans="1:16" x14ac:dyDescent="0.25">
      <c r="A4569" t="s">
        <v>29</v>
      </c>
      <c r="B4569" t="s">
        <v>8360</v>
      </c>
      <c r="C4569">
        <v>172</v>
      </c>
      <c r="D4569" t="s">
        <v>5149</v>
      </c>
      <c r="E4569" s="26" t="s">
        <v>9541</v>
      </c>
      <c r="F4569" t="s">
        <v>44</v>
      </c>
      <c r="G4569" t="s">
        <v>45</v>
      </c>
      <c r="H4569" t="s">
        <v>46</v>
      </c>
      <c r="I4569">
        <v>8</v>
      </c>
      <c r="J4569">
        <v>0</v>
      </c>
      <c r="K4569" t="s">
        <v>3194</v>
      </c>
      <c r="L4569">
        <v>0</v>
      </c>
      <c r="M4569">
        <f t="shared" si="290"/>
        <v>2</v>
      </c>
      <c r="N4569" s="2">
        <f t="shared" si="287"/>
        <v>28</v>
      </c>
      <c r="O4569" s="2" t="str">
        <f t="shared" si="288"/>
        <v>MC19</v>
      </c>
      <c r="P4569" t="str">
        <f t="shared" si="289"/>
        <v>PA</v>
      </c>
    </row>
    <row r="4570" spans="1:16" x14ac:dyDescent="0.25">
      <c r="A4570" t="s">
        <v>29</v>
      </c>
      <c r="B4570" t="s">
        <v>8361</v>
      </c>
      <c r="C4570">
        <v>173</v>
      </c>
      <c r="D4570" t="s">
        <v>5151</v>
      </c>
      <c r="E4570" s="26" t="s">
        <v>9541</v>
      </c>
      <c r="F4570" t="s">
        <v>44</v>
      </c>
      <c r="G4570" t="s">
        <v>45</v>
      </c>
      <c r="H4570" t="s">
        <v>46</v>
      </c>
      <c r="I4570">
        <v>8</v>
      </c>
      <c r="J4570">
        <v>0</v>
      </c>
      <c r="K4570" t="s">
        <v>3224</v>
      </c>
      <c r="L4570">
        <v>0</v>
      </c>
      <c r="M4570">
        <f t="shared" si="290"/>
        <v>2</v>
      </c>
      <c r="N4570" s="2">
        <f t="shared" si="287"/>
        <v>28</v>
      </c>
      <c r="O4570" s="2" t="str">
        <f t="shared" si="288"/>
        <v>MC2</v>
      </c>
      <c r="P4570" t="str">
        <f t="shared" si="289"/>
        <v>PA</v>
      </c>
    </row>
    <row r="4571" spans="1:16" x14ac:dyDescent="0.25">
      <c r="A4571" t="s">
        <v>29</v>
      </c>
      <c r="B4571" t="s">
        <v>8362</v>
      </c>
      <c r="C4571">
        <v>174</v>
      </c>
      <c r="D4571" t="s">
        <v>5153</v>
      </c>
      <c r="E4571" s="26" t="s">
        <v>9541</v>
      </c>
      <c r="F4571" t="s">
        <v>44</v>
      </c>
      <c r="G4571" t="s">
        <v>45</v>
      </c>
      <c r="H4571" t="s">
        <v>46</v>
      </c>
      <c r="I4571">
        <v>8</v>
      </c>
      <c r="J4571">
        <v>0</v>
      </c>
      <c r="K4571" t="s">
        <v>3194</v>
      </c>
      <c r="L4571">
        <v>0</v>
      </c>
      <c r="M4571">
        <f t="shared" si="290"/>
        <v>2</v>
      </c>
      <c r="N4571" s="2">
        <f t="shared" si="287"/>
        <v>28</v>
      </c>
      <c r="O4571" s="2" t="str">
        <f t="shared" si="288"/>
        <v>MC20</v>
      </c>
      <c r="P4571" t="str">
        <f t="shared" si="289"/>
        <v>PA</v>
      </c>
    </row>
    <row r="4572" spans="1:16" x14ac:dyDescent="0.25">
      <c r="A4572" t="s">
        <v>29</v>
      </c>
      <c r="B4572" t="s">
        <v>8363</v>
      </c>
      <c r="C4572">
        <v>175</v>
      </c>
      <c r="D4572" t="s">
        <v>5155</v>
      </c>
      <c r="E4572" s="26" t="s">
        <v>9541</v>
      </c>
      <c r="F4572" t="s">
        <v>44</v>
      </c>
      <c r="G4572" t="s">
        <v>45</v>
      </c>
      <c r="H4572" t="s">
        <v>46</v>
      </c>
      <c r="I4572">
        <v>8</v>
      </c>
      <c r="J4572">
        <v>0</v>
      </c>
      <c r="K4572" t="s">
        <v>1491</v>
      </c>
      <c r="L4572">
        <v>0</v>
      </c>
      <c r="M4572">
        <f t="shared" si="290"/>
        <v>2</v>
      </c>
      <c r="N4572" s="2">
        <f t="shared" si="287"/>
        <v>28</v>
      </c>
      <c r="O4572" s="2" t="str">
        <f t="shared" si="288"/>
        <v>MC21</v>
      </c>
      <c r="P4572" t="str">
        <f t="shared" si="289"/>
        <v>PA</v>
      </c>
    </row>
    <row r="4573" spans="1:16" x14ac:dyDescent="0.25">
      <c r="A4573" t="s">
        <v>29</v>
      </c>
      <c r="B4573" t="s">
        <v>8364</v>
      </c>
      <c r="C4573">
        <v>176</v>
      </c>
      <c r="D4573" t="s">
        <v>5157</v>
      </c>
      <c r="E4573" s="26" t="s">
        <v>9541</v>
      </c>
      <c r="F4573" t="s">
        <v>44</v>
      </c>
      <c r="G4573" t="s">
        <v>45</v>
      </c>
      <c r="H4573" t="s">
        <v>46</v>
      </c>
      <c r="I4573">
        <v>8</v>
      </c>
      <c r="J4573">
        <v>0</v>
      </c>
      <c r="K4573" t="s">
        <v>8349</v>
      </c>
      <c r="L4573">
        <v>0</v>
      </c>
      <c r="M4573">
        <f t="shared" si="290"/>
        <v>2</v>
      </c>
      <c r="N4573" s="2">
        <f t="shared" si="287"/>
        <v>28</v>
      </c>
      <c r="O4573" s="2" t="str">
        <f t="shared" si="288"/>
        <v>MC22</v>
      </c>
      <c r="P4573" t="str">
        <f t="shared" si="289"/>
        <v>PA</v>
      </c>
    </row>
    <row r="4574" spans="1:16" x14ac:dyDescent="0.25">
      <c r="A4574" t="s">
        <v>29</v>
      </c>
      <c r="B4574" t="s">
        <v>8365</v>
      </c>
      <c r="C4574">
        <v>177</v>
      </c>
      <c r="D4574" t="s">
        <v>5159</v>
      </c>
      <c r="E4574" s="26" t="s">
        <v>9541</v>
      </c>
      <c r="F4574" t="s">
        <v>44</v>
      </c>
      <c r="G4574" t="s">
        <v>45</v>
      </c>
      <c r="H4574" t="s">
        <v>46</v>
      </c>
      <c r="I4574">
        <v>8</v>
      </c>
      <c r="J4574">
        <v>0</v>
      </c>
      <c r="K4574" t="s">
        <v>8366</v>
      </c>
      <c r="L4574">
        <v>0</v>
      </c>
      <c r="M4574">
        <f t="shared" si="290"/>
        <v>2</v>
      </c>
      <c r="N4574" s="2">
        <f t="shared" si="287"/>
        <v>28</v>
      </c>
      <c r="O4574" s="2" t="str">
        <f t="shared" si="288"/>
        <v>MC23</v>
      </c>
      <c r="P4574" t="str">
        <f t="shared" si="289"/>
        <v>PA</v>
      </c>
    </row>
    <row r="4575" spans="1:16" x14ac:dyDescent="0.25">
      <c r="A4575" t="s">
        <v>29</v>
      </c>
      <c r="B4575" t="s">
        <v>8367</v>
      </c>
      <c r="C4575">
        <v>178</v>
      </c>
      <c r="D4575" t="s">
        <v>5161</v>
      </c>
      <c r="E4575" s="26" t="s">
        <v>9541</v>
      </c>
      <c r="F4575" t="s">
        <v>44</v>
      </c>
      <c r="G4575" t="s">
        <v>45</v>
      </c>
      <c r="H4575" t="s">
        <v>46</v>
      </c>
      <c r="I4575">
        <v>8</v>
      </c>
      <c r="J4575">
        <v>0</v>
      </c>
      <c r="K4575" t="s">
        <v>8356</v>
      </c>
      <c r="L4575">
        <v>0</v>
      </c>
      <c r="M4575">
        <f t="shared" si="290"/>
        <v>2</v>
      </c>
      <c r="N4575" s="2">
        <f t="shared" si="287"/>
        <v>28</v>
      </c>
      <c r="O4575" s="2" t="str">
        <f t="shared" si="288"/>
        <v>MC24</v>
      </c>
      <c r="P4575" t="str">
        <f t="shared" si="289"/>
        <v>PA</v>
      </c>
    </row>
    <row r="4576" spans="1:16" x14ac:dyDescent="0.25">
      <c r="A4576" t="s">
        <v>29</v>
      </c>
      <c r="B4576" t="s">
        <v>8368</v>
      </c>
      <c r="C4576">
        <v>179</v>
      </c>
      <c r="D4576" t="s">
        <v>5163</v>
      </c>
      <c r="E4576" s="26" t="s">
        <v>9541</v>
      </c>
      <c r="F4576" t="s">
        <v>44</v>
      </c>
      <c r="G4576" t="s">
        <v>45</v>
      </c>
      <c r="H4576" t="s">
        <v>46</v>
      </c>
      <c r="I4576">
        <v>8</v>
      </c>
      <c r="J4576">
        <v>0</v>
      </c>
      <c r="K4576" t="s">
        <v>1535</v>
      </c>
      <c r="L4576">
        <v>0</v>
      </c>
      <c r="M4576">
        <f t="shared" si="290"/>
        <v>2</v>
      </c>
      <c r="N4576" s="2">
        <f t="shared" si="287"/>
        <v>28</v>
      </c>
      <c r="O4576" s="2" t="str">
        <f t="shared" si="288"/>
        <v>MC25</v>
      </c>
      <c r="P4576" t="str">
        <f t="shared" si="289"/>
        <v>PA</v>
      </c>
    </row>
    <row r="4577" spans="1:16" x14ac:dyDescent="0.25">
      <c r="A4577" t="s">
        <v>29</v>
      </c>
      <c r="B4577" t="s">
        <v>8369</v>
      </c>
      <c r="C4577">
        <v>180</v>
      </c>
      <c r="D4577" t="s">
        <v>5165</v>
      </c>
      <c r="E4577" s="26" t="s">
        <v>9541</v>
      </c>
      <c r="F4577" t="s">
        <v>44</v>
      </c>
      <c r="G4577" t="s">
        <v>45</v>
      </c>
      <c r="H4577" t="s">
        <v>46</v>
      </c>
      <c r="I4577">
        <v>8</v>
      </c>
      <c r="J4577">
        <v>0</v>
      </c>
      <c r="K4577" t="s">
        <v>3194</v>
      </c>
      <c r="L4577">
        <v>0</v>
      </c>
      <c r="M4577">
        <f t="shared" si="290"/>
        <v>2</v>
      </c>
      <c r="N4577" s="2">
        <f t="shared" si="287"/>
        <v>28</v>
      </c>
      <c r="O4577" s="2" t="str">
        <f t="shared" si="288"/>
        <v>MC26</v>
      </c>
      <c r="P4577" t="str">
        <f t="shared" si="289"/>
        <v>PA</v>
      </c>
    </row>
    <row r="4578" spans="1:16" x14ac:dyDescent="0.25">
      <c r="A4578" t="s">
        <v>29</v>
      </c>
      <c r="B4578" t="s">
        <v>8370</v>
      </c>
      <c r="C4578">
        <v>181</v>
      </c>
      <c r="D4578" t="s">
        <v>5167</v>
      </c>
      <c r="E4578" s="26" t="s">
        <v>9541</v>
      </c>
      <c r="F4578" t="s">
        <v>44</v>
      </c>
      <c r="G4578" t="s">
        <v>45</v>
      </c>
      <c r="H4578" t="s">
        <v>46</v>
      </c>
      <c r="I4578">
        <v>8</v>
      </c>
      <c r="J4578">
        <v>0</v>
      </c>
      <c r="K4578" t="s">
        <v>3194</v>
      </c>
      <c r="L4578">
        <v>0</v>
      </c>
      <c r="M4578">
        <f t="shared" si="290"/>
        <v>2</v>
      </c>
      <c r="N4578" s="2">
        <f t="shared" si="287"/>
        <v>28</v>
      </c>
      <c r="O4578" s="2" t="str">
        <f t="shared" si="288"/>
        <v>MC27</v>
      </c>
      <c r="P4578" t="str">
        <f t="shared" si="289"/>
        <v>PA</v>
      </c>
    </row>
    <row r="4579" spans="1:16" x14ac:dyDescent="0.25">
      <c r="A4579" t="s">
        <v>29</v>
      </c>
      <c r="B4579" t="s">
        <v>8371</v>
      </c>
      <c r="C4579">
        <v>182</v>
      </c>
      <c r="D4579" t="s">
        <v>5169</v>
      </c>
      <c r="E4579" s="26" t="s">
        <v>9541</v>
      </c>
      <c r="F4579" t="s">
        <v>44</v>
      </c>
      <c r="G4579" t="s">
        <v>45</v>
      </c>
      <c r="H4579" t="s">
        <v>46</v>
      </c>
      <c r="I4579">
        <v>8</v>
      </c>
      <c r="J4579">
        <v>0</v>
      </c>
      <c r="K4579" t="s">
        <v>3194</v>
      </c>
      <c r="L4579">
        <v>0</v>
      </c>
      <c r="M4579">
        <f t="shared" si="290"/>
        <v>2</v>
      </c>
      <c r="N4579" s="2">
        <f t="shared" si="287"/>
        <v>28</v>
      </c>
      <c r="O4579" s="2" t="str">
        <f t="shared" si="288"/>
        <v>MC28</v>
      </c>
      <c r="P4579" t="str">
        <f t="shared" si="289"/>
        <v>PA</v>
      </c>
    </row>
    <row r="4580" spans="1:16" x14ac:dyDescent="0.25">
      <c r="A4580" t="s">
        <v>29</v>
      </c>
      <c r="B4580" t="s">
        <v>8372</v>
      </c>
      <c r="C4580">
        <v>183</v>
      </c>
      <c r="D4580" t="s">
        <v>5171</v>
      </c>
      <c r="E4580" s="26" t="s">
        <v>9541</v>
      </c>
      <c r="F4580" t="s">
        <v>44</v>
      </c>
      <c r="G4580" t="s">
        <v>45</v>
      </c>
      <c r="H4580" t="s">
        <v>46</v>
      </c>
      <c r="I4580">
        <v>8</v>
      </c>
      <c r="J4580">
        <v>0</v>
      </c>
      <c r="K4580" t="s">
        <v>8356</v>
      </c>
      <c r="L4580">
        <v>0</v>
      </c>
      <c r="M4580">
        <f t="shared" si="290"/>
        <v>2</v>
      </c>
      <c r="N4580" s="2">
        <f t="shared" si="287"/>
        <v>28</v>
      </c>
      <c r="O4580" s="2" t="str">
        <f t="shared" si="288"/>
        <v>MC29</v>
      </c>
      <c r="P4580" t="str">
        <f t="shared" si="289"/>
        <v>PA</v>
      </c>
    </row>
    <row r="4581" spans="1:16" x14ac:dyDescent="0.25">
      <c r="A4581" t="s">
        <v>29</v>
      </c>
      <c r="B4581" t="s">
        <v>8373</v>
      </c>
      <c r="C4581">
        <v>184</v>
      </c>
      <c r="D4581" t="s">
        <v>5173</v>
      </c>
      <c r="E4581" s="26" t="s">
        <v>9541</v>
      </c>
      <c r="F4581" t="s">
        <v>44</v>
      </c>
      <c r="G4581" t="s">
        <v>45</v>
      </c>
      <c r="H4581" t="s">
        <v>46</v>
      </c>
      <c r="I4581">
        <v>8</v>
      </c>
      <c r="J4581">
        <v>0</v>
      </c>
      <c r="K4581" t="s">
        <v>8356</v>
      </c>
      <c r="L4581">
        <v>0</v>
      </c>
      <c r="M4581">
        <f t="shared" si="290"/>
        <v>2</v>
      </c>
      <c r="N4581" s="2">
        <f t="shared" si="287"/>
        <v>28</v>
      </c>
      <c r="O4581" s="2" t="str">
        <f t="shared" si="288"/>
        <v>MC3</v>
      </c>
      <c r="P4581" t="str">
        <f t="shared" si="289"/>
        <v>PA</v>
      </c>
    </row>
    <row r="4582" spans="1:16" x14ac:dyDescent="0.25">
      <c r="A4582" t="s">
        <v>29</v>
      </c>
      <c r="B4582" t="s">
        <v>8374</v>
      </c>
      <c r="C4582">
        <v>185</v>
      </c>
      <c r="D4582" t="s">
        <v>5175</v>
      </c>
      <c r="E4582" s="26" t="s">
        <v>9541</v>
      </c>
      <c r="F4582" t="s">
        <v>44</v>
      </c>
      <c r="G4582" t="s">
        <v>45</v>
      </c>
      <c r="H4582" t="s">
        <v>46</v>
      </c>
      <c r="I4582">
        <v>8</v>
      </c>
      <c r="J4582">
        <v>0</v>
      </c>
      <c r="K4582" t="s">
        <v>3194</v>
      </c>
      <c r="L4582">
        <v>0</v>
      </c>
      <c r="M4582">
        <f t="shared" si="290"/>
        <v>2</v>
      </c>
      <c r="N4582" s="2">
        <f t="shared" si="287"/>
        <v>28</v>
      </c>
      <c r="O4582" s="2" t="str">
        <f t="shared" si="288"/>
        <v>MC30</v>
      </c>
      <c r="P4582" t="str">
        <f t="shared" si="289"/>
        <v>PA</v>
      </c>
    </row>
    <row r="4583" spans="1:16" x14ac:dyDescent="0.25">
      <c r="A4583" t="s">
        <v>29</v>
      </c>
      <c r="B4583" t="s">
        <v>8375</v>
      </c>
      <c r="C4583">
        <v>186</v>
      </c>
      <c r="D4583" t="s">
        <v>5177</v>
      </c>
      <c r="E4583" s="26" t="s">
        <v>9541</v>
      </c>
      <c r="F4583" t="s">
        <v>44</v>
      </c>
      <c r="G4583" t="s">
        <v>45</v>
      </c>
      <c r="H4583" t="s">
        <v>46</v>
      </c>
      <c r="I4583">
        <v>8</v>
      </c>
      <c r="J4583">
        <v>0</v>
      </c>
      <c r="K4583" t="s">
        <v>4118</v>
      </c>
      <c r="L4583">
        <v>0</v>
      </c>
      <c r="M4583">
        <f t="shared" si="290"/>
        <v>2</v>
      </c>
      <c r="N4583" s="2">
        <f t="shared" si="287"/>
        <v>28</v>
      </c>
      <c r="O4583" s="2" t="str">
        <f t="shared" si="288"/>
        <v>MC31</v>
      </c>
      <c r="P4583" t="str">
        <f t="shared" si="289"/>
        <v>PA</v>
      </c>
    </row>
    <row r="4584" spans="1:16" x14ac:dyDescent="0.25">
      <c r="A4584" t="s">
        <v>29</v>
      </c>
      <c r="B4584" t="s">
        <v>8376</v>
      </c>
      <c r="C4584">
        <v>187</v>
      </c>
      <c r="D4584" t="s">
        <v>5179</v>
      </c>
      <c r="E4584" s="26" t="s">
        <v>9541</v>
      </c>
      <c r="F4584" t="s">
        <v>44</v>
      </c>
      <c r="G4584" t="s">
        <v>45</v>
      </c>
      <c r="H4584" t="s">
        <v>46</v>
      </c>
      <c r="I4584">
        <v>8</v>
      </c>
      <c r="J4584">
        <v>0</v>
      </c>
      <c r="K4584" t="s">
        <v>2044</v>
      </c>
      <c r="L4584">
        <v>0</v>
      </c>
      <c r="M4584">
        <f t="shared" si="290"/>
        <v>2</v>
      </c>
      <c r="N4584" s="2">
        <f t="shared" si="287"/>
        <v>28</v>
      </c>
      <c r="O4584" s="2" t="str">
        <f t="shared" si="288"/>
        <v>MC32</v>
      </c>
      <c r="P4584" t="str">
        <f t="shared" si="289"/>
        <v>PA</v>
      </c>
    </row>
    <row r="4585" spans="1:16" x14ac:dyDescent="0.25">
      <c r="A4585" t="s">
        <v>29</v>
      </c>
      <c r="B4585" t="s">
        <v>8377</v>
      </c>
      <c r="C4585">
        <v>188</v>
      </c>
      <c r="D4585" t="s">
        <v>5181</v>
      </c>
      <c r="E4585" s="26" t="s">
        <v>9541</v>
      </c>
      <c r="F4585" t="s">
        <v>44</v>
      </c>
      <c r="G4585" t="s">
        <v>45</v>
      </c>
      <c r="H4585" t="s">
        <v>46</v>
      </c>
      <c r="I4585">
        <v>8</v>
      </c>
      <c r="J4585">
        <v>0</v>
      </c>
      <c r="K4585" t="s">
        <v>2044</v>
      </c>
      <c r="L4585">
        <v>0</v>
      </c>
      <c r="M4585">
        <f t="shared" si="290"/>
        <v>2</v>
      </c>
      <c r="N4585" s="2">
        <f t="shared" si="287"/>
        <v>28</v>
      </c>
      <c r="O4585" s="2" t="str">
        <f t="shared" si="288"/>
        <v>MC33</v>
      </c>
      <c r="P4585" t="str">
        <f t="shared" si="289"/>
        <v>PA</v>
      </c>
    </row>
    <row r="4586" spans="1:16" x14ac:dyDescent="0.25">
      <c r="A4586" t="s">
        <v>29</v>
      </c>
      <c r="B4586" t="s">
        <v>8378</v>
      </c>
      <c r="C4586">
        <v>189</v>
      </c>
      <c r="D4586" t="s">
        <v>5183</v>
      </c>
      <c r="E4586" s="26" t="s">
        <v>9541</v>
      </c>
      <c r="F4586" t="s">
        <v>44</v>
      </c>
      <c r="G4586" t="s">
        <v>45</v>
      </c>
      <c r="H4586" t="s">
        <v>46</v>
      </c>
      <c r="I4586">
        <v>8</v>
      </c>
      <c r="J4586">
        <v>0</v>
      </c>
      <c r="K4586" t="s">
        <v>1491</v>
      </c>
      <c r="L4586">
        <v>0</v>
      </c>
      <c r="M4586">
        <f t="shared" si="290"/>
        <v>2</v>
      </c>
      <c r="N4586" s="2">
        <f t="shared" si="287"/>
        <v>28</v>
      </c>
      <c r="O4586" s="2" t="str">
        <f t="shared" si="288"/>
        <v>MC34</v>
      </c>
      <c r="P4586" t="str">
        <f t="shared" si="289"/>
        <v>PA</v>
      </c>
    </row>
    <row r="4587" spans="1:16" x14ac:dyDescent="0.25">
      <c r="A4587" t="s">
        <v>29</v>
      </c>
      <c r="B4587" t="s">
        <v>8379</v>
      </c>
      <c r="C4587">
        <v>190</v>
      </c>
      <c r="D4587" t="s">
        <v>5185</v>
      </c>
      <c r="E4587" s="26" t="s">
        <v>9541</v>
      </c>
      <c r="F4587" t="s">
        <v>44</v>
      </c>
      <c r="G4587" t="s">
        <v>45</v>
      </c>
      <c r="H4587" t="s">
        <v>46</v>
      </c>
      <c r="I4587">
        <v>8</v>
      </c>
      <c r="J4587">
        <v>0</v>
      </c>
      <c r="K4587" t="s">
        <v>1491</v>
      </c>
      <c r="L4587">
        <v>0</v>
      </c>
      <c r="M4587">
        <f t="shared" si="290"/>
        <v>2</v>
      </c>
      <c r="N4587" s="2">
        <f t="shared" si="287"/>
        <v>28</v>
      </c>
      <c r="O4587" s="2" t="str">
        <f t="shared" si="288"/>
        <v>MC35</v>
      </c>
      <c r="P4587" t="str">
        <f t="shared" si="289"/>
        <v>PA</v>
      </c>
    </row>
    <row r="4588" spans="1:16" x14ac:dyDescent="0.25">
      <c r="A4588" t="s">
        <v>29</v>
      </c>
      <c r="B4588" t="s">
        <v>8380</v>
      </c>
      <c r="C4588">
        <v>191</v>
      </c>
      <c r="D4588" t="s">
        <v>5187</v>
      </c>
      <c r="E4588" s="26" t="s">
        <v>9541</v>
      </c>
      <c r="F4588" t="s">
        <v>44</v>
      </c>
      <c r="G4588" t="s">
        <v>45</v>
      </c>
      <c r="H4588" t="s">
        <v>46</v>
      </c>
      <c r="I4588">
        <v>8</v>
      </c>
      <c r="J4588">
        <v>0</v>
      </c>
      <c r="K4588" t="s">
        <v>8356</v>
      </c>
      <c r="L4588">
        <v>0</v>
      </c>
      <c r="M4588">
        <f t="shared" si="290"/>
        <v>2</v>
      </c>
      <c r="N4588" s="2">
        <f t="shared" si="287"/>
        <v>28</v>
      </c>
      <c r="O4588" s="2" t="str">
        <f t="shared" si="288"/>
        <v>MC36</v>
      </c>
      <c r="P4588" t="str">
        <f t="shared" si="289"/>
        <v>PA</v>
      </c>
    </row>
    <row r="4589" spans="1:16" x14ac:dyDescent="0.25">
      <c r="A4589" t="s">
        <v>29</v>
      </c>
      <c r="B4589" t="s">
        <v>8381</v>
      </c>
      <c r="C4589">
        <v>192</v>
      </c>
      <c r="D4589" t="s">
        <v>5190</v>
      </c>
      <c r="E4589" s="26" t="s">
        <v>9541</v>
      </c>
      <c r="F4589" t="s">
        <v>44</v>
      </c>
      <c r="G4589" t="s">
        <v>45</v>
      </c>
      <c r="H4589" t="s">
        <v>46</v>
      </c>
      <c r="I4589">
        <v>8</v>
      </c>
      <c r="J4589">
        <v>0</v>
      </c>
      <c r="K4589" t="s">
        <v>1491</v>
      </c>
      <c r="L4589">
        <v>0</v>
      </c>
      <c r="M4589">
        <f t="shared" si="290"/>
        <v>2</v>
      </c>
      <c r="N4589" s="2">
        <f t="shared" si="287"/>
        <v>28</v>
      </c>
      <c r="O4589" s="2" t="str">
        <f t="shared" si="288"/>
        <v>MC37</v>
      </c>
      <c r="P4589" t="str">
        <f t="shared" si="289"/>
        <v>PA</v>
      </c>
    </row>
    <row r="4590" spans="1:16" x14ac:dyDescent="0.25">
      <c r="A4590" t="s">
        <v>29</v>
      </c>
      <c r="B4590" t="s">
        <v>8382</v>
      </c>
      <c r="C4590">
        <v>193</v>
      </c>
      <c r="D4590" t="s">
        <v>5192</v>
      </c>
      <c r="E4590" s="26" t="s">
        <v>9541</v>
      </c>
      <c r="F4590" t="s">
        <v>44</v>
      </c>
      <c r="G4590" t="s">
        <v>45</v>
      </c>
      <c r="H4590" t="s">
        <v>46</v>
      </c>
      <c r="I4590">
        <v>8</v>
      </c>
      <c r="J4590">
        <v>0</v>
      </c>
      <c r="K4590" t="s">
        <v>8383</v>
      </c>
      <c r="L4590">
        <v>0</v>
      </c>
      <c r="M4590">
        <f t="shared" si="290"/>
        <v>2</v>
      </c>
      <c r="N4590" s="2">
        <f t="shared" ref="N4590:N4653" si="291">_xlfn.NUMBERVALUE(MID(A4590,2,3))-200</f>
        <v>28</v>
      </c>
      <c r="O4590" s="2" t="str">
        <f t="shared" ref="O4590:O4653" si="292">MID(B4590,6,LEN(B4590)-5)</f>
        <v>MC38</v>
      </c>
      <c r="P4590" t="str">
        <f t="shared" ref="P4590:P4653" si="293">IFERROR(IF(FIND("PA",A4590)&gt;0,"PA","Biological"),"Biological")</f>
        <v>PA</v>
      </c>
    </row>
    <row r="4591" spans="1:16" x14ac:dyDescent="0.25">
      <c r="A4591" t="s">
        <v>29</v>
      </c>
      <c r="B4591" t="s">
        <v>8384</v>
      </c>
      <c r="C4591">
        <v>194</v>
      </c>
      <c r="D4591" t="s">
        <v>5194</v>
      </c>
      <c r="E4591" s="26" t="s">
        <v>9541</v>
      </c>
      <c r="F4591" t="s">
        <v>44</v>
      </c>
      <c r="G4591" t="s">
        <v>45</v>
      </c>
      <c r="H4591" t="s">
        <v>46</v>
      </c>
      <c r="I4591">
        <v>8</v>
      </c>
      <c r="J4591">
        <v>0</v>
      </c>
      <c r="K4591" t="s">
        <v>2044</v>
      </c>
      <c r="L4591">
        <v>0</v>
      </c>
      <c r="M4591">
        <f t="shared" si="290"/>
        <v>2</v>
      </c>
      <c r="N4591" s="2">
        <f t="shared" si="291"/>
        <v>28</v>
      </c>
      <c r="O4591" s="2" t="str">
        <f t="shared" si="292"/>
        <v>MC39</v>
      </c>
      <c r="P4591" t="str">
        <f t="shared" si="293"/>
        <v>PA</v>
      </c>
    </row>
    <row r="4592" spans="1:16" x14ac:dyDescent="0.25">
      <c r="A4592" t="s">
        <v>29</v>
      </c>
      <c r="B4592" t="s">
        <v>8385</v>
      </c>
      <c r="C4592">
        <v>195</v>
      </c>
      <c r="D4592" t="s">
        <v>5196</v>
      </c>
      <c r="E4592" s="26" t="s">
        <v>9541</v>
      </c>
      <c r="F4592" t="s">
        <v>44</v>
      </c>
      <c r="G4592" t="s">
        <v>45</v>
      </c>
      <c r="H4592" t="s">
        <v>46</v>
      </c>
      <c r="I4592">
        <v>8</v>
      </c>
      <c r="J4592">
        <v>0</v>
      </c>
      <c r="K4592" t="s">
        <v>1491</v>
      </c>
      <c r="L4592">
        <v>0</v>
      </c>
      <c r="M4592">
        <f t="shared" si="290"/>
        <v>2</v>
      </c>
      <c r="N4592" s="2">
        <f t="shared" si="291"/>
        <v>28</v>
      </c>
      <c r="O4592" s="2" t="str">
        <f t="shared" si="292"/>
        <v>MC4</v>
      </c>
      <c r="P4592" t="str">
        <f t="shared" si="293"/>
        <v>PA</v>
      </c>
    </row>
    <row r="4593" spans="1:16" x14ac:dyDescent="0.25">
      <c r="A4593" t="s">
        <v>29</v>
      </c>
      <c r="B4593" t="s">
        <v>8386</v>
      </c>
      <c r="C4593">
        <v>196</v>
      </c>
      <c r="D4593" t="s">
        <v>5198</v>
      </c>
      <c r="E4593" s="26" t="s">
        <v>9541</v>
      </c>
      <c r="F4593" t="s">
        <v>44</v>
      </c>
      <c r="G4593" t="s">
        <v>45</v>
      </c>
      <c r="H4593" t="s">
        <v>46</v>
      </c>
      <c r="I4593">
        <v>8</v>
      </c>
      <c r="J4593">
        <v>0</v>
      </c>
      <c r="K4593" t="s">
        <v>2044</v>
      </c>
      <c r="L4593">
        <v>0</v>
      </c>
      <c r="M4593">
        <f t="shared" si="290"/>
        <v>2</v>
      </c>
      <c r="N4593" s="2">
        <f t="shared" si="291"/>
        <v>28</v>
      </c>
      <c r="O4593" s="2" t="str">
        <f t="shared" si="292"/>
        <v>MC40</v>
      </c>
      <c r="P4593" t="str">
        <f t="shared" si="293"/>
        <v>PA</v>
      </c>
    </row>
    <row r="4594" spans="1:16" x14ac:dyDescent="0.25">
      <c r="A4594" t="s">
        <v>29</v>
      </c>
      <c r="B4594" t="s">
        <v>8387</v>
      </c>
      <c r="C4594">
        <v>197</v>
      </c>
      <c r="D4594" t="s">
        <v>5200</v>
      </c>
      <c r="E4594" s="26" t="s">
        <v>9541</v>
      </c>
      <c r="F4594" t="s">
        <v>44</v>
      </c>
      <c r="G4594" t="s">
        <v>45</v>
      </c>
      <c r="H4594" t="s">
        <v>46</v>
      </c>
      <c r="I4594">
        <v>8</v>
      </c>
      <c r="J4594">
        <v>0</v>
      </c>
      <c r="K4594" t="s">
        <v>1491</v>
      </c>
      <c r="L4594">
        <v>0</v>
      </c>
      <c r="M4594">
        <f t="shared" si="290"/>
        <v>2</v>
      </c>
      <c r="N4594" s="2">
        <f t="shared" si="291"/>
        <v>28</v>
      </c>
      <c r="O4594" s="2" t="str">
        <f t="shared" si="292"/>
        <v>MC41</v>
      </c>
      <c r="P4594" t="str">
        <f t="shared" si="293"/>
        <v>PA</v>
      </c>
    </row>
    <row r="4595" spans="1:16" x14ac:dyDescent="0.25">
      <c r="A4595" t="s">
        <v>29</v>
      </c>
      <c r="B4595" t="s">
        <v>8388</v>
      </c>
      <c r="C4595">
        <v>198</v>
      </c>
      <c r="D4595" t="s">
        <v>5202</v>
      </c>
      <c r="E4595" s="26" t="s">
        <v>9541</v>
      </c>
      <c r="F4595" t="s">
        <v>44</v>
      </c>
      <c r="G4595" t="s">
        <v>45</v>
      </c>
      <c r="H4595" t="s">
        <v>46</v>
      </c>
      <c r="I4595">
        <v>8</v>
      </c>
      <c r="J4595">
        <v>0</v>
      </c>
      <c r="K4595" t="s">
        <v>1491</v>
      </c>
      <c r="L4595">
        <v>0</v>
      </c>
      <c r="M4595">
        <f t="shared" si="290"/>
        <v>2</v>
      </c>
      <c r="N4595" s="2">
        <f t="shared" si="291"/>
        <v>28</v>
      </c>
      <c r="O4595" s="2" t="str">
        <f t="shared" si="292"/>
        <v>MC42</v>
      </c>
      <c r="P4595" t="str">
        <f t="shared" si="293"/>
        <v>PA</v>
      </c>
    </row>
    <row r="4596" spans="1:16" x14ac:dyDescent="0.25">
      <c r="A4596" t="s">
        <v>29</v>
      </c>
      <c r="B4596" t="s">
        <v>8389</v>
      </c>
      <c r="C4596">
        <v>199</v>
      </c>
      <c r="D4596" t="s">
        <v>5204</v>
      </c>
      <c r="E4596" s="26" t="s">
        <v>9541</v>
      </c>
      <c r="F4596" t="s">
        <v>44</v>
      </c>
      <c r="G4596" t="s">
        <v>45</v>
      </c>
      <c r="H4596" t="s">
        <v>46</v>
      </c>
      <c r="I4596">
        <v>8</v>
      </c>
      <c r="J4596">
        <v>0</v>
      </c>
      <c r="K4596" t="s">
        <v>1535</v>
      </c>
      <c r="L4596">
        <v>0</v>
      </c>
      <c r="M4596">
        <f t="shared" si="290"/>
        <v>2</v>
      </c>
      <c r="N4596" s="2">
        <f t="shared" si="291"/>
        <v>28</v>
      </c>
      <c r="O4596" s="2" t="str">
        <f t="shared" si="292"/>
        <v>MC5</v>
      </c>
      <c r="P4596" t="str">
        <f t="shared" si="293"/>
        <v>PA</v>
      </c>
    </row>
    <row r="4597" spans="1:16" x14ac:dyDescent="0.25">
      <c r="A4597" t="s">
        <v>29</v>
      </c>
      <c r="B4597" t="s">
        <v>8390</v>
      </c>
      <c r="C4597">
        <v>200</v>
      </c>
      <c r="D4597" t="s">
        <v>5206</v>
      </c>
      <c r="E4597" s="26" t="s">
        <v>9541</v>
      </c>
      <c r="F4597" t="s">
        <v>44</v>
      </c>
      <c r="G4597" t="s">
        <v>45</v>
      </c>
      <c r="H4597" t="s">
        <v>46</v>
      </c>
      <c r="I4597">
        <v>8</v>
      </c>
      <c r="J4597">
        <v>0</v>
      </c>
      <c r="K4597" t="s">
        <v>4302</v>
      </c>
      <c r="L4597">
        <v>0</v>
      </c>
      <c r="M4597">
        <f t="shared" si="290"/>
        <v>2</v>
      </c>
      <c r="N4597" s="2">
        <f t="shared" si="291"/>
        <v>28</v>
      </c>
      <c r="O4597" s="2" t="str">
        <f t="shared" si="292"/>
        <v>MC6</v>
      </c>
      <c r="P4597" t="str">
        <f t="shared" si="293"/>
        <v>PA</v>
      </c>
    </row>
    <row r="4598" spans="1:16" x14ac:dyDescent="0.25">
      <c r="A4598" t="s">
        <v>29</v>
      </c>
      <c r="B4598" t="s">
        <v>8391</v>
      </c>
      <c r="C4598">
        <v>201</v>
      </c>
      <c r="D4598" t="s">
        <v>5208</v>
      </c>
      <c r="E4598" s="26" t="s">
        <v>9541</v>
      </c>
      <c r="F4598" t="s">
        <v>44</v>
      </c>
      <c r="G4598" t="s">
        <v>45</v>
      </c>
      <c r="H4598" t="s">
        <v>46</v>
      </c>
      <c r="I4598">
        <v>8</v>
      </c>
      <c r="J4598">
        <v>0</v>
      </c>
      <c r="K4598" t="s">
        <v>3194</v>
      </c>
      <c r="L4598">
        <v>0</v>
      </c>
      <c r="M4598">
        <f t="shared" si="290"/>
        <v>2</v>
      </c>
      <c r="N4598" s="2">
        <f t="shared" si="291"/>
        <v>28</v>
      </c>
      <c r="O4598" s="2" t="str">
        <f t="shared" si="292"/>
        <v>MC7</v>
      </c>
      <c r="P4598" t="str">
        <f t="shared" si="293"/>
        <v>PA</v>
      </c>
    </row>
    <row r="4599" spans="1:16" x14ac:dyDescent="0.25">
      <c r="A4599" t="s">
        <v>29</v>
      </c>
      <c r="B4599" t="s">
        <v>8392</v>
      </c>
      <c r="C4599">
        <v>202</v>
      </c>
      <c r="D4599" t="s">
        <v>5210</v>
      </c>
      <c r="E4599" s="26" t="s">
        <v>9541</v>
      </c>
      <c r="F4599" t="s">
        <v>44</v>
      </c>
      <c r="G4599" t="s">
        <v>45</v>
      </c>
      <c r="H4599" t="s">
        <v>46</v>
      </c>
      <c r="I4599">
        <v>8</v>
      </c>
      <c r="J4599">
        <v>0</v>
      </c>
      <c r="K4599" t="s">
        <v>8393</v>
      </c>
      <c r="L4599">
        <v>0</v>
      </c>
      <c r="M4599">
        <f t="shared" si="290"/>
        <v>2</v>
      </c>
      <c r="N4599" s="2">
        <f t="shared" si="291"/>
        <v>28</v>
      </c>
      <c r="O4599" s="2" t="str">
        <f t="shared" si="292"/>
        <v>MC8</v>
      </c>
      <c r="P4599" t="str">
        <f t="shared" si="293"/>
        <v>PA</v>
      </c>
    </row>
    <row r="4600" spans="1:16" x14ac:dyDescent="0.25">
      <c r="A4600" t="s">
        <v>29</v>
      </c>
      <c r="B4600" t="s">
        <v>8394</v>
      </c>
      <c r="C4600">
        <v>203</v>
      </c>
      <c r="D4600" t="s">
        <v>5212</v>
      </c>
      <c r="E4600" s="26" t="s">
        <v>9541</v>
      </c>
      <c r="F4600" t="s">
        <v>44</v>
      </c>
      <c r="G4600" t="s">
        <v>45</v>
      </c>
      <c r="H4600" t="s">
        <v>46</v>
      </c>
      <c r="I4600">
        <v>8</v>
      </c>
      <c r="J4600">
        <v>0</v>
      </c>
      <c r="K4600" t="s">
        <v>4077</v>
      </c>
      <c r="L4600">
        <v>0</v>
      </c>
      <c r="M4600">
        <f t="shared" si="290"/>
        <v>2</v>
      </c>
      <c r="N4600" s="2">
        <f t="shared" si="291"/>
        <v>28</v>
      </c>
      <c r="O4600" s="2" t="str">
        <f t="shared" si="292"/>
        <v>MC9</v>
      </c>
      <c r="P4600" t="str">
        <f t="shared" si="293"/>
        <v>PA</v>
      </c>
    </row>
    <row r="4601" spans="1:16" x14ac:dyDescent="0.25">
      <c r="A4601" t="s">
        <v>29</v>
      </c>
      <c r="B4601" t="s">
        <v>8395</v>
      </c>
      <c r="C4601">
        <v>204</v>
      </c>
      <c r="D4601" t="s">
        <v>8396</v>
      </c>
      <c r="F4601" t="s">
        <v>455</v>
      </c>
      <c r="G4601" t="s">
        <v>456</v>
      </c>
      <c r="H4601" t="s">
        <v>8397</v>
      </c>
      <c r="I4601">
        <v>71</v>
      </c>
      <c r="M4601">
        <f t="shared" si="290"/>
        <v>2</v>
      </c>
      <c r="N4601" s="2">
        <f t="shared" si="291"/>
        <v>28</v>
      </c>
      <c r="O4601" s="2" t="str">
        <f t="shared" si="292"/>
        <v>SI_REASON</v>
      </c>
      <c r="P4601" t="str">
        <f t="shared" si="293"/>
        <v>PA</v>
      </c>
    </row>
    <row r="4602" spans="1:16" x14ac:dyDescent="0.25">
      <c r="A4602" t="s">
        <v>29</v>
      </c>
      <c r="B4602" t="s">
        <v>8398</v>
      </c>
      <c r="C4602">
        <v>205</v>
      </c>
      <c r="D4602" t="s">
        <v>8399</v>
      </c>
      <c r="F4602" t="s">
        <v>44</v>
      </c>
      <c r="G4602" t="s">
        <v>45</v>
      </c>
      <c r="H4602" t="s">
        <v>46</v>
      </c>
      <c r="I4602">
        <v>8</v>
      </c>
      <c r="J4602">
        <v>0</v>
      </c>
      <c r="K4602" t="s">
        <v>1491</v>
      </c>
      <c r="L4602">
        <v>0</v>
      </c>
      <c r="M4602">
        <f t="shared" si="290"/>
        <v>2</v>
      </c>
      <c r="N4602" s="2">
        <f t="shared" si="291"/>
        <v>28</v>
      </c>
      <c r="O4602" s="2" t="str">
        <f t="shared" si="292"/>
        <v>SI</v>
      </c>
      <c r="P4602" t="str">
        <f t="shared" si="293"/>
        <v>PA</v>
      </c>
    </row>
    <row r="4603" spans="1:16" x14ac:dyDescent="0.25">
      <c r="A4603" t="s">
        <v>29</v>
      </c>
      <c r="B4603" t="s">
        <v>8400</v>
      </c>
      <c r="C4603">
        <v>206</v>
      </c>
      <c r="D4603" t="s">
        <v>8401</v>
      </c>
      <c r="F4603" t="s">
        <v>44</v>
      </c>
      <c r="G4603" t="s">
        <v>45</v>
      </c>
      <c r="H4603" t="s">
        <v>46</v>
      </c>
      <c r="I4603">
        <v>8</v>
      </c>
      <c r="J4603">
        <v>0</v>
      </c>
      <c r="K4603" t="s">
        <v>2102</v>
      </c>
      <c r="L4603">
        <v>0</v>
      </c>
      <c r="M4603">
        <f t="shared" si="290"/>
        <v>2</v>
      </c>
      <c r="N4603" s="2">
        <f t="shared" si="291"/>
        <v>28</v>
      </c>
      <c r="O4603" s="2" t="str">
        <f t="shared" si="292"/>
        <v>VISION_DONE</v>
      </c>
      <c r="P4603" t="str">
        <f t="shared" si="293"/>
        <v>PA</v>
      </c>
    </row>
    <row r="4604" spans="1:16" x14ac:dyDescent="0.25">
      <c r="A4604" t="s">
        <v>29</v>
      </c>
      <c r="B4604" t="s">
        <v>8402</v>
      </c>
      <c r="C4604">
        <v>207</v>
      </c>
      <c r="D4604" t="s">
        <v>7177</v>
      </c>
      <c r="E4604" t="s">
        <v>5971</v>
      </c>
      <c r="F4604" t="s">
        <v>44</v>
      </c>
      <c r="G4604" t="s">
        <v>45</v>
      </c>
      <c r="H4604" t="s">
        <v>46</v>
      </c>
      <c r="I4604">
        <v>8</v>
      </c>
      <c r="J4604">
        <v>0</v>
      </c>
      <c r="K4604" t="s">
        <v>1491</v>
      </c>
      <c r="L4604">
        <v>0</v>
      </c>
      <c r="M4604">
        <f t="shared" si="290"/>
        <v>2</v>
      </c>
      <c r="N4604" s="2">
        <f t="shared" si="291"/>
        <v>28</v>
      </c>
      <c r="O4604" s="2" t="str">
        <f t="shared" si="292"/>
        <v>CONJUNCT_PHOTOR_DONE</v>
      </c>
      <c r="P4604" t="str">
        <f t="shared" si="293"/>
        <v>PA</v>
      </c>
    </row>
    <row r="4605" spans="1:16" x14ac:dyDescent="0.25">
      <c r="A4605" t="s">
        <v>29</v>
      </c>
      <c r="B4605" t="s">
        <v>8403</v>
      </c>
      <c r="C4605">
        <v>208</v>
      </c>
      <c r="D4605" t="s">
        <v>4647</v>
      </c>
      <c r="E4605" t="s">
        <v>1579</v>
      </c>
      <c r="F4605" t="s">
        <v>44</v>
      </c>
      <c r="G4605" t="s">
        <v>45</v>
      </c>
      <c r="H4605" t="s">
        <v>46</v>
      </c>
      <c r="I4605">
        <v>8</v>
      </c>
      <c r="J4605">
        <v>0</v>
      </c>
      <c r="K4605" t="s">
        <v>1491</v>
      </c>
      <c r="L4605">
        <v>0</v>
      </c>
      <c r="M4605">
        <f t="shared" si="290"/>
        <v>2</v>
      </c>
      <c r="N4605" s="2">
        <f t="shared" si="291"/>
        <v>28</v>
      </c>
      <c r="O4605" s="2" t="str">
        <f t="shared" si="292"/>
        <v>RIOP_DR1</v>
      </c>
      <c r="P4605" t="str">
        <f t="shared" si="293"/>
        <v>PA</v>
      </c>
    </row>
    <row r="4606" spans="1:16" x14ac:dyDescent="0.25">
      <c r="A4606" t="s">
        <v>29</v>
      </c>
      <c r="B4606" t="s">
        <v>8404</v>
      </c>
      <c r="C4606">
        <v>209</v>
      </c>
      <c r="D4606" t="s">
        <v>8405</v>
      </c>
      <c r="F4606" t="s">
        <v>44</v>
      </c>
      <c r="G4606" t="s">
        <v>45</v>
      </c>
      <c r="H4606" t="s">
        <v>46</v>
      </c>
      <c r="I4606">
        <v>8</v>
      </c>
      <c r="J4606">
        <v>0</v>
      </c>
      <c r="K4606" t="s">
        <v>1491</v>
      </c>
      <c r="L4606">
        <v>0</v>
      </c>
      <c r="M4606">
        <f t="shared" si="290"/>
        <v>2</v>
      </c>
      <c r="N4606" s="2">
        <f t="shared" si="291"/>
        <v>28</v>
      </c>
      <c r="O4606" s="2" t="str">
        <f t="shared" si="292"/>
        <v>MC</v>
      </c>
      <c r="P4606" t="str">
        <f t="shared" si="293"/>
        <v>PA</v>
      </c>
    </row>
    <row r="4607" spans="1:16" x14ac:dyDescent="0.25">
      <c r="A4607" t="s">
        <v>29</v>
      </c>
      <c r="B4607" t="s">
        <v>8406</v>
      </c>
      <c r="C4607">
        <v>210</v>
      </c>
      <c r="D4607" t="s">
        <v>4688</v>
      </c>
      <c r="F4607" t="s">
        <v>44</v>
      </c>
      <c r="G4607" t="s">
        <v>45</v>
      </c>
      <c r="H4607" t="s">
        <v>46</v>
      </c>
      <c r="I4607">
        <v>8</v>
      </c>
      <c r="J4607">
        <v>0</v>
      </c>
      <c r="K4607" t="s">
        <v>8407</v>
      </c>
      <c r="L4607">
        <v>0</v>
      </c>
      <c r="M4607">
        <f t="shared" si="290"/>
        <v>2</v>
      </c>
      <c r="N4607" s="2">
        <f t="shared" si="291"/>
        <v>28</v>
      </c>
      <c r="O4607" s="2" t="str">
        <f t="shared" si="292"/>
        <v>RAC_DEP</v>
      </c>
      <c r="P4607" t="str">
        <f t="shared" si="293"/>
        <v>PA</v>
      </c>
    </row>
    <row r="4608" spans="1:16" x14ac:dyDescent="0.25">
      <c r="A4608" t="s">
        <v>29</v>
      </c>
      <c r="B4608" t="s">
        <v>8408</v>
      </c>
      <c r="C4608">
        <v>211</v>
      </c>
      <c r="D4608" t="s">
        <v>3842</v>
      </c>
      <c r="F4608" t="s">
        <v>44</v>
      </c>
      <c r="G4608" t="s">
        <v>45</v>
      </c>
      <c r="H4608" t="s">
        <v>46</v>
      </c>
      <c r="I4608">
        <v>8</v>
      </c>
      <c r="J4608">
        <v>0</v>
      </c>
      <c r="K4608" t="s">
        <v>4838</v>
      </c>
      <c r="L4608">
        <v>0</v>
      </c>
      <c r="M4608">
        <f t="shared" si="290"/>
        <v>2</v>
      </c>
      <c r="N4608" s="2">
        <f t="shared" si="291"/>
        <v>28</v>
      </c>
      <c r="O4608" s="2" t="str">
        <f t="shared" si="292"/>
        <v>RAXISPRE</v>
      </c>
      <c r="P4608" t="str">
        <f t="shared" si="293"/>
        <v>PA</v>
      </c>
    </row>
    <row r="4609" spans="1:16" x14ac:dyDescent="0.25">
      <c r="A4609" t="s">
        <v>29</v>
      </c>
      <c r="B4609" t="s">
        <v>8409</v>
      </c>
      <c r="C4609">
        <v>212</v>
      </c>
      <c r="D4609" t="s">
        <v>3839</v>
      </c>
      <c r="F4609" t="s">
        <v>44</v>
      </c>
      <c r="G4609" t="s">
        <v>45</v>
      </c>
      <c r="H4609" t="s">
        <v>46</v>
      </c>
      <c r="I4609">
        <v>8</v>
      </c>
      <c r="J4609">
        <v>0</v>
      </c>
      <c r="K4609" t="s">
        <v>8410</v>
      </c>
      <c r="L4609">
        <v>0</v>
      </c>
      <c r="M4609">
        <f t="shared" si="290"/>
        <v>2</v>
      </c>
      <c r="N4609" s="2">
        <f t="shared" si="291"/>
        <v>28</v>
      </c>
      <c r="O4609" s="2" t="str">
        <f t="shared" si="292"/>
        <v>RCYLPRE</v>
      </c>
      <c r="P4609" t="str">
        <f t="shared" si="293"/>
        <v>PA</v>
      </c>
    </row>
    <row r="4610" spans="1:16" x14ac:dyDescent="0.25">
      <c r="A4610" t="s">
        <v>29</v>
      </c>
      <c r="B4610" t="s">
        <v>8411</v>
      </c>
      <c r="C4610">
        <v>213</v>
      </c>
      <c r="D4610" t="s">
        <v>4682</v>
      </c>
      <c r="F4610" t="s">
        <v>44</v>
      </c>
      <c r="G4610" t="s">
        <v>45</v>
      </c>
      <c r="H4610" t="s">
        <v>46</v>
      </c>
      <c r="I4610">
        <v>8</v>
      </c>
      <c r="J4610">
        <v>0</v>
      </c>
      <c r="K4610" t="s">
        <v>8412</v>
      </c>
      <c r="L4610">
        <v>0</v>
      </c>
      <c r="M4610">
        <f t="shared" si="290"/>
        <v>2</v>
      </c>
      <c r="N4610" s="2">
        <f t="shared" si="291"/>
        <v>28</v>
      </c>
      <c r="O4610" s="2" t="str">
        <f t="shared" si="292"/>
        <v>RIOL_AXL</v>
      </c>
      <c r="P4610" t="str">
        <f t="shared" si="293"/>
        <v>PA</v>
      </c>
    </row>
    <row r="4611" spans="1:16" x14ac:dyDescent="0.25">
      <c r="A4611" t="s">
        <v>29</v>
      </c>
      <c r="B4611" t="s">
        <v>8413</v>
      </c>
      <c r="C4611">
        <v>214</v>
      </c>
      <c r="D4611" t="s">
        <v>3807</v>
      </c>
      <c r="E4611" t="s">
        <v>1486</v>
      </c>
      <c r="F4611" t="s">
        <v>44</v>
      </c>
      <c r="G4611" t="s">
        <v>45</v>
      </c>
      <c r="H4611" t="s">
        <v>46</v>
      </c>
      <c r="I4611">
        <v>8</v>
      </c>
      <c r="J4611">
        <v>0</v>
      </c>
      <c r="K4611" t="s">
        <v>1539</v>
      </c>
      <c r="L4611">
        <v>1</v>
      </c>
      <c r="M4611">
        <f t="shared" ref="M4611:M4674" si="294">_xlfn.NUMBERVALUE(MID(A4611,2,1))</f>
        <v>2</v>
      </c>
      <c r="N4611" s="2">
        <f t="shared" si="291"/>
        <v>28</v>
      </c>
      <c r="O4611" s="2" t="str">
        <f t="shared" si="292"/>
        <v>VISCONT</v>
      </c>
      <c r="P4611" t="str">
        <f t="shared" si="293"/>
        <v>PA</v>
      </c>
    </row>
    <row r="4612" spans="1:16" x14ac:dyDescent="0.25">
      <c r="A4612" t="s">
        <v>29</v>
      </c>
      <c r="B4612" t="s">
        <v>8414</v>
      </c>
      <c r="C4612">
        <v>215</v>
      </c>
      <c r="D4612" t="s">
        <v>3813</v>
      </c>
      <c r="E4612" t="s">
        <v>3810</v>
      </c>
      <c r="F4612" t="s">
        <v>44</v>
      </c>
      <c r="G4612" t="s">
        <v>45</v>
      </c>
      <c r="H4612" t="s">
        <v>46</v>
      </c>
      <c r="I4612">
        <v>8</v>
      </c>
      <c r="J4612">
        <v>0</v>
      </c>
      <c r="K4612" t="s">
        <v>3811</v>
      </c>
      <c r="L4612">
        <v>0</v>
      </c>
      <c r="M4612">
        <f t="shared" si="294"/>
        <v>2</v>
      </c>
      <c r="N4612" s="2">
        <f t="shared" si="291"/>
        <v>28</v>
      </c>
      <c r="O4612" s="2" t="str">
        <f t="shared" si="292"/>
        <v>CONTACTS</v>
      </c>
      <c r="P4612" t="str">
        <f t="shared" si="293"/>
        <v>PA</v>
      </c>
    </row>
    <row r="4613" spans="1:16" x14ac:dyDescent="0.25">
      <c r="A4613" t="s">
        <v>29</v>
      </c>
      <c r="B4613" t="s">
        <v>8415</v>
      </c>
      <c r="C4613">
        <v>216</v>
      </c>
      <c r="D4613" t="s">
        <v>3809</v>
      </c>
      <c r="E4613" t="s">
        <v>3810</v>
      </c>
      <c r="F4613" t="s">
        <v>44</v>
      </c>
      <c r="G4613" t="s">
        <v>45</v>
      </c>
      <c r="H4613" t="s">
        <v>46</v>
      </c>
      <c r="I4613">
        <v>8</v>
      </c>
      <c r="J4613">
        <v>0</v>
      </c>
      <c r="K4613" t="s">
        <v>3811</v>
      </c>
      <c r="L4613">
        <v>0</v>
      </c>
      <c r="M4613">
        <f t="shared" si="294"/>
        <v>2</v>
      </c>
      <c r="N4613" s="2">
        <f t="shared" si="291"/>
        <v>28</v>
      </c>
      <c r="O4613" s="2" t="str">
        <f t="shared" si="292"/>
        <v>GLASSES</v>
      </c>
      <c r="P4613" t="str">
        <f t="shared" si="293"/>
        <v>PA</v>
      </c>
    </row>
    <row r="4614" spans="1:16" x14ac:dyDescent="0.25">
      <c r="A4614" t="s">
        <v>29</v>
      </c>
      <c r="B4614" t="s">
        <v>8416</v>
      </c>
      <c r="C4614">
        <v>217</v>
      </c>
      <c r="D4614" t="s">
        <v>8417</v>
      </c>
      <c r="F4614" t="s">
        <v>44</v>
      </c>
      <c r="G4614" t="s">
        <v>45</v>
      </c>
      <c r="H4614" t="s">
        <v>46</v>
      </c>
      <c r="I4614">
        <v>8</v>
      </c>
      <c r="J4614">
        <v>0</v>
      </c>
      <c r="K4614" t="s">
        <v>8418</v>
      </c>
      <c r="L4614">
        <v>1</v>
      </c>
      <c r="M4614">
        <f t="shared" si="294"/>
        <v>2</v>
      </c>
      <c r="N4614" s="2">
        <f t="shared" si="291"/>
        <v>28</v>
      </c>
      <c r="O4614" s="2" t="str">
        <f t="shared" si="292"/>
        <v>VISION_AGE</v>
      </c>
      <c r="P4614" t="str">
        <f t="shared" si="293"/>
        <v>PA</v>
      </c>
    </row>
    <row r="4615" spans="1:16" x14ac:dyDescent="0.25">
      <c r="A4615" t="s">
        <v>29</v>
      </c>
      <c r="B4615" t="s">
        <v>8419</v>
      </c>
      <c r="C4615">
        <v>218</v>
      </c>
      <c r="D4615" t="s">
        <v>8420</v>
      </c>
      <c r="F4615" t="s">
        <v>44</v>
      </c>
      <c r="G4615" t="s">
        <v>45</v>
      </c>
      <c r="H4615" t="s">
        <v>53</v>
      </c>
      <c r="I4615">
        <v>8</v>
      </c>
      <c r="J4615">
        <v>2</v>
      </c>
      <c r="K4615" t="s">
        <v>8421</v>
      </c>
      <c r="L4615">
        <v>0</v>
      </c>
      <c r="M4615">
        <f t="shared" si="294"/>
        <v>2</v>
      </c>
      <c r="N4615" s="2">
        <f t="shared" si="291"/>
        <v>28</v>
      </c>
      <c r="O4615" s="2" t="str">
        <f t="shared" si="292"/>
        <v>BRACH_FMD_BL</v>
      </c>
      <c r="P4615" t="str">
        <f t="shared" si="293"/>
        <v>PA</v>
      </c>
    </row>
    <row r="4616" spans="1:16" x14ac:dyDescent="0.25">
      <c r="A4616" t="s">
        <v>29</v>
      </c>
      <c r="B4616" t="s">
        <v>8422</v>
      </c>
      <c r="C4616">
        <v>219</v>
      </c>
      <c r="D4616" t="s">
        <v>8423</v>
      </c>
      <c r="F4616" t="s">
        <v>44</v>
      </c>
      <c r="G4616" t="s">
        <v>45</v>
      </c>
      <c r="H4616" t="s">
        <v>53</v>
      </c>
      <c r="I4616">
        <v>8</v>
      </c>
      <c r="J4616">
        <v>2</v>
      </c>
      <c r="K4616" t="s">
        <v>8424</v>
      </c>
      <c r="L4616">
        <v>0</v>
      </c>
      <c r="M4616">
        <f t="shared" si="294"/>
        <v>2</v>
      </c>
      <c r="N4616" s="2">
        <f t="shared" si="291"/>
        <v>28</v>
      </c>
      <c r="O4616" s="2" t="str">
        <f t="shared" si="292"/>
        <v>BRACH_FMD_PD</v>
      </c>
      <c r="P4616" t="str">
        <f t="shared" si="293"/>
        <v>PA</v>
      </c>
    </row>
    <row r="4617" spans="1:16" x14ac:dyDescent="0.25">
      <c r="A4617" t="s">
        <v>29</v>
      </c>
      <c r="B4617" t="s">
        <v>8425</v>
      </c>
      <c r="C4617">
        <v>220</v>
      </c>
      <c r="D4617" t="s">
        <v>8426</v>
      </c>
      <c r="F4617" t="s">
        <v>44</v>
      </c>
      <c r="G4617" t="s">
        <v>45</v>
      </c>
      <c r="H4617" t="s">
        <v>53</v>
      </c>
      <c r="I4617">
        <v>8</v>
      </c>
      <c r="J4617">
        <v>2</v>
      </c>
      <c r="K4617" t="s">
        <v>6720</v>
      </c>
      <c r="L4617">
        <v>0</v>
      </c>
      <c r="M4617">
        <f t="shared" si="294"/>
        <v>2</v>
      </c>
      <c r="N4617" s="2">
        <f t="shared" si="291"/>
        <v>28</v>
      </c>
      <c r="O4617" s="2" t="str">
        <f t="shared" si="292"/>
        <v>BRACH_FMD_DD</v>
      </c>
      <c r="P4617" t="str">
        <f t="shared" si="293"/>
        <v>PA</v>
      </c>
    </row>
    <row r="4618" spans="1:16" x14ac:dyDescent="0.25">
      <c r="A4618" t="s">
        <v>29</v>
      </c>
      <c r="B4618" t="s">
        <v>8427</v>
      </c>
      <c r="C4618">
        <v>221</v>
      </c>
      <c r="D4618" t="s">
        <v>8428</v>
      </c>
      <c r="F4618" t="s">
        <v>44</v>
      </c>
      <c r="G4618" t="s">
        <v>45</v>
      </c>
      <c r="H4618" t="s">
        <v>1058</v>
      </c>
      <c r="I4618">
        <v>8</v>
      </c>
      <c r="J4618">
        <v>1</v>
      </c>
      <c r="K4618" t="s">
        <v>8429</v>
      </c>
      <c r="L4618">
        <v>0</v>
      </c>
      <c r="M4618">
        <f t="shared" si="294"/>
        <v>2</v>
      </c>
      <c r="N4618" s="2">
        <f t="shared" si="291"/>
        <v>28</v>
      </c>
      <c r="O4618" s="2" t="str">
        <f t="shared" si="292"/>
        <v>BRACH_FMD_PERCENT</v>
      </c>
      <c r="P4618" t="str">
        <f t="shared" si="293"/>
        <v>PA</v>
      </c>
    </row>
    <row r="4619" spans="1:16" x14ac:dyDescent="0.25">
      <c r="A4619" t="s">
        <v>29</v>
      </c>
      <c r="B4619" t="s">
        <v>8430</v>
      </c>
      <c r="C4619">
        <v>222</v>
      </c>
      <c r="D4619" t="s">
        <v>8431</v>
      </c>
      <c r="F4619" t="s">
        <v>44</v>
      </c>
      <c r="G4619" t="s">
        <v>45</v>
      </c>
      <c r="H4619" t="s">
        <v>53</v>
      </c>
      <c r="I4619">
        <v>8</v>
      </c>
      <c r="J4619">
        <v>2</v>
      </c>
      <c r="K4619" t="s">
        <v>8432</v>
      </c>
      <c r="L4619">
        <v>0</v>
      </c>
      <c r="M4619">
        <f t="shared" si="294"/>
        <v>2</v>
      </c>
      <c r="N4619" s="2">
        <f t="shared" si="291"/>
        <v>28</v>
      </c>
      <c r="O4619" s="2" t="str">
        <f t="shared" si="292"/>
        <v>BRACH_FMD_TTP</v>
      </c>
      <c r="P4619" t="str">
        <f t="shared" si="293"/>
        <v>PA</v>
      </c>
    </row>
    <row r="4620" spans="1:16" x14ac:dyDescent="0.25">
      <c r="A4620" t="s">
        <v>29</v>
      </c>
      <c r="B4620" t="s">
        <v>8433</v>
      </c>
      <c r="C4620">
        <v>223</v>
      </c>
      <c r="D4620" t="s">
        <v>8434</v>
      </c>
      <c r="F4620" t="s">
        <v>44</v>
      </c>
      <c r="G4620" t="s">
        <v>45</v>
      </c>
      <c r="H4620" t="s">
        <v>8435</v>
      </c>
      <c r="I4620">
        <v>8</v>
      </c>
      <c r="J4620">
        <v>3</v>
      </c>
      <c r="K4620" t="s">
        <v>8436</v>
      </c>
      <c r="L4620">
        <v>0</v>
      </c>
      <c r="M4620">
        <f t="shared" si="294"/>
        <v>2</v>
      </c>
      <c r="N4620" s="2">
        <f t="shared" si="291"/>
        <v>28</v>
      </c>
      <c r="O4620" s="2" t="str">
        <f t="shared" si="292"/>
        <v>BRACH_FMD_BL_MEAN_VELOC_CM_S</v>
      </c>
      <c r="P4620" t="str">
        <f t="shared" si="293"/>
        <v>PA</v>
      </c>
    </row>
    <row r="4621" spans="1:16" x14ac:dyDescent="0.25">
      <c r="A4621" t="s">
        <v>29</v>
      </c>
      <c r="B4621" t="s">
        <v>8437</v>
      </c>
      <c r="C4621">
        <v>224</v>
      </c>
      <c r="D4621" t="s">
        <v>8438</v>
      </c>
      <c r="F4621" t="s">
        <v>44</v>
      </c>
      <c r="G4621" t="s">
        <v>45</v>
      </c>
      <c r="H4621" t="s">
        <v>8435</v>
      </c>
      <c r="I4621">
        <v>8</v>
      </c>
      <c r="J4621">
        <v>3</v>
      </c>
      <c r="K4621" t="s">
        <v>8439</v>
      </c>
      <c r="L4621">
        <v>0</v>
      </c>
      <c r="M4621">
        <f t="shared" si="294"/>
        <v>2</v>
      </c>
      <c r="N4621" s="2">
        <f t="shared" si="291"/>
        <v>28</v>
      </c>
      <c r="O4621" s="2" t="str">
        <f t="shared" si="292"/>
        <v>BRACH_FMD_BL_MEAN_FLOW_ML_S</v>
      </c>
      <c r="P4621" t="str">
        <f t="shared" si="293"/>
        <v>PA</v>
      </c>
    </row>
    <row r="4622" spans="1:16" x14ac:dyDescent="0.25">
      <c r="A4622" t="s">
        <v>29</v>
      </c>
      <c r="B4622" t="s">
        <v>8440</v>
      </c>
      <c r="C4622">
        <v>225</v>
      </c>
      <c r="D4622" t="s">
        <v>8441</v>
      </c>
      <c r="F4622" t="s">
        <v>44</v>
      </c>
      <c r="G4622" t="s">
        <v>45</v>
      </c>
      <c r="H4622" t="s">
        <v>8435</v>
      </c>
      <c r="I4622">
        <v>8</v>
      </c>
      <c r="J4622">
        <v>3</v>
      </c>
      <c r="K4622" t="s">
        <v>8442</v>
      </c>
      <c r="L4622">
        <v>0</v>
      </c>
      <c r="M4622">
        <f t="shared" si="294"/>
        <v>2</v>
      </c>
      <c r="N4622" s="2">
        <f t="shared" si="291"/>
        <v>28</v>
      </c>
      <c r="O4622" s="2" t="str">
        <f t="shared" si="292"/>
        <v>BRACH_FMD_BL_MEAN_SR</v>
      </c>
      <c r="P4622" t="str">
        <f t="shared" si="293"/>
        <v>PA</v>
      </c>
    </row>
    <row r="4623" spans="1:16" x14ac:dyDescent="0.25">
      <c r="A4623" t="s">
        <v>29</v>
      </c>
      <c r="B4623" t="s">
        <v>8443</v>
      </c>
      <c r="C4623">
        <v>226</v>
      </c>
      <c r="D4623" t="s">
        <v>8444</v>
      </c>
      <c r="F4623" t="s">
        <v>44</v>
      </c>
      <c r="G4623" t="s">
        <v>45</v>
      </c>
      <c r="H4623" t="s">
        <v>8435</v>
      </c>
      <c r="I4623">
        <v>8</v>
      </c>
      <c r="J4623">
        <v>3</v>
      </c>
      <c r="K4623" t="s">
        <v>8445</v>
      </c>
      <c r="L4623">
        <v>0</v>
      </c>
      <c r="M4623">
        <f t="shared" si="294"/>
        <v>2</v>
      </c>
      <c r="N4623" s="2">
        <f t="shared" si="291"/>
        <v>28</v>
      </c>
      <c r="O4623" s="2" t="str">
        <f t="shared" si="292"/>
        <v>BRACH_FMD_RESP_MEANSR</v>
      </c>
      <c r="P4623" t="str">
        <f t="shared" si="293"/>
        <v>PA</v>
      </c>
    </row>
    <row r="4624" spans="1:16" x14ac:dyDescent="0.25">
      <c r="A4624" t="s">
        <v>29</v>
      </c>
      <c r="B4624" t="s">
        <v>8446</v>
      </c>
      <c r="C4624">
        <v>227</v>
      </c>
      <c r="D4624" t="s">
        <v>8447</v>
      </c>
      <c r="F4624" t="s">
        <v>44</v>
      </c>
      <c r="G4624" t="s">
        <v>45</v>
      </c>
      <c r="H4624" t="s">
        <v>8435</v>
      </c>
      <c r="I4624">
        <v>8</v>
      </c>
      <c r="J4624">
        <v>3</v>
      </c>
      <c r="K4624" t="s">
        <v>8448</v>
      </c>
      <c r="L4624">
        <v>0</v>
      </c>
      <c r="M4624">
        <f t="shared" si="294"/>
        <v>2</v>
      </c>
      <c r="N4624" s="2">
        <f t="shared" si="291"/>
        <v>28</v>
      </c>
      <c r="O4624" s="2" t="str">
        <f t="shared" si="292"/>
        <v>BRACH_FMD_RESP_SRAUC</v>
      </c>
      <c r="P4624" t="str">
        <f t="shared" si="293"/>
        <v>PA</v>
      </c>
    </row>
    <row r="4625" spans="1:16" x14ac:dyDescent="0.25">
      <c r="A4625" t="s">
        <v>29</v>
      </c>
      <c r="B4625" t="s">
        <v>8449</v>
      </c>
      <c r="C4625">
        <v>228</v>
      </c>
      <c r="D4625" t="s">
        <v>8450</v>
      </c>
      <c r="F4625" t="s">
        <v>44</v>
      </c>
      <c r="G4625" t="s">
        <v>45</v>
      </c>
      <c r="H4625" t="s">
        <v>8435</v>
      </c>
      <c r="I4625">
        <v>8</v>
      </c>
      <c r="J4625">
        <v>3</v>
      </c>
      <c r="K4625" t="s">
        <v>8451</v>
      </c>
      <c r="L4625">
        <v>0</v>
      </c>
      <c r="M4625">
        <f t="shared" si="294"/>
        <v>2</v>
      </c>
      <c r="N4625" s="2">
        <f t="shared" si="291"/>
        <v>28</v>
      </c>
      <c r="O4625" s="2" t="str">
        <f t="shared" si="292"/>
        <v>BRACH_FMD_RESP_SRAUC_POS</v>
      </c>
      <c r="P4625" t="str">
        <f t="shared" si="293"/>
        <v>PA</v>
      </c>
    </row>
    <row r="4626" spans="1:16" x14ac:dyDescent="0.25">
      <c r="A4626" t="s">
        <v>29</v>
      </c>
      <c r="B4626" t="s">
        <v>8452</v>
      </c>
      <c r="C4626">
        <v>229</v>
      </c>
      <c r="D4626" t="s">
        <v>8453</v>
      </c>
      <c r="F4626" t="s">
        <v>44</v>
      </c>
      <c r="G4626" t="s">
        <v>45</v>
      </c>
      <c r="H4626" t="s">
        <v>8435</v>
      </c>
      <c r="I4626">
        <v>8</v>
      </c>
      <c r="J4626">
        <v>3</v>
      </c>
      <c r="K4626" t="s">
        <v>8454</v>
      </c>
      <c r="L4626">
        <v>0</v>
      </c>
      <c r="M4626">
        <f t="shared" si="294"/>
        <v>2</v>
      </c>
      <c r="N4626" s="2">
        <f t="shared" si="291"/>
        <v>28</v>
      </c>
      <c r="O4626" s="2" t="str">
        <f t="shared" si="292"/>
        <v>BRACH_FMD_RESP_SRAUC_NEG</v>
      </c>
      <c r="P4626" t="str">
        <f t="shared" si="293"/>
        <v>PA</v>
      </c>
    </row>
    <row r="4627" spans="1:16" x14ac:dyDescent="0.25">
      <c r="A4627" t="s">
        <v>29</v>
      </c>
      <c r="B4627" t="s">
        <v>8455</v>
      </c>
      <c r="C4627">
        <v>230</v>
      </c>
      <c r="D4627" t="s">
        <v>8456</v>
      </c>
      <c r="F4627" t="s">
        <v>44</v>
      </c>
      <c r="G4627" t="s">
        <v>45</v>
      </c>
      <c r="H4627" t="s">
        <v>53</v>
      </c>
      <c r="I4627">
        <v>8</v>
      </c>
      <c r="J4627">
        <v>2</v>
      </c>
      <c r="K4627" t="s">
        <v>8457</v>
      </c>
      <c r="L4627">
        <v>0</v>
      </c>
      <c r="M4627">
        <f t="shared" si="294"/>
        <v>2</v>
      </c>
      <c r="N4627" s="2">
        <f t="shared" si="291"/>
        <v>28</v>
      </c>
      <c r="O4627" s="2" t="str">
        <f t="shared" si="292"/>
        <v>BRACH_GTN_BL</v>
      </c>
      <c r="P4627" t="str">
        <f t="shared" si="293"/>
        <v>PA</v>
      </c>
    </row>
    <row r="4628" spans="1:16" x14ac:dyDescent="0.25">
      <c r="A4628" t="s">
        <v>29</v>
      </c>
      <c r="B4628" t="s">
        <v>8458</v>
      </c>
      <c r="C4628">
        <v>231</v>
      </c>
      <c r="D4628" t="s">
        <v>8459</v>
      </c>
      <c r="F4628" t="s">
        <v>44</v>
      </c>
      <c r="G4628" t="s">
        <v>45</v>
      </c>
      <c r="H4628" t="s">
        <v>53</v>
      </c>
      <c r="I4628">
        <v>8</v>
      </c>
      <c r="J4628">
        <v>2</v>
      </c>
      <c r="K4628" t="s">
        <v>8460</v>
      </c>
      <c r="L4628">
        <v>0</v>
      </c>
      <c r="M4628">
        <f t="shared" si="294"/>
        <v>2</v>
      </c>
      <c r="N4628" s="2">
        <f t="shared" si="291"/>
        <v>28</v>
      </c>
      <c r="O4628" s="2" t="str">
        <f t="shared" si="292"/>
        <v>BRACH_GTN_PD</v>
      </c>
      <c r="P4628" t="str">
        <f t="shared" si="293"/>
        <v>PA</v>
      </c>
    </row>
    <row r="4629" spans="1:16" x14ac:dyDescent="0.25">
      <c r="A4629" t="s">
        <v>29</v>
      </c>
      <c r="B4629" t="s">
        <v>8461</v>
      </c>
      <c r="C4629">
        <v>232</v>
      </c>
      <c r="D4629" t="s">
        <v>8462</v>
      </c>
      <c r="F4629" t="s">
        <v>44</v>
      </c>
      <c r="G4629" t="s">
        <v>45</v>
      </c>
      <c r="H4629" t="s">
        <v>53</v>
      </c>
      <c r="I4629">
        <v>8</v>
      </c>
      <c r="J4629">
        <v>2</v>
      </c>
      <c r="K4629" t="s">
        <v>8463</v>
      </c>
      <c r="L4629">
        <v>0</v>
      </c>
      <c r="M4629">
        <f t="shared" si="294"/>
        <v>2</v>
      </c>
      <c r="N4629" s="2">
        <f t="shared" si="291"/>
        <v>28</v>
      </c>
      <c r="O4629" s="2" t="str">
        <f t="shared" si="292"/>
        <v>BRACH_GTN_DD</v>
      </c>
      <c r="P4629" t="str">
        <f t="shared" si="293"/>
        <v>PA</v>
      </c>
    </row>
    <row r="4630" spans="1:16" x14ac:dyDescent="0.25">
      <c r="A4630" t="s">
        <v>29</v>
      </c>
      <c r="B4630" t="s">
        <v>8464</v>
      </c>
      <c r="C4630">
        <v>233</v>
      </c>
      <c r="D4630" t="s">
        <v>8465</v>
      </c>
      <c r="F4630" t="s">
        <v>44</v>
      </c>
      <c r="G4630" t="s">
        <v>45</v>
      </c>
      <c r="H4630" t="s">
        <v>53</v>
      </c>
      <c r="I4630">
        <v>8</v>
      </c>
      <c r="J4630">
        <v>2</v>
      </c>
      <c r="K4630" t="s">
        <v>8466</v>
      </c>
      <c r="L4630">
        <v>0</v>
      </c>
      <c r="M4630">
        <f t="shared" si="294"/>
        <v>2</v>
      </c>
      <c r="N4630" s="2">
        <f t="shared" si="291"/>
        <v>28</v>
      </c>
      <c r="O4630" s="2" t="str">
        <f t="shared" si="292"/>
        <v>BRACH_GTN_PERCENT</v>
      </c>
      <c r="P4630" t="str">
        <f t="shared" si="293"/>
        <v>PA</v>
      </c>
    </row>
    <row r="4631" spans="1:16" x14ac:dyDescent="0.25">
      <c r="A4631" t="s">
        <v>29</v>
      </c>
      <c r="B4631" t="s">
        <v>8467</v>
      </c>
      <c r="C4631">
        <v>234</v>
      </c>
      <c r="D4631" t="s">
        <v>8468</v>
      </c>
      <c r="F4631" t="s">
        <v>44</v>
      </c>
      <c r="G4631" t="s">
        <v>45</v>
      </c>
      <c r="H4631" t="s">
        <v>8435</v>
      </c>
      <c r="I4631">
        <v>8</v>
      </c>
      <c r="J4631">
        <v>3</v>
      </c>
      <c r="K4631" t="s">
        <v>8469</v>
      </c>
      <c r="L4631">
        <v>0</v>
      </c>
      <c r="M4631">
        <f t="shared" si="294"/>
        <v>2</v>
      </c>
      <c r="N4631" s="2">
        <f t="shared" si="291"/>
        <v>28</v>
      </c>
      <c r="O4631" s="2" t="str">
        <f t="shared" si="292"/>
        <v>BRACH_GTN_BL_VELOC_CM_S</v>
      </c>
      <c r="P4631" t="str">
        <f t="shared" si="293"/>
        <v>PA</v>
      </c>
    </row>
    <row r="4632" spans="1:16" x14ac:dyDescent="0.25">
      <c r="A4632" t="s">
        <v>29</v>
      </c>
      <c r="B4632" t="s">
        <v>8470</v>
      </c>
      <c r="C4632">
        <v>235</v>
      </c>
      <c r="D4632" t="s">
        <v>8471</v>
      </c>
      <c r="F4632" t="s">
        <v>44</v>
      </c>
      <c r="G4632" t="s">
        <v>45</v>
      </c>
      <c r="H4632" t="s">
        <v>8435</v>
      </c>
      <c r="I4632">
        <v>8</v>
      </c>
      <c r="J4632">
        <v>3</v>
      </c>
      <c r="K4632" t="s">
        <v>8472</v>
      </c>
      <c r="L4632">
        <v>0</v>
      </c>
      <c r="M4632">
        <f t="shared" si="294"/>
        <v>2</v>
      </c>
      <c r="N4632" s="2">
        <f t="shared" si="291"/>
        <v>28</v>
      </c>
      <c r="O4632" s="2" t="str">
        <f t="shared" si="292"/>
        <v>BRACH_GTN_BL_FLOW_ML_S</v>
      </c>
      <c r="P4632" t="str">
        <f t="shared" si="293"/>
        <v>PA</v>
      </c>
    </row>
    <row r="4633" spans="1:16" x14ac:dyDescent="0.25">
      <c r="A4633" t="s">
        <v>29</v>
      </c>
      <c r="B4633" t="s">
        <v>8473</v>
      </c>
      <c r="C4633">
        <v>236</v>
      </c>
      <c r="D4633" t="s">
        <v>8474</v>
      </c>
      <c r="F4633" t="s">
        <v>44</v>
      </c>
      <c r="G4633" t="s">
        <v>45</v>
      </c>
      <c r="H4633" t="s">
        <v>8435</v>
      </c>
      <c r="I4633">
        <v>8</v>
      </c>
      <c r="J4633">
        <v>3</v>
      </c>
      <c r="K4633" t="s">
        <v>8475</v>
      </c>
      <c r="L4633">
        <v>0</v>
      </c>
      <c r="M4633">
        <f t="shared" si="294"/>
        <v>2</v>
      </c>
      <c r="N4633" s="2">
        <f t="shared" si="291"/>
        <v>28</v>
      </c>
      <c r="O4633" s="2" t="str">
        <f t="shared" si="292"/>
        <v>BRACH_GTN_RESP_MEAN_VELOC_CM_S</v>
      </c>
      <c r="P4633" t="str">
        <f t="shared" si="293"/>
        <v>PA</v>
      </c>
    </row>
    <row r="4634" spans="1:16" x14ac:dyDescent="0.25">
      <c r="A4634" t="s">
        <v>29</v>
      </c>
      <c r="B4634" t="s">
        <v>8476</v>
      </c>
      <c r="C4634">
        <v>237</v>
      </c>
      <c r="D4634" t="s">
        <v>8477</v>
      </c>
      <c r="F4634" t="s">
        <v>44</v>
      </c>
      <c r="G4634" t="s">
        <v>45</v>
      </c>
      <c r="H4634" t="s">
        <v>8435</v>
      </c>
      <c r="I4634">
        <v>8</v>
      </c>
      <c r="J4634">
        <v>3</v>
      </c>
      <c r="K4634" t="s">
        <v>8478</v>
      </c>
      <c r="L4634">
        <v>0</v>
      </c>
      <c r="M4634">
        <f t="shared" si="294"/>
        <v>2</v>
      </c>
      <c r="N4634" s="2">
        <f t="shared" si="291"/>
        <v>28</v>
      </c>
      <c r="O4634" s="2" t="str">
        <f t="shared" si="292"/>
        <v>BRACH_GTN_RESP_MEAN_FLOW_ML_S</v>
      </c>
      <c r="P4634" t="str">
        <f t="shared" si="293"/>
        <v>PA</v>
      </c>
    </row>
    <row r="4635" spans="1:16" x14ac:dyDescent="0.25">
      <c r="A4635" t="s">
        <v>29</v>
      </c>
      <c r="B4635" t="s">
        <v>8479</v>
      </c>
      <c r="C4635">
        <v>238</v>
      </c>
      <c r="D4635" t="s">
        <v>8480</v>
      </c>
      <c r="F4635" t="s">
        <v>44</v>
      </c>
      <c r="G4635" t="s">
        <v>45</v>
      </c>
      <c r="H4635" t="s">
        <v>53</v>
      </c>
      <c r="I4635">
        <v>8</v>
      </c>
      <c r="J4635">
        <v>2</v>
      </c>
      <c r="K4635" t="s">
        <v>8481</v>
      </c>
      <c r="L4635">
        <v>0</v>
      </c>
      <c r="M4635">
        <f t="shared" si="294"/>
        <v>2</v>
      </c>
      <c r="N4635" s="2">
        <f t="shared" si="291"/>
        <v>28</v>
      </c>
      <c r="O4635" s="2" t="str">
        <f t="shared" si="292"/>
        <v>FEM_FMD_BL</v>
      </c>
      <c r="P4635" t="str">
        <f t="shared" si="293"/>
        <v>PA</v>
      </c>
    </row>
    <row r="4636" spans="1:16" x14ac:dyDescent="0.25">
      <c r="A4636" t="s">
        <v>29</v>
      </c>
      <c r="B4636" t="s">
        <v>8482</v>
      </c>
      <c r="C4636">
        <v>239</v>
      </c>
      <c r="D4636" t="s">
        <v>8483</v>
      </c>
      <c r="F4636" t="s">
        <v>44</v>
      </c>
      <c r="G4636" t="s">
        <v>45</v>
      </c>
      <c r="H4636" t="s">
        <v>53</v>
      </c>
      <c r="I4636">
        <v>8</v>
      </c>
      <c r="J4636">
        <v>2</v>
      </c>
      <c r="K4636" t="s">
        <v>8484</v>
      </c>
      <c r="L4636">
        <v>0</v>
      </c>
      <c r="M4636">
        <f t="shared" si="294"/>
        <v>2</v>
      </c>
      <c r="N4636" s="2">
        <f t="shared" si="291"/>
        <v>28</v>
      </c>
      <c r="O4636" s="2" t="str">
        <f t="shared" si="292"/>
        <v>FEM_FMD_PD</v>
      </c>
      <c r="P4636" t="str">
        <f t="shared" si="293"/>
        <v>PA</v>
      </c>
    </row>
    <row r="4637" spans="1:16" x14ac:dyDescent="0.25">
      <c r="A4637" t="s">
        <v>29</v>
      </c>
      <c r="B4637" t="s">
        <v>8485</v>
      </c>
      <c r="C4637">
        <v>240</v>
      </c>
      <c r="D4637" t="s">
        <v>8486</v>
      </c>
      <c r="F4637" t="s">
        <v>44</v>
      </c>
      <c r="G4637" t="s">
        <v>45</v>
      </c>
      <c r="H4637" t="s">
        <v>53</v>
      </c>
      <c r="I4637">
        <v>8</v>
      </c>
      <c r="J4637">
        <v>2</v>
      </c>
      <c r="K4637" t="s">
        <v>8487</v>
      </c>
      <c r="L4637">
        <v>0</v>
      </c>
      <c r="M4637">
        <f t="shared" si="294"/>
        <v>2</v>
      </c>
      <c r="N4637" s="2">
        <f t="shared" si="291"/>
        <v>28</v>
      </c>
      <c r="O4637" s="2" t="str">
        <f t="shared" si="292"/>
        <v>FEM_FMD_DD</v>
      </c>
      <c r="P4637" t="str">
        <f t="shared" si="293"/>
        <v>PA</v>
      </c>
    </row>
    <row r="4638" spans="1:16" x14ac:dyDescent="0.25">
      <c r="A4638" t="s">
        <v>29</v>
      </c>
      <c r="B4638" t="s">
        <v>8488</v>
      </c>
      <c r="C4638">
        <v>241</v>
      </c>
      <c r="D4638" t="s">
        <v>8489</v>
      </c>
      <c r="F4638" t="s">
        <v>44</v>
      </c>
      <c r="G4638" t="s">
        <v>45</v>
      </c>
      <c r="H4638" t="s">
        <v>53</v>
      </c>
      <c r="I4638">
        <v>8</v>
      </c>
      <c r="J4638">
        <v>2</v>
      </c>
      <c r="K4638" t="s">
        <v>8490</v>
      </c>
      <c r="L4638">
        <v>0</v>
      </c>
      <c r="M4638">
        <f t="shared" si="294"/>
        <v>2</v>
      </c>
      <c r="N4638" s="2">
        <f t="shared" si="291"/>
        <v>28</v>
      </c>
      <c r="O4638" s="2" t="str">
        <f t="shared" si="292"/>
        <v>FEM_FMD_PERCENT</v>
      </c>
      <c r="P4638" t="str">
        <f t="shared" si="293"/>
        <v>PA</v>
      </c>
    </row>
    <row r="4639" spans="1:16" x14ac:dyDescent="0.25">
      <c r="A4639" t="s">
        <v>29</v>
      </c>
      <c r="B4639" t="s">
        <v>8491</v>
      </c>
      <c r="C4639">
        <v>242</v>
      </c>
      <c r="D4639" t="s">
        <v>8492</v>
      </c>
      <c r="F4639" t="s">
        <v>44</v>
      </c>
      <c r="G4639" t="s">
        <v>45</v>
      </c>
      <c r="H4639" t="s">
        <v>53</v>
      </c>
      <c r="I4639">
        <v>8</v>
      </c>
      <c r="J4639">
        <v>2</v>
      </c>
      <c r="K4639" t="s">
        <v>8493</v>
      </c>
      <c r="L4639">
        <v>0</v>
      </c>
      <c r="M4639">
        <f t="shared" si="294"/>
        <v>2</v>
      </c>
      <c r="N4639" s="2">
        <f t="shared" si="291"/>
        <v>28</v>
      </c>
      <c r="O4639" s="2" t="str">
        <f t="shared" si="292"/>
        <v>FEM_FMD_TTP</v>
      </c>
      <c r="P4639" t="str">
        <f t="shared" si="293"/>
        <v>PA</v>
      </c>
    </row>
    <row r="4640" spans="1:16" x14ac:dyDescent="0.25">
      <c r="A4640" t="s">
        <v>29</v>
      </c>
      <c r="B4640" t="s">
        <v>8494</v>
      </c>
      <c r="C4640">
        <v>243</v>
      </c>
      <c r="D4640" t="s">
        <v>8495</v>
      </c>
      <c r="F4640" t="s">
        <v>44</v>
      </c>
      <c r="G4640" t="s">
        <v>45</v>
      </c>
      <c r="H4640" t="s">
        <v>8435</v>
      </c>
      <c r="I4640">
        <v>8</v>
      </c>
      <c r="J4640">
        <v>3</v>
      </c>
      <c r="K4640" t="s">
        <v>8496</v>
      </c>
      <c r="L4640">
        <v>0</v>
      </c>
      <c r="M4640">
        <f t="shared" si="294"/>
        <v>2</v>
      </c>
      <c r="N4640" s="2">
        <f t="shared" si="291"/>
        <v>28</v>
      </c>
      <c r="O4640" s="2" t="str">
        <f t="shared" si="292"/>
        <v>FEM_FMD_BL_MEAN_VELOC_CM_S</v>
      </c>
      <c r="P4640" t="str">
        <f t="shared" si="293"/>
        <v>PA</v>
      </c>
    </row>
    <row r="4641" spans="1:16" x14ac:dyDescent="0.25">
      <c r="A4641" t="s">
        <v>29</v>
      </c>
      <c r="B4641" t="s">
        <v>8497</v>
      </c>
      <c r="C4641">
        <v>244</v>
      </c>
      <c r="D4641" t="s">
        <v>8498</v>
      </c>
      <c r="F4641" t="s">
        <v>44</v>
      </c>
      <c r="G4641" t="s">
        <v>45</v>
      </c>
      <c r="H4641" t="s">
        <v>8435</v>
      </c>
      <c r="I4641">
        <v>8</v>
      </c>
      <c r="J4641">
        <v>3</v>
      </c>
      <c r="K4641" t="s">
        <v>8499</v>
      </c>
      <c r="L4641">
        <v>0</v>
      </c>
      <c r="M4641">
        <f t="shared" si="294"/>
        <v>2</v>
      </c>
      <c r="N4641" s="2">
        <f t="shared" si="291"/>
        <v>28</v>
      </c>
      <c r="O4641" s="2" t="str">
        <f t="shared" si="292"/>
        <v>FEM_FMD_BL_MEAN_FLOW_ML_S</v>
      </c>
      <c r="P4641" t="str">
        <f t="shared" si="293"/>
        <v>PA</v>
      </c>
    </row>
    <row r="4642" spans="1:16" x14ac:dyDescent="0.25">
      <c r="A4642" t="s">
        <v>29</v>
      </c>
      <c r="B4642" t="s">
        <v>8500</v>
      </c>
      <c r="C4642">
        <v>245</v>
      </c>
      <c r="D4642" t="s">
        <v>8501</v>
      </c>
      <c r="F4642" t="s">
        <v>44</v>
      </c>
      <c r="G4642" t="s">
        <v>45</v>
      </c>
      <c r="H4642" t="s">
        <v>8435</v>
      </c>
      <c r="I4642">
        <v>8</v>
      </c>
      <c r="J4642">
        <v>3</v>
      </c>
      <c r="K4642" t="s">
        <v>8502</v>
      </c>
      <c r="L4642">
        <v>0</v>
      </c>
      <c r="M4642">
        <f t="shared" si="294"/>
        <v>2</v>
      </c>
      <c r="N4642" s="2">
        <f t="shared" si="291"/>
        <v>28</v>
      </c>
      <c r="O4642" s="2" t="str">
        <f t="shared" si="292"/>
        <v>FEM_FMD_BL_MEAN_SR</v>
      </c>
      <c r="P4642" t="str">
        <f t="shared" si="293"/>
        <v>PA</v>
      </c>
    </row>
    <row r="4643" spans="1:16" x14ac:dyDescent="0.25">
      <c r="A4643" t="s">
        <v>29</v>
      </c>
      <c r="B4643" t="s">
        <v>8503</v>
      </c>
      <c r="C4643">
        <v>246</v>
      </c>
      <c r="D4643" t="s">
        <v>8504</v>
      </c>
      <c r="F4643" t="s">
        <v>44</v>
      </c>
      <c r="G4643" t="s">
        <v>45</v>
      </c>
      <c r="H4643" t="s">
        <v>8435</v>
      </c>
      <c r="I4643">
        <v>8</v>
      </c>
      <c r="J4643">
        <v>3</v>
      </c>
      <c r="K4643" t="s">
        <v>8505</v>
      </c>
      <c r="L4643">
        <v>0</v>
      </c>
      <c r="M4643">
        <f t="shared" si="294"/>
        <v>2</v>
      </c>
      <c r="N4643" s="2">
        <f t="shared" si="291"/>
        <v>28</v>
      </c>
      <c r="O4643" s="2" t="str">
        <f t="shared" si="292"/>
        <v>FEM_FMD_RESP_MEANSR</v>
      </c>
      <c r="P4643" t="str">
        <f t="shared" si="293"/>
        <v>PA</v>
      </c>
    </row>
    <row r="4644" spans="1:16" x14ac:dyDescent="0.25">
      <c r="A4644" t="s">
        <v>29</v>
      </c>
      <c r="B4644" t="s">
        <v>8506</v>
      </c>
      <c r="C4644">
        <v>247</v>
      </c>
      <c r="D4644" t="s">
        <v>8507</v>
      </c>
      <c r="F4644" t="s">
        <v>44</v>
      </c>
      <c r="G4644" t="s">
        <v>45</v>
      </c>
      <c r="H4644" t="s">
        <v>8435</v>
      </c>
      <c r="I4644">
        <v>8</v>
      </c>
      <c r="J4644">
        <v>3</v>
      </c>
      <c r="K4644" t="s">
        <v>8508</v>
      </c>
      <c r="L4644">
        <v>0</v>
      </c>
      <c r="M4644">
        <f t="shared" si="294"/>
        <v>2</v>
      </c>
      <c r="N4644" s="2">
        <f t="shared" si="291"/>
        <v>28</v>
      </c>
      <c r="O4644" s="2" t="str">
        <f t="shared" si="292"/>
        <v>FEM_FMD_RESP_SRAUC</v>
      </c>
      <c r="P4644" t="str">
        <f t="shared" si="293"/>
        <v>PA</v>
      </c>
    </row>
    <row r="4645" spans="1:16" x14ac:dyDescent="0.25">
      <c r="A4645" t="s">
        <v>29</v>
      </c>
      <c r="B4645" t="s">
        <v>8509</v>
      </c>
      <c r="C4645">
        <v>248</v>
      </c>
      <c r="D4645" t="s">
        <v>8510</v>
      </c>
      <c r="F4645" t="s">
        <v>44</v>
      </c>
      <c r="G4645" t="s">
        <v>45</v>
      </c>
      <c r="H4645" t="s">
        <v>8435</v>
      </c>
      <c r="I4645">
        <v>8</v>
      </c>
      <c r="J4645">
        <v>3</v>
      </c>
      <c r="K4645" t="s">
        <v>8511</v>
      </c>
      <c r="L4645">
        <v>0</v>
      </c>
      <c r="M4645">
        <f t="shared" si="294"/>
        <v>2</v>
      </c>
      <c r="N4645" s="2">
        <f t="shared" si="291"/>
        <v>28</v>
      </c>
      <c r="O4645" s="2" t="str">
        <f t="shared" si="292"/>
        <v>FEM_FMD_RESP_SRAUC_POS</v>
      </c>
      <c r="P4645" t="str">
        <f t="shared" si="293"/>
        <v>PA</v>
      </c>
    </row>
    <row r="4646" spans="1:16" x14ac:dyDescent="0.25">
      <c r="A4646" t="s">
        <v>29</v>
      </c>
      <c r="B4646" t="s">
        <v>8512</v>
      </c>
      <c r="C4646">
        <v>249</v>
      </c>
      <c r="D4646" t="s">
        <v>8513</v>
      </c>
      <c r="F4646" t="s">
        <v>44</v>
      </c>
      <c r="G4646" t="s">
        <v>45</v>
      </c>
      <c r="H4646" t="s">
        <v>8435</v>
      </c>
      <c r="I4646">
        <v>8</v>
      </c>
      <c r="J4646">
        <v>3</v>
      </c>
      <c r="K4646" t="s">
        <v>8514</v>
      </c>
      <c r="L4646">
        <v>0</v>
      </c>
      <c r="M4646">
        <f t="shared" si="294"/>
        <v>2</v>
      </c>
      <c r="N4646" s="2">
        <f t="shared" si="291"/>
        <v>28</v>
      </c>
      <c r="O4646" s="2" t="str">
        <f t="shared" si="292"/>
        <v>FEM_FMD_RESP_SRAUC_NEG</v>
      </c>
      <c r="P4646" t="str">
        <f t="shared" si="293"/>
        <v>PA</v>
      </c>
    </row>
    <row r="4647" spans="1:16" x14ac:dyDescent="0.25">
      <c r="A4647" t="s">
        <v>29</v>
      </c>
      <c r="B4647" t="s">
        <v>8515</v>
      </c>
      <c r="C4647">
        <v>250</v>
      </c>
      <c r="D4647" t="s">
        <v>8516</v>
      </c>
      <c r="F4647" t="s">
        <v>44</v>
      </c>
      <c r="G4647" t="s">
        <v>45</v>
      </c>
      <c r="H4647" t="s">
        <v>53</v>
      </c>
      <c r="I4647">
        <v>8</v>
      </c>
      <c r="J4647">
        <v>2</v>
      </c>
      <c r="K4647" t="s">
        <v>8517</v>
      </c>
      <c r="L4647">
        <v>0</v>
      </c>
      <c r="M4647">
        <f t="shared" si="294"/>
        <v>2</v>
      </c>
      <c r="N4647" s="2">
        <f t="shared" si="291"/>
        <v>28</v>
      </c>
      <c r="O4647" s="2" t="str">
        <f t="shared" si="292"/>
        <v>FEM_GTN_BL</v>
      </c>
      <c r="P4647" t="str">
        <f t="shared" si="293"/>
        <v>PA</v>
      </c>
    </row>
    <row r="4648" spans="1:16" x14ac:dyDescent="0.25">
      <c r="A4648" t="s">
        <v>29</v>
      </c>
      <c r="B4648" t="s">
        <v>8518</v>
      </c>
      <c r="C4648">
        <v>251</v>
      </c>
      <c r="D4648" t="s">
        <v>8519</v>
      </c>
      <c r="F4648" t="s">
        <v>44</v>
      </c>
      <c r="G4648" t="s">
        <v>45</v>
      </c>
      <c r="H4648" t="s">
        <v>53</v>
      </c>
      <c r="I4648">
        <v>8</v>
      </c>
      <c r="J4648">
        <v>2</v>
      </c>
      <c r="K4648" t="s">
        <v>8520</v>
      </c>
      <c r="L4648">
        <v>0</v>
      </c>
      <c r="M4648">
        <f t="shared" si="294"/>
        <v>2</v>
      </c>
      <c r="N4648" s="2">
        <f t="shared" si="291"/>
        <v>28</v>
      </c>
      <c r="O4648" s="2" t="str">
        <f t="shared" si="292"/>
        <v>FEM_GTN_PD</v>
      </c>
      <c r="P4648" t="str">
        <f t="shared" si="293"/>
        <v>PA</v>
      </c>
    </row>
    <row r="4649" spans="1:16" x14ac:dyDescent="0.25">
      <c r="A4649" t="s">
        <v>29</v>
      </c>
      <c r="B4649" t="s">
        <v>8521</v>
      </c>
      <c r="C4649">
        <v>252</v>
      </c>
      <c r="D4649" t="s">
        <v>8522</v>
      </c>
      <c r="F4649" t="s">
        <v>44</v>
      </c>
      <c r="G4649" t="s">
        <v>45</v>
      </c>
      <c r="H4649" t="s">
        <v>53</v>
      </c>
      <c r="I4649">
        <v>8</v>
      </c>
      <c r="J4649">
        <v>2</v>
      </c>
      <c r="K4649" t="s">
        <v>8523</v>
      </c>
      <c r="L4649">
        <v>0</v>
      </c>
      <c r="M4649">
        <f t="shared" si="294"/>
        <v>2</v>
      </c>
      <c r="N4649" s="2">
        <f t="shared" si="291"/>
        <v>28</v>
      </c>
      <c r="O4649" s="2" t="str">
        <f t="shared" si="292"/>
        <v>FEM_GTN_DD</v>
      </c>
      <c r="P4649" t="str">
        <f t="shared" si="293"/>
        <v>PA</v>
      </c>
    </row>
    <row r="4650" spans="1:16" x14ac:dyDescent="0.25">
      <c r="A4650" t="s">
        <v>29</v>
      </c>
      <c r="B4650" t="s">
        <v>8524</v>
      </c>
      <c r="C4650">
        <v>253</v>
      </c>
      <c r="D4650" t="s">
        <v>8525</v>
      </c>
      <c r="F4650" t="s">
        <v>44</v>
      </c>
      <c r="G4650" t="s">
        <v>45</v>
      </c>
      <c r="H4650" t="s">
        <v>53</v>
      </c>
      <c r="I4650">
        <v>8</v>
      </c>
      <c r="J4650">
        <v>2</v>
      </c>
      <c r="K4650" t="s">
        <v>8526</v>
      </c>
      <c r="L4650">
        <v>0</v>
      </c>
      <c r="M4650">
        <f t="shared" si="294"/>
        <v>2</v>
      </c>
      <c r="N4650" s="2">
        <f t="shared" si="291"/>
        <v>28</v>
      </c>
      <c r="O4650" s="2" t="str">
        <f t="shared" si="292"/>
        <v>FEM_GTN_PERCENT</v>
      </c>
      <c r="P4650" t="str">
        <f t="shared" si="293"/>
        <v>PA</v>
      </c>
    </row>
    <row r="4651" spans="1:16" x14ac:dyDescent="0.25">
      <c r="A4651" t="s">
        <v>29</v>
      </c>
      <c r="B4651" t="s">
        <v>8527</v>
      </c>
      <c r="C4651">
        <v>254</v>
      </c>
      <c r="D4651" t="s">
        <v>8528</v>
      </c>
      <c r="F4651" t="s">
        <v>44</v>
      </c>
      <c r="G4651" t="s">
        <v>45</v>
      </c>
      <c r="H4651" t="s">
        <v>8435</v>
      </c>
      <c r="I4651">
        <v>8</v>
      </c>
      <c r="J4651">
        <v>3</v>
      </c>
      <c r="K4651" t="s">
        <v>8529</v>
      </c>
      <c r="L4651">
        <v>0</v>
      </c>
      <c r="M4651">
        <f t="shared" si="294"/>
        <v>2</v>
      </c>
      <c r="N4651" s="2">
        <f t="shared" si="291"/>
        <v>28</v>
      </c>
      <c r="O4651" s="2" t="str">
        <f t="shared" si="292"/>
        <v>FEM_GTN_BL_VELOC_CM_S</v>
      </c>
      <c r="P4651" t="str">
        <f t="shared" si="293"/>
        <v>PA</v>
      </c>
    </row>
    <row r="4652" spans="1:16" x14ac:dyDescent="0.25">
      <c r="A4652" t="s">
        <v>29</v>
      </c>
      <c r="B4652" t="s">
        <v>8530</v>
      </c>
      <c r="C4652">
        <v>255</v>
      </c>
      <c r="D4652" t="s">
        <v>8531</v>
      </c>
      <c r="F4652" t="s">
        <v>44</v>
      </c>
      <c r="G4652" t="s">
        <v>45</v>
      </c>
      <c r="H4652" t="s">
        <v>8435</v>
      </c>
      <c r="I4652">
        <v>8</v>
      </c>
      <c r="J4652">
        <v>3</v>
      </c>
      <c r="K4652" t="s">
        <v>8532</v>
      </c>
      <c r="L4652">
        <v>0</v>
      </c>
      <c r="M4652">
        <f t="shared" si="294"/>
        <v>2</v>
      </c>
      <c r="N4652" s="2">
        <f t="shared" si="291"/>
        <v>28</v>
      </c>
      <c r="O4652" s="2" t="str">
        <f t="shared" si="292"/>
        <v>FEM_GTN_BL_FLOW_ML_S</v>
      </c>
      <c r="P4652" t="str">
        <f t="shared" si="293"/>
        <v>PA</v>
      </c>
    </row>
    <row r="4653" spans="1:16" x14ac:dyDescent="0.25">
      <c r="A4653" t="s">
        <v>29</v>
      </c>
      <c r="B4653" t="s">
        <v>8533</v>
      </c>
      <c r="C4653">
        <v>256</v>
      </c>
      <c r="D4653" t="s">
        <v>8534</v>
      </c>
      <c r="F4653" t="s">
        <v>44</v>
      </c>
      <c r="G4653" t="s">
        <v>45</v>
      </c>
      <c r="H4653" t="s">
        <v>8435</v>
      </c>
      <c r="I4653">
        <v>8</v>
      </c>
      <c r="J4653">
        <v>3</v>
      </c>
      <c r="K4653" t="s">
        <v>8535</v>
      </c>
      <c r="L4653">
        <v>0</v>
      </c>
      <c r="M4653">
        <f t="shared" si="294"/>
        <v>2</v>
      </c>
      <c r="N4653" s="2">
        <f t="shared" si="291"/>
        <v>28</v>
      </c>
      <c r="O4653" s="2" t="str">
        <f t="shared" si="292"/>
        <v>FEM_GTN_RESP_MEAN_VELOC_CM_S</v>
      </c>
      <c r="P4653" t="str">
        <f t="shared" si="293"/>
        <v>PA</v>
      </c>
    </row>
    <row r="4654" spans="1:16" x14ac:dyDescent="0.25">
      <c r="A4654" t="s">
        <v>29</v>
      </c>
      <c r="B4654" t="s">
        <v>8536</v>
      </c>
      <c r="C4654">
        <v>257</v>
      </c>
      <c r="D4654" t="s">
        <v>8537</v>
      </c>
      <c r="F4654" t="s">
        <v>44</v>
      </c>
      <c r="G4654" t="s">
        <v>45</v>
      </c>
      <c r="H4654" t="s">
        <v>8435</v>
      </c>
      <c r="I4654">
        <v>8</v>
      </c>
      <c r="J4654">
        <v>3</v>
      </c>
      <c r="K4654" t="s">
        <v>8538</v>
      </c>
      <c r="L4654">
        <v>0</v>
      </c>
      <c r="M4654">
        <f t="shared" si="294"/>
        <v>2</v>
      </c>
      <c r="N4654" s="2">
        <f t="shared" ref="N4654:N4717" si="295">_xlfn.NUMBERVALUE(MID(A4654,2,3))-200</f>
        <v>28</v>
      </c>
      <c r="O4654" s="2" t="str">
        <f t="shared" ref="O4654:O4717" si="296">MID(B4654,6,LEN(B4654)-5)</f>
        <v>FEM_GTN_RESP_MEAN_FLOW_ML_S</v>
      </c>
      <c r="P4654" t="str">
        <f t="shared" ref="P4654:P4717" si="297">IFERROR(IF(FIND("PA",A4654)&gt;0,"PA","Biological"),"Biological")</f>
        <v>PA</v>
      </c>
    </row>
    <row r="4655" spans="1:16" x14ac:dyDescent="0.25">
      <c r="A4655" t="s">
        <v>29</v>
      </c>
      <c r="B4655" t="s">
        <v>8539</v>
      </c>
      <c r="C4655">
        <v>258</v>
      </c>
      <c r="D4655" t="s">
        <v>8540</v>
      </c>
      <c r="F4655" t="s">
        <v>44</v>
      </c>
      <c r="G4655" t="s">
        <v>45</v>
      </c>
      <c r="H4655" t="s">
        <v>53</v>
      </c>
      <c r="I4655">
        <v>8</v>
      </c>
      <c r="J4655">
        <v>2</v>
      </c>
      <c r="K4655" t="s">
        <v>8541</v>
      </c>
      <c r="L4655">
        <v>0</v>
      </c>
      <c r="M4655">
        <f t="shared" si="294"/>
        <v>2</v>
      </c>
      <c r="N4655" s="2">
        <f t="shared" si="295"/>
        <v>28</v>
      </c>
      <c r="O4655" s="2" t="str">
        <f t="shared" si="296"/>
        <v>VO2_LMIN</v>
      </c>
      <c r="P4655" t="str">
        <f t="shared" si="297"/>
        <v>PA</v>
      </c>
    </row>
    <row r="4656" spans="1:16" x14ac:dyDescent="0.25">
      <c r="A4656" t="s">
        <v>29</v>
      </c>
      <c r="B4656" t="s">
        <v>8542</v>
      </c>
      <c r="C4656">
        <v>259</v>
      </c>
      <c r="D4656" t="s">
        <v>8543</v>
      </c>
      <c r="F4656" t="s">
        <v>44</v>
      </c>
      <c r="G4656" t="s">
        <v>45</v>
      </c>
      <c r="H4656" t="s">
        <v>53</v>
      </c>
      <c r="I4656">
        <v>8</v>
      </c>
      <c r="J4656">
        <v>2</v>
      </c>
      <c r="K4656" t="s">
        <v>8544</v>
      </c>
      <c r="L4656">
        <v>0</v>
      </c>
      <c r="M4656">
        <f t="shared" si="294"/>
        <v>2</v>
      </c>
      <c r="N4656" s="2">
        <f t="shared" si="295"/>
        <v>28</v>
      </c>
      <c r="O4656" s="2" t="str">
        <f t="shared" si="296"/>
        <v>VO2_ML_KG</v>
      </c>
      <c r="P4656" t="str">
        <f t="shared" si="297"/>
        <v>PA</v>
      </c>
    </row>
    <row r="4657" spans="1:16" x14ac:dyDescent="0.25">
      <c r="A4657" t="s">
        <v>29</v>
      </c>
      <c r="B4657" t="s">
        <v>8545</v>
      </c>
      <c r="C4657">
        <v>260</v>
      </c>
      <c r="D4657" t="s">
        <v>8546</v>
      </c>
      <c r="F4657" t="s">
        <v>44</v>
      </c>
      <c r="G4657" t="s">
        <v>45</v>
      </c>
      <c r="H4657" t="s">
        <v>53</v>
      </c>
      <c r="I4657">
        <v>8</v>
      </c>
      <c r="J4657">
        <v>2</v>
      </c>
      <c r="K4657" t="s">
        <v>8547</v>
      </c>
      <c r="L4657">
        <v>0</v>
      </c>
      <c r="M4657">
        <f t="shared" si="294"/>
        <v>2</v>
      </c>
      <c r="N4657" s="2">
        <f t="shared" si="295"/>
        <v>28</v>
      </c>
      <c r="O4657" s="2" t="str">
        <f t="shared" si="296"/>
        <v>VO2_TIMEPEAK_MINS</v>
      </c>
      <c r="P4657" t="str">
        <f t="shared" si="297"/>
        <v>PA</v>
      </c>
    </row>
    <row r="4658" spans="1:16" x14ac:dyDescent="0.25">
      <c r="A4658" t="s">
        <v>29</v>
      </c>
      <c r="B4658" t="s">
        <v>8548</v>
      </c>
      <c r="C4658">
        <v>261</v>
      </c>
      <c r="D4658" t="s">
        <v>8549</v>
      </c>
      <c r="F4658" t="s">
        <v>44</v>
      </c>
      <c r="G4658" t="s">
        <v>45</v>
      </c>
      <c r="H4658" t="s">
        <v>46</v>
      </c>
      <c r="I4658">
        <v>8</v>
      </c>
      <c r="J4658">
        <v>0</v>
      </c>
      <c r="K4658" t="s">
        <v>8550</v>
      </c>
      <c r="L4658">
        <v>0</v>
      </c>
      <c r="M4658">
        <f t="shared" si="294"/>
        <v>2</v>
      </c>
      <c r="N4658" s="2">
        <f t="shared" si="295"/>
        <v>28</v>
      </c>
      <c r="O4658" s="2" t="str">
        <f t="shared" si="296"/>
        <v>VO2_HRMAX</v>
      </c>
      <c r="P4658" t="str">
        <f t="shared" si="297"/>
        <v>PA</v>
      </c>
    </row>
    <row r="4659" spans="1:16" x14ac:dyDescent="0.25">
      <c r="A4659" t="s">
        <v>29</v>
      </c>
      <c r="B4659" t="s">
        <v>8551</v>
      </c>
      <c r="C4659">
        <v>262</v>
      </c>
      <c r="D4659" t="s">
        <v>8552</v>
      </c>
      <c r="F4659" t="s">
        <v>44</v>
      </c>
      <c r="G4659" t="s">
        <v>45</v>
      </c>
      <c r="H4659" t="s">
        <v>1058</v>
      </c>
      <c r="I4659">
        <v>8</v>
      </c>
      <c r="J4659">
        <v>1</v>
      </c>
      <c r="K4659" t="s">
        <v>8553</v>
      </c>
      <c r="L4659">
        <v>0</v>
      </c>
      <c r="M4659">
        <f t="shared" si="294"/>
        <v>2</v>
      </c>
      <c r="N4659" s="2">
        <f t="shared" si="295"/>
        <v>28</v>
      </c>
      <c r="O4659" s="2" t="str">
        <f t="shared" si="296"/>
        <v>VO2_METS</v>
      </c>
      <c r="P4659" t="str">
        <f t="shared" si="297"/>
        <v>PA</v>
      </c>
    </row>
    <row r="4660" spans="1:16" x14ac:dyDescent="0.25">
      <c r="A4660" t="s">
        <v>29</v>
      </c>
      <c r="B4660" t="s">
        <v>8554</v>
      </c>
      <c r="C4660">
        <v>263</v>
      </c>
      <c r="D4660" t="s">
        <v>8555</v>
      </c>
      <c r="F4660" t="s">
        <v>44</v>
      </c>
      <c r="G4660" t="s">
        <v>45</v>
      </c>
      <c r="H4660" t="s">
        <v>8556</v>
      </c>
      <c r="I4660">
        <v>8</v>
      </c>
      <c r="J4660">
        <v>7</v>
      </c>
      <c r="K4660" t="s">
        <v>8557</v>
      </c>
      <c r="L4660">
        <v>0</v>
      </c>
      <c r="M4660">
        <f t="shared" si="294"/>
        <v>2</v>
      </c>
      <c r="N4660" s="2">
        <f t="shared" si="295"/>
        <v>28</v>
      </c>
      <c r="O4660" s="2" t="str">
        <f t="shared" si="296"/>
        <v>BRACHFMD_DLOGBASE</v>
      </c>
      <c r="P4660" t="str">
        <f t="shared" si="297"/>
        <v>PA</v>
      </c>
    </row>
    <row r="4661" spans="1:16" x14ac:dyDescent="0.25">
      <c r="A4661" t="s">
        <v>29</v>
      </c>
      <c r="B4661" t="s">
        <v>8558</v>
      </c>
      <c r="C4661">
        <v>264</v>
      </c>
      <c r="D4661" t="s">
        <v>8559</v>
      </c>
      <c r="F4661" t="s">
        <v>44</v>
      </c>
      <c r="G4661" t="s">
        <v>45</v>
      </c>
      <c r="H4661" t="s">
        <v>8556</v>
      </c>
      <c r="I4661">
        <v>8</v>
      </c>
      <c r="J4661">
        <v>7</v>
      </c>
      <c r="K4661" t="s">
        <v>8560</v>
      </c>
      <c r="L4661">
        <v>0</v>
      </c>
      <c r="M4661">
        <f t="shared" si="294"/>
        <v>2</v>
      </c>
      <c r="N4661" s="2">
        <f t="shared" si="295"/>
        <v>28</v>
      </c>
      <c r="O4661" s="2" t="str">
        <f t="shared" si="296"/>
        <v>BRACHFMD_DLOGPEAK</v>
      </c>
      <c r="P4661" t="str">
        <f t="shared" si="297"/>
        <v>PA</v>
      </c>
    </row>
    <row r="4662" spans="1:16" x14ac:dyDescent="0.25">
      <c r="A4662" t="s">
        <v>29</v>
      </c>
      <c r="B4662" t="s">
        <v>8561</v>
      </c>
      <c r="C4662">
        <v>265</v>
      </c>
      <c r="D4662" t="s">
        <v>8562</v>
      </c>
      <c r="F4662" t="s">
        <v>44</v>
      </c>
      <c r="G4662" t="s">
        <v>45</v>
      </c>
      <c r="H4662" t="s">
        <v>8556</v>
      </c>
      <c r="I4662">
        <v>8</v>
      </c>
      <c r="J4662">
        <v>7</v>
      </c>
      <c r="K4662" t="s">
        <v>8563</v>
      </c>
      <c r="L4662">
        <v>0</v>
      </c>
      <c r="M4662">
        <f t="shared" si="294"/>
        <v>2</v>
      </c>
      <c r="N4662" s="2">
        <f t="shared" si="295"/>
        <v>28</v>
      </c>
      <c r="O4662" s="2" t="str">
        <f t="shared" si="296"/>
        <v>BRACHFMD_DLOGDIFF</v>
      </c>
      <c r="P4662" t="str">
        <f t="shared" si="297"/>
        <v>PA</v>
      </c>
    </row>
    <row r="4663" spans="1:16" x14ac:dyDescent="0.25">
      <c r="A4663" t="s">
        <v>29</v>
      </c>
      <c r="B4663" t="s">
        <v>8564</v>
      </c>
      <c r="C4663">
        <v>266</v>
      </c>
      <c r="D4663" t="s">
        <v>8565</v>
      </c>
      <c r="F4663" t="s">
        <v>44</v>
      </c>
      <c r="G4663" t="s">
        <v>45</v>
      </c>
      <c r="H4663" t="s">
        <v>8556</v>
      </c>
      <c r="I4663">
        <v>8</v>
      </c>
      <c r="J4663">
        <v>7</v>
      </c>
      <c r="K4663" t="s">
        <v>8566</v>
      </c>
      <c r="L4663">
        <v>0</v>
      </c>
      <c r="M4663">
        <f t="shared" si="294"/>
        <v>2</v>
      </c>
      <c r="N4663" s="2">
        <f t="shared" si="295"/>
        <v>28</v>
      </c>
      <c r="O4663" s="2" t="str">
        <f t="shared" si="296"/>
        <v>BRACHFMD_SRAUCLOG</v>
      </c>
      <c r="P4663" t="str">
        <f t="shared" si="297"/>
        <v>PA</v>
      </c>
    </row>
    <row r="4664" spans="1:16" x14ac:dyDescent="0.25">
      <c r="A4664" t="s">
        <v>29</v>
      </c>
      <c r="B4664" t="s">
        <v>8567</v>
      </c>
      <c r="C4664">
        <v>267</v>
      </c>
      <c r="D4664" t="s">
        <v>8568</v>
      </c>
      <c r="F4664" t="s">
        <v>44</v>
      </c>
      <c r="G4664" t="s">
        <v>45</v>
      </c>
      <c r="H4664" t="s">
        <v>8556</v>
      </c>
      <c r="I4664">
        <v>8</v>
      </c>
      <c r="J4664">
        <v>7</v>
      </c>
      <c r="K4664" t="s">
        <v>8569</v>
      </c>
      <c r="L4664">
        <v>0</v>
      </c>
      <c r="M4664">
        <f t="shared" si="294"/>
        <v>2</v>
      </c>
      <c r="N4664" s="2">
        <f t="shared" si="295"/>
        <v>28</v>
      </c>
      <c r="O4664" s="2" t="str">
        <f t="shared" si="296"/>
        <v>BRACHGTN_DLOGBASE</v>
      </c>
      <c r="P4664" t="str">
        <f t="shared" si="297"/>
        <v>PA</v>
      </c>
    </row>
    <row r="4665" spans="1:16" x14ac:dyDescent="0.25">
      <c r="A4665" t="s">
        <v>29</v>
      </c>
      <c r="B4665" t="s">
        <v>8570</v>
      </c>
      <c r="C4665">
        <v>268</v>
      </c>
      <c r="D4665" t="s">
        <v>8571</v>
      </c>
      <c r="F4665" t="s">
        <v>44</v>
      </c>
      <c r="G4665" t="s">
        <v>45</v>
      </c>
      <c r="H4665" t="s">
        <v>8556</v>
      </c>
      <c r="I4665">
        <v>8</v>
      </c>
      <c r="J4665">
        <v>7</v>
      </c>
      <c r="K4665" t="s">
        <v>8572</v>
      </c>
      <c r="L4665">
        <v>0</v>
      </c>
      <c r="M4665">
        <f t="shared" si="294"/>
        <v>2</v>
      </c>
      <c r="N4665" s="2">
        <f t="shared" si="295"/>
        <v>28</v>
      </c>
      <c r="O4665" s="2" t="str">
        <f t="shared" si="296"/>
        <v>BRACHGTN_DLOGPEAK</v>
      </c>
      <c r="P4665" t="str">
        <f t="shared" si="297"/>
        <v>PA</v>
      </c>
    </row>
    <row r="4666" spans="1:16" x14ac:dyDescent="0.25">
      <c r="A4666" t="s">
        <v>29</v>
      </c>
      <c r="B4666" t="s">
        <v>8573</v>
      </c>
      <c r="C4666">
        <v>269</v>
      </c>
      <c r="D4666" t="s">
        <v>8574</v>
      </c>
      <c r="F4666" t="s">
        <v>44</v>
      </c>
      <c r="G4666" t="s">
        <v>45</v>
      </c>
      <c r="H4666" t="s">
        <v>8556</v>
      </c>
      <c r="I4666">
        <v>8</v>
      </c>
      <c r="J4666">
        <v>7</v>
      </c>
      <c r="K4666" t="s">
        <v>8575</v>
      </c>
      <c r="L4666">
        <v>0</v>
      </c>
      <c r="M4666">
        <f t="shared" si="294"/>
        <v>2</v>
      </c>
      <c r="N4666" s="2">
        <f t="shared" si="295"/>
        <v>28</v>
      </c>
      <c r="O4666" s="2" t="str">
        <f t="shared" si="296"/>
        <v>BRACHGTN_DLOGDIFF</v>
      </c>
      <c r="P4666" t="str">
        <f t="shared" si="297"/>
        <v>PA</v>
      </c>
    </row>
    <row r="4667" spans="1:16" x14ac:dyDescent="0.25">
      <c r="A4667" t="s">
        <v>29</v>
      </c>
      <c r="B4667" t="s">
        <v>8576</v>
      </c>
      <c r="C4667">
        <v>270</v>
      </c>
      <c r="D4667" t="s">
        <v>8577</v>
      </c>
      <c r="F4667" t="s">
        <v>44</v>
      </c>
      <c r="G4667" t="s">
        <v>45</v>
      </c>
      <c r="H4667" t="s">
        <v>8556</v>
      </c>
      <c r="I4667">
        <v>8</v>
      </c>
      <c r="J4667">
        <v>7</v>
      </c>
      <c r="K4667" t="s">
        <v>8578</v>
      </c>
      <c r="L4667">
        <v>0</v>
      </c>
      <c r="M4667">
        <f t="shared" si="294"/>
        <v>2</v>
      </c>
      <c r="N4667" s="2">
        <f t="shared" si="295"/>
        <v>28</v>
      </c>
      <c r="O4667" s="2" t="str">
        <f t="shared" si="296"/>
        <v>FEMFMD_DLOGBASE</v>
      </c>
      <c r="P4667" t="str">
        <f t="shared" si="297"/>
        <v>PA</v>
      </c>
    </row>
    <row r="4668" spans="1:16" x14ac:dyDescent="0.25">
      <c r="A4668" t="s">
        <v>29</v>
      </c>
      <c r="B4668" t="s">
        <v>8579</v>
      </c>
      <c r="C4668">
        <v>271</v>
      </c>
      <c r="D4668" t="s">
        <v>8580</v>
      </c>
      <c r="F4668" t="s">
        <v>44</v>
      </c>
      <c r="G4668" t="s">
        <v>45</v>
      </c>
      <c r="H4668" t="s">
        <v>8556</v>
      </c>
      <c r="I4668">
        <v>8</v>
      </c>
      <c r="J4668">
        <v>7</v>
      </c>
      <c r="K4668" t="s">
        <v>8581</v>
      </c>
      <c r="L4668">
        <v>0</v>
      </c>
      <c r="M4668">
        <f t="shared" si="294"/>
        <v>2</v>
      </c>
      <c r="N4668" s="2">
        <f t="shared" si="295"/>
        <v>28</v>
      </c>
      <c r="O4668" s="2" t="str">
        <f t="shared" si="296"/>
        <v>FEMFMD_DLOGPEAK</v>
      </c>
      <c r="P4668" t="str">
        <f t="shared" si="297"/>
        <v>PA</v>
      </c>
    </row>
    <row r="4669" spans="1:16" x14ac:dyDescent="0.25">
      <c r="A4669" t="s">
        <v>29</v>
      </c>
      <c r="B4669" t="s">
        <v>8582</v>
      </c>
      <c r="C4669">
        <v>272</v>
      </c>
      <c r="D4669" t="s">
        <v>8583</v>
      </c>
      <c r="F4669" t="s">
        <v>44</v>
      </c>
      <c r="G4669" t="s">
        <v>45</v>
      </c>
      <c r="H4669" t="s">
        <v>8556</v>
      </c>
      <c r="I4669">
        <v>8</v>
      </c>
      <c r="J4669">
        <v>7</v>
      </c>
      <c r="K4669" t="s">
        <v>8584</v>
      </c>
      <c r="L4669">
        <v>0</v>
      </c>
      <c r="M4669">
        <f t="shared" si="294"/>
        <v>2</v>
      </c>
      <c r="N4669" s="2">
        <f t="shared" si="295"/>
        <v>28</v>
      </c>
      <c r="O4669" s="2" t="str">
        <f t="shared" si="296"/>
        <v>FEMFMD_DLOGDIFF</v>
      </c>
      <c r="P4669" t="str">
        <f t="shared" si="297"/>
        <v>PA</v>
      </c>
    </row>
    <row r="4670" spans="1:16" x14ac:dyDescent="0.25">
      <c r="A4670" t="s">
        <v>29</v>
      </c>
      <c r="B4670" t="s">
        <v>8585</v>
      </c>
      <c r="C4670">
        <v>273</v>
      </c>
      <c r="D4670" t="s">
        <v>8586</v>
      </c>
      <c r="F4670" t="s">
        <v>44</v>
      </c>
      <c r="G4670" t="s">
        <v>45</v>
      </c>
      <c r="H4670" t="s">
        <v>8556</v>
      </c>
      <c r="I4670">
        <v>8</v>
      </c>
      <c r="J4670">
        <v>7</v>
      </c>
      <c r="K4670" t="s">
        <v>8587</v>
      </c>
      <c r="L4670">
        <v>0</v>
      </c>
      <c r="M4670">
        <f t="shared" si="294"/>
        <v>2</v>
      </c>
      <c r="N4670" s="2">
        <f t="shared" si="295"/>
        <v>28</v>
      </c>
      <c r="O4670" s="2" t="str">
        <f t="shared" si="296"/>
        <v>FEMFMD_SRAUCLOG</v>
      </c>
      <c r="P4670" t="str">
        <f t="shared" si="297"/>
        <v>PA</v>
      </c>
    </row>
    <row r="4671" spans="1:16" x14ac:dyDescent="0.25">
      <c r="A4671" t="s">
        <v>29</v>
      </c>
      <c r="B4671" t="s">
        <v>8588</v>
      </c>
      <c r="C4671">
        <v>274</v>
      </c>
      <c r="D4671" t="s">
        <v>8589</v>
      </c>
      <c r="F4671" t="s">
        <v>44</v>
      </c>
      <c r="G4671" t="s">
        <v>45</v>
      </c>
      <c r="H4671" t="s">
        <v>8556</v>
      </c>
      <c r="I4671">
        <v>8</v>
      </c>
      <c r="J4671">
        <v>7</v>
      </c>
      <c r="K4671" t="s">
        <v>8590</v>
      </c>
      <c r="L4671">
        <v>0</v>
      </c>
      <c r="M4671">
        <f t="shared" si="294"/>
        <v>2</v>
      </c>
      <c r="N4671" s="2">
        <f t="shared" si="295"/>
        <v>28</v>
      </c>
      <c r="O4671" s="2" t="str">
        <f t="shared" si="296"/>
        <v>FEMGTN_DLOGBASE</v>
      </c>
      <c r="P4671" t="str">
        <f t="shared" si="297"/>
        <v>PA</v>
      </c>
    </row>
    <row r="4672" spans="1:16" x14ac:dyDescent="0.25">
      <c r="A4672" t="s">
        <v>29</v>
      </c>
      <c r="B4672" t="s">
        <v>8591</v>
      </c>
      <c r="C4672">
        <v>275</v>
      </c>
      <c r="D4672" t="s">
        <v>8592</v>
      </c>
      <c r="F4672" t="s">
        <v>44</v>
      </c>
      <c r="G4672" t="s">
        <v>45</v>
      </c>
      <c r="H4672" t="s">
        <v>8556</v>
      </c>
      <c r="I4672">
        <v>8</v>
      </c>
      <c r="J4672">
        <v>7</v>
      </c>
      <c r="K4672" t="s">
        <v>8593</v>
      </c>
      <c r="L4672">
        <v>0</v>
      </c>
      <c r="M4672">
        <f t="shared" si="294"/>
        <v>2</v>
      </c>
      <c r="N4672" s="2">
        <f t="shared" si="295"/>
        <v>28</v>
      </c>
      <c r="O4672" s="2" t="str">
        <f t="shared" si="296"/>
        <v>FEMGTN_DLOGPEAK</v>
      </c>
      <c r="P4672" t="str">
        <f t="shared" si="297"/>
        <v>PA</v>
      </c>
    </row>
    <row r="4673" spans="1:16" x14ac:dyDescent="0.25">
      <c r="A4673" t="s">
        <v>29</v>
      </c>
      <c r="B4673" t="s">
        <v>8594</v>
      </c>
      <c r="C4673">
        <v>276</v>
      </c>
      <c r="D4673" t="s">
        <v>8595</v>
      </c>
      <c r="F4673" t="s">
        <v>44</v>
      </c>
      <c r="G4673" t="s">
        <v>45</v>
      </c>
      <c r="H4673" t="s">
        <v>8556</v>
      </c>
      <c r="I4673">
        <v>8</v>
      </c>
      <c r="J4673">
        <v>7</v>
      </c>
      <c r="K4673" t="s">
        <v>8596</v>
      </c>
      <c r="L4673">
        <v>0</v>
      </c>
      <c r="M4673">
        <f t="shared" si="294"/>
        <v>2</v>
      </c>
      <c r="N4673" s="2">
        <f t="shared" si="295"/>
        <v>28</v>
      </c>
      <c r="O4673" s="2" t="str">
        <f t="shared" si="296"/>
        <v>FEMGTN_DLOGDIFF</v>
      </c>
      <c r="P4673" t="str">
        <f t="shared" si="297"/>
        <v>PA</v>
      </c>
    </row>
    <row r="4674" spans="1:16" x14ac:dyDescent="0.25">
      <c r="A4674" t="s">
        <v>29</v>
      </c>
      <c r="B4674" t="s">
        <v>8597</v>
      </c>
      <c r="C4674">
        <v>277</v>
      </c>
      <c r="D4674" t="s">
        <v>3297</v>
      </c>
      <c r="F4674" t="s">
        <v>44</v>
      </c>
      <c r="G4674" t="s">
        <v>45</v>
      </c>
      <c r="H4674" t="s">
        <v>53</v>
      </c>
      <c r="I4674">
        <v>8</v>
      </c>
      <c r="J4674">
        <v>2</v>
      </c>
      <c r="K4674" t="s">
        <v>8598</v>
      </c>
      <c r="L4674">
        <v>0</v>
      </c>
      <c r="M4674">
        <f t="shared" si="294"/>
        <v>2</v>
      </c>
      <c r="N4674" s="2">
        <f t="shared" si="295"/>
        <v>28</v>
      </c>
      <c r="O4674" s="2" t="str">
        <f t="shared" si="296"/>
        <v>PWA_SBP</v>
      </c>
      <c r="P4674" t="str">
        <f t="shared" si="297"/>
        <v>PA</v>
      </c>
    </row>
    <row r="4675" spans="1:16" x14ac:dyDescent="0.25">
      <c r="A4675" t="s">
        <v>29</v>
      </c>
      <c r="B4675" t="s">
        <v>8599</v>
      </c>
      <c r="C4675">
        <v>278</v>
      </c>
      <c r="D4675" t="s">
        <v>3299</v>
      </c>
      <c r="F4675" t="s">
        <v>44</v>
      </c>
      <c r="G4675" t="s">
        <v>45</v>
      </c>
      <c r="H4675" t="s">
        <v>53</v>
      </c>
      <c r="I4675">
        <v>8</v>
      </c>
      <c r="J4675">
        <v>2</v>
      </c>
      <c r="K4675" t="s">
        <v>8600</v>
      </c>
      <c r="L4675">
        <v>1</v>
      </c>
      <c r="M4675">
        <f t="shared" ref="M4675:M4738" si="298">_xlfn.NUMBERVALUE(MID(A4675,2,1))</f>
        <v>2</v>
      </c>
      <c r="N4675" s="2">
        <f t="shared" si="295"/>
        <v>28</v>
      </c>
      <c r="O4675" s="2" t="str">
        <f t="shared" si="296"/>
        <v>PWA_DBP</v>
      </c>
      <c r="P4675" t="str">
        <f t="shared" si="297"/>
        <v>PA</v>
      </c>
    </row>
    <row r="4676" spans="1:16" x14ac:dyDescent="0.25">
      <c r="A4676" t="s">
        <v>29</v>
      </c>
      <c r="B4676" t="s">
        <v>8601</v>
      </c>
      <c r="C4676">
        <v>279</v>
      </c>
      <c r="D4676" t="s">
        <v>3294</v>
      </c>
      <c r="F4676" t="s">
        <v>44</v>
      </c>
      <c r="G4676" t="s">
        <v>45</v>
      </c>
      <c r="H4676" t="s">
        <v>53</v>
      </c>
      <c r="I4676">
        <v>8</v>
      </c>
      <c r="J4676">
        <v>2</v>
      </c>
      <c r="K4676" t="s">
        <v>3259</v>
      </c>
      <c r="L4676">
        <v>0</v>
      </c>
      <c r="M4676">
        <f t="shared" si="298"/>
        <v>2</v>
      </c>
      <c r="N4676" s="2">
        <f t="shared" si="295"/>
        <v>28</v>
      </c>
      <c r="O4676" s="2" t="str">
        <f t="shared" si="296"/>
        <v>PWA_HR</v>
      </c>
      <c r="P4676" t="str">
        <f t="shared" si="297"/>
        <v>PA</v>
      </c>
    </row>
    <row r="4677" spans="1:16" x14ac:dyDescent="0.25">
      <c r="A4677" t="s">
        <v>29</v>
      </c>
      <c r="B4677" t="s">
        <v>8602</v>
      </c>
      <c r="C4677">
        <v>280</v>
      </c>
      <c r="D4677" t="s">
        <v>3304</v>
      </c>
      <c r="F4677" t="s">
        <v>44</v>
      </c>
      <c r="G4677" t="s">
        <v>45</v>
      </c>
      <c r="H4677" t="s">
        <v>53</v>
      </c>
      <c r="I4677">
        <v>8</v>
      </c>
      <c r="J4677">
        <v>2</v>
      </c>
      <c r="K4677" t="s">
        <v>8603</v>
      </c>
      <c r="L4677">
        <v>0</v>
      </c>
      <c r="M4677">
        <f t="shared" si="298"/>
        <v>2</v>
      </c>
      <c r="N4677" s="2">
        <f t="shared" si="295"/>
        <v>28</v>
      </c>
      <c r="O4677" s="2" t="str">
        <f t="shared" si="296"/>
        <v>PWA_CENTRAL_SP</v>
      </c>
      <c r="P4677" t="str">
        <f t="shared" si="297"/>
        <v>PA</v>
      </c>
    </row>
    <row r="4678" spans="1:16" x14ac:dyDescent="0.25">
      <c r="A4678" t="s">
        <v>29</v>
      </c>
      <c r="B4678" t="s">
        <v>8604</v>
      </c>
      <c r="C4678">
        <v>281</v>
      </c>
      <c r="D4678" t="s">
        <v>3307</v>
      </c>
      <c r="F4678" t="s">
        <v>44</v>
      </c>
      <c r="G4678" t="s">
        <v>45</v>
      </c>
      <c r="H4678" t="s">
        <v>53</v>
      </c>
      <c r="I4678">
        <v>8</v>
      </c>
      <c r="J4678">
        <v>2</v>
      </c>
      <c r="K4678" t="s">
        <v>8605</v>
      </c>
      <c r="L4678">
        <v>1</v>
      </c>
      <c r="M4678">
        <f t="shared" si="298"/>
        <v>2</v>
      </c>
      <c r="N4678" s="2">
        <f t="shared" si="295"/>
        <v>28</v>
      </c>
      <c r="O4678" s="2" t="str">
        <f t="shared" si="296"/>
        <v>PWA_CENTRAL_DP</v>
      </c>
      <c r="P4678" t="str">
        <f t="shared" si="297"/>
        <v>PA</v>
      </c>
    </row>
    <row r="4679" spans="1:16" x14ac:dyDescent="0.25">
      <c r="A4679" t="s">
        <v>29</v>
      </c>
      <c r="B4679" t="s">
        <v>8606</v>
      </c>
      <c r="C4679">
        <v>282</v>
      </c>
      <c r="D4679" t="s">
        <v>7953</v>
      </c>
      <c r="F4679" t="s">
        <v>44</v>
      </c>
      <c r="G4679" t="s">
        <v>45</v>
      </c>
      <c r="H4679" t="s">
        <v>53</v>
      </c>
      <c r="I4679">
        <v>8</v>
      </c>
      <c r="J4679">
        <v>2</v>
      </c>
      <c r="K4679" t="s">
        <v>8607</v>
      </c>
      <c r="L4679">
        <v>0</v>
      </c>
      <c r="M4679">
        <f t="shared" si="298"/>
        <v>2</v>
      </c>
      <c r="N4679" s="2">
        <f t="shared" si="295"/>
        <v>28</v>
      </c>
      <c r="O4679" s="2" t="str">
        <f t="shared" si="296"/>
        <v>PWA_PP</v>
      </c>
      <c r="P4679" t="str">
        <f t="shared" si="297"/>
        <v>PA</v>
      </c>
    </row>
    <row r="4680" spans="1:16" x14ac:dyDescent="0.25">
      <c r="A4680" t="s">
        <v>29</v>
      </c>
      <c r="B4680" t="s">
        <v>8608</v>
      </c>
      <c r="C4680">
        <v>283</v>
      </c>
      <c r="D4680" t="s">
        <v>7956</v>
      </c>
      <c r="F4680" t="s">
        <v>44</v>
      </c>
      <c r="G4680" t="s">
        <v>45</v>
      </c>
      <c r="H4680" t="s">
        <v>53</v>
      </c>
      <c r="I4680">
        <v>8</v>
      </c>
      <c r="J4680">
        <v>2</v>
      </c>
      <c r="K4680" t="s">
        <v>8609</v>
      </c>
      <c r="L4680">
        <v>0</v>
      </c>
      <c r="M4680">
        <f t="shared" si="298"/>
        <v>2</v>
      </c>
      <c r="N4680" s="2">
        <f t="shared" si="295"/>
        <v>28</v>
      </c>
      <c r="O4680" s="2" t="str">
        <f t="shared" si="296"/>
        <v>PWA_MAP</v>
      </c>
      <c r="P4680" t="str">
        <f t="shared" si="297"/>
        <v>PA</v>
      </c>
    </row>
    <row r="4681" spans="1:16" x14ac:dyDescent="0.25">
      <c r="A4681" t="s">
        <v>29</v>
      </c>
      <c r="B4681" t="s">
        <v>8610</v>
      </c>
      <c r="C4681">
        <v>284</v>
      </c>
      <c r="D4681" t="s">
        <v>7959</v>
      </c>
      <c r="F4681" t="s">
        <v>44</v>
      </c>
      <c r="G4681" t="s">
        <v>45</v>
      </c>
      <c r="H4681" t="s">
        <v>53</v>
      </c>
      <c r="I4681">
        <v>8</v>
      </c>
      <c r="J4681">
        <v>2</v>
      </c>
      <c r="K4681" t="s">
        <v>8611</v>
      </c>
      <c r="L4681">
        <v>0</v>
      </c>
      <c r="M4681">
        <f t="shared" si="298"/>
        <v>2</v>
      </c>
      <c r="N4681" s="2">
        <f t="shared" si="295"/>
        <v>28</v>
      </c>
      <c r="O4681" s="2" t="str">
        <f t="shared" si="296"/>
        <v>PWA_AP</v>
      </c>
      <c r="P4681" t="str">
        <f t="shared" si="297"/>
        <v>PA</v>
      </c>
    </row>
    <row r="4682" spans="1:16" x14ac:dyDescent="0.25">
      <c r="A4682" t="s">
        <v>29</v>
      </c>
      <c r="B4682" t="s">
        <v>8612</v>
      </c>
      <c r="C4682">
        <v>285</v>
      </c>
      <c r="D4682" t="s">
        <v>3322</v>
      </c>
      <c r="F4682" t="s">
        <v>44</v>
      </c>
      <c r="G4682" t="s">
        <v>45</v>
      </c>
      <c r="H4682" t="s">
        <v>53</v>
      </c>
      <c r="I4682">
        <v>8</v>
      </c>
      <c r="J4682">
        <v>2</v>
      </c>
      <c r="K4682" t="s">
        <v>8613</v>
      </c>
      <c r="L4682">
        <v>0</v>
      </c>
      <c r="M4682">
        <f t="shared" si="298"/>
        <v>2</v>
      </c>
      <c r="N4682" s="2">
        <f t="shared" si="295"/>
        <v>28</v>
      </c>
      <c r="O4682" s="2" t="str">
        <f t="shared" si="296"/>
        <v>PWA_AIX</v>
      </c>
      <c r="P4682" t="str">
        <f t="shared" si="297"/>
        <v>PA</v>
      </c>
    </row>
    <row r="4683" spans="1:16" x14ac:dyDescent="0.25">
      <c r="A4683" t="s">
        <v>29</v>
      </c>
      <c r="B4683" t="s">
        <v>8614</v>
      </c>
      <c r="C4683">
        <v>286</v>
      </c>
      <c r="D4683" t="s">
        <v>3325</v>
      </c>
      <c r="F4683" t="s">
        <v>44</v>
      </c>
      <c r="G4683" t="s">
        <v>45</v>
      </c>
      <c r="H4683" t="s">
        <v>53</v>
      </c>
      <c r="I4683">
        <v>8</v>
      </c>
      <c r="J4683">
        <v>2</v>
      </c>
      <c r="K4683" t="s">
        <v>8615</v>
      </c>
      <c r="L4683">
        <v>0</v>
      </c>
      <c r="M4683">
        <f t="shared" si="298"/>
        <v>2</v>
      </c>
      <c r="N4683" s="2">
        <f t="shared" si="295"/>
        <v>28</v>
      </c>
      <c r="O4683" s="2" t="str">
        <f t="shared" si="296"/>
        <v>PWA_AIX75</v>
      </c>
      <c r="P4683" t="str">
        <f t="shared" si="297"/>
        <v>PA</v>
      </c>
    </row>
    <row r="4684" spans="1:16" x14ac:dyDescent="0.25">
      <c r="A4684" t="s">
        <v>29</v>
      </c>
      <c r="B4684" t="s">
        <v>8616</v>
      </c>
      <c r="C4684">
        <v>287</v>
      </c>
      <c r="D4684" t="s">
        <v>8005</v>
      </c>
      <c r="F4684" t="s">
        <v>44</v>
      </c>
      <c r="G4684" t="s">
        <v>45</v>
      </c>
      <c r="H4684" t="s">
        <v>53</v>
      </c>
      <c r="I4684">
        <v>8</v>
      </c>
      <c r="J4684">
        <v>2</v>
      </c>
      <c r="K4684" t="s">
        <v>8617</v>
      </c>
      <c r="L4684">
        <v>0</v>
      </c>
      <c r="M4684">
        <f t="shared" si="298"/>
        <v>2</v>
      </c>
      <c r="N4684" s="2">
        <f t="shared" si="295"/>
        <v>28</v>
      </c>
      <c r="O4684" s="2" t="str">
        <f t="shared" si="296"/>
        <v>PWV_PULSETRANSITTIME</v>
      </c>
      <c r="P4684" t="str">
        <f t="shared" si="297"/>
        <v>PA</v>
      </c>
    </row>
    <row r="4685" spans="1:16" x14ac:dyDescent="0.25">
      <c r="A4685" t="s">
        <v>29</v>
      </c>
      <c r="B4685" t="s">
        <v>8618</v>
      </c>
      <c r="C4685">
        <v>288</v>
      </c>
      <c r="D4685" t="s">
        <v>3378</v>
      </c>
      <c r="F4685" t="s">
        <v>44</v>
      </c>
      <c r="G4685" t="s">
        <v>45</v>
      </c>
      <c r="H4685" t="s">
        <v>53</v>
      </c>
      <c r="I4685">
        <v>8</v>
      </c>
      <c r="J4685">
        <v>2</v>
      </c>
      <c r="K4685" t="s">
        <v>8619</v>
      </c>
      <c r="L4685">
        <v>0</v>
      </c>
      <c r="M4685">
        <f t="shared" si="298"/>
        <v>2</v>
      </c>
      <c r="N4685" s="2">
        <f t="shared" si="295"/>
        <v>28</v>
      </c>
      <c r="O4685" s="2" t="str">
        <f t="shared" si="296"/>
        <v>PWV_HR</v>
      </c>
      <c r="P4685" t="str">
        <f t="shared" si="297"/>
        <v>PA</v>
      </c>
    </row>
    <row r="4686" spans="1:16" x14ac:dyDescent="0.25">
      <c r="A4686" t="s">
        <v>29</v>
      </c>
      <c r="B4686" t="s">
        <v>8620</v>
      </c>
      <c r="C4686">
        <v>289</v>
      </c>
      <c r="D4686" t="s">
        <v>3364</v>
      </c>
      <c r="F4686" t="s">
        <v>44</v>
      </c>
      <c r="G4686" t="s">
        <v>45</v>
      </c>
      <c r="H4686" t="s">
        <v>53</v>
      </c>
      <c r="I4686">
        <v>8</v>
      </c>
      <c r="J4686">
        <v>2</v>
      </c>
      <c r="K4686" t="s">
        <v>8621</v>
      </c>
      <c r="L4686">
        <v>0</v>
      </c>
      <c r="M4686">
        <f t="shared" si="298"/>
        <v>2</v>
      </c>
      <c r="N4686" s="2">
        <f t="shared" si="295"/>
        <v>28</v>
      </c>
      <c r="O4686" s="2" t="str">
        <f t="shared" si="296"/>
        <v>PWV_MS</v>
      </c>
      <c r="P4686" t="str">
        <f t="shared" si="297"/>
        <v>PA</v>
      </c>
    </row>
    <row r="4687" spans="1:16" x14ac:dyDescent="0.25">
      <c r="A4687" t="s">
        <v>29</v>
      </c>
      <c r="B4687" t="s">
        <v>8622</v>
      </c>
      <c r="C4687">
        <v>290</v>
      </c>
      <c r="D4687" t="s">
        <v>8012</v>
      </c>
      <c r="F4687" t="s">
        <v>44</v>
      </c>
      <c r="G4687" t="s">
        <v>45</v>
      </c>
      <c r="H4687" t="s">
        <v>53</v>
      </c>
      <c r="I4687">
        <v>8</v>
      </c>
      <c r="J4687">
        <v>2</v>
      </c>
      <c r="K4687" t="s">
        <v>8623</v>
      </c>
      <c r="L4687">
        <v>0</v>
      </c>
      <c r="M4687">
        <f t="shared" si="298"/>
        <v>2</v>
      </c>
      <c r="N4687" s="2">
        <f t="shared" si="295"/>
        <v>28</v>
      </c>
      <c r="O4687" s="2" t="str">
        <f t="shared" si="296"/>
        <v>PWV_SD</v>
      </c>
      <c r="P4687" t="str">
        <f t="shared" si="297"/>
        <v>PA</v>
      </c>
    </row>
    <row r="4688" spans="1:16" x14ac:dyDescent="0.25">
      <c r="A4688" t="s">
        <v>29</v>
      </c>
      <c r="B4688" t="s">
        <v>8624</v>
      </c>
      <c r="C4688">
        <v>291</v>
      </c>
      <c r="D4688" t="s">
        <v>3602</v>
      </c>
      <c r="F4688" t="s">
        <v>455</v>
      </c>
      <c r="G4688" t="s">
        <v>456</v>
      </c>
      <c r="H4688" t="s">
        <v>8625</v>
      </c>
      <c r="I4688">
        <v>73</v>
      </c>
      <c r="M4688">
        <f t="shared" si="298"/>
        <v>2</v>
      </c>
      <c r="N4688" s="2">
        <f t="shared" si="295"/>
        <v>28</v>
      </c>
      <c r="O4688" s="2" t="str">
        <f t="shared" si="296"/>
        <v>DX_COM</v>
      </c>
      <c r="P4688" t="str">
        <f t="shared" si="297"/>
        <v>PA</v>
      </c>
    </row>
    <row r="4689" spans="1:16" x14ac:dyDescent="0.25">
      <c r="A4689" t="s">
        <v>29</v>
      </c>
      <c r="B4689" t="s">
        <v>8626</v>
      </c>
      <c r="C4689">
        <v>292</v>
      </c>
      <c r="D4689" t="s">
        <v>3584</v>
      </c>
      <c r="F4689" t="s">
        <v>44</v>
      </c>
      <c r="G4689" t="s">
        <v>45</v>
      </c>
      <c r="H4689" t="s">
        <v>7192</v>
      </c>
      <c r="I4689">
        <v>11</v>
      </c>
      <c r="J4689">
        <v>3</v>
      </c>
      <c r="K4689" t="s">
        <v>8627</v>
      </c>
      <c r="L4689">
        <v>0</v>
      </c>
      <c r="M4689">
        <f t="shared" si="298"/>
        <v>2</v>
      </c>
      <c r="N4689" s="2">
        <f t="shared" si="295"/>
        <v>28</v>
      </c>
      <c r="O4689" s="2" t="str">
        <f t="shared" si="296"/>
        <v>DX_HT</v>
      </c>
      <c r="P4689" t="str">
        <f t="shared" si="297"/>
        <v>PA</v>
      </c>
    </row>
    <row r="4690" spans="1:16" x14ac:dyDescent="0.25">
      <c r="A4690" t="s">
        <v>29</v>
      </c>
      <c r="B4690" t="s">
        <v>8628</v>
      </c>
      <c r="C4690">
        <v>293</v>
      </c>
      <c r="D4690" t="s">
        <v>3587</v>
      </c>
      <c r="F4690" t="s">
        <v>44</v>
      </c>
      <c r="G4690" t="s">
        <v>45</v>
      </c>
      <c r="H4690" t="s">
        <v>7192</v>
      </c>
      <c r="I4690">
        <v>11</v>
      </c>
      <c r="J4690">
        <v>3</v>
      </c>
      <c r="K4690" t="s">
        <v>8629</v>
      </c>
      <c r="L4690">
        <v>0</v>
      </c>
      <c r="M4690">
        <f t="shared" si="298"/>
        <v>2</v>
      </c>
      <c r="N4690" s="2">
        <f t="shared" si="295"/>
        <v>28</v>
      </c>
      <c r="O4690" s="2" t="str">
        <f t="shared" si="296"/>
        <v>DX_WT</v>
      </c>
      <c r="P4690" t="str">
        <f t="shared" si="297"/>
        <v>PA</v>
      </c>
    </row>
    <row r="4691" spans="1:16" x14ac:dyDescent="0.25">
      <c r="A4691" t="s">
        <v>29</v>
      </c>
      <c r="B4691" t="s">
        <v>8630</v>
      </c>
      <c r="C4691">
        <v>294</v>
      </c>
      <c r="D4691" t="s">
        <v>3589</v>
      </c>
      <c r="F4691" t="s">
        <v>44</v>
      </c>
      <c r="G4691" t="s">
        <v>45</v>
      </c>
      <c r="H4691" t="s">
        <v>8631</v>
      </c>
      <c r="I4691">
        <v>10</v>
      </c>
      <c r="J4691">
        <v>0</v>
      </c>
      <c r="M4691">
        <f t="shared" si="298"/>
        <v>2</v>
      </c>
      <c r="N4691" s="2">
        <f t="shared" si="295"/>
        <v>28</v>
      </c>
      <c r="O4691" s="2" t="str">
        <f t="shared" si="296"/>
        <v>DX_DAT</v>
      </c>
      <c r="P4691" t="str">
        <f t="shared" si="297"/>
        <v>PA</v>
      </c>
    </row>
    <row r="4692" spans="1:16" x14ac:dyDescent="0.25">
      <c r="A4692" t="s">
        <v>29</v>
      </c>
      <c r="B4692" t="s">
        <v>8632</v>
      </c>
      <c r="C4692">
        <v>295</v>
      </c>
      <c r="D4692" t="s">
        <v>3592</v>
      </c>
      <c r="E4692" t="s">
        <v>1579</v>
      </c>
      <c r="F4692" t="s">
        <v>44</v>
      </c>
      <c r="G4692" t="s">
        <v>456</v>
      </c>
      <c r="H4692" t="s">
        <v>753</v>
      </c>
      <c r="I4692">
        <v>1</v>
      </c>
      <c r="J4692">
        <v>0</v>
      </c>
      <c r="K4692" t="s">
        <v>2102</v>
      </c>
      <c r="L4692">
        <v>0</v>
      </c>
      <c r="M4692">
        <f t="shared" si="298"/>
        <v>2</v>
      </c>
      <c r="N4692" s="2">
        <f t="shared" si="295"/>
        <v>28</v>
      </c>
      <c r="O4692" s="2" t="str">
        <f t="shared" si="296"/>
        <v>DX_INCLD_BONE</v>
      </c>
      <c r="P4692" t="str">
        <f t="shared" si="297"/>
        <v>PA</v>
      </c>
    </row>
    <row r="4693" spans="1:16" x14ac:dyDescent="0.25">
      <c r="A4693" t="s">
        <v>29</v>
      </c>
      <c r="B4693" t="s">
        <v>8633</v>
      </c>
      <c r="C4693">
        <v>296</v>
      </c>
      <c r="D4693" t="s">
        <v>3594</v>
      </c>
      <c r="E4693" t="s">
        <v>1579</v>
      </c>
      <c r="F4693" t="s">
        <v>44</v>
      </c>
      <c r="G4693" t="s">
        <v>456</v>
      </c>
      <c r="H4693" t="s">
        <v>753</v>
      </c>
      <c r="I4693">
        <v>1</v>
      </c>
      <c r="J4693">
        <v>0</v>
      </c>
      <c r="K4693" t="s">
        <v>2102</v>
      </c>
      <c r="L4693">
        <v>0</v>
      </c>
      <c r="M4693">
        <f t="shared" si="298"/>
        <v>2</v>
      </c>
      <c r="N4693" s="2">
        <f t="shared" si="295"/>
        <v>28</v>
      </c>
      <c r="O4693" s="2" t="str">
        <f t="shared" si="296"/>
        <v>DX_INCLD_BODYCOMPO</v>
      </c>
      <c r="P4693" t="str">
        <f t="shared" si="297"/>
        <v>PA</v>
      </c>
    </row>
    <row r="4694" spans="1:16" x14ac:dyDescent="0.25">
      <c r="A4694" t="s">
        <v>29</v>
      </c>
      <c r="B4694" t="s">
        <v>8634</v>
      </c>
      <c r="C4694">
        <v>297</v>
      </c>
      <c r="D4694" t="s">
        <v>7319</v>
      </c>
      <c r="F4694" t="s">
        <v>44</v>
      </c>
      <c r="G4694" t="s">
        <v>45</v>
      </c>
      <c r="H4694" t="s">
        <v>7192</v>
      </c>
      <c r="I4694">
        <v>11</v>
      </c>
      <c r="J4694">
        <v>3</v>
      </c>
      <c r="K4694" t="s">
        <v>8635</v>
      </c>
      <c r="L4694">
        <v>0</v>
      </c>
      <c r="M4694">
        <f t="shared" si="298"/>
        <v>2</v>
      </c>
      <c r="N4694" s="2">
        <f t="shared" si="295"/>
        <v>28</v>
      </c>
      <c r="O4694" s="2" t="str">
        <f t="shared" si="296"/>
        <v>DX_AM_BM</v>
      </c>
      <c r="P4694" t="str">
        <f t="shared" si="297"/>
        <v>PA</v>
      </c>
    </row>
    <row r="4695" spans="1:16" x14ac:dyDescent="0.25">
      <c r="A4695" t="s">
        <v>29</v>
      </c>
      <c r="B4695" t="s">
        <v>8636</v>
      </c>
      <c r="C4695">
        <v>298</v>
      </c>
      <c r="D4695" t="s">
        <v>7322</v>
      </c>
      <c r="F4695" t="s">
        <v>44</v>
      </c>
      <c r="G4695" t="s">
        <v>45</v>
      </c>
      <c r="H4695" t="s">
        <v>7192</v>
      </c>
      <c r="I4695">
        <v>11</v>
      </c>
      <c r="J4695">
        <v>3</v>
      </c>
      <c r="K4695" t="s">
        <v>8637</v>
      </c>
      <c r="L4695">
        <v>0</v>
      </c>
      <c r="M4695">
        <f t="shared" si="298"/>
        <v>2</v>
      </c>
      <c r="N4695" s="2">
        <f t="shared" si="295"/>
        <v>28</v>
      </c>
      <c r="O4695" s="2" t="str">
        <f t="shared" si="296"/>
        <v>DX_RAM_BM</v>
      </c>
      <c r="P4695" t="str">
        <f t="shared" si="297"/>
        <v>PA</v>
      </c>
    </row>
    <row r="4696" spans="1:16" x14ac:dyDescent="0.25">
      <c r="A4696" t="s">
        <v>29</v>
      </c>
      <c r="B4696" t="s">
        <v>8638</v>
      </c>
      <c r="C4696">
        <v>299</v>
      </c>
      <c r="D4696" t="s">
        <v>7324</v>
      </c>
      <c r="F4696" t="s">
        <v>44</v>
      </c>
      <c r="G4696" t="s">
        <v>45</v>
      </c>
      <c r="H4696" t="s">
        <v>7192</v>
      </c>
      <c r="I4696">
        <v>11</v>
      </c>
      <c r="J4696">
        <v>3</v>
      </c>
      <c r="K4696" t="s">
        <v>8639</v>
      </c>
      <c r="L4696">
        <v>0</v>
      </c>
      <c r="M4696">
        <f t="shared" si="298"/>
        <v>2</v>
      </c>
      <c r="N4696" s="2">
        <f t="shared" si="295"/>
        <v>28</v>
      </c>
      <c r="O4696" s="2" t="str">
        <f t="shared" si="296"/>
        <v>DX_LAM_BM</v>
      </c>
      <c r="P4696" t="str">
        <f t="shared" si="297"/>
        <v>PA</v>
      </c>
    </row>
    <row r="4697" spans="1:16" x14ac:dyDescent="0.25">
      <c r="A4697" t="s">
        <v>29</v>
      </c>
      <c r="B4697" t="s">
        <v>8640</v>
      </c>
      <c r="C4697">
        <v>300</v>
      </c>
      <c r="D4697" t="s">
        <v>7326</v>
      </c>
      <c r="F4697" t="s">
        <v>44</v>
      </c>
      <c r="G4697" t="s">
        <v>45</v>
      </c>
      <c r="H4697" t="s">
        <v>7192</v>
      </c>
      <c r="I4697">
        <v>11</v>
      </c>
      <c r="J4697">
        <v>3</v>
      </c>
      <c r="K4697" t="s">
        <v>8641</v>
      </c>
      <c r="L4697">
        <v>0</v>
      </c>
      <c r="M4697">
        <f t="shared" si="298"/>
        <v>2</v>
      </c>
      <c r="N4697" s="2">
        <f t="shared" si="295"/>
        <v>28</v>
      </c>
      <c r="O4697" s="2" t="str">
        <f t="shared" si="296"/>
        <v>DX_LG_BM</v>
      </c>
      <c r="P4697" t="str">
        <f t="shared" si="297"/>
        <v>PA</v>
      </c>
    </row>
    <row r="4698" spans="1:16" x14ac:dyDescent="0.25">
      <c r="A4698" t="s">
        <v>29</v>
      </c>
      <c r="B4698" t="s">
        <v>8642</v>
      </c>
      <c r="C4698">
        <v>301</v>
      </c>
      <c r="D4698" t="s">
        <v>7328</v>
      </c>
      <c r="F4698" t="s">
        <v>44</v>
      </c>
      <c r="G4698" t="s">
        <v>45</v>
      </c>
      <c r="H4698" t="s">
        <v>7192</v>
      </c>
      <c r="I4698">
        <v>11</v>
      </c>
      <c r="J4698">
        <v>3</v>
      </c>
      <c r="K4698" t="s">
        <v>8643</v>
      </c>
      <c r="L4698">
        <v>0</v>
      </c>
      <c r="M4698">
        <f t="shared" si="298"/>
        <v>2</v>
      </c>
      <c r="N4698" s="2">
        <f t="shared" si="295"/>
        <v>28</v>
      </c>
      <c r="O4698" s="2" t="str">
        <f t="shared" si="296"/>
        <v>DX_RLG_BM</v>
      </c>
      <c r="P4698" t="str">
        <f t="shared" si="297"/>
        <v>PA</v>
      </c>
    </row>
    <row r="4699" spans="1:16" x14ac:dyDescent="0.25">
      <c r="A4699" t="s">
        <v>29</v>
      </c>
      <c r="B4699" t="s">
        <v>8644</v>
      </c>
      <c r="C4699">
        <v>302</v>
      </c>
      <c r="D4699" t="s">
        <v>7330</v>
      </c>
      <c r="F4699" t="s">
        <v>44</v>
      </c>
      <c r="G4699" t="s">
        <v>45</v>
      </c>
      <c r="H4699" t="s">
        <v>7192</v>
      </c>
      <c r="I4699">
        <v>11</v>
      </c>
      <c r="J4699">
        <v>3</v>
      </c>
      <c r="K4699" t="s">
        <v>8645</v>
      </c>
      <c r="L4699">
        <v>0</v>
      </c>
      <c r="M4699">
        <f t="shared" si="298"/>
        <v>2</v>
      </c>
      <c r="N4699" s="2">
        <f t="shared" si="295"/>
        <v>28</v>
      </c>
      <c r="O4699" s="2" t="str">
        <f t="shared" si="296"/>
        <v>DX_LLG_BM</v>
      </c>
      <c r="P4699" t="str">
        <f t="shared" si="297"/>
        <v>PA</v>
      </c>
    </row>
    <row r="4700" spans="1:16" x14ac:dyDescent="0.25">
      <c r="A4700" t="s">
        <v>29</v>
      </c>
      <c r="B4700" t="s">
        <v>8646</v>
      </c>
      <c r="C4700">
        <v>303</v>
      </c>
      <c r="D4700" t="s">
        <v>7332</v>
      </c>
      <c r="F4700" t="s">
        <v>44</v>
      </c>
      <c r="G4700" t="s">
        <v>45</v>
      </c>
      <c r="H4700" t="s">
        <v>7192</v>
      </c>
      <c r="I4700">
        <v>11</v>
      </c>
      <c r="J4700">
        <v>3</v>
      </c>
      <c r="K4700" t="s">
        <v>8647</v>
      </c>
      <c r="L4700">
        <v>0</v>
      </c>
      <c r="M4700">
        <f t="shared" si="298"/>
        <v>2</v>
      </c>
      <c r="N4700" s="2">
        <f t="shared" si="295"/>
        <v>28</v>
      </c>
      <c r="O4700" s="2" t="str">
        <f t="shared" si="296"/>
        <v>DX_TRU_BM</v>
      </c>
      <c r="P4700" t="str">
        <f t="shared" si="297"/>
        <v>PA</v>
      </c>
    </row>
    <row r="4701" spans="1:16" x14ac:dyDescent="0.25">
      <c r="A4701" t="s">
        <v>29</v>
      </c>
      <c r="B4701" t="s">
        <v>8648</v>
      </c>
      <c r="C4701">
        <v>304</v>
      </c>
      <c r="D4701" t="s">
        <v>7334</v>
      </c>
      <c r="F4701" t="s">
        <v>44</v>
      </c>
      <c r="G4701" t="s">
        <v>45</v>
      </c>
      <c r="H4701" t="s">
        <v>7192</v>
      </c>
      <c r="I4701">
        <v>11</v>
      </c>
      <c r="J4701">
        <v>3</v>
      </c>
      <c r="K4701" t="s">
        <v>8649</v>
      </c>
      <c r="L4701">
        <v>0</v>
      </c>
      <c r="M4701">
        <f t="shared" si="298"/>
        <v>2</v>
      </c>
      <c r="N4701" s="2">
        <f t="shared" si="295"/>
        <v>28</v>
      </c>
      <c r="O4701" s="2" t="str">
        <f t="shared" si="296"/>
        <v>DX_RTRU_BM</v>
      </c>
      <c r="P4701" t="str">
        <f t="shared" si="297"/>
        <v>PA</v>
      </c>
    </row>
    <row r="4702" spans="1:16" x14ac:dyDescent="0.25">
      <c r="A4702" t="s">
        <v>29</v>
      </c>
      <c r="B4702" t="s">
        <v>8650</v>
      </c>
      <c r="C4702">
        <v>305</v>
      </c>
      <c r="D4702" t="s">
        <v>7336</v>
      </c>
      <c r="F4702" t="s">
        <v>44</v>
      </c>
      <c r="G4702" t="s">
        <v>45</v>
      </c>
      <c r="H4702" t="s">
        <v>7192</v>
      </c>
      <c r="I4702">
        <v>11</v>
      </c>
      <c r="J4702">
        <v>3</v>
      </c>
      <c r="K4702" t="s">
        <v>8651</v>
      </c>
      <c r="L4702">
        <v>0</v>
      </c>
      <c r="M4702">
        <f t="shared" si="298"/>
        <v>2</v>
      </c>
      <c r="N4702" s="2">
        <f t="shared" si="295"/>
        <v>28</v>
      </c>
      <c r="O4702" s="2" t="str">
        <f t="shared" si="296"/>
        <v>DX_LTRU_BM</v>
      </c>
      <c r="P4702" t="str">
        <f t="shared" si="297"/>
        <v>PA</v>
      </c>
    </row>
    <row r="4703" spans="1:16" x14ac:dyDescent="0.25">
      <c r="A4703" t="s">
        <v>29</v>
      </c>
      <c r="B4703" t="s">
        <v>8652</v>
      </c>
      <c r="C4703">
        <v>306</v>
      </c>
      <c r="D4703" t="s">
        <v>7338</v>
      </c>
      <c r="F4703" t="s">
        <v>44</v>
      </c>
      <c r="G4703" t="s">
        <v>45</v>
      </c>
      <c r="H4703" t="s">
        <v>7192</v>
      </c>
      <c r="I4703">
        <v>11</v>
      </c>
      <c r="J4703">
        <v>3</v>
      </c>
      <c r="K4703" t="s">
        <v>8653</v>
      </c>
      <c r="L4703">
        <v>0</v>
      </c>
      <c r="M4703">
        <f t="shared" si="298"/>
        <v>2</v>
      </c>
      <c r="N4703" s="2">
        <f t="shared" si="295"/>
        <v>28</v>
      </c>
      <c r="O4703" s="2" t="str">
        <f t="shared" si="296"/>
        <v>DX_ANDROID_BM</v>
      </c>
      <c r="P4703" t="str">
        <f t="shared" si="297"/>
        <v>PA</v>
      </c>
    </row>
    <row r="4704" spans="1:16" x14ac:dyDescent="0.25">
      <c r="A4704" t="s">
        <v>29</v>
      </c>
      <c r="B4704" t="s">
        <v>8654</v>
      </c>
      <c r="C4704">
        <v>307</v>
      </c>
      <c r="D4704" t="s">
        <v>7341</v>
      </c>
      <c r="F4704" t="s">
        <v>44</v>
      </c>
      <c r="G4704" t="s">
        <v>45</v>
      </c>
      <c r="H4704" t="s">
        <v>7192</v>
      </c>
      <c r="I4704">
        <v>11</v>
      </c>
      <c r="J4704">
        <v>3</v>
      </c>
      <c r="K4704" t="s">
        <v>8655</v>
      </c>
      <c r="L4704">
        <v>0</v>
      </c>
      <c r="M4704">
        <f t="shared" si="298"/>
        <v>2</v>
      </c>
      <c r="N4704" s="2">
        <f t="shared" si="295"/>
        <v>28</v>
      </c>
      <c r="O4704" s="2" t="str">
        <f t="shared" si="296"/>
        <v>DX_GYNOID_BM</v>
      </c>
      <c r="P4704" t="str">
        <f t="shared" si="297"/>
        <v>PA</v>
      </c>
    </row>
    <row r="4705" spans="1:16" x14ac:dyDescent="0.25">
      <c r="A4705" t="s">
        <v>29</v>
      </c>
      <c r="B4705" t="s">
        <v>8656</v>
      </c>
      <c r="C4705">
        <v>308</v>
      </c>
      <c r="D4705" t="s">
        <v>7344</v>
      </c>
      <c r="F4705" t="s">
        <v>44</v>
      </c>
      <c r="G4705" t="s">
        <v>45</v>
      </c>
      <c r="H4705" t="s">
        <v>7192</v>
      </c>
      <c r="I4705">
        <v>11</v>
      </c>
      <c r="J4705">
        <v>3</v>
      </c>
      <c r="K4705" t="s">
        <v>8657</v>
      </c>
      <c r="L4705">
        <v>0</v>
      </c>
      <c r="M4705">
        <f t="shared" si="298"/>
        <v>2</v>
      </c>
      <c r="N4705" s="2">
        <f t="shared" si="295"/>
        <v>28</v>
      </c>
      <c r="O4705" s="2" t="str">
        <f t="shared" si="296"/>
        <v>DX_TOT_BM</v>
      </c>
      <c r="P4705" t="str">
        <f t="shared" si="297"/>
        <v>PA</v>
      </c>
    </row>
    <row r="4706" spans="1:16" x14ac:dyDescent="0.25">
      <c r="A4706" t="s">
        <v>29</v>
      </c>
      <c r="B4706" t="s">
        <v>8658</v>
      </c>
      <c r="C4706">
        <v>309</v>
      </c>
      <c r="D4706" t="s">
        <v>7346</v>
      </c>
      <c r="F4706" t="s">
        <v>44</v>
      </c>
      <c r="G4706" t="s">
        <v>45</v>
      </c>
      <c r="H4706" t="s">
        <v>7192</v>
      </c>
      <c r="I4706">
        <v>11</v>
      </c>
      <c r="J4706">
        <v>3</v>
      </c>
      <c r="K4706" t="s">
        <v>8659</v>
      </c>
      <c r="L4706">
        <v>0</v>
      </c>
      <c r="M4706">
        <f t="shared" si="298"/>
        <v>2</v>
      </c>
      <c r="N4706" s="2">
        <f t="shared" si="295"/>
        <v>28</v>
      </c>
      <c r="O4706" s="2" t="str">
        <f t="shared" si="296"/>
        <v>DX_RTOT_BM</v>
      </c>
      <c r="P4706" t="str">
        <f t="shared" si="297"/>
        <v>PA</v>
      </c>
    </row>
    <row r="4707" spans="1:16" x14ac:dyDescent="0.25">
      <c r="A4707" t="s">
        <v>29</v>
      </c>
      <c r="B4707" t="s">
        <v>8660</v>
      </c>
      <c r="C4707">
        <v>310</v>
      </c>
      <c r="D4707" t="s">
        <v>7348</v>
      </c>
      <c r="F4707" t="s">
        <v>44</v>
      </c>
      <c r="G4707" t="s">
        <v>45</v>
      </c>
      <c r="H4707" t="s">
        <v>7192</v>
      </c>
      <c r="I4707">
        <v>11</v>
      </c>
      <c r="J4707">
        <v>3</v>
      </c>
      <c r="K4707" t="s">
        <v>8661</v>
      </c>
      <c r="L4707">
        <v>0</v>
      </c>
      <c r="M4707">
        <f t="shared" si="298"/>
        <v>2</v>
      </c>
      <c r="N4707" s="2">
        <f t="shared" si="295"/>
        <v>28</v>
      </c>
      <c r="O4707" s="2" t="str">
        <f t="shared" si="296"/>
        <v>DX_LTOT_BM</v>
      </c>
      <c r="P4707" t="str">
        <f t="shared" si="297"/>
        <v>PA</v>
      </c>
    </row>
    <row r="4708" spans="1:16" x14ac:dyDescent="0.25">
      <c r="A4708" t="s">
        <v>29</v>
      </c>
      <c r="B4708" t="s">
        <v>8662</v>
      </c>
      <c r="C4708">
        <v>311</v>
      </c>
      <c r="D4708" t="s">
        <v>7350</v>
      </c>
      <c r="F4708" t="s">
        <v>44</v>
      </c>
      <c r="G4708" t="s">
        <v>45</v>
      </c>
      <c r="H4708" t="s">
        <v>7192</v>
      </c>
      <c r="I4708">
        <v>11</v>
      </c>
      <c r="J4708">
        <v>3</v>
      </c>
      <c r="K4708" t="s">
        <v>8663</v>
      </c>
      <c r="L4708">
        <v>0</v>
      </c>
      <c r="M4708">
        <f t="shared" si="298"/>
        <v>2</v>
      </c>
      <c r="N4708" s="2">
        <f t="shared" si="295"/>
        <v>28</v>
      </c>
      <c r="O4708" s="2" t="str">
        <f t="shared" si="296"/>
        <v>DX_TOT_DIFF_BM</v>
      </c>
      <c r="P4708" t="str">
        <f t="shared" si="297"/>
        <v>PA</v>
      </c>
    </row>
    <row r="4709" spans="1:16" x14ac:dyDescent="0.25">
      <c r="A4709" t="s">
        <v>29</v>
      </c>
      <c r="B4709" t="s">
        <v>8664</v>
      </c>
      <c r="C4709">
        <v>312</v>
      </c>
      <c r="D4709" t="s">
        <v>7353</v>
      </c>
      <c r="F4709" t="s">
        <v>44</v>
      </c>
      <c r="G4709" t="s">
        <v>45</v>
      </c>
      <c r="H4709" t="s">
        <v>7192</v>
      </c>
      <c r="I4709">
        <v>11</v>
      </c>
      <c r="J4709">
        <v>3</v>
      </c>
      <c r="K4709" t="s">
        <v>8665</v>
      </c>
      <c r="L4709">
        <v>0</v>
      </c>
      <c r="M4709">
        <f t="shared" si="298"/>
        <v>2</v>
      </c>
      <c r="N4709" s="2">
        <f t="shared" si="295"/>
        <v>28</v>
      </c>
      <c r="O4709" s="2" t="str">
        <f t="shared" si="296"/>
        <v>DX_AM_FM</v>
      </c>
      <c r="P4709" t="str">
        <f t="shared" si="297"/>
        <v>PA</v>
      </c>
    </row>
    <row r="4710" spans="1:16" x14ac:dyDescent="0.25">
      <c r="A4710" t="s">
        <v>29</v>
      </c>
      <c r="B4710" t="s">
        <v>8666</v>
      </c>
      <c r="C4710">
        <v>313</v>
      </c>
      <c r="D4710" t="s">
        <v>3777</v>
      </c>
      <c r="E4710" s="26" t="s">
        <v>9541</v>
      </c>
      <c r="F4710" t="s">
        <v>44</v>
      </c>
      <c r="G4710" t="s">
        <v>45</v>
      </c>
      <c r="H4710" t="s">
        <v>7192</v>
      </c>
      <c r="I4710">
        <v>11</v>
      </c>
      <c r="J4710">
        <v>3</v>
      </c>
      <c r="K4710" t="s">
        <v>8667</v>
      </c>
      <c r="L4710">
        <v>0</v>
      </c>
      <c r="M4710">
        <f t="shared" si="298"/>
        <v>2</v>
      </c>
      <c r="N4710" s="2">
        <f t="shared" si="295"/>
        <v>28</v>
      </c>
      <c r="O4710" s="2" t="str">
        <f t="shared" si="296"/>
        <v>DX_RAM_FM</v>
      </c>
      <c r="P4710" t="str">
        <f t="shared" si="297"/>
        <v>PA</v>
      </c>
    </row>
    <row r="4711" spans="1:16" x14ac:dyDescent="0.25">
      <c r="A4711" t="s">
        <v>29</v>
      </c>
      <c r="B4711" t="s">
        <v>8668</v>
      </c>
      <c r="C4711">
        <v>314</v>
      </c>
      <c r="D4711" t="s">
        <v>3759</v>
      </c>
      <c r="E4711" s="26" t="s">
        <v>9541</v>
      </c>
      <c r="F4711" t="s">
        <v>44</v>
      </c>
      <c r="G4711" t="s">
        <v>45</v>
      </c>
      <c r="H4711" t="s">
        <v>7192</v>
      </c>
      <c r="I4711">
        <v>11</v>
      </c>
      <c r="J4711">
        <v>3</v>
      </c>
      <c r="K4711" t="s">
        <v>8669</v>
      </c>
      <c r="L4711">
        <v>0</v>
      </c>
      <c r="M4711">
        <f t="shared" si="298"/>
        <v>2</v>
      </c>
      <c r="N4711" s="2">
        <f t="shared" si="295"/>
        <v>28</v>
      </c>
      <c r="O4711" s="2" t="str">
        <f t="shared" si="296"/>
        <v>DX_LAM_FM</v>
      </c>
      <c r="P4711" t="str">
        <f t="shared" si="297"/>
        <v>PA</v>
      </c>
    </row>
    <row r="4712" spans="1:16" x14ac:dyDescent="0.25">
      <c r="A4712" t="s">
        <v>29</v>
      </c>
      <c r="B4712" t="s">
        <v>8670</v>
      </c>
      <c r="C4712">
        <v>315</v>
      </c>
      <c r="D4712" t="s">
        <v>7360</v>
      </c>
      <c r="F4712" t="s">
        <v>44</v>
      </c>
      <c r="G4712" t="s">
        <v>45</v>
      </c>
      <c r="H4712" t="s">
        <v>7192</v>
      </c>
      <c r="I4712">
        <v>11</v>
      </c>
      <c r="J4712">
        <v>3</v>
      </c>
      <c r="K4712" t="s">
        <v>8671</v>
      </c>
      <c r="L4712">
        <v>0</v>
      </c>
      <c r="M4712">
        <f t="shared" si="298"/>
        <v>2</v>
      </c>
      <c r="N4712" s="2">
        <f t="shared" si="295"/>
        <v>28</v>
      </c>
      <c r="O4712" s="2" t="str">
        <f t="shared" si="296"/>
        <v>DX_LG_FM</v>
      </c>
      <c r="P4712" t="str">
        <f t="shared" si="297"/>
        <v>PA</v>
      </c>
    </row>
    <row r="4713" spans="1:16" x14ac:dyDescent="0.25">
      <c r="A4713" t="s">
        <v>29</v>
      </c>
      <c r="B4713" t="s">
        <v>8672</v>
      </c>
      <c r="C4713">
        <v>316</v>
      </c>
      <c r="D4713" t="s">
        <v>3741</v>
      </c>
      <c r="E4713" s="26" t="s">
        <v>9541</v>
      </c>
      <c r="F4713" t="s">
        <v>44</v>
      </c>
      <c r="G4713" t="s">
        <v>45</v>
      </c>
      <c r="H4713" t="s">
        <v>7192</v>
      </c>
      <c r="I4713">
        <v>11</v>
      </c>
      <c r="J4713">
        <v>3</v>
      </c>
      <c r="K4713" t="s">
        <v>8673</v>
      </c>
      <c r="L4713">
        <v>0</v>
      </c>
      <c r="M4713">
        <f t="shared" si="298"/>
        <v>2</v>
      </c>
      <c r="N4713" s="2">
        <f t="shared" si="295"/>
        <v>28</v>
      </c>
      <c r="O4713" s="2" t="str">
        <f t="shared" si="296"/>
        <v>DX_RLG_FM</v>
      </c>
      <c r="P4713" t="str">
        <f t="shared" si="297"/>
        <v>PA</v>
      </c>
    </row>
    <row r="4714" spans="1:16" x14ac:dyDescent="0.25">
      <c r="A4714" t="s">
        <v>29</v>
      </c>
      <c r="B4714" t="s">
        <v>8674</v>
      </c>
      <c r="C4714">
        <v>317</v>
      </c>
      <c r="D4714" t="s">
        <v>3723</v>
      </c>
      <c r="E4714" s="26" t="s">
        <v>9541</v>
      </c>
      <c r="F4714" t="s">
        <v>44</v>
      </c>
      <c r="G4714" t="s">
        <v>45</v>
      </c>
      <c r="H4714" t="s">
        <v>7192</v>
      </c>
      <c r="I4714">
        <v>11</v>
      </c>
      <c r="J4714">
        <v>3</v>
      </c>
      <c r="K4714" t="s">
        <v>8675</v>
      </c>
      <c r="L4714">
        <v>0</v>
      </c>
      <c r="M4714">
        <f t="shared" si="298"/>
        <v>2</v>
      </c>
      <c r="N4714" s="2">
        <f t="shared" si="295"/>
        <v>28</v>
      </c>
      <c r="O4714" s="2" t="str">
        <f t="shared" si="296"/>
        <v>DX_LLG_FM</v>
      </c>
      <c r="P4714" t="str">
        <f t="shared" si="297"/>
        <v>PA</v>
      </c>
    </row>
    <row r="4715" spans="1:16" x14ac:dyDescent="0.25">
      <c r="A4715" t="s">
        <v>29</v>
      </c>
      <c r="B4715" t="s">
        <v>8676</v>
      </c>
      <c r="C4715">
        <v>318</v>
      </c>
      <c r="D4715" t="s">
        <v>7367</v>
      </c>
      <c r="F4715" t="s">
        <v>44</v>
      </c>
      <c r="G4715" t="s">
        <v>45</v>
      </c>
      <c r="H4715" t="s">
        <v>7192</v>
      </c>
      <c r="I4715">
        <v>11</v>
      </c>
      <c r="J4715">
        <v>3</v>
      </c>
      <c r="K4715" t="s">
        <v>8677</v>
      </c>
      <c r="L4715">
        <v>0</v>
      </c>
      <c r="M4715">
        <f t="shared" si="298"/>
        <v>2</v>
      </c>
      <c r="N4715" s="2">
        <f t="shared" si="295"/>
        <v>28</v>
      </c>
      <c r="O4715" s="2" t="str">
        <f t="shared" si="296"/>
        <v>DX_TRU_FM</v>
      </c>
      <c r="P4715" t="str">
        <f t="shared" si="297"/>
        <v>PA</v>
      </c>
    </row>
    <row r="4716" spans="1:16" x14ac:dyDescent="0.25">
      <c r="A4716" t="s">
        <v>29</v>
      </c>
      <c r="B4716" t="s">
        <v>8678</v>
      </c>
      <c r="C4716">
        <v>319</v>
      </c>
      <c r="D4716" t="s">
        <v>7370</v>
      </c>
      <c r="F4716" t="s">
        <v>44</v>
      </c>
      <c r="G4716" t="s">
        <v>45</v>
      </c>
      <c r="H4716" t="s">
        <v>7192</v>
      </c>
      <c r="I4716">
        <v>11</v>
      </c>
      <c r="J4716">
        <v>3</v>
      </c>
      <c r="K4716" t="s">
        <v>8679</v>
      </c>
      <c r="L4716">
        <v>0</v>
      </c>
      <c r="M4716">
        <f t="shared" si="298"/>
        <v>2</v>
      </c>
      <c r="N4716" s="2">
        <f t="shared" si="295"/>
        <v>28</v>
      </c>
      <c r="O4716" s="2" t="str">
        <f t="shared" si="296"/>
        <v>DX_RTRU_FM</v>
      </c>
      <c r="P4716" t="str">
        <f t="shared" si="297"/>
        <v>PA</v>
      </c>
    </row>
    <row r="4717" spans="1:16" x14ac:dyDescent="0.25">
      <c r="A4717" t="s">
        <v>29</v>
      </c>
      <c r="B4717" t="s">
        <v>8680</v>
      </c>
      <c r="C4717">
        <v>320</v>
      </c>
      <c r="D4717" t="s">
        <v>7373</v>
      </c>
      <c r="F4717" t="s">
        <v>44</v>
      </c>
      <c r="G4717" t="s">
        <v>45</v>
      </c>
      <c r="H4717" t="s">
        <v>7192</v>
      </c>
      <c r="I4717">
        <v>11</v>
      </c>
      <c r="J4717">
        <v>3</v>
      </c>
      <c r="K4717" t="s">
        <v>8681</v>
      </c>
      <c r="L4717">
        <v>0</v>
      </c>
      <c r="M4717">
        <f t="shared" si="298"/>
        <v>2</v>
      </c>
      <c r="N4717" s="2">
        <f t="shared" si="295"/>
        <v>28</v>
      </c>
      <c r="O4717" s="2" t="str">
        <f t="shared" si="296"/>
        <v>DX_LTRU_FM</v>
      </c>
      <c r="P4717" t="str">
        <f t="shared" si="297"/>
        <v>PA</v>
      </c>
    </row>
    <row r="4718" spans="1:16" x14ac:dyDescent="0.25">
      <c r="A4718" t="s">
        <v>29</v>
      </c>
      <c r="B4718" t="s">
        <v>8682</v>
      </c>
      <c r="C4718">
        <v>321</v>
      </c>
      <c r="D4718" t="s">
        <v>7376</v>
      </c>
      <c r="F4718" t="s">
        <v>44</v>
      </c>
      <c r="G4718" t="s">
        <v>45</v>
      </c>
      <c r="H4718" t="s">
        <v>7192</v>
      </c>
      <c r="I4718">
        <v>11</v>
      </c>
      <c r="J4718">
        <v>3</v>
      </c>
      <c r="K4718" t="s">
        <v>8683</v>
      </c>
      <c r="L4718">
        <v>0</v>
      </c>
      <c r="M4718">
        <f t="shared" si="298"/>
        <v>2</v>
      </c>
      <c r="N4718" s="2">
        <f t="shared" ref="N4718:N4781" si="299">_xlfn.NUMBERVALUE(MID(A4718,2,3))-200</f>
        <v>28</v>
      </c>
      <c r="O4718" s="2" t="str">
        <f t="shared" ref="O4718:O4781" si="300">MID(B4718,6,LEN(B4718)-5)</f>
        <v>DX_ANDROID_FM</v>
      </c>
      <c r="P4718" t="str">
        <f t="shared" ref="P4718:P4781" si="301">IFERROR(IF(FIND("PA",A4718)&gt;0,"PA","Biological"),"Biological")</f>
        <v>PA</v>
      </c>
    </row>
    <row r="4719" spans="1:16" x14ac:dyDescent="0.25">
      <c r="A4719" t="s">
        <v>29</v>
      </c>
      <c r="B4719" t="s">
        <v>8684</v>
      </c>
      <c r="C4719">
        <v>322</v>
      </c>
      <c r="D4719" t="s">
        <v>7379</v>
      </c>
      <c r="F4719" t="s">
        <v>44</v>
      </c>
      <c r="G4719" t="s">
        <v>45</v>
      </c>
      <c r="H4719" t="s">
        <v>7192</v>
      </c>
      <c r="I4719">
        <v>11</v>
      </c>
      <c r="J4719">
        <v>3</v>
      </c>
      <c r="K4719" t="s">
        <v>8685</v>
      </c>
      <c r="L4719">
        <v>0</v>
      </c>
      <c r="M4719">
        <f t="shared" si="298"/>
        <v>2</v>
      </c>
      <c r="N4719" s="2">
        <f t="shared" si="299"/>
        <v>28</v>
      </c>
      <c r="O4719" s="2" t="str">
        <f t="shared" si="300"/>
        <v>DX_GYNOID_FM</v>
      </c>
      <c r="P4719" t="str">
        <f t="shared" si="301"/>
        <v>PA</v>
      </c>
    </row>
    <row r="4720" spans="1:16" x14ac:dyDescent="0.25">
      <c r="A4720" t="s">
        <v>29</v>
      </c>
      <c r="B4720" t="s">
        <v>8686</v>
      </c>
      <c r="C4720">
        <v>323</v>
      </c>
      <c r="D4720" t="s">
        <v>3626</v>
      </c>
      <c r="E4720" s="26" t="s">
        <v>9541</v>
      </c>
      <c r="F4720" t="s">
        <v>44</v>
      </c>
      <c r="G4720" t="s">
        <v>45</v>
      </c>
      <c r="H4720" t="s">
        <v>7192</v>
      </c>
      <c r="I4720">
        <v>11</v>
      </c>
      <c r="J4720">
        <v>3</v>
      </c>
      <c r="K4720" t="s">
        <v>8687</v>
      </c>
      <c r="L4720">
        <v>0</v>
      </c>
      <c r="M4720">
        <f t="shared" si="298"/>
        <v>2</v>
      </c>
      <c r="N4720" s="2">
        <f t="shared" si="299"/>
        <v>28</v>
      </c>
      <c r="O4720" s="2" t="str">
        <f t="shared" si="300"/>
        <v>DX_TOT_FM</v>
      </c>
      <c r="P4720" t="str">
        <f t="shared" si="301"/>
        <v>PA</v>
      </c>
    </row>
    <row r="4721" spans="1:16" x14ac:dyDescent="0.25">
      <c r="A4721" t="s">
        <v>29</v>
      </c>
      <c r="B4721" t="s">
        <v>8688</v>
      </c>
      <c r="C4721">
        <v>324</v>
      </c>
      <c r="D4721" t="s">
        <v>7384</v>
      </c>
      <c r="F4721" t="s">
        <v>44</v>
      </c>
      <c r="G4721" t="s">
        <v>45</v>
      </c>
      <c r="H4721" t="s">
        <v>7192</v>
      </c>
      <c r="I4721">
        <v>11</v>
      </c>
      <c r="J4721">
        <v>3</v>
      </c>
      <c r="K4721" t="s">
        <v>8689</v>
      </c>
      <c r="L4721">
        <v>0</v>
      </c>
      <c r="M4721">
        <f t="shared" si="298"/>
        <v>2</v>
      </c>
      <c r="N4721" s="2">
        <f t="shared" si="299"/>
        <v>28</v>
      </c>
      <c r="O4721" s="2" t="str">
        <f t="shared" si="300"/>
        <v>DX_RTOT_FM</v>
      </c>
      <c r="P4721" t="str">
        <f t="shared" si="301"/>
        <v>PA</v>
      </c>
    </row>
    <row r="4722" spans="1:16" x14ac:dyDescent="0.25">
      <c r="A4722" t="s">
        <v>29</v>
      </c>
      <c r="B4722" t="s">
        <v>8690</v>
      </c>
      <c r="C4722">
        <v>325</v>
      </c>
      <c r="D4722" t="s">
        <v>7387</v>
      </c>
      <c r="F4722" t="s">
        <v>44</v>
      </c>
      <c r="G4722" t="s">
        <v>45</v>
      </c>
      <c r="H4722" t="s">
        <v>7192</v>
      </c>
      <c r="I4722">
        <v>11</v>
      </c>
      <c r="J4722">
        <v>3</v>
      </c>
      <c r="K4722" t="s">
        <v>8691</v>
      </c>
      <c r="L4722">
        <v>0</v>
      </c>
      <c r="M4722">
        <f t="shared" si="298"/>
        <v>2</v>
      </c>
      <c r="N4722" s="2">
        <f t="shared" si="299"/>
        <v>28</v>
      </c>
      <c r="O4722" s="2" t="str">
        <f t="shared" si="300"/>
        <v>DX_LTOT_FM</v>
      </c>
      <c r="P4722" t="str">
        <f t="shared" si="301"/>
        <v>PA</v>
      </c>
    </row>
    <row r="4723" spans="1:16" x14ac:dyDescent="0.25">
      <c r="A4723" t="s">
        <v>29</v>
      </c>
      <c r="B4723" t="s">
        <v>8692</v>
      </c>
      <c r="C4723">
        <v>326</v>
      </c>
      <c r="D4723" t="s">
        <v>7390</v>
      </c>
      <c r="F4723" t="s">
        <v>44</v>
      </c>
      <c r="G4723" t="s">
        <v>45</v>
      </c>
      <c r="H4723" t="s">
        <v>7192</v>
      </c>
      <c r="I4723">
        <v>11</v>
      </c>
      <c r="J4723">
        <v>3</v>
      </c>
      <c r="K4723" t="s">
        <v>8693</v>
      </c>
      <c r="L4723">
        <v>0</v>
      </c>
      <c r="M4723">
        <f t="shared" si="298"/>
        <v>2</v>
      </c>
      <c r="N4723" s="2">
        <f t="shared" si="299"/>
        <v>28</v>
      </c>
      <c r="O4723" s="2" t="str">
        <f t="shared" si="300"/>
        <v>DX_TOT_DIFF_FM</v>
      </c>
      <c r="P4723" t="str">
        <f t="shared" si="301"/>
        <v>PA</v>
      </c>
    </row>
    <row r="4724" spans="1:16" x14ac:dyDescent="0.25">
      <c r="A4724" t="s">
        <v>29</v>
      </c>
      <c r="B4724" t="s">
        <v>8694</v>
      </c>
      <c r="C4724">
        <v>327</v>
      </c>
      <c r="D4724" t="s">
        <v>7393</v>
      </c>
      <c r="F4724" t="s">
        <v>44</v>
      </c>
      <c r="G4724" t="s">
        <v>45</v>
      </c>
      <c r="H4724" t="s">
        <v>7192</v>
      </c>
      <c r="I4724">
        <v>11</v>
      </c>
      <c r="J4724">
        <v>3</v>
      </c>
      <c r="K4724" t="s">
        <v>8695</v>
      </c>
      <c r="L4724">
        <v>0</v>
      </c>
      <c r="M4724">
        <f t="shared" si="298"/>
        <v>2</v>
      </c>
      <c r="N4724" s="2">
        <f t="shared" si="299"/>
        <v>28</v>
      </c>
      <c r="O4724" s="2" t="str">
        <f t="shared" si="300"/>
        <v>DX_AM_LM</v>
      </c>
      <c r="P4724" t="str">
        <f t="shared" si="301"/>
        <v>PA</v>
      </c>
    </row>
    <row r="4725" spans="1:16" x14ac:dyDescent="0.25">
      <c r="A4725" t="s">
        <v>29</v>
      </c>
      <c r="B4725" t="s">
        <v>8696</v>
      </c>
      <c r="C4725">
        <v>328</v>
      </c>
      <c r="D4725" t="s">
        <v>3780</v>
      </c>
      <c r="E4725" s="26" t="s">
        <v>9541</v>
      </c>
      <c r="F4725" t="s">
        <v>44</v>
      </c>
      <c r="G4725" t="s">
        <v>45</v>
      </c>
      <c r="H4725" t="s">
        <v>7192</v>
      </c>
      <c r="I4725">
        <v>11</v>
      </c>
      <c r="J4725">
        <v>3</v>
      </c>
      <c r="K4725" t="s">
        <v>8697</v>
      </c>
      <c r="L4725">
        <v>0</v>
      </c>
      <c r="M4725">
        <f t="shared" si="298"/>
        <v>2</v>
      </c>
      <c r="N4725" s="2">
        <f t="shared" si="299"/>
        <v>28</v>
      </c>
      <c r="O4725" s="2" t="str">
        <f t="shared" si="300"/>
        <v>DX_RAM_LM</v>
      </c>
      <c r="P4725" t="str">
        <f t="shared" si="301"/>
        <v>PA</v>
      </c>
    </row>
    <row r="4726" spans="1:16" x14ac:dyDescent="0.25">
      <c r="A4726" t="s">
        <v>29</v>
      </c>
      <c r="B4726" t="s">
        <v>8698</v>
      </c>
      <c r="C4726">
        <v>329</v>
      </c>
      <c r="D4726" t="s">
        <v>3762</v>
      </c>
      <c r="E4726" s="26" t="s">
        <v>9541</v>
      </c>
      <c r="F4726" t="s">
        <v>44</v>
      </c>
      <c r="G4726" t="s">
        <v>45</v>
      </c>
      <c r="H4726" t="s">
        <v>7192</v>
      </c>
      <c r="I4726">
        <v>11</v>
      </c>
      <c r="J4726">
        <v>3</v>
      </c>
      <c r="K4726" t="s">
        <v>8699</v>
      </c>
      <c r="L4726">
        <v>0</v>
      </c>
      <c r="M4726">
        <f t="shared" si="298"/>
        <v>2</v>
      </c>
      <c r="N4726" s="2">
        <f t="shared" si="299"/>
        <v>28</v>
      </c>
      <c r="O4726" s="2" t="str">
        <f t="shared" si="300"/>
        <v>DX_LAM_LM</v>
      </c>
      <c r="P4726" t="str">
        <f t="shared" si="301"/>
        <v>PA</v>
      </c>
    </row>
    <row r="4727" spans="1:16" x14ac:dyDescent="0.25">
      <c r="A4727" t="s">
        <v>29</v>
      </c>
      <c r="B4727" t="s">
        <v>8700</v>
      </c>
      <c r="C4727">
        <v>330</v>
      </c>
      <c r="D4727" t="s">
        <v>7400</v>
      </c>
      <c r="F4727" t="s">
        <v>44</v>
      </c>
      <c r="G4727" t="s">
        <v>45</v>
      </c>
      <c r="H4727" t="s">
        <v>7192</v>
      </c>
      <c r="I4727">
        <v>11</v>
      </c>
      <c r="J4727">
        <v>3</v>
      </c>
      <c r="K4727" t="s">
        <v>8701</v>
      </c>
      <c r="L4727">
        <v>0</v>
      </c>
      <c r="M4727">
        <f t="shared" si="298"/>
        <v>2</v>
      </c>
      <c r="N4727" s="2">
        <f t="shared" si="299"/>
        <v>28</v>
      </c>
      <c r="O4727" s="2" t="str">
        <f t="shared" si="300"/>
        <v>DX_LG_LM</v>
      </c>
      <c r="P4727" t="str">
        <f t="shared" si="301"/>
        <v>PA</v>
      </c>
    </row>
    <row r="4728" spans="1:16" x14ac:dyDescent="0.25">
      <c r="A4728" t="s">
        <v>29</v>
      </c>
      <c r="B4728" t="s">
        <v>8702</v>
      </c>
      <c r="C4728">
        <v>331</v>
      </c>
      <c r="D4728" t="s">
        <v>3744</v>
      </c>
      <c r="E4728" s="26" t="s">
        <v>9541</v>
      </c>
      <c r="F4728" t="s">
        <v>44</v>
      </c>
      <c r="G4728" t="s">
        <v>45</v>
      </c>
      <c r="H4728" t="s">
        <v>7192</v>
      </c>
      <c r="I4728">
        <v>11</v>
      </c>
      <c r="J4728">
        <v>3</v>
      </c>
      <c r="K4728" t="s">
        <v>8703</v>
      </c>
      <c r="L4728">
        <v>0</v>
      </c>
      <c r="M4728">
        <f t="shared" si="298"/>
        <v>2</v>
      </c>
      <c r="N4728" s="2">
        <f t="shared" si="299"/>
        <v>28</v>
      </c>
      <c r="O4728" s="2" t="str">
        <f t="shared" si="300"/>
        <v>DX_RLG_LM</v>
      </c>
      <c r="P4728" t="str">
        <f t="shared" si="301"/>
        <v>PA</v>
      </c>
    </row>
    <row r="4729" spans="1:16" x14ac:dyDescent="0.25">
      <c r="A4729" t="s">
        <v>29</v>
      </c>
      <c r="B4729" t="s">
        <v>8704</v>
      </c>
      <c r="C4729">
        <v>332</v>
      </c>
      <c r="D4729" t="s">
        <v>3726</v>
      </c>
      <c r="E4729" s="26" t="s">
        <v>9541</v>
      </c>
      <c r="F4729" t="s">
        <v>44</v>
      </c>
      <c r="G4729" t="s">
        <v>45</v>
      </c>
      <c r="H4729" t="s">
        <v>7192</v>
      </c>
      <c r="I4729">
        <v>11</v>
      </c>
      <c r="J4729">
        <v>3</v>
      </c>
      <c r="K4729" t="s">
        <v>8705</v>
      </c>
      <c r="L4729">
        <v>0</v>
      </c>
      <c r="M4729">
        <f t="shared" si="298"/>
        <v>2</v>
      </c>
      <c r="N4729" s="2">
        <f t="shared" si="299"/>
        <v>28</v>
      </c>
      <c r="O4729" s="2" t="str">
        <f t="shared" si="300"/>
        <v>DX_LLG_LM</v>
      </c>
      <c r="P4729" t="str">
        <f t="shared" si="301"/>
        <v>PA</v>
      </c>
    </row>
    <row r="4730" spans="1:16" x14ac:dyDescent="0.25">
      <c r="A4730" t="s">
        <v>29</v>
      </c>
      <c r="B4730" t="s">
        <v>8706</v>
      </c>
      <c r="C4730">
        <v>333</v>
      </c>
      <c r="D4730" t="s">
        <v>7407</v>
      </c>
      <c r="F4730" t="s">
        <v>44</v>
      </c>
      <c r="G4730" t="s">
        <v>45</v>
      </c>
      <c r="H4730" t="s">
        <v>7192</v>
      </c>
      <c r="I4730">
        <v>11</v>
      </c>
      <c r="J4730">
        <v>3</v>
      </c>
      <c r="K4730" t="s">
        <v>8707</v>
      </c>
      <c r="L4730">
        <v>0</v>
      </c>
      <c r="M4730">
        <f t="shared" si="298"/>
        <v>2</v>
      </c>
      <c r="N4730" s="2">
        <f t="shared" si="299"/>
        <v>28</v>
      </c>
      <c r="O4730" s="2" t="str">
        <f t="shared" si="300"/>
        <v>DX_TRU_LM</v>
      </c>
      <c r="P4730" t="str">
        <f t="shared" si="301"/>
        <v>PA</v>
      </c>
    </row>
    <row r="4731" spans="1:16" x14ac:dyDescent="0.25">
      <c r="A4731" t="s">
        <v>29</v>
      </c>
      <c r="B4731" t="s">
        <v>8708</v>
      </c>
      <c r="C4731">
        <v>334</v>
      </c>
      <c r="D4731" t="s">
        <v>7410</v>
      </c>
      <c r="F4731" t="s">
        <v>44</v>
      </c>
      <c r="G4731" t="s">
        <v>45</v>
      </c>
      <c r="H4731" t="s">
        <v>7192</v>
      </c>
      <c r="I4731">
        <v>11</v>
      </c>
      <c r="J4731">
        <v>3</v>
      </c>
      <c r="K4731" t="s">
        <v>8709</v>
      </c>
      <c r="L4731">
        <v>0</v>
      </c>
      <c r="M4731">
        <f t="shared" si="298"/>
        <v>2</v>
      </c>
      <c r="N4731" s="2">
        <f t="shared" si="299"/>
        <v>28</v>
      </c>
      <c r="O4731" s="2" t="str">
        <f t="shared" si="300"/>
        <v>DX_RTRU_LM</v>
      </c>
      <c r="P4731" t="str">
        <f t="shared" si="301"/>
        <v>PA</v>
      </c>
    </row>
    <row r="4732" spans="1:16" x14ac:dyDescent="0.25">
      <c r="A4732" t="s">
        <v>29</v>
      </c>
      <c r="B4732" t="s">
        <v>8710</v>
      </c>
      <c r="C4732">
        <v>335</v>
      </c>
      <c r="D4732" t="s">
        <v>7413</v>
      </c>
      <c r="F4732" t="s">
        <v>44</v>
      </c>
      <c r="G4732" t="s">
        <v>45</v>
      </c>
      <c r="H4732" t="s">
        <v>7192</v>
      </c>
      <c r="I4732">
        <v>11</v>
      </c>
      <c r="J4732">
        <v>3</v>
      </c>
      <c r="K4732" t="s">
        <v>8711</v>
      </c>
      <c r="L4732">
        <v>0</v>
      </c>
      <c r="M4732">
        <f t="shared" si="298"/>
        <v>2</v>
      </c>
      <c r="N4732" s="2">
        <f t="shared" si="299"/>
        <v>28</v>
      </c>
      <c r="O4732" s="2" t="str">
        <f t="shared" si="300"/>
        <v>DX_LTRU_LM</v>
      </c>
      <c r="P4732" t="str">
        <f t="shared" si="301"/>
        <v>PA</v>
      </c>
    </row>
    <row r="4733" spans="1:16" x14ac:dyDescent="0.25">
      <c r="A4733" t="s">
        <v>29</v>
      </c>
      <c r="B4733" t="s">
        <v>8712</v>
      </c>
      <c r="C4733">
        <v>336</v>
      </c>
      <c r="D4733" t="s">
        <v>7416</v>
      </c>
      <c r="F4733" t="s">
        <v>44</v>
      </c>
      <c r="G4733" t="s">
        <v>45</v>
      </c>
      <c r="H4733" t="s">
        <v>7192</v>
      </c>
      <c r="I4733">
        <v>11</v>
      </c>
      <c r="J4733">
        <v>3</v>
      </c>
      <c r="K4733" t="s">
        <v>8713</v>
      </c>
      <c r="L4733">
        <v>0</v>
      </c>
      <c r="M4733">
        <f t="shared" si="298"/>
        <v>2</v>
      </c>
      <c r="N4733" s="2">
        <f t="shared" si="299"/>
        <v>28</v>
      </c>
      <c r="O4733" s="2" t="str">
        <f t="shared" si="300"/>
        <v>DX_ANDROID_LM</v>
      </c>
      <c r="P4733" t="str">
        <f t="shared" si="301"/>
        <v>PA</v>
      </c>
    </row>
    <row r="4734" spans="1:16" x14ac:dyDescent="0.25">
      <c r="A4734" t="s">
        <v>29</v>
      </c>
      <c r="B4734" t="s">
        <v>8714</v>
      </c>
      <c r="C4734">
        <v>337</v>
      </c>
      <c r="D4734" t="s">
        <v>7419</v>
      </c>
      <c r="F4734" t="s">
        <v>44</v>
      </c>
      <c r="G4734" t="s">
        <v>45</v>
      </c>
      <c r="H4734" t="s">
        <v>7192</v>
      </c>
      <c r="I4734">
        <v>11</v>
      </c>
      <c r="J4734">
        <v>3</v>
      </c>
      <c r="K4734" t="s">
        <v>8715</v>
      </c>
      <c r="L4734">
        <v>0</v>
      </c>
      <c r="M4734">
        <f t="shared" si="298"/>
        <v>2</v>
      </c>
      <c r="N4734" s="2">
        <f t="shared" si="299"/>
        <v>28</v>
      </c>
      <c r="O4734" s="2" t="str">
        <f t="shared" si="300"/>
        <v>DX_GYNOID_LM</v>
      </c>
      <c r="P4734" t="str">
        <f t="shared" si="301"/>
        <v>PA</v>
      </c>
    </row>
    <row r="4735" spans="1:16" x14ac:dyDescent="0.25">
      <c r="A4735" t="s">
        <v>29</v>
      </c>
      <c r="B4735" t="s">
        <v>8716</v>
      </c>
      <c r="C4735">
        <v>338</v>
      </c>
      <c r="D4735" t="s">
        <v>3629</v>
      </c>
      <c r="E4735" s="26" t="s">
        <v>9541</v>
      </c>
      <c r="F4735" t="s">
        <v>44</v>
      </c>
      <c r="G4735" t="s">
        <v>45</v>
      </c>
      <c r="H4735" t="s">
        <v>7192</v>
      </c>
      <c r="I4735">
        <v>11</v>
      </c>
      <c r="J4735">
        <v>3</v>
      </c>
      <c r="K4735" t="s">
        <v>8717</v>
      </c>
      <c r="L4735">
        <v>0</v>
      </c>
      <c r="M4735">
        <f t="shared" si="298"/>
        <v>2</v>
      </c>
      <c r="N4735" s="2">
        <f t="shared" si="299"/>
        <v>28</v>
      </c>
      <c r="O4735" s="2" t="str">
        <f t="shared" si="300"/>
        <v>DX_TOT_LM</v>
      </c>
      <c r="P4735" t="str">
        <f t="shared" si="301"/>
        <v>PA</v>
      </c>
    </row>
    <row r="4736" spans="1:16" x14ac:dyDescent="0.25">
      <c r="A4736" t="s">
        <v>29</v>
      </c>
      <c r="B4736" t="s">
        <v>8718</v>
      </c>
      <c r="C4736">
        <v>339</v>
      </c>
      <c r="D4736" t="s">
        <v>7424</v>
      </c>
      <c r="F4736" t="s">
        <v>44</v>
      </c>
      <c r="G4736" t="s">
        <v>45</v>
      </c>
      <c r="H4736" t="s">
        <v>7192</v>
      </c>
      <c r="I4736">
        <v>11</v>
      </c>
      <c r="J4736">
        <v>3</v>
      </c>
      <c r="K4736" t="s">
        <v>8719</v>
      </c>
      <c r="L4736">
        <v>0</v>
      </c>
      <c r="M4736">
        <f t="shared" si="298"/>
        <v>2</v>
      </c>
      <c r="N4736" s="2">
        <f t="shared" si="299"/>
        <v>28</v>
      </c>
      <c r="O4736" s="2" t="str">
        <f t="shared" si="300"/>
        <v>DX_RTOT_LM</v>
      </c>
      <c r="P4736" t="str">
        <f t="shared" si="301"/>
        <v>PA</v>
      </c>
    </row>
    <row r="4737" spans="1:16" x14ac:dyDescent="0.25">
      <c r="A4737" t="s">
        <v>29</v>
      </c>
      <c r="B4737" t="s">
        <v>8720</v>
      </c>
      <c r="C4737">
        <v>340</v>
      </c>
      <c r="D4737" t="s">
        <v>7427</v>
      </c>
      <c r="F4737" t="s">
        <v>44</v>
      </c>
      <c r="G4737" t="s">
        <v>45</v>
      </c>
      <c r="H4737" t="s">
        <v>7192</v>
      </c>
      <c r="I4737">
        <v>11</v>
      </c>
      <c r="J4737">
        <v>3</v>
      </c>
      <c r="K4737" t="s">
        <v>8721</v>
      </c>
      <c r="L4737">
        <v>0</v>
      </c>
      <c r="M4737">
        <f t="shared" si="298"/>
        <v>2</v>
      </c>
      <c r="N4737" s="2">
        <f t="shared" si="299"/>
        <v>28</v>
      </c>
      <c r="O4737" s="2" t="str">
        <f t="shared" si="300"/>
        <v>DX_LTOT_LM</v>
      </c>
      <c r="P4737" t="str">
        <f t="shared" si="301"/>
        <v>PA</v>
      </c>
    </row>
    <row r="4738" spans="1:16" x14ac:dyDescent="0.25">
      <c r="A4738" t="s">
        <v>29</v>
      </c>
      <c r="B4738" t="s">
        <v>8722</v>
      </c>
      <c r="C4738">
        <v>341</v>
      </c>
      <c r="D4738" t="s">
        <v>7430</v>
      </c>
      <c r="F4738" t="s">
        <v>44</v>
      </c>
      <c r="G4738" t="s">
        <v>45</v>
      </c>
      <c r="H4738" t="s">
        <v>7192</v>
      </c>
      <c r="I4738">
        <v>11</v>
      </c>
      <c r="J4738">
        <v>3</v>
      </c>
      <c r="K4738" t="s">
        <v>8723</v>
      </c>
      <c r="L4738">
        <v>0</v>
      </c>
      <c r="M4738">
        <f t="shared" si="298"/>
        <v>2</v>
      </c>
      <c r="N4738" s="2">
        <f t="shared" si="299"/>
        <v>28</v>
      </c>
      <c r="O4738" s="2" t="str">
        <f t="shared" si="300"/>
        <v>DX_TOT_DIFF_LM</v>
      </c>
      <c r="P4738" t="str">
        <f t="shared" si="301"/>
        <v>PA</v>
      </c>
    </row>
    <row r="4739" spans="1:16" x14ac:dyDescent="0.25">
      <c r="A4739" t="s">
        <v>29</v>
      </c>
      <c r="B4739" t="s">
        <v>8724</v>
      </c>
      <c r="C4739">
        <v>342</v>
      </c>
      <c r="D4739" t="s">
        <v>7433</v>
      </c>
      <c r="F4739" t="s">
        <v>44</v>
      </c>
      <c r="G4739" t="s">
        <v>45</v>
      </c>
      <c r="H4739" t="s">
        <v>7192</v>
      </c>
      <c r="I4739">
        <v>11</v>
      </c>
      <c r="J4739">
        <v>3</v>
      </c>
      <c r="K4739" t="s">
        <v>8725</v>
      </c>
      <c r="L4739">
        <v>0</v>
      </c>
      <c r="M4739">
        <f t="shared" ref="M4739:M4802" si="302">_xlfn.NUMBERVALUE(MID(A4739,2,1))</f>
        <v>2</v>
      </c>
      <c r="N4739" s="2">
        <f t="shared" si="299"/>
        <v>28</v>
      </c>
      <c r="O4739" s="2" t="str">
        <f t="shared" si="300"/>
        <v>DX_AM_TM</v>
      </c>
      <c r="P4739" t="str">
        <f t="shared" si="301"/>
        <v>PA</v>
      </c>
    </row>
    <row r="4740" spans="1:16" x14ac:dyDescent="0.25">
      <c r="A4740" t="s">
        <v>29</v>
      </c>
      <c r="B4740" t="s">
        <v>8726</v>
      </c>
      <c r="C4740">
        <v>343</v>
      </c>
      <c r="D4740" t="s">
        <v>7436</v>
      </c>
      <c r="F4740" t="s">
        <v>44</v>
      </c>
      <c r="G4740" t="s">
        <v>45</v>
      </c>
      <c r="H4740" t="s">
        <v>7192</v>
      </c>
      <c r="I4740">
        <v>11</v>
      </c>
      <c r="J4740">
        <v>3</v>
      </c>
      <c r="K4740" t="s">
        <v>8727</v>
      </c>
      <c r="L4740">
        <v>0</v>
      </c>
      <c r="M4740">
        <f t="shared" si="302"/>
        <v>2</v>
      </c>
      <c r="N4740" s="2">
        <f t="shared" si="299"/>
        <v>28</v>
      </c>
      <c r="O4740" s="2" t="str">
        <f t="shared" si="300"/>
        <v>DX_RAM_TM</v>
      </c>
      <c r="P4740" t="str">
        <f t="shared" si="301"/>
        <v>PA</v>
      </c>
    </row>
    <row r="4741" spans="1:16" x14ac:dyDescent="0.25">
      <c r="A4741" t="s">
        <v>29</v>
      </c>
      <c r="B4741" t="s">
        <v>8728</v>
      </c>
      <c r="C4741">
        <v>344</v>
      </c>
      <c r="D4741" t="s">
        <v>7439</v>
      </c>
      <c r="F4741" t="s">
        <v>44</v>
      </c>
      <c r="G4741" t="s">
        <v>45</v>
      </c>
      <c r="H4741" t="s">
        <v>7192</v>
      </c>
      <c r="I4741">
        <v>11</v>
      </c>
      <c r="J4741">
        <v>3</v>
      </c>
      <c r="K4741" t="s">
        <v>8729</v>
      </c>
      <c r="L4741">
        <v>0</v>
      </c>
      <c r="M4741">
        <f t="shared" si="302"/>
        <v>2</v>
      </c>
      <c r="N4741" s="2">
        <f t="shared" si="299"/>
        <v>28</v>
      </c>
      <c r="O4741" s="2" t="str">
        <f t="shared" si="300"/>
        <v>DX_LAM_TM</v>
      </c>
      <c r="P4741" t="str">
        <f t="shared" si="301"/>
        <v>PA</v>
      </c>
    </row>
    <row r="4742" spans="1:16" x14ac:dyDescent="0.25">
      <c r="A4742" t="s">
        <v>29</v>
      </c>
      <c r="B4742" t="s">
        <v>8730</v>
      </c>
      <c r="C4742">
        <v>345</v>
      </c>
      <c r="D4742" t="s">
        <v>7442</v>
      </c>
      <c r="F4742" t="s">
        <v>44</v>
      </c>
      <c r="G4742" t="s">
        <v>45</v>
      </c>
      <c r="H4742" t="s">
        <v>7192</v>
      </c>
      <c r="I4742">
        <v>11</v>
      </c>
      <c r="J4742">
        <v>3</v>
      </c>
      <c r="K4742" t="s">
        <v>8731</v>
      </c>
      <c r="L4742">
        <v>0</v>
      </c>
      <c r="M4742">
        <f t="shared" si="302"/>
        <v>2</v>
      </c>
      <c r="N4742" s="2">
        <f t="shared" si="299"/>
        <v>28</v>
      </c>
      <c r="O4742" s="2" t="str">
        <f t="shared" si="300"/>
        <v>DX_LG_TM</v>
      </c>
      <c r="P4742" t="str">
        <f t="shared" si="301"/>
        <v>PA</v>
      </c>
    </row>
    <row r="4743" spans="1:16" x14ac:dyDescent="0.25">
      <c r="A4743" t="s">
        <v>29</v>
      </c>
      <c r="B4743" t="s">
        <v>8732</v>
      </c>
      <c r="C4743">
        <v>346</v>
      </c>
      <c r="D4743" t="s">
        <v>7445</v>
      </c>
      <c r="F4743" t="s">
        <v>44</v>
      </c>
      <c r="G4743" t="s">
        <v>45</v>
      </c>
      <c r="H4743" t="s">
        <v>7192</v>
      </c>
      <c r="I4743">
        <v>11</v>
      </c>
      <c r="J4743">
        <v>3</v>
      </c>
      <c r="K4743" t="s">
        <v>8733</v>
      </c>
      <c r="L4743">
        <v>0</v>
      </c>
      <c r="M4743">
        <f t="shared" si="302"/>
        <v>2</v>
      </c>
      <c r="N4743" s="2">
        <f t="shared" si="299"/>
        <v>28</v>
      </c>
      <c r="O4743" s="2" t="str">
        <f t="shared" si="300"/>
        <v>DX_RLG_TM</v>
      </c>
      <c r="P4743" t="str">
        <f t="shared" si="301"/>
        <v>PA</v>
      </c>
    </row>
    <row r="4744" spans="1:16" x14ac:dyDescent="0.25">
      <c r="A4744" t="s">
        <v>29</v>
      </c>
      <c r="B4744" t="s">
        <v>8734</v>
      </c>
      <c r="C4744">
        <v>347</v>
      </c>
      <c r="D4744" t="s">
        <v>7448</v>
      </c>
      <c r="F4744" t="s">
        <v>44</v>
      </c>
      <c r="G4744" t="s">
        <v>45</v>
      </c>
      <c r="H4744" t="s">
        <v>7192</v>
      </c>
      <c r="I4744">
        <v>11</v>
      </c>
      <c r="J4744">
        <v>3</v>
      </c>
      <c r="K4744" t="s">
        <v>8735</v>
      </c>
      <c r="L4744">
        <v>0</v>
      </c>
      <c r="M4744">
        <f t="shared" si="302"/>
        <v>2</v>
      </c>
      <c r="N4744" s="2">
        <f t="shared" si="299"/>
        <v>28</v>
      </c>
      <c r="O4744" s="2" t="str">
        <f t="shared" si="300"/>
        <v>DX_LLG_TM</v>
      </c>
      <c r="P4744" t="str">
        <f t="shared" si="301"/>
        <v>PA</v>
      </c>
    </row>
    <row r="4745" spans="1:16" x14ac:dyDescent="0.25">
      <c r="A4745" t="s">
        <v>29</v>
      </c>
      <c r="B4745" t="s">
        <v>8736</v>
      </c>
      <c r="C4745">
        <v>348</v>
      </c>
      <c r="D4745" t="s">
        <v>7451</v>
      </c>
      <c r="F4745" t="s">
        <v>44</v>
      </c>
      <c r="G4745" t="s">
        <v>45</v>
      </c>
      <c r="H4745" t="s">
        <v>7192</v>
      </c>
      <c r="I4745">
        <v>11</v>
      </c>
      <c r="J4745">
        <v>3</v>
      </c>
      <c r="K4745" t="s">
        <v>8737</v>
      </c>
      <c r="L4745">
        <v>0</v>
      </c>
      <c r="M4745">
        <f t="shared" si="302"/>
        <v>2</v>
      </c>
      <c r="N4745" s="2">
        <f t="shared" si="299"/>
        <v>28</v>
      </c>
      <c r="O4745" s="2" t="str">
        <f t="shared" si="300"/>
        <v>DX_TRU_TM</v>
      </c>
      <c r="P4745" t="str">
        <f t="shared" si="301"/>
        <v>PA</v>
      </c>
    </row>
    <row r="4746" spans="1:16" x14ac:dyDescent="0.25">
      <c r="A4746" t="s">
        <v>29</v>
      </c>
      <c r="B4746" t="s">
        <v>8738</v>
      </c>
      <c r="C4746">
        <v>349</v>
      </c>
      <c r="D4746" t="s">
        <v>7454</v>
      </c>
      <c r="F4746" t="s">
        <v>44</v>
      </c>
      <c r="G4746" t="s">
        <v>45</v>
      </c>
      <c r="H4746" t="s">
        <v>7192</v>
      </c>
      <c r="I4746">
        <v>11</v>
      </c>
      <c r="J4746">
        <v>3</v>
      </c>
      <c r="K4746" t="s">
        <v>8739</v>
      </c>
      <c r="L4746">
        <v>0</v>
      </c>
      <c r="M4746">
        <f t="shared" si="302"/>
        <v>2</v>
      </c>
      <c r="N4746" s="2">
        <f t="shared" si="299"/>
        <v>28</v>
      </c>
      <c r="O4746" s="2" t="str">
        <f t="shared" si="300"/>
        <v>DX_RTRU_TM</v>
      </c>
      <c r="P4746" t="str">
        <f t="shared" si="301"/>
        <v>PA</v>
      </c>
    </row>
    <row r="4747" spans="1:16" x14ac:dyDescent="0.25">
      <c r="A4747" t="s">
        <v>29</v>
      </c>
      <c r="B4747" t="s">
        <v>8740</v>
      </c>
      <c r="C4747">
        <v>350</v>
      </c>
      <c r="D4747" t="s">
        <v>7457</v>
      </c>
      <c r="F4747" t="s">
        <v>44</v>
      </c>
      <c r="G4747" t="s">
        <v>45</v>
      </c>
      <c r="H4747" t="s">
        <v>7192</v>
      </c>
      <c r="I4747">
        <v>11</v>
      </c>
      <c r="J4747">
        <v>3</v>
      </c>
      <c r="K4747" t="s">
        <v>8741</v>
      </c>
      <c r="L4747">
        <v>0</v>
      </c>
      <c r="M4747">
        <f t="shared" si="302"/>
        <v>2</v>
      </c>
      <c r="N4747" s="2">
        <f t="shared" si="299"/>
        <v>28</v>
      </c>
      <c r="O4747" s="2" t="str">
        <f t="shared" si="300"/>
        <v>DX_LTRU_TM</v>
      </c>
      <c r="P4747" t="str">
        <f t="shared" si="301"/>
        <v>PA</v>
      </c>
    </row>
    <row r="4748" spans="1:16" x14ac:dyDescent="0.25">
      <c r="A4748" t="s">
        <v>29</v>
      </c>
      <c r="B4748" t="s">
        <v>8742</v>
      </c>
      <c r="C4748">
        <v>351</v>
      </c>
      <c r="D4748" t="s">
        <v>7460</v>
      </c>
      <c r="F4748" t="s">
        <v>44</v>
      </c>
      <c r="G4748" t="s">
        <v>45</v>
      </c>
      <c r="H4748" t="s">
        <v>7192</v>
      </c>
      <c r="I4748">
        <v>11</v>
      </c>
      <c r="J4748">
        <v>3</v>
      </c>
      <c r="K4748" t="s">
        <v>8743</v>
      </c>
      <c r="L4748">
        <v>0</v>
      </c>
      <c r="M4748">
        <f t="shared" si="302"/>
        <v>2</v>
      </c>
      <c r="N4748" s="2">
        <f t="shared" si="299"/>
        <v>28</v>
      </c>
      <c r="O4748" s="2" t="str">
        <f t="shared" si="300"/>
        <v>DX_ANDROID_TM</v>
      </c>
      <c r="P4748" t="str">
        <f t="shared" si="301"/>
        <v>PA</v>
      </c>
    </row>
    <row r="4749" spans="1:16" x14ac:dyDescent="0.25">
      <c r="A4749" t="s">
        <v>29</v>
      </c>
      <c r="B4749" t="s">
        <v>8744</v>
      </c>
      <c r="C4749">
        <v>352</v>
      </c>
      <c r="D4749" t="s">
        <v>7463</v>
      </c>
      <c r="F4749" t="s">
        <v>44</v>
      </c>
      <c r="G4749" t="s">
        <v>45</v>
      </c>
      <c r="H4749" t="s">
        <v>7192</v>
      </c>
      <c r="I4749">
        <v>11</v>
      </c>
      <c r="J4749">
        <v>3</v>
      </c>
      <c r="K4749" t="s">
        <v>8745</v>
      </c>
      <c r="L4749">
        <v>0</v>
      </c>
      <c r="M4749">
        <f t="shared" si="302"/>
        <v>2</v>
      </c>
      <c r="N4749" s="2">
        <f t="shared" si="299"/>
        <v>28</v>
      </c>
      <c r="O4749" s="2" t="str">
        <f t="shared" si="300"/>
        <v>DX_GYNOID_TM</v>
      </c>
      <c r="P4749" t="str">
        <f t="shared" si="301"/>
        <v>PA</v>
      </c>
    </row>
    <row r="4750" spans="1:16" x14ac:dyDescent="0.25">
      <c r="A4750" t="s">
        <v>29</v>
      </c>
      <c r="B4750" t="s">
        <v>8746</v>
      </c>
      <c r="C4750">
        <v>353</v>
      </c>
      <c r="D4750" t="s">
        <v>7466</v>
      </c>
      <c r="F4750" t="s">
        <v>44</v>
      </c>
      <c r="G4750" t="s">
        <v>45</v>
      </c>
      <c r="H4750" t="s">
        <v>7192</v>
      </c>
      <c r="I4750">
        <v>11</v>
      </c>
      <c r="J4750">
        <v>3</v>
      </c>
      <c r="K4750" t="s">
        <v>8747</v>
      </c>
      <c r="L4750">
        <v>0</v>
      </c>
      <c r="M4750">
        <f t="shared" si="302"/>
        <v>2</v>
      </c>
      <c r="N4750" s="2">
        <f t="shared" si="299"/>
        <v>28</v>
      </c>
      <c r="O4750" s="2" t="str">
        <f t="shared" si="300"/>
        <v>DX_TOT_TM</v>
      </c>
      <c r="P4750" t="str">
        <f t="shared" si="301"/>
        <v>PA</v>
      </c>
    </row>
    <row r="4751" spans="1:16" x14ac:dyDescent="0.25">
      <c r="A4751" t="s">
        <v>29</v>
      </c>
      <c r="B4751" t="s">
        <v>8748</v>
      </c>
      <c r="C4751">
        <v>354</v>
      </c>
      <c r="D4751" t="s">
        <v>7469</v>
      </c>
      <c r="F4751" t="s">
        <v>44</v>
      </c>
      <c r="G4751" t="s">
        <v>45</v>
      </c>
      <c r="H4751" t="s">
        <v>7192</v>
      </c>
      <c r="I4751">
        <v>11</v>
      </c>
      <c r="J4751">
        <v>3</v>
      </c>
      <c r="K4751" t="s">
        <v>8749</v>
      </c>
      <c r="L4751">
        <v>0</v>
      </c>
      <c r="M4751">
        <f t="shared" si="302"/>
        <v>2</v>
      </c>
      <c r="N4751" s="2">
        <f t="shared" si="299"/>
        <v>28</v>
      </c>
      <c r="O4751" s="2" t="str">
        <f t="shared" si="300"/>
        <v>DX_RTOT_TM</v>
      </c>
      <c r="P4751" t="str">
        <f t="shared" si="301"/>
        <v>PA</v>
      </c>
    </row>
    <row r="4752" spans="1:16" x14ac:dyDescent="0.25">
      <c r="A4752" t="s">
        <v>29</v>
      </c>
      <c r="B4752" t="s">
        <v>8750</v>
      </c>
      <c r="C4752">
        <v>355</v>
      </c>
      <c r="D4752" t="s">
        <v>7472</v>
      </c>
      <c r="F4752" t="s">
        <v>44</v>
      </c>
      <c r="G4752" t="s">
        <v>45</v>
      </c>
      <c r="H4752" t="s">
        <v>7192</v>
      </c>
      <c r="I4752">
        <v>11</v>
      </c>
      <c r="J4752">
        <v>3</v>
      </c>
      <c r="K4752" t="s">
        <v>8751</v>
      </c>
      <c r="L4752">
        <v>0</v>
      </c>
      <c r="M4752">
        <f t="shared" si="302"/>
        <v>2</v>
      </c>
      <c r="N4752" s="2">
        <f t="shared" si="299"/>
        <v>28</v>
      </c>
      <c r="O4752" s="2" t="str">
        <f t="shared" si="300"/>
        <v>DX_LTOT_TM</v>
      </c>
      <c r="P4752" t="str">
        <f t="shared" si="301"/>
        <v>PA</v>
      </c>
    </row>
    <row r="4753" spans="1:16" x14ac:dyDescent="0.25">
      <c r="A4753" t="s">
        <v>29</v>
      </c>
      <c r="B4753" t="s">
        <v>8752</v>
      </c>
      <c r="C4753">
        <v>356</v>
      </c>
      <c r="D4753" t="s">
        <v>7475</v>
      </c>
      <c r="F4753" t="s">
        <v>44</v>
      </c>
      <c r="G4753" t="s">
        <v>45</v>
      </c>
      <c r="H4753" t="s">
        <v>7192</v>
      </c>
      <c r="I4753">
        <v>11</v>
      </c>
      <c r="J4753">
        <v>3</v>
      </c>
      <c r="K4753" t="s">
        <v>8753</v>
      </c>
      <c r="L4753">
        <v>0</v>
      </c>
      <c r="M4753">
        <f t="shared" si="302"/>
        <v>2</v>
      </c>
      <c r="N4753" s="2">
        <f t="shared" si="299"/>
        <v>28</v>
      </c>
      <c r="O4753" s="2" t="str">
        <f t="shared" si="300"/>
        <v>DX_TOT_DIFF_TM</v>
      </c>
      <c r="P4753" t="str">
        <f t="shared" si="301"/>
        <v>PA</v>
      </c>
    </row>
    <row r="4754" spans="1:16" x14ac:dyDescent="0.25">
      <c r="A4754" t="s">
        <v>29</v>
      </c>
      <c r="B4754" t="s">
        <v>8754</v>
      </c>
      <c r="C4754">
        <v>357</v>
      </c>
      <c r="D4754" t="s">
        <v>7478</v>
      </c>
      <c r="F4754" t="s">
        <v>44</v>
      </c>
      <c r="G4754" t="s">
        <v>45</v>
      </c>
      <c r="H4754" t="s">
        <v>7192</v>
      </c>
      <c r="I4754">
        <v>11</v>
      </c>
      <c r="J4754">
        <v>3</v>
      </c>
      <c r="K4754" t="s">
        <v>8755</v>
      </c>
      <c r="L4754">
        <v>0</v>
      </c>
      <c r="M4754">
        <f t="shared" si="302"/>
        <v>2</v>
      </c>
      <c r="N4754" s="2">
        <f t="shared" si="299"/>
        <v>28</v>
      </c>
      <c r="O4754" s="2" t="str">
        <f t="shared" si="300"/>
        <v>DX_AM_FFM</v>
      </c>
      <c r="P4754" t="str">
        <f t="shared" si="301"/>
        <v>PA</v>
      </c>
    </row>
    <row r="4755" spans="1:16" x14ac:dyDescent="0.25">
      <c r="A4755" t="s">
        <v>29</v>
      </c>
      <c r="B4755" t="s">
        <v>8756</v>
      </c>
      <c r="C4755">
        <v>358</v>
      </c>
      <c r="D4755" t="s">
        <v>7481</v>
      </c>
      <c r="F4755" t="s">
        <v>44</v>
      </c>
      <c r="G4755" t="s">
        <v>45</v>
      </c>
      <c r="H4755" t="s">
        <v>7192</v>
      </c>
      <c r="I4755">
        <v>11</v>
      </c>
      <c r="J4755">
        <v>3</v>
      </c>
      <c r="K4755" t="s">
        <v>8757</v>
      </c>
      <c r="L4755">
        <v>0</v>
      </c>
      <c r="M4755">
        <f t="shared" si="302"/>
        <v>2</v>
      </c>
      <c r="N4755" s="2">
        <f t="shared" si="299"/>
        <v>28</v>
      </c>
      <c r="O4755" s="2" t="str">
        <f t="shared" si="300"/>
        <v>DX_RAM_FFM</v>
      </c>
      <c r="P4755" t="str">
        <f t="shared" si="301"/>
        <v>PA</v>
      </c>
    </row>
    <row r="4756" spans="1:16" x14ac:dyDescent="0.25">
      <c r="A4756" t="s">
        <v>29</v>
      </c>
      <c r="B4756" t="s">
        <v>8758</v>
      </c>
      <c r="C4756">
        <v>359</v>
      </c>
      <c r="D4756" t="s">
        <v>7484</v>
      </c>
      <c r="F4756" t="s">
        <v>44</v>
      </c>
      <c r="G4756" t="s">
        <v>45</v>
      </c>
      <c r="H4756" t="s">
        <v>7192</v>
      </c>
      <c r="I4756">
        <v>11</v>
      </c>
      <c r="J4756">
        <v>3</v>
      </c>
      <c r="K4756" t="s">
        <v>8759</v>
      </c>
      <c r="L4756">
        <v>0</v>
      </c>
      <c r="M4756">
        <f t="shared" si="302"/>
        <v>2</v>
      </c>
      <c r="N4756" s="2">
        <f t="shared" si="299"/>
        <v>28</v>
      </c>
      <c r="O4756" s="2" t="str">
        <f t="shared" si="300"/>
        <v>DX_LAM_FFM</v>
      </c>
      <c r="P4756" t="str">
        <f t="shared" si="301"/>
        <v>PA</v>
      </c>
    </row>
    <row r="4757" spans="1:16" x14ac:dyDescent="0.25">
      <c r="A4757" t="s">
        <v>29</v>
      </c>
      <c r="B4757" t="s">
        <v>8760</v>
      </c>
      <c r="C4757">
        <v>360</v>
      </c>
      <c r="D4757" t="s">
        <v>7487</v>
      </c>
      <c r="F4757" t="s">
        <v>44</v>
      </c>
      <c r="G4757" t="s">
        <v>45</v>
      </c>
      <c r="H4757" t="s">
        <v>7192</v>
      </c>
      <c r="I4757">
        <v>11</v>
      </c>
      <c r="J4757">
        <v>3</v>
      </c>
      <c r="K4757" t="s">
        <v>8761</v>
      </c>
      <c r="L4757">
        <v>0</v>
      </c>
      <c r="M4757">
        <f t="shared" si="302"/>
        <v>2</v>
      </c>
      <c r="N4757" s="2">
        <f t="shared" si="299"/>
        <v>28</v>
      </c>
      <c r="O4757" s="2" t="str">
        <f t="shared" si="300"/>
        <v>DX_LG_FFM</v>
      </c>
      <c r="P4757" t="str">
        <f t="shared" si="301"/>
        <v>PA</v>
      </c>
    </row>
    <row r="4758" spans="1:16" x14ac:dyDescent="0.25">
      <c r="A4758" t="s">
        <v>29</v>
      </c>
      <c r="B4758" t="s">
        <v>8762</v>
      </c>
      <c r="C4758">
        <v>361</v>
      </c>
      <c r="D4758" t="s">
        <v>7490</v>
      </c>
      <c r="F4758" t="s">
        <v>44</v>
      </c>
      <c r="G4758" t="s">
        <v>45</v>
      </c>
      <c r="H4758" t="s">
        <v>7192</v>
      </c>
      <c r="I4758">
        <v>11</v>
      </c>
      <c r="J4758">
        <v>3</v>
      </c>
      <c r="K4758" t="s">
        <v>8763</v>
      </c>
      <c r="L4758">
        <v>0</v>
      </c>
      <c r="M4758">
        <f t="shared" si="302"/>
        <v>2</v>
      </c>
      <c r="N4758" s="2">
        <f t="shared" si="299"/>
        <v>28</v>
      </c>
      <c r="O4758" s="2" t="str">
        <f t="shared" si="300"/>
        <v>DX_RLG_FFM</v>
      </c>
      <c r="P4758" t="str">
        <f t="shared" si="301"/>
        <v>PA</v>
      </c>
    </row>
    <row r="4759" spans="1:16" x14ac:dyDescent="0.25">
      <c r="A4759" t="s">
        <v>29</v>
      </c>
      <c r="B4759" t="s">
        <v>8764</v>
      </c>
      <c r="C4759">
        <v>362</v>
      </c>
      <c r="D4759" t="s">
        <v>7493</v>
      </c>
      <c r="F4759" t="s">
        <v>44</v>
      </c>
      <c r="G4759" t="s">
        <v>45</v>
      </c>
      <c r="H4759" t="s">
        <v>7192</v>
      </c>
      <c r="I4759">
        <v>11</v>
      </c>
      <c r="J4759">
        <v>3</v>
      </c>
      <c r="K4759" t="s">
        <v>8765</v>
      </c>
      <c r="L4759">
        <v>0</v>
      </c>
      <c r="M4759">
        <f t="shared" si="302"/>
        <v>2</v>
      </c>
      <c r="N4759" s="2">
        <f t="shared" si="299"/>
        <v>28</v>
      </c>
      <c r="O4759" s="2" t="str">
        <f t="shared" si="300"/>
        <v>DX_LLG_FFM</v>
      </c>
      <c r="P4759" t="str">
        <f t="shared" si="301"/>
        <v>PA</v>
      </c>
    </row>
    <row r="4760" spans="1:16" x14ac:dyDescent="0.25">
      <c r="A4760" t="s">
        <v>29</v>
      </c>
      <c r="B4760" t="s">
        <v>8766</v>
      </c>
      <c r="C4760">
        <v>363</v>
      </c>
      <c r="D4760" t="s">
        <v>7496</v>
      </c>
      <c r="F4760" t="s">
        <v>44</v>
      </c>
      <c r="G4760" t="s">
        <v>45</v>
      </c>
      <c r="H4760" t="s">
        <v>7192</v>
      </c>
      <c r="I4760">
        <v>11</v>
      </c>
      <c r="J4760">
        <v>3</v>
      </c>
      <c r="K4760" t="s">
        <v>8767</v>
      </c>
      <c r="L4760">
        <v>0</v>
      </c>
      <c r="M4760">
        <f t="shared" si="302"/>
        <v>2</v>
      </c>
      <c r="N4760" s="2">
        <f t="shared" si="299"/>
        <v>28</v>
      </c>
      <c r="O4760" s="2" t="str">
        <f t="shared" si="300"/>
        <v>DX_TRU_FFM</v>
      </c>
      <c r="P4760" t="str">
        <f t="shared" si="301"/>
        <v>PA</v>
      </c>
    </row>
    <row r="4761" spans="1:16" x14ac:dyDescent="0.25">
      <c r="A4761" t="s">
        <v>29</v>
      </c>
      <c r="B4761" t="s">
        <v>8768</v>
      </c>
      <c r="C4761">
        <v>364</v>
      </c>
      <c r="D4761" t="s">
        <v>7499</v>
      </c>
      <c r="F4761" t="s">
        <v>44</v>
      </c>
      <c r="G4761" t="s">
        <v>45</v>
      </c>
      <c r="H4761" t="s">
        <v>7192</v>
      </c>
      <c r="I4761">
        <v>11</v>
      </c>
      <c r="J4761">
        <v>3</v>
      </c>
      <c r="K4761" t="s">
        <v>8769</v>
      </c>
      <c r="L4761">
        <v>0</v>
      </c>
      <c r="M4761">
        <f t="shared" si="302"/>
        <v>2</v>
      </c>
      <c r="N4761" s="2">
        <f t="shared" si="299"/>
        <v>28</v>
      </c>
      <c r="O4761" s="2" t="str">
        <f t="shared" si="300"/>
        <v>DX_RTRU_FFM</v>
      </c>
      <c r="P4761" t="str">
        <f t="shared" si="301"/>
        <v>PA</v>
      </c>
    </row>
    <row r="4762" spans="1:16" x14ac:dyDescent="0.25">
      <c r="A4762" t="s">
        <v>29</v>
      </c>
      <c r="B4762" t="s">
        <v>8770</v>
      </c>
      <c r="C4762">
        <v>365</v>
      </c>
      <c r="D4762" t="s">
        <v>7502</v>
      </c>
      <c r="F4762" t="s">
        <v>44</v>
      </c>
      <c r="G4762" t="s">
        <v>45</v>
      </c>
      <c r="H4762" t="s">
        <v>7192</v>
      </c>
      <c r="I4762">
        <v>11</v>
      </c>
      <c r="J4762">
        <v>3</v>
      </c>
      <c r="K4762" t="s">
        <v>8771</v>
      </c>
      <c r="L4762">
        <v>0</v>
      </c>
      <c r="M4762">
        <f t="shared" si="302"/>
        <v>2</v>
      </c>
      <c r="N4762" s="2">
        <f t="shared" si="299"/>
        <v>28</v>
      </c>
      <c r="O4762" s="2" t="str">
        <f t="shared" si="300"/>
        <v>DX_LTRU_FFM</v>
      </c>
      <c r="P4762" t="str">
        <f t="shared" si="301"/>
        <v>PA</v>
      </c>
    </row>
    <row r="4763" spans="1:16" x14ac:dyDescent="0.25">
      <c r="A4763" t="s">
        <v>29</v>
      </c>
      <c r="B4763" t="s">
        <v>8772</v>
      </c>
      <c r="C4763">
        <v>366</v>
      </c>
      <c r="D4763" t="s">
        <v>7505</v>
      </c>
      <c r="F4763" t="s">
        <v>44</v>
      </c>
      <c r="G4763" t="s">
        <v>45</v>
      </c>
      <c r="H4763" t="s">
        <v>7192</v>
      </c>
      <c r="I4763">
        <v>11</v>
      </c>
      <c r="J4763">
        <v>3</v>
      </c>
      <c r="K4763" t="s">
        <v>8773</v>
      </c>
      <c r="L4763">
        <v>0</v>
      </c>
      <c r="M4763">
        <f t="shared" si="302"/>
        <v>2</v>
      </c>
      <c r="N4763" s="2">
        <f t="shared" si="299"/>
        <v>28</v>
      </c>
      <c r="O4763" s="2" t="str">
        <f t="shared" si="300"/>
        <v>DX_ANDROID_FFM</v>
      </c>
      <c r="P4763" t="str">
        <f t="shared" si="301"/>
        <v>PA</v>
      </c>
    </row>
    <row r="4764" spans="1:16" x14ac:dyDescent="0.25">
      <c r="A4764" t="s">
        <v>29</v>
      </c>
      <c r="B4764" t="s">
        <v>8774</v>
      </c>
      <c r="C4764">
        <v>367</v>
      </c>
      <c r="D4764" t="s">
        <v>7508</v>
      </c>
      <c r="F4764" t="s">
        <v>44</v>
      </c>
      <c r="G4764" t="s">
        <v>45</v>
      </c>
      <c r="H4764" t="s">
        <v>7192</v>
      </c>
      <c r="I4764">
        <v>11</v>
      </c>
      <c r="J4764">
        <v>3</v>
      </c>
      <c r="K4764" t="s">
        <v>8775</v>
      </c>
      <c r="L4764">
        <v>0</v>
      </c>
      <c r="M4764">
        <f t="shared" si="302"/>
        <v>2</v>
      </c>
      <c r="N4764" s="2">
        <f t="shared" si="299"/>
        <v>28</v>
      </c>
      <c r="O4764" s="2" t="str">
        <f t="shared" si="300"/>
        <v>DX_GYNOID_FFM</v>
      </c>
      <c r="P4764" t="str">
        <f t="shared" si="301"/>
        <v>PA</v>
      </c>
    </row>
    <row r="4765" spans="1:16" x14ac:dyDescent="0.25">
      <c r="A4765" t="s">
        <v>29</v>
      </c>
      <c r="B4765" t="s">
        <v>8776</v>
      </c>
      <c r="C4765">
        <v>368</v>
      </c>
      <c r="D4765" t="s">
        <v>7511</v>
      </c>
      <c r="F4765" t="s">
        <v>44</v>
      </c>
      <c r="G4765" t="s">
        <v>45</v>
      </c>
      <c r="H4765" t="s">
        <v>7192</v>
      </c>
      <c r="I4765">
        <v>11</v>
      </c>
      <c r="J4765">
        <v>3</v>
      </c>
      <c r="K4765" t="s">
        <v>8777</v>
      </c>
      <c r="L4765">
        <v>0</v>
      </c>
      <c r="M4765">
        <f t="shared" si="302"/>
        <v>2</v>
      </c>
      <c r="N4765" s="2">
        <f t="shared" si="299"/>
        <v>28</v>
      </c>
      <c r="O4765" s="2" t="str">
        <f t="shared" si="300"/>
        <v>DX_TOT_FFM</v>
      </c>
      <c r="P4765" t="str">
        <f t="shared" si="301"/>
        <v>PA</v>
      </c>
    </row>
    <row r="4766" spans="1:16" x14ac:dyDescent="0.25">
      <c r="A4766" t="s">
        <v>29</v>
      </c>
      <c r="B4766" t="s">
        <v>8778</v>
      </c>
      <c r="C4766">
        <v>369</v>
      </c>
      <c r="D4766" t="s">
        <v>7514</v>
      </c>
      <c r="F4766" t="s">
        <v>44</v>
      </c>
      <c r="G4766" t="s">
        <v>45</v>
      </c>
      <c r="H4766" t="s">
        <v>7192</v>
      </c>
      <c r="I4766">
        <v>11</v>
      </c>
      <c r="J4766">
        <v>3</v>
      </c>
      <c r="K4766" t="s">
        <v>8779</v>
      </c>
      <c r="L4766">
        <v>0</v>
      </c>
      <c r="M4766">
        <f t="shared" si="302"/>
        <v>2</v>
      </c>
      <c r="N4766" s="2">
        <f t="shared" si="299"/>
        <v>28</v>
      </c>
      <c r="O4766" s="2" t="str">
        <f t="shared" si="300"/>
        <v>DX_RTOT_FFM</v>
      </c>
      <c r="P4766" t="str">
        <f t="shared" si="301"/>
        <v>PA</v>
      </c>
    </row>
    <row r="4767" spans="1:16" x14ac:dyDescent="0.25">
      <c r="A4767" t="s">
        <v>29</v>
      </c>
      <c r="B4767" t="s">
        <v>8780</v>
      </c>
      <c r="C4767">
        <v>370</v>
      </c>
      <c r="D4767" t="s">
        <v>7517</v>
      </c>
      <c r="F4767" t="s">
        <v>44</v>
      </c>
      <c r="G4767" t="s">
        <v>45</v>
      </c>
      <c r="H4767" t="s">
        <v>7192</v>
      </c>
      <c r="I4767">
        <v>11</v>
      </c>
      <c r="J4767">
        <v>3</v>
      </c>
      <c r="K4767" t="s">
        <v>8781</v>
      </c>
      <c r="L4767">
        <v>0</v>
      </c>
      <c r="M4767">
        <f t="shared" si="302"/>
        <v>2</v>
      </c>
      <c r="N4767" s="2">
        <f t="shared" si="299"/>
        <v>28</v>
      </c>
      <c r="O4767" s="2" t="str">
        <f t="shared" si="300"/>
        <v>DX_LTOT_FFM</v>
      </c>
      <c r="P4767" t="str">
        <f t="shared" si="301"/>
        <v>PA</v>
      </c>
    </row>
    <row r="4768" spans="1:16" x14ac:dyDescent="0.25">
      <c r="A4768" t="s">
        <v>29</v>
      </c>
      <c r="B4768" t="s">
        <v>8782</v>
      </c>
      <c r="C4768">
        <v>371</v>
      </c>
      <c r="D4768" t="s">
        <v>7520</v>
      </c>
      <c r="F4768" t="s">
        <v>44</v>
      </c>
      <c r="G4768" t="s">
        <v>45</v>
      </c>
      <c r="H4768" t="s">
        <v>7192</v>
      </c>
      <c r="I4768">
        <v>11</v>
      </c>
      <c r="J4768">
        <v>3</v>
      </c>
      <c r="K4768" t="s">
        <v>8783</v>
      </c>
      <c r="L4768">
        <v>0</v>
      </c>
      <c r="M4768">
        <f t="shared" si="302"/>
        <v>2</v>
      </c>
      <c r="N4768" s="2">
        <f t="shared" si="299"/>
        <v>28</v>
      </c>
      <c r="O4768" s="2" t="str">
        <f t="shared" si="300"/>
        <v>DX_TOT_DIFF_FFM</v>
      </c>
      <c r="P4768" t="str">
        <f t="shared" si="301"/>
        <v>PA</v>
      </c>
    </row>
    <row r="4769" spans="1:16" x14ac:dyDescent="0.25">
      <c r="A4769" t="s">
        <v>29</v>
      </c>
      <c r="B4769" t="s">
        <v>8784</v>
      </c>
      <c r="C4769">
        <v>372</v>
      </c>
      <c r="D4769" t="s">
        <v>7523</v>
      </c>
      <c r="F4769" t="s">
        <v>44</v>
      </c>
      <c r="G4769" t="s">
        <v>45</v>
      </c>
      <c r="H4769" t="s">
        <v>7192</v>
      </c>
      <c r="I4769">
        <v>11</v>
      </c>
      <c r="J4769">
        <v>3</v>
      </c>
      <c r="K4769" t="s">
        <v>8785</v>
      </c>
      <c r="L4769">
        <v>0</v>
      </c>
      <c r="M4769">
        <f t="shared" si="302"/>
        <v>2</v>
      </c>
      <c r="N4769" s="2">
        <f t="shared" si="299"/>
        <v>28</v>
      </c>
      <c r="O4769" s="2" t="str">
        <f t="shared" si="300"/>
        <v>DX_AM_TOTM</v>
      </c>
      <c r="P4769" t="str">
        <f t="shared" si="301"/>
        <v>PA</v>
      </c>
    </row>
    <row r="4770" spans="1:16" x14ac:dyDescent="0.25">
      <c r="A4770" t="s">
        <v>29</v>
      </c>
      <c r="B4770" t="s">
        <v>8786</v>
      </c>
      <c r="C4770">
        <v>373</v>
      </c>
      <c r="D4770" t="s">
        <v>7526</v>
      </c>
      <c r="F4770" t="s">
        <v>44</v>
      </c>
      <c r="G4770" t="s">
        <v>45</v>
      </c>
      <c r="H4770" t="s">
        <v>7192</v>
      </c>
      <c r="I4770">
        <v>11</v>
      </c>
      <c r="J4770">
        <v>3</v>
      </c>
      <c r="K4770" t="s">
        <v>8787</v>
      </c>
      <c r="L4770">
        <v>0</v>
      </c>
      <c r="M4770">
        <f t="shared" si="302"/>
        <v>2</v>
      </c>
      <c r="N4770" s="2">
        <f t="shared" si="299"/>
        <v>28</v>
      </c>
      <c r="O4770" s="2" t="str">
        <f t="shared" si="300"/>
        <v>DX_RAM_TOTM</v>
      </c>
      <c r="P4770" t="str">
        <f t="shared" si="301"/>
        <v>PA</v>
      </c>
    </row>
    <row r="4771" spans="1:16" x14ac:dyDescent="0.25">
      <c r="A4771" t="s">
        <v>29</v>
      </c>
      <c r="B4771" t="s">
        <v>8788</v>
      </c>
      <c r="C4771">
        <v>374</v>
      </c>
      <c r="D4771" t="s">
        <v>7529</v>
      </c>
      <c r="F4771" t="s">
        <v>44</v>
      </c>
      <c r="G4771" t="s">
        <v>45</v>
      </c>
      <c r="H4771" t="s">
        <v>7192</v>
      </c>
      <c r="I4771">
        <v>11</v>
      </c>
      <c r="J4771">
        <v>3</v>
      </c>
      <c r="K4771" t="s">
        <v>8789</v>
      </c>
      <c r="L4771">
        <v>0</v>
      </c>
      <c r="M4771">
        <f t="shared" si="302"/>
        <v>2</v>
      </c>
      <c r="N4771" s="2">
        <f t="shared" si="299"/>
        <v>28</v>
      </c>
      <c r="O4771" s="2" t="str">
        <f t="shared" si="300"/>
        <v>DX_LAM_TOTM</v>
      </c>
      <c r="P4771" t="str">
        <f t="shared" si="301"/>
        <v>PA</v>
      </c>
    </row>
    <row r="4772" spans="1:16" x14ac:dyDescent="0.25">
      <c r="A4772" t="s">
        <v>29</v>
      </c>
      <c r="B4772" t="s">
        <v>8790</v>
      </c>
      <c r="C4772">
        <v>375</v>
      </c>
      <c r="D4772" t="s">
        <v>7532</v>
      </c>
      <c r="F4772" t="s">
        <v>44</v>
      </c>
      <c r="G4772" t="s">
        <v>45</v>
      </c>
      <c r="H4772" t="s">
        <v>7192</v>
      </c>
      <c r="I4772">
        <v>11</v>
      </c>
      <c r="J4772">
        <v>3</v>
      </c>
      <c r="K4772" t="s">
        <v>8791</v>
      </c>
      <c r="L4772">
        <v>0</v>
      </c>
      <c r="M4772">
        <f t="shared" si="302"/>
        <v>2</v>
      </c>
      <c r="N4772" s="2">
        <f t="shared" si="299"/>
        <v>28</v>
      </c>
      <c r="O4772" s="2" t="str">
        <f t="shared" si="300"/>
        <v>DX_LG_TOTM</v>
      </c>
      <c r="P4772" t="str">
        <f t="shared" si="301"/>
        <v>PA</v>
      </c>
    </row>
    <row r="4773" spans="1:16" x14ac:dyDescent="0.25">
      <c r="A4773" t="s">
        <v>29</v>
      </c>
      <c r="B4773" t="s">
        <v>8792</v>
      </c>
      <c r="C4773">
        <v>376</v>
      </c>
      <c r="D4773" t="s">
        <v>7535</v>
      </c>
      <c r="F4773" t="s">
        <v>44</v>
      </c>
      <c r="G4773" t="s">
        <v>45</v>
      </c>
      <c r="H4773" t="s">
        <v>7192</v>
      </c>
      <c r="I4773">
        <v>11</v>
      </c>
      <c r="J4773">
        <v>3</v>
      </c>
      <c r="K4773" t="s">
        <v>8793</v>
      </c>
      <c r="L4773">
        <v>0</v>
      </c>
      <c r="M4773">
        <f t="shared" si="302"/>
        <v>2</v>
      </c>
      <c r="N4773" s="2">
        <f t="shared" si="299"/>
        <v>28</v>
      </c>
      <c r="O4773" s="2" t="str">
        <f t="shared" si="300"/>
        <v>DX_RLG_TOTM</v>
      </c>
      <c r="P4773" t="str">
        <f t="shared" si="301"/>
        <v>PA</v>
      </c>
    </row>
    <row r="4774" spans="1:16" x14ac:dyDescent="0.25">
      <c r="A4774" t="s">
        <v>29</v>
      </c>
      <c r="B4774" t="s">
        <v>8794</v>
      </c>
      <c r="C4774">
        <v>377</v>
      </c>
      <c r="D4774" t="s">
        <v>7538</v>
      </c>
      <c r="F4774" t="s">
        <v>44</v>
      </c>
      <c r="G4774" t="s">
        <v>45</v>
      </c>
      <c r="H4774" t="s">
        <v>7192</v>
      </c>
      <c r="I4774">
        <v>11</v>
      </c>
      <c r="J4774">
        <v>3</v>
      </c>
      <c r="K4774" t="s">
        <v>8795</v>
      </c>
      <c r="L4774">
        <v>0</v>
      </c>
      <c r="M4774">
        <f t="shared" si="302"/>
        <v>2</v>
      </c>
      <c r="N4774" s="2">
        <f t="shared" si="299"/>
        <v>28</v>
      </c>
      <c r="O4774" s="2" t="str">
        <f t="shared" si="300"/>
        <v>DX_LLG_TOTM</v>
      </c>
      <c r="P4774" t="str">
        <f t="shared" si="301"/>
        <v>PA</v>
      </c>
    </row>
    <row r="4775" spans="1:16" x14ac:dyDescent="0.25">
      <c r="A4775" t="s">
        <v>29</v>
      </c>
      <c r="B4775" t="s">
        <v>8796</v>
      </c>
      <c r="C4775">
        <v>378</v>
      </c>
      <c r="D4775" t="s">
        <v>7541</v>
      </c>
      <c r="F4775" t="s">
        <v>44</v>
      </c>
      <c r="G4775" t="s">
        <v>45</v>
      </c>
      <c r="H4775" t="s">
        <v>7192</v>
      </c>
      <c r="I4775">
        <v>11</v>
      </c>
      <c r="J4775">
        <v>3</v>
      </c>
      <c r="K4775" t="s">
        <v>8797</v>
      </c>
      <c r="L4775">
        <v>0</v>
      </c>
      <c r="M4775">
        <f t="shared" si="302"/>
        <v>2</v>
      </c>
      <c r="N4775" s="2">
        <f t="shared" si="299"/>
        <v>28</v>
      </c>
      <c r="O4775" s="2" t="str">
        <f t="shared" si="300"/>
        <v>DX_TRU_TOTM</v>
      </c>
      <c r="P4775" t="str">
        <f t="shared" si="301"/>
        <v>PA</v>
      </c>
    </row>
    <row r="4776" spans="1:16" x14ac:dyDescent="0.25">
      <c r="A4776" t="s">
        <v>29</v>
      </c>
      <c r="B4776" t="s">
        <v>8798</v>
      </c>
      <c r="C4776">
        <v>379</v>
      </c>
      <c r="D4776" t="s">
        <v>7544</v>
      </c>
      <c r="F4776" t="s">
        <v>44</v>
      </c>
      <c r="G4776" t="s">
        <v>45</v>
      </c>
      <c r="H4776" t="s">
        <v>7192</v>
      </c>
      <c r="I4776">
        <v>11</v>
      </c>
      <c r="J4776">
        <v>3</v>
      </c>
      <c r="K4776" t="s">
        <v>8799</v>
      </c>
      <c r="L4776">
        <v>0</v>
      </c>
      <c r="M4776">
        <f t="shared" si="302"/>
        <v>2</v>
      </c>
      <c r="N4776" s="2">
        <f t="shared" si="299"/>
        <v>28</v>
      </c>
      <c r="O4776" s="2" t="str">
        <f t="shared" si="300"/>
        <v>DX_RTRU_TOTM</v>
      </c>
      <c r="P4776" t="str">
        <f t="shared" si="301"/>
        <v>PA</v>
      </c>
    </row>
    <row r="4777" spans="1:16" x14ac:dyDescent="0.25">
      <c r="A4777" t="s">
        <v>29</v>
      </c>
      <c r="B4777" t="s">
        <v>8800</v>
      </c>
      <c r="C4777">
        <v>380</v>
      </c>
      <c r="D4777" t="s">
        <v>7547</v>
      </c>
      <c r="F4777" t="s">
        <v>44</v>
      </c>
      <c r="G4777" t="s">
        <v>45</v>
      </c>
      <c r="H4777" t="s">
        <v>7192</v>
      </c>
      <c r="I4777">
        <v>11</v>
      </c>
      <c r="J4777">
        <v>3</v>
      </c>
      <c r="K4777" t="s">
        <v>8801</v>
      </c>
      <c r="L4777">
        <v>0</v>
      </c>
      <c r="M4777">
        <f t="shared" si="302"/>
        <v>2</v>
      </c>
      <c r="N4777" s="2">
        <f t="shared" si="299"/>
        <v>28</v>
      </c>
      <c r="O4777" s="2" t="str">
        <f t="shared" si="300"/>
        <v>DX_LTRU_TOTM</v>
      </c>
      <c r="P4777" t="str">
        <f t="shared" si="301"/>
        <v>PA</v>
      </c>
    </row>
    <row r="4778" spans="1:16" x14ac:dyDescent="0.25">
      <c r="A4778" t="s">
        <v>29</v>
      </c>
      <c r="B4778" t="s">
        <v>8802</v>
      </c>
      <c r="C4778">
        <v>381</v>
      </c>
      <c r="D4778" t="s">
        <v>7550</v>
      </c>
      <c r="F4778" t="s">
        <v>44</v>
      </c>
      <c r="G4778" t="s">
        <v>45</v>
      </c>
      <c r="H4778" t="s">
        <v>7192</v>
      </c>
      <c r="I4778">
        <v>11</v>
      </c>
      <c r="J4778">
        <v>3</v>
      </c>
      <c r="K4778" t="s">
        <v>8803</v>
      </c>
      <c r="L4778">
        <v>0</v>
      </c>
      <c r="M4778">
        <f t="shared" si="302"/>
        <v>2</v>
      </c>
      <c r="N4778" s="2">
        <f t="shared" si="299"/>
        <v>28</v>
      </c>
      <c r="O4778" s="2" t="str">
        <f t="shared" si="300"/>
        <v>DX_ANDROID_TOTM</v>
      </c>
      <c r="P4778" t="str">
        <f t="shared" si="301"/>
        <v>PA</v>
      </c>
    </row>
    <row r="4779" spans="1:16" x14ac:dyDescent="0.25">
      <c r="A4779" t="s">
        <v>29</v>
      </c>
      <c r="B4779" t="s">
        <v>8804</v>
      </c>
      <c r="C4779">
        <v>382</v>
      </c>
      <c r="D4779" t="s">
        <v>7553</v>
      </c>
      <c r="F4779" t="s">
        <v>44</v>
      </c>
      <c r="G4779" t="s">
        <v>45</v>
      </c>
      <c r="H4779" t="s">
        <v>7192</v>
      </c>
      <c r="I4779">
        <v>11</v>
      </c>
      <c r="J4779">
        <v>3</v>
      </c>
      <c r="K4779" t="s">
        <v>8805</v>
      </c>
      <c r="L4779">
        <v>0</v>
      </c>
      <c r="M4779">
        <f t="shared" si="302"/>
        <v>2</v>
      </c>
      <c r="N4779" s="2">
        <f t="shared" si="299"/>
        <v>28</v>
      </c>
      <c r="O4779" s="2" t="str">
        <f t="shared" si="300"/>
        <v>DX_GYNOID_TOTM</v>
      </c>
      <c r="P4779" t="str">
        <f t="shared" si="301"/>
        <v>PA</v>
      </c>
    </row>
    <row r="4780" spans="1:16" x14ac:dyDescent="0.25">
      <c r="A4780" t="s">
        <v>29</v>
      </c>
      <c r="B4780" t="s">
        <v>8806</v>
      </c>
      <c r="C4780">
        <v>383</v>
      </c>
      <c r="D4780" t="s">
        <v>7556</v>
      </c>
      <c r="F4780" t="s">
        <v>44</v>
      </c>
      <c r="G4780" t="s">
        <v>45</v>
      </c>
      <c r="H4780" t="s">
        <v>7192</v>
      </c>
      <c r="I4780">
        <v>11</v>
      </c>
      <c r="J4780">
        <v>3</v>
      </c>
      <c r="K4780" t="s">
        <v>8807</v>
      </c>
      <c r="L4780">
        <v>0</v>
      </c>
      <c r="M4780">
        <f t="shared" si="302"/>
        <v>2</v>
      </c>
      <c r="N4780" s="2">
        <f t="shared" si="299"/>
        <v>28</v>
      </c>
      <c r="O4780" s="2" t="str">
        <f t="shared" si="300"/>
        <v>DX_TOT_TOTM</v>
      </c>
      <c r="P4780" t="str">
        <f t="shared" si="301"/>
        <v>PA</v>
      </c>
    </row>
    <row r="4781" spans="1:16" x14ac:dyDescent="0.25">
      <c r="A4781" t="s">
        <v>29</v>
      </c>
      <c r="B4781" t="s">
        <v>8808</v>
      </c>
      <c r="C4781">
        <v>384</v>
      </c>
      <c r="D4781" t="s">
        <v>7559</v>
      </c>
      <c r="F4781" t="s">
        <v>44</v>
      </c>
      <c r="G4781" t="s">
        <v>45</v>
      </c>
      <c r="H4781" t="s">
        <v>7192</v>
      </c>
      <c r="I4781">
        <v>11</v>
      </c>
      <c r="J4781">
        <v>3</v>
      </c>
      <c r="K4781" t="s">
        <v>8809</v>
      </c>
      <c r="L4781">
        <v>0</v>
      </c>
      <c r="M4781">
        <f t="shared" si="302"/>
        <v>2</v>
      </c>
      <c r="N4781" s="2">
        <f t="shared" si="299"/>
        <v>28</v>
      </c>
      <c r="O4781" s="2" t="str">
        <f t="shared" si="300"/>
        <v>DX_RTOT_TOTM</v>
      </c>
      <c r="P4781" t="str">
        <f t="shared" si="301"/>
        <v>PA</v>
      </c>
    </row>
    <row r="4782" spans="1:16" x14ac:dyDescent="0.25">
      <c r="A4782" t="s">
        <v>29</v>
      </c>
      <c r="B4782" t="s">
        <v>8810</v>
      </c>
      <c r="C4782">
        <v>385</v>
      </c>
      <c r="D4782" t="s">
        <v>7562</v>
      </c>
      <c r="F4782" t="s">
        <v>44</v>
      </c>
      <c r="G4782" t="s">
        <v>45</v>
      </c>
      <c r="H4782" t="s">
        <v>7192</v>
      </c>
      <c r="I4782">
        <v>11</v>
      </c>
      <c r="J4782">
        <v>3</v>
      </c>
      <c r="K4782" t="s">
        <v>8811</v>
      </c>
      <c r="L4782">
        <v>0</v>
      </c>
      <c r="M4782">
        <f t="shared" si="302"/>
        <v>2</v>
      </c>
      <c r="N4782" s="2">
        <f t="shared" ref="N4782:N4845" si="303">_xlfn.NUMBERVALUE(MID(A4782,2,3))-200</f>
        <v>28</v>
      </c>
      <c r="O4782" s="2" t="str">
        <f t="shared" ref="O4782:O4845" si="304">MID(B4782,6,LEN(B4782)-5)</f>
        <v>DX_LTOT_TOTM</v>
      </c>
      <c r="P4782" t="str">
        <f t="shared" ref="P4782:P4845" si="305">IFERROR(IF(FIND("PA",A4782)&gt;0,"PA","Biological"),"Biological")</f>
        <v>PA</v>
      </c>
    </row>
    <row r="4783" spans="1:16" x14ac:dyDescent="0.25">
      <c r="A4783" t="s">
        <v>29</v>
      </c>
      <c r="B4783" t="s">
        <v>8812</v>
      </c>
      <c r="C4783">
        <v>386</v>
      </c>
      <c r="D4783" t="s">
        <v>7565</v>
      </c>
      <c r="F4783" t="s">
        <v>44</v>
      </c>
      <c r="G4783" t="s">
        <v>45</v>
      </c>
      <c r="H4783" t="s">
        <v>7192</v>
      </c>
      <c r="I4783">
        <v>11</v>
      </c>
      <c r="J4783">
        <v>3</v>
      </c>
      <c r="K4783" t="s">
        <v>8813</v>
      </c>
      <c r="L4783">
        <v>0</v>
      </c>
      <c r="M4783">
        <f t="shared" si="302"/>
        <v>2</v>
      </c>
      <c r="N4783" s="2">
        <f t="shared" si="303"/>
        <v>28</v>
      </c>
      <c r="O4783" s="2" t="str">
        <f t="shared" si="304"/>
        <v>DX_TOT_DIFF_TOTM</v>
      </c>
      <c r="P4783" t="str">
        <f t="shared" si="305"/>
        <v>PA</v>
      </c>
    </row>
    <row r="4784" spans="1:16" x14ac:dyDescent="0.25">
      <c r="A4784" t="s">
        <v>29</v>
      </c>
      <c r="B4784" t="s">
        <v>8814</v>
      </c>
      <c r="C4784">
        <v>387</v>
      </c>
      <c r="D4784" t="s">
        <v>7568</v>
      </c>
      <c r="F4784" t="s">
        <v>44</v>
      </c>
      <c r="G4784" t="s">
        <v>45</v>
      </c>
      <c r="H4784" t="s">
        <v>7192</v>
      </c>
      <c r="I4784">
        <v>11</v>
      </c>
      <c r="J4784">
        <v>3</v>
      </c>
      <c r="K4784" t="s">
        <v>8815</v>
      </c>
      <c r="L4784">
        <v>0</v>
      </c>
      <c r="M4784">
        <f t="shared" si="302"/>
        <v>2</v>
      </c>
      <c r="N4784" s="2">
        <f t="shared" si="303"/>
        <v>28</v>
      </c>
      <c r="O4784" s="2" t="str">
        <f t="shared" si="304"/>
        <v>DX_AM_RF</v>
      </c>
      <c r="P4784" t="str">
        <f t="shared" si="305"/>
        <v>PA</v>
      </c>
    </row>
    <row r="4785" spans="1:16" x14ac:dyDescent="0.25">
      <c r="A4785" t="s">
        <v>29</v>
      </c>
      <c r="B4785" t="s">
        <v>8816</v>
      </c>
      <c r="C4785">
        <v>388</v>
      </c>
      <c r="D4785" t="s">
        <v>7571</v>
      </c>
      <c r="F4785" t="s">
        <v>44</v>
      </c>
      <c r="G4785" t="s">
        <v>45</v>
      </c>
      <c r="H4785" t="s">
        <v>7192</v>
      </c>
      <c r="I4785">
        <v>11</v>
      </c>
      <c r="J4785">
        <v>3</v>
      </c>
      <c r="K4785" t="s">
        <v>8817</v>
      </c>
      <c r="L4785">
        <v>0</v>
      </c>
      <c r="M4785">
        <f t="shared" si="302"/>
        <v>2</v>
      </c>
      <c r="N4785" s="2">
        <f t="shared" si="303"/>
        <v>28</v>
      </c>
      <c r="O4785" s="2" t="str">
        <f t="shared" si="304"/>
        <v>DX_RAM_RF</v>
      </c>
      <c r="P4785" t="str">
        <f t="shared" si="305"/>
        <v>PA</v>
      </c>
    </row>
    <row r="4786" spans="1:16" x14ac:dyDescent="0.25">
      <c r="A4786" t="s">
        <v>29</v>
      </c>
      <c r="B4786" t="s">
        <v>8818</v>
      </c>
      <c r="C4786">
        <v>389</v>
      </c>
      <c r="D4786" t="s">
        <v>7573</v>
      </c>
      <c r="F4786" t="s">
        <v>44</v>
      </c>
      <c r="G4786" t="s">
        <v>45</v>
      </c>
      <c r="H4786" t="s">
        <v>7192</v>
      </c>
      <c r="I4786">
        <v>11</v>
      </c>
      <c r="J4786">
        <v>3</v>
      </c>
      <c r="K4786" t="s">
        <v>8819</v>
      </c>
      <c r="L4786">
        <v>0</v>
      </c>
      <c r="M4786">
        <f t="shared" si="302"/>
        <v>2</v>
      </c>
      <c r="N4786" s="2">
        <f t="shared" si="303"/>
        <v>28</v>
      </c>
      <c r="O4786" s="2" t="str">
        <f t="shared" si="304"/>
        <v>DX_LAM_RF</v>
      </c>
      <c r="P4786" t="str">
        <f t="shared" si="305"/>
        <v>PA</v>
      </c>
    </row>
    <row r="4787" spans="1:16" x14ac:dyDescent="0.25">
      <c r="A4787" t="s">
        <v>29</v>
      </c>
      <c r="B4787" t="s">
        <v>8820</v>
      </c>
      <c r="C4787">
        <v>390</v>
      </c>
      <c r="D4787" t="s">
        <v>7575</v>
      </c>
      <c r="F4787" t="s">
        <v>44</v>
      </c>
      <c r="G4787" t="s">
        <v>45</v>
      </c>
      <c r="H4787" t="s">
        <v>7192</v>
      </c>
      <c r="I4787">
        <v>11</v>
      </c>
      <c r="J4787">
        <v>3</v>
      </c>
      <c r="K4787" t="s">
        <v>8821</v>
      </c>
      <c r="L4787">
        <v>0</v>
      </c>
      <c r="M4787">
        <f t="shared" si="302"/>
        <v>2</v>
      </c>
      <c r="N4787" s="2">
        <f t="shared" si="303"/>
        <v>28</v>
      </c>
      <c r="O4787" s="2" t="str">
        <f t="shared" si="304"/>
        <v>DX_LG_RF</v>
      </c>
      <c r="P4787" t="str">
        <f t="shared" si="305"/>
        <v>PA</v>
      </c>
    </row>
    <row r="4788" spans="1:16" x14ac:dyDescent="0.25">
      <c r="A4788" t="s">
        <v>29</v>
      </c>
      <c r="B4788" t="s">
        <v>8822</v>
      </c>
      <c r="C4788">
        <v>391</v>
      </c>
      <c r="D4788" t="s">
        <v>7578</v>
      </c>
      <c r="F4788" t="s">
        <v>44</v>
      </c>
      <c r="G4788" t="s">
        <v>45</v>
      </c>
      <c r="H4788" t="s">
        <v>7192</v>
      </c>
      <c r="I4788">
        <v>11</v>
      </c>
      <c r="J4788">
        <v>3</v>
      </c>
      <c r="K4788" t="s">
        <v>8823</v>
      </c>
      <c r="L4788">
        <v>0</v>
      </c>
      <c r="M4788">
        <f t="shared" si="302"/>
        <v>2</v>
      </c>
      <c r="N4788" s="2">
        <f t="shared" si="303"/>
        <v>28</v>
      </c>
      <c r="O4788" s="2" t="str">
        <f t="shared" si="304"/>
        <v>DX_RLG_RF</v>
      </c>
      <c r="P4788" t="str">
        <f t="shared" si="305"/>
        <v>PA</v>
      </c>
    </row>
    <row r="4789" spans="1:16" x14ac:dyDescent="0.25">
      <c r="A4789" t="s">
        <v>29</v>
      </c>
      <c r="B4789" t="s">
        <v>8824</v>
      </c>
      <c r="C4789">
        <v>392</v>
      </c>
      <c r="D4789" t="s">
        <v>7581</v>
      </c>
      <c r="F4789" t="s">
        <v>44</v>
      </c>
      <c r="G4789" t="s">
        <v>45</v>
      </c>
      <c r="H4789" t="s">
        <v>7192</v>
      </c>
      <c r="I4789">
        <v>11</v>
      </c>
      <c r="J4789">
        <v>3</v>
      </c>
      <c r="K4789" t="s">
        <v>8825</v>
      </c>
      <c r="L4789">
        <v>0</v>
      </c>
      <c r="M4789">
        <f t="shared" si="302"/>
        <v>2</v>
      </c>
      <c r="N4789" s="2">
        <f t="shared" si="303"/>
        <v>28</v>
      </c>
      <c r="O4789" s="2" t="str">
        <f t="shared" si="304"/>
        <v>DX_LLG_RF</v>
      </c>
      <c r="P4789" t="str">
        <f t="shared" si="305"/>
        <v>PA</v>
      </c>
    </row>
    <row r="4790" spans="1:16" x14ac:dyDescent="0.25">
      <c r="A4790" t="s">
        <v>29</v>
      </c>
      <c r="B4790" t="s">
        <v>8826</v>
      </c>
      <c r="C4790">
        <v>393</v>
      </c>
      <c r="D4790" t="s">
        <v>7584</v>
      </c>
      <c r="F4790" t="s">
        <v>44</v>
      </c>
      <c r="G4790" t="s">
        <v>45</v>
      </c>
      <c r="H4790" t="s">
        <v>7192</v>
      </c>
      <c r="I4790">
        <v>11</v>
      </c>
      <c r="J4790">
        <v>3</v>
      </c>
      <c r="K4790" t="s">
        <v>8827</v>
      </c>
      <c r="L4790">
        <v>0</v>
      </c>
      <c r="M4790">
        <f t="shared" si="302"/>
        <v>2</v>
      </c>
      <c r="N4790" s="2">
        <f t="shared" si="303"/>
        <v>28</v>
      </c>
      <c r="O4790" s="2" t="str">
        <f t="shared" si="304"/>
        <v>DX_TRU_RF</v>
      </c>
      <c r="P4790" t="str">
        <f t="shared" si="305"/>
        <v>PA</v>
      </c>
    </row>
    <row r="4791" spans="1:16" x14ac:dyDescent="0.25">
      <c r="A4791" t="s">
        <v>29</v>
      </c>
      <c r="B4791" t="s">
        <v>8828</v>
      </c>
      <c r="C4791">
        <v>394</v>
      </c>
      <c r="D4791" t="s">
        <v>7587</v>
      </c>
      <c r="F4791" t="s">
        <v>44</v>
      </c>
      <c r="G4791" t="s">
        <v>45</v>
      </c>
      <c r="H4791" t="s">
        <v>7192</v>
      </c>
      <c r="I4791">
        <v>11</v>
      </c>
      <c r="J4791">
        <v>3</v>
      </c>
      <c r="K4791" t="s">
        <v>8829</v>
      </c>
      <c r="L4791">
        <v>0</v>
      </c>
      <c r="M4791">
        <f t="shared" si="302"/>
        <v>2</v>
      </c>
      <c r="N4791" s="2">
        <f t="shared" si="303"/>
        <v>28</v>
      </c>
      <c r="O4791" s="2" t="str">
        <f t="shared" si="304"/>
        <v>DX_RTRU_RF</v>
      </c>
      <c r="P4791" t="str">
        <f t="shared" si="305"/>
        <v>PA</v>
      </c>
    </row>
    <row r="4792" spans="1:16" x14ac:dyDescent="0.25">
      <c r="A4792" t="s">
        <v>29</v>
      </c>
      <c r="B4792" t="s">
        <v>8830</v>
      </c>
      <c r="C4792">
        <v>395</v>
      </c>
      <c r="D4792" t="s">
        <v>7590</v>
      </c>
      <c r="F4792" t="s">
        <v>44</v>
      </c>
      <c r="G4792" t="s">
        <v>45</v>
      </c>
      <c r="H4792" t="s">
        <v>7192</v>
      </c>
      <c r="I4792">
        <v>11</v>
      </c>
      <c r="J4792">
        <v>3</v>
      </c>
      <c r="K4792" t="s">
        <v>8831</v>
      </c>
      <c r="L4792">
        <v>0</v>
      </c>
      <c r="M4792">
        <f t="shared" si="302"/>
        <v>2</v>
      </c>
      <c r="N4792" s="2">
        <f t="shared" si="303"/>
        <v>28</v>
      </c>
      <c r="O4792" s="2" t="str">
        <f t="shared" si="304"/>
        <v>DX_LTRU_RF</v>
      </c>
      <c r="P4792" t="str">
        <f t="shared" si="305"/>
        <v>PA</v>
      </c>
    </row>
    <row r="4793" spans="1:16" x14ac:dyDescent="0.25">
      <c r="A4793" t="s">
        <v>29</v>
      </c>
      <c r="B4793" t="s">
        <v>8832</v>
      </c>
      <c r="C4793">
        <v>396</v>
      </c>
      <c r="D4793" t="s">
        <v>7593</v>
      </c>
      <c r="F4793" t="s">
        <v>44</v>
      </c>
      <c r="G4793" t="s">
        <v>45</v>
      </c>
      <c r="H4793" t="s">
        <v>7192</v>
      </c>
      <c r="I4793">
        <v>11</v>
      </c>
      <c r="J4793">
        <v>3</v>
      </c>
      <c r="K4793" t="s">
        <v>8833</v>
      </c>
      <c r="L4793">
        <v>0</v>
      </c>
      <c r="M4793">
        <f t="shared" si="302"/>
        <v>2</v>
      </c>
      <c r="N4793" s="2">
        <f t="shared" si="303"/>
        <v>28</v>
      </c>
      <c r="O4793" s="2" t="str">
        <f t="shared" si="304"/>
        <v>DX_ANDROID_RF</v>
      </c>
      <c r="P4793" t="str">
        <f t="shared" si="305"/>
        <v>PA</v>
      </c>
    </row>
    <row r="4794" spans="1:16" x14ac:dyDescent="0.25">
      <c r="A4794" t="s">
        <v>29</v>
      </c>
      <c r="B4794" t="s">
        <v>8834</v>
      </c>
      <c r="C4794">
        <v>397</v>
      </c>
      <c r="D4794" t="s">
        <v>7596</v>
      </c>
      <c r="F4794" t="s">
        <v>44</v>
      </c>
      <c r="G4794" t="s">
        <v>45</v>
      </c>
      <c r="H4794" t="s">
        <v>7192</v>
      </c>
      <c r="I4794">
        <v>11</v>
      </c>
      <c r="J4794">
        <v>3</v>
      </c>
      <c r="K4794" t="s">
        <v>8835</v>
      </c>
      <c r="L4794">
        <v>0</v>
      </c>
      <c r="M4794">
        <f t="shared" si="302"/>
        <v>2</v>
      </c>
      <c r="N4794" s="2">
        <f t="shared" si="303"/>
        <v>28</v>
      </c>
      <c r="O4794" s="2" t="str">
        <f t="shared" si="304"/>
        <v>DX_GYNOID_RF</v>
      </c>
      <c r="P4794" t="str">
        <f t="shared" si="305"/>
        <v>PA</v>
      </c>
    </row>
    <row r="4795" spans="1:16" x14ac:dyDescent="0.25">
      <c r="A4795" t="s">
        <v>29</v>
      </c>
      <c r="B4795" t="s">
        <v>8836</v>
      </c>
      <c r="C4795">
        <v>398</v>
      </c>
      <c r="D4795" t="s">
        <v>7599</v>
      </c>
      <c r="F4795" t="s">
        <v>44</v>
      </c>
      <c r="G4795" t="s">
        <v>45</v>
      </c>
      <c r="H4795" t="s">
        <v>7192</v>
      </c>
      <c r="I4795">
        <v>11</v>
      </c>
      <c r="J4795">
        <v>3</v>
      </c>
      <c r="K4795" t="s">
        <v>8837</v>
      </c>
      <c r="L4795">
        <v>0</v>
      </c>
      <c r="M4795">
        <f t="shared" si="302"/>
        <v>2</v>
      </c>
      <c r="N4795" s="2">
        <f t="shared" si="303"/>
        <v>28</v>
      </c>
      <c r="O4795" s="2" t="str">
        <f t="shared" si="304"/>
        <v>DX_TOT_RF</v>
      </c>
      <c r="P4795" t="str">
        <f t="shared" si="305"/>
        <v>PA</v>
      </c>
    </row>
    <row r="4796" spans="1:16" x14ac:dyDescent="0.25">
      <c r="A4796" t="s">
        <v>29</v>
      </c>
      <c r="B4796" t="s">
        <v>8838</v>
      </c>
      <c r="C4796">
        <v>399</v>
      </c>
      <c r="D4796" t="s">
        <v>7602</v>
      </c>
      <c r="F4796" t="s">
        <v>44</v>
      </c>
      <c r="G4796" t="s">
        <v>45</v>
      </c>
      <c r="H4796" t="s">
        <v>7192</v>
      </c>
      <c r="I4796">
        <v>11</v>
      </c>
      <c r="J4796">
        <v>3</v>
      </c>
      <c r="K4796" t="s">
        <v>8839</v>
      </c>
      <c r="L4796">
        <v>0</v>
      </c>
      <c r="M4796">
        <f t="shared" si="302"/>
        <v>2</v>
      </c>
      <c r="N4796" s="2">
        <f t="shared" si="303"/>
        <v>28</v>
      </c>
      <c r="O4796" s="2" t="str">
        <f t="shared" si="304"/>
        <v>DX_RTOT_RF</v>
      </c>
      <c r="P4796" t="str">
        <f t="shared" si="305"/>
        <v>PA</v>
      </c>
    </row>
    <row r="4797" spans="1:16" x14ac:dyDescent="0.25">
      <c r="A4797" t="s">
        <v>29</v>
      </c>
      <c r="B4797" t="s">
        <v>8840</v>
      </c>
      <c r="C4797">
        <v>400</v>
      </c>
      <c r="D4797" t="s">
        <v>7605</v>
      </c>
      <c r="F4797" t="s">
        <v>44</v>
      </c>
      <c r="G4797" t="s">
        <v>45</v>
      </c>
      <c r="H4797" t="s">
        <v>7192</v>
      </c>
      <c r="I4797">
        <v>11</v>
      </c>
      <c r="J4797">
        <v>3</v>
      </c>
      <c r="K4797" t="s">
        <v>8841</v>
      </c>
      <c r="L4797">
        <v>0</v>
      </c>
      <c r="M4797">
        <f t="shared" si="302"/>
        <v>2</v>
      </c>
      <c r="N4797" s="2">
        <f t="shared" si="303"/>
        <v>28</v>
      </c>
      <c r="O4797" s="2" t="str">
        <f t="shared" si="304"/>
        <v>DX_LTOT_RF</v>
      </c>
      <c r="P4797" t="str">
        <f t="shared" si="305"/>
        <v>PA</v>
      </c>
    </row>
    <row r="4798" spans="1:16" x14ac:dyDescent="0.25">
      <c r="A4798" t="s">
        <v>29</v>
      </c>
      <c r="B4798" t="s">
        <v>8842</v>
      </c>
      <c r="C4798">
        <v>401</v>
      </c>
      <c r="D4798" t="s">
        <v>7608</v>
      </c>
      <c r="F4798" t="s">
        <v>44</v>
      </c>
      <c r="G4798" t="s">
        <v>45</v>
      </c>
      <c r="H4798" t="s">
        <v>7192</v>
      </c>
      <c r="I4798">
        <v>11</v>
      </c>
      <c r="J4798">
        <v>3</v>
      </c>
      <c r="K4798" t="s">
        <v>8843</v>
      </c>
      <c r="L4798">
        <v>0</v>
      </c>
      <c r="M4798">
        <f t="shared" si="302"/>
        <v>2</v>
      </c>
      <c r="N4798" s="2">
        <f t="shared" si="303"/>
        <v>28</v>
      </c>
      <c r="O4798" s="2" t="str">
        <f t="shared" si="304"/>
        <v>DX_TOT_DIFF_RF</v>
      </c>
      <c r="P4798" t="str">
        <f t="shared" si="305"/>
        <v>PA</v>
      </c>
    </row>
    <row r="4799" spans="1:16" x14ac:dyDescent="0.25">
      <c r="A4799" t="s">
        <v>29</v>
      </c>
      <c r="B4799" t="s">
        <v>8844</v>
      </c>
      <c r="C4799">
        <v>402</v>
      </c>
      <c r="D4799" t="s">
        <v>7611</v>
      </c>
      <c r="F4799" t="s">
        <v>44</v>
      </c>
      <c r="G4799" t="s">
        <v>45</v>
      </c>
      <c r="H4799" t="s">
        <v>7192</v>
      </c>
      <c r="I4799">
        <v>11</v>
      </c>
      <c r="J4799">
        <v>3</v>
      </c>
      <c r="K4799" t="s">
        <v>8845</v>
      </c>
      <c r="L4799">
        <v>0</v>
      </c>
      <c r="M4799">
        <f t="shared" si="302"/>
        <v>2</v>
      </c>
      <c r="N4799" s="2">
        <f t="shared" si="303"/>
        <v>28</v>
      </c>
      <c r="O4799" s="2" t="str">
        <f t="shared" si="304"/>
        <v>DX_AM_TF</v>
      </c>
      <c r="P4799" t="str">
        <f t="shared" si="305"/>
        <v>PA</v>
      </c>
    </row>
    <row r="4800" spans="1:16" x14ac:dyDescent="0.25">
      <c r="A4800" t="s">
        <v>29</v>
      </c>
      <c r="B4800" t="s">
        <v>8846</v>
      </c>
      <c r="C4800">
        <v>403</v>
      </c>
      <c r="D4800" t="s">
        <v>7614</v>
      </c>
      <c r="F4800" t="s">
        <v>44</v>
      </c>
      <c r="G4800" t="s">
        <v>45</v>
      </c>
      <c r="H4800" t="s">
        <v>7192</v>
      </c>
      <c r="I4800">
        <v>11</v>
      </c>
      <c r="J4800">
        <v>3</v>
      </c>
      <c r="K4800" t="s">
        <v>8847</v>
      </c>
      <c r="L4800">
        <v>0</v>
      </c>
      <c r="M4800">
        <f t="shared" si="302"/>
        <v>2</v>
      </c>
      <c r="N4800" s="2">
        <f t="shared" si="303"/>
        <v>28</v>
      </c>
      <c r="O4800" s="2" t="str">
        <f t="shared" si="304"/>
        <v>DX_RAM_TF</v>
      </c>
      <c r="P4800" t="str">
        <f t="shared" si="305"/>
        <v>PA</v>
      </c>
    </row>
    <row r="4801" spans="1:16" x14ac:dyDescent="0.25">
      <c r="A4801" t="s">
        <v>29</v>
      </c>
      <c r="B4801" t="s">
        <v>8848</v>
      </c>
      <c r="C4801">
        <v>404</v>
      </c>
      <c r="D4801" t="s">
        <v>7616</v>
      </c>
      <c r="F4801" t="s">
        <v>44</v>
      </c>
      <c r="G4801" t="s">
        <v>45</v>
      </c>
      <c r="H4801" t="s">
        <v>7192</v>
      </c>
      <c r="I4801">
        <v>11</v>
      </c>
      <c r="J4801">
        <v>3</v>
      </c>
      <c r="K4801" t="s">
        <v>8849</v>
      </c>
      <c r="L4801">
        <v>0</v>
      </c>
      <c r="M4801">
        <f t="shared" si="302"/>
        <v>2</v>
      </c>
      <c r="N4801" s="2">
        <f t="shared" si="303"/>
        <v>28</v>
      </c>
      <c r="O4801" s="2" t="str">
        <f t="shared" si="304"/>
        <v>DX_LAM_TF</v>
      </c>
      <c r="P4801" t="str">
        <f t="shared" si="305"/>
        <v>PA</v>
      </c>
    </row>
    <row r="4802" spans="1:16" x14ac:dyDescent="0.25">
      <c r="A4802" t="s">
        <v>29</v>
      </c>
      <c r="B4802" t="s">
        <v>8850</v>
      </c>
      <c r="C4802">
        <v>405</v>
      </c>
      <c r="D4802" t="s">
        <v>7618</v>
      </c>
      <c r="F4802" t="s">
        <v>44</v>
      </c>
      <c r="G4802" t="s">
        <v>45</v>
      </c>
      <c r="H4802" t="s">
        <v>7192</v>
      </c>
      <c r="I4802">
        <v>11</v>
      </c>
      <c r="J4802">
        <v>3</v>
      </c>
      <c r="K4802" t="s">
        <v>8851</v>
      </c>
      <c r="L4802">
        <v>0</v>
      </c>
      <c r="M4802">
        <f t="shared" si="302"/>
        <v>2</v>
      </c>
      <c r="N4802" s="2">
        <f t="shared" si="303"/>
        <v>28</v>
      </c>
      <c r="O4802" s="2" t="str">
        <f t="shared" si="304"/>
        <v>DX_LG_TF</v>
      </c>
      <c r="P4802" t="str">
        <f t="shared" si="305"/>
        <v>PA</v>
      </c>
    </row>
    <row r="4803" spans="1:16" x14ac:dyDescent="0.25">
      <c r="A4803" t="s">
        <v>29</v>
      </c>
      <c r="B4803" t="s">
        <v>8852</v>
      </c>
      <c r="C4803">
        <v>406</v>
      </c>
      <c r="D4803" t="s">
        <v>7621</v>
      </c>
      <c r="F4803" t="s">
        <v>44</v>
      </c>
      <c r="G4803" t="s">
        <v>45</v>
      </c>
      <c r="H4803" t="s">
        <v>7192</v>
      </c>
      <c r="I4803">
        <v>11</v>
      </c>
      <c r="J4803">
        <v>3</v>
      </c>
      <c r="K4803" t="s">
        <v>8853</v>
      </c>
      <c r="L4803">
        <v>0</v>
      </c>
      <c r="M4803">
        <f t="shared" ref="M4803:M4857" si="306">_xlfn.NUMBERVALUE(MID(A4803,2,1))</f>
        <v>2</v>
      </c>
      <c r="N4803" s="2">
        <f t="shared" si="303"/>
        <v>28</v>
      </c>
      <c r="O4803" s="2" t="str">
        <f t="shared" si="304"/>
        <v>DX_RLG_TF</v>
      </c>
      <c r="P4803" t="str">
        <f t="shared" si="305"/>
        <v>PA</v>
      </c>
    </row>
    <row r="4804" spans="1:16" x14ac:dyDescent="0.25">
      <c r="A4804" t="s">
        <v>29</v>
      </c>
      <c r="B4804" t="s">
        <v>8854</v>
      </c>
      <c r="C4804">
        <v>407</v>
      </c>
      <c r="D4804" t="s">
        <v>7624</v>
      </c>
      <c r="F4804" t="s">
        <v>44</v>
      </c>
      <c r="G4804" t="s">
        <v>45</v>
      </c>
      <c r="H4804" t="s">
        <v>7192</v>
      </c>
      <c r="I4804">
        <v>11</v>
      </c>
      <c r="J4804">
        <v>3</v>
      </c>
      <c r="K4804" t="s">
        <v>8855</v>
      </c>
      <c r="L4804">
        <v>0</v>
      </c>
      <c r="M4804">
        <f t="shared" si="306"/>
        <v>2</v>
      </c>
      <c r="N4804" s="2">
        <f t="shared" si="303"/>
        <v>28</v>
      </c>
      <c r="O4804" s="2" t="str">
        <f t="shared" si="304"/>
        <v>DX_LLG_TF</v>
      </c>
      <c r="P4804" t="str">
        <f t="shared" si="305"/>
        <v>PA</v>
      </c>
    </row>
    <row r="4805" spans="1:16" x14ac:dyDescent="0.25">
      <c r="A4805" t="s">
        <v>29</v>
      </c>
      <c r="B4805" t="s">
        <v>8856</v>
      </c>
      <c r="C4805">
        <v>408</v>
      </c>
      <c r="D4805" t="s">
        <v>7627</v>
      </c>
      <c r="F4805" t="s">
        <v>44</v>
      </c>
      <c r="G4805" t="s">
        <v>45</v>
      </c>
      <c r="H4805" t="s">
        <v>7192</v>
      </c>
      <c r="I4805">
        <v>11</v>
      </c>
      <c r="J4805">
        <v>3</v>
      </c>
      <c r="K4805" t="s">
        <v>8857</v>
      </c>
      <c r="L4805">
        <v>0</v>
      </c>
      <c r="M4805">
        <f t="shared" si="306"/>
        <v>2</v>
      </c>
      <c r="N4805" s="2">
        <f t="shared" si="303"/>
        <v>28</v>
      </c>
      <c r="O4805" s="2" t="str">
        <f t="shared" si="304"/>
        <v>DX_TRU_TF</v>
      </c>
      <c r="P4805" t="str">
        <f t="shared" si="305"/>
        <v>PA</v>
      </c>
    </row>
    <row r="4806" spans="1:16" x14ac:dyDescent="0.25">
      <c r="A4806" t="s">
        <v>29</v>
      </c>
      <c r="B4806" t="s">
        <v>8858</v>
      </c>
      <c r="C4806">
        <v>409</v>
      </c>
      <c r="D4806" t="s">
        <v>7630</v>
      </c>
      <c r="F4806" t="s">
        <v>44</v>
      </c>
      <c r="G4806" t="s">
        <v>45</v>
      </c>
      <c r="H4806" t="s">
        <v>7192</v>
      </c>
      <c r="I4806">
        <v>11</v>
      </c>
      <c r="J4806">
        <v>3</v>
      </c>
      <c r="K4806" t="s">
        <v>8859</v>
      </c>
      <c r="L4806">
        <v>0</v>
      </c>
      <c r="M4806">
        <f t="shared" si="306"/>
        <v>2</v>
      </c>
      <c r="N4806" s="2">
        <f t="shared" si="303"/>
        <v>28</v>
      </c>
      <c r="O4806" s="2" t="str">
        <f t="shared" si="304"/>
        <v>DX_RTRU_TF</v>
      </c>
      <c r="P4806" t="str">
        <f t="shared" si="305"/>
        <v>PA</v>
      </c>
    </row>
    <row r="4807" spans="1:16" x14ac:dyDescent="0.25">
      <c r="A4807" t="s">
        <v>29</v>
      </c>
      <c r="B4807" t="s">
        <v>8860</v>
      </c>
      <c r="C4807">
        <v>410</v>
      </c>
      <c r="D4807" t="s">
        <v>7633</v>
      </c>
      <c r="F4807" t="s">
        <v>44</v>
      </c>
      <c r="G4807" t="s">
        <v>45</v>
      </c>
      <c r="H4807" t="s">
        <v>7192</v>
      </c>
      <c r="I4807">
        <v>11</v>
      </c>
      <c r="J4807">
        <v>3</v>
      </c>
      <c r="K4807" t="s">
        <v>8861</v>
      </c>
      <c r="L4807">
        <v>0</v>
      </c>
      <c r="M4807">
        <f t="shared" si="306"/>
        <v>2</v>
      </c>
      <c r="N4807" s="2">
        <f t="shared" si="303"/>
        <v>28</v>
      </c>
      <c r="O4807" s="2" t="str">
        <f t="shared" si="304"/>
        <v>DX_LTRU_TF</v>
      </c>
      <c r="P4807" t="str">
        <f t="shared" si="305"/>
        <v>PA</v>
      </c>
    </row>
    <row r="4808" spans="1:16" x14ac:dyDescent="0.25">
      <c r="A4808" t="s">
        <v>29</v>
      </c>
      <c r="B4808" t="s">
        <v>8862</v>
      </c>
      <c r="C4808">
        <v>411</v>
      </c>
      <c r="D4808" t="s">
        <v>7636</v>
      </c>
      <c r="F4808" t="s">
        <v>44</v>
      </c>
      <c r="G4808" t="s">
        <v>45</v>
      </c>
      <c r="H4808" t="s">
        <v>7192</v>
      </c>
      <c r="I4808">
        <v>11</v>
      </c>
      <c r="J4808">
        <v>3</v>
      </c>
      <c r="K4808" t="s">
        <v>8863</v>
      </c>
      <c r="L4808">
        <v>0</v>
      </c>
      <c r="M4808">
        <f t="shared" si="306"/>
        <v>2</v>
      </c>
      <c r="N4808" s="2">
        <f t="shared" si="303"/>
        <v>28</v>
      </c>
      <c r="O4808" s="2" t="str">
        <f t="shared" si="304"/>
        <v>DX_ANDROID_TF</v>
      </c>
      <c r="P4808" t="str">
        <f t="shared" si="305"/>
        <v>PA</v>
      </c>
    </row>
    <row r="4809" spans="1:16" x14ac:dyDescent="0.25">
      <c r="A4809" t="s">
        <v>29</v>
      </c>
      <c r="B4809" t="s">
        <v>8864</v>
      </c>
      <c r="C4809">
        <v>412</v>
      </c>
      <c r="D4809" t="s">
        <v>7639</v>
      </c>
      <c r="F4809" t="s">
        <v>44</v>
      </c>
      <c r="G4809" t="s">
        <v>45</v>
      </c>
      <c r="H4809" t="s">
        <v>7192</v>
      </c>
      <c r="I4809">
        <v>11</v>
      </c>
      <c r="J4809">
        <v>3</v>
      </c>
      <c r="K4809" t="s">
        <v>8865</v>
      </c>
      <c r="L4809">
        <v>0</v>
      </c>
      <c r="M4809">
        <f t="shared" si="306"/>
        <v>2</v>
      </c>
      <c r="N4809" s="2">
        <f t="shared" si="303"/>
        <v>28</v>
      </c>
      <c r="O4809" s="2" t="str">
        <f t="shared" si="304"/>
        <v>DX_GYNOID_TF</v>
      </c>
      <c r="P4809" t="str">
        <f t="shared" si="305"/>
        <v>PA</v>
      </c>
    </row>
    <row r="4810" spans="1:16" x14ac:dyDescent="0.25">
      <c r="A4810" t="s">
        <v>29</v>
      </c>
      <c r="B4810" t="s">
        <v>8866</v>
      </c>
      <c r="C4810">
        <v>413</v>
      </c>
      <c r="D4810" t="s">
        <v>7642</v>
      </c>
      <c r="F4810" t="s">
        <v>44</v>
      </c>
      <c r="G4810" t="s">
        <v>45</v>
      </c>
      <c r="H4810" t="s">
        <v>7192</v>
      </c>
      <c r="I4810">
        <v>11</v>
      </c>
      <c r="J4810">
        <v>3</v>
      </c>
      <c r="K4810" t="s">
        <v>8867</v>
      </c>
      <c r="L4810">
        <v>0</v>
      </c>
      <c r="M4810">
        <f t="shared" si="306"/>
        <v>2</v>
      </c>
      <c r="N4810" s="2">
        <f t="shared" si="303"/>
        <v>28</v>
      </c>
      <c r="O4810" s="2" t="str">
        <f t="shared" si="304"/>
        <v>DX_TOT_TF</v>
      </c>
      <c r="P4810" t="str">
        <f t="shared" si="305"/>
        <v>PA</v>
      </c>
    </row>
    <row r="4811" spans="1:16" x14ac:dyDescent="0.25">
      <c r="A4811" t="s">
        <v>29</v>
      </c>
      <c r="B4811" t="s">
        <v>8868</v>
      </c>
      <c r="C4811">
        <v>414</v>
      </c>
      <c r="D4811" t="s">
        <v>7645</v>
      </c>
      <c r="F4811" t="s">
        <v>44</v>
      </c>
      <c r="G4811" t="s">
        <v>45</v>
      </c>
      <c r="H4811" t="s">
        <v>7192</v>
      </c>
      <c r="I4811">
        <v>11</v>
      </c>
      <c r="J4811">
        <v>3</v>
      </c>
      <c r="K4811" t="s">
        <v>8869</v>
      </c>
      <c r="L4811">
        <v>0</v>
      </c>
      <c r="M4811">
        <f t="shared" si="306"/>
        <v>2</v>
      </c>
      <c r="N4811" s="2">
        <f t="shared" si="303"/>
        <v>28</v>
      </c>
      <c r="O4811" s="2" t="str">
        <f t="shared" si="304"/>
        <v>DX_RTOT_TF</v>
      </c>
      <c r="P4811" t="str">
        <f t="shared" si="305"/>
        <v>PA</v>
      </c>
    </row>
    <row r="4812" spans="1:16" x14ac:dyDescent="0.25">
      <c r="A4812" t="s">
        <v>29</v>
      </c>
      <c r="B4812" t="s">
        <v>8870</v>
      </c>
      <c r="C4812">
        <v>415</v>
      </c>
      <c r="D4812" t="s">
        <v>7648</v>
      </c>
      <c r="F4812" t="s">
        <v>44</v>
      </c>
      <c r="G4812" t="s">
        <v>45</v>
      </c>
      <c r="H4812" t="s">
        <v>7192</v>
      </c>
      <c r="I4812">
        <v>11</v>
      </c>
      <c r="J4812">
        <v>3</v>
      </c>
      <c r="K4812" t="s">
        <v>8871</v>
      </c>
      <c r="L4812">
        <v>0</v>
      </c>
      <c r="M4812">
        <f t="shared" si="306"/>
        <v>2</v>
      </c>
      <c r="N4812" s="2">
        <f t="shared" si="303"/>
        <v>28</v>
      </c>
      <c r="O4812" s="2" t="str">
        <f t="shared" si="304"/>
        <v>DX_LTOT_TF</v>
      </c>
      <c r="P4812" t="str">
        <f t="shared" si="305"/>
        <v>PA</v>
      </c>
    </row>
    <row r="4813" spans="1:16" x14ac:dyDescent="0.25">
      <c r="A4813" t="s">
        <v>29</v>
      </c>
      <c r="B4813" t="s">
        <v>8872</v>
      </c>
      <c r="C4813">
        <v>416</v>
      </c>
      <c r="D4813" t="s">
        <v>7651</v>
      </c>
      <c r="F4813" t="s">
        <v>44</v>
      </c>
      <c r="G4813" t="s">
        <v>45</v>
      </c>
      <c r="H4813" t="s">
        <v>7192</v>
      </c>
      <c r="I4813">
        <v>11</v>
      </c>
      <c r="J4813">
        <v>3</v>
      </c>
      <c r="K4813" t="s">
        <v>8873</v>
      </c>
      <c r="L4813">
        <v>0</v>
      </c>
      <c r="M4813">
        <f t="shared" si="306"/>
        <v>2</v>
      </c>
      <c r="N4813" s="2">
        <f t="shared" si="303"/>
        <v>28</v>
      </c>
      <c r="O4813" s="2" t="str">
        <f t="shared" si="304"/>
        <v>DX_TOT_DIFF_TF</v>
      </c>
      <c r="P4813" t="str">
        <f t="shared" si="305"/>
        <v>PA</v>
      </c>
    </row>
    <row r="4814" spans="1:16" x14ac:dyDescent="0.25">
      <c r="A4814" t="s">
        <v>29</v>
      </c>
      <c r="B4814" t="s">
        <v>8874</v>
      </c>
      <c r="C4814">
        <v>417</v>
      </c>
      <c r="D4814" t="s">
        <v>3651</v>
      </c>
      <c r="E4814" s="26" t="s">
        <v>9541</v>
      </c>
      <c r="F4814" t="s">
        <v>44</v>
      </c>
      <c r="G4814" t="s">
        <v>45</v>
      </c>
      <c r="H4814" t="s">
        <v>7192</v>
      </c>
      <c r="I4814">
        <v>11</v>
      </c>
      <c r="J4814">
        <v>3</v>
      </c>
      <c r="K4814" t="s">
        <v>8875</v>
      </c>
      <c r="L4814">
        <v>0</v>
      </c>
      <c r="M4814">
        <f t="shared" si="306"/>
        <v>2</v>
      </c>
      <c r="N4814" s="2">
        <f t="shared" si="303"/>
        <v>28</v>
      </c>
      <c r="O4814" s="2" t="str">
        <f t="shared" si="304"/>
        <v>DX_HD_FM</v>
      </c>
      <c r="P4814" t="str">
        <f t="shared" si="305"/>
        <v>PA</v>
      </c>
    </row>
    <row r="4815" spans="1:16" x14ac:dyDescent="0.25">
      <c r="A4815" t="s">
        <v>29</v>
      </c>
      <c r="B4815" t="s">
        <v>8876</v>
      </c>
      <c r="C4815">
        <v>418</v>
      </c>
      <c r="D4815" t="s">
        <v>3654</v>
      </c>
      <c r="E4815" s="26" t="s">
        <v>9541</v>
      </c>
      <c r="F4815" t="s">
        <v>44</v>
      </c>
      <c r="G4815" t="s">
        <v>45</v>
      </c>
      <c r="H4815" t="s">
        <v>7192</v>
      </c>
      <c r="I4815">
        <v>11</v>
      </c>
      <c r="J4815">
        <v>3</v>
      </c>
      <c r="K4815" t="s">
        <v>8877</v>
      </c>
      <c r="L4815">
        <v>0</v>
      </c>
      <c r="M4815">
        <f t="shared" si="306"/>
        <v>2</v>
      </c>
      <c r="N4815" s="2">
        <f t="shared" si="303"/>
        <v>28</v>
      </c>
      <c r="O4815" s="2" t="str">
        <f t="shared" si="304"/>
        <v>DX_HD_LM</v>
      </c>
      <c r="P4815" t="str">
        <f t="shared" si="305"/>
        <v>PA</v>
      </c>
    </row>
    <row r="4816" spans="1:16" x14ac:dyDescent="0.25">
      <c r="A4816" t="s">
        <v>29</v>
      </c>
      <c r="B4816" t="s">
        <v>8878</v>
      </c>
      <c r="C4816">
        <v>419</v>
      </c>
      <c r="D4816" t="s">
        <v>8879</v>
      </c>
      <c r="F4816" t="s">
        <v>44</v>
      </c>
      <c r="G4816" t="s">
        <v>45</v>
      </c>
      <c r="H4816" t="s">
        <v>7192</v>
      </c>
      <c r="I4816">
        <v>11</v>
      </c>
      <c r="J4816">
        <v>3</v>
      </c>
      <c r="K4816" t="s">
        <v>8880</v>
      </c>
      <c r="L4816">
        <v>0</v>
      </c>
      <c r="M4816">
        <f t="shared" si="306"/>
        <v>2</v>
      </c>
      <c r="N4816" s="2">
        <f t="shared" si="303"/>
        <v>28</v>
      </c>
      <c r="O4816" s="2" t="str">
        <f t="shared" si="304"/>
        <v>DX_LHD_FM</v>
      </c>
      <c r="P4816" t="str">
        <f t="shared" si="305"/>
        <v>PA</v>
      </c>
    </row>
    <row r="4817" spans="1:16" x14ac:dyDescent="0.25">
      <c r="A4817" t="s">
        <v>29</v>
      </c>
      <c r="B4817" t="s">
        <v>8881</v>
      </c>
      <c r="C4817">
        <v>420</v>
      </c>
      <c r="D4817" t="s">
        <v>8882</v>
      </c>
      <c r="F4817" t="s">
        <v>44</v>
      </c>
      <c r="G4817" t="s">
        <v>45</v>
      </c>
      <c r="H4817" t="s">
        <v>7192</v>
      </c>
      <c r="I4817">
        <v>11</v>
      </c>
      <c r="J4817">
        <v>3</v>
      </c>
      <c r="K4817" t="s">
        <v>8883</v>
      </c>
      <c r="L4817">
        <v>0</v>
      </c>
      <c r="M4817">
        <f t="shared" si="306"/>
        <v>2</v>
      </c>
      <c r="N4817" s="2">
        <f t="shared" si="303"/>
        <v>28</v>
      </c>
      <c r="O4817" s="2" t="str">
        <f t="shared" si="304"/>
        <v>DX_RHD_FM</v>
      </c>
      <c r="P4817" t="str">
        <f t="shared" si="305"/>
        <v>PA</v>
      </c>
    </row>
    <row r="4818" spans="1:16" x14ac:dyDescent="0.25">
      <c r="A4818" t="s">
        <v>29</v>
      </c>
      <c r="B4818" t="s">
        <v>8884</v>
      </c>
      <c r="C4818">
        <v>421</v>
      </c>
      <c r="D4818" t="s">
        <v>8885</v>
      </c>
      <c r="F4818" t="s">
        <v>44</v>
      </c>
      <c r="G4818" t="s">
        <v>45</v>
      </c>
      <c r="H4818" t="s">
        <v>7192</v>
      </c>
      <c r="I4818">
        <v>11</v>
      </c>
      <c r="J4818">
        <v>3</v>
      </c>
      <c r="K4818" t="s">
        <v>8886</v>
      </c>
      <c r="L4818">
        <v>0</v>
      </c>
      <c r="M4818">
        <f t="shared" si="306"/>
        <v>2</v>
      </c>
      <c r="N4818" s="2">
        <f t="shared" si="303"/>
        <v>28</v>
      </c>
      <c r="O4818" s="2" t="str">
        <f t="shared" si="304"/>
        <v>DX_LHD_LM</v>
      </c>
      <c r="P4818" t="str">
        <f t="shared" si="305"/>
        <v>PA</v>
      </c>
    </row>
    <row r="4819" spans="1:16" x14ac:dyDescent="0.25">
      <c r="A4819" t="s">
        <v>29</v>
      </c>
      <c r="B4819" t="s">
        <v>8887</v>
      </c>
      <c r="C4819">
        <v>422</v>
      </c>
      <c r="D4819" t="s">
        <v>8888</v>
      </c>
      <c r="F4819" t="s">
        <v>44</v>
      </c>
      <c r="G4819" t="s">
        <v>45</v>
      </c>
      <c r="H4819" t="s">
        <v>7192</v>
      </c>
      <c r="I4819">
        <v>11</v>
      </c>
      <c r="J4819">
        <v>3</v>
      </c>
      <c r="K4819" t="s">
        <v>8889</v>
      </c>
      <c r="L4819">
        <v>0</v>
      </c>
      <c r="M4819">
        <f t="shared" si="306"/>
        <v>2</v>
      </c>
      <c r="N4819" s="2">
        <f t="shared" si="303"/>
        <v>28</v>
      </c>
      <c r="O4819" s="2" t="str">
        <f t="shared" si="304"/>
        <v>DX_RHD_LM</v>
      </c>
      <c r="P4819" t="str">
        <f t="shared" si="305"/>
        <v>PA</v>
      </c>
    </row>
    <row r="4820" spans="1:16" x14ac:dyDescent="0.25">
      <c r="A4820" t="s">
        <v>29</v>
      </c>
      <c r="B4820" t="s">
        <v>8890</v>
      </c>
      <c r="C4820">
        <v>423</v>
      </c>
      <c r="D4820" t="s">
        <v>8891</v>
      </c>
      <c r="F4820" t="s">
        <v>44</v>
      </c>
      <c r="G4820" t="s">
        <v>45</v>
      </c>
      <c r="H4820" t="s">
        <v>7192</v>
      </c>
      <c r="I4820">
        <v>11</v>
      </c>
      <c r="J4820">
        <v>3</v>
      </c>
      <c r="K4820" t="s">
        <v>8892</v>
      </c>
      <c r="L4820">
        <v>0</v>
      </c>
      <c r="M4820">
        <f t="shared" si="306"/>
        <v>2</v>
      </c>
      <c r="N4820" s="2">
        <f t="shared" si="303"/>
        <v>28</v>
      </c>
      <c r="O4820" s="2" t="str">
        <f t="shared" si="304"/>
        <v>DX_LHD_BMC</v>
      </c>
      <c r="P4820" t="str">
        <f t="shared" si="305"/>
        <v>PA</v>
      </c>
    </row>
    <row r="4821" spans="1:16" x14ac:dyDescent="0.25">
      <c r="A4821" t="s">
        <v>29</v>
      </c>
      <c r="B4821" t="s">
        <v>8893</v>
      </c>
      <c r="C4821">
        <v>424</v>
      </c>
      <c r="D4821" t="s">
        <v>8894</v>
      </c>
      <c r="F4821" t="s">
        <v>44</v>
      </c>
      <c r="G4821" t="s">
        <v>45</v>
      </c>
      <c r="H4821" t="s">
        <v>7192</v>
      </c>
      <c r="I4821">
        <v>11</v>
      </c>
      <c r="J4821">
        <v>3</v>
      </c>
      <c r="K4821" t="s">
        <v>8895</v>
      </c>
      <c r="L4821">
        <v>0</v>
      </c>
      <c r="M4821">
        <f t="shared" si="306"/>
        <v>2</v>
      </c>
      <c r="N4821" s="2">
        <f t="shared" si="303"/>
        <v>28</v>
      </c>
      <c r="O4821" s="2" t="str">
        <f t="shared" si="304"/>
        <v>DX_RHD_BMC</v>
      </c>
      <c r="P4821" t="str">
        <f t="shared" si="305"/>
        <v>PA</v>
      </c>
    </row>
    <row r="4822" spans="1:16" x14ac:dyDescent="0.25">
      <c r="A4822" t="s">
        <v>29</v>
      </c>
      <c r="B4822" t="s">
        <v>8896</v>
      </c>
      <c r="C4822">
        <v>425</v>
      </c>
      <c r="D4822" t="s">
        <v>7654</v>
      </c>
      <c r="F4822" t="s">
        <v>44</v>
      </c>
      <c r="G4822" t="s">
        <v>45</v>
      </c>
      <c r="H4822" t="s">
        <v>7192</v>
      </c>
      <c r="I4822">
        <v>11</v>
      </c>
      <c r="J4822">
        <v>3</v>
      </c>
      <c r="K4822" t="s">
        <v>8897</v>
      </c>
      <c r="L4822">
        <v>0</v>
      </c>
      <c r="M4822">
        <f t="shared" si="306"/>
        <v>2</v>
      </c>
      <c r="N4822" s="2">
        <f t="shared" si="303"/>
        <v>28</v>
      </c>
      <c r="O4822" s="2" t="str">
        <f t="shared" si="304"/>
        <v>DX_VATMASS</v>
      </c>
      <c r="P4822" t="str">
        <f t="shared" si="305"/>
        <v>PA</v>
      </c>
    </row>
    <row r="4823" spans="1:16" x14ac:dyDescent="0.25">
      <c r="A4823" t="s">
        <v>29</v>
      </c>
      <c r="B4823" t="s">
        <v>8898</v>
      </c>
      <c r="C4823">
        <v>426</v>
      </c>
      <c r="D4823" t="s">
        <v>7657</v>
      </c>
      <c r="F4823" t="s">
        <v>44</v>
      </c>
      <c r="G4823" t="s">
        <v>45</v>
      </c>
      <c r="H4823" t="s">
        <v>7192</v>
      </c>
      <c r="I4823">
        <v>11</v>
      </c>
      <c r="J4823">
        <v>3</v>
      </c>
      <c r="K4823" t="s">
        <v>8899</v>
      </c>
      <c r="L4823">
        <v>0</v>
      </c>
      <c r="M4823">
        <f t="shared" si="306"/>
        <v>2</v>
      </c>
      <c r="N4823" s="2">
        <f t="shared" si="303"/>
        <v>28</v>
      </c>
      <c r="O4823" s="2" t="str">
        <f t="shared" si="304"/>
        <v>DX_VATVOL</v>
      </c>
      <c r="P4823" t="str">
        <f t="shared" si="305"/>
        <v>PA</v>
      </c>
    </row>
    <row r="4824" spans="1:16" x14ac:dyDescent="0.25">
      <c r="A4824" t="s">
        <v>29</v>
      </c>
      <c r="B4824" t="s">
        <v>8900</v>
      </c>
      <c r="C4824">
        <v>427</v>
      </c>
      <c r="D4824" t="s">
        <v>3645</v>
      </c>
      <c r="E4824" s="26" t="s">
        <v>9541</v>
      </c>
      <c r="F4824" t="s">
        <v>44</v>
      </c>
      <c r="G4824" t="s">
        <v>45</v>
      </c>
      <c r="H4824" t="s">
        <v>7192</v>
      </c>
      <c r="I4824">
        <v>11</v>
      </c>
      <c r="J4824">
        <v>3</v>
      </c>
      <c r="K4824" t="s">
        <v>8901</v>
      </c>
      <c r="L4824">
        <v>0</v>
      </c>
      <c r="M4824">
        <f t="shared" si="306"/>
        <v>2</v>
      </c>
      <c r="N4824" s="2">
        <f t="shared" si="303"/>
        <v>28</v>
      </c>
      <c r="O4824" s="2" t="str">
        <f t="shared" si="304"/>
        <v>DX_HD_BMD</v>
      </c>
      <c r="P4824" t="str">
        <f t="shared" si="305"/>
        <v>PA</v>
      </c>
    </row>
    <row r="4825" spans="1:16" x14ac:dyDescent="0.25">
      <c r="A4825" t="s">
        <v>29</v>
      </c>
      <c r="B4825" t="s">
        <v>8902</v>
      </c>
      <c r="C4825">
        <v>428</v>
      </c>
      <c r="D4825" t="s">
        <v>7231</v>
      </c>
      <c r="F4825" t="s">
        <v>44</v>
      </c>
      <c r="G4825" t="s">
        <v>45</v>
      </c>
      <c r="H4825" t="s">
        <v>7192</v>
      </c>
      <c r="I4825">
        <v>11</v>
      </c>
      <c r="J4825">
        <v>3</v>
      </c>
      <c r="K4825" t="s">
        <v>8903</v>
      </c>
      <c r="L4825">
        <v>0</v>
      </c>
      <c r="M4825">
        <f t="shared" si="306"/>
        <v>2</v>
      </c>
      <c r="N4825" s="2">
        <f t="shared" si="303"/>
        <v>28</v>
      </c>
      <c r="O4825" s="2" t="str">
        <f t="shared" si="304"/>
        <v>DX_AM_BMD</v>
      </c>
      <c r="P4825" t="str">
        <f t="shared" si="305"/>
        <v>PA</v>
      </c>
    </row>
    <row r="4826" spans="1:16" x14ac:dyDescent="0.25">
      <c r="A4826" t="s">
        <v>29</v>
      </c>
      <c r="B4826" t="s">
        <v>8904</v>
      </c>
      <c r="C4826">
        <v>429</v>
      </c>
      <c r="D4826" t="s">
        <v>7234</v>
      </c>
      <c r="F4826" t="s">
        <v>44</v>
      </c>
      <c r="G4826" t="s">
        <v>45</v>
      </c>
      <c r="H4826" t="s">
        <v>7192</v>
      </c>
      <c r="I4826">
        <v>11</v>
      </c>
      <c r="J4826">
        <v>3</v>
      </c>
      <c r="K4826" t="s">
        <v>8905</v>
      </c>
      <c r="L4826">
        <v>0</v>
      </c>
      <c r="M4826">
        <f t="shared" si="306"/>
        <v>2</v>
      </c>
      <c r="N4826" s="2">
        <f t="shared" si="303"/>
        <v>28</v>
      </c>
      <c r="O4826" s="2" t="str">
        <f t="shared" si="304"/>
        <v>DX_LG_BMD</v>
      </c>
      <c r="P4826" t="str">
        <f t="shared" si="305"/>
        <v>PA</v>
      </c>
    </row>
    <row r="4827" spans="1:16" x14ac:dyDescent="0.25">
      <c r="A4827" t="s">
        <v>29</v>
      </c>
      <c r="B4827" t="s">
        <v>8906</v>
      </c>
      <c r="C4827">
        <v>430</v>
      </c>
      <c r="D4827" t="s">
        <v>7237</v>
      </c>
      <c r="F4827" t="s">
        <v>44</v>
      </c>
      <c r="G4827" t="s">
        <v>45</v>
      </c>
      <c r="H4827" t="s">
        <v>7192</v>
      </c>
      <c r="I4827">
        <v>11</v>
      </c>
      <c r="J4827">
        <v>3</v>
      </c>
      <c r="K4827" t="s">
        <v>8907</v>
      </c>
      <c r="L4827">
        <v>0</v>
      </c>
      <c r="M4827">
        <f t="shared" si="306"/>
        <v>2</v>
      </c>
      <c r="N4827" s="2">
        <f t="shared" si="303"/>
        <v>28</v>
      </c>
      <c r="O4827" s="2" t="str">
        <f t="shared" si="304"/>
        <v>DX_TRU_BMD</v>
      </c>
      <c r="P4827" t="str">
        <f t="shared" si="305"/>
        <v>PA</v>
      </c>
    </row>
    <row r="4828" spans="1:16" x14ac:dyDescent="0.25">
      <c r="A4828" t="s">
        <v>29</v>
      </c>
      <c r="B4828" t="s">
        <v>8908</v>
      </c>
      <c r="C4828">
        <v>431</v>
      </c>
      <c r="D4828" t="s">
        <v>7240</v>
      </c>
      <c r="F4828" t="s">
        <v>44</v>
      </c>
      <c r="G4828" t="s">
        <v>45</v>
      </c>
      <c r="H4828" t="s">
        <v>7192</v>
      </c>
      <c r="I4828">
        <v>11</v>
      </c>
      <c r="J4828">
        <v>3</v>
      </c>
      <c r="K4828" t="s">
        <v>8909</v>
      </c>
      <c r="L4828">
        <v>0</v>
      </c>
      <c r="M4828">
        <f t="shared" si="306"/>
        <v>2</v>
      </c>
      <c r="N4828" s="2">
        <f t="shared" si="303"/>
        <v>28</v>
      </c>
      <c r="O4828" s="2" t="str">
        <f t="shared" si="304"/>
        <v>DX_RIB_BMD</v>
      </c>
      <c r="P4828" t="str">
        <f t="shared" si="305"/>
        <v>PA</v>
      </c>
    </row>
    <row r="4829" spans="1:16" x14ac:dyDescent="0.25">
      <c r="A4829" t="s">
        <v>29</v>
      </c>
      <c r="B4829" t="s">
        <v>8910</v>
      </c>
      <c r="C4829">
        <v>432</v>
      </c>
      <c r="D4829" t="s">
        <v>3699</v>
      </c>
      <c r="E4829" s="26" t="s">
        <v>9541</v>
      </c>
      <c r="F4829" t="s">
        <v>44</v>
      </c>
      <c r="G4829" t="s">
        <v>45</v>
      </c>
      <c r="H4829" t="s">
        <v>7192</v>
      </c>
      <c r="I4829">
        <v>11</v>
      </c>
      <c r="J4829">
        <v>3</v>
      </c>
      <c r="K4829" t="s">
        <v>8911</v>
      </c>
      <c r="L4829">
        <v>0</v>
      </c>
      <c r="M4829">
        <f t="shared" si="306"/>
        <v>2</v>
      </c>
      <c r="N4829" s="2">
        <f t="shared" si="303"/>
        <v>28</v>
      </c>
      <c r="O4829" s="2" t="str">
        <f t="shared" si="304"/>
        <v>DX_PLV_BMD</v>
      </c>
      <c r="P4829" t="str">
        <f t="shared" si="305"/>
        <v>PA</v>
      </c>
    </row>
    <row r="4830" spans="1:16" x14ac:dyDescent="0.25">
      <c r="A4830" t="s">
        <v>29</v>
      </c>
      <c r="B4830" t="s">
        <v>8912</v>
      </c>
      <c r="C4830">
        <v>433</v>
      </c>
      <c r="D4830" t="s">
        <v>7245</v>
      </c>
      <c r="F4830" t="s">
        <v>44</v>
      </c>
      <c r="G4830" t="s">
        <v>45</v>
      </c>
      <c r="H4830" t="s">
        <v>7192</v>
      </c>
      <c r="I4830">
        <v>11</v>
      </c>
      <c r="J4830">
        <v>3</v>
      </c>
      <c r="K4830" t="s">
        <v>8913</v>
      </c>
      <c r="L4830">
        <v>0</v>
      </c>
      <c r="M4830">
        <f t="shared" si="306"/>
        <v>2</v>
      </c>
      <c r="N4830" s="2">
        <f t="shared" si="303"/>
        <v>28</v>
      </c>
      <c r="O4830" s="2" t="str">
        <f t="shared" si="304"/>
        <v>DX_SP_BMD</v>
      </c>
      <c r="P4830" t="str">
        <f t="shared" si="305"/>
        <v>PA</v>
      </c>
    </row>
    <row r="4831" spans="1:16" x14ac:dyDescent="0.25">
      <c r="A4831" t="s">
        <v>29</v>
      </c>
      <c r="B4831" t="s">
        <v>8914</v>
      </c>
      <c r="C4831">
        <v>434</v>
      </c>
      <c r="D4831" t="s">
        <v>3753</v>
      </c>
      <c r="E4831" s="26" t="s">
        <v>9541</v>
      </c>
      <c r="F4831" t="s">
        <v>44</v>
      </c>
      <c r="G4831" t="s">
        <v>45</v>
      </c>
      <c r="H4831" t="s">
        <v>7192</v>
      </c>
      <c r="I4831">
        <v>11</v>
      </c>
      <c r="J4831">
        <v>3</v>
      </c>
      <c r="K4831" t="s">
        <v>8915</v>
      </c>
      <c r="L4831">
        <v>0</v>
      </c>
      <c r="M4831">
        <f t="shared" si="306"/>
        <v>2</v>
      </c>
      <c r="N4831" s="2">
        <f t="shared" si="303"/>
        <v>28</v>
      </c>
      <c r="O4831" s="2" t="str">
        <f t="shared" si="304"/>
        <v>DX_LAM_BMD</v>
      </c>
      <c r="P4831" t="str">
        <f t="shared" si="305"/>
        <v>PA</v>
      </c>
    </row>
    <row r="4832" spans="1:16" x14ac:dyDescent="0.25">
      <c r="A4832" t="s">
        <v>29</v>
      </c>
      <c r="B4832" t="s">
        <v>8916</v>
      </c>
      <c r="C4832">
        <v>435</v>
      </c>
      <c r="D4832" t="s">
        <v>3717</v>
      </c>
      <c r="E4832" s="26" t="s">
        <v>9541</v>
      </c>
      <c r="F4832" t="s">
        <v>44</v>
      </c>
      <c r="G4832" t="s">
        <v>45</v>
      </c>
      <c r="H4832" t="s">
        <v>7192</v>
      </c>
      <c r="I4832">
        <v>11</v>
      </c>
      <c r="J4832">
        <v>3</v>
      </c>
      <c r="K4832" t="s">
        <v>8917</v>
      </c>
      <c r="L4832">
        <v>0</v>
      </c>
      <c r="M4832">
        <f t="shared" si="306"/>
        <v>2</v>
      </c>
      <c r="N4832" s="2">
        <f t="shared" si="303"/>
        <v>28</v>
      </c>
      <c r="O4832" s="2" t="str">
        <f t="shared" si="304"/>
        <v>DX_LLG_BMD</v>
      </c>
      <c r="P4832" t="str">
        <f t="shared" si="305"/>
        <v>PA</v>
      </c>
    </row>
    <row r="4833" spans="1:16" x14ac:dyDescent="0.25">
      <c r="A4833" t="s">
        <v>29</v>
      </c>
      <c r="B4833" t="s">
        <v>8918</v>
      </c>
      <c r="C4833">
        <v>436</v>
      </c>
      <c r="D4833" t="s">
        <v>3771</v>
      </c>
      <c r="E4833" s="26" t="s">
        <v>9541</v>
      </c>
      <c r="F4833" t="s">
        <v>44</v>
      </c>
      <c r="G4833" t="s">
        <v>45</v>
      </c>
      <c r="H4833" t="s">
        <v>7192</v>
      </c>
      <c r="I4833">
        <v>11</v>
      </c>
      <c r="J4833">
        <v>3</v>
      </c>
      <c r="K4833" t="s">
        <v>8919</v>
      </c>
      <c r="L4833">
        <v>0</v>
      </c>
      <c r="M4833">
        <f t="shared" si="306"/>
        <v>2</v>
      </c>
      <c r="N4833" s="2">
        <f t="shared" si="303"/>
        <v>28</v>
      </c>
      <c r="O4833" s="2" t="str">
        <f t="shared" si="304"/>
        <v>DX_RAM_BMD</v>
      </c>
      <c r="P4833" t="str">
        <f t="shared" si="305"/>
        <v>PA</v>
      </c>
    </row>
    <row r="4834" spans="1:16" x14ac:dyDescent="0.25">
      <c r="A4834" t="s">
        <v>29</v>
      </c>
      <c r="B4834" t="s">
        <v>8920</v>
      </c>
      <c r="C4834">
        <v>437</v>
      </c>
      <c r="D4834" t="s">
        <v>3735</v>
      </c>
      <c r="E4834" s="26" t="s">
        <v>9541</v>
      </c>
      <c r="F4834" t="s">
        <v>44</v>
      </c>
      <c r="G4834" t="s">
        <v>45</v>
      </c>
      <c r="H4834" t="s">
        <v>7192</v>
      </c>
      <c r="I4834">
        <v>11</v>
      </c>
      <c r="J4834">
        <v>3</v>
      </c>
      <c r="K4834" t="s">
        <v>8921</v>
      </c>
      <c r="L4834">
        <v>0</v>
      </c>
      <c r="M4834">
        <f t="shared" si="306"/>
        <v>2</v>
      </c>
      <c r="N4834" s="2">
        <f t="shared" si="303"/>
        <v>28</v>
      </c>
      <c r="O4834" s="2" t="str">
        <f t="shared" si="304"/>
        <v>DX_RLG_BMD</v>
      </c>
      <c r="P4834" t="str">
        <f t="shared" si="305"/>
        <v>PA</v>
      </c>
    </row>
    <row r="4835" spans="1:16" x14ac:dyDescent="0.25">
      <c r="A4835" t="s">
        <v>29</v>
      </c>
      <c r="B4835" t="s">
        <v>8922</v>
      </c>
      <c r="C4835">
        <v>438</v>
      </c>
      <c r="D4835" t="s">
        <v>3620</v>
      </c>
      <c r="E4835" s="26" t="s">
        <v>9541</v>
      </c>
      <c r="F4835" t="s">
        <v>44</v>
      </c>
      <c r="G4835" t="s">
        <v>45</v>
      </c>
      <c r="H4835" t="s">
        <v>7192</v>
      </c>
      <c r="I4835">
        <v>11</v>
      </c>
      <c r="J4835">
        <v>3</v>
      </c>
      <c r="K4835" t="s">
        <v>8923</v>
      </c>
      <c r="L4835">
        <v>0</v>
      </c>
      <c r="M4835">
        <f t="shared" si="306"/>
        <v>2</v>
      </c>
      <c r="N4835" s="2">
        <f t="shared" si="303"/>
        <v>28</v>
      </c>
      <c r="O4835" s="2" t="str">
        <f t="shared" si="304"/>
        <v>DX_TOT_BMD</v>
      </c>
      <c r="P4835" t="str">
        <f t="shared" si="305"/>
        <v>PA</v>
      </c>
    </row>
    <row r="4836" spans="1:16" x14ac:dyDescent="0.25">
      <c r="A4836" t="s">
        <v>29</v>
      </c>
      <c r="B4836" t="s">
        <v>8924</v>
      </c>
      <c r="C4836">
        <v>439</v>
      </c>
      <c r="D4836" t="s">
        <v>7258</v>
      </c>
      <c r="F4836" t="s">
        <v>44</v>
      </c>
      <c r="G4836" t="s">
        <v>45</v>
      </c>
      <c r="H4836" t="s">
        <v>7192</v>
      </c>
      <c r="I4836">
        <v>11</v>
      </c>
      <c r="J4836">
        <v>3</v>
      </c>
      <c r="K4836" t="s">
        <v>8925</v>
      </c>
      <c r="L4836">
        <v>0</v>
      </c>
      <c r="M4836">
        <f t="shared" si="306"/>
        <v>2</v>
      </c>
      <c r="N4836" s="2">
        <f t="shared" si="303"/>
        <v>28</v>
      </c>
      <c r="O4836" s="2" t="str">
        <f t="shared" si="304"/>
        <v>DX_LTRU_BMD</v>
      </c>
      <c r="P4836" t="str">
        <f t="shared" si="305"/>
        <v>PA</v>
      </c>
    </row>
    <row r="4837" spans="1:16" x14ac:dyDescent="0.25">
      <c r="A4837" t="s">
        <v>29</v>
      </c>
      <c r="B4837" t="s">
        <v>8926</v>
      </c>
      <c r="C4837">
        <v>440</v>
      </c>
      <c r="D4837" t="s">
        <v>7261</v>
      </c>
      <c r="F4837" t="s">
        <v>44</v>
      </c>
      <c r="G4837" t="s">
        <v>45</v>
      </c>
      <c r="H4837" t="s">
        <v>7192</v>
      </c>
      <c r="I4837">
        <v>11</v>
      </c>
      <c r="J4837">
        <v>3</v>
      </c>
      <c r="K4837" t="s">
        <v>8927</v>
      </c>
      <c r="L4837">
        <v>0</v>
      </c>
      <c r="M4837">
        <f t="shared" si="306"/>
        <v>2</v>
      </c>
      <c r="N4837" s="2">
        <f t="shared" si="303"/>
        <v>28</v>
      </c>
      <c r="O4837" s="2" t="str">
        <f t="shared" si="304"/>
        <v>DX_LTOT_BMD</v>
      </c>
      <c r="P4837" t="str">
        <f t="shared" si="305"/>
        <v>PA</v>
      </c>
    </row>
    <row r="4838" spans="1:16" x14ac:dyDescent="0.25">
      <c r="A4838" t="s">
        <v>29</v>
      </c>
      <c r="B4838" t="s">
        <v>8928</v>
      </c>
      <c r="C4838">
        <v>441</v>
      </c>
      <c r="D4838" t="s">
        <v>7264</v>
      </c>
      <c r="F4838" t="s">
        <v>44</v>
      </c>
      <c r="G4838" t="s">
        <v>45</v>
      </c>
      <c r="H4838" t="s">
        <v>7192</v>
      </c>
      <c r="I4838">
        <v>11</v>
      </c>
      <c r="J4838">
        <v>3</v>
      </c>
      <c r="K4838" t="s">
        <v>8929</v>
      </c>
      <c r="L4838">
        <v>0</v>
      </c>
      <c r="M4838">
        <f t="shared" si="306"/>
        <v>2</v>
      </c>
      <c r="N4838" s="2">
        <f t="shared" si="303"/>
        <v>28</v>
      </c>
      <c r="O4838" s="2" t="str">
        <f t="shared" si="304"/>
        <v>DX_RTRU_BMD</v>
      </c>
      <c r="P4838" t="str">
        <f t="shared" si="305"/>
        <v>PA</v>
      </c>
    </row>
    <row r="4839" spans="1:16" x14ac:dyDescent="0.25">
      <c r="A4839" t="s">
        <v>29</v>
      </c>
      <c r="B4839" t="s">
        <v>8930</v>
      </c>
      <c r="C4839">
        <v>442</v>
      </c>
      <c r="D4839" t="s">
        <v>7267</v>
      </c>
      <c r="F4839" t="s">
        <v>44</v>
      </c>
      <c r="G4839" t="s">
        <v>45</v>
      </c>
      <c r="H4839" t="s">
        <v>7192</v>
      </c>
      <c r="I4839">
        <v>11</v>
      </c>
      <c r="J4839">
        <v>3</v>
      </c>
      <c r="K4839" t="s">
        <v>8931</v>
      </c>
      <c r="L4839">
        <v>0</v>
      </c>
      <c r="M4839">
        <f t="shared" si="306"/>
        <v>2</v>
      </c>
      <c r="N4839" s="2">
        <f t="shared" si="303"/>
        <v>28</v>
      </c>
      <c r="O4839" s="2" t="str">
        <f t="shared" si="304"/>
        <v>DX_RTOT_BMD</v>
      </c>
      <c r="P4839" t="str">
        <f t="shared" si="305"/>
        <v>PA</v>
      </c>
    </row>
    <row r="4840" spans="1:16" x14ac:dyDescent="0.25">
      <c r="A4840" t="s">
        <v>29</v>
      </c>
      <c r="B4840" t="s">
        <v>8932</v>
      </c>
      <c r="C4840">
        <v>443</v>
      </c>
      <c r="D4840" t="s">
        <v>3639</v>
      </c>
      <c r="E4840" s="26" t="s">
        <v>9541</v>
      </c>
      <c r="F4840" t="s">
        <v>44</v>
      </c>
      <c r="G4840" t="s">
        <v>45</v>
      </c>
      <c r="H4840" t="s">
        <v>7192</v>
      </c>
      <c r="I4840">
        <v>11</v>
      </c>
      <c r="J4840">
        <v>3</v>
      </c>
      <c r="K4840" t="s">
        <v>8933</v>
      </c>
      <c r="L4840">
        <v>0</v>
      </c>
      <c r="M4840">
        <f t="shared" si="306"/>
        <v>2</v>
      </c>
      <c r="N4840" s="2">
        <f t="shared" si="303"/>
        <v>28</v>
      </c>
      <c r="O4840" s="2" t="str">
        <f t="shared" si="304"/>
        <v>DX_HD_BMC</v>
      </c>
      <c r="P4840" t="str">
        <f t="shared" si="305"/>
        <v>PA</v>
      </c>
    </row>
    <row r="4841" spans="1:16" x14ac:dyDescent="0.25">
      <c r="A4841" t="s">
        <v>29</v>
      </c>
      <c r="B4841" t="s">
        <v>8934</v>
      </c>
      <c r="C4841">
        <v>444</v>
      </c>
      <c r="D4841" t="s">
        <v>7273</v>
      </c>
      <c r="F4841" t="s">
        <v>44</v>
      </c>
      <c r="G4841" t="s">
        <v>45</v>
      </c>
      <c r="H4841" t="s">
        <v>7192</v>
      </c>
      <c r="I4841">
        <v>11</v>
      </c>
      <c r="J4841">
        <v>3</v>
      </c>
      <c r="K4841" t="s">
        <v>8635</v>
      </c>
      <c r="L4841">
        <v>0</v>
      </c>
      <c r="M4841">
        <f t="shared" si="306"/>
        <v>2</v>
      </c>
      <c r="N4841" s="2">
        <f t="shared" si="303"/>
        <v>28</v>
      </c>
      <c r="O4841" s="2" t="str">
        <f t="shared" si="304"/>
        <v>DX_AM_BMC</v>
      </c>
      <c r="P4841" t="str">
        <f t="shared" si="305"/>
        <v>PA</v>
      </c>
    </row>
    <row r="4842" spans="1:16" x14ac:dyDescent="0.25">
      <c r="A4842" t="s">
        <v>29</v>
      </c>
      <c r="B4842" t="s">
        <v>8935</v>
      </c>
      <c r="C4842">
        <v>445</v>
      </c>
      <c r="D4842" t="s">
        <v>7276</v>
      </c>
      <c r="F4842" t="s">
        <v>44</v>
      </c>
      <c r="G4842" t="s">
        <v>45</v>
      </c>
      <c r="H4842" t="s">
        <v>7192</v>
      </c>
      <c r="I4842">
        <v>11</v>
      </c>
      <c r="J4842">
        <v>3</v>
      </c>
      <c r="K4842" t="s">
        <v>8641</v>
      </c>
      <c r="L4842">
        <v>0</v>
      </c>
      <c r="M4842">
        <f t="shared" si="306"/>
        <v>2</v>
      </c>
      <c r="N4842" s="2">
        <f t="shared" si="303"/>
        <v>28</v>
      </c>
      <c r="O4842" s="2" t="str">
        <f t="shared" si="304"/>
        <v>DX_LG_BMC</v>
      </c>
      <c r="P4842" t="str">
        <f t="shared" si="305"/>
        <v>PA</v>
      </c>
    </row>
    <row r="4843" spans="1:16" x14ac:dyDescent="0.25">
      <c r="A4843" t="s">
        <v>29</v>
      </c>
      <c r="B4843" t="s">
        <v>8936</v>
      </c>
      <c r="C4843">
        <v>446</v>
      </c>
      <c r="D4843" t="s">
        <v>7280</v>
      </c>
      <c r="F4843" t="s">
        <v>44</v>
      </c>
      <c r="G4843" t="s">
        <v>45</v>
      </c>
      <c r="H4843" t="s">
        <v>7192</v>
      </c>
      <c r="I4843">
        <v>11</v>
      </c>
      <c r="J4843">
        <v>3</v>
      </c>
      <c r="K4843" t="s">
        <v>8647</v>
      </c>
      <c r="L4843">
        <v>0</v>
      </c>
      <c r="M4843">
        <f t="shared" si="306"/>
        <v>2</v>
      </c>
      <c r="N4843" s="2">
        <f t="shared" si="303"/>
        <v>28</v>
      </c>
      <c r="O4843" s="2" t="str">
        <f t="shared" si="304"/>
        <v>DX_TRU_BMC</v>
      </c>
      <c r="P4843" t="str">
        <f t="shared" si="305"/>
        <v>PA</v>
      </c>
    </row>
    <row r="4844" spans="1:16" x14ac:dyDescent="0.25">
      <c r="A4844" t="s">
        <v>29</v>
      </c>
      <c r="B4844" t="s">
        <v>8937</v>
      </c>
      <c r="C4844">
        <v>447</v>
      </c>
      <c r="D4844" t="s">
        <v>7283</v>
      </c>
      <c r="F4844" t="s">
        <v>44</v>
      </c>
      <c r="G4844" t="s">
        <v>45</v>
      </c>
      <c r="H4844" t="s">
        <v>7192</v>
      </c>
      <c r="I4844">
        <v>11</v>
      </c>
      <c r="J4844">
        <v>3</v>
      </c>
      <c r="K4844" t="s">
        <v>8938</v>
      </c>
      <c r="L4844">
        <v>0</v>
      </c>
      <c r="M4844">
        <f t="shared" si="306"/>
        <v>2</v>
      </c>
      <c r="N4844" s="2">
        <f t="shared" si="303"/>
        <v>28</v>
      </c>
      <c r="O4844" s="2" t="str">
        <f t="shared" si="304"/>
        <v>DX_RIB_BMC</v>
      </c>
      <c r="P4844" t="str">
        <f t="shared" si="305"/>
        <v>PA</v>
      </c>
    </row>
    <row r="4845" spans="1:16" x14ac:dyDescent="0.25">
      <c r="A4845" t="s">
        <v>29</v>
      </c>
      <c r="B4845" t="s">
        <v>8939</v>
      </c>
      <c r="C4845">
        <v>448</v>
      </c>
      <c r="D4845" t="s">
        <v>3693</v>
      </c>
      <c r="E4845" s="26" t="s">
        <v>9541</v>
      </c>
      <c r="F4845" t="s">
        <v>44</v>
      </c>
      <c r="G4845" t="s">
        <v>45</v>
      </c>
      <c r="H4845" t="s">
        <v>7192</v>
      </c>
      <c r="I4845">
        <v>11</v>
      </c>
      <c r="J4845">
        <v>3</v>
      </c>
      <c r="K4845" t="s">
        <v>8940</v>
      </c>
      <c r="L4845">
        <v>0</v>
      </c>
      <c r="M4845">
        <f t="shared" si="306"/>
        <v>2</v>
      </c>
      <c r="N4845" s="2">
        <f t="shared" si="303"/>
        <v>28</v>
      </c>
      <c r="O4845" s="2" t="str">
        <f t="shared" si="304"/>
        <v>DX_PLV_BMC</v>
      </c>
      <c r="P4845" t="str">
        <f t="shared" si="305"/>
        <v>PA</v>
      </c>
    </row>
    <row r="4846" spans="1:16" x14ac:dyDescent="0.25">
      <c r="A4846" t="s">
        <v>29</v>
      </c>
      <c r="B4846" t="s">
        <v>8941</v>
      </c>
      <c r="C4846">
        <v>449</v>
      </c>
      <c r="D4846" t="s">
        <v>7288</v>
      </c>
      <c r="F4846" t="s">
        <v>44</v>
      </c>
      <c r="G4846" t="s">
        <v>45</v>
      </c>
      <c r="H4846" t="s">
        <v>7192</v>
      </c>
      <c r="I4846">
        <v>11</v>
      </c>
      <c r="J4846">
        <v>3</v>
      </c>
      <c r="K4846" t="s">
        <v>8942</v>
      </c>
      <c r="L4846">
        <v>0</v>
      </c>
      <c r="M4846">
        <f t="shared" si="306"/>
        <v>2</v>
      </c>
      <c r="N4846" s="2">
        <f t="shared" ref="N4846:N4857" si="307">_xlfn.NUMBERVALUE(MID(A4846,2,3))-200</f>
        <v>28</v>
      </c>
      <c r="O4846" s="2" t="str">
        <f t="shared" ref="O4846:O4857" si="308">MID(B4846,6,LEN(B4846)-5)</f>
        <v>DX_SP_BMC</v>
      </c>
      <c r="P4846" t="str">
        <f t="shared" ref="P4846:P4857" si="309">IFERROR(IF(FIND("PA",A4846)&gt;0,"PA","Biological"),"Biological")</f>
        <v>PA</v>
      </c>
    </row>
    <row r="4847" spans="1:16" x14ac:dyDescent="0.25">
      <c r="A4847" t="s">
        <v>29</v>
      </c>
      <c r="B4847" t="s">
        <v>8943</v>
      </c>
      <c r="C4847">
        <v>450</v>
      </c>
      <c r="D4847" t="s">
        <v>3747</v>
      </c>
      <c r="E4847" s="26" t="s">
        <v>9541</v>
      </c>
      <c r="F4847" t="s">
        <v>44</v>
      </c>
      <c r="G4847" t="s">
        <v>45</v>
      </c>
      <c r="H4847" t="s">
        <v>7192</v>
      </c>
      <c r="I4847">
        <v>11</v>
      </c>
      <c r="J4847">
        <v>3</v>
      </c>
      <c r="K4847" t="s">
        <v>8639</v>
      </c>
      <c r="L4847">
        <v>0</v>
      </c>
      <c r="M4847">
        <f t="shared" si="306"/>
        <v>2</v>
      </c>
      <c r="N4847" s="2">
        <f t="shared" si="307"/>
        <v>28</v>
      </c>
      <c r="O4847" s="2" t="str">
        <f t="shared" si="308"/>
        <v>DX_LAM_BMC</v>
      </c>
      <c r="P4847" t="str">
        <f t="shared" si="309"/>
        <v>PA</v>
      </c>
    </row>
    <row r="4848" spans="1:16" x14ac:dyDescent="0.25">
      <c r="A4848" t="s">
        <v>29</v>
      </c>
      <c r="B4848" t="s">
        <v>8944</v>
      </c>
      <c r="C4848">
        <v>451</v>
      </c>
      <c r="D4848" t="s">
        <v>3711</v>
      </c>
      <c r="E4848" s="26" t="s">
        <v>9541</v>
      </c>
      <c r="F4848" t="s">
        <v>44</v>
      </c>
      <c r="G4848" t="s">
        <v>45</v>
      </c>
      <c r="H4848" t="s">
        <v>7192</v>
      </c>
      <c r="I4848">
        <v>11</v>
      </c>
      <c r="J4848">
        <v>3</v>
      </c>
      <c r="K4848" t="s">
        <v>8645</v>
      </c>
      <c r="L4848">
        <v>0</v>
      </c>
      <c r="M4848">
        <f t="shared" si="306"/>
        <v>2</v>
      </c>
      <c r="N4848" s="2">
        <f t="shared" si="307"/>
        <v>28</v>
      </c>
      <c r="O4848" s="2" t="str">
        <f t="shared" si="308"/>
        <v>DX_LLG_BMC</v>
      </c>
      <c r="P4848" t="str">
        <f t="shared" si="309"/>
        <v>PA</v>
      </c>
    </row>
    <row r="4849" spans="1:16" x14ac:dyDescent="0.25">
      <c r="A4849" t="s">
        <v>29</v>
      </c>
      <c r="B4849" t="s">
        <v>8945</v>
      </c>
      <c r="C4849">
        <v>452</v>
      </c>
      <c r="D4849" t="s">
        <v>3765</v>
      </c>
      <c r="E4849" s="26" t="s">
        <v>9541</v>
      </c>
      <c r="F4849" t="s">
        <v>44</v>
      </c>
      <c r="G4849" t="s">
        <v>45</v>
      </c>
      <c r="H4849" t="s">
        <v>7192</v>
      </c>
      <c r="I4849">
        <v>11</v>
      </c>
      <c r="J4849">
        <v>3</v>
      </c>
      <c r="K4849" t="s">
        <v>8637</v>
      </c>
      <c r="L4849">
        <v>0</v>
      </c>
      <c r="M4849">
        <f t="shared" si="306"/>
        <v>2</v>
      </c>
      <c r="N4849" s="2">
        <f t="shared" si="307"/>
        <v>28</v>
      </c>
      <c r="O4849" s="2" t="str">
        <f t="shared" si="308"/>
        <v>DX_RAM_BMC</v>
      </c>
      <c r="P4849" t="str">
        <f t="shared" si="309"/>
        <v>PA</v>
      </c>
    </row>
    <row r="4850" spans="1:16" x14ac:dyDescent="0.25">
      <c r="A4850" t="s">
        <v>29</v>
      </c>
      <c r="B4850" t="s">
        <v>8946</v>
      </c>
      <c r="C4850">
        <v>453</v>
      </c>
      <c r="D4850" t="s">
        <v>3729</v>
      </c>
      <c r="E4850" s="26" t="s">
        <v>9541</v>
      </c>
      <c r="F4850" t="s">
        <v>44</v>
      </c>
      <c r="G4850" t="s">
        <v>45</v>
      </c>
      <c r="H4850" t="s">
        <v>7192</v>
      </c>
      <c r="I4850">
        <v>11</v>
      </c>
      <c r="J4850">
        <v>3</v>
      </c>
      <c r="K4850" t="s">
        <v>8643</v>
      </c>
      <c r="L4850">
        <v>0</v>
      </c>
      <c r="M4850">
        <f t="shared" si="306"/>
        <v>2</v>
      </c>
      <c r="N4850" s="2">
        <f t="shared" si="307"/>
        <v>28</v>
      </c>
      <c r="O4850" s="2" t="str">
        <f t="shared" si="308"/>
        <v>DX_RLG_BMC</v>
      </c>
      <c r="P4850" t="str">
        <f t="shared" si="309"/>
        <v>PA</v>
      </c>
    </row>
    <row r="4851" spans="1:16" x14ac:dyDescent="0.25">
      <c r="A4851" t="s">
        <v>29</v>
      </c>
      <c r="B4851" t="s">
        <v>8947</v>
      </c>
      <c r="C4851">
        <v>454</v>
      </c>
      <c r="D4851" t="s">
        <v>3614</v>
      </c>
      <c r="E4851" s="26" t="s">
        <v>9541</v>
      </c>
      <c r="F4851" t="s">
        <v>44</v>
      </c>
      <c r="G4851" t="s">
        <v>45</v>
      </c>
      <c r="H4851" t="s">
        <v>7192</v>
      </c>
      <c r="I4851">
        <v>11</v>
      </c>
      <c r="J4851">
        <v>3</v>
      </c>
      <c r="K4851" t="s">
        <v>8657</v>
      </c>
      <c r="L4851">
        <v>0</v>
      </c>
      <c r="M4851">
        <f t="shared" si="306"/>
        <v>2</v>
      </c>
      <c r="N4851" s="2">
        <f t="shared" si="307"/>
        <v>28</v>
      </c>
      <c r="O4851" s="2" t="str">
        <f t="shared" si="308"/>
        <v>DX_TOT_BMC</v>
      </c>
      <c r="P4851" t="str">
        <f t="shared" si="309"/>
        <v>PA</v>
      </c>
    </row>
    <row r="4852" spans="1:16" x14ac:dyDescent="0.25">
      <c r="A4852" t="s">
        <v>29</v>
      </c>
      <c r="B4852" t="s">
        <v>8948</v>
      </c>
      <c r="C4852">
        <v>455</v>
      </c>
      <c r="D4852" t="s">
        <v>7302</v>
      </c>
      <c r="F4852" t="s">
        <v>44</v>
      </c>
      <c r="G4852" t="s">
        <v>45</v>
      </c>
      <c r="H4852" t="s">
        <v>7192</v>
      </c>
      <c r="I4852">
        <v>11</v>
      </c>
      <c r="J4852">
        <v>3</v>
      </c>
      <c r="K4852" t="s">
        <v>8651</v>
      </c>
      <c r="L4852">
        <v>0</v>
      </c>
      <c r="M4852">
        <f t="shared" si="306"/>
        <v>2</v>
      </c>
      <c r="N4852" s="2">
        <f t="shared" si="307"/>
        <v>28</v>
      </c>
      <c r="O4852" s="2" t="str">
        <f t="shared" si="308"/>
        <v>DX_LTRU_BMC</v>
      </c>
      <c r="P4852" t="str">
        <f t="shared" si="309"/>
        <v>PA</v>
      </c>
    </row>
    <row r="4853" spans="1:16" x14ac:dyDescent="0.25">
      <c r="A4853" t="s">
        <v>29</v>
      </c>
      <c r="B4853" t="s">
        <v>8949</v>
      </c>
      <c r="C4853">
        <v>456</v>
      </c>
      <c r="D4853" t="s">
        <v>7305</v>
      </c>
      <c r="F4853" t="s">
        <v>44</v>
      </c>
      <c r="G4853" t="s">
        <v>45</v>
      </c>
      <c r="H4853" t="s">
        <v>7192</v>
      </c>
      <c r="I4853">
        <v>11</v>
      </c>
      <c r="J4853">
        <v>3</v>
      </c>
      <c r="K4853" t="s">
        <v>8661</v>
      </c>
      <c r="L4853">
        <v>0</v>
      </c>
      <c r="M4853">
        <f t="shared" si="306"/>
        <v>2</v>
      </c>
      <c r="N4853" s="2">
        <f t="shared" si="307"/>
        <v>28</v>
      </c>
      <c r="O4853" s="2" t="str">
        <f t="shared" si="308"/>
        <v>DX_LTOT_BMC</v>
      </c>
      <c r="P4853" t="str">
        <f t="shared" si="309"/>
        <v>PA</v>
      </c>
    </row>
    <row r="4854" spans="1:16" x14ac:dyDescent="0.25">
      <c r="A4854" t="s">
        <v>29</v>
      </c>
      <c r="B4854" t="s">
        <v>8950</v>
      </c>
      <c r="C4854">
        <v>457</v>
      </c>
      <c r="D4854" t="s">
        <v>7308</v>
      </c>
      <c r="F4854" t="s">
        <v>44</v>
      </c>
      <c r="G4854" t="s">
        <v>45</v>
      </c>
      <c r="H4854" t="s">
        <v>7192</v>
      </c>
      <c r="I4854">
        <v>11</v>
      </c>
      <c r="J4854">
        <v>3</v>
      </c>
      <c r="K4854" t="s">
        <v>8649</v>
      </c>
      <c r="L4854">
        <v>0</v>
      </c>
      <c r="M4854">
        <f t="shared" si="306"/>
        <v>2</v>
      </c>
      <c r="N4854" s="2">
        <f t="shared" si="307"/>
        <v>28</v>
      </c>
      <c r="O4854" s="2" t="str">
        <f t="shared" si="308"/>
        <v>DX_RTRU_BMC</v>
      </c>
      <c r="P4854" t="str">
        <f t="shared" si="309"/>
        <v>PA</v>
      </c>
    </row>
    <row r="4855" spans="1:16" x14ac:dyDescent="0.25">
      <c r="A4855" t="s">
        <v>29</v>
      </c>
      <c r="B4855" t="s">
        <v>8951</v>
      </c>
      <c r="C4855">
        <v>458</v>
      </c>
      <c r="D4855" t="s">
        <v>7311</v>
      </c>
      <c r="F4855" t="s">
        <v>44</v>
      </c>
      <c r="G4855" t="s">
        <v>45</v>
      </c>
      <c r="H4855" t="s">
        <v>7192</v>
      </c>
      <c r="I4855">
        <v>11</v>
      </c>
      <c r="J4855">
        <v>3</v>
      </c>
      <c r="K4855" t="s">
        <v>8659</v>
      </c>
      <c r="L4855">
        <v>0</v>
      </c>
      <c r="M4855">
        <f t="shared" si="306"/>
        <v>2</v>
      </c>
      <c r="N4855" s="2">
        <f t="shared" si="307"/>
        <v>28</v>
      </c>
      <c r="O4855" s="2" t="str">
        <f t="shared" si="308"/>
        <v>DX_RTOT_BMC</v>
      </c>
      <c r="P4855" t="str">
        <f t="shared" si="309"/>
        <v>PA</v>
      </c>
    </row>
    <row r="4856" spans="1:16" x14ac:dyDescent="0.25">
      <c r="A4856" t="s">
        <v>29</v>
      </c>
      <c r="B4856" t="s">
        <v>8952</v>
      </c>
      <c r="C4856">
        <v>459</v>
      </c>
      <c r="D4856" t="s">
        <v>3633</v>
      </c>
      <c r="F4856" t="s">
        <v>44</v>
      </c>
      <c r="G4856" t="s">
        <v>45</v>
      </c>
      <c r="H4856" t="s">
        <v>7192</v>
      </c>
      <c r="I4856">
        <v>11</v>
      </c>
      <c r="J4856">
        <v>3</v>
      </c>
      <c r="K4856" t="s">
        <v>8953</v>
      </c>
      <c r="L4856">
        <v>0</v>
      </c>
      <c r="M4856">
        <f t="shared" si="306"/>
        <v>2</v>
      </c>
      <c r="N4856" s="2">
        <f t="shared" si="307"/>
        <v>28</v>
      </c>
      <c r="O4856" s="2" t="str">
        <f t="shared" si="308"/>
        <v>DX_TOT_T</v>
      </c>
      <c r="P4856" t="str">
        <f t="shared" si="309"/>
        <v>PA</v>
      </c>
    </row>
    <row r="4857" spans="1:16" x14ac:dyDescent="0.25">
      <c r="A4857" t="s">
        <v>29</v>
      </c>
      <c r="B4857" t="s">
        <v>8954</v>
      </c>
      <c r="C4857">
        <v>460</v>
      </c>
      <c r="D4857" t="s">
        <v>3636</v>
      </c>
      <c r="F4857" t="s">
        <v>44</v>
      </c>
      <c r="G4857" t="s">
        <v>45</v>
      </c>
      <c r="H4857" t="s">
        <v>7192</v>
      </c>
      <c r="I4857">
        <v>11</v>
      </c>
      <c r="J4857">
        <v>3</v>
      </c>
      <c r="K4857" t="s">
        <v>8955</v>
      </c>
      <c r="L4857">
        <v>0</v>
      </c>
      <c r="M4857">
        <f t="shared" si="306"/>
        <v>2</v>
      </c>
      <c r="N4857" s="2">
        <f t="shared" si="307"/>
        <v>28</v>
      </c>
      <c r="O4857" s="2" t="str">
        <f t="shared" si="308"/>
        <v>DX_TOT_Z</v>
      </c>
      <c r="P4857" t="str">
        <f t="shared" si="309"/>
        <v>PA</v>
      </c>
    </row>
    <row r="4858" spans="1:16" x14ac:dyDescent="0.25">
      <c r="A4858" t="s">
        <v>5</v>
      </c>
      <c r="B4858" s="1" t="s">
        <v>11073</v>
      </c>
      <c r="C4858">
        <v>2</v>
      </c>
      <c r="D4858" t="s">
        <v>11074</v>
      </c>
      <c r="F4858" t="s">
        <v>44</v>
      </c>
      <c r="G4858" t="s">
        <v>45</v>
      </c>
      <c r="H4858" t="s">
        <v>9569</v>
      </c>
      <c r="I4858">
        <v>11</v>
      </c>
      <c r="J4858">
        <v>0</v>
      </c>
      <c r="M4858">
        <f t="shared" ref="M4858:M4921" si="310">_xlfn.NUMBERVALUE(MID(A4858,2,1))</f>
        <v>1</v>
      </c>
      <c r="N4858" s="2">
        <f>_xlfn.NUMBERVALUE(MID(A4858,2,3))-100</f>
        <v>26</v>
      </c>
      <c r="O4858" s="2" t="str">
        <f t="shared" ref="O4858:O4921" si="311">MID(B4858,6,LEN(B4858)-5)</f>
        <v>DOB</v>
      </c>
      <c r="P4858" t="s">
        <v>11419</v>
      </c>
    </row>
    <row r="4859" spans="1:16" x14ac:dyDescent="0.25">
      <c r="A4859" t="s">
        <v>5</v>
      </c>
      <c r="B4859" t="s">
        <v>11075</v>
      </c>
      <c r="C4859">
        <v>3</v>
      </c>
      <c r="D4859" t="s">
        <v>11076</v>
      </c>
      <c r="E4859" t="s">
        <v>11077</v>
      </c>
      <c r="F4859" t="s">
        <v>44</v>
      </c>
      <c r="G4859" t="s">
        <v>45</v>
      </c>
      <c r="H4859" t="s">
        <v>46</v>
      </c>
      <c r="I4859">
        <v>8</v>
      </c>
      <c r="J4859">
        <v>0</v>
      </c>
      <c r="K4859" t="s">
        <v>1491</v>
      </c>
      <c r="L4859">
        <v>0</v>
      </c>
      <c r="M4859">
        <f t="shared" si="310"/>
        <v>1</v>
      </c>
      <c r="N4859" s="2">
        <f t="shared" ref="N4859:N4922" si="312">_xlfn.NUMBERVALUE(MID(A4859,2,3))-100</f>
        <v>26</v>
      </c>
      <c r="O4859" s="2" t="str">
        <f t="shared" si="311"/>
        <v>CU_DONE</v>
      </c>
      <c r="P4859" t="s">
        <v>11419</v>
      </c>
    </row>
    <row r="4860" spans="1:16" x14ac:dyDescent="0.25">
      <c r="A4860" t="s">
        <v>5</v>
      </c>
      <c r="B4860" t="s">
        <v>11078</v>
      </c>
      <c r="C4860">
        <v>4</v>
      </c>
      <c r="D4860" t="s">
        <v>11079</v>
      </c>
      <c r="F4860" t="s">
        <v>44</v>
      </c>
      <c r="G4860" t="s">
        <v>45</v>
      </c>
      <c r="H4860" t="s">
        <v>53</v>
      </c>
      <c r="I4860">
        <v>8</v>
      </c>
      <c r="J4860">
        <v>2</v>
      </c>
      <c r="K4860" t="s">
        <v>2102</v>
      </c>
      <c r="L4860">
        <v>0</v>
      </c>
      <c r="M4860">
        <f t="shared" si="310"/>
        <v>1</v>
      </c>
      <c r="N4860" s="2">
        <f t="shared" si="312"/>
        <v>26</v>
      </c>
      <c r="O4860" s="2" t="str">
        <f t="shared" si="311"/>
        <v>BLD_DONE</v>
      </c>
      <c r="P4860" t="s">
        <v>11419</v>
      </c>
    </row>
    <row r="4861" spans="1:16" x14ac:dyDescent="0.25">
      <c r="A4861" t="s">
        <v>5</v>
      </c>
      <c r="B4861" t="s">
        <v>11080</v>
      </c>
      <c r="C4861">
        <v>5</v>
      </c>
      <c r="D4861" t="s">
        <v>9962</v>
      </c>
      <c r="F4861" t="s">
        <v>44</v>
      </c>
      <c r="G4861" t="s">
        <v>45</v>
      </c>
      <c r="H4861" t="s">
        <v>9569</v>
      </c>
      <c r="I4861">
        <v>11</v>
      </c>
      <c r="J4861">
        <v>0</v>
      </c>
      <c r="M4861">
        <f t="shared" si="310"/>
        <v>1</v>
      </c>
      <c r="N4861" s="2">
        <f t="shared" si="312"/>
        <v>26</v>
      </c>
      <c r="O4861" s="2" t="str">
        <f t="shared" si="311"/>
        <v>BLD_DAT</v>
      </c>
      <c r="P4861" t="s">
        <v>11419</v>
      </c>
    </row>
    <row r="4862" spans="1:16" x14ac:dyDescent="0.25">
      <c r="A4862" t="s">
        <v>5</v>
      </c>
      <c r="B4862" t="s">
        <v>11081</v>
      </c>
      <c r="C4862">
        <v>6</v>
      </c>
      <c r="D4862" t="s">
        <v>11082</v>
      </c>
      <c r="F4862" t="s">
        <v>44</v>
      </c>
      <c r="G4862" t="s">
        <v>45</v>
      </c>
      <c r="H4862" t="s">
        <v>2104</v>
      </c>
      <c r="I4862">
        <v>8</v>
      </c>
      <c r="J4862">
        <v>0</v>
      </c>
      <c r="M4862">
        <f t="shared" si="310"/>
        <v>1</v>
      </c>
      <c r="N4862" s="2">
        <f t="shared" si="312"/>
        <v>26</v>
      </c>
      <c r="O4862" s="2" t="str">
        <f t="shared" si="311"/>
        <v>BLD_TIM</v>
      </c>
      <c r="P4862" t="s">
        <v>11419</v>
      </c>
    </row>
    <row r="4863" spans="1:16" x14ac:dyDescent="0.25">
      <c r="A4863" t="s">
        <v>5</v>
      </c>
      <c r="B4863" t="s">
        <v>11083</v>
      </c>
      <c r="C4863">
        <v>7</v>
      </c>
      <c r="D4863" t="s">
        <v>11084</v>
      </c>
      <c r="F4863" t="s">
        <v>455</v>
      </c>
      <c r="G4863" t="s">
        <v>456</v>
      </c>
      <c r="H4863" t="s">
        <v>7766</v>
      </c>
      <c r="I4863">
        <v>17</v>
      </c>
      <c r="M4863">
        <f t="shared" si="310"/>
        <v>1</v>
      </c>
      <c r="N4863" s="2">
        <f t="shared" si="312"/>
        <v>26</v>
      </c>
      <c r="O4863" s="2" t="str">
        <f t="shared" si="311"/>
        <v>BIOCHEM_N</v>
      </c>
      <c r="P4863" t="s">
        <v>11419</v>
      </c>
    </row>
    <row r="4864" spans="1:16" x14ac:dyDescent="0.25">
      <c r="A4864" t="s">
        <v>5</v>
      </c>
      <c r="B4864" t="s">
        <v>11085</v>
      </c>
      <c r="C4864">
        <v>8</v>
      </c>
      <c r="D4864" t="s">
        <v>11086</v>
      </c>
      <c r="E4864" t="s">
        <v>11077</v>
      </c>
      <c r="F4864" t="s">
        <v>44</v>
      </c>
      <c r="G4864" t="s">
        <v>45</v>
      </c>
      <c r="H4864" t="s">
        <v>46</v>
      </c>
      <c r="I4864">
        <v>8</v>
      </c>
      <c r="J4864">
        <v>0</v>
      </c>
      <c r="K4864" t="s">
        <v>1491</v>
      </c>
      <c r="L4864">
        <v>0</v>
      </c>
      <c r="M4864">
        <f t="shared" si="310"/>
        <v>1</v>
      </c>
      <c r="N4864" s="2">
        <f t="shared" si="312"/>
        <v>26</v>
      </c>
      <c r="O4864" s="2" t="str">
        <f t="shared" si="311"/>
        <v>CN_DNA</v>
      </c>
      <c r="P4864" t="s">
        <v>11419</v>
      </c>
    </row>
    <row r="4865" spans="1:16" x14ac:dyDescent="0.25">
      <c r="A4865" t="s">
        <v>5</v>
      </c>
      <c r="B4865" t="s">
        <v>11087</v>
      </c>
      <c r="C4865">
        <v>9</v>
      </c>
      <c r="D4865" t="s">
        <v>11088</v>
      </c>
      <c r="E4865" t="s">
        <v>11077</v>
      </c>
      <c r="F4865" t="s">
        <v>44</v>
      </c>
      <c r="G4865" t="s">
        <v>45</v>
      </c>
      <c r="H4865" t="s">
        <v>46</v>
      </c>
      <c r="I4865">
        <v>8</v>
      </c>
      <c r="J4865">
        <v>0</v>
      </c>
      <c r="K4865" t="s">
        <v>1491</v>
      </c>
      <c r="L4865">
        <v>0</v>
      </c>
      <c r="M4865">
        <f t="shared" si="310"/>
        <v>1</v>
      </c>
      <c r="N4865" s="2">
        <f t="shared" si="312"/>
        <v>26</v>
      </c>
      <c r="O4865" s="2" t="str">
        <f t="shared" si="311"/>
        <v>CN_BLD</v>
      </c>
      <c r="P4865" t="s">
        <v>11419</v>
      </c>
    </row>
    <row r="4866" spans="1:16" x14ac:dyDescent="0.25">
      <c r="A4866" t="s">
        <v>5</v>
      </c>
      <c r="B4866" t="s">
        <v>11089</v>
      </c>
      <c r="C4866">
        <v>10</v>
      </c>
      <c r="D4866" t="s">
        <v>11090</v>
      </c>
      <c r="E4866" t="s">
        <v>11077</v>
      </c>
      <c r="F4866" t="s">
        <v>44</v>
      </c>
      <c r="G4866" t="s">
        <v>45</v>
      </c>
      <c r="H4866" t="s">
        <v>46</v>
      </c>
      <c r="I4866">
        <v>8</v>
      </c>
      <c r="J4866">
        <v>0</v>
      </c>
      <c r="K4866" t="s">
        <v>2102</v>
      </c>
      <c r="L4866">
        <v>0</v>
      </c>
      <c r="M4866">
        <f t="shared" si="310"/>
        <v>1</v>
      </c>
      <c r="N4866" s="2">
        <f t="shared" si="312"/>
        <v>26</v>
      </c>
      <c r="O4866" s="2" t="str">
        <f t="shared" si="311"/>
        <v>CN_CU</v>
      </c>
      <c r="P4866" t="s">
        <v>11419</v>
      </c>
    </row>
    <row r="4867" spans="1:16" x14ac:dyDescent="0.25">
      <c r="A4867" t="s">
        <v>5</v>
      </c>
      <c r="B4867" t="s">
        <v>11091</v>
      </c>
      <c r="C4867">
        <v>11</v>
      </c>
      <c r="D4867" t="s">
        <v>9571</v>
      </c>
      <c r="E4867" t="s">
        <v>1579</v>
      </c>
      <c r="F4867" t="s">
        <v>44</v>
      </c>
      <c r="G4867" t="s">
        <v>45</v>
      </c>
      <c r="H4867" t="s">
        <v>46</v>
      </c>
      <c r="I4867">
        <v>8</v>
      </c>
      <c r="J4867">
        <v>0</v>
      </c>
      <c r="K4867" t="s">
        <v>1491</v>
      </c>
      <c r="L4867">
        <v>0</v>
      </c>
      <c r="M4867">
        <f t="shared" si="310"/>
        <v>1</v>
      </c>
      <c r="N4867" s="2">
        <f t="shared" si="312"/>
        <v>26</v>
      </c>
      <c r="O4867" s="2" t="str">
        <f t="shared" si="311"/>
        <v>FAST</v>
      </c>
      <c r="P4867" t="s">
        <v>11419</v>
      </c>
    </row>
    <row r="4868" spans="1:16" x14ac:dyDescent="0.25">
      <c r="A4868" t="s">
        <v>5</v>
      </c>
      <c r="B4868" t="s">
        <v>11092</v>
      </c>
      <c r="C4868">
        <v>12</v>
      </c>
      <c r="D4868" t="s">
        <v>11093</v>
      </c>
      <c r="E4868" t="s">
        <v>11077</v>
      </c>
      <c r="F4868" t="s">
        <v>44</v>
      </c>
      <c r="G4868" t="s">
        <v>45</v>
      </c>
      <c r="H4868" t="s">
        <v>46</v>
      </c>
      <c r="I4868">
        <v>8</v>
      </c>
      <c r="J4868">
        <v>0</v>
      </c>
      <c r="K4868" t="s">
        <v>1491</v>
      </c>
      <c r="L4868">
        <v>0</v>
      </c>
      <c r="M4868">
        <f t="shared" si="310"/>
        <v>1</v>
      </c>
      <c r="N4868" s="2">
        <f t="shared" si="312"/>
        <v>26</v>
      </c>
      <c r="O4868" s="2" t="str">
        <f t="shared" si="311"/>
        <v>TUBE_FBC</v>
      </c>
      <c r="P4868" t="s">
        <v>11419</v>
      </c>
    </row>
    <row r="4869" spans="1:16" x14ac:dyDescent="0.25">
      <c r="A4869" t="s">
        <v>5</v>
      </c>
      <c r="B4869" t="s">
        <v>11094</v>
      </c>
      <c r="C4869">
        <v>13</v>
      </c>
      <c r="D4869" t="s">
        <v>11095</v>
      </c>
      <c r="E4869" t="s">
        <v>11077</v>
      </c>
      <c r="F4869" t="s">
        <v>44</v>
      </c>
      <c r="G4869" t="s">
        <v>45</v>
      </c>
      <c r="H4869" t="s">
        <v>46</v>
      </c>
      <c r="I4869">
        <v>8</v>
      </c>
      <c r="J4869">
        <v>0</v>
      </c>
      <c r="K4869" t="s">
        <v>1491</v>
      </c>
      <c r="L4869">
        <v>0</v>
      </c>
      <c r="M4869">
        <f t="shared" si="310"/>
        <v>1</v>
      </c>
      <c r="N4869" s="2">
        <f t="shared" si="312"/>
        <v>26</v>
      </c>
      <c r="O4869" s="2" t="str">
        <f t="shared" si="311"/>
        <v>TUBE_DNA</v>
      </c>
      <c r="P4869" t="s">
        <v>11419</v>
      </c>
    </row>
    <row r="4870" spans="1:16" x14ac:dyDescent="0.25">
      <c r="A4870" t="s">
        <v>5</v>
      </c>
      <c r="B4870" t="s">
        <v>11096</v>
      </c>
      <c r="C4870">
        <v>14</v>
      </c>
      <c r="D4870" t="s">
        <v>11097</v>
      </c>
      <c r="E4870" t="s">
        <v>11077</v>
      </c>
      <c r="F4870" t="s">
        <v>44</v>
      </c>
      <c r="G4870" t="s">
        <v>45</v>
      </c>
      <c r="H4870" t="s">
        <v>46</v>
      </c>
      <c r="I4870">
        <v>8</v>
      </c>
      <c r="J4870">
        <v>0</v>
      </c>
      <c r="K4870" t="s">
        <v>1325</v>
      </c>
      <c r="L4870">
        <v>0</v>
      </c>
      <c r="M4870">
        <f t="shared" si="310"/>
        <v>1</v>
      </c>
      <c r="N4870" s="2">
        <f t="shared" si="312"/>
        <v>26</v>
      </c>
      <c r="O4870" s="2" t="str">
        <f t="shared" si="311"/>
        <v>TUBE_9ml</v>
      </c>
      <c r="P4870" t="s">
        <v>11419</v>
      </c>
    </row>
    <row r="4871" spans="1:16" x14ac:dyDescent="0.25">
      <c r="A4871" t="s">
        <v>5</v>
      </c>
      <c r="B4871" t="s">
        <v>11098</v>
      </c>
      <c r="C4871">
        <v>15</v>
      </c>
      <c r="D4871" t="s">
        <v>11099</v>
      </c>
      <c r="E4871" t="s">
        <v>11077</v>
      </c>
      <c r="F4871" t="s">
        <v>44</v>
      </c>
      <c r="G4871" t="s">
        <v>45</v>
      </c>
      <c r="H4871" t="s">
        <v>46</v>
      </c>
      <c r="I4871">
        <v>8</v>
      </c>
      <c r="J4871">
        <v>0</v>
      </c>
      <c r="K4871" t="s">
        <v>1491</v>
      </c>
      <c r="L4871">
        <v>0</v>
      </c>
      <c r="M4871">
        <f t="shared" si="310"/>
        <v>1</v>
      </c>
      <c r="N4871" s="2">
        <f t="shared" si="312"/>
        <v>26</v>
      </c>
      <c r="O4871" s="2" t="str">
        <f t="shared" si="311"/>
        <v>TUBE_SST</v>
      </c>
      <c r="P4871" t="s">
        <v>11419</v>
      </c>
    </row>
    <row r="4872" spans="1:16" x14ac:dyDescent="0.25">
      <c r="A4872" t="s">
        <v>5</v>
      </c>
      <c r="B4872" t="s">
        <v>11100</v>
      </c>
      <c r="C4872">
        <v>16</v>
      </c>
      <c r="D4872" t="s">
        <v>11101</v>
      </c>
      <c r="E4872" t="s">
        <v>11077</v>
      </c>
      <c r="F4872" t="s">
        <v>44</v>
      </c>
      <c r="G4872" t="s">
        <v>45</v>
      </c>
      <c r="H4872" t="s">
        <v>46</v>
      </c>
      <c r="I4872">
        <v>8</v>
      </c>
      <c r="J4872">
        <v>0</v>
      </c>
      <c r="K4872" t="s">
        <v>1491</v>
      </c>
      <c r="L4872">
        <v>0</v>
      </c>
      <c r="M4872">
        <f t="shared" si="310"/>
        <v>1</v>
      </c>
      <c r="N4872" s="2">
        <f t="shared" si="312"/>
        <v>26</v>
      </c>
      <c r="O4872" s="2" t="str">
        <f t="shared" si="311"/>
        <v>TUBE_OX</v>
      </c>
      <c r="P4872" t="s">
        <v>11419</v>
      </c>
    </row>
    <row r="4873" spans="1:16" x14ac:dyDescent="0.25">
      <c r="A4873" t="s">
        <v>5</v>
      </c>
      <c r="B4873" t="s">
        <v>11102</v>
      </c>
      <c r="C4873">
        <v>17</v>
      </c>
      <c r="D4873" t="s">
        <v>9964</v>
      </c>
      <c r="F4873" t="s">
        <v>44</v>
      </c>
      <c r="G4873" t="s">
        <v>45</v>
      </c>
      <c r="H4873" t="s">
        <v>53</v>
      </c>
      <c r="I4873">
        <v>8</v>
      </c>
      <c r="J4873">
        <v>2</v>
      </c>
      <c r="K4873" t="s">
        <v>11103</v>
      </c>
      <c r="L4873">
        <v>0</v>
      </c>
      <c r="M4873">
        <f t="shared" si="310"/>
        <v>1</v>
      </c>
      <c r="N4873" s="2">
        <f t="shared" si="312"/>
        <v>26</v>
      </c>
      <c r="O4873" s="2" t="str">
        <f t="shared" si="311"/>
        <v>HB</v>
      </c>
      <c r="P4873" t="s">
        <v>11419</v>
      </c>
    </row>
    <row r="4874" spans="1:16" x14ac:dyDescent="0.25">
      <c r="A4874" t="s">
        <v>5</v>
      </c>
      <c r="B4874" t="s">
        <v>11104</v>
      </c>
      <c r="C4874">
        <v>18</v>
      </c>
      <c r="D4874" t="s">
        <v>9967</v>
      </c>
      <c r="F4874" t="s">
        <v>44</v>
      </c>
      <c r="G4874" t="s">
        <v>45</v>
      </c>
      <c r="H4874" t="s">
        <v>53</v>
      </c>
      <c r="I4874">
        <v>8</v>
      </c>
      <c r="J4874">
        <v>2</v>
      </c>
      <c r="K4874" t="s">
        <v>11105</v>
      </c>
      <c r="L4874">
        <v>0</v>
      </c>
      <c r="M4874">
        <f t="shared" si="310"/>
        <v>1</v>
      </c>
      <c r="N4874" s="2">
        <f t="shared" si="312"/>
        <v>26</v>
      </c>
      <c r="O4874" s="2" t="str">
        <f t="shared" si="311"/>
        <v>RCC</v>
      </c>
      <c r="P4874" t="s">
        <v>11419</v>
      </c>
    </row>
    <row r="4875" spans="1:16" x14ac:dyDescent="0.25">
      <c r="A4875" t="s">
        <v>5</v>
      </c>
      <c r="B4875" t="s">
        <v>11106</v>
      </c>
      <c r="C4875">
        <v>19</v>
      </c>
      <c r="D4875" t="s">
        <v>11107</v>
      </c>
      <c r="F4875" t="s">
        <v>44</v>
      </c>
      <c r="G4875" t="s">
        <v>45</v>
      </c>
      <c r="H4875" t="s">
        <v>53</v>
      </c>
      <c r="I4875">
        <v>8</v>
      </c>
      <c r="J4875">
        <v>2</v>
      </c>
      <c r="K4875" t="s">
        <v>10879</v>
      </c>
      <c r="L4875">
        <v>0</v>
      </c>
      <c r="M4875">
        <f t="shared" si="310"/>
        <v>1</v>
      </c>
      <c r="N4875" s="2">
        <f t="shared" si="312"/>
        <v>26</v>
      </c>
      <c r="O4875" s="2" t="str">
        <f t="shared" si="311"/>
        <v>HCT</v>
      </c>
      <c r="P4875" t="s">
        <v>11419</v>
      </c>
    </row>
    <row r="4876" spans="1:16" x14ac:dyDescent="0.25">
      <c r="A4876" t="s">
        <v>5</v>
      </c>
      <c r="B4876" t="s">
        <v>11108</v>
      </c>
      <c r="C4876">
        <v>20</v>
      </c>
      <c r="D4876" t="s">
        <v>9973</v>
      </c>
      <c r="F4876" t="s">
        <v>44</v>
      </c>
      <c r="G4876" t="s">
        <v>45</v>
      </c>
      <c r="H4876" t="s">
        <v>53</v>
      </c>
      <c r="I4876">
        <v>8</v>
      </c>
      <c r="J4876">
        <v>2</v>
      </c>
      <c r="K4876" t="s">
        <v>11109</v>
      </c>
      <c r="L4876">
        <v>0</v>
      </c>
      <c r="M4876">
        <f t="shared" si="310"/>
        <v>1</v>
      </c>
      <c r="N4876" s="2">
        <f t="shared" si="312"/>
        <v>26</v>
      </c>
      <c r="O4876" s="2" t="str">
        <f t="shared" si="311"/>
        <v>MCV</v>
      </c>
      <c r="P4876" t="s">
        <v>11419</v>
      </c>
    </row>
    <row r="4877" spans="1:16" x14ac:dyDescent="0.25">
      <c r="A4877" t="s">
        <v>5</v>
      </c>
      <c r="B4877" t="s">
        <v>11110</v>
      </c>
      <c r="C4877">
        <v>21</v>
      </c>
      <c r="D4877" t="s">
        <v>9976</v>
      </c>
      <c r="F4877" t="s">
        <v>44</v>
      </c>
      <c r="G4877" t="s">
        <v>45</v>
      </c>
      <c r="H4877" t="s">
        <v>53</v>
      </c>
      <c r="I4877">
        <v>8</v>
      </c>
      <c r="J4877">
        <v>2</v>
      </c>
      <c r="K4877" t="s">
        <v>11111</v>
      </c>
      <c r="L4877">
        <v>0</v>
      </c>
      <c r="M4877">
        <f t="shared" si="310"/>
        <v>1</v>
      </c>
      <c r="N4877" s="2">
        <f t="shared" si="312"/>
        <v>26</v>
      </c>
      <c r="O4877" s="2" t="str">
        <f t="shared" si="311"/>
        <v>MCH</v>
      </c>
      <c r="P4877" t="s">
        <v>11419</v>
      </c>
    </row>
    <row r="4878" spans="1:16" x14ac:dyDescent="0.25">
      <c r="A4878" t="s">
        <v>5</v>
      </c>
      <c r="B4878" t="s">
        <v>11112</v>
      </c>
      <c r="C4878">
        <v>22</v>
      </c>
      <c r="D4878" t="s">
        <v>9979</v>
      </c>
      <c r="F4878" t="s">
        <v>44</v>
      </c>
      <c r="G4878" t="s">
        <v>45</v>
      </c>
      <c r="H4878" t="s">
        <v>53</v>
      </c>
      <c r="I4878">
        <v>8</v>
      </c>
      <c r="J4878">
        <v>2</v>
      </c>
      <c r="K4878" t="s">
        <v>11113</v>
      </c>
      <c r="L4878">
        <v>0</v>
      </c>
      <c r="M4878">
        <f t="shared" si="310"/>
        <v>1</v>
      </c>
      <c r="N4878" s="2">
        <f t="shared" si="312"/>
        <v>26</v>
      </c>
      <c r="O4878" s="2" t="str">
        <f t="shared" si="311"/>
        <v>MCHC</v>
      </c>
      <c r="P4878" t="s">
        <v>11419</v>
      </c>
    </row>
    <row r="4879" spans="1:16" x14ac:dyDescent="0.25">
      <c r="A4879" t="s">
        <v>5</v>
      </c>
      <c r="B4879" t="s">
        <v>11114</v>
      </c>
      <c r="C4879">
        <v>23</v>
      </c>
      <c r="D4879" t="s">
        <v>10787</v>
      </c>
      <c r="F4879" t="s">
        <v>44</v>
      </c>
      <c r="G4879" t="s">
        <v>45</v>
      </c>
      <c r="H4879" t="s">
        <v>53</v>
      </c>
      <c r="I4879">
        <v>8</v>
      </c>
      <c r="J4879">
        <v>2</v>
      </c>
      <c r="K4879" t="s">
        <v>11115</v>
      </c>
      <c r="L4879">
        <v>0</v>
      </c>
      <c r="M4879">
        <f t="shared" si="310"/>
        <v>1</v>
      </c>
      <c r="N4879" s="2">
        <f t="shared" si="312"/>
        <v>26</v>
      </c>
      <c r="O4879" s="2" t="str">
        <f t="shared" si="311"/>
        <v>RDW</v>
      </c>
      <c r="P4879" t="s">
        <v>11419</v>
      </c>
    </row>
    <row r="4880" spans="1:16" x14ac:dyDescent="0.25">
      <c r="A4880" t="s">
        <v>5</v>
      </c>
      <c r="B4880" t="s">
        <v>11116</v>
      </c>
      <c r="C4880">
        <v>24</v>
      </c>
      <c r="D4880" t="s">
        <v>9985</v>
      </c>
      <c r="F4880" t="s">
        <v>44</v>
      </c>
      <c r="G4880" t="s">
        <v>45</v>
      </c>
      <c r="H4880" t="s">
        <v>53</v>
      </c>
      <c r="I4880">
        <v>8</v>
      </c>
      <c r="J4880">
        <v>2</v>
      </c>
      <c r="K4880" t="s">
        <v>11117</v>
      </c>
      <c r="L4880">
        <v>0</v>
      </c>
      <c r="M4880">
        <f t="shared" si="310"/>
        <v>1</v>
      </c>
      <c r="N4880" s="2">
        <f t="shared" si="312"/>
        <v>26</v>
      </c>
      <c r="O4880" s="2" t="str">
        <f t="shared" si="311"/>
        <v>PLAT</v>
      </c>
      <c r="P4880" t="s">
        <v>11419</v>
      </c>
    </row>
    <row r="4881" spans="1:16" x14ac:dyDescent="0.25">
      <c r="A4881" t="s">
        <v>5</v>
      </c>
      <c r="B4881" t="s">
        <v>11118</v>
      </c>
      <c r="C4881">
        <v>25</v>
      </c>
      <c r="D4881" t="s">
        <v>9988</v>
      </c>
      <c r="F4881" t="s">
        <v>44</v>
      </c>
      <c r="G4881" t="s">
        <v>45</v>
      </c>
      <c r="H4881" t="s">
        <v>53</v>
      </c>
      <c r="I4881">
        <v>8</v>
      </c>
      <c r="J4881">
        <v>2</v>
      </c>
      <c r="K4881" t="s">
        <v>11119</v>
      </c>
      <c r="L4881">
        <v>0</v>
      </c>
      <c r="M4881">
        <f t="shared" si="310"/>
        <v>1</v>
      </c>
      <c r="N4881" s="2">
        <f t="shared" si="312"/>
        <v>26</v>
      </c>
      <c r="O4881" s="2" t="str">
        <f t="shared" si="311"/>
        <v>MPV</v>
      </c>
      <c r="P4881" t="s">
        <v>11419</v>
      </c>
    </row>
    <row r="4882" spans="1:16" x14ac:dyDescent="0.25">
      <c r="A4882" t="s">
        <v>5</v>
      </c>
      <c r="B4882" t="s">
        <v>11120</v>
      </c>
      <c r="C4882">
        <v>26</v>
      </c>
      <c r="D4882" t="s">
        <v>9991</v>
      </c>
      <c r="F4882" t="s">
        <v>44</v>
      </c>
      <c r="G4882" t="s">
        <v>45</v>
      </c>
      <c r="H4882" t="s">
        <v>53</v>
      </c>
      <c r="I4882">
        <v>8</v>
      </c>
      <c r="J4882">
        <v>2</v>
      </c>
      <c r="K4882" t="s">
        <v>11121</v>
      </c>
      <c r="L4882">
        <v>0</v>
      </c>
      <c r="M4882">
        <f t="shared" si="310"/>
        <v>1</v>
      </c>
      <c r="N4882" s="2">
        <f t="shared" si="312"/>
        <v>26</v>
      </c>
      <c r="O4882" s="2" t="str">
        <f t="shared" si="311"/>
        <v>WCC</v>
      </c>
      <c r="P4882" t="s">
        <v>11419</v>
      </c>
    </row>
    <row r="4883" spans="1:16" x14ac:dyDescent="0.25">
      <c r="A4883" t="s">
        <v>5</v>
      </c>
      <c r="B4883" t="s">
        <v>11122</v>
      </c>
      <c r="C4883">
        <v>27</v>
      </c>
      <c r="D4883" t="s">
        <v>9918</v>
      </c>
      <c r="F4883" t="s">
        <v>44</v>
      </c>
      <c r="G4883" t="s">
        <v>45</v>
      </c>
      <c r="H4883" t="s">
        <v>53</v>
      </c>
      <c r="I4883">
        <v>8</v>
      </c>
      <c r="J4883">
        <v>2</v>
      </c>
      <c r="K4883" t="s">
        <v>11123</v>
      </c>
      <c r="L4883">
        <v>0</v>
      </c>
      <c r="M4883">
        <f t="shared" si="310"/>
        <v>1</v>
      </c>
      <c r="N4883" s="2">
        <f t="shared" si="312"/>
        <v>26</v>
      </c>
      <c r="O4883" s="2" t="str">
        <f t="shared" si="311"/>
        <v>NEUTRO</v>
      </c>
      <c r="P4883" t="s">
        <v>11419</v>
      </c>
    </row>
    <row r="4884" spans="1:16" x14ac:dyDescent="0.25">
      <c r="A4884" t="s">
        <v>5</v>
      </c>
      <c r="B4884" t="s">
        <v>11124</v>
      </c>
      <c r="C4884">
        <v>28</v>
      </c>
      <c r="D4884" t="s">
        <v>9921</v>
      </c>
      <c r="F4884" t="s">
        <v>44</v>
      </c>
      <c r="G4884" t="s">
        <v>45</v>
      </c>
      <c r="H4884" t="s">
        <v>53</v>
      </c>
      <c r="I4884">
        <v>8</v>
      </c>
      <c r="J4884">
        <v>2</v>
      </c>
      <c r="K4884" t="s">
        <v>11125</v>
      </c>
      <c r="L4884">
        <v>0</v>
      </c>
      <c r="M4884">
        <f t="shared" si="310"/>
        <v>1</v>
      </c>
      <c r="N4884" s="2">
        <f t="shared" si="312"/>
        <v>26</v>
      </c>
      <c r="O4884" s="2" t="str">
        <f t="shared" si="311"/>
        <v>LYMPHO</v>
      </c>
      <c r="P4884" t="s">
        <v>11419</v>
      </c>
    </row>
    <row r="4885" spans="1:16" x14ac:dyDescent="0.25">
      <c r="A4885" t="s">
        <v>5</v>
      </c>
      <c r="B4885" t="s">
        <v>11126</v>
      </c>
      <c r="C4885">
        <v>29</v>
      </c>
      <c r="D4885" t="s">
        <v>9924</v>
      </c>
      <c r="F4885" t="s">
        <v>44</v>
      </c>
      <c r="G4885" t="s">
        <v>45</v>
      </c>
      <c r="H4885" t="s">
        <v>53</v>
      </c>
      <c r="I4885">
        <v>8</v>
      </c>
      <c r="J4885">
        <v>2</v>
      </c>
      <c r="K4885" t="s">
        <v>11127</v>
      </c>
      <c r="L4885">
        <v>0</v>
      </c>
      <c r="M4885">
        <f t="shared" si="310"/>
        <v>1</v>
      </c>
      <c r="N4885" s="2">
        <f t="shared" si="312"/>
        <v>26</v>
      </c>
      <c r="O4885" s="2" t="str">
        <f t="shared" si="311"/>
        <v>MONO</v>
      </c>
      <c r="P4885" t="s">
        <v>11419</v>
      </c>
    </row>
    <row r="4886" spans="1:16" x14ac:dyDescent="0.25">
      <c r="A4886" t="s">
        <v>5</v>
      </c>
      <c r="B4886" t="s">
        <v>11128</v>
      </c>
      <c r="C4886">
        <v>30</v>
      </c>
      <c r="D4886" t="s">
        <v>9930</v>
      </c>
      <c r="F4886" t="s">
        <v>44</v>
      </c>
      <c r="G4886" t="s">
        <v>45</v>
      </c>
      <c r="H4886" t="s">
        <v>53</v>
      </c>
      <c r="I4886">
        <v>8</v>
      </c>
      <c r="J4886">
        <v>2</v>
      </c>
      <c r="K4886" t="s">
        <v>11129</v>
      </c>
      <c r="L4886">
        <v>0</v>
      </c>
      <c r="M4886">
        <f t="shared" si="310"/>
        <v>1</v>
      </c>
      <c r="N4886" s="2">
        <f t="shared" si="312"/>
        <v>26</v>
      </c>
      <c r="O4886" s="2" t="str">
        <f t="shared" si="311"/>
        <v>EOSINO</v>
      </c>
      <c r="P4886" t="s">
        <v>11419</v>
      </c>
    </row>
    <row r="4887" spans="1:16" x14ac:dyDescent="0.25">
      <c r="A4887" t="s">
        <v>5</v>
      </c>
      <c r="B4887" t="s">
        <v>11130</v>
      </c>
      <c r="C4887">
        <v>31</v>
      </c>
      <c r="D4887" t="s">
        <v>9927</v>
      </c>
      <c r="F4887" t="s">
        <v>44</v>
      </c>
      <c r="G4887" t="s">
        <v>45</v>
      </c>
      <c r="H4887" t="s">
        <v>53</v>
      </c>
      <c r="I4887">
        <v>8</v>
      </c>
      <c r="J4887">
        <v>2</v>
      </c>
      <c r="K4887" t="s">
        <v>11131</v>
      </c>
      <c r="L4887">
        <v>0</v>
      </c>
      <c r="M4887">
        <f t="shared" si="310"/>
        <v>1</v>
      </c>
      <c r="N4887" s="2">
        <f t="shared" si="312"/>
        <v>26</v>
      </c>
      <c r="O4887" s="2" t="str">
        <f t="shared" si="311"/>
        <v>BASO</v>
      </c>
      <c r="P4887" t="s">
        <v>11419</v>
      </c>
    </row>
    <row r="4888" spans="1:16" x14ac:dyDescent="0.25">
      <c r="A4888" t="s">
        <v>5</v>
      </c>
      <c r="B4888" t="s">
        <v>11132</v>
      </c>
      <c r="C4888">
        <v>32</v>
      </c>
      <c r="D4888" t="s">
        <v>11133</v>
      </c>
      <c r="E4888" t="s">
        <v>11134</v>
      </c>
      <c r="F4888" t="s">
        <v>44</v>
      </c>
      <c r="G4888" t="s">
        <v>45</v>
      </c>
      <c r="H4888" t="s">
        <v>46</v>
      </c>
      <c r="I4888">
        <v>8</v>
      </c>
      <c r="J4888">
        <v>0</v>
      </c>
      <c r="K4888" t="s">
        <v>1491</v>
      </c>
      <c r="L4888">
        <v>0</v>
      </c>
      <c r="M4888">
        <f t="shared" si="310"/>
        <v>1</v>
      </c>
      <c r="N4888" s="2">
        <f t="shared" si="312"/>
        <v>26</v>
      </c>
      <c r="O4888" s="2" t="str">
        <f t="shared" si="311"/>
        <v>BLD_diab</v>
      </c>
      <c r="P4888" t="s">
        <v>11419</v>
      </c>
    </row>
    <row r="4889" spans="1:16" x14ac:dyDescent="0.25">
      <c r="A4889" t="s">
        <v>5</v>
      </c>
      <c r="B4889" t="s">
        <v>11135</v>
      </c>
      <c r="C4889">
        <v>33</v>
      </c>
      <c r="D4889" t="s">
        <v>11136</v>
      </c>
      <c r="E4889" t="s">
        <v>11137</v>
      </c>
      <c r="F4889" t="s">
        <v>44</v>
      </c>
      <c r="G4889" t="s">
        <v>45</v>
      </c>
      <c r="H4889" t="s">
        <v>46</v>
      </c>
      <c r="I4889">
        <v>8</v>
      </c>
      <c r="J4889">
        <v>0</v>
      </c>
      <c r="K4889" t="s">
        <v>1325</v>
      </c>
      <c r="L4889">
        <v>1</v>
      </c>
      <c r="M4889">
        <f t="shared" si="310"/>
        <v>1</v>
      </c>
      <c r="N4889" s="2">
        <f t="shared" si="312"/>
        <v>26</v>
      </c>
      <c r="O4889" s="2" t="str">
        <f t="shared" si="311"/>
        <v>BLD_DDC</v>
      </c>
      <c r="P4889" t="s">
        <v>11419</v>
      </c>
    </row>
    <row r="4890" spans="1:16" x14ac:dyDescent="0.25">
      <c r="A4890" t="s">
        <v>5</v>
      </c>
      <c r="B4890" t="s">
        <v>11138</v>
      </c>
      <c r="C4890">
        <v>34</v>
      </c>
      <c r="D4890" t="s">
        <v>11139</v>
      </c>
      <c r="F4890" t="s">
        <v>44</v>
      </c>
      <c r="G4890" t="s">
        <v>45</v>
      </c>
      <c r="H4890" t="s">
        <v>9569</v>
      </c>
      <c r="I4890">
        <v>11</v>
      </c>
      <c r="J4890">
        <v>0</v>
      </c>
      <c r="M4890">
        <f t="shared" si="310"/>
        <v>1</v>
      </c>
      <c r="N4890" s="2">
        <f t="shared" si="312"/>
        <v>26</v>
      </c>
      <c r="O4890" s="2" t="str">
        <f t="shared" si="311"/>
        <v>BLD_MEN2</v>
      </c>
      <c r="P4890" t="s">
        <v>11419</v>
      </c>
    </row>
    <row r="4891" spans="1:16" x14ac:dyDescent="0.25">
      <c r="A4891" t="s">
        <v>5</v>
      </c>
      <c r="B4891" t="s">
        <v>11140</v>
      </c>
      <c r="C4891">
        <v>35</v>
      </c>
      <c r="D4891" t="s">
        <v>11141</v>
      </c>
      <c r="E4891" t="s">
        <v>11142</v>
      </c>
      <c r="F4891" t="s">
        <v>44</v>
      </c>
      <c r="G4891" t="s">
        <v>45</v>
      </c>
      <c r="H4891" t="s">
        <v>46</v>
      </c>
      <c r="I4891">
        <v>8</v>
      </c>
      <c r="J4891">
        <v>0</v>
      </c>
      <c r="K4891" t="s">
        <v>11143</v>
      </c>
      <c r="L4891">
        <v>0</v>
      </c>
      <c r="M4891">
        <f t="shared" si="310"/>
        <v>1</v>
      </c>
      <c r="N4891" s="2">
        <f t="shared" si="312"/>
        <v>26</v>
      </c>
      <c r="O4891" s="2" t="str">
        <f t="shared" si="311"/>
        <v>BLD_MEN2_YR</v>
      </c>
      <c r="P4891" t="s">
        <v>11419</v>
      </c>
    </row>
    <row r="4892" spans="1:16" x14ac:dyDescent="0.25">
      <c r="A4892" t="s">
        <v>5</v>
      </c>
      <c r="B4892" t="s">
        <v>11144</v>
      </c>
      <c r="C4892">
        <v>36</v>
      </c>
      <c r="D4892" t="s">
        <v>11145</v>
      </c>
      <c r="E4892" t="s">
        <v>11146</v>
      </c>
      <c r="F4892" t="s">
        <v>44</v>
      </c>
      <c r="G4892" t="s">
        <v>45</v>
      </c>
      <c r="H4892" t="s">
        <v>46</v>
      </c>
      <c r="I4892">
        <v>8</v>
      </c>
      <c r="J4892">
        <v>0</v>
      </c>
      <c r="K4892" t="s">
        <v>1325</v>
      </c>
      <c r="L4892">
        <v>0</v>
      </c>
      <c r="M4892">
        <f t="shared" si="310"/>
        <v>1</v>
      </c>
      <c r="N4892" s="2">
        <f t="shared" si="312"/>
        <v>26</v>
      </c>
      <c r="O4892" s="2" t="str">
        <f t="shared" si="311"/>
        <v>BLD_SX63</v>
      </c>
      <c r="P4892" t="s">
        <v>11419</v>
      </c>
    </row>
    <row r="4893" spans="1:16" x14ac:dyDescent="0.25">
      <c r="A4893" t="s">
        <v>5</v>
      </c>
      <c r="B4893" t="s">
        <v>11147</v>
      </c>
      <c r="C4893">
        <v>37</v>
      </c>
      <c r="D4893" t="s">
        <v>11148</v>
      </c>
      <c r="E4893" t="s">
        <v>11134</v>
      </c>
      <c r="F4893" t="s">
        <v>44</v>
      </c>
      <c r="G4893" t="s">
        <v>45</v>
      </c>
      <c r="H4893" t="s">
        <v>46</v>
      </c>
      <c r="I4893">
        <v>8</v>
      </c>
      <c r="J4893">
        <v>0</v>
      </c>
      <c r="K4893" t="s">
        <v>1491</v>
      </c>
      <c r="L4893">
        <v>0</v>
      </c>
      <c r="M4893">
        <f t="shared" si="310"/>
        <v>1</v>
      </c>
      <c r="N4893" s="2">
        <f t="shared" si="312"/>
        <v>26</v>
      </c>
      <c r="O4893" s="2" t="str">
        <f t="shared" si="311"/>
        <v>BLD_ILL</v>
      </c>
      <c r="P4893" t="s">
        <v>11419</v>
      </c>
    </row>
    <row r="4894" spans="1:16" x14ac:dyDescent="0.25">
      <c r="A4894" t="s">
        <v>5</v>
      </c>
      <c r="B4894" t="s">
        <v>11149</v>
      </c>
      <c r="C4894">
        <v>38</v>
      </c>
      <c r="D4894" t="s">
        <v>11150</v>
      </c>
      <c r="E4894" t="s">
        <v>11151</v>
      </c>
      <c r="F4894" t="s">
        <v>44</v>
      </c>
      <c r="G4894" t="s">
        <v>45</v>
      </c>
      <c r="H4894" t="s">
        <v>46</v>
      </c>
      <c r="I4894">
        <v>8</v>
      </c>
      <c r="J4894">
        <v>0</v>
      </c>
      <c r="K4894" t="s">
        <v>383</v>
      </c>
      <c r="L4894">
        <v>0</v>
      </c>
      <c r="M4894">
        <f t="shared" si="310"/>
        <v>1</v>
      </c>
      <c r="N4894" s="2">
        <f t="shared" si="312"/>
        <v>26</v>
      </c>
      <c r="O4894" s="2" t="str">
        <f t="shared" si="311"/>
        <v>BLD_ILL1</v>
      </c>
      <c r="P4894" t="s">
        <v>11419</v>
      </c>
    </row>
    <row r="4895" spans="1:16" x14ac:dyDescent="0.25">
      <c r="A4895" t="s">
        <v>5</v>
      </c>
      <c r="B4895" t="s">
        <v>11152</v>
      </c>
      <c r="C4895">
        <v>39</v>
      </c>
      <c r="D4895" t="s">
        <v>11150</v>
      </c>
      <c r="E4895" t="s">
        <v>11151</v>
      </c>
      <c r="F4895" t="s">
        <v>44</v>
      </c>
      <c r="G4895" t="s">
        <v>45</v>
      </c>
      <c r="H4895" t="s">
        <v>46</v>
      </c>
      <c r="I4895">
        <v>8</v>
      </c>
      <c r="J4895">
        <v>0</v>
      </c>
      <c r="K4895" t="s">
        <v>11153</v>
      </c>
      <c r="L4895">
        <v>0</v>
      </c>
      <c r="M4895">
        <f t="shared" si="310"/>
        <v>1</v>
      </c>
      <c r="N4895" s="2">
        <f t="shared" si="312"/>
        <v>26</v>
      </c>
      <c r="O4895" s="2" t="str">
        <f t="shared" si="311"/>
        <v>BLD_ILL2</v>
      </c>
      <c r="P4895" t="s">
        <v>11419</v>
      </c>
    </row>
    <row r="4896" spans="1:16" x14ac:dyDescent="0.25">
      <c r="A4896" t="s">
        <v>5</v>
      </c>
      <c r="B4896" t="s">
        <v>11154</v>
      </c>
      <c r="C4896">
        <v>40</v>
      </c>
      <c r="D4896" t="s">
        <v>11150</v>
      </c>
      <c r="E4896" t="s">
        <v>11151</v>
      </c>
      <c r="F4896" t="s">
        <v>44</v>
      </c>
      <c r="G4896" t="s">
        <v>45</v>
      </c>
      <c r="H4896" t="s">
        <v>46</v>
      </c>
      <c r="I4896">
        <v>8</v>
      </c>
      <c r="J4896">
        <v>0</v>
      </c>
      <c r="K4896" t="s">
        <v>7819</v>
      </c>
      <c r="L4896">
        <v>0</v>
      </c>
      <c r="M4896">
        <f t="shared" si="310"/>
        <v>1</v>
      </c>
      <c r="N4896" s="2">
        <f t="shared" si="312"/>
        <v>26</v>
      </c>
      <c r="O4896" s="2" t="str">
        <f t="shared" si="311"/>
        <v>BLD_ILL3</v>
      </c>
      <c r="P4896" t="s">
        <v>11419</v>
      </c>
    </row>
    <row r="4897" spans="1:16" x14ac:dyDescent="0.25">
      <c r="A4897" t="s">
        <v>5</v>
      </c>
      <c r="B4897" t="s">
        <v>11155</v>
      </c>
      <c r="C4897">
        <v>41</v>
      </c>
      <c r="D4897" t="s">
        <v>11156</v>
      </c>
      <c r="E4897" t="s">
        <v>11134</v>
      </c>
      <c r="F4897" t="s">
        <v>44</v>
      </c>
      <c r="G4897" t="s">
        <v>45</v>
      </c>
      <c r="H4897" t="s">
        <v>46</v>
      </c>
      <c r="I4897">
        <v>8</v>
      </c>
      <c r="J4897">
        <v>0</v>
      </c>
      <c r="K4897" t="s">
        <v>1491</v>
      </c>
      <c r="L4897">
        <v>0</v>
      </c>
      <c r="M4897">
        <f t="shared" si="310"/>
        <v>1</v>
      </c>
      <c r="N4897" s="2">
        <f t="shared" si="312"/>
        <v>26</v>
      </c>
      <c r="O4897" s="2" t="str">
        <f t="shared" si="311"/>
        <v>BLD_MEDC</v>
      </c>
      <c r="P4897" t="s">
        <v>11419</v>
      </c>
    </row>
    <row r="4898" spans="1:16" x14ac:dyDescent="0.25">
      <c r="A4898" t="s">
        <v>5</v>
      </c>
      <c r="B4898" t="s">
        <v>11157</v>
      </c>
      <c r="C4898">
        <v>42</v>
      </c>
      <c r="D4898" t="s">
        <v>11158</v>
      </c>
      <c r="E4898" t="s">
        <v>11159</v>
      </c>
      <c r="F4898" t="s">
        <v>44</v>
      </c>
      <c r="G4898" t="s">
        <v>45</v>
      </c>
      <c r="H4898" t="s">
        <v>46</v>
      </c>
      <c r="I4898">
        <v>8</v>
      </c>
      <c r="J4898">
        <v>0</v>
      </c>
      <c r="K4898" t="s">
        <v>11160</v>
      </c>
      <c r="L4898">
        <v>0</v>
      </c>
      <c r="M4898">
        <f t="shared" si="310"/>
        <v>1</v>
      </c>
      <c r="N4898" s="2">
        <f t="shared" si="312"/>
        <v>26</v>
      </c>
      <c r="O4898" s="2" t="str">
        <f t="shared" si="311"/>
        <v>BLD_MEDC1</v>
      </c>
      <c r="P4898" t="s">
        <v>11419</v>
      </c>
    </row>
    <row r="4899" spans="1:16" x14ac:dyDescent="0.25">
      <c r="A4899" t="s">
        <v>5</v>
      </c>
      <c r="B4899" t="s">
        <v>11161</v>
      </c>
      <c r="C4899">
        <v>43</v>
      </c>
      <c r="D4899" t="s">
        <v>11162</v>
      </c>
      <c r="E4899" t="s">
        <v>11159</v>
      </c>
      <c r="F4899" t="s">
        <v>44</v>
      </c>
      <c r="G4899" t="s">
        <v>45</v>
      </c>
      <c r="H4899" t="s">
        <v>46</v>
      </c>
      <c r="I4899">
        <v>8</v>
      </c>
      <c r="J4899">
        <v>0</v>
      </c>
      <c r="K4899" t="s">
        <v>11163</v>
      </c>
      <c r="L4899">
        <v>0</v>
      </c>
      <c r="M4899">
        <f t="shared" si="310"/>
        <v>1</v>
      </c>
      <c r="N4899" s="2">
        <f t="shared" si="312"/>
        <v>26</v>
      </c>
      <c r="O4899" s="2" t="str">
        <f t="shared" si="311"/>
        <v>BLD_MEDC2</v>
      </c>
      <c r="P4899" t="s">
        <v>11419</v>
      </c>
    </row>
    <row r="4900" spans="1:16" x14ac:dyDescent="0.25">
      <c r="A4900" t="s">
        <v>5</v>
      </c>
      <c r="B4900" t="s">
        <v>11164</v>
      </c>
      <c r="C4900">
        <v>44</v>
      </c>
      <c r="D4900" t="s">
        <v>11165</v>
      </c>
      <c r="E4900" t="s">
        <v>11134</v>
      </c>
      <c r="F4900" t="s">
        <v>44</v>
      </c>
      <c r="G4900" t="s">
        <v>45</v>
      </c>
      <c r="H4900" t="s">
        <v>46</v>
      </c>
      <c r="I4900">
        <v>8</v>
      </c>
      <c r="J4900">
        <v>0</v>
      </c>
      <c r="K4900" t="s">
        <v>1491</v>
      </c>
      <c r="L4900">
        <v>0</v>
      </c>
      <c r="M4900">
        <f t="shared" si="310"/>
        <v>1</v>
      </c>
      <c r="N4900" s="2">
        <f t="shared" si="312"/>
        <v>26</v>
      </c>
      <c r="O4900" s="2" t="str">
        <f t="shared" si="311"/>
        <v>BLD_DG24</v>
      </c>
      <c r="P4900" t="s">
        <v>11419</v>
      </c>
    </row>
    <row r="4901" spans="1:16" x14ac:dyDescent="0.25">
      <c r="A4901" t="s">
        <v>5</v>
      </c>
      <c r="B4901" t="s">
        <v>11166</v>
      </c>
      <c r="C4901">
        <v>45</v>
      </c>
      <c r="D4901" t="s">
        <v>10541</v>
      </c>
      <c r="F4901" t="s">
        <v>455</v>
      </c>
      <c r="G4901" t="s">
        <v>456</v>
      </c>
      <c r="H4901" t="s">
        <v>2953</v>
      </c>
      <c r="I4901">
        <v>43</v>
      </c>
      <c r="M4901">
        <f t="shared" si="310"/>
        <v>1</v>
      </c>
      <c r="N4901" s="2">
        <f t="shared" si="312"/>
        <v>26</v>
      </c>
      <c r="O4901" s="2" t="str">
        <f t="shared" si="311"/>
        <v>BLD_COM</v>
      </c>
      <c r="P4901" t="s">
        <v>11419</v>
      </c>
    </row>
    <row r="4902" spans="1:16" x14ac:dyDescent="0.25">
      <c r="A4902" t="s">
        <v>5</v>
      </c>
      <c r="B4902" t="s">
        <v>11167</v>
      </c>
      <c r="C4902">
        <v>46</v>
      </c>
      <c r="D4902" t="s">
        <v>11168</v>
      </c>
      <c r="E4902" t="s">
        <v>11077</v>
      </c>
      <c r="F4902" t="s">
        <v>44</v>
      </c>
      <c r="G4902" t="s">
        <v>45</v>
      </c>
      <c r="H4902" t="s">
        <v>46</v>
      </c>
      <c r="I4902">
        <v>8</v>
      </c>
      <c r="J4902">
        <v>0</v>
      </c>
      <c r="K4902" t="s">
        <v>1491</v>
      </c>
      <c r="L4902">
        <v>0</v>
      </c>
      <c r="M4902">
        <f t="shared" si="310"/>
        <v>1</v>
      </c>
      <c r="N4902" s="2">
        <f t="shared" si="312"/>
        <v>26</v>
      </c>
      <c r="O4902" s="2" t="str">
        <f t="shared" si="311"/>
        <v>PM_BP</v>
      </c>
      <c r="P4902" t="s">
        <v>11419</v>
      </c>
    </row>
    <row r="4903" spans="1:16" x14ac:dyDescent="0.25">
      <c r="A4903" t="s">
        <v>5</v>
      </c>
      <c r="B4903" t="s">
        <v>11169</v>
      </c>
      <c r="C4903">
        <v>47</v>
      </c>
      <c r="D4903" t="s">
        <v>11170</v>
      </c>
      <c r="E4903" t="s">
        <v>11171</v>
      </c>
      <c r="F4903" t="s">
        <v>44</v>
      </c>
      <c r="G4903" t="s">
        <v>45</v>
      </c>
      <c r="H4903" t="s">
        <v>46</v>
      </c>
      <c r="I4903">
        <v>8</v>
      </c>
      <c r="J4903">
        <v>0</v>
      </c>
      <c r="K4903" t="s">
        <v>579</v>
      </c>
      <c r="L4903">
        <v>0</v>
      </c>
      <c r="M4903">
        <f t="shared" si="310"/>
        <v>1</v>
      </c>
      <c r="N4903" s="2">
        <f t="shared" si="312"/>
        <v>26</v>
      </c>
      <c r="O4903" s="2" t="str">
        <f t="shared" si="311"/>
        <v>PMBP_MED1</v>
      </c>
      <c r="P4903" t="s">
        <v>11419</v>
      </c>
    </row>
    <row r="4904" spans="1:16" x14ac:dyDescent="0.25">
      <c r="A4904" t="s">
        <v>5</v>
      </c>
      <c r="B4904" t="s">
        <v>11172</v>
      </c>
      <c r="C4904">
        <v>48</v>
      </c>
      <c r="D4904" t="s">
        <v>11173</v>
      </c>
      <c r="E4904" t="s">
        <v>11171</v>
      </c>
      <c r="F4904" t="s">
        <v>44</v>
      </c>
      <c r="G4904" t="s">
        <v>45</v>
      </c>
      <c r="H4904" t="s">
        <v>46</v>
      </c>
      <c r="I4904">
        <v>8</v>
      </c>
      <c r="J4904">
        <v>0</v>
      </c>
      <c r="K4904" t="s">
        <v>579</v>
      </c>
      <c r="L4904">
        <v>0</v>
      </c>
      <c r="M4904">
        <f t="shared" si="310"/>
        <v>1</v>
      </c>
      <c r="N4904" s="2">
        <f t="shared" si="312"/>
        <v>26</v>
      </c>
      <c r="O4904" s="2" t="str">
        <f t="shared" si="311"/>
        <v>PMBP_MED2</v>
      </c>
      <c r="P4904" t="s">
        <v>11419</v>
      </c>
    </row>
    <row r="4905" spans="1:16" x14ac:dyDescent="0.25">
      <c r="A4905" t="s">
        <v>5</v>
      </c>
      <c r="B4905" t="s">
        <v>11174</v>
      </c>
      <c r="C4905">
        <v>49</v>
      </c>
      <c r="D4905" t="s">
        <v>11175</v>
      </c>
      <c r="E4905" t="s">
        <v>11171</v>
      </c>
      <c r="F4905" t="s">
        <v>44</v>
      </c>
      <c r="G4905" t="s">
        <v>45</v>
      </c>
      <c r="H4905" t="s">
        <v>46</v>
      </c>
      <c r="I4905">
        <v>8</v>
      </c>
      <c r="J4905">
        <v>0</v>
      </c>
      <c r="K4905" t="s">
        <v>579</v>
      </c>
      <c r="L4905">
        <v>0</v>
      </c>
      <c r="M4905">
        <f t="shared" si="310"/>
        <v>1</v>
      </c>
      <c r="N4905" s="2">
        <f t="shared" si="312"/>
        <v>26</v>
      </c>
      <c r="O4905" s="2" t="str">
        <f t="shared" si="311"/>
        <v>PMBP_MED3</v>
      </c>
      <c r="P4905" t="s">
        <v>11419</v>
      </c>
    </row>
    <row r="4906" spans="1:16" x14ac:dyDescent="0.25">
      <c r="A4906" t="s">
        <v>5</v>
      </c>
      <c r="B4906" t="s">
        <v>11176</v>
      </c>
      <c r="C4906">
        <v>50</v>
      </c>
      <c r="D4906" t="s">
        <v>11177</v>
      </c>
      <c r="E4906" t="s">
        <v>11171</v>
      </c>
      <c r="F4906" t="s">
        <v>44</v>
      </c>
      <c r="G4906" t="s">
        <v>45</v>
      </c>
      <c r="H4906" t="s">
        <v>46</v>
      </c>
      <c r="I4906">
        <v>8</v>
      </c>
      <c r="J4906">
        <v>0</v>
      </c>
      <c r="K4906" t="s">
        <v>1328</v>
      </c>
      <c r="L4906">
        <v>0</v>
      </c>
      <c r="M4906">
        <f t="shared" si="310"/>
        <v>1</v>
      </c>
      <c r="N4906" s="2">
        <f t="shared" si="312"/>
        <v>26</v>
      </c>
      <c r="O4906" s="2" t="str">
        <f t="shared" si="311"/>
        <v>PMBP_MED4</v>
      </c>
      <c r="P4906" t="s">
        <v>11419</v>
      </c>
    </row>
    <row r="4907" spans="1:16" x14ac:dyDescent="0.25">
      <c r="A4907" t="s">
        <v>5</v>
      </c>
      <c r="B4907" t="s">
        <v>11178</v>
      </c>
      <c r="C4907">
        <v>51</v>
      </c>
      <c r="D4907" t="s">
        <v>11179</v>
      </c>
      <c r="F4907" t="s">
        <v>455</v>
      </c>
      <c r="G4907" t="s">
        <v>456</v>
      </c>
      <c r="H4907" t="s">
        <v>3879</v>
      </c>
      <c r="I4907">
        <v>7</v>
      </c>
      <c r="M4907">
        <f t="shared" si="310"/>
        <v>1</v>
      </c>
      <c r="N4907" s="2">
        <f t="shared" si="312"/>
        <v>26</v>
      </c>
      <c r="O4907" s="2" t="str">
        <f t="shared" si="311"/>
        <v>PMBP_ACT1</v>
      </c>
      <c r="P4907" t="s">
        <v>11419</v>
      </c>
    </row>
    <row r="4908" spans="1:16" x14ac:dyDescent="0.25">
      <c r="A4908" t="s">
        <v>5</v>
      </c>
      <c r="B4908" t="s">
        <v>11180</v>
      </c>
      <c r="C4908">
        <v>52</v>
      </c>
      <c r="D4908" t="s">
        <v>11181</v>
      </c>
      <c r="F4908" t="s">
        <v>455</v>
      </c>
      <c r="G4908" t="s">
        <v>456</v>
      </c>
      <c r="H4908" t="s">
        <v>3879</v>
      </c>
      <c r="I4908">
        <v>7</v>
      </c>
      <c r="M4908">
        <f t="shared" si="310"/>
        <v>1</v>
      </c>
      <c r="N4908" s="2">
        <f t="shared" si="312"/>
        <v>26</v>
      </c>
      <c r="O4908" s="2" t="str">
        <f t="shared" si="311"/>
        <v>PMBP_ACT2</v>
      </c>
      <c r="P4908" t="s">
        <v>11419</v>
      </c>
    </row>
    <row r="4909" spans="1:16" x14ac:dyDescent="0.25">
      <c r="A4909" t="s">
        <v>5</v>
      </c>
      <c r="B4909" t="s">
        <v>11182</v>
      </c>
      <c r="C4909">
        <v>53</v>
      </c>
      <c r="D4909" t="s">
        <v>11183</v>
      </c>
      <c r="F4909" t="s">
        <v>455</v>
      </c>
      <c r="G4909" t="s">
        <v>456</v>
      </c>
      <c r="H4909" t="s">
        <v>3879</v>
      </c>
      <c r="I4909">
        <v>7</v>
      </c>
      <c r="M4909">
        <f t="shared" si="310"/>
        <v>1</v>
      </c>
      <c r="N4909" s="2">
        <f t="shared" si="312"/>
        <v>26</v>
      </c>
      <c r="O4909" s="2" t="str">
        <f t="shared" si="311"/>
        <v>PMBP_ACT3</v>
      </c>
      <c r="P4909" t="s">
        <v>11419</v>
      </c>
    </row>
    <row r="4910" spans="1:16" x14ac:dyDescent="0.25">
      <c r="A4910" t="s">
        <v>5</v>
      </c>
      <c r="B4910" t="s">
        <v>11184</v>
      </c>
      <c r="C4910">
        <v>54</v>
      </c>
      <c r="D4910" t="s">
        <v>11185</v>
      </c>
      <c r="F4910" t="s">
        <v>455</v>
      </c>
      <c r="G4910" t="s">
        <v>456</v>
      </c>
      <c r="H4910" t="s">
        <v>3879</v>
      </c>
      <c r="I4910">
        <v>7</v>
      </c>
      <c r="M4910">
        <f t="shared" si="310"/>
        <v>1</v>
      </c>
      <c r="N4910" s="2">
        <f t="shared" si="312"/>
        <v>26</v>
      </c>
      <c r="O4910" s="2" t="str">
        <f t="shared" si="311"/>
        <v>PMBP_ACT4</v>
      </c>
      <c r="P4910" t="s">
        <v>11419</v>
      </c>
    </row>
    <row r="4911" spans="1:16" x14ac:dyDescent="0.25">
      <c r="A4911" t="s">
        <v>5</v>
      </c>
      <c r="B4911" t="s">
        <v>11186</v>
      </c>
      <c r="C4911">
        <v>55</v>
      </c>
      <c r="D4911" t="s">
        <v>11187</v>
      </c>
      <c r="E4911" t="s">
        <v>11134</v>
      </c>
      <c r="F4911" t="s">
        <v>44</v>
      </c>
      <c r="G4911" t="s">
        <v>45</v>
      </c>
      <c r="H4911" t="s">
        <v>46</v>
      </c>
      <c r="I4911">
        <v>8</v>
      </c>
      <c r="J4911">
        <v>0</v>
      </c>
      <c r="K4911" t="s">
        <v>1491</v>
      </c>
      <c r="L4911">
        <v>0</v>
      </c>
      <c r="M4911">
        <f t="shared" si="310"/>
        <v>1</v>
      </c>
      <c r="N4911" s="2">
        <f t="shared" si="312"/>
        <v>26</v>
      </c>
      <c r="O4911" s="2" t="str">
        <f t="shared" si="311"/>
        <v>MED_CHOL</v>
      </c>
      <c r="P4911" t="s">
        <v>11419</v>
      </c>
    </row>
    <row r="4912" spans="1:16" x14ac:dyDescent="0.25">
      <c r="A4912" t="s">
        <v>5</v>
      </c>
      <c r="B4912" t="s">
        <v>11188</v>
      </c>
      <c r="C4912">
        <v>56</v>
      </c>
      <c r="D4912" t="s">
        <v>11189</v>
      </c>
      <c r="E4912" t="s">
        <v>11134</v>
      </c>
      <c r="F4912" t="s">
        <v>44</v>
      </c>
      <c r="G4912" t="s">
        <v>45</v>
      </c>
      <c r="H4912" t="s">
        <v>46</v>
      </c>
      <c r="I4912">
        <v>8</v>
      </c>
      <c r="J4912">
        <v>0</v>
      </c>
      <c r="K4912" t="s">
        <v>1491</v>
      </c>
      <c r="L4912">
        <v>0</v>
      </c>
      <c r="M4912">
        <f t="shared" si="310"/>
        <v>1</v>
      </c>
      <c r="N4912" s="2">
        <f t="shared" si="312"/>
        <v>26</v>
      </c>
      <c r="O4912" s="2" t="str">
        <f t="shared" si="311"/>
        <v>MED_CHOL_BP</v>
      </c>
      <c r="P4912" t="s">
        <v>11419</v>
      </c>
    </row>
    <row r="4913" spans="1:16" x14ac:dyDescent="0.25">
      <c r="A4913" t="s">
        <v>5</v>
      </c>
      <c r="B4913" t="s">
        <v>11190</v>
      </c>
      <c r="C4913">
        <v>57</v>
      </c>
      <c r="D4913" t="s">
        <v>11191</v>
      </c>
      <c r="E4913" t="s">
        <v>11192</v>
      </c>
      <c r="F4913" t="s">
        <v>44</v>
      </c>
      <c r="G4913" t="s">
        <v>45</v>
      </c>
      <c r="H4913" t="s">
        <v>46</v>
      </c>
      <c r="I4913">
        <v>8</v>
      </c>
      <c r="J4913">
        <v>0</v>
      </c>
      <c r="K4913" t="s">
        <v>579</v>
      </c>
      <c r="L4913">
        <v>0</v>
      </c>
      <c r="M4913">
        <f t="shared" si="310"/>
        <v>1</v>
      </c>
      <c r="N4913" s="2">
        <f t="shared" si="312"/>
        <v>26</v>
      </c>
      <c r="O4913" s="2" t="str">
        <f t="shared" si="311"/>
        <v>PMCHOL_MED1</v>
      </c>
      <c r="P4913" t="s">
        <v>11419</v>
      </c>
    </row>
    <row r="4914" spans="1:16" x14ac:dyDescent="0.25">
      <c r="A4914" t="s">
        <v>5</v>
      </c>
      <c r="B4914" t="s">
        <v>11193</v>
      </c>
      <c r="C4914">
        <v>58</v>
      </c>
      <c r="D4914" t="s">
        <v>11191</v>
      </c>
      <c r="E4914" t="s">
        <v>11192</v>
      </c>
      <c r="F4914" t="s">
        <v>44</v>
      </c>
      <c r="G4914" t="s">
        <v>45</v>
      </c>
      <c r="H4914" t="s">
        <v>46</v>
      </c>
      <c r="I4914">
        <v>8</v>
      </c>
      <c r="J4914">
        <v>0</v>
      </c>
      <c r="K4914" t="s">
        <v>1328</v>
      </c>
      <c r="L4914">
        <v>0</v>
      </c>
      <c r="M4914">
        <f t="shared" si="310"/>
        <v>1</v>
      </c>
      <c r="N4914" s="2">
        <f t="shared" si="312"/>
        <v>26</v>
      </c>
      <c r="O4914" s="2" t="str">
        <f t="shared" si="311"/>
        <v>PMCHOL_MED2</v>
      </c>
      <c r="P4914" t="s">
        <v>11419</v>
      </c>
    </row>
    <row r="4915" spans="1:16" x14ac:dyDescent="0.25">
      <c r="A4915" t="s">
        <v>5</v>
      </c>
      <c r="B4915" t="s">
        <v>11194</v>
      </c>
      <c r="C4915">
        <v>59</v>
      </c>
      <c r="D4915" t="s">
        <v>11195</v>
      </c>
      <c r="F4915" t="s">
        <v>455</v>
      </c>
      <c r="G4915" t="s">
        <v>456</v>
      </c>
      <c r="H4915" t="s">
        <v>3879</v>
      </c>
      <c r="I4915">
        <v>7</v>
      </c>
      <c r="M4915">
        <f t="shared" si="310"/>
        <v>1</v>
      </c>
      <c r="N4915" s="2">
        <f t="shared" si="312"/>
        <v>26</v>
      </c>
      <c r="O4915" s="2" t="str">
        <f t="shared" si="311"/>
        <v>PMCHOL_ACT1</v>
      </c>
      <c r="P4915" t="s">
        <v>11419</v>
      </c>
    </row>
    <row r="4916" spans="1:16" x14ac:dyDescent="0.25">
      <c r="A4916" t="s">
        <v>5</v>
      </c>
      <c r="B4916" t="s">
        <v>11196</v>
      </c>
      <c r="C4916">
        <v>60</v>
      </c>
      <c r="D4916" t="s">
        <v>11197</v>
      </c>
      <c r="F4916" t="s">
        <v>455</v>
      </c>
      <c r="G4916" t="s">
        <v>456</v>
      </c>
      <c r="H4916" t="s">
        <v>3879</v>
      </c>
      <c r="I4916">
        <v>7</v>
      </c>
      <c r="M4916">
        <f t="shared" si="310"/>
        <v>1</v>
      </c>
      <c r="N4916" s="2">
        <f t="shared" si="312"/>
        <v>26</v>
      </c>
      <c r="O4916" s="2" t="str">
        <f t="shared" si="311"/>
        <v>PMCHOL_ACT2</v>
      </c>
      <c r="P4916" t="s">
        <v>11419</v>
      </c>
    </row>
    <row r="4917" spans="1:16" x14ac:dyDescent="0.25">
      <c r="A4917" t="s">
        <v>5</v>
      </c>
      <c r="B4917" t="s">
        <v>11198</v>
      </c>
      <c r="C4917">
        <v>61</v>
      </c>
      <c r="D4917" t="s">
        <v>11199</v>
      </c>
      <c r="E4917" t="s">
        <v>11137</v>
      </c>
      <c r="F4917" t="s">
        <v>44</v>
      </c>
      <c r="G4917" t="s">
        <v>45</v>
      </c>
      <c r="H4917" t="s">
        <v>46</v>
      </c>
      <c r="I4917">
        <v>8</v>
      </c>
      <c r="J4917">
        <v>0</v>
      </c>
      <c r="K4917" t="s">
        <v>1325</v>
      </c>
      <c r="L4917">
        <v>1</v>
      </c>
      <c r="M4917">
        <f t="shared" si="310"/>
        <v>1</v>
      </c>
      <c r="N4917" s="2">
        <f t="shared" si="312"/>
        <v>26</v>
      </c>
      <c r="O4917" s="2" t="str">
        <f t="shared" si="311"/>
        <v>DIAB_MED</v>
      </c>
      <c r="P4917" t="s">
        <v>11419</v>
      </c>
    </row>
    <row r="4918" spans="1:16" x14ac:dyDescent="0.25">
      <c r="A4918" t="s">
        <v>5</v>
      </c>
      <c r="B4918" t="s">
        <v>11200</v>
      </c>
      <c r="C4918">
        <v>62</v>
      </c>
      <c r="D4918" t="s">
        <v>11201</v>
      </c>
      <c r="E4918" t="s">
        <v>11202</v>
      </c>
      <c r="F4918" t="s">
        <v>44</v>
      </c>
      <c r="G4918" t="s">
        <v>45</v>
      </c>
      <c r="H4918" t="s">
        <v>46</v>
      </c>
      <c r="I4918">
        <v>8</v>
      </c>
      <c r="J4918">
        <v>0</v>
      </c>
      <c r="K4918" t="s">
        <v>579</v>
      </c>
      <c r="L4918">
        <v>0</v>
      </c>
      <c r="M4918">
        <f t="shared" si="310"/>
        <v>1</v>
      </c>
      <c r="N4918" s="2">
        <f t="shared" si="312"/>
        <v>26</v>
      </c>
      <c r="O4918" s="2" t="str">
        <f t="shared" si="311"/>
        <v>DIAB_MED1</v>
      </c>
      <c r="P4918" t="s">
        <v>11419</v>
      </c>
    </row>
    <row r="4919" spans="1:16" x14ac:dyDescent="0.25">
      <c r="A4919" t="s">
        <v>5</v>
      </c>
      <c r="B4919" t="s">
        <v>11203</v>
      </c>
      <c r="C4919">
        <v>63</v>
      </c>
      <c r="D4919" t="s">
        <v>11204</v>
      </c>
      <c r="E4919" t="s">
        <v>11202</v>
      </c>
      <c r="F4919" t="s">
        <v>44</v>
      </c>
      <c r="G4919" t="s">
        <v>45</v>
      </c>
      <c r="H4919" t="s">
        <v>46</v>
      </c>
      <c r="I4919">
        <v>8</v>
      </c>
      <c r="J4919">
        <v>0</v>
      </c>
      <c r="K4919" t="s">
        <v>11205</v>
      </c>
      <c r="L4919">
        <v>0</v>
      </c>
      <c r="M4919">
        <f t="shared" si="310"/>
        <v>1</v>
      </c>
      <c r="N4919" s="2">
        <f t="shared" si="312"/>
        <v>26</v>
      </c>
      <c r="O4919" s="2" t="str">
        <f t="shared" si="311"/>
        <v>DIAB_MED2</v>
      </c>
      <c r="P4919" t="s">
        <v>11419</v>
      </c>
    </row>
    <row r="4920" spans="1:16" x14ac:dyDescent="0.25">
      <c r="A4920" t="s">
        <v>5</v>
      </c>
      <c r="B4920" t="s">
        <v>11206</v>
      </c>
      <c r="C4920">
        <v>64</v>
      </c>
      <c r="D4920" t="s">
        <v>11207</v>
      </c>
      <c r="E4920" t="s">
        <v>11202</v>
      </c>
      <c r="F4920" t="s">
        <v>44</v>
      </c>
      <c r="G4920" t="s">
        <v>45</v>
      </c>
      <c r="H4920" t="s">
        <v>46</v>
      </c>
      <c r="I4920">
        <v>8</v>
      </c>
      <c r="J4920">
        <v>0</v>
      </c>
      <c r="K4920" t="s">
        <v>11205</v>
      </c>
      <c r="L4920">
        <v>0</v>
      </c>
      <c r="M4920">
        <f t="shared" si="310"/>
        <v>1</v>
      </c>
      <c r="N4920" s="2">
        <f t="shared" si="312"/>
        <v>26</v>
      </c>
      <c r="O4920" s="2" t="str">
        <f t="shared" si="311"/>
        <v>DIAB_MED3</v>
      </c>
      <c r="P4920" t="s">
        <v>11419</v>
      </c>
    </row>
    <row r="4921" spans="1:16" x14ac:dyDescent="0.25">
      <c r="A4921" t="s">
        <v>5</v>
      </c>
      <c r="B4921" t="s">
        <v>11208</v>
      </c>
      <c r="C4921">
        <v>65</v>
      </c>
      <c r="D4921" t="s">
        <v>11209</v>
      </c>
      <c r="E4921" t="s">
        <v>11202</v>
      </c>
      <c r="F4921" t="s">
        <v>44</v>
      </c>
      <c r="G4921" t="s">
        <v>45</v>
      </c>
      <c r="H4921" t="s">
        <v>46</v>
      </c>
      <c r="I4921">
        <v>8</v>
      </c>
      <c r="J4921">
        <v>0</v>
      </c>
      <c r="K4921" t="s">
        <v>11210</v>
      </c>
      <c r="L4921">
        <v>0</v>
      </c>
      <c r="M4921">
        <f t="shared" si="310"/>
        <v>1</v>
      </c>
      <c r="N4921" s="2">
        <f t="shared" si="312"/>
        <v>26</v>
      </c>
      <c r="O4921" s="2" t="str">
        <f t="shared" si="311"/>
        <v>DIAB_MED4</v>
      </c>
      <c r="P4921" t="s">
        <v>11419</v>
      </c>
    </row>
    <row r="4922" spans="1:16" x14ac:dyDescent="0.25">
      <c r="A4922" t="s">
        <v>5</v>
      </c>
      <c r="B4922" t="s">
        <v>11211</v>
      </c>
      <c r="C4922">
        <v>66</v>
      </c>
      <c r="D4922" t="s">
        <v>11212</v>
      </c>
      <c r="E4922" t="s">
        <v>11202</v>
      </c>
      <c r="F4922" t="s">
        <v>44</v>
      </c>
      <c r="G4922" t="s">
        <v>45</v>
      </c>
      <c r="H4922" t="s">
        <v>46</v>
      </c>
      <c r="I4922">
        <v>8</v>
      </c>
      <c r="J4922">
        <v>0</v>
      </c>
      <c r="K4922" t="s">
        <v>11213</v>
      </c>
      <c r="L4922">
        <v>0</v>
      </c>
      <c r="M4922">
        <f t="shared" ref="M4922:M4985" si="313">_xlfn.NUMBERVALUE(MID(A4922,2,1))</f>
        <v>1</v>
      </c>
      <c r="N4922" s="2">
        <f t="shared" si="312"/>
        <v>26</v>
      </c>
      <c r="O4922" s="2" t="str">
        <f t="shared" ref="O4922:O4985" si="314">MID(B4922,6,LEN(B4922)-5)</f>
        <v>DIAB_MED5</v>
      </c>
      <c r="P4922" t="s">
        <v>11419</v>
      </c>
    </row>
    <row r="4923" spans="1:16" x14ac:dyDescent="0.25">
      <c r="A4923" t="s">
        <v>5</v>
      </c>
      <c r="B4923" t="s">
        <v>11214</v>
      </c>
      <c r="C4923">
        <v>67</v>
      </c>
      <c r="D4923" t="s">
        <v>11215</v>
      </c>
      <c r="E4923" t="s">
        <v>11216</v>
      </c>
      <c r="F4923" t="s">
        <v>44</v>
      </c>
      <c r="G4923" t="s">
        <v>45</v>
      </c>
      <c r="H4923" t="s">
        <v>46</v>
      </c>
      <c r="I4923">
        <v>8</v>
      </c>
      <c r="J4923">
        <v>0</v>
      </c>
      <c r="K4923" t="s">
        <v>579</v>
      </c>
      <c r="L4923">
        <v>1</v>
      </c>
      <c r="M4923">
        <f t="shared" si="313"/>
        <v>1</v>
      </c>
      <c r="N4923" s="2">
        <f t="shared" ref="N4923:N4986" si="315">_xlfn.NUMBERVALUE(MID(A4923,2,3))-100</f>
        <v>26</v>
      </c>
      <c r="O4923" s="2" t="str">
        <f t="shared" si="314"/>
        <v>DIAB_MED_t1</v>
      </c>
      <c r="P4923" t="s">
        <v>11419</v>
      </c>
    </row>
    <row r="4924" spans="1:16" x14ac:dyDescent="0.25">
      <c r="A4924" t="s">
        <v>5</v>
      </c>
      <c r="B4924" t="s">
        <v>11217</v>
      </c>
      <c r="C4924">
        <v>68</v>
      </c>
      <c r="D4924" t="s">
        <v>11218</v>
      </c>
      <c r="E4924" t="s">
        <v>11216</v>
      </c>
      <c r="F4924" t="s">
        <v>44</v>
      </c>
      <c r="G4924" t="s">
        <v>45</v>
      </c>
      <c r="H4924" t="s">
        <v>46</v>
      </c>
      <c r="I4924">
        <v>8</v>
      </c>
      <c r="J4924">
        <v>0</v>
      </c>
      <c r="K4924" t="s">
        <v>11205</v>
      </c>
      <c r="L4924">
        <v>0</v>
      </c>
      <c r="M4924">
        <f t="shared" si="313"/>
        <v>1</v>
      </c>
      <c r="N4924" s="2">
        <f t="shared" si="315"/>
        <v>26</v>
      </c>
      <c r="O4924" s="2" t="str">
        <f t="shared" si="314"/>
        <v>DIAB_MED_t2</v>
      </c>
      <c r="P4924" t="s">
        <v>11419</v>
      </c>
    </row>
    <row r="4925" spans="1:16" x14ac:dyDescent="0.25">
      <c r="A4925" t="s">
        <v>5</v>
      </c>
      <c r="B4925" t="s">
        <v>11219</v>
      </c>
      <c r="C4925">
        <v>69</v>
      </c>
      <c r="D4925" t="s">
        <v>11220</v>
      </c>
      <c r="E4925" t="s">
        <v>11216</v>
      </c>
      <c r="F4925" t="s">
        <v>44</v>
      </c>
      <c r="G4925" t="s">
        <v>45</v>
      </c>
      <c r="H4925" t="s">
        <v>46</v>
      </c>
      <c r="I4925">
        <v>8</v>
      </c>
      <c r="J4925">
        <v>0</v>
      </c>
      <c r="K4925" t="s">
        <v>11205</v>
      </c>
      <c r="L4925">
        <v>0</v>
      </c>
      <c r="M4925">
        <f t="shared" si="313"/>
        <v>1</v>
      </c>
      <c r="N4925" s="2">
        <f t="shared" si="315"/>
        <v>26</v>
      </c>
      <c r="O4925" s="2" t="str">
        <f t="shared" si="314"/>
        <v>DIAB_MED_t3</v>
      </c>
      <c r="P4925" t="s">
        <v>11419</v>
      </c>
    </row>
    <row r="4926" spans="1:16" x14ac:dyDescent="0.25">
      <c r="A4926" t="s">
        <v>5</v>
      </c>
      <c r="B4926" t="s">
        <v>11221</v>
      </c>
      <c r="C4926">
        <v>70</v>
      </c>
      <c r="D4926" t="s">
        <v>11222</v>
      </c>
      <c r="E4926" t="s">
        <v>11216</v>
      </c>
      <c r="F4926" t="s">
        <v>44</v>
      </c>
      <c r="G4926" t="s">
        <v>45</v>
      </c>
      <c r="H4926" t="s">
        <v>46</v>
      </c>
      <c r="I4926">
        <v>8</v>
      </c>
      <c r="J4926">
        <v>0</v>
      </c>
      <c r="K4926" t="s">
        <v>11205</v>
      </c>
      <c r="L4926">
        <v>0</v>
      </c>
      <c r="M4926">
        <f t="shared" si="313"/>
        <v>1</v>
      </c>
      <c r="N4926" s="2">
        <f t="shared" si="315"/>
        <v>26</v>
      </c>
      <c r="O4926" s="2" t="str">
        <f t="shared" si="314"/>
        <v>DIAB_MED_t4</v>
      </c>
      <c r="P4926" t="s">
        <v>11419</v>
      </c>
    </row>
    <row r="4927" spans="1:16" x14ac:dyDescent="0.25">
      <c r="A4927" t="s">
        <v>5</v>
      </c>
      <c r="B4927" t="s">
        <v>11223</v>
      </c>
      <c r="C4927">
        <v>71</v>
      </c>
      <c r="D4927" t="s">
        <v>11224</v>
      </c>
      <c r="E4927" t="s">
        <v>11216</v>
      </c>
      <c r="F4927" t="s">
        <v>44</v>
      </c>
      <c r="G4927" t="s">
        <v>45</v>
      </c>
      <c r="H4927" t="s">
        <v>46</v>
      </c>
      <c r="I4927">
        <v>8</v>
      </c>
      <c r="J4927">
        <v>0</v>
      </c>
      <c r="K4927" t="s">
        <v>3793</v>
      </c>
      <c r="L4927">
        <v>0</v>
      </c>
      <c r="M4927">
        <f t="shared" si="313"/>
        <v>1</v>
      </c>
      <c r="N4927" s="2">
        <f t="shared" si="315"/>
        <v>26</v>
      </c>
      <c r="O4927" s="2" t="str">
        <f t="shared" si="314"/>
        <v>DIAB_MED_t5</v>
      </c>
      <c r="P4927" t="s">
        <v>11419</v>
      </c>
    </row>
    <row r="4928" spans="1:16" x14ac:dyDescent="0.25">
      <c r="A4928" t="s">
        <v>5</v>
      </c>
      <c r="B4928" t="s">
        <v>11225</v>
      </c>
      <c r="C4928">
        <v>72</v>
      </c>
      <c r="D4928" t="s">
        <v>11226</v>
      </c>
      <c r="F4928" t="s">
        <v>455</v>
      </c>
      <c r="G4928" t="s">
        <v>456</v>
      </c>
      <c r="H4928" t="s">
        <v>3879</v>
      </c>
      <c r="I4928">
        <v>7</v>
      </c>
      <c r="M4928">
        <f t="shared" si="313"/>
        <v>1</v>
      </c>
      <c r="N4928" s="2">
        <f t="shared" si="315"/>
        <v>26</v>
      </c>
      <c r="O4928" s="2" t="str">
        <f t="shared" si="314"/>
        <v>DIAB_ACT1</v>
      </c>
      <c r="P4928" t="s">
        <v>11419</v>
      </c>
    </row>
    <row r="4929" spans="1:16" x14ac:dyDescent="0.25">
      <c r="A4929" t="s">
        <v>5</v>
      </c>
      <c r="B4929" t="s">
        <v>11227</v>
      </c>
      <c r="C4929">
        <v>73</v>
      </c>
      <c r="D4929" t="s">
        <v>11228</v>
      </c>
      <c r="F4929" t="s">
        <v>455</v>
      </c>
      <c r="G4929" t="s">
        <v>456</v>
      </c>
      <c r="H4929" t="s">
        <v>3879</v>
      </c>
      <c r="I4929">
        <v>7</v>
      </c>
      <c r="M4929">
        <f t="shared" si="313"/>
        <v>1</v>
      </c>
      <c r="N4929" s="2">
        <f t="shared" si="315"/>
        <v>26</v>
      </c>
      <c r="O4929" s="2" t="str">
        <f t="shared" si="314"/>
        <v>DIAB_ACT2</v>
      </c>
      <c r="P4929" t="s">
        <v>11419</v>
      </c>
    </row>
    <row r="4930" spans="1:16" x14ac:dyDescent="0.25">
      <c r="A4930" t="s">
        <v>5</v>
      </c>
      <c r="B4930" t="s">
        <v>11229</v>
      </c>
      <c r="C4930">
        <v>74</v>
      </c>
      <c r="D4930" t="s">
        <v>11230</v>
      </c>
      <c r="F4930" t="s">
        <v>455</v>
      </c>
      <c r="G4930" t="s">
        <v>456</v>
      </c>
      <c r="H4930" t="s">
        <v>3879</v>
      </c>
      <c r="I4930">
        <v>7</v>
      </c>
      <c r="M4930">
        <f t="shared" si="313"/>
        <v>1</v>
      </c>
      <c r="N4930" s="2">
        <f t="shared" si="315"/>
        <v>26</v>
      </c>
      <c r="O4930" s="2" t="str">
        <f t="shared" si="314"/>
        <v>DIAB_ACT3</v>
      </c>
      <c r="P4930" t="s">
        <v>11419</v>
      </c>
    </row>
    <row r="4931" spans="1:16" x14ac:dyDescent="0.25">
      <c r="A4931" t="s">
        <v>5</v>
      </c>
      <c r="B4931" t="s">
        <v>11231</v>
      </c>
      <c r="C4931">
        <v>75</v>
      </c>
      <c r="D4931" t="s">
        <v>11232</v>
      </c>
      <c r="F4931" t="s">
        <v>455</v>
      </c>
      <c r="G4931" t="s">
        <v>456</v>
      </c>
      <c r="H4931" t="s">
        <v>3879</v>
      </c>
      <c r="I4931">
        <v>7</v>
      </c>
      <c r="M4931">
        <f t="shared" si="313"/>
        <v>1</v>
      </c>
      <c r="N4931" s="2">
        <f t="shared" si="315"/>
        <v>26</v>
      </c>
      <c r="O4931" s="2" t="str">
        <f t="shared" si="314"/>
        <v>DIAB_ACT4</v>
      </c>
      <c r="P4931" t="s">
        <v>11419</v>
      </c>
    </row>
    <row r="4932" spans="1:16" x14ac:dyDescent="0.25">
      <c r="A4932" t="s">
        <v>5</v>
      </c>
      <c r="B4932" t="s">
        <v>11233</v>
      </c>
      <c r="C4932">
        <v>76</v>
      </c>
      <c r="D4932" t="s">
        <v>11234</v>
      </c>
      <c r="F4932" t="s">
        <v>455</v>
      </c>
      <c r="G4932" t="s">
        <v>456</v>
      </c>
      <c r="H4932" t="s">
        <v>3879</v>
      </c>
      <c r="I4932">
        <v>7</v>
      </c>
      <c r="M4932">
        <f t="shared" si="313"/>
        <v>1</v>
      </c>
      <c r="N4932" s="2">
        <f t="shared" si="315"/>
        <v>26</v>
      </c>
      <c r="O4932" s="2" t="str">
        <f t="shared" si="314"/>
        <v>DIAB_ACT5</v>
      </c>
      <c r="P4932" t="s">
        <v>11419</v>
      </c>
    </row>
    <row r="4933" spans="1:16" x14ac:dyDescent="0.25">
      <c r="A4933" t="s">
        <v>5</v>
      </c>
      <c r="B4933" t="s">
        <v>11235</v>
      </c>
      <c r="C4933">
        <v>77</v>
      </c>
      <c r="D4933" t="s">
        <v>11236</v>
      </c>
      <c r="E4933" t="s">
        <v>11134</v>
      </c>
      <c r="F4933" t="s">
        <v>44</v>
      </c>
      <c r="G4933" t="s">
        <v>45</v>
      </c>
      <c r="H4933" t="s">
        <v>46</v>
      </c>
      <c r="I4933">
        <v>8</v>
      </c>
      <c r="J4933">
        <v>0</v>
      </c>
      <c r="K4933" t="s">
        <v>1491</v>
      </c>
      <c r="L4933">
        <v>0</v>
      </c>
      <c r="M4933">
        <f t="shared" si="313"/>
        <v>1</v>
      </c>
      <c r="N4933" s="2">
        <f t="shared" si="315"/>
        <v>26</v>
      </c>
      <c r="O4933" s="2" t="str">
        <f t="shared" si="314"/>
        <v>DEPR_MED</v>
      </c>
      <c r="P4933" t="s">
        <v>11419</v>
      </c>
    </row>
    <row r="4934" spans="1:16" x14ac:dyDescent="0.25">
      <c r="A4934" t="s">
        <v>5</v>
      </c>
      <c r="B4934" t="s">
        <v>11237</v>
      </c>
      <c r="C4934">
        <v>78</v>
      </c>
      <c r="D4934" t="s">
        <v>11238</v>
      </c>
      <c r="E4934" t="s">
        <v>11239</v>
      </c>
      <c r="F4934" t="s">
        <v>44</v>
      </c>
      <c r="G4934" t="s">
        <v>45</v>
      </c>
      <c r="H4934" t="s">
        <v>46</v>
      </c>
      <c r="I4934">
        <v>8</v>
      </c>
      <c r="J4934">
        <v>0</v>
      </c>
      <c r="K4934" t="s">
        <v>579</v>
      </c>
      <c r="L4934">
        <v>0</v>
      </c>
      <c r="M4934">
        <f t="shared" si="313"/>
        <v>1</v>
      </c>
      <c r="N4934" s="2">
        <f t="shared" si="315"/>
        <v>26</v>
      </c>
      <c r="O4934" s="2" t="str">
        <f t="shared" si="314"/>
        <v>DEPR_MED_T1</v>
      </c>
      <c r="P4934" t="s">
        <v>11419</v>
      </c>
    </row>
    <row r="4935" spans="1:16" x14ac:dyDescent="0.25">
      <c r="A4935" t="s">
        <v>5</v>
      </c>
      <c r="B4935" t="s">
        <v>11240</v>
      </c>
      <c r="C4935">
        <v>79</v>
      </c>
      <c r="D4935" t="s">
        <v>11238</v>
      </c>
      <c r="E4935" t="s">
        <v>11239</v>
      </c>
      <c r="F4935" t="s">
        <v>44</v>
      </c>
      <c r="G4935" t="s">
        <v>45</v>
      </c>
      <c r="H4935" t="s">
        <v>46</v>
      </c>
      <c r="I4935">
        <v>8</v>
      </c>
      <c r="J4935">
        <v>0</v>
      </c>
      <c r="K4935" t="s">
        <v>579</v>
      </c>
      <c r="L4935">
        <v>0</v>
      </c>
      <c r="M4935">
        <f t="shared" si="313"/>
        <v>1</v>
      </c>
      <c r="N4935" s="2">
        <f t="shared" si="315"/>
        <v>26</v>
      </c>
      <c r="O4935" s="2" t="str">
        <f t="shared" si="314"/>
        <v>DEPR_MED_T2</v>
      </c>
      <c r="P4935" t="s">
        <v>11419</v>
      </c>
    </row>
    <row r="4936" spans="1:16" x14ac:dyDescent="0.25">
      <c r="A4936" t="s">
        <v>5</v>
      </c>
      <c r="B4936" t="s">
        <v>11241</v>
      </c>
      <c r="C4936">
        <v>80</v>
      </c>
      <c r="D4936" t="s">
        <v>11242</v>
      </c>
      <c r="F4936" t="s">
        <v>455</v>
      </c>
      <c r="G4936" t="s">
        <v>456</v>
      </c>
      <c r="H4936" t="s">
        <v>3879</v>
      </c>
      <c r="I4936">
        <v>7</v>
      </c>
      <c r="M4936">
        <f t="shared" si="313"/>
        <v>1</v>
      </c>
      <c r="N4936" s="2">
        <f t="shared" si="315"/>
        <v>26</v>
      </c>
      <c r="O4936" s="2" t="str">
        <f t="shared" si="314"/>
        <v>DEPR_ACT1</v>
      </c>
      <c r="P4936" t="s">
        <v>11419</v>
      </c>
    </row>
    <row r="4937" spans="1:16" x14ac:dyDescent="0.25">
      <c r="A4937" t="s">
        <v>5</v>
      </c>
      <c r="B4937" t="s">
        <v>11243</v>
      </c>
      <c r="C4937">
        <v>81</v>
      </c>
      <c r="D4937" t="s">
        <v>11244</v>
      </c>
      <c r="F4937" t="s">
        <v>455</v>
      </c>
      <c r="G4937" t="s">
        <v>456</v>
      </c>
      <c r="H4937" t="s">
        <v>3879</v>
      </c>
      <c r="I4937">
        <v>7</v>
      </c>
      <c r="M4937">
        <f t="shared" si="313"/>
        <v>1</v>
      </c>
      <c r="N4937" s="2">
        <f t="shared" si="315"/>
        <v>26</v>
      </c>
      <c r="O4937" s="2" t="str">
        <f t="shared" si="314"/>
        <v>DEPR_ACT2</v>
      </c>
      <c r="P4937" t="s">
        <v>11419</v>
      </c>
    </row>
    <row r="4938" spans="1:16" x14ac:dyDescent="0.25">
      <c r="A4938" t="s">
        <v>5</v>
      </c>
      <c r="B4938" t="s">
        <v>11245</v>
      </c>
      <c r="C4938">
        <v>82</v>
      </c>
      <c r="D4938" t="s">
        <v>11246</v>
      </c>
      <c r="E4938" t="s">
        <v>11134</v>
      </c>
      <c r="F4938" t="s">
        <v>44</v>
      </c>
      <c r="G4938" t="s">
        <v>45</v>
      </c>
      <c r="H4938" t="s">
        <v>46</v>
      </c>
      <c r="I4938">
        <v>8</v>
      </c>
      <c r="J4938">
        <v>0</v>
      </c>
      <c r="K4938" t="s">
        <v>1491</v>
      </c>
      <c r="L4938">
        <v>0</v>
      </c>
      <c r="M4938">
        <f t="shared" si="313"/>
        <v>1</v>
      </c>
      <c r="N4938" s="2">
        <f t="shared" si="315"/>
        <v>26</v>
      </c>
      <c r="O4938" s="2" t="str">
        <f t="shared" si="314"/>
        <v>BLD_PMED</v>
      </c>
      <c r="P4938" t="s">
        <v>11419</v>
      </c>
    </row>
    <row r="4939" spans="1:16" x14ac:dyDescent="0.25">
      <c r="A4939" t="s">
        <v>5</v>
      </c>
      <c r="B4939" t="s">
        <v>11247</v>
      </c>
      <c r="C4939">
        <v>83</v>
      </c>
      <c r="D4939" t="s">
        <v>11248</v>
      </c>
      <c r="E4939" t="s">
        <v>11249</v>
      </c>
      <c r="F4939" t="s">
        <v>44</v>
      </c>
      <c r="G4939" t="s">
        <v>45</v>
      </c>
      <c r="H4939" t="s">
        <v>46</v>
      </c>
      <c r="I4939">
        <v>8</v>
      </c>
      <c r="J4939">
        <v>0</v>
      </c>
      <c r="K4939" t="s">
        <v>11160</v>
      </c>
      <c r="L4939">
        <v>0</v>
      </c>
      <c r="M4939">
        <f t="shared" si="313"/>
        <v>1</v>
      </c>
      <c r="N4939" s="2">
        <f t="shared" si="315"/>
        <v>26</v>
      </c>
      <c r="O4939" s="2" t="str">
        <f t="shared" si="314"/>
        <v>PM_MED1</v>
      </c>
      <c r="P4939" t="s">
        <v>11419</v>
      </c>
    </row>
    <row r="4940" spans="1:16" x14ac:dyDescent="0.25">
      <c r="A4940" t="s">
        <v>5</v>
      </c>
      <c r="B4940" t="s">
        <v>11250</v>
      </c>
      <c r="C4940">
        <v>84</v>
      </c>
      <c r="D4940" t="s">
        <v>11251</v>
      </c>
      <c r="E4940" t="s">
        <v>11249</v>
      </c>
      <c r="F4940" t="s">
        <v>44</v>
      </c>
      <c r="G4940" t="s">
        <v>45</v>
      </c>
      <c r="H4940" t="s">
        <v>46</v>
      </c>
      <c r="I4940">
        <v>8</v>
      </c>
      <c r="J4940">
        <v>0</v>
      </c>
      <c r="K4940" t="s">
        <v>11160</v>
      </c>
      <c r="L4940">
        <v>0</v>
      </c>
      <c r="M4940">
        <f t="shared" si="313"/>
        <v>1</v>
      </c>
      <c r="N4940" s="2">
        <f t="shared" si="315"/>
        <v>26</v>
      </c>
      <c r="O4940" s="2" t="str">
        <f t="shared" si="314"/>
        <v>PM_MED2</v>
      </c>
      <c r="P4940" t="s">
        <v>11419</v>
      </c>
    </row>
    <row r="4941" spans="1:16" x14ac:dyDescent="0.25">
      <c r="A4941" t="s">
        <v>5</v>
      </c>
      <c r="B4941" t="s">
        <v>11252</v>
      </c>
      <c r="C4941">
        <v>85</v>
      </c>
      <c r="D4941" t="s">
        <v>11253</v>
      </c>
      <c r="E4941" t="s">
        <v>11249</v>
      </c>
      <c r="F4941" t="s">
        <v>44</v>
      </c>
      <c r="G4941" t="s">
        <v>45</v>
      </c>
      <c r="H4941" t="s">
        <v>46</v>
      </c>
      <c r="I4941">
        <v>8</v>
      </c>
      <c r="J4941">
        <v>0</v>
      </c>
      <c r="K4941" t="s">
        <v>11160</v>
      </c>
      <c r="L4941">
        <v>0</v>
      </c>
      <c r="M4941">
        <f t="shared" si="313"/>
        <v>1</v>
      </c>
      <c r="N4941" s="2">
        <f t="shared" si="315"/>
        <v>26</v>
      </c>
      <c r="O4941" s="2" t="str">
        <f t="shared" si="314"/>
        <v>PM_MED3</v>
      </c>
      <c r="P4941" t="s">
        <v>11419</v>
      </c>
    </row>
    <row r="4942" spans="1:16" x14ac:dyDescent="0.25">
      <c r="A4942" t="s">
        <v>5</v>
      </c>
      <c r="B4942" t="s">
        <v>11254</v>
      </c>
      <c r="C4942">
        <v>86</v>
      </c>
      <c r="D4942" t="s">
        <v>11255</v>
      </c>
      <c r="E4942" t="s">
        <v>11249</v>
      </c>
      <c r="F4942" t="s">
        <v>44</v>
      </c>
      <c r="G4942" t="s">
        <v>45</v>
      </c>
      <c r="H4942" t="s">
        <v>46</v>
      </c>
      <c r="I4942">
        <v>8</v>
      </c>
      <c r="J4942">
        <v>0</v>
      </c>
      <c r="K4942" t="s">
        <v>2208</v>
      </c>
      <c r="L4942">
        <v>0</v>
      </c>
      <c r="M4942">
        <f t="shared" si="313"/>
        <v>1</v>
      </c>
      <c r="N4942" s="2">
        <f t="shared" si="315"/>
        <v>26</v>
      </c>
      <c r="O4942" s="2" t="str">
        <f t="shared" si="314"/>
        <v>PM_MED4</v>
      </c>
      <c r="P4942" t="s">
        <v>11419</v>
      </c>
    </row>
    <row r="4943" spans="1:16" x14ac:dyDescent="0.25">
      <c r="A4943" t="s">
        <v>5</v>
      </c>
      <c r="B4943" t="s">
        <v>11256</v>
      </c>
      <c r="C4943">
        <v>87</v>
      </c>
      <c r="D4943" t="s">
        <v>11257</v>
      </c>
      <c r="E4943" t="s">
        <v>11249</v>
      </c>
      <c r="F4943" t="s">
        <v>44</v>
      </c>
      <c r="G4943" t="s">
        <v>45</v>
      </c>
      <c r="H4943" t="s">
        <v>46</v>
      </c>
      <c r="I4943">
        <v>8</v>
      </c>
      <c r="J4943">
        <v>0</v>
      </c>
      <c r="K4943" t="s">
        <v>11163</v>
      </c>
      <c r="L4943">
        <v>0</v>
      </c>
      <c r="M4943">
        <f t="shared" si="313"/>
        <v>1</v>
      </c>
      <c r="N4943" s="2">
        <f t="shared" si="315"/>
        <v>26</v>
      </c>
      <c r="O4943" s="2" t="str">
        <f t="shared" si="314"/>
        <v>PM_MED5</v>
      </c>
      <c r="P4943" t="s">
        <v>11419</v>
      </c>
    </row>
    <row r="4944" spans="1:16" x14ac:dyDescent="0.25">
      <c r="A4944" t="s">
        <v>5</v>
      </c>
      <c r="B4944" t="s">
        <v>11258</v>
      </c>
      <c r="C4944">
        <v>88</v>
      </c>
      <c r="D4944" t="s">
        <v>11259</v>
      </c>
      <c r="E4944" t="s">
        <v>11249</v>
      </c>
      <c r="F4944" t="s">
        <v>44</v>
      </c>
      <c r="G4944" t="s">
        <v>45</v>
      </c>
      <c r="H4944" t="s">
        <v>46</v>
      </c>
      <c r="I4944">
        <v>8</v>
      </c>
      <c r="J4944">
        <v>0</v>
      </c>
      <c r="K4944" t="s">
        <v>11160</v>
      </c>
      <c r="L4944">
        <v>0</v>
      </c>
      <c r="M4944">
        <f t="shared" si="313"/>
        <v>1</v>
      </c>
      <c r="N4944" s="2">
        <f t="shared" si="315"/>
        <v>26</v>
      </c>
      <c r="O4944" s="2" t="str">
        <f t="shared" si="314"/>
        <v>PM_MED6</v>
      </c>
      <c r="P4944" t="s">
        <v>11419</v>
      </c>
    </row>
    <row r="4945" spans="1:16" x14ac:dyDescent="0.25">
      <c r="A4945" t="s">
        <v>5</v>
      </c>
      <c r="B4945" t="s">
        <v>11260</v>
      </c>
      <c r="C4945">
        <v>89</v>
      </c>
      <c r="D4945" t="s">
        <v>11261</v>
      </c>
      <c r="E4945" t="s">
        <v>11249</v>
      </c>
      <c r="F4945" t="s">
        <v>44</v>
      </c>
      <c r="G4945" t="s">
        <v>45</v>
      </c>
      <c r="H4945" t="s">
        <v>46</v>
      </c>
      <c r="I4945">
        <v>8</v>
      </c>
      <c r="J4945">
        <v>0</v>
      </c>
      <c r="K4945" t="s">
        <v>11262</v>
      </c>
      <c r="L4945">
        <v>0</v>
      </c>
      <c r="M4945">
        <f t="shared" si="313"/>
        <v>1</v>
      </c>
      <c r="N4945" s="2">
        <f t="shared" si="315"/>
        <v>26</v>
      </c>
      <c r="O4945" s="2" t="str">
        <f t="shared" si="314"/>
        <v>PM_MED7</v>
      </c>
      <c r="P4945" t="s">
        <v>11419</v>
      </c>
    </row>
    <row r="4946" spans="1:16" x14ac:dyDescent="0.25">
      <c r="A4946" t="s">
        <v>5</v>
      </c>
      <c r="B4946" t="s">
        <v>11263</v>
      </c>
      <c r="C4946">
        <v>90</v>
      </c>
      <c r="D4946" t="s">
        <v>11264</v>
      </c>
      <c r="E4946" t="s">
        <v>11249</v>
      </c>
      <c r="F4946" t="s">
        <v>44</v>
      </c>
      <c r="G4946" t="s">
        <v>45</v>
      </c>
      <c r="H4946" t="s">
        <v>46</v>
      </c>
      <c r="I4946">
        <v>8</v>
      </c>
      <c r="J4946">
        <v>0</v>
      </c>
      <c r="K4946" t="s">
        <v>2290</v>
      </c>
      <c r="L4946">
        <v>0</v>
      </c>
      <c r="M4946">
        <f t="shared" si="313"/>
        <v>1</v>
      </c>
      <c r="N4946" s="2">
        <f t="shared" si="315"/>
        <v>26</v>
      </c>
      <c r="O4946" s="2" t="str">
        <f t="shared" si="314"/>
        <v>PM_MED8</v>
      </c>
      <c r="P4946" t="s">
        <v>11419</v>
      </c>
    </row>
    <row r="4947" spans="1:16" x14ac:dyDescent="0.25">
      <c r="A4947" t="s">
        <v>5</v>
      </c>
      <c r="B4947" t="s">
        <v>11265</v>
      </c>
      <c r="C4947">
        <v>91</v>
      </c>
      <c r="D4947" t="s">
        <v>11266</v>
      </c>
      <c r="F4947" t="s">
        <v>455</v>
      </c>
      <c r="G4947" t="s">
        <v>456</v>
      </c>
      <c r="H4947" t="s">
        <v>3879</v>
      </c>
      <c r="I4947">
        <v>7</v>
      </c>
      <c r="M4947">
        <f t="shared" si="313"/>
        <v>1</v>
      </c>
      <c r="N4947" s="2">
        <f t="shared" si="315"/>
        <v>26</v>
      </c>
      <c r="O4947" s="2" t="str">
        <f t="shared" si="314"/>
        <v>PM_ACT1</v>
      </c>
      <c r="P4947" t="s">
        <v>11419</v>
      </c>
    </row>
    <row r="4948" spans="1:16" x14ac:dyDescent="0.25">
      <c r="A4948" t="s">
        <v>5</v>
      </c>
      <c r="B4948" t="s">
        <v>11267</v>
      </c>
      <c r="C4948">
        <v>92</v>
      </c>
      <c r="D4948" t="s">
        <v>11268</v>
      </c>
      <c r="F4948" t="s">
        <v>455</v>
      </c>
      <c r="G4948" t="s">
        <v>456</v>
      </c>
      <c r="H4948" t="s">
        <v>3879</v>
      </c>
      <c r="I4948">
        <v>7</v>
      </c>
      <c r="M4948">
        <f t="shared" si="313"/>
        <v>1</v>
      </c>
      <c r="N4948" s="2">
        <f t="shared" si="315"/>
        <v>26</v>
      </c>
      <c r="O4948" s="2" t="str">
        <f t="shared" si="314"/>
        <v>PM_ACT2</v>
      </c>
      <c r="P4948" t="s">
        <v>11419</v>
      </c>
    </row>
    <row r="4949" spans="1:16" x14ac:dyDescent="0.25">
      <c r="A4949" t="s">
        <v>5</v>
      </c>
      <c r="B4949" t="s">
        <v>11269</v>
      </c>
      <c r="C4949">
        <v>93</v>
      </c>
      <c r="D4949" t="s">
        <v>11270</v>
      </c>
      <c r="F4949" t="s">
        <v>455</v>
      </c>
      <c r="G4949" t="s">
        <v>456</v>
      </c>
      <c r="H4949" t="s">
        <v>3879</v>
      </c>
      <c r="I4949">
        <v>7</v>
      </c>
      <c r="M4949">
        <f t="shared" si="313"/>
        <v>1</v>
      </c>
      <c r="N4949" s="2">
        <f t="shared" si="315"/>
        <v>26</v>
      </c>
      <c r="O4949" s="2" t="str">
        <f t="shared" si="314"/>
        <v>PM_ACT3</v>
      </c>
      <c r="P4949" t="s">
        <v>11419</v>
      </c>
    </row>
    <row r="4950" spans="1:16" x14ac:dyDescent="0.25">
      <c r="A4950" t="s">
        <v>5</v>
      </c>
      <c r="B4950" t="s">
        <v>11271</v>
      </c>
      <c r="C4950">
        <v>94</v>
      </c>
      <c r="D4950" t="s">
        <v>11272</v>
      </c>
      <c r="F4950" t="s">
        <v>455</v>
      </c>
      <c r="G4950" t="s">
        <v>456</v>
      </c>
      <c r="H4950" t="s">
        <v>3879</v>
      </c>
      <c r="I4950">
        <v>7</v>
      </c>
      <c r="M4950">
        <f t="shared" si="313"/>
        <v>1</v>
      </c>
      <c r="N4950" s="2">
        <f t="shared" si="315"/>
        <v>26</v>
      </c>
      <c r="O4950" s="2" t="str">
        <f t="shared" si="314"/>
        <v>PM_ACT4</v>
      </c>
      <c r="P4950" t="s">
        <v>11419</v>
      </c>
    </row>
    <row r="4951" spans="1:16" x14ac:dyDescent="0.25">
      <c r="A4951" t="s">
        <v>5</v>
      </c>
      <c r="B4951" t="s">
        <v>11273</v>
      </c>
      <c r="C4951">
        <v>95</v>
      </c>
      <c r="D4951" t="s">
        <v>11274</v>
      </c>
      <c r="F4951" t="s">
        <v>455</v>
      </c>
      <c r="G4951" t="s">
        <v>456</v>
      </c>
      <c r="H4951" t="s">
        <v>3879</v>
      </c>
      <c r="I4951">
        <v>7</v>
      </c>
      <c r="M4951">
        <f t="shared" si="313"/>
        <v>1</v>
      </c>
      <c r="N4951" s="2">
        <f t="shared" si="315"/>
        <v>26</v>
      </c>
      <c r="O4951" s="2" t="str">
        <f t="shared" si="314"/>
        <v>PM_ACT5</v>
      </c>
      <c r="P4951" t="s">
        <v>11419</v>
      </c>
    </row>
    <row r="4952" spans="1:16" x14ac:dyDescent="0.25">
      <c r="A4952" t="s">
        <v>5</v>
      </c>
      <c r="B4952" t="s">
        <v>11275</v>
      </c>
      <c r="C4952">
        <v>96</v>
      </c>
      <c r="D4952" t="s">
        <v>11276</v>
      </c>
      <c r="F4952" t="s">
        <v>455</v>
      </c>
      <c r="G4952" t="s">
        <v>456</v>
      </c>
      <c r="H4952" t="s">
        <v>3879</v>
      </c>
      <c r="I4952">
        <v>7</v>
      </c>
      <c r="M4952">
        <f t="shared" si="313"/>
        <v>1</v>
      </c>
      <c r="N4952" s="2">
        <f t="shared" si="315"/>
        <v>26</v>
      </c>
      <c r="O4952" s="2" t="str">
        <f t="shared" si="314"/>
        <v>PM_ACT6</v>
      </c>
      <c r="P4952" t="s">
        <v>11419</v>
      </c>
    </row>
    <row r="4953" spans="1:16" x14ac:dyDescent="0.25">
      <c r="A4953" t="s">
        <v>5</v>
      </c>
      <c r="B4953" t="s">
        <v>11277</v>
      </c>
      <c r="C4953">
        <v>97</v>
      </c>
      <c r="D4953" t="s">
        <v>11278</v>
      </c>
      <c r="F4953" t="s">
        <v>455</v>
      </c>
      <c r="G4953" t="s">
        <v>456</v>
      </c>
      <c r="H4953" t="s">
        <v>3879</v>
      </c>
      <c r="I4953">
        <v>7</v>
      </c>
      <c r="M4953">
        <f t="shared" si="313"/>
        <v>1</v>
      </c>
      <c r="N4953" s="2">
        <f t="shared" si="315"/>
        <v>26</v>
      </c>
      <c r="O4953" s="2" t="str">
        <f t="shared" si="314"/>
        <v>PM_ACT7</v>
      </c>
      <c r="P4953" t="s">
        <v>11419</v>
      </c>
    </row>
    <row r="4954" spans="1:16" x14ac:dyDescent="0.25">
      <c r="A4954" t="s">
        <v>5</v>
      </c>
      <c r="B4954" t="s">
        <v>11279</v>
      </c>
      <c r="C4954">
        <v>98</v>
      </c>
      <c r="D4954" t="s">
        <v>11280</v>
      </c>
      <c r="F4954" t="s">
        <v>455</v>
      </c>
      <c r="G4954" t="s">
        <v>456</v>
      </c>
      <c r="H4954" t="s">
        <v>3879</v>
      </c>
      <c r="I4954">
        <v>7</v>
      </c>
      <c r="M4954">
        <f t="shared" si="313"/>
        <v>1</v>
      </c>
      <c r="N4954" s="2">
        <f t="shared" si="315"/>
        <v>26</v>
      </c>
      <c r="O4954" s="2" t="str">
        <f t="shared" si="314"/>
        <v>PM_ACT8</v>
      </c>
      <c r="P4954" t="s">
        <v>11419</v>
      </c>
    </row>
    <row r="4955" spans="1:16" x14ac:dyDescent="0.25">
      <c r="A4955" t="s">
        <v>5</v>
      </c>
      <c r="B4955" t="s">
        <v>11281</v>
      </c>
      <c r="C4955">
        <v>99</v>
      </c>
      <c r="D4955" t="s">
        <v>11282</v>
      </c>
      <c r="E4955" t="s">
        <v>11134</v>
      </c>
      <c r="F4955" t="s">
        <v>44</v>
      </c>
      <c r="G4955" t="s">
        <v>45</v>
      </c>
      <c r="H4955" t="s">
        <v>46</v>
      </c>
      <c r="I4955">
        <v>8</v>
      </c>
      <c r="J4955">
        <v>0</v>
      </c>
      <c r="K4955" t="s">
        <v>1491</v>
      </c>
      <c r="L4955">
        <v>0</v>
      </c>
      <c r="M4955">
        <f t="shared" si="313"/>
        <v>1</v>
      </c>
      <c r="N4955" s="2">
        <f t="shared" si="315"/>
        <v>26</v>
      </c>
      <c r="O4955" s="2" t="str">
        <f t="shared" si="314"/>
        <v>BLD_CMED</v>
      </c>
      <c r="P4955" t="s">
        <v>11419</v>
      </c>
    </row>
    <row r="4956" spans="1:16" x14ac:dyDescent="0.25">
      <c r="A4956" t="s">
        <v>5</v>
      </c>
      <c r="B4956" t="s">
        <v>11283</v>
      </c>
      <c r="C4956">
        <v>100</v>
      </c>
      <c r="D4956" t="s">
        <v>11284</v>
      </c>
      <c r="E4956" t="s">
        <v>11285</v>
      </c>
      <c r="F4956" t="s">
        <v>44</v>
      </c>
      <c r="G4956" t="s">
        <v>45</v>
      </c>
      <c r="H4956" t="s">
        <v>46</v>
      </c>
      <c r="I4956">
        <v>8</v>
      </c>
      <c r="J4956">
        <v>0</v>
      </c>
      <c r="K4956" t="s">
        <v>11160</v>
      </c>
      <c r="L4956">
        <v>0</v>
      </c>
      <c r="M4956">
        <f t="shared" si="313"/>
        <v>1</v>
      </c>
      <c r="N4956" s="2">
        <f t="shared" si="315"/>
        <v>26</v>
      </c>
      <c r="O4956" s="2" t="str">
        <f t="shared" si="314"/>
        <v>CM_MED1</v>
      </c>
      <c r="P4956" t="s">
        <v>11419</v>
      </c>
    </row>
    <row r="4957" spans="1:16" x14ac:dyDescent="0.25">
      <c r="A4957" t="s">
        <v>5</v>
      </c>
      <c r="B4957" t="s">
        <v>11286</v>
      </c>
      <c r="C4957">
        <v>101</v>
      </c>
      <c r="D4957" t="s">
        <v>11287</v>
      </c>
      <c r="E4957" t="s">
        <v>11285</v>
      </c>
      <c r="F4957" t="s">
        <v>44</v>
      </c>
      <c r="G4957" t="s">
        <v>45</v>
      </c>
      <c r="H4957" t="s">
        <v>46</v>
      </c>
      <c r="I4957">
        <v>8</v>
      </c>
      <c r="J4957">
        <v>0</v>
      </c>
      <c r="K4957" t="s">
        <v>11160</v>
      </c>
      <c r="L4957">
        <v>0</v>
      </c>
      <c r="M4957">
        <f t="shared" si="313"/>
        <v>1</v>
      </c>
      <c r="N4957" s="2">
        <f t="shared" si="315"/>
        <v>26</v>
      </c>
      <c r="O4957" s="2" t="str">
        <f t="shared" si="314"/>
        <v>CM_MED2</v>
      </c>
      <c r="P4957" t="s">
        <v>11419</v>
      </c>
    </row>
    <row r="4958" spans="1:16" x14ac:dyDescent="0.25">
      <c r="A4958" t="s">
        <v>5</v>
      </c>
      <c r="B4958" t="s">
        <v>11288</v>
      </c>
      <c r="C4958">
        <v>102</v>
      </c>
      <c r="D4958" t="s">
        <v>11289</v>
      </c>
      <c r="E4958" t="s">
        <v>11285</v>
      </c>
      <c r="F4958" t="s">
        <v>44</v>
      </c>
      <c r="G4958" t="s">
        <v>45</v>
      </c>
      <c r="H4958" t="s">
        <v>46</v>
      </c>
      <c r="I4958">
        <v>8</v>
      </c>
      <c r="J4958">
        <v>0</v>
      </c>
      <c r="K4958" t="s">
        <v>11160</v>
      </c>
      <c r="L4958">
        <v>0</v>
      </c>
      <c r="M4958">
        <f t="shared" si="313"/>
        <v>1</v>
      </c>
      <c r="N4958" s="2">
        <f t="shared" si="315"/>
        <v>26</v>
      </c>
      <c r="O4958" s="2" t="str">
        <f t="shared" si="314"/>
        <v>CM_MED3</v>
      </c>
      <c r="P4958" t="s">
        <v>11419</v>
      </c>
    </row>
    <row r="4959" spans="1:16" x14ac:dyDescent="0.25">
      <c r="A4959" t="s">
        <v>5</v>
      </c>
      <c r="B4959" t="s">
        <v>11290</v>
      </c>
      <c r="C4959">
        <v>103</v>
      </c>
      <c r="D4959" t="s">
        <v>11291</v>
      </c>
      <c r="F4959" t="s">
        <v>455</v>
      </c>
      <c r="G4959" t="s">
        <v>456</v>
      </c>
      <c r="H4959" t="s">
        <v>3879</v>
      </c>
      <c r="I4959">
        <v>7</v>
      </c>
      <c r="M4959">
        <f t="shared" si="313"/>
        <v>1</v>
      </c>
      <c r="N4959" s="2">
        <f t="shared" si="315"/>
        <v>26</v>
      </c>
      <c r="O4959" s="2" t="str">
        <f t="shared" si="314"/>
        <v>CM_ACT1</v>
      </c>
      <c r="P4959" t="s">
        <v>11419</v>
      </c>
    </row>
    <row r="4960" spans="1:16" x14ac:dyDescent="0.25">
      <c r="A4960" t="s">
        <v>5</v>
      </c>
      <c r="B4960" t="s">
        <v>11292</v>
      </c>
      <c r="C4960">
        <v>104</v>
      </c>
      <c r="D4960" t="s">
        <v>11293</v>
      </c>
      <c r="F4960" t="s">
        <v>455</v>
      </c>
      <c r="G4960" t="s">
        <v>456</v>
      </c>
      <c r="H4960" t="s">
        <v>3879</v>
      </c>
      <c r="I4960">
        <v>7</v>
      </c>
      <c r="M4960">
        <f t="shared" si="313"/>
        <v>1</v>
      </c>
      <c r="N4960" s="2">
        <f t="shared" si="315"/>
        <v>26</v>
      </c>
      <c r="O4960" s="2" t="str">
        <f t="shared" si="314"/>
        <v>CM_ACT2</v>
      </c>
      <c r="P4960" t="s">
        <v>11419</v>
      </c>
    </row>
    <row r="4961" spans="1:16" x14ac:dyDescent="0.25">
      <c r="A4961" t="s">
        <v>5</v>
      </c>
      <c r="B4961" t="s">
        <v>11294</v>
      </c>
      <c r="C4961">
        <v>105</v>
      </c>
      <c r="D4961" t="s">
        <v>11295</v>
      </c>
      <c r="F4961" t="s">
        <v>455</v>
      </c>
      <c r="G4961" t="s">
        <v>456</v>
      </c>
      <c r="H4961" t="s">
        <v>3879</v>
      </c>
      <c r="I4961">
        <v>7</v>
      </c>
      <c r="M4961">
        <f t="shared" si="313"/>
        <v>1</v>
      </c>
      <c r="N4961" s="2">
        <f t="shared" si="315"/>
        <v>26</v>
      </c>
      <c r="O4961" s="2" t="str">
        <f t="shared" si="314"/>
        <v>CM_ACT3</v>
      </c>
      <c r="P4961" t="s">
        <v>11419</v>
      </c>
    </row>
    <row r="4962" spans="1:16" x14ac:dyDescent="0.25">
      <c r="A4962" t="s">
        <v>5</v>
      </c>
      <c r="B4962" t="s">
        <v>11296</v>
      </c>
      <c r="C4962">
        <v>106</v>
      </c>
      <c r="D4962" t="s">
        <v>11297</v>
      </c>
      <c r="E4962" t="s">
        <v>11134</v>
      </c>
      <c r="F4962" t="s">
        <v>44</v>
      </c>
      <c r="G4962" t="s">
        <v>45</v>
      </c>
      <c r="H4962" t="s">
        <v>46</v>
      </c>
      <c r="I4962">
        <v>8</v>
      </c>
      <c r="J4962">
        <v>0</v>
      </c>
      <c r="K4962" t="s">
        <v>1491</v>
      </c>
      <c r="L4962">
        <v>0</v>
      </c>
      <c r="M4962">
        <f t="shared" si="313"/>
        <v>1</v>
      </c>
      <c r="N4962" s="2">
        <f t="shared" si="315"/>
        <v>26</v>
      </c>
      <c r="O4962" s="2" t="str">
        <f t="shared" si="314"/>
        <v>PN_MED</v>
      </c>
      <c r="P4962" t="s">
        <v>11419</v>
      </c>
    </row>
    <row r="4963" spans="1:16" x14ac:dyDescent="0.25">
      <c r="A4963" t="s">
        <v>5</v>
      </c>
      <c r="B4963" t="s">
        <v>11298</v>
      </c>
      <c r="C4963">
        <v>107</v>
      </c>
      <c r="D4963" t="s">
        <v>11299</v>
      </c>
      <c r="E4963" t="s">
        <v>11300</v>
      </c>
      <c r="F4963" t="s">
        <v>44</v>
      </c>
      <c r="G4963" t="s">
        <v>45</v>
      </c>
      <c r="H4963" t="s">
        <v>46</v>
      </c>
      <c r="I4963">
        <v>8</v>
      </c>
      <c r="J4963">
        <v>0</v>
      </c>
      <c r="K4963" t="s">
        <v>11205</v>
      </c>
      <c r="L4963">
        <v>0</v>
      </c>
      <c r="M4963">
        <f t="shared" si="313"/>
        <v>1</v>
      </c>
      <c r="N4963" s="2">
        <f t="shared" si="315"/>
        <v>26</v>
      </c>
      <c r="O4963" s="2" t="str">
        <f t="shared" si="314"/>
        <v>PN_MED1</v>
      </c>
      <c r="P4963" t="s">
        <v>11419</v>
      </c>
    </row>
    <row r="4964" spans="1:16" x14ac:dyDescent="0.25">
      <c r="A4964" t="s">
        <v>5</v>
      </c>
      <c r="B4964" t="s">
        <v>11301</v>
      </c>
      <c r="C4964">
        <v>108</v>
      </c>
      <c r="D4964" t="s">
        <v>11302</v>
      </c>
      <c r="E4964" t="s">
        <v>11300</v>
      </c>
      <c r="F4964" t="s">
        <v>44</v>
      </c>
      <c r="G4964" t="s">
        <v>45</v>
      </c>
      <c r="H4964" t="s">
        <v>46</v>
      </c>
      <c r="I4964">
        <v>8</v>
      </c>
      <c r="J4964">
        <v>0</v>
      </c>
      <c r="K4964" t="s">
        <v>3793</v>
      </c>
      <c r="L4964">
        <v>0</v>
      </c>
      <c r="M4964">
        <f t="shared" si="313"/>
        <v>1</v>
      </c>
      <c r="N4964" s="2">
        <f t="shared" si="315"/>
        <v>26</v>
      </c>
      <c r="O4964" s="2" t="str">
        <f t="shared" si="314"/>
        <v>PN_MED2</v>
      </c>
      <c r="P4964" t="s">
        <v>11419</v>
      </c>
    </row>
    <row r="4965" spans="1:16" x14ac:dyDescent="0.25">
      <c r="A4965" t="s">
        <v>5</v>
      </c>
      <c r="B4965" t="s">
        <v>11303</v>
      </c>
      <c r="C4965">
        <v>109</v>
      </c>
      <c r="D4965" t="s">
        <v>11304</v>
      </c>
      <c r="F4965" t="s">
        <v>455</v>
      </c>
      <c r="G4965" t="s">
        <v>456</v>
      </c>
      <c r="H4965" t="s">
        <v>3879</v>
      </c>
      <c r="I4965">
        <v>7</v>
      </c>
      <c r="M4965">
        <f t="shared" si="313"/>
        <v>1</v>
      </c>
      <c r="N4965" s="2">
        <f t="shared" si="315"/>
        <v>26</v>
      </c>
      <c r="O4965" s="2" t="str">
        <f t="shared" si="314"/>
        <v>PN_ACT1</v>
      </c>
      <c r="P4965" t="s">
        <v>11419</v>
      </c>
    </row>
    <row r="4966" spans="1:16" x14ac:dyDescent="0.25">
      <c r="A4966" t="s">
        <v>5</v>
      </c>
      <c r="B4966" t="s">
        <v>11305</v>
      </c>
      <c r="C4966">
        <v>110</v>
      </c>
      <c r="D4966" t="s">
        <v>11304</v>
      </c>
      <c r="F4966" t="s">
        <v>455</v>
      </c>
      <c r="G4966" t="s">
        <v>456</v>
      </c>
      <c r="H4966" t="s">
        <v>3879</v>
      </c>
      <c r="I4966">
        <v>7</v>
      </c>
      <c r="M4966">
        <f t="shared" si="313"/>
        <v>1</v>
      </c>
      <c r="N4966" s="2">
        <f t="shared" si="315"/>
        <v>26</v>
      </c>
      <c r="O4966" s="2" t="str">
        <f t="shared" si="314"/>
        <v>PN_ACT2</v>
      </c>
      <c r="P4966" t="s">
        <v>11419</v>
      </c>
    </row>
    <row r="4967" spans="1:16" x14ac:dyDescent="0.25">
      <c r="A4967" t="s">
        <v>5</v>
      </c>
      <c r="B4967" t="s">
        <v>11306</v>
      </c>
      <c r="C4967">
        <v>111</v>
      </c>
      <c r="D4967" t="s">
        <v>11307</v>
      </c>
      <c r="E4967" t="s">
        <v>11134</v>
      </c>
      <c r="F4967" t="s">
        <v>44</v>
      </c>
      <c r="G4967" t="s">
        <v>45</v>
      </c>
      <c r="H4967" t="s">
        <v>46</v>
      </c>
      <c r="I4967">
        <v>8</v>
      </c>
      <c r="J4967">
        <v>0</v>
      </c>
      <c r="K4967" t="s">
        <v>1491</v>
      </c>
      <c r="L4967">
        <v>0</v>
      </c>
      <c r="M4967">
        <f t="shared" si="313"/>
        <v>1</v>
      </c>
      <c r="N4967" s="2">
        <f t="shared" si="315"/>
        <v>26</v>
      </c>
      <c r="O4967" s="2" t="str">
        <f t="shared" si="314"/>
        <v>VITB12A</v>
      </c>
      <c r="P4967" t="s">
        <v>11419</v>
      </c>
    </row>
    <row r="4968" spans="1:16" x14ac:dyDescent="0.25">
      <c r="A4968" t="s">
        <v>5</v>
      </c>
      <c r="B4968" t="s">
        <v>11308</v>
      </c>
      <c r="C4968">
        <v>112</v>
      </c>
      <c r="D4968" t="s">
        <v>11309</v>
      </c>
      <c r="E4968" t="s">
        <v>11134</v>
      </c>
      <c r="F4968" t="s">
        <v>44</v>
      </c>
      <c r="G4968" t="s">
        <v>45</v>
      </c>
      <c r="H4968" t="s">
        <v>46</v>
      </c>
      <c r="I4968">
        <v>8</v>
      </c>
      <c r="J4968">
        <v>0</v>
      </c>
      <c r="K4968" t="s">
        <v>2044</v>
      </c>
      <c r="L4968">
        <v>0</v>
      </c>
      <c r="M4968">
        <f t="shared" si="313"/>
        <v>1</v>
      </c>
      <c r="N4968" s="2">
        <f t="shared" si="315"/>
        <v>26</v>
      </c>
      <c r="O4968" s="2" t="str">
        <f t="shared" si="314"/>
        <v>VITB12B</v>
      </c>
      <c r="P4968" t="s">
        <v>11419</v>
      </c>
    </row>
    <row r="4969" spans="1:16" x14ac:dyDescent="0.25">
      <c r="A4969" t="s">
        <v>5</v>
      </c>
      <c r="B4969" t="s">
        <v>11310</v>
      </c>
      <c r="C4969">
        <v>113</v>
      </c>
      <c r="D4969" t="s">
        <v>11311</v>
      </c>
      <c r="E4969" t="s">
        <v>11134</v>
      </c>
      <c r="F4969" t="s">
        <v>44</v>
      </c>
      <c r="G4969" t="s">
        <v>45</v>
      </c>
      <c r="H4969" t="s">
        <v>2534</v>
      </c>
      <c r="I4969">
        <v>7</v>
      </c>
      <c r="J4969">
        <v>0</v>
      </c>
      <c r="K4969" t="s">
        <v>1491</v>
      </c>
      <c r="L4969">
        <v>0</v>
      </c>
      <c r="M4969">
        <f t="shared" si="313"/>
        <v>1</v>
      </c>
      <c r="N4969" s="2">
        <f t="shared" si="315"/>
        <v>26</v>
      </c>
      <c r="O4969" s="2" t="str">
        <f t="shared" si="314"/>
        <v>VITE</v>
      </c>
      <c r="P4969" t="s">
        <v>11419</v>
      </c>
    </row>
    <row r="4970" spans="1:16" x14ac:dyDescent="0.25">
      <c r="A4970" t="s">
        <v>5</v>
      </c>
      <c r="B4970" t="s">
        <v>11312</v>
      </c>
      <c r="C4970">
        <v>114</v>
      </c>
      <c r="D4970" t="s">
        <v>11313</v>
      </c>
      <c r="E4970" t="s">
        <v>11134</v>
      </c>
      <c r="F4970" t="s">
        <v>44</v>
      </c>
      <c r="G4970" t="s">
        <v>45</v>
      </c>
      <c r="H4970" t="s">
        <v>46</v>
      </c>
      <c r="I4970">
        <v>8</v>
      </c>
      <c r="J4970">
        <v>0</v>
      </c>
      <c r="K4970" t="s">
        <v>1491</v>
      </c>
      <c r="L4970">
        <v>0</v>
      </c>
      <c r="M4970">
        <f t="shared" si="313"/>
        <v>1</v>
      </c>
      <c r="N4970" s="2">
        <f t="shared" si="315"/>
        <v>26</v>
      </c>
      <c r="O4970" s="2" t="str">
        <f t="shared" si="314"/>
        <v>VITD</v>
      </c>
      <c r="P4970" t="s">
        <v>11419</v>
      </c>
    </row>
    <row r="4971" spans="1:16" x14ac:dyDescent="0.25">
      <c r="A4971" t="s">
        <v>5</v>
      </c>
      <c r="B4971" t="s">
        <v>11314</v>
      </c>
      <c r="C4971">
        <v>115</v>
      </c>
      <c r="D4971" t="s">
        <v>11315</v>
      </c>
      <c r="E4971" t="s">
        <v>11134</v>
      </c>
      <c r="F4971" t="s">
        <v>44</v>
      </c>
      <c r="G4971" t="s">
        <v>45</v>
      </c>
      <c r="H4971" t="s">
        <v>46</v>
      </c>
      <c r="I4971">
        <v>8</v>
      </c>
      <c r="J4971">
        <v>0</v>
      </c>
      <c r="K4971" t="s">
        <v>1491</v>
      </c>
      <c r="L4971">
        <v>0</v>
      </c>
      <c r="M4971">
        <f t="shared" si="313"/>
        <v>1</v>
      </c>
      <c r="N4971" s="2">
        <f t="shared" si="315"/>
        <v>26</v>
      </c>
      <c r="O4971" s="2" t="str">
        <f t="shared" si="314"/>
        <v>VITD3</v>
      </c>
      <c r="P4971" t="s">
        <v>11419</v>
      </c>
    </row>
    <row r="4972" spans="1:16" x14ac:dyDescent="0.25">
      <c r="A4972" t="s">
        <v>5</v>
      </c>
      <c r="B4972" t="s">
        <v>11316</v>
      </c>
      <c r="C4972">
        <v>116</v>
      </c>
      <c r="D4972" t="s">
        <v>11317</v>
      </c>
      <c r="E4972" t="s">
        <v>11318</v>
      </c>
      <c r="F4972" t="s">
        <v>44</v>
      </c>
      <c r="G4972" t="s">
        <v>45</v>
      </c>
      <c r="H4972" t="s">
        <v>46</v>
      </c>
      <c r="I4972">
        <v>8</v>
      </c>
      <c r="J4972">
        <v>0</v>
      </c>
      <c r="K4972" t="s">
        <v>1491</v>
      </c>
      <c r="L4972">
        <v>0</v>
      </c>
      <c r="M4972">
        <f t="shared" si="313"/>
        <v>1</v>
      </c>
      <c r="N4972" s="2">
        <f t="shared" si="315"/>
        <v>26</v>
      </c>
      <c r="O4972" s="2" t="str">
        <f t="shared" si="314"/>
        <v>SUPP</v>
      </c>
      <c r="P4972" t="s">
        <v>11419</v>
      </c>
    </row>
    <row r="4973" spans="1:16" x14ac:dyDescent="0.25">
      <c r="A4973" t="s">
        <v>5</v>
      </c>
      <c r="B4973" t="s">
        <v>11319</v>
      </c>
      <c r="C4973">
        <v>117</v>
      </c>
      <c r="D4973" t="s">
        <v>11320</v>
      </c>
      <c r="F4973" t="s">
        <v>455</v>
      </c>
      <c r="G4973" t="s">
        <v>456</v>
      </c>
      <c r="H4973" t="s">
        <v>3879</v>
      </c>
      <c r="I4973">
        <v>7</v>
      </c>
      <c r="M4973">
        <f t="shared" si="313"/>
        <v>1</v>
      </c>
      <c r="N4973" s="2">
        <f t="shared" si="315"/>
        <v>26</v>
      </c>
      <c r="O4973" s="2" t="str">
        <f t="shared" si="314"/>
        <v>VITB12A_ACT</v>
      </c>
      <c r="P4973" t="s">
        <v>11419</v>
      </c>
    </row>
    <row r="4974" spans="1:16" x14ac:dyDescent="0.25">
      <c r="A4974" t="s">
        <v>5</v>
      </c>
      <c r="B4974" t="s">
        <v>11321</v>
      </c>
      <c r="C4974">
        <v>118</v>
      </c>
      <c r="D4974" t="s">
        <v>11322</v>
      </c>
      <c r="F4974" t="s">
        <v>455</v>
      </c>
      <c r="G4974" t="s">
        <v>456</v>
      </c>
      <c r="H4974" t="s">
        <v>457</v>
      </c>
      <c r="I4974">
        <v>1</v>
      </c>
      <c r="M4974">
        <f t="shared" si="313"/>
        <v>1</v>
      </c>
      <c r="N4974" s="2">
        <f t="shared" si="315"/>
        <v>26</v>
      </c>
      <c r="O4974" s="2" t="str">
        <f t="shared" si="314"/>
        <v>VITB12B_ACT</v>
      </c>
      <c r="P4974" t="s">
        <v>11419</v>
      </c>
    </row>
    <row r="4975" spans="1:16" x14ac:dyDescent="0.25">
      <c r="A4975" t="s">
        <v>5</v>
      </c>
      <c r="B4975" t="s">
        <v>11323</v>
      </c>
      <c r="C4975">
        <v>119</v>
      </c>
      <c r="D4975" t="s">
        <v>11324</v>
      </c>
      <c r="F4975" t="s">
        <v>455</v>
      </c>
      <c r="G4975" t="s">
        <v>456</v>
      </c>
      <c r="H4975" t="s">
        <v>3879</v>
      </c>
      <c r="I4975">
        <v>7</v>
      </c>
      <c r="M4975">
        <f t="shared" si="313"/>
        <v>1</v>
      </c>
      <c r="N4975" s="2">
        <f t="shared" si="315"/>
        <v>26</v>
      </c>
      <c r="O4975" s="2" t="str">
        <f t="shared" si="314"/>
        <v>VITE_ACT</v>
      </c>
      <c r="P4975" t="s">
        <v>11419</v>
      </c>
    </row>
    <row r="4976" spans="1:16" x14ac:dyDescent="0.25">
      <c r="A4976" t="s">
        <v>5</v>
      </c>
      <c r="B4976" t="s">
        <v>11325</v>
      </c>
      <c r="C4976">
        <v>120</v>
      </c>
      <c r="D4976" t="s">
        <v>11326</v>
      </c>
      <c r="F4976" t="s">
        <v>455</v>
      </c>
      <c r="G4976" t="s">
        <v>456</v>
      </c>
      <c r="H4976" t="s">
        <v>3879</v>
      </c>
      <c r="I4976">
        <v>7</v>
      </c>
      <c r="M4976">
        <f t="shared" si="313"/>
        <v>1</v>
      </c>
      <c r="N4976" s="2">
        <f t="shared" si="315"/>
        <v>26</v>
      </c>
      <c r="O4976" s="2" t="str">
        <f t="shared" si="314"/>
        <v>VITD_ACT</v>
      </c>
      <c r="P4976" t="s">
        <v>11419</v>
      </c>
    </row>
    <row r="4977" spans="1:16" x14ac:dyDescent="0.25">
      <c r="A4977" t="s">
        <v>5</v>
      </c>
      <c r="B4977" t="s">
        <v>11327</v>
      </c>
      <c r="C4977">
        <v>121</v>
      </c>
      <c r="D4977" t="s">
        <v>11328</v>
      </c>
      <c r="F4977" t="s">
        <v>455</v>
      </c>
      <c r="G4977" t="s">
        <v>456</v>
      </c>
      <c r="H4977" t="s">
        <v>3879</v>
      </c>
      <c r="I4977">
        <v>7</v>
      </c>
      <c r="M4977">
        <f t="shared" si="313"/>
        <v>1</v>
      </c>
      <c r="N4977" s="2">
        <f t="shared" si="315"/>
        <v>26</v>
      </c>
      <c r="O4977" s="2" t="str">
        <f t="shared" si="314"/>
        <v>VITD3_ACT</v>
      </c>
      <c r="P4977" t="s">
        <v>11419</v>
      </c>
    </row>
    <row r="4978" spans="1:16" x14ac:dyDescent="0.25">
      <c r="A4978" t="s">
        <v>5</v>
      </c>
      <c r="B4978" t="s">
        <v>11329</v>
      </c>
      <c r="C4978">
        <v>122</v>
      </c>
      <c r="D4978" t="s">
        <v>11330</v>
      </c>
      <c r="E4978" t="s">
        <v>11134</v>
      </c>
      <c r="F4978" t="s">
        <v>44</v>
      </c>
      <c r="G4978" t="s">
        <v>45</v>
      </c>
      <c r="H4978" t="s">
        <v>46</v>
      </c>
      <c r="I4978">
        <v>8</v>
      </c>
      <c r="J4978">
        <v>0</v>
      </c>
      <c r="K4978" t="s">
        <v>1491</v>
      </c>
      <c r="L4978">
        <v>0</v>
      </c>
      <c r="M4978">
        <f t="shared" si="313"/>
        <v>1</v>
      </c>
      <c r="N4978" s="2">
        <f t="shared" si="315"/>
        <v>26</v>
      </c>
      <c r="O4978" s="2" t="str">
        <f t="shared" si="314"/>
        <v>CM_SUPP</v>
      </c>
      <c r="P4978" t="s">
        <v>11419</v>
      </c>
    </row>
    <row r="4979" spans="1:16" x14ac:dyDescent="0.25">
      <c r="A4979" t="s">
        <v>5</v>
      </c>
      <c r="B4979" t="s">
        <v>11331</v>
      </c>
      <c r="C4979">
        <v>123</v>
      </c>
      <c r="D4979" t="s">
        <v>11332</v>
      </c>
      <c r="E4979" t="s">
        <v>11333</v>
      </c>
      <c r="F4979" t="s">
        <v>44</v>
      </c>
      <c r="G4979" t="s">
        <v>45</v>
      </c>
      <c r="H4979" t="s">
        <v>46</v>
      </c>
      <c r="I4979">
        <v>8</v>
      </c>
      <c r="J4979">
        <v>0</v>
      </c>
      <c r="K4979" t="s">
        <v>11205</v>
      </c>
      <c r="L4979">
        <v>0</v>
      </c>
      <c r="M4979">
        <f t="shared" si="313"/>
        <v>1</v>
      </c>
      <c r="N4979" s="2">
        <f t="shared" si="315"/>
        <v>26</v>
      </c>
      <c r="O4979" s="2" t="str">
        <f t="shared" si="314"/>
        <v>CM_SUPP1</v>
      </c>
      <c r="P4979" t="s">
        <v>11419</v>
      </c>
    </row>
    <row r="4980" spans="1:16" x14ac:dyDescent="0.25">
      <c r="A4980" t="s">
        <v>5</v>
      </c>
      <c r="B4980" t="s">
        <v>11334</v>
      </c>
      <c r="C4980">
        <v>124</v>
      </c>
      <c r="D4980" t="s">
        <v>11335</v>
      </c>
      <c r="E4980" t="s">
        <v>11333</v>
      </c>
      <c r="F4980" t="s">
        <v>44</v>
      </c>
      <c r="G4980" t="s">
        <v>45</v>
      </c>
      <c r="H4980" t="s">
        <v>46</v>
      </c>
      <c r="I4980">
        <v>8</v>
      </c>
      <c r="J4980">
        <v>0</v>
      </c>
      <c r="K4980" t="s">
        <v>11205</v>
      </c>
      <c r="L4980">
        <v>0</v>
      </c>
      <c r="M4980">
        <f t="shared" si="313"/>
        <v>1</v>
      </c>
      <c r="N4980" s="2">
        <f t="shared" si="315"/>
        <v>26</v>
      </c>
      <c r="O4980" s="2" t="str">
        <f t="shared" si="314"/>
        <v>CM_SUPP2</v>
      </c>
      <c r="P4980" t="s">
        <v>11419</v>
      </c>
    </row>
    <row r="4981" spans="1:16" x14ac:dyDescent="0.25">
      <c r="A4981" t="s">
        <v>5</v>
      </c>
      <c r="B4981" t="s">
        <v>11336</v>
      </c>
      <c r="C4981">
        <v>125</v>
      </c>
      <c r="D4981" t="s">
        <v>11337</v>
      </c>
      <c r="E4981" t="s">
        <v>11333</v>
      </c>
      <c r="F4981" t="s">
        <v>44</v>
      </c>
      <c r="G4981" t="s">
        <v>45</v>
      </c>
      <c r="H4981" t="s">
        <v>46</v>
      </c>
      <c r="I4981">
        <v>8</v>
      </c>
      <c r="J4981">
        <v>0</v>
      </c>
      <c r="K4981" t="s">
        <v>11205</v>
      </c>
      <c r="L4981">
        <v>0</v>
      </c>
      <c r="M4981">
        <f t="shared" si="313"/>
        <v>1</v>
      </c>
      <c r="N4981" s="2">
        <f t="shared" si="315"/>
        <v>26</v>
      </c>
      <c r="O4981" s="2" t="str">
        <f t="shared" si="314"/>
        <v>CM_SUPP3</v>
      </c>
      <c r="P4981" t="s">
        <v>11419</v>
      </c>
    </row>
    <row r="4982" spans="1:16" x14ac:dyDescent="0.25">
      <c r="A4982" t="s">
        <v>5</v>
      </c>
      <c r="B4982" t="s">
        <v>11338</v>
      </c>
      <c r="C4982">
        <v>126</v>
      </c>
      <c r="D4982" t="s">
        <v>11339</v>
      </c>
      <c r="E4982" t="s">
        <v>11333</v>
      </c>
      <c r="F4982" t="s">
        <v>44</v>
      </c>
      <c r="G4982" t="s">
        <v>45</v>
      </c>
      <c r="H4982" t="s">
        <v>46</v>
      </c>
      <c r="I4982">
        <v>8</v>
      </c>
      <c r="J4982">
        <v>0</v>
      </c>
      <c r="K4982" t="s">
        <v>3793</v>
      </c>
      <c r="L4982">
        <v>0</v>
      </c>
      <c r="M4982">
        <f t="shared" si="313"/>
        <v>1</v>
      </c>
      <c r="N4982" s="2">
        <f t="shared" si="315"/>
        <v>26</v>
      </c>
      <c r="O4982" s="2" t="str">
        <f t="shared" si="314"/>
        <v>CM_SUPP4</v>
      </c>
      <c r="P4982" t="s">
        <v>11419</v>
      </c>
    </row>
    <row r="4983" spans="1:16" x14ac:dyDescent="0.25">
      <c r="A4983" t="s">
        <v>5</v>
      </c>
      <c r="B4983" t="s">
        <v>11340</v>
      </c>
      <c r="C4983">
        <v>127</v>
      </c>
      <c r="D4983" t="s">
        <v>11341</v>
      </c>
      <c r="E4983" t="s">
        <v>11333</v>
      </c>
      <c r="F4983" t="s">
        <v>44</v>
      </c>
      <c r="G4983" t="s">
        <v>45</v>
      </c>
      <c r="H4983" t="s">
        <v>46</v>
      </c>
      <c r="I4983">
        <v>8</v>
      </c>
      <c r="J4983">
        <v>0</v>
      </c>
      <c r="K4983" t="s">
        <v>11213</v>
      </c>
      <c r="L4983">
        <v>0</v>
      </c>
      <c r="M4983">
        <f t="shared" si="313"/>
        <v>1</v>
      </c>
      <c r="N4983" s="2">
        <f t="shared" si="315"/>
        <v>26</v>
      </c>
      <c r="O4983" s="2" t="str">
        <f t="shared" si="314"/>
        <v>CM_SUPP5</v>
      </c>
      <c r="P4983" t="s">
        <v>11419</v>
      </c>
    </row>
    <row r="4984" spans="1:16" x14ac:dyDescent="0.25">
      <c r="A4984" t="s">
        <v>5</v>
      </c>
      <c r="B4984" t="s">
        <v>11342</v>
      </c>
      <c r="C4984">
        <v>128</v>
      </c>
      <c r="D4984" t="s">
        <v>11343</v>
      </c>
      <c r="E4984" t="s">
        <v>11333</v>
      </c>
      <c r="F4984" t="s">
        <v>44</v>
      </c>
      <c r="G4984" t="s">
        <v>45</v>
      </c>
      <c r="H4984" t="s">
        <v>46</v>
      </c>
      <c r="I4984">
        <v>8</v>
      </c>
      <c r="J4984">
        <v>0</v>
      </c>
      <c r="K4984" t="s">
        <v>3793</v>
      </c>
      <c r="L4984">
        <v>0</v>
      </c>
      <c r="M4984">
        <f t="shared" si="313"/>
        <v>1</v>
      </c>
      <c r="N4984" s="2">
        <f t="shared" si="315"/>
        <v>26</v>
      </c>
      <c r="O4984" s="2" t="str">
        <f t="shared" si="314"/>
        <v>CM_SUPP6</v>
      </c>
      <c r="P4984" t="s">
        <v>11419</v>
      </c>
    </row>
    <row r="4985" spans="1:16" x14ac:dyDescent="0.25">
      <c r="A4985" t="s">
        <v>5</v>
      </c>
      <c r="B4985" t="s">
        <v>11344</v>
      </c>
      <c r="C4985">
        <v>129</v>
      </c>
      <c r="D4985" t="s">
        <v>11345</v>
      </c>
      <c r="E4985" t="s">
        <v>11333</v>
      </c>
      <c r="F4985" t="s">
        <v>44</v>
      </c>
      <c r="G4985" t="s">
        <v>45</v>
      </c>
      <c r="H4985" t="s">
        <v>46</v>
      </c>
      <c r="I4985">
        <v>8</v>
      </c>
      <c r="J4985">
        <v>0</v>
      </c>
      <c r="K4985" t="s">
        <v>11346</v>
      </c>
      <c r="L4985">
        <v>0</v>
      </c>
      <c r="M4985">
        <f t="shared" si="313"/>
        <v>1</v>
      </c>
      <c r="N4985" s="2">
        <f t="shared" si="315"/>
        <v>26</v>
      </c>
      <c r="O4985" s="2" t="str">
        <f t="shared" si="314"/>
        <v>CM_SUPP7</v>
      </c>
      <c r="P4985" t="s">
        <v>11419</v>
      </c>
    </row>
    <row r="4986" spans="1:16" x14ac:dyDescent="0.25">
      <c r="A4986" t="s">
        <v>5</v>
      </c>
      <c r="B4986" t="s">
        <v>11347</v>
      </c>
      <c r="C4986">
        <v>130</v>
      </c>
      <c r="D4986" t="s">
        <v>11348</v>
      </c>
      <c r="E4986" t="s">
        <v>11333</v>
      </c>
      <c r="F4986" t="s">
        <v>44</v>
      </c>
      <c r="G4986" t="s">
        <v>45</v>
      </c>
      <c r="H4986" t="s">
        <v>46</v>
      </c>
      <c r="I4986">
        <v>8</v>
      </c>
      <c r="J4986">
        <v>0</v>
      </c>
      <c r="K4986" t="s">
        <v>11349</v>
      </c>
      <c r="L4986">
        <v>0</v>
      </c>
      <c r="M4986">
        <f t="shared" ref="M4986:M5026" si="316">_xlfn.NUMBERVALUE(MID(A4986,2,1))</f>
        <v>1</v>
      </c>
      <c r="N4986" s="2">
        <f t="shared" si="315"/>
        <v>26</v>
      </c>
      <c r="O4986" s="2" t="str">
        <f t="shared" ref="O4986:O5026" si="317">MID(B4986,6,LEN(B4986)-5)</f>
        <v>CM_SUPP8</v>
      </c>
      <c r="P4986" t="s">
        <v>11419</v>
      </c>
    </row>
    <row r="4987" spans="1:16" x14ac:dyDescent="0.25">
      <c r="A4987" t="s">
        <v>5</v>
      </c>
      <c r="B4987" t="s">
        <v>11350</v>
      </c>
      <c r="C4987">
        <v>131</v>
      </c>
      <c r="D4987" t="s">
        <v>11351</v>
      </c>
      <c r="F4987" t="s">
        <v>455</v>
      </c>
      <c r="G4987" t="s">
        <v>456</v>
      </c>
      <c r="H4987" t="s">
        <v>3879</v>
      </c>
      <c r="I4987">
        <v>7</v>
      </c>
      <c r="M4987">
        <f t="shared" si="316"/>
        <v>1</v>
      </c>
      <c r="N4987" s="2">
        <f t="shared" ref="N4987:N5026" si="318">_xlfn.NUMBERVALUE(MID(A4987,2,3))-100</f>
        <v>26</v>
      </c>
      <c r="O4987" s="2" t="str">
        <f t="shared" si="317"/>
        <v>CMSUP_ACT1</v>
      </c>
      <c r="P4987" t="s">
        <v>11419</v>
      </c>
    </row>
    <row r="4988" spans="1:16" x14ac:dyDescent="0.25">
      <c r="A4988" t="s">
        <v>5</v>
      </c>
      <c r="B4988" t="s">
        <v>11352</v>
      </c>
      <c r="C4988">
        <v>132</v>
      </c>
      <c r="D4988" t="s">
        <v>11353</v>
      </c>
      <c r="F4988" t="s">
        <v>455</v>
      </c>
      <c r="G4988" t="s">
        <v>456</v>
      </c>
      <c r="H4988" t="s">
        <v>3879</v>
      </c>
      <c r="I4988">
        <v>7</v>
      </c>
      <c r="M4988">
        <f t="shared" si="316"/>
        <v>1</v>
      </c>
      <c r="N4988" s="2">
        <f t="shared" si="318"/>
        <v>26</v>
      </c>
      <c r="O4988" s="2" t="str">
        <f t="shared" si="317"/>
        <v>CMSUP_ACT2</v>
      </c>
      <c r="P4988" t="s">
        <v>11419</v>
      </c>
    </row>
    <row r="4989" spans="1:16" x14ac:dyDescent="0.25">
      <c r="A4989" t="s">
        <v>5</v>
      </c>
      <c r="B4989" t="s">
        <v>11354</v>
      </c>
      <c r="C4989">
        <v>133</v>
      </c>
      <c r="D4989" t="s">
        <v>11355</v>
      </c>
      <c r="F4989" t="s">
        <v>455</v>
      </c>
      <c r="G4989" t="s">
        <v>456</v>
      </c>
      <c r="H4989" t="s">
        <v>3879</v>
      </c>
      <c r="I4989">
        <v>7</v>
      </c>
      <c r="M4989">
        <f t="shared" si="316"/>
        <v>1</v>
      </c>
      <c r="N4989" s="2">
        <f t="shared" si="318"/>
        <v>26</v>
      </c>
      <c r="O4989" s="2" t="str">
        <f t="shared" si="317"/>
        <v>CMSUP_ACT3</v>
      </c>
      <c r="P4989" t="s">
        <v>11419</v>
      </c>
    </row>
    <row r="4990" spans="1:16" x14ac:dyDescent="0.25">
      <c r="A4990" t="s">
        <v>5</v>
      </c>
      <c r="B4990" t="s">
        <v>11356</v>
      </c>
      <c r="C4990">
        <v>134</v>
      </c>
      <c r="D4990" t="s">
        <v>11357</v>
      </c>
      <c r="F4990" t="s">
        <v>455</v>
      </c>
      <c r="G4990" t="s">
        <v>456</v>
      </c>
      <c r="H4990" t="s">
        <v>3879</v>
      </c>
      <c r="I4990">
        <v>7</v>
      </c>
      <c r="M4990">
        <f t="shared" si="316"/>
        <v>1</v>
      </c>
      <c r="N4990" s="2">
        <f t="shared" si="318"/>
        <v>26</v>
      </c>
      <c r="O4990" s="2" t="str">
        <f t="shared" si="317"/>
        <v>CMSUP_ACT4</v>
      </c>
      <c r="P4990" t="s">
        <v>11419</v>
      </c>
    </row>
    <row r="4991" spans="1:16" x14ac:dyDescent="0.25">
      <c r="A4991" t="s">
        <v>5</v>
      </c>
      <c r="B4991" t="s">
        <v>11358</v>
      </c>
      <c r="C4991">
        <v>135</v>
      </c>
      <c r="D4991" t="s">
        <v>11359</v>
      </c>
      <c r="F4991" t="s">
        <v>455</v>
      </c>
      <c r="G4991" t="s">
        <v>456</v>
      </c>
      <c r="H4991" t="s">
        <v>3879</v>
      </c>
      <c r="I4991">
        <v>7</v>
      </c>
      <c r="M4991">
        <f t="shared" si="316"/>
        <v>1</v>
      </c>
      <c r="N4991" s="2">
        <f t="shared" si="318"/>
        <v>26</v>
      </c>
      <c r="O4991" s="2" t="str">
        <f t="shared" si="317"/>
        <v>CMSUP_ACT5</v>
      </c>
      <c r="P4991" t="s">
        <v>11419</v>
      </c>
    </row>
    <row r="4992" spans="1:16" x14ac:dyDescent="0.25">
      <c r="A4992" t="s">
        <v>5</v>
      </c>
      <c r="B4992" t="s">
        <v>11360</v>
      </c>
      <c r="C4992">
        <v>136</v>
      </c>
      <c r="D4992" t="s">
        <v>11361</v>
      </c>
      <c r="F4992" t="s">
        <v>455</v>
      </c>
      <c r="G4992" t="s">
        <v>456</v>
      </c>
      <c r="H4992" t="s">
        <v>3879</v>
      </c>
      <c r="I4992">
        <v>7</v>
      </c>
      <c r="M4992">
        <f t="shared" si="316"/>
        <v>1</v>
      </c>
      <c r="N4992" s="2">
        <f t="shared" si="318"/>
        <v>26</v>
      </c>
      <c r="O4992" s="2" t="str">
        <f t="shared" si="317"/>
        <v>CMSUP_ACT6</v>
      </c>
      <c r="P4992" t="s">
        <v>11419</v>
      </c>
    </row>
    <row r="4993" spans="1:16" x14ac:dyDescent="0.25">
      <c r="A4993" t="s">
        <v>5</v>
      </c>
      <c r="B4993" t="s">
        <v>11362</v>
      </c>
      <c r="C4993">
        <v>137</v>
      </c>
      <c r="D4993" t="s">
        <v>11363</v>
      </c>
      <c r="F4993" t="s">
        <v>44</v>
      </c>
      <c r="G4993" t="s">
        <v>45</v>
      </c>
      <c r="H4993" t="s">
        <v>53</v>
      </c>
      <c r="I4993">
        <v>8</v>
      </c>
      <c r="J4993">
        <v>2</v>
      </c>
      <c r="K4993" t="s">
        <v>2023</v>
      </c>
      <c r="L4993">
        <v>0</v>
      </c>
      <c r="M4993">
        <f t="shared" si="316"/>
        <v>1</v>
      </c>
      <c r="N4993" s="2">
        <f t="shared" si="318"/>
        <v>26</v>
      </c>
      <c r="O4993" s="2" t="str">
        <f t="shared" si="317"/>
        <v>CMSUP_ACT7</v>
      </c>
      <c r="P4993" t="s">
        <v>11419</v>
      </c>
    </row>
    <row r="4994" spans="1:16" x14ac:dyDescent="0.25">
      <c r="A4994" t="s">
        <v>5</v>
      </c>
      <c r="B4994" t="s">
        <v>11364</v>
      </c>
      <c r="C4994">
        <v>138</v>
      </c>
      <c r="D4994" t="s">
        <v>11365</v>
      </c>
      <c r="F4994" t="s">
        <v>44</v>
      </c>
      <c r="G4994" t="s">
        <v>45</v>
      </c>
      <c r="H4994" t="s">
        <v>53</v>
      </c>
      <c r="I4994">
        <v>8</v>
      </c>
      <c r="J4994">
        <v>2</v>
      </c>
      <c r="K4994" t="s">
        <v>2023</v>
      </c>
      <c r="L4994">
        <v>0</v>
      </c>
      <c r="M4994">
        <f t="shared" si="316"/>
        <v>1</v>
      </c>
      <c r="N4994" s="2">
        <f t="shared" si="318"/>
        <v>26</v>
      </c>
      <c r="O4994" s="2" t="str">
        <f t="shared" si="317"/>
        <v>CMSUP_ACT8</v>
      </c>
      <c r="P4994" t="s">
        <v>11419</v>
      </c>
    </row>
    <row r="4995" spans="1:16" x14ac:dyDescent="0.25">
      <c r="A4995" t="s">
        <v>11072</v>
      </c>
      <c r="B4995" t="s">
        <v>11366</v>
      </c>
      <c r="C4995">
        <v>2</v>
      </c>
      <c r="D4995" t="s">
        <v>11367</v>
      </c>
      <c r="F4995" t="s">
        <v>44</v>
      </c>
      <c r="G4995" t="s">
        <v>45</v>
      </c>
      <c r="H4995" t="s">
        <v>8435</v>
      </c>
      <c r="I4995">
        <v>8</v>
      </c>
      <c r="J4995">
        <v>3</v>
      </c>
      <c r="K4995" t="s">
        <v>11368</v>
      </c>
      <c r="L4995">
        <v>0</v>
      </c>
      <c r="M4995">
        <f t="shared" si="316"/>
        <v>1</v>
      </c>
      <c r="N4995" s="2">
        <f t="shared" si="318"/>
        <v>0</v>
      </c>
      <c r="O4995" s="2" t="str">
        <f t="shared" si="317"/>
        <v>VITD</v>
      </c>
      <c r="P4995" t="s">
        <v>11419</v>
      </c>
    </row>
    <row r="4996" spans="1:16" x14ac:dyDescent="0.25">
      <c r="A4996" t="s">
        <v>11072</v>
      </c>
      <c r="B4996" t="s">
        <v>11369</v>
      </c>
      <c r="C4996">
        <v>3</v>
      </c>
      <c r="D4996" t="s">
        <v>11370</v>
      </c>
      <c r="E4996" t="b">
        <f>-99="Missing"</f>
        <v>0</v>
      </c>
      <c r="F4996" t="s">
        <v>44</v>
      </c>
      <c r="G4996" t="s">
        <v>45</v>
      </c>
      <c r="H4996" t="s">
        <v>53</v>
      </c>
      <c r="I4996">
        <v>8</v>
      </c>
      <c r="J4996">
        <v>2</v>
      </c>
      <c r="K4996" t="s">
        <v>11371</v>
      </c>
      <c r="L4996">
        <v>0</v>
      </c>
      <c r="M4996">
        <f t="shared" si="316"/>
        <v>1</v>
      </c>
      <c r="N4996" s="2">
        <f t="shared" si="318"/>
        <v>0</v>
      </c>
      <c r="O4996" s="2" t="str">
        <f t="shared" si="317"/>
        <v>VITD_DS</v>
      </c>
      <c r="P4996" t="s">
        <v>11419</v>
      </c>
    </row>
    <row r="4997" spans="1:16" x14ac:dyDescent="0.25">
      <c r="A4997" t="s">
        <v>3</v>
      </c>
      <c r="B4997" t="s">
        <v>11372</v>
      </c>
      <c r="C4997">
        <v>2</v>
      </c>
      <c r="D4997" t="s">
        <v>9566</v>
      </c>
      <c r="E4997" t="s">
        <v>5971</v>
      </c>
      <c r="F4997" t="s">
        <v>44</v>
      </c>
      <c r="G4997" t="s">
        <v>456</v>
      </c>
      <c r="H4997" t="s">
        <v>753</v>
      </c>
      <c r="I4997">
        <v>1</v>
      </c>
      <c r="J4997">
        <v>0</v>
      </c>
      <c r="K4997" t="s">
        <v>2102</v>
      </c>
      <c r="L4997">
        <v>0</v>
      </c>
      <c r="M4997">
        <f t="shared" si="316"/>
        <v>1</v>
      </c>
      <c r="N4997" s="2">
        <f t="shared" si="318"/>
        <v>14</v>
      </c>
      <c r="O4997" s="2" t="str">
        <f t="shared" si="317"/>
        <v>BLOOD_DONE</v>
      </c>
      <c r="P4997" t="s">
        <v>11419</v>
      </c>
    </row>
    <row r="4998" spans="1:16" x14ac:dyDescent="0.25">
      <c r="A4998" t="s">
        <v>3</v>
      </c>
      <c r="B4998" t="s">
        <v>11373</v>
      </c>
      <c r="C4998">
        <v>3</v>
      </c>
      <c r="D4998" t="s">
        <v>9568</v>
      </c>
      <c r="F4998" t="s">
        <v>44</v>
      </c>
      <c r="G4998" t="s">
        <v>45</v>
      </c>
      <c r="H4998" t="s">
        <v>9569</v>
      </c>
      <c r="I4998">
        <v>11</v>
      </c>
      <c r="J4998">
        <v>0</v>
      </c>
      <c r="M4998">
        <f t="shared" si="316"/>
        <v>1</v>
      </c>
      <c r="N4998" s="2">
        <f t="shared" si="318"/>
        <v>14</v>
      </c>
      <c r="O4998" s="2" t="str">
        <f t="shared" si="317"/>
        <v>BLD_DAT</v>
      </c>
      <c r="P4998" t="s">
        <v>11419</v>
      </c>
    </row>
    <row r="4999" spans="1:16" x14ac:dyDescent="0.25">
      <c r="A4999" t="s">
        <v>3</v>
      </c>
      <c r="B4999" t="s">
        <v>11374</v>
      </c>
      <c r="C4999">
        <v>4</v>
      </c>
      <c r="D4999" t="s">
        <v>9571</v>
      </c>
      <c r="E4999" t="s">
        <v>1579</v>
      </c>
      <c r="F4999" t="s">
        <v>44</v>
      </c>
      <c r="G4999" t="s">
        <v>456</v>
      </c>
      <c r="H4999" t="s">
        <v>753</v>
      </c>
      <c r="I4999">
        <v>1</v>
      </c>
      <c r="J4999">
        <v>0</v>
      </c>
      <c r="K4999" t="s">
        <v>1491</v>
      </c>
      <c r="L4999">
        <v>0</v>
      </c>
      <c r="M4999">
        <f t="shared" si="316"/>
        <v>1</v>
      </c>
      <c r="N4999" s="2">
        <f t="shared" si="318"/>
        <v>14</v>
      </c>
      <c r="O4999" s="2" t="str">
        <f t="shared" si="317"/>
        <v>FAST</v>
      </c>
      <c r="P4999" t="s">
        <v>11419</v>
      </c>
    </row>
    <row r="5000" spans="1:16" x14ac:dyDescent="0.25">
      <c r="A5000" t="s">
        <v>3</v>
      </c>
      <c r="B5000" t="s">
        <v>11375</v>
      </c>
      <c r="C5000">
        <v>5</v>
      </c>
      <c r="D5000" t="s">
        <v>9573</v>
      </c>
      <c r="F5000" t="s">
        <v>44</v>
      </c>
      <c r="G5000" t="s">
        <v>456</v>
      </c>
      <c r="H5000" t="s">
        <v>753</v>
      </c>
      <c r="I5000">
        <v>1</v>
      </c>
      <c r="J5000">
        <v>0</v>
      </c>
      <c r="K5000" t="s">
        <v>1491</v>
      </c>
      <c r="L5000">
        <v>0</v>
      </c>
      <c r="M5000">
        <f t="shared" si="316"/>
        <v>1</v>
      </c>
      <c r="N5000" s="2">
        <f t="shared" si="318"/>
        <v>14</v>
      </c>
      <c r="O5000" s="2" t="str">
        <f t="shared" si="317"/>
        <v>DNA</v>
      </c>
      <c r="P5000" t="s">
        <v>11419</v>
      </c>
    </row>
    <row r="5001" spans="1:16" x14ac:dyDescent="0.25">
      <c r="A5001" t="s">
        <v>3</v>
      </c>
      <c r="B5001" t="s">
        <v>11376</v>
      </c>
      <c r="C5001">
        <v>6</v>
      </c>
      <c r="D5001" t="s">
        <v>9592</v>
      </c>
      <c r="E5001" t="s">
        <v>83</v>
      </c>
      <c r="F5001" t="s">
        <v>44</v>
      </c>
      <c r="G5001" t="s">
        <v>45</v>
      </c>
      <c r="H5001" t="s">
        <v>489</v>
      </c>
      <c r="I5001">
        <v>5</v>
      </c>
      <c r="J5001">
        <v>2</v>
      </c>
      <c r="K5001" t="s">
        <v>11377</v>
      </c>
      <c r="L5001">
        <v>0</v>
      </c>
      <c r="M5001">
        <f t="shared" si="316"/>
        <v>1</v>
      </c>
      <c r="N5001" s="2">
        <f t="shared" si="318"/>
        <v>14</v>
      </c>
      <c r="O5001" s="2" t="str">
        <f t="shared" si="317"/>
        <v>B2</v>
      </c>
      <c r="P5001" t="s">
        <v>11419</v>
      </c>
    </row>
    <row r="5002" spans="1:16" x14ac:dyDescent="0.25">
      <c r="A5002" t="s">
        <v>3</v>
      </c>
      <c r="B5002" t="s">
        <v>11378</v>
      </c>
      <c r="C5002">
        <v>7</v>
      </c>
      <c r="D5002" t="s">
        <v>9607</v>
      </c>
      <c r="E5002" t="s">
        <v>83</v>
      </c>
      <c r="F5002" t="s">
        <v>44</v>
      </c>
      <c r="G5002" t="s">
        <v>45</v>
      </c>
      <c r="H5002" t="s">
        <v>489</v>
      </c>
      <c r="I5002">
        <v>5</v>
      </c>
      <c r="J5002">
        <v>2</v>
      </c>
      <c r="K5002" t="s">
        <v>11379</v>
      </c>
      <c r="L5002">
        <v>0</v>
      </c>
      <c r="M5002">
        <f t="shared" si="316"/>
        <v>1</v>
      </c>
      <c r="N5002" s="2">
        <f t="shared" si="318"/>
        <v>14</v>
      </c>
      <c r="O5002" s="2" t="str">
        <f t="shared" si="317"/>
        <v>B3</v>
      </c>
      <c r="P5002" t="s">
        <v>11419</v>
      </c>
    </row>
    <row r="5003" spans="1:16" x14ac:dyDescent="0.25">
      <c r="A5003" t="s">
        <v>3</v>
      </c>
      <c r="B5003" t="s">
        <v>11380</v>
      </c>
      <c r="C5003">
        <v>8</v>
      </c>
      <c r="D5003" t="s">
        <v>9610</v>
      </c>
      <c r="E5003" t="s">
        <v>83</v>
      </c>
      <c r="F5003" t="s">
        <v>44</v>
      </c>
      <c r="G5003" t="s">
        <v>45</v>
      </c>
      <c r="H5003" t="s">
        <v>489</v>
      </c>
      <c r="I5003">
        <v>5</v>
      </c>
      <c r="J5003">
        <v>2</v>
      </c>
      <c r="K5003" t="s">
        <v>11381</v>
      </c>
      <c r="L5003">
        <v>0</v>
      </c>
      <c r="M5003">
        <f t="shared" si="316"/>
        <v>1</v>
      </c>
      <c r="N5003" s="2">
        <f t="shared" si="318"/>
        <v>14</v>
      </c>
      <c r="O5003" s="2" t="str">
        <f t="shared" si="317"/>
        <v>B4</v>
      </c>
      <c r="P5003" t="s">
        <v>11419</v>
      </c>
    </row>
    <row r="5004" spans="1:16" x14ac:dyDescent="0.25">
      <c r="A5004" t="s">
        <v>3</v>
      </c>
      <c r="B5004" t="s">
        <v>11382</v>
      </c>
      <c r="C5004">
        <v>9</v>
      </c>
      <c r="D5004" t="s">
        <v>9613</v>
      </c>
      <c r="E5004" t="s">
        <v>83</v>
      </c>
      <c r="F5004" t="s">
        <v>44</v>
      </c>
      <c r="G5004" t="s">
        <v>45</v>
      </c>
      <c r="H5004" t="s">
        <v>575</v>
      </c>
      <c r="I5004">
        <v>4</v>
      </c>
      <c r="J5004">
        <v>2</v>
      </c>
      <c r="K5004" t="s">
        <v>11383</v>
      </c>
      <c r="L5004">
        <v>0</v>
      </c>
      <c r="M5004">
        <f t="shared" si="316"/>
        <v>1</v>
      </c>
      <c r="N5004" s="2">
        <f t="shared" si="318"/>
        <v>14</v>
      </c>
      <c r="O5004" s="2" t="str">
        <f t="shared" si="317"/>
        <v>B5</v>
      </c>
      <c r="P5004" t="s">
        <v>11419</v>
      </c>
    </row>
    <row r="5005" spans="1:16" x14ac:dyDescent="0.25">
      <c r="A5005" t="s">
        <v>3</v>
      </c>
      <c r="B5005" t="s">
        <v>11384</v>
      </c>
      <c r="C5005">
        <v>10</v>
      </c>
      <c r="D5005" t="s">
        <v>9616</v>
      </c>
      <c r="E5005" t="s">
        <v>83</v>
      </c>
      <c r="F5005" t="s">
        <v>44</v>
      </c>
      <c r="G5005" t="s">
        <v>45</v>
      </c>
      <c r="H5005" t="s">
        <v>489</v>
      </c>
      <c r="I5005">
        <v>5</v>
      </c>
      <c r="J5005">
        <v>2</v>
      </c>
      <c r="K5005" t="s">
        <v>11385</v>
      </c>
      <c r="L5005">
        <v>0</v>
      </c>
      <c r="M5005">
        <f t="shared" si="316"/>
        <v>1</v>
      </c>
      <c r="N5005" s="2">
        <f t="shared" si="318"/>
        <v>14</v>
      </c>
      <c r="O5005" s="2" t="str">
        <f t="shared" si="317"/>
        <v>B6</v>
      </c>
      <c r="P5005" t="s">
        <v>11419</v>
      </c>
    </row>
    <row r="5006" spans="1:16" x14ac:dyDescent="0.25">
      <c r="A5006" t="s">
        <v>3</v>
      </c>
      <c r="B5006" t="s">
        <v>11386</v>
      </c>
      <c r="C5006">
        <v>11</v>
      </c>
      <c r="D5006" t="s">
        <v>9578</v>
      </c>
      <c r="F5006" t="s">
        <v>455</v>
      </c>
      <c r="G5006" t="s">
        <v>456</v>
      </c>
      <c r="H5006" t="s">
        <v>3388</v>
      </c>
      <c r="I5006">
        <v>18</v>
      </c>
      <c r="M5006">
        <f t="shared" si="316"/>
        <v>1</v>
      </c>
      <c r="N5006" s="2">
        <f t="shared" si="318"/>
        <v>14</v>
      </c>
      <c r="O5006" s="2" t="str">
        <f t="shared" si="317"/>
        <v>B12_O</v>
      </c>
      <c r="P5006" t="s">
        <v>11419</v>
      </c>
    </row>
    <row r="5007" spans="1:16" x14ac:dyDescent="0.25">
      <c r="A5007" t="s">
        <v>3</v>
      </c>
      <c r="B5007" t="s">
        <v>11387</v>
      </c>
      <c r="C5007">
        <v>12</v>
      </c>
      <c r="D5007" t="s">
        <v>9575</v>
      </c>
      <c r="F5007" t="s">
        <v>44</v>
      </c>
      <c r="G5007" t="s">
        <v>45</v>
      </c>
      <c r="H5007" t="s">
        <v>476</v>
      </c>
      <c r="I5007">
        <v>6</v>
      </c>
      <c r="J5007">
        <v>2</v>
      </c>
      <c r="K5007" t="s">
        <v>11388</v>
      </c>
      <c r="L5007">
        <v>0</v>
      </c>
      <c r="M5007">
        <f t="shared" si="316"/>
        <v>1</v>
      </c>
      <c r="N5007" s="2">
        <f t="shared" si="318"/>
        <v>14</v>
      </c>
      <c r="O5007" s="2" t="str">
        <f t="shared" si="317"/>
        <v>B12</v>
      </c>
      <c r="P5007" t="s">
        <v>11419</v>
      </c>
    </row>
    <row r="5008" spans="1:16" x14ac:dyDescent="0.25">
      <c r="A5008" t="s">
        <v>4</v>
      </c>
      <c r="B5008" t="s">
        <v>11389</v>
      </c>
      <c r="C5008">
        <v>2</v>
      </c>
      <c r="D5008" t="s">
        <v>9568</v>
      </c>
      <c r="F5008" t="s">
        <v>44</v>
      </c>
      <c r="G5008" t="s">
        <v>45</v>
      </c>
      <c r="H5008" t="s">
        <v>9569</v>
      </c>
      <c r="I5008">
        <v>11</v>
      </c>
      <c r="J5008">
        <v>0</v>
      </c>
      <c r="M5008">
        <f t="shared" si="316"/>
        <v>1</v>
      </c>
      <c r="N5008" s="2">
        <f t="shared" si="318"/>
        <v>17</v>
      </c>
      <c r="O5008" s="2" t="str">
        <f t="shared" si="317"/>
        <v>BLD_DAT</v>
      </c>
      <c r="P5008" t="s">
        <v>11419</v>
      </c>
    </row>
    <row r="5009" spans="1:16" x14ac:dyDescent="0.25">
      <c r="A5009" t="s">
        <v>4</v>
      </c>
      <c r="B5009" t="s">
        <v>11390</v>
      </c>
      <c r="C5009">
        <v>3</v>
      </c>
      <c r="D5009" t="s">
        <v>9592</v>
      </c>
      <c r="E5009" t="s">
        <v>83</v>
      </c>
      <c r="F5009" t="s">
        <v>44</v>
      </c>
      <c r="G5009" t="s">
        <v>45</v>
      </c>
      <c r="H5009" t="s">
        <v>489</v>
      </c>
      <c r="I5009">
        <v>5</v>
      </c>
      <c r="J5009">
        <v>2</v>
      </c>
      <c r="K5009" t="s">
        <v>11391</v>
      </c>
      <c r="L5009">
        <v>0</v>
      </c>
      <c r="M5009">
        <f t="shared" si="316"/>
        <v>1</v>
      </c>
      <c r="N5009" s="2">
        <f t="shared" si="318"/>
        <v>17</v>
      </c>
      <c r="O5009" s="2" t="str">
        <f t="shared" si="317"/>
        <v>B2</v>
      </c>
      <c r="P5009" t="s">
        <v>11419</v>
      </c>
    </row>
    <row r="5010" spans="1:16" x14ac:dyDescent="0.25">
      <c r="A5010" t="s">
        <v>4</v>
      </c>
      <c r="B5010" t="s">
        <v>11392</v>
      </c>
      <c r="C5010">
        <v>4</v>
      </c>
      <c r="D5010" t="s">
        <v>9607</v>
      </c>
      <c r="E5010" t="s">
        <v>83</v>
      </c>
      <c r="F5010" t="s">
        <v>44</v>
      </c>
      <c r="G5010" t="s">
        <v>45</v>
      </c>
      <c r="H5010" t="s">
        <v>489</v>
      </c>
      <c r="I5010">
        <v>5</v>
      </c>
      <c r="J5010">
        <v>2</v>
      </c>
      <c r="K5010" t="s">
        <v>11393</v>
      </c>
      <c r="L5010">
        <v>0</v>
      </c>
      <c r="M5010">
        <f t="shared" si="316"/>
        <v>1</v>
      </c>
      <c r="N5010" s="2">
        <f t="shared" si="318"/>
        <v>17</v>
      </c>
      <c r="O5010" s="2" t="str">
        <f t="shared" si="317"/>
        <v>B3</v>
      </c>
      <c r="P5010" t="s">
        <v>11419</v>
      </c>
    </row>
    <row r="5011" spans="1:16" x14ac:dyDescent="0.25">
      <c r="A5011" t="s">
        <v>4</v>
      </c>
      <c r="B5011" t="s">
        <v>11394</v>
      </c>
      <c r="C5011">
        <v>5</v>
      </c>
      <c r="D5011" t="s">
        <v>9610</v>
      </c>
      <c r="E5011" t="s">
        <v>83</v>
      </c>
      <c r="F5011" t="s">
        <v>44</v>
      </c>
      <c r="G5011" t="s">
        <v>45</v>
      </c>
      <c r="H5011" t="s">
        <v>489</v>
      </c>
      <c r="I5011">
        <v>5</v>
      </c>
      <c r="J5011">
        <v>2</v>
      </c>
      <c r="K5011" t="s">
        <v>11395</v>
      </c>
      <c r="L5011">
        <v>0</v>
      </c>
      <c r="M5011">
        <f t="shared" si="316"/>
        <v>1</v>
      </c>
      <c r="N5011" s="2">
        <f t="shared" si="318"/>
        <v>17</v>
      </c>
      <c r="O5011" s="2" t="str">
        <f t="shared" si="317"/>
        <v>B4</v>
      </c>
      <c r="P5011" t="s">
        <v>11419</v>
      </c>
    </row>
    <row r="5012" spans="1:16" x14ac:dyDescent="0.25">
      <c r="A5012" t="s">
        <v>4</v>
      </c>
      <c r="B5012" t="s">
        <v>11396</v>
      </c>
      <c r="C5012">
        <v>6</v>
      </c>
      <c r="D5012" t="s">
        <v>9613</v>
      </c>
      <c r="E5012" t="s">
        <v>83</v>
      </c>
      <c r="F5012" t="s">
        <v>44</v>
      </c>
      <c r="G5012" t="s">
        <v>45</v>
      </c>
      <c r="H5012" t="s">
        <v>575</v>
      </c>
      <c r="I5012">
        <v>4</v>
      </c>
      <c r="J5012">
        <v>2</v>
      </c>
      <c r="K5012" t="s">
        <v>11397</v>
      </c>
      <c r="L5012">
        <v>0</v>
      </c>
      <c r="M5012">
        <f t="shared" si="316"/>
        <v>1</v>
      </c>
      <c r="N5012" s="2">
        <f t="shared" si="318"/>
        <v>17</v>
      </c>
      <c r="O5012" s="2" t="str">
        <f t="shared" si="317"/>
        <v>B5</v>
      </c>
      <c r="P5012" t="s">
        <v>11419</v>
      </c>
    </row>
    <row r="5013" spans="1:16" x14ac:dyDescent="0.25">
      <c r="A5013" t="s">
        <v>4</v>
      </c>
      <c r="B5013" t="s">
        <v>11398</v>
      </c>
      <c r="C5013">
        <v>7</v>
      </c>
      <c r="D5013" t="s">
        <v>9616</v>
      </c>
      <c r="E5013" t="s">
        <v>83</v>
      </c>
      <c r="F5013" t="s">
        <v>44</v>
      </c>
      <c r="G5013" t="s">
        <v>45</v>
      </c>
      <c r="H5013" t="s">
        <v>489</v>
      </c>
      <c r="I5013">
        <v>5</v>
      </c>
      <c r="J5013">
        <v>2</v>
      </c>
      <c r="K5013" t="s">
        <v>11399</v>
      </c>
      <c r="L5013">
        <v>0</v>
      </c>
      <c r="M5013">
        <f t="shared" si="316"/>
        <v>1</v>
      </c>
      <c r="N5013" s="2">
        <f t="shared" si="318"/>
        <v>17</v>
      </c>
      <c r="O5013" s="2" t="str">
        <f t="shared" si="317"/>
        <v>B6</v>
      </c>
      <c r="P5013" t="s">
        <v>11419</v>
      </c>
    </row>
    <row r="5014" spans="1:16" x14ac:dyDescent="0.25">
      <c r="A5014" t="s">
        <v>4</v>
      </c>
      <c r="B5014" t="s">
        <v>11400</v>
      </c>
      <c r="C5014">
        <v>8</v>
      </c>
      <c r="D5014" t="s">
        <v>9571</v>
      </c>
      <c r="E5014" t="s">
        <v>1579</v>
      </c>
      <c r="F5014" t="s">
        <v>44</v>
      </c>
      <c r="G5014" t="s">
        <v>456</v>
      </c>
      <c r="H5014" t="s">
        <v>753</v>
      </c>
      <c r="I5014">
        <v>1</v>
      </c>
      <c r="J5014">
        <v>0</v>
      </c>
      <c r="K5014" t="s">
        <v>2044</v>
      </c>
      <c r="L5014">
        <v>0</v>
      </c>
      <c r="M5014">
        <f t="shared" si="316"/>
        <v>1</v>
      </c>
      <c r="N5014" s="2">
        <f t="shared" si="318"/>
        <v>17</v>
      </c>
      <c r="O5014" s="2" t="str">
        <f t="shared" si="317"/>
        <v>FAST</v>
      </c>
      <c r="P5014" t="s">
        <v>11419</v>
      </c>
    </row>
    <row r="5015" spans="1:16" x14ac:dyDescent="0.25">
      <c r="A5015" t="s">
        <v>2</v>
      </c>
      <c r="B5015" t="s">
        <v>11401</v>
      </c>
      <c r="C5015">
        <v>2</v>
      </c>
      <c r="D5015" t="s">
        <v>9566</v>
      </c>
      <c r="E5015" t="s">
        <v>5971</v>
      </c>
      <c r="F5015" t="s">
        <v>44</v>
      </c>
      <c r="G5015" t="s">
        <v>456</v>
      </c>
      <c r="H5015" t="s">
        <v>753</v>
      </c>
      <c r="I5015">
        <v>1</v>
      </c>
      <c r="J5015">
        <v>0</v>
      </c>
      <c r="K5015" t="s">
        <v>2102</v>
      </c>
      <c r="L5015">
        <v>0</v>
      </c>
      <c r="M5015">
        <f t="shared" si="316"/>
        <v>1</v>
      </c>
      <c r="N5015" s="2">
        <f t="shared" si="318"/>
        <v>8</v>
      </c>
      <c r="O5015" s="2" t="str">
        <f t="shared" si="317"/>
        <v>BLOOD_DONE</v>
      </c>
      <c r="P5015" t="s">
        <v>11419</v>
      </c>
    </row>
    <row r="5016" spans="1:16" x14ac:dyDescent="0.25">
      <c r="A5016" t="s">
        <v>2</v>
      </c>
      <c r="B5016" t="s">
        <v>11402</v>
      </c>
      <c r="C5016">
        <v>3</v>
      </c>
      <c r="D5016" t="s">
        <v>10974</v>
      </c>
      <c r="E5016" t="s">
        <v>83</v>
      </c>
      <c r="F5016" t="s">
        <v>44</v>
      </c>
      <c r="G5016" t="s">
        <v>45</v>
      </c>
      <c r="H5016" t="s">
        <v>1586</v>
      </c>
      <c r="I5016">
        <v>5</v>
      </c>
      <c r="J5016">
        <v>0</v>
      </c>
      <c r="K5016" t="s">
        <v>11403</v>
      </c>
      <c r="L5016">
        <v>0</v>
      </c>
      <c r="M5016">
        <f t="shared" si="316"/>
        <v>1</v>
      </c>
      <c r="N5016" s="2">
        <f t="shared" si="318"/>
        <v>8</v>
      </c>
      <c r="O5016" s="2" t="str">
        <f t="shared" si="317"/>
        <v>B1</v>
      </c>
      <c r="P5016" t="s">
        <v>11419</v>
      </c>
    </row>
    <row r="5017" spans="1:16" x14ac:dyDescent="0.25">
      <c r="A5017" t="s">
        <v>2</v>
      </c>
      <c r="B5017" t="s">
        <v>11404</v>
      </c>
      <c r="C5017">
        <v>4</v>
      </c>
      <c r="D5017" t="s">
        <v>9592</v>
      </c>
      <c r="E5017" t="s">
        <v>83</v>
      </c>
      <c r="F5017" t="s">
        <v>44</v>
      </c>
      <c r="G5017" t="s">
        <v>45</v>
      </c>
      <c r="H5017" t="s">
        <v>476</v>
      </c>
      <c r="I5017">
        <v>6</v>
      </c>
      <c r="J5017">
        <v>2</v>
      </c>
      <c r="K5017" t="s">
        <v>295</v>
      </c>
      <c r="L5017">
        <v>0</v>
      </c>
      <c r="M5017">
        <f t="shared" si="316"/>
        <v>1</v>
      </c>
      <c r="N5017" s="2">
        <f t="shared" si="318"/>
        <v>8</v>
      </c>
      <c r="O5017" s="2" t="str">
        <f t="shared" si="317"/>
        <v>B2</v>
      </c>
      <c r="P5017" t="s">
        <v>11419</v>
      </c>
    </row>
    <row r="5018" spans="1:16" x14ac:dyDescent="0.25">
      <c r="A5018" t="s">
        <v>2</v>
      </c>
      <c r="B5018" t="s">
        <v>11405</v>
      </c>
      <c r="C5018">
        <v>5</v>
      </c>
      <c r="D5018" t="s">
        <v>9607</v>
      </c>
      <c r="E5018" t="s">
        <v>83</v>
      </c>
      <c r="F5018" t="s">
        <v>44</v>
      </c>
      <c r="G5018" t="s">
        <v>45</v>
      </c>
      <c r="H5018" t="s">
        <v>489</v>
      </c>
      <c r="I5018">
        <v>5</v>
      </c>
      <c r="J5018">
        <v>2</v>
      </c>
      <c r="K5018" t="s">
        <v>11406</v>
      </c>
      <c r="L5018">
        <v>0</v>
      </c>
      <c r="M5018">
        <f t="shared" si="316"/>
        <v>1</v>
      </c>
      <c r="N5018" s="2">
        <f t="shared" si="318"/>
        <v>8</v>
      </c>
      <c r="O5018" s="2" t="str">
        <f t="shared" si="317"/>
        <v>B3</v>
      </c>
      <c r="P5018" t="s">
        <v>11419</v>
      </c>
    </row>
    <row r="5019" spans="1:16" x14ac:dyDescent="0.25">
      <c r="A5019" t="s">
        <v>2</v>
      </c>
      <c r="B5019" t="s">
        <v>11407</v>
      </c>
      <c r="C5019">
        <v>6</v>
      </c>
      <c r="D5019" t="s">
        <v>9610</v>
      </c>
      <c r="E5019" t="s">
        <v>83</v>
      </c>
      <c r="F5019" t="s">
        <v>44</v>
      </c>
      <c r="G5019" t="s">
        <v>45</v>
      </c>
      <c r="H5019" t="s">
        <v>575</v>
      </c>
      <c r="I5019">
        <v>4</v>
      </c>
      <c r="J5019">
        <v>2</v>
      </c>
      <c r="K5019" t="s">
        <v>11408</v>
      </c>
      <c r="L5019">
        <v>0</v>
      </c>
      <c r="M5019">
        <f t="shared" si="316"/>
        <v>1</v>
      </c>
      <c r="N5019" s="2">
        <f t="shared" si="318"/>
        <v>8</v>
      </c>
      <c r="O5019" s="2" t="str">
        <f t="shared" si="317"/>
        <v>B4</v>
      </c>
      <c r="P5019" t="s">
        <v>11419</v>
      </c>
    </row>
    <row r="5020" spans="1:16" x14ac:dyDescent="0.25">
      <c r="A5020" t="s">
        <v>2</v>
      </c>
      <c r="B5020" t="s">
        <v>11409</v>
      </c>
      <c r="C5020">
        <v>7</v>
      </c>
      <c r="D5020" t="s">
        <v>9613</v>
      </c>
      <c r="E5020" t="s">
        <v>83</v>
      </c>
      <c r="F5020" t="s">
        <v>44</v>
      </c>
      <c r="G5020" t="s">
        <v>45</v>
      </c>
      <c r="H5020" t="s">
        <v>476</v>
      </c>
      <c r="I5020">
        <v>6</v>
      </c>
      <c r="J5020">
        <v>2</v>
      </c>
      <c r="K5020" t="s">
        <v>8998</v>
      </c>
      <c r="L5020">
        <v>0</v>
      </c>
      <c r="M5020">
        <f t="shared" si="316"/>
        <v>1</v>
      </c>
      <c r="N5020" s="2">
        <f t="shared" si="318"/>
        <v>8</v>
      </c>
      <c r="O5020" s="2" t="str">
        <f t="shared" si="317"/>
        <v>B5</v>
      </c>
      <c r="P5020" t="s">
        <v>11419</v>
      </c>
    </row>
    <row r="5021" spans="1:16" x14ac:dyDescent="0.25">
      <c r="A5021" t="s">
        <v>2</v>
      </c>
      <c r="B5021" t="s">
        <v>11410</v>
      </c>
      <c r="C5021">
        <v>8</v>
      </c>
      <c r="D5021" t="s">
        <v>9616</v>
      </c>
      <c r="E5021" t="s">
        <v>83</v>
      </c>
      <c r="F5021" t="s">
        <v>44</v>
      </c>
      <c r="G5021" t="s">
        <v>45</v>
      </c>
      <c r="H5021" t="s">
        <v>476</v>
      </c>
      <c r="I5021">
        <v>6</v>
      </c>
      <c r="J5021">
        <v>2</v>
      </c>
      <c r="K5021" t="s">
        <v>11411</v>
      </c>
      <c r="L5021">
        <v>0</v>
      </c>
      <c r="M5021">
        <f t="shared" si="316"/>
        <v>1</v>
      </c>
      <c r="N5021" s="2">
        <f t="shared" si="318"/>
        <v>8</v>
      </c>
      <c r="O5021" s="2" t="str">
        <f t="shared" si="317"/>
        <v>B6</v>
      </c>
      <c r="P5021" t="s">
        <v>11419</v>
      </c>
    </row>
    <row r="5022" spans="1:16" x14ac:dyDescent="0.25">
      <c r="A5022" t="s">
        <v>2</v>
      </c>
      <c r="B5022" t="s">
        <v>11412</v>
      </c>
      <c r="C5022">
        <v>9</v>
      </c>
      <c r="D5022" t="s">
        <v>10985</v>
      </c>
      <c r="E5022" t="s">
        <v>83</v>
      </c>
      <c r="F5022" t="s">
        <v>44</v>
      </c>
      <c r="G5022" t="s">
        <v>45</v>
      </c>
      <c r="H5022" t="s">
        <v>476</v>
      </c>
      <c r="I5022">
        <v>6</v>
      </c>
      <c r="J5022">
        <v>2</v>
      </c>
      <c r="K5022" t="s">
        <v>11413</v>
      </c>
      <c r="L5022">
        <v>0</v>
      </c>
      <c r="M5022">
        <f t="shared" si="316"/>
        <v>1</v>
      </c>
      <c r="N5022" s="2">
        <f t="shared" si="318"/>
        <v>8</v>
      </c>
      <c r="O5022" s="2" t="str">
        <f t="shared" si="317"/>
        <v>B7</v>
      </c>
      <c r="P5022" t="s">
        <v>11419</v>
      </c>
    </row>
    <row r="5023" spans="1:16" x14ac:dyDescent="0.25">
      <c r="A5023" t="s">
        <v>2</v>
      </c>
      <c r="B5023" t="s">
        <v>11414</v>
      </c>
      <c r="C5023">
        <v>10</v>
      </c>
      <c r="D5023" t="s">
        <v>10109</v>
      </c>
      <c r="E5023" t="s">
        <v>83</v>
      </c>
      <c r="F5023" t="s">
        <v>44</v>
      </c>
      <c r="G5023" t="s">
        <v>45</v>
      </c>
      <c r="H5023" t="s">
        <v>91</v>
      </c>
      <c r="I5023">
        <v>3</v>
      </c>
      <c r="J5023">
        <v>0</v>
      </c>
      <c r="K5023" t="s">
        <v>5829</v>
      </c>
      <c r="L5023">
        <v>0</v>
      </c>
      <c r="M5023">
        <f t="shared" si="316"/>
        <v>1</v>
      </c>
      <c r="N5023" s="2">
        <f t="shared" si="318"/>
        <v>8</v>
      </c>
      <c r="O5023" s="2" t="str">
        <f t="shared" si="317"/>
        <v>B8</v>
      </c>
      <c r="P5023" t="s">
        <v>11419</v>
      </c>
    </row>
    <row r="5024" spans="1:16" x14ac:dyDescent="0.25">
      <c r="A5024" t="s">
        <v>2</v>
      </c>
      <c r="B5024" t="s">
        <v>11415</v>
      </c>
      <c r="C5024">
        <v>11</v>
      </c>
      <c r="D5024" t="s">
        <v>10115</v>
      </c>
      <c r="E5024" t="s">
        <v>83</v>
      </c>
      <c r="F5024" t="s">
        <v>44</v>
      </c>
      <c r="G5024" t="s">
        <v>45</v>
      </c>
      <c r="H5024" t="s">
        <v>91</v>
      </c>
      <c r="I5024">
        <v>3</v>
      </c>
      <c r="J5024">
        <v>0</v>
      </c>
      <c r="K5024" t="s">
        <v>862</v>
      </c>
      <c r="L5024">
        <v>0</v>
      </c>
      <c r="M5024">
        <f t="shared" si="316"/>
        <v>1</v>
      </c>
      <c r="N5024" s="2">
        <f t="shared" si="318"/>
        <v>8</v>
      </c>
      <c r="O5024" s="2" t="str">
        <f t="shared" si="317"/>
        <v>B9</v>
      </c>
      <c r="P5024" t="s">
        <v>11419</v>
      </c>
    </row>
    <row r="5025" spans="1:16" x14ac:dyDescent="0.25">
      <c r="A5025" t="s">
        <v>2</v>
      </c>
      <c r="B5025" t="s">
        <v>11416</v>
      </c>
      <c r="C5025">
        <v>12</v>
      </c>
      <c r="D5025" t="s">
        <v>10119</v>
      </c>
      <c r="E5025" t="s">
        <v>83</v>
      </c>
      <c r="F5025" t="s">
        <v>44</v>
      </c>
      <c r="G5025" t="s">
        <v>45</v>
      </c>
      <c r="H5025" t="s">
        <v>756</v>
      </c>
      <c r="I5025">
        <v>4</v>
      </c>
      <c r="J5025">
        <v>0</v>
      </c>
      <c r="K5025" t="s">
        <v>859</v>
      </c>
      <c r="L5025">
        <v>0</v>
      </c>
      <c r="M5025">
        <f t="shared" si="316"/>
        <v>1</v>
      </c>
      <c r="N5025" s="2">
        <f t="shared" si="318"/>
        <v>8</v>
      </c>
      <c r="O5025" s="2" t="str">
        <f t="shared" si="317"/>
        <v>B10</v>
      </c>
      <c r="P5025" t="s">
        <v>11419</v>
      </c>
    </row>
    <row r="5026" spans="1:16" x14ac:dyDescent="0.25">
      <c r="A5026" t="s">
        <v>2</v>
      </c>
      <c r="B5026" t="s">
        <v>11417</v>
      </c>
      <c r="C5026">
        <v>13</v>
      </c>
      <c r="D5026" t="s">
        <v>10112</v>
      </c>
      <c r="E5026" t="s">
        <v>83</v>
      </c>
      <c r="F5026" t="s">
        <v>44</v>
      </c>
      <c r="G5026" t="s">
        <v>45</v>
      </c>
      <c r="H5026" t="s">
        <v>1586</v>
      </c>
      <c r="I5026">
        <v>5</v>
      </c>
      <c r="J5026">
        <v>0</v>
      </c>
      <c r="K5026" t="s">
        <v>11418</v>
      </c>
      <c r="L5026">
        <v>0</v>
      </c>
      <c r="M5026">
        <f t="shared" si="316"/>
        <v>1</v>
      </c>
      <c r="N5026" s="2">
        <f t="shared" si="318"/>
        <v>8</v>
      </c>
      <c r="O5026" s="2" t="str">
        <f t="shared" si="317"/>
        <v>B11</v>
      </c>
      <c r="P5026" t="s">
        <v>11419</v>
      </c>
    </row>
    <row r="5027" spans="1:16" x14ac:dyDescent="0.25">
      <c r="A5027" t="s">
        <v>11644</v>
      </c>
      <c r="B5027" t="s">
        <v>11646</v>
      </c>
      <c r="C5027">
        <v>2</v>
      </c>
      <c r="D5027" t="s">
        <v>11647</v>
      </c>
      <c r="E5027" t="s">
        <v>2187</v>
      </c>
      <c r="F5027" t="s">
        <v>44</v>
      </c>
      <c r="G5027" t="s">
        <v>11645</v>
      </c>
      <c r="H5027" t="s">
        <v>46</v>
      </c>
      <c r="I5027">
        <v>8</v>
      </c>
      <c r="J5027">
        <v>0</v>
      </c>
      <c r="K5027" t="s">
        <v>1535</v>
      </c>
      <c r="L5027">
        <v>0</v>
      </c>
      <c r="M5027">
        <f t="shared" ref="M5027:M5060" si="319">_xlfn.NUMBERVALUE(MID(A5027,2,1))</f>
        <v>2</v>
      </c>
      <c r="N5027" s="2">
        <f>_xlfn.NUMBERVALUE(MID(A5027,2,3))-200</f>
        <v>14</v>
      </c>
      <c r="O5027" s="2" t="str">
        <f t="shared" ref="O5027:O5060" si="320">MID(B5027,6,LEN(B5027)-5)</f>
        <v>ASTSEV</v>
      </c>
      <c r="P5027" t="s">
        <v>11419</v>
      </c>
    </row>
    <row r="5028" spans="1:16" x14ac:dyDescent="0.25">
      <c r="A5028" t="s">
        <v>11644</v>
      </c>
      <c r="B5028" t="s">
        <v>11648</v>
      </c>
      <c r="C5028">
        <v>3</v>
      </c>
      <c r="D5028" t="s">
        <v>11649</v>
      </c>
      <c r="E5028" t="s">
        <v>11650</v>
      </c>
      <c r="F5028" t="s">
        <v>44</v>
      </c>
      <c r="G5028" t="s">
        <v>11645</v>
      </c>
      <c r="H5028" t="s">
        <v>46</v>
      </c>
      <c r="I5028">
        <v>8</v>
      </c>
      <c r="J5028">
        <v>0</v>
      </c>
      <c r="K5028" t="s">
        <v>1491</v>
      </c>
      <c r="L5028">
        <v>0</v>
      </c>
      <c r="M5028">
        <f t="shared" si="319"/>
        <v>2</v>
      </c>
      <c r="N5028" s="2">
        <f>_xlfn.NUMBERVALUE(MID(A5028,2,3))-200</f>
        <v>14</v>
      </c>
      <c r="O5028" s="2" t="str">
        <f t="shared" si="320"/>
        <v>SPTANY</v>
      </c>
      <c r="P5028" t="s">
        <v>11419</v>
      </c>
    </row>
    <row r="5029" spans="1:16" x14ac:dyDescent="0.25">
      <c r="A5029" t="s">
        <v>11644</v>
      </c>
      <c r="B5029" t="s">
        <v>11651</v>
      </c>
      <c r="C5029">
        <v>4</v>
      </c>
      <c r="D5029" t="s">
        <v>11652</v>
      </c>
      <c r="F5029" t="s">
        <v>44</v>
      </c>
      <c r="G5029" t="s">
        <v>11645</v>
      </c>
      <c r="H5029" t="s">
        <v>53</v>
      </c>
      <c r="I5029">
        <v>8</v>
      </c>
      <c r="J5029">
        <v>2</v>
      </c>
      <c r="K5029" t="s">
        <v>11716</v>
      </c>
      <c r="L5029">
        <v>0</v>
      </c>
      <c r="M5029">
        <f t="shared" si="319"/>
        <v>2</v>
      </c>
      <c r="N5029" s="2">
        <f t="shared" ref="N5029:N5060" si="321">_xlfn.NUMBERVALUE(MID(A5029,2,3))-200</f>
        <v>14</v>
      </c>
      <c r="O5029" s="2" t="str">
        <f t="shared" si="320"/>
        <v>TOTIGE</v>
      </c>
      <c r="P5029" t="s">
        <v>11419</v>
      </c>
    </row>
    <row r="5030" spans="1:16" x14ac:dyDescent="0.25">
      <c r="A5030" t="s">
        <v>11644</v>
      </c>
      <c r="B5030" t="s">
        <v>11653</v>
      </c>
      <c r="C5030">
        <v>5</v>
      </c>
      <c r="D5030" t="s">
        <v>11654</v>
      </c>
      <c r="F5030" t="s">
        <v>44</v>
      </c>
      <c r="G5030" t="s">
        <v>11645</v>
      </c>
      <c r="H5030" t="s">
        <v>53</v>
      </c>
      <c r="I5030">
        <v>8</v>
      </c>
      <c r="J5030">
        <v>2</v>
      </c>
      <c r="K5030" t="s">
        <v>11717</v>
      </c>
      <c r="L5030">
        <v>0</v>
      </c>
      <c r="M5030">
        <f t="shared" si="319"/>
        <v>2</v>
      </c>
      <c r="N5030" s="2">
        <f t="shared" si="321"/>
        <v>14</v>
      </c>
      <c r="O5030" s="2" t="str">
        <f t="shared" si="320"/>
        <v>HDMIGE</v>
      </c>
      <c r="P5030" t="s">
        <v>11419</v>
      </c>
    </row>
    <row r="5031" spans="1:16" x14ac:dyDescent="0.25">
      <c r="A5031" t="s">
        <v>11644</v>
      </c>
      <c r="B5031" t="s">
        <v>11655</v>
      </c>
      <c r="C5031">
        <v>6</v>
      </c>
      <c r="D5031" t="s">
        <v>11656</v>
      </c>
      <c r="F5031" t="s">
        <v>44</v>
      </c>
      <c r="G5031" t="s">
        <v>11645</v>
      </c>
      <c r="H5031" t="s">
        <v>53</v>
      </c>
      <c r="I5031">
        <v>8</v>
      </c>
      <c r="J5031">
        <v>2</v>
      </c>
      <c r="K5031" t="s">
        <v>11718</v>
      </c>
      <c r="L5031">
        <v>0</v>
      </c>
      <c r="M5031">
        <f t="shared" si="319"/>
        <v>2</v>
      </c>
      <c r="N5031" s="2">
        <f t="shared" si="321"/>
        <v>14</v>
      </c>
      <c r="O5031" s="2" t="str">
        <f t="shared" si="320"/>
        <v>CATIGE</v>
      </c>
      <c r="P5031" t="s">
        <v>11419</v>
      </c>
    </row>
    <row r="5032" spans="1:16" x14ac:dyDescent="0.25">
      <c r="A5032" t="s">
        <v>11644</v>
      </c>
      <c r="B5032" t="s">
        <v>11657</v>
      </c>
      <c r="C5032">
        <v>7</v>
      </c>
      <c r="D5032" t="s">
        <v>11658</v>
      </c>
      <c r="F5032" t="s">
        <v>44</v>
      </c>
      <c r="G5032" t="s">
        <v>11645</v>
      </c>
      <c r="H5032" t="s">
        <v>53</v>
      </c>
      <c r="I5032">
        <v>8</v>
      </c>
      <c r="J5032">
        <v>2</v>
      </c>
      <c r="K5032" t="s">
        <v>11719</v>
      </c>
      <c r="L5032">
        <v>0</v>
      </c>
      <c r="M5032">
        <f t="shared" si="319"/>
        <v>2</v>
      </c>
      <c r="N5032" s="2">
        <f t="shared" si="321"/>
        <v>14</v>
      </c>
      <c r="O5032" s="2" t="str">
        <f t="shared" si="320"/>
        <v>PNTIGE</v>
      </c>
      <c r="P5032" t="s">
        <v>11419</v>
      </c>
    </row>
    <row r="5033" spans="1:16" x14ac:dyDescent="0.25">
      <c r="A5033" t="s">
        <v>11644</v>
      </c>
      <c r="B5033" t="s">
        <v>11659</v>
      </c>
      <c r="C5033">
        <v>8</v>
      </c>
      <c r="D5033" t="s">
        <v>11660</v>
      </c>
      <c r="F5033" t="s">
        <v>44</v>
      </c>
      <c r="G5033" t="s">
        <v>11645</v>
      </c>
      <c r="H5033" t="s">
        <v>53</v>
      </c>
      <c r="I5033">
        <v>8</v>
      </c>
      <c r="J5033">
        <v>2</v>
      </c>
      <c r="K5033" t="s">
        <v>11720</v>
      </c>
      <c r="L5033">
        <v>0</v>
      </c>
      <c r="M5033">
        <f t="shared" si="319"/>
        <v>2</v>
      </c>
      <c r="N5033" s="2">
        <f t="shared" si="321"/>
        <v>14</v>
      </c>
      <c r="O5033" s="2" t="str">
        <f t="shared" si="320"/>
        <v>FMXIGE</v>
      </c>
      <c r="P5033" t="s">
        <v>11419</v>
      </c>
    </row>
    <row r="5034" spans="1:16" x14ac:dyDescent="0.25">
      <c r="A5034" t="s">
        <v>11644</v>
      </c>
      <c r="B5034" t="s">
        <v>11661</v>
      </c>
      <c r="C5034">
        <v>9</v>
      </c>
      <c r="D5034" t="s">
        <v>11662</v>
      </c>
      <c r="F5034" t="s">
        <v>44</v>
      </c>
      <c r="G5034" t="s">
        <v>11645</v>
      </c>
      <c r="H5034" t="s">
        <v>53</v>
      </c>
      <c r="I5034">
        <v>8</v>
      </c>
      <c r="J5034">
        <v>2</v>
      </c>
      <c r="K5034" t="s">
        <v>11721</v>
      </c>
      <c r="L5034">
        <v>0</v>
      </c>
      <c r="M5034">
        <f t="shared" si="319"/>
        <v>2</v>
      </c>
      <c r="N5034" s="2">
        <f t="shared" si="321"/>
        <v>14</v>
      </c>
      <c r="O5034" s="2" t="str">
        <f t="shared" si="320"/>
        <v>COUIGE</v>
      </c>
      <c r="P5034" t="s">
        <v>11419</v>
      </c>
    </row>
    <row r="5035" spans="1:16" x14ac:dyDescent="0.25">
      <c r="A5035" t="s">
        <v>11644</v>
      </c>
      <c r="B5035" t="s">
        <v>11663</v>
      </c>
      <c r="C5035">
        <v>10</v>
      </c>
      <c r="D5035" t="s">
        <v>11664</v>
      </c>
      <c r="F5035" t="s">
        <v>44</v>
      </c>
      <c r="G5035" t="s">
        <v>11645</v>
      </c>
      <c r="H5035" t="s">
        <v>53</v>
      </c>
      <c r="I5035">
        <v>8</v>
      </c>
      <c r="J5035">
        <v>2</v>
      </c>
      <c r="K5035" t="s">
        <v>11722</v>
      </c>
      <c r="L5035">
        <v>0</v>
      </c>
      <c r="M5035">
        <f t="shared" si="319"/>
        <v>2</v>
      </c>
      <c r="N5035" s="2">
        <f t="shared" si="321"/>
        <v>14</v>
      </c>
      <c r="O5035" s="2" t="str">
        <f t="shared" si="320"/>
        <v>RYEIGE</v>
      </c>
      <c r="P5035" t="s">
        <v>11419</v>
      </c>
    </row>
    <row r="5036" spans="1:16" x14ac:dyDescent="0.25">
      <c r="A5036" t="s">
        <v>11644</v>
      </c>
      <c r="B5036" t="s">
        <v>11665</v>
      </c>
      <c r="C5036">
        <v>11</v>
      </c>
      <c r="D5036" t="s">
        <v>11666</v>
      </c>
      <c r="F5036" t="s">
        <v>44</v>
      </c>
      <c r="G5036" t="s">
        <v>11645</v>
      </c>
      <c r="H5036" t="s">
        <v>53</v>
      </c>
      <c r="I5036">
        <v>8</v>
      </c>
      <c r="J5036">
        <v>2</v>
      </c>
      <c r="K5036" t="s">
        <v>11723</v>
      </c>
      <c r="L5036">
        <v>0</v>
      </c>
      <c r="M5036">
        <f t="shared" si="319"/>
        <v>2</v>
      </c>
      <c r="N5036" s="2">
        <f t="shared" si="321"/>
        <v>14</v>
      </c>
      <c r="O5036" s="2" t="str">
        <f t="shared" si="320"/>
        <v>MOUIGE</v>
      </c>
      <c r="P5036" t="s">
        <v>11419</v>
      </c>
    </row>
    <row r="5037" spans="1:16" x14ac:dyDescent="0.25">
      <c r="A5037" t="s">
        <v>11644</v>
      </c>
      <c r="B5037" t="s">
        <v>11667</v>
      </c>
      <c r="C5037">
        <v>12</v>
      </c>
      <c r="D5037" t="s">
        <v>11668</v>
      </c>
      <c r="E5037" t="s">
        <v>11669</v>
      </c>
      <c r="F5037" t="s">
        <v>44</v>
      </c>
      <c r="G5037" t="s">
        <v>11645</v>
      </c>
      <c r="H5037" t="s">
        <v>53</v>
      </c>
      <c r="I5037">
        <v>8</v>
      </c>
      <c r="J5037">
        <v>2</v>
      </c>
      <c r="K5037" t="s">
        <v>11724</v>
      </c>
      <c r="L5037">
        <v>0</v>
      </c>
      <c r="M5037">
        <f t="shared" si="319"/>
        <v>2</v>
      </c>
      <c r="N5037" s="2">
        <f t="shared" si="321"/>
        <v>14</v>
      </c>
      <c r="O5037" s="2" t="str">
        <f t="shared" si="320"/>
        <v>SAEIGE_B</v>
      </c>
      <c r="P5037" t="s">
        <v>11419</v>
      </c>
    </row>
    <row r="5038" spans="1:16" x14ac:dyDescent="0.25">
      <c r="A5038" t="s">
        <v>11644</v>
      </c>
      <c r="B5038" t="s">
        <v>11670</v>
      </c>
      <c r="C5038">
        <v>13</v>
      </c>
      <c r="D5038" t="s">
        <v>11671</v>
      </c>
      <c r="F5038" t="s">
        <v>44</v>
      </c>
      <c r="G5038" t="s">
        <v>11645</v>
      </c>
      <c r="H5038" t="s">
        <v>53</v>
      </c>
      <c r="I5038">
        <v>8</v>
      </c>
      <c r="J5038">
        <v>2</v>
      </c>
      <c r="K5038" t="s">
        <v>11725</v>
      </c>
      <c r="L5038">
        <v>0</v>
      </c>
      <c r="M5038">
        <f t="shared" si="319"/>
        <v>2</v>
      </c>
      <c r="N5038" s="2">
        <f t="shared" si="321"/>
        <v>14</v>
      </c>
      <c r="O5038" s="2" t="str">
        <f t="shared" si="320"/>
        <v>P4IGE</v>
      </c>
      <c r="P5038" t="s">
        <v>11419</v>
      </c>
    </row>
    <row r="5039" spans="1:16" x14ac:dyDescent="0.25">
      <c r="A5039" t="s">
        <v>11644</v>
      </c>
      <c r="B5039" t="s">
        <v>11672</v>
      </c>
      <c r="C5039">
        <v>14</v>
      </c>
      <c r="D5039" t="s">
        <v>11673</v>
      </c>
      <c r="F5039" t="s">
        <v>44</v>
      </c>
      <c r="G5039" t="s">
        <v>11645</v>
      </c>
      <c r="H5039" t="s">
        <v>53</v>
      </c>
      <c r="I5039">
        <v>8</v>
      </c>
      <c r="J5039">
        <v>2</v>
      </c>
      <c r="K5039" t="s">
        <v>11726</v>
      </c>
      <c r="L5039">
        <v>0</v>
      </c>
      <c r="M5039">
        <f t="shared" si="319"/>
        <v>2</v>
      </c>
      <c r="N5039" s="2">
        <f t="shared" si="321"/>
        <v>14</v>
      </c>
      <c r="O5039" s="2" t="str">
        <f t="shared" si="320"/>
        <v>P6IGE</v>
      </c>
      <c r="P5039" t="s">
        <v>11419</v>
      </c>
    </row>
    <row r="5040" spans="1:16" x14ac:dyDescent="0.25">
      <c r="A5040" t="s">
        <v>11644</v>
      </c>
      <c r="B5040" t="s">
        <v>11674</v>
      </c>
      <c r="C5040">
        <v>15</v>
      </c>
      <c r="D5040" t="s">
        <v>11675</v>
      </c>
      <c r="F5040" t="s">
        <v>44</v>
      </c>
      <c r="G5040" t="s">
        <v>11645</v>
      </c>
      <c r="H5040" t="s">
        <v>53</v>
      </c>
      <c r="I5040">
        <v>8</v>
      </c>
      <c r="J5040">
        <v>2</v>
      </c>
      <c r="K5040" t="s">
        <v>11727</v>
      </c>
      <c r="L5040">
        <v>0</v>
      </c>
      <c r="M5040">
        <f t="shared" si="319"/>
        <v>2</v>
      </c>
      <c r="N5040" s="2">
        <f t="shared" si="321"/>
        <v>14</v>
      </c>
      <c r="O5040" s="2" t="str">
        <f t="shared" si="320"/>
        <v>PSPCIGE</v>
      </c>
      <c r="P5040" t="s">
        <v>11419</v>
      </c>
    </row>
    <row r="5041" spans="1:16" x14ac:dyDescent="0.25">
      <c r="A5041" t="s">
        <v>11644</v>
      </c>
      <c r="B5041" t="s">
        <v>11676</v>
      </c>
      <c r="C5041">
        <v>16</v>
      </c>
      <c r="D5041" t="s">
        <v>11677</v>
      </c>
      <c r="F5041" t="s">
        <v>44</v>
      </c>
      <c r="G5041" t="s">
        <v>11645</v>
      </c>
      <c r="H5041" t="s">
        <v>53</v>
      </c>
      <c r="I5041">
        <v>8</v>
      </c>
      <c r="J5041">
        <v>2</v>
      </c>
      <c r="K5041" t="s">
        <v>11728</v>
      </c>
      <c r="L5041">
        <v>0</v>
      </c>
      <c r="M5041">
        <f t="shared" si="319"/>
        <v>2</v>
      </c>
      <c r="N5041" s="2">
        <f t="shared" si="321"/>
        <v>14</v>
      </c>
      <c r="O5041" s="2" t="str">
        <f t="shared" si="320"/>
        <v>P4G1</v>
      </c>
      <c r="P5041" t="s">
        <v>11419</v>
      </c>
    </row>
    <row r="5042" spans="1:16" x14ac:dyDescent="0.25">
      <c r="A5042" t="s">
        <v>11644</v>
      </c>
      <c r="B5042" t="s">
        <v>11678</v>
      </c>
      <c r="C5042">
        <v>17</v>
      </c>
      <c r="D5042" t="s">
        <v>11679</v>
      </c>
      <c r="F5042" t="s">
        <v>44</v>
      </c>
      <c r="G5042" t="s">
        <v>11645</v>
      </c>
      <c r="H5042" t="s">
        <v>53</v>
      </c>
      <c r="I5042">
        <v>8</v>
      </c>
      <c r="J5042">
        <v>2</v>
      </c>
      <c r="K5042" t="s">
        <v>11729</v>
      </c>
      <c r="L5042">
        <v>0</v>
      </c>
      <c r="M5042">
        <f t="shared" si="319"/>
        <v>2</v>
      </c>
      <c r="N5042" s="2">
        <f t="shared" si="321"/>
        <v>14</v>
      </c>
      <c r="O5042" s="2" t="str">
        <f t="shared" si="320"/>
        <v>P6G1</v>
      </c>
      <c r="P5042" t="s">
        <v>11419</v>
      </c>
    </row>
    <row r="5043" spans="1:16" x14ac:dyDescent="0.25">
      <c r="A5043" t="s">
        <v>11644</v>
      </c>
      <c r="B5043" t="s">
        <v>11680</v>
      </c>
      <c r="C5043">
        <v>18</v>
      </c>
      <c r="D5043" t="s">
        <v>11681</v>
      </c>
      <c r="F5043" t="s">
        <v>44</v>
      </c>
      <c r="G5043" t="s">
        <v>11645</v>
      </c>
      <c r="H5043" t="s">
        <v>53</v>
      </c>
      <c r="I5043">
        <v>8</v>
      </c>
      <c r="J5043">
        <v>2</v>
      </c>
      <c r="K5043" t="s">
        <v>11730</v>
      </c>
      <c r="L5043">
        <v>0</v>
      </c>
      <c r="M5043">
        <f t="shared" si="319"/>
        <v>2</v>
      </c>
      <c r="N5043" s="2">
        <f t="shared" si="321"/>
        <v>14</v>
      </c>
      <c r="O5043" s="2" t="str">
        <f t="shared" si="320"/>
        <v>PSPA1G1</v>
      </c>
      <c r="P5043" t="s">
        <v>11419</v>
      </c>
    </row>
    <row r="5044" spans="1:16" x14ac:dyDescent="0.25">
      <c r="A5044" t="s">
        <v>11644</v>
      </c>
      <c r="B5044" t="s">
        <v>11682</v>
      </c>
      <c r="C5044">
        <v>19</v>
      </c>
      <c r="D5044" t="s">
        <v>11683</v>
      </c>
      <c r="F5044" t="s">
        <v>44</v>
      </c>
      <c r="G5044" t="s">
        <v>11645</v>
      </c>
      <c r="H5044" t="s">
        <v>53</v>
      </c>
      <c r="I5044">
        <v>8</v>
      </c>
      <c r="J5044">
        <v>2</v>
      </c>
      <c r="K5044" t="s">
        <v>11731</v>
      </c>
      <c r="L5044">
        <v>0</v>
      </c>
      <c r="M5044">
        <f t="shared" si="319"/>
        <v>2</v>
      </c>
      <c r="N5044" s="2">
        <f t="shared" si="321"/>
        <v>14</v>
      </c>
      <c r="O5044" s="2" t="str">
        <f t="shared" si="320"/>
        <v>PSPA2G1</v>
      </c>
      <c r="P5044" t="s">
        <v>11419</v>
      </c>
    </row>
    <row r="5045" spans="1:16" x14ac:dyDescent="0.25">
      <c r="A5045" t="s">
        <v>11644</v>
      </c>
      <c r="B5045" t="s">
        <v>11684</v>
      </c>
      <c r="C5045">
        <v>20</v>
      </c>
      <c r="D5045" t="s">
        <v>11685</v>
      </c>
      <c r="F5045" t="s">
        <v>44</v>
      </c>
      <c r="G5045" t="s">
        <v>11645</v>
      </c>
      <c r="H5045" t="s">
        <v>53</v>
      </c>
      <c r="I5045">
        <v>8</v>
      </c>
      <c r="J5045">
        <v>2</v>
      </c>
      <c r="K5045" t="s">
        <v>11732</v>
      </c>
      <c r="L5045">
        <v>0</v>
      </c>
      <c r="M5045">
        <f t="shared" si="319"/>
        <v>2</v>
      </c>
      <c r="N5045" s="2">
        <f t="shared" si="321"/>
        <v>14</v>
      </c>
      <c r="O5045" s="2" t="str">
        <f t="shared" si="320"/>
        <v>PSPCG1</v>
      </c>
      <c r="P5045" t="s">
        <v>11419</v>
      </c>
    </row>
    <row r="5046" spans="1:16" x14ac:dyDescent="0.25">
      <c r="A5046" t="s">
        <v>11644</v>
      </c>
      <c r="B5046" t="s">
        <v>11686</v>
      </c>
      <c r="C5046">
        <v>21</v>
      </c>
      <c r="D5046" t="s">
        <v>11687</v>
      </c>
      <c r="F5046" t="s">
        <v>44</v>
      </c>
      <c r="G5046" t="s">
        <v>11645</v>
      </c>
      <c r="H5046" t="s">
        <v>53</v>
      </c>
      <c r="I5046">
        <v>8</v>
      </c>
      <c r="J5046">
        <v>2</v>
      </c>
      <c r="K5046" t="s">
        <v>11733</v>
      </c>
      <c r="L5046">
        <v>0</v>
      </c>
      <c r="M5046">
        <f t="shared" si="319"/>
        <v>2</v>
      </c>
      <c r="N5046" s="2">
        <f t="shared" si="321"/>
        <v>14</v>
      </c>
      <c r="O5046" s="2" t="str">
        <f t="shared" si="320"/>
        <v>P4G4</v>
      </c>
      <c r="P5046" t="s">
        <v>11419</v>
      </c>
    </row>
    <row r="5047" spans="1:16" x14ac:dyDescent="0.25">
      <c r="A5047" t="s">
        <v>11644</v>
      </c>
      <c r="B5047" t="s">
        <v>11688</v>
      </c>
      <c r="C5047">
        <v>22</v>
      </c>
      <c r="D5047" t="s">
        <v>11689</v>
      </c>
      <c r="F5047" t="s">
        <v>44</v>
      </c>
      <c r="G5047" t="s">
        <v>11645</v>
      </c>
      <c r="H5047" t="s">
        <v>53</v>
      </c>
      <c r="I5047">
        <v>8</v>
      </c>
      <c r="J5047">
        <v>2</v>
      </c>
      <c r="K5047" t="s">
        <v>11734</v>
      </c>
      <c r="L5047">
        <v>0</v>
      </c>
      <c r="M5047">
        <f t="shared" si="319"/>
        <v>2</v>
      </c>
      <c r="N5047" s="2">
        <f t="shared" si="321"/>
        <v>14</v>
      </c>
      <c r="O5047" s="2" t="str">
        <f t="shared" si="320"/>
        <v>P6G4</v>
      </c>
      <c r="P5047" t="s">
        <v>11419</v>
      </c>
    </row>
    <row r="5048" spans="1:16" x14ac:dyDescent="0.25">
      <c r="A5048" t="s">
        <v>11644</v>
      </c>
      <c r="B5048" t="s">
        <v>11690</v>
      </c>
      <c r="C5048">
        <v>23</v>
      </c>
      <c r="D5048" t="s">
        <v>11691</v>
      </c>
      <c r="F5048" t="s">
        <v>44</v>
      </c>
      <c r="G5048" t="s">
        <v>11645</v>
      </c>
      <c r="H5048" t="s">
        <v>53</v>
      </c>
      <c r="I5048">
        <v>8</v>
      </c>
      <c r="J5048">
        <v>2</v>
      </c>
      <c r="K5048" t="s">
        <v>11735</v>
      </c>
      <c r="L5048">
        <v>0</v>
      </c>
      <c r="M5048">
        <f t="shared" si="319"/>
        <v>2</v>
      </c>
      <c r="N5048" s="2">
        <f t="shared" si="321"/>
        <v>14</v>
      </c>
      <c r="O5048" s="2" t="str">
        <f t="shared" si="320"/>
        <v>PSPA1G4</v>
      </c>
      <c r="P5048" t="s">
        <v>11419</v>
      </c>
    </row>
    <row r="5049" spans="1:16" x14ac:dyDescent="0.25">
      <c r="A5049" t="s">
        <v>11644</v>
      </c>
      <c r="B5049" t="s">
        <v>11692</v>
      </c>
      <c r="C5049">
        <v>24</v>
      </c>
      <c r="D5049" t="s">
        <v>11693</v>
      </c>
      <c r="F5049" t="s">
        <v>44</v>
      </c>
      <c r="G5049" t="s">
        <v>11645</v>
      </c>
      <c r="H5049" t="s">
        <v>53</v>
      </c>
      <c r="I5049">
        <v>8</v>
      </c>
      <c r="J5049">
        <v>2</v>
      </c>
      <c r="K5049" t="s">
        <v>11736</v>
      </c>
      <c r="L5049">
        <v>0</v>
      </c>
      <c r="M5049">
        <f t="shared" si="319"/>
        <v>2</v>
      </c>
      <c r="N5049" s="2">
        <f t="shared" si="321"/>
        <v>14</v>
      </c>
      <c r="O5049" s="2" t="str">
        <f t="shared" si="320"/>
        <v>PSPA2G4</v>
      </c>
      <c r="P5049" t="s">
        <v>11419</v>
      </c>
    </row>
    <row r="5050" spans="1:16" x14ac:dyDescent="0.25">
      <c r="A5050" t="s">
        <v>11644</v>
      </c>
      <c r="B5050" t="s">
        <v>11694</v>
      </c>
      <c r="C5050">
        <v>25</v>
      </c>
      <c r="D5050" t="s">
        <v>11695</v>
      </c>
      <c r="F5050" t="s">
        <v>44</v>
      </c>
      <c r="G5050" t="s">
        <v>11645</v>
      </c>
      <c r="H5050" t="s">
        <v>53</v>
      </c>
      <c r="I5050">
        <v>8</v>
      </c>
      <c r="J5050">
        <v>2</v>
      </c>
      <c r="K5050" t="s">
        <v>11737</v>
      </c>
      <c r="L5050">
        <v>0</v>
      </c>
      <c r="M5050">
        <f t="shared" si="319"/>
        <v>2</v>
      </c>
      <c r="N5050" s="2">
        <f t="shared" si="321"/>
        <v>14</v>
      </c>
      <c r="O5050" s="2" t="str">
        <f t="shared" si="320"/>
        <v>PSPCG4</v>
      </c>
      <c r="P5050" t="s">
        <v>11419</v>
      </c>
    </row>
    <row r="5051" spans="1:16" x14ac:dyDescent="0.25">
      <c r="A5051" t="s">
        <v>11644</v>
      </c>
      <c r="B5051" t="s">
        <v>11696</v>
      </c>
      <c r="C5051">
        <v>26</v>
      </c>
      <c r="D5051" t="s">
        <v>11697</v>
      </c>
      <c r="F5051" t="s">
        <v>44</v>
      </c>
      <c r="G5051" t="s">
        <v>11645</v>
      </c>
      <c r="H5051" t="s">
        <v>53</v>
      </c>
      <c r="I5051">
        <v>8</v>
      </c>
      <c r="J5051">
        <v>2</v>
      </c>
      <c r="K5051" t="s">
        <v>11738</v>
      </c>
      <c r="L5051">
        <v>0</v>
      </c>
      <c r="M5051">
        <f t="shared" si="319"/>
        <v>2</v>
      </c>
      <c r="N5051" s="2">
        <f t="shared" si="321"/>
        <v>14</v>
      </c>
      <c r="O5051" s="2" t="str">
        <f t="shared" si="320"/>
        <v>SCD14</v>
      </c>
      <c r="P5051" t="s">
        <v>11419</v>
      </c>
    </row>
    <row r="5052" spans="1:16" x14ac:dyDescent="0.25">
      <c r="A5052" t="s">
        <v>11644</v>
      </c>
      <c r="B5052" t="s">
        <v>11698</v>
      </c>
      <c r="C5052">
        <v>27</v>
      </c>
      <c r="D5052" t="s">
        <v>11699</v>
      </c>
      <c r="F5052" t="s">
        <v>44</v>
      </c>
      <c r="G5052" t="s">
        <v>11645</v>
      </c>
      <c r="H5052" t="s">
        <v>53</v>
      </c>
      <c r="I5052">
        <v>8</v>
      </c>
      <c r="J5052">
        <v>2</v>
      </c>
      <c r="K5052" t="s">
        <v>11739</v>
      </c>
      <c r="L5052">
        <v>0</v>
      </c>
      <c r="M5052">
        <f t="shared" si="319"/>
        <v>2</v>
      </c>
      <c r="N5052" s="2">
        <f t="shared" si="321"/>
        <v>14</v>
      </c>
      <c r="O5052" s="2" t="str">
        <f t="shared" si="320"/>
        <v>ECP</v>
      </c>
      <c r="P5052" t="s">
        <v>11419</v>
      </c>
    </row>
    <row r="5053" spans="1:16" x14ac:dyDescent="0.25">
      <c r="A5053" t="s">
        <v>11644</v>
      </c>
      <c r="B5053" t="s">
        <v>11700</v>
      </c>
      <c r="C5053">
        <v>28</v>
      </c>
      <c r="D5053" t="s">
        <v>11701</v>
      </c>
      <c r="F5053" t="s">
        <v>44</v>
      </c>
      <c r="G5053" t="s">
        <v>11645</v>
      </c>
      <c r="H5053" t="s">
        <v>53</v>
      </c>
      <c r="I5053">
        <v>8</v>
      </c>
      <c r="J5053">
        <v>2</v>
      </c>
      <c r="K5053" t="s">
        <v>11740</v>
      </c>
      <c r="L5053">
        <v>0</v>
      </c>
      <c r="M5053">
        <f t="shared" si="319"/>
        <v>2</v>
      </c>
      <c r="N5053" s="2">
        <f t="shared" si="321"/>
        <v>14</v>
      </c>
      <c r="O5053" s="2" t="str">
        <f t="shared" si="320"/>
        <v>EPX</v>
      </c>
      <c r="P5053" t="s">
        <v>11419</v>
      </c>
    </row>
    <row r="5054" spans="1:16" x14ac:dyDescent="0.25">
      <c r="A5054" t="s">
        <v>11644</v>
      </c>
      <c r="B5054" t="s">
        <v>11702</v>
      </c>
      <c r="C5054">
        <v>29</v>
      </c>
      <c r="D5054" t="s">
        <v>11703</v>
      </c>
      <c r="F5054" t="s">
        <v>44</v>
      </c>
      <c r="G5054" t="s">
        <v>11645</v>
      </c>
      <c r="H5054" t="s">
        <v>53</v>
      </c>
      <c r="I5054">
        <v>8</v>
      </c>
      <c r="J5054">
        <v>2</v>
      </c>
      <c r="K5054" t="s">
        <v>11741</v>
      </c>
      <c r="L5054">
        <v>0</v>
      </c>
      <c r="M5054">
        <f t="shared" si="319"/>
        <v>2</v>
      </c>
      <c r="N5054" s="2">
        <f t="shared" si="321"/>
        <v>14</v>
      </c>
      <c r="O5054" s="2" t="str">
        <f t="shared" si="320"/>
        <v>PGFA</v>
      </c>
      <c r="P5054" t="s">
        <v>11419</v>
      </c>
    </row>
    <row r="5055" spans="1:16" x14ac:dyDescent="0.25">
      <c r="A5055" t="s">
        <v>11644</v>
      </c>
      <c r="B5055" s="40" t="s">
        <v>11704</v>
      </c>
      <c r="C5055">
        <v>30</v>
      </c>
      <c r="D5055" t="s">
        <v>11705</v>
      </c>
      <c r="F5055" t="s">
        <v>44</v>
      </c>
      <c r="G5055" t="s">
        <v>11645</v>
      </c>
      <c r="H5055" t="s">
        <v>53</v>
      </c>
      <c r="I5055">
        <v>8</v>
      </c>
      <c r="J5055">
        <v>2</v>
      </c>
      <c r="K5055" t="s">
        <v>3194</v>
      </c>
      <c r="L5055">
        <v>0</v>
      </c>
      <c r="M5055">
        <f t="shared" si="319"/>
        <v>2</v>
      </c>
      <c r="N5055" s="2">
        <f t="shared" si="321"/>
        <v>14</v>
      </c>
      <c r="O5055" s="2" t="str">
        <f t="shared" si="320"/>
        <v>EOS</v>
      </c>
      <c r="P5055" t="s">
        <v>11419</v>
      </c>
    </row>
    <row r="5056" spans="1:16" x14ac:dyDescent="0.25">
      <c r="A5056" t="s">
        <v>11644</v>
      </c>
      <c r="B5056" s="40" t="s">
        <v>11706</v>
      </c>
      <c r="C5056">
        <v>31</v>
      </c>
      <c r="D5056" t="s">
        <v>11707</v>
      </c>
      <c r="F5056" t="s">
        <v>44</v>
      </c>
      <c r="G5056" t="s">
        <v>11645</v>
      </c>
      <c r="H5056" t="s">
        <v>53</v>
      </c>
      <c r="I5056">
        <v>8</v>
      </c>
      <c r="J5056">
        <v>2</v>
      </c>
      <c r="K5056" t="s">
        <v>11742</v>
      </c>
      <c r="L5056">
        <v>0</v>
      </c>
      <c r="M5056">
        <f t="shared" si="319"/>
        <v>2</v>
      </c>
      <c r="N5056" s="2">
        <f t="shared" si="321"/>
        <v>14</v>
      </c>
      <c r="O5056" s="2" t="str">
        <f t="shared" si="320"/>
        <v>LYM</v>
      </c>
      <c r="P5056" t="s">
        <v>11419</v>
      </c>
    </row>
    <row r="5057" spans="1:16" x14ac:dyDescent="0.25">
      <c r="A5057" t="s">
        <v>11644</v>
      </c>
      <c r="B5057" s="40" t="s">
        <v>11708</v>
      </c>
      <c r="C5057">
        <v>32</v>
      </c>
      <c r="D5057" t="s">
        <v>11709</v>
      </c>
      <c r="F5057" t="s">
        <v>44</v>
      </c>
      <c r="G5057" t="s">
        <v>11645</v>
      </c>
      <c r="H5057" t="s">
        <v>53</v>
      </c>
      <c r="I5057">
        <v>8</v>
      </c>
      <c r="J5057">
        <v>2</v>
      </c>
      <c r="K5057" t="s">
        <v>9919</v>
      </c>
      <c r="L5057">
        <v>0</v>
      </c>
      <c r="M5057">
        <f t="shared" si="319"/>
        <v>2</v>
      </c>
      <c r="N5057" s="2">
        <f t="shared" si="321"/>
        <v>14</v>
      </c>
      <c r="O5057" s="2" t="str">
        <f t="shared" si="320"/>
        <v>PMN</v>
      </c>
      <c r="P5057" t="s">
        <v>11419</v>
      </c>
    </row>
    <row r="5058" spans="1:16" x14ac:dyDescent="0.25">
      <c r="A5058" t="s">
        <v>11644</v>
      </c>
      <c r="B5058" s="40" t="s">
        <v>11710</v>
      </c>
      <c r="C5058">
        <v>33</v>
      </c>
      <c r="D5058" t="s">
        <v>11711</v>
      </c>
      <c r="F5058" t="s">
        <v>44</v>
      </c>
      <c r="G5058" t="s">
        <v>11645</v>
      </c>
      <c r="H5058" t="s">
        <v>53</v>
      </c>
      <c r="I5058">
        <v>8</v>
      </c>
      <c r="J5058">
        <v>2</v>
      </c>
      <c r="K5058" t="s">
        <v>11743</v>
      </c>
      <c r="L5058">
        <v>0</v>
      </c>
      <c r="M5058">
        <f t="shared" si="319"/>
        <v>2</v>
      </c>
      <c r="N5058" s="2">
        <f t="shared" si="321"/>
        <v>14</v>
      </c>
      <c r="O5058" s="2" t="str">
        <f t="shared" si="320"/>
        <v>MAC</v>
      </c>
      <c r="P5058" t="s">
        <v>11419</v>
      </c>
    </row>
    <row r="5059" spans="1:16" x14ac:dyDescent="0.25">
      <c r="A5059" t="s">
        <v>11644</v>
      </c>
      <c r="B5059" s="40" t="s">
        <v>11712</v>
      </c>
      <c r="C5059">
        <v>34</v>
      </c>
      <c r="D5059" t="s">
        <v>11713</v>
      </c>
      <c r="F5059" t="s">
        <v>44</v>
      </c>
      <c r="G5059" t="s">
        <v>11645</v>
      </c>
      <c r="H5059" t="s">
        <v>53</v>
      </c>
      <c r="I5059">
        <v>8</v>
      </c>
      <c r="J5059">
        <v>2</v>
      </c>
      <c r="K5059" t="s">
        <v>9928</v>
      </c>
      <c r="L5059">
        <v>0</v>
      </c>
      <c r="M5059">
        <f t="shared" si="319"/>
        <v>2</v>
      </c>
      <c r="N5059" s="2">
        <f t="shared" si="321"/>
        <v>14</v>
      </c>
      <c r="O5059" s="2" t="str">
        <f t="shared" si="320"/>
        <v>BAS</v>
      </c>
      <c r="P5059" t="s">
        <v>11419</v>
      </c>
    </row>
    <row r="5060" spans="1:16" x14ac:dyDescent="0.25">
      <c r="A5060" t="s">
        <v>11644</v>
      </c>
      <c r="B5060" t="s">
        <v>11714</v>
      </c>
      <c r="C5060">
        <v>35</v>
      </c>
      <c r="D5060" t="s">
        <v>11715</v>
      </c>
      <c r="F5060" t="s">
        <v>44</v>
      </c>
      <c r="G5060" t="s">
        <v>11645</v>
      </c>
      <c r="H5060" t="s">
        <v>53</v>
      </c>
      <c r="I5060">
        <v>8</v>
      </c>
      <c r="J5060">
        <v>2</v>
      </c>
      <c r="K5060" t="s">
        <v>11744</v>
      </c>
      <c r="L5060">
        <v>0</v>
      </c>
      <c r="M5060">
        <f t="shared" si="319"/>
        <v>2</v>
      </c>
      <c r="N5060" s="2">
        <f t="shared" si="321"/>
        <v>14</v>
      </c>
      <c r="O5060" s="2" t="str">
        <f t="shared" si="320"/>
        <v>PHDIGE</v>
      </c>
      <c r="P5060" t="s">
        <v>11419</v>
      </c>
    </row>
  </sheetData>
  <autoFilter ref="A1:P5060"/>
  <sortState ref="A2:Q4878">
    <sortCondition ref="P2:P4878"/>
    <sortCondition ref="A2:A4878"/>
    <sortCondition ref="C2:C4878"/>
  </sortState>
  <conditionalFormatting sqref="N1:P1 N2:O4236">
    <cfRule type="expression" dxfId="0" priority="1">
      <formula>$L1=1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workbookViewId="0">
      <selection activeCell="D9" sqref="D9"/>
    </sheetView>
  </sheetViews>
  <sheetFormatPr defaultRowHeight="15" x14ac:dyDescent="0.25"/>
  <cols>
    <col min="12" max="12" width="26.28515625" bestFit="1" customWidth="1"/>
    <col min="17" max="17" width="27.85546875" bestFit="1" customWidth="1"/>
    <col min="18" max="18" width="42.5703125" bestFit="1" customWidth="1"/>
    <col min="19" max="19" width="121.5703125" bestFit="1" customWidth="1"/>
    <col min="20" max="20" width="13.5703125" bestFit="1" customWidth="1"/>
    <col min="21" max="21" width="15.140625" bestFit="1" customWidth="1"/>
  </cols>
  <sheetData>
    <row r="1" spans="1:21" x14ac:dyDescent="0.25">
      <c r="A1" t="s">
        <v>11010</v>
      </c>
      <c r="L1" t="s">
        <v>9542</v>
      </c>
      <c r="Q1" s="33" t="s">
        <v>11420</v>
      </c>
      <c r="R1" s="33" t="s">
        <v>11421</v>
      </c>
      <c r="S1" s="33" t="s">
        <v>11422</v>
      </c>
      <c r="T1" s="33" t="s">
        <v>11423</v>
      </c>
      <c r="U1" s="33" t="s">
        <v>11424</v>
      </c>
    </row>
    <row r="2" spans="1:21" x14ac:dyDescent="0.25">
      <c r="A2" t="s">
        <v>11013</v>
      </c>
      <c r="L2" t="s">
        <v>10996</v>
      </c>
      <c r="Q2" t="s">
        <v>11441</v>
      </c>
      <c r="R2" t="s">
        <v>11632</v>
      </c>
      <c r="S2" t="s">
        <v>11633</v>
      </c>
      <c r="T2" t="s">
        <v>11634</v>
      </c>
      <c r="U2" t="s">
        <v>11429</v>
      </c>
    </row>
    <row r="3" spans="1:21" x14ac:dyDescent="0.25">
      <c r="L3" t="s">
        <v>11001</v>
      </c>
      <c r="Q3" t="s">
        <v>11441</v>
      </c>
      <c r="R3" t="s">
        <v>11442</v>
      </c>
      <c r="S3" t="s">
        <v>11443</v>
      </c>
      <c r="T3" t="s">
        <v>11444</v>
      </c>
      <c r="U3" t="s">
        <v>11445</v>
      </c>
    </row>
    <row r="4" spans="1:21" x14ac:dyDescent="0.25">
      <c r="A4" t="s">
        <v>11011</v>
      </c>
      <c r="B4" t="s">
        <v>11012</v>
      </c>
      <c r="L4" t="s">
        <v>11002</v>
      </c>
      <c r="Q4" t="s">
        <v>11441</v>
      </c>
      <c r="R4" t="s">
        <v>11629</v>
      </c>
      <c r="S4" t="s">
        <v>11630</v>
      </c>
      <c r="T4" t="s">
        <v>11631</v>
      </c>
      <c r="U4" t="s">
        <v>11429</v>
      </c>
    </row>
    <row r="5" spans="1:21" x14ac:dyDescent="0.25">
      <c r="A5" t="s">
        <v>11017</v>
      </c>
      <c r="B5" t="s">
        <v>11018</v>
      </c>
      <c r="L5" t="s">
        <v>10997</v>
      </c>
      <c r="Q5" t="s">
        <v>11441</v>
      </c>
      <c r="R5" t="s">
        <v>11638</v>
      </c>
      <c r="S5" t="s">
        <v>11639</v>
      </c>
      <c r="T5" t="s">
        <v>11640</v>
      </c>
      <c r="U5" t="s">
        <v>11445</v>
      </c>
    </row>
    <row r="6" spans="1:21" x14ac:dyDescent="0.25">
      <c r="A6" t="s">
        <v>11014</v>
      </c>
      <c r="B6" t="s">
        <v>11012</v>
      </c>
      <c r="L6" t="s">
        <v>10993</v>
      </c>
      <c r="Q6" t="s">
        <v>11520</v>
      </c>
      <c r="R6" t="s">
        <v>11524</v>
      </c>
      <c r="S6" t="s">
        <v>11525</v>
      </c>
      <c r="T6">
        <v>12000</v>
      </c>
      <c r="U6" t="s">
        <v>11526</v>
      </c>
    </row>
    <row r="7" spans="1:21" x14ac:dyDescent="0.25">
      <c r="A7" t="s">
        <v>11015</v>
      </c>
      <c r="B7" t="s">
        <v>11016</v>
      </c>
      <c r="L7" t="s">
        <v>10994</v>
      </c>
      <c r="Q7" t="s">
        <v>11520</v>
      </c>
      <c r="R7" t="s">
        <v>11521</v>
      </c>
      <c r="S7" t="s">
        <v>11522</v>
      </c>
      <c r="T7" t="s">
        <v>11523</v>
      </c>
      <c r="U7" t="s">
        <v>11519</v>
      </c>
    </row>
    <row r="8" spans="1:21" x14ac:dyDescent="0.25">
      <c r="L8" t="s">
        <v>10998</v>
      </c>
      <c r="Q8" s="34" t="s">
        <v>11557</v>
      </c>
      <c r="R8" t="s">
        <v>11607</v>
      </c>
      <c r="S8" t="s">
        <v>11608</v>
      </c>
      <c r="T8" t="s">
        <v>11609</v>
      </c>
      <c r="U8" t="s">
        <v>11560</v>
      </c>
    </row>
    <row r="9" spans="1:21" x14ac:dyDescent="0.25">
      <c r="L9" t="s">
        <v>10999</v>
      </c>
      <c r="Q9" s="34" t="s">
        <v>11557</v>
      </c>
      <c r="R9" t="s">
        <v>11610</v>
      </c>
      <c r="S9" t="s">
        <v>11611</v>
      </c>
      <c r="T9" t="s">
        <v>11612</v>
      </c>
      <c r="U9" t="s">
        <v>11519</v>
      </c>
    </row>
    <row r="10" spans="1:21" x14ac:dyDescent="0.25">
      <c r="L10" t="s">
        <v>11003</v>
      </c>
      <c r="Q10" s="34" t="s">
        <v>11557</v>
      </c>
      <c r="R10" t="s">
        <v>11601</v>
      </c>
      <c r="S10" t="s">
        <v>11602</v>
      </c>
      <c r="T10" t="s">
        <v>11603</v>
      </c>
      <c r="U10" t="s">
        <v>11560</v>
      </c>
    </row>
    <row r="11" spans="1:21" x14ac:dyDescent="0.25">
      <c r="L11" t="s">
        <v>10995</v>
      </c>
      <c r="Q11" s="34" t="s">
        <v>11557</v>
      </c>
      <c r="R11" t="s">
        <v>11604</v>
      </c>
      <c r="S11" t="s">
        <v>11605</v>
      </c>
      <c r="T11" t="s">
        <v>11606</v>
      </c>
      <c r="U11" t="s">
        <v>11519</v>
      </c>
    </row>
    <row r="12" spans="1:21" x14ac:dyDescent="0.25">
      <c r="L12" t="s">
        <v>11009</v>
      </c>
      <c r="Q12" s="34" t="s">
        <v>11557</v>
      </c>
      <c r="R12" t="s">
        <v>10488</v>
      </c>
      <c r="S12" t="s">
        <v>11570</v>
      </c>
      <c r="T12" t="s">
        <v>11107</v>
      </c>
      <c r="U12" t="s">
        <v>11571</v>
      </c>
    </row>
    <row r="13" spans="1:21" x14ac:dyDescent="0.25">
      <c r="L13" t="s">
        <v>11008</v>
      </c>
      <c r="Q13" s="34" t="s">
        <v>11557</v>
      </c>
      <c r="R13" t="s">
        <v>10482</v>
      </c>
      <c r="S13" t="s">
        <v>11561</v>
      </c>
      <c r="T13" t="s">
        <v>11562</v>
      </c>
      <c r="U13" t="s">
        <v>11475</v>
      </c>
    </row>
    <row r="14" spans="1:21" x14ac:dyDescent="0.25">
      <c r="L14" t="s">
        <v>11006</v>
      </c>
      <c r="Q14" s="34" t="s">
        <v>11557</v>
      </c>
      <c r="R14" t="s">
        <v>11589</v>
      </c>
      <c r="S14" t="s">
        <v>11590</v>
      </c>
      <c r="T14" t="s">
        <v>11591</v>
      </c>
      <c r="U14" t="s">
        <v>11560</v>
      </c>
    </row>
    <row r="15" spans="1:21" x14ac:dyDescent="0.25">
      <c r="L15" t="s">
        <v>11007</v>
      </c>
      <c r="Q15" s="34" t="s">
        <v>11557</v>
      </c>
      <c r="R15" t="s">
        <v>11592</v>
      </c>
      <c r="S15" t="s">
        <v>11593</v>
      </c>
      <c r="T15" t="s">
        <v>11594</v>
      </c>
      <c r="U15" t="s">
        <v>11519</v>
      </c>
    </row>
    <row r="16" spans="1:21" x14ac:dyDescent="0.25">
      <c r="L16" t="s">
        <v>11004</v>
      </c>
      <c r="Q16" s="34" t="s">
        <v>11557</v>
      </c>
      <c r="R16" t="s">
        <v>11572</v>
      </c>
      <c r="S16" t="s">
        <v>11573</v>
      </c>
      <c r="T16" t="s">
        <v>10494</v>
      </c>
      <c r="U16" t="s">
        <v>11574</v>
      </c>
    </row>
    <row r="17" spans="12:21" x14ac:dyDescent="0.25">
      <c r="L17" t="s">
        <v>11000</v>
      </c>
      <c r="Q17" s="34" t="s">
        <v>11557</v>
      </c>
      <c r="R17" t="s">
        <v>11575</v>
      </c>
      <c r="S17" t="s">
        <v>11576</v>
      </c>
      <c r="T17" t="s">
        <v>10497</v>
      </c>
      <c r="U17" t="s">
        <v>11475</v>
      </c>
    </row>
    <row r="18" spans="12:21" x14ac:dyDescent="0.25">
      <c r="Q18" s="34" t="s">
        <v>11557</v>
      </c>
      <c r="R18" t="s">
        <v>11580</v>
      </c>
      <c r="S18" t="s">
        <v>11581</v>
      </c>
      <c r="T18" t="s">
        <v>10506</v>
      </c>
      <c r="U18" t="s">
        <v>11582</v>
      </c>
    </row>
    <row r="19" spans="12:21" x14ac:dyDescent="0.25">
      <c r="Q19" s="34" t="s">
        <v>11557</v>
      </c>
      <c r="R19" t="s">
        <v>11595</v>
      </c>
      <c r="S19" t="s">
        <v>11596</v>
      </c>
      <c r="T19" t="s">
        <v>11597</v>
      </c>
      <c r="U19" t="s">
        <v>11560</v>
      </c>
    </row>
    <row r="20" spans="12:21" x14ac:dyDescent="0.25">
      <c r="Q20" s="34" t="s">
        <v>11557</v>
      </c>
      <c r="R20" t="s">
        <v>11598</v>
      </c>
      <c r="S20" t="s">
        <v>11599</v>
      </c>
      <c r="T20" t="s">
        <v>11600</v>
      </c>
      <c r="U20" t="s">
        <v>11519</v>
      </c>
    </row>
    <row r="21" spans="12:21" x14ac:dyDescent="0.25">
      <c r="Q21" s="34" t="s">
        <v>11557</v>
      </c>
      <c r="R21" t="s">
        <v>11583</v>
      </c>
      <c r="S21" t="s">
        <v>11584</v>
      </c>
      <c r="T21" t="s">
        <v>11585</v>
      </c>
      <c r="U21" t="s">
        <v>11560</v>
      </c>
    </row>
    <row r="22" spans="12:21" x14ac:dyDescent="0.25">
      <c r="Q22" s="34" t="s">
        <v>11557</v>
      </c>
      <c r="R22" t="s">
        <v>11586</v>
      </c>
      <c r="S22" t="s">
        <v>11587</v>
      </c>
      <c r="T22" t="s">
        <v>11588</v>
      </c>
      <c r="U22" t="s">
        <v>11519</v>
      </c>
    </row>
    <row r="23" spans="12:21" x14ac:dyDescent="0.25">
      <c r="Q23" s="34" t="s">
        <v>11557</v>
      </c>
      <c r="R23" t="s">
        <v>11563</v>
      </c>
      <c r="S23" t="s">
        <v>11564</v>
      </c>
      <c r="T23" t="s">
        <v>11565</v>
      </c>
      <c r="U23" t="s">
        <v>11560</v>
      </c>
    </row>
    <row r="24" spans="12:21" x14ac:dyDescent="0.25">
      <c r="Q24" s="34" t="s">
        <v>11557</v>
      </c>
      <c r="R24" t="s">
        <v>11566</v>
      </c>
      <c r="S24" t="s">
        <v>11567</v>
      </c>
      <c r="T24" t="s">
        <v>11568</v>
      </c>
      <c r="U24" t="s">
        <v>11569</v>
      </c>
    </row>
    <row r="25" spans="12:21" x14ac:dyDescent="0.25">
      <c r="Q25" s="34" t="s">
        <v>11557</v>
      </c>
      <c r="R25" t="s">
        <v>11577</v>
      </c>
      <c r="S25" t="s">
        <v>11578</v>
      </c>
      <c r="T25" t="s">
        <v>10500</v>
      </c>
      <c r="U25" t="s">
        <v>11579</v>
      </c>
    </row>
    <row r="26" spans="12:21" x14ac:dyDescent="0.25">
      <c r="Q26" s="34" t="s">
        <v>11557</v>
      </c>
      <c r="R26" t="s">
        <v>11558</v>
      </c>
      <c r="S26" t="s">
        <v>11558</v>
      </c>
      <c r="T26" t="s">
        <v>11559</v>
      </c>
      <c r="U26" t="s">
        <v>11560</v>
      </c>
    </row>
    <row r="27" spans="12:21" x14ac:dyDescent="0.25">
      <c r="Q27" s="37" t="s">
        <v>11613</v>
      </c>
      <c r="R27" t="s">
        <v>11614</v>
      </c>
      <c r="S27" t="s">
        <v>11615</v>
      </c>
      <c r="T27" t="s">
        <v>11616</v>
      </c>
      <c r="U27" t="s">
        <v>11429</v>
      </c>
    </row>
    <row r="28" spans="12:21" x14ac:dyDescent="0.25">
      <c r="Q28" s="37" t="s">
        <v>11537</v>
      </c>
      <c r="R28" t="s">
        <v>11538</v>
      </c>
      <c r="S28" t="s">
        <v>11539</v>
      </c>
      <c r="T28" t="s">
        <v>11540</v>
      </c>
      <c r="U28" t="s">
        <v>11541</v>
      </c>
    </row>
    <row r="29" spans="12:21" x14ac:dyDescent="0.25">
      <c r="Q29" s="38" t="s">
        <v>11505</v>
      </c>
      <c r="R29" t="s">
        <v>11506</v>
      </c>
      <c r="S29" t="s">
        <v>11507</v>
      </c>
      <c r="T29" t="s">
        <v>11508</v>
      </c>
      <c r="U29" t="s">
        <v>11509</v>
      </c>
    </row>
    <row r="30" spans="12:21" x14ac:dyDescent="0.25">
      <c r="Q30" s="38" t="s">
        <v>11505</v>
      </c>
      <c r="R30" t="s">
        <v>11510</v>
      </c>
      <c r="S30" t="s">
        <v>11511</v>
      </c>
      <c r="T30" t="s">
        <v>11512</v>
      </c>
      <c r="U30" t="s">
        <v>11467</v>
      </c>
    </row>
    <row r="31" spans="12:21" x14ac:dyDescent="0.25">
      <c r="Q31" s="38" t="s">
        <v>11505</v>
      </c>
      <c r="R31" t="s">
        <v>11513</v>
      </c>
      <c r="S31" t="s">
        <v>11514</v>
      </c>
      <c r="T31" t="s">
        <v>11515</v>
      </c>
      <c r="U31" t="s">
        <v>11467</v>
      </c>
    </row>
    <row r="32" spans="12:21" x14ac:dyDescent="0.25">
      <c r="Q32" s="38" t="s">
        <v>11505</v>
      </c>
      <c r="R32" t="s">
        <v>11516</v>
      </c>
      <c r="S32" t="s">
        <v>11517</v>
      </c>
      <c r="T32" t="s">
        <v>11518</v>
      </c>
      <c r="U32" t="s">
        <v>11519</v>
      </c>
    </row>
    <row r="33" spans="17:21" x14ac:dyDescent="0.25">
      <c r="Q33" s="39" t="s">
        <v>11497</v>
      </c>
      <c r="R33" t="s">
        <v>11501</v>
      </c>
      <c r="S33" t="s">
        <v>11620</v>
      </c>
      <c r="T33" t="s">
        <v>11503</v>
      </c>
      <c r="U33" t="s">
        <v>11504</v>
      </c>
    </row>
    <row r="34" spans="17:21" x14ac:dyDescent="0.25">
      <c r="Q34" s="39" t="s">
        <v>11497</v>
      </c>
      <c r="R34" t="s">
        <v>11501</v>
      </c>
      <c r="S34" t="s">
        <v>11502</v>
      </c>
      <c r="T34" t="s">
        <v>11503</v>
      </c>
      <c r="U34" t="s">
        <v>11504</v>
      </c>
    </row>
    <row r="35" spans="17:21" x14ac:dyDescent="0.25">
      <c r="Q35" s="39" t="s">
        <v>11497</v>
      </c>
      <c r="R35" t="s">
        <v>11498</v>
      </c>
      <c r="S35" t="s">
        <v>11498</v>
      </c>
      <c r="T35" t="s">
        <v>11499</v>
      </c>
      <c r="U35" t="s">
        <v>11500</v>
      </c>
    </row>
    <row r="36" spans="17:21" x14ac:dyDescent="0.25">
      <c r="Q36" s="39" t="s">
        <v>11497</v>
      </c>
      <c r="R36" t="s">
        <v>11621</v>
      </c>
      <c r="S36" t="s">
        <v>11622</v>
      </c>
      <c r="T36" t="s">
        <v>11623</v>
      </c>
      <c r="U36" t="s">
        <v>11475</v>
      </c>
    </row>
    <row r="37" spans="17:21" x14ac:dyDescent="0.25">
      <c r="Q37" s="35" t="s">
        <v>11425</v>
      </c>
      <c r="R37" t="s">
        <v>11433</v>
      </c>
      <c r="S37" t="s">
        <v>11434</v>
      </c>
      <c r="T37" t="s">
        <v>11435</v>
      </c>
      <c r="U37" t="s">
        <v>11429</v>
      </c>
    </row>
    <row r="38" spans="17:21" x14ac:dyDescent="0.25">
      <c r="Q38" s="35" t="s">
        <v>11425</v>
      </c>
      <c r="R38" t="s">
        <v>11617</v>
      </c>
      <c r="S38" t="s">
        <v>11618</v>
      </c>
      <c r="T38" t="s">
        <v>11619</v>
      </c>
      <c r="U38" t="s">
        <v>11429</v>
      </c>
    </row>
    <row r="39" spans="17:21" x14ac:dyDescent="0.25">
      <c r="Q39" s="35" t="s">
        <v>11425</v>
      </c>
      <c r="R39" t="s">
        <v>11436</v>
      </c>
      <c r="S39" t="s">
        <v>11437</v>
      </c>
      <c r="T39" t="s">
        <v>11438</v>
      </c>
      <c r="U39" t="s">
        <v>11429</v>
      </c>
    </row>
    <row r="40" spans="17:21" x14ac:dyDescent="0.25">
      <c r="Q40" s="35" t="s">
        <v>11425</v>
      </c>
      <c r="R40" t="s">
        <v>11439</v>
      </c>
      <c r="S40" t="s">
        <v>11439</v>
      </c>
      <c r="T40" t="s">
        <v>11440</v>
      </c>
      <c r="U40" t="s">
        <v>11429</v>
      </c>
    </row>
    <row r="41" spans="17:21" x14ac:dyDescent="0.25">
      <c r="Q41" s="35" t="s">
        <v>11425</v>
      </c>
      <c r="R41" t="s">
        <v>11426</v>
      </c>
      <c r="S41" t="s">
        <v>11427</v>
      </c>
      <c r="T41" t="s">
        <v>11428</v>
      </c>
      <c r="U41" t="s">
        <v>11429</v>
      </c>
    </row>
    <row r="42" spans="17:21" x14ac:dyDescent="0.25">
      <c r="Q42" s="35" t="s">
        <v>11425</v>
      </c>
      <c r="R42" t="s">
        <v>11430</v>
      </c>
      <c r="S42" t="s">
        <v>11431</v>
      </c>
      <c r="T42" t="s">
        <v>11432</v>
      </c>
      <c r="U42" t="s">
        <v>11429</v>
      </c>
    </row>
    <row r="43" spans="17:21" x14ac:dyDescent="0.25">
      <c r="Q43" s="36" t="s">
        <v>11446</v>
      </c>
      <c r="R43" t="s">
        <v>11485</v>
      </c>
      <c r="S43" t="s">
        <v>11486</v>
      </c>
      <c r="T43" t="s">
        <v>11487</v>
      </c>
      <c r="U43" t="s">
        <v>11445</v>
      </c>
    </row>
    <row r="44" spans="17:21" x14ac:dyDescent="0.25">
      <c r="Q44" s="36" t="s">
        <v>11446</v>
      </c>
      <c r="R44" t="s">
        <v>11476</v>
      </c>
      <c r="S44" t="s">
        <v>11477</v>
      </c>
      <c r="T44" t="s">
        <v>11478</v>
      </c>
      <c r="U44" t="s">
        <v>11475</v>
      </c>
    </row>
    <row r="45" spans="17:21" x14ac:dyDescent="0.25">
      <c r="Q45" s="36" t="s">
        <v>11446</v>
      </c>
      <c r="R45" t="s">
        <v>11488</v>
      </c>
      <c r="S45" t="s">
        <v>11489</v>
      </c>
      <c r="T45" t="s">
        <v>11490</v>
      </c>
      <c r="U45" t="s">
        <v>11445</v>
      </c>
    </row>
    <row r="46" spans="17:21" x14ac:dyDescent="0.25">
      <c r="Q46" s="36" t="s">
        <v>11446</v>
      </c>
      <c r="R46" t="s">
        <v>11458</v>
      </c>
      <c r="S46" t="s">
        <v>11459</v>
      </c>
      <c r="T46" t="s">
        <v>11460</v>
      </c>
      <c r="U46" t="s">
        <v>11429</v>
      </c>
    </row>
    <row r="47" spans="17:21" x14ac:dyDescent="0.25">
      <c r="Q47" s="36" t="s">
        <v>11446</v>
      </c>
      <c r="R47" t="s">
        <v>11482</v>
      </c>
      <c r="S47" t="s">
        <v>11483</v>
      </c>
      <c r="T47" t="s">
        <v>11484</v>
      </c>
      <c r="U47" t="s">
        <v>11467</v>
      </c>
    </row>
    <row r="48" spans="17:21" x14ac:dyDescent="0.25">
      <c r="Q48" s="36" t="s">
        <v>11446</v>
      </c>
      <c r="R48" t="s">
        <v>11626</v>
      </c>
      <c r="S48" t="s">
        <v>11627</v>
      </c>
      <c r="T48" t="s">
        <v>11628</v>
      </c>
      <c r="U48" t="s">
        <v>11467</v>
      </c>
    </row>
    <row r="49" spans="17:21" x14ac:dyDescent="0.25">
      <c r="Q49" s="36" t="s">
        <v>11446</v>
      </c>
      <c r="R49" t="s">
        <v>11624</v>
      </c>
      <c r="S49" t="s">
        <v>11483</v>
      </c>
      <c r="T49" t="s">
        <v>11625</v>
      </c>
      <c r="U49" t="s">
        <v>11467</v>
      </c>
    </row>
    <row r="50" spans="17:21" x14ac:dyDescent="0.25">
      <c r="Q50" s="36" t="s">
        <v>11446</v>
      </c>
      <c r="R50" t="s">
        <v>11447</v>
      </c>
      <c r="S50" t="s">
        <v>11448</v>
      </c>
      <c r="T50" t="s">
        <v>11449</v>
      </c>
      <c r="U50" t="s">
        <v>11429</v>
      </c>
    </row>
    <row r="51" spans="17:21" x14ac:dyDescent="0.25">
      <c r="Q51" s="36" t="s">
        <v>11446</v>
      </c>
      <c r="R51" t="s">
        <v>11450</v>
      </c>
      <c r="S51" t="s">
        <v>11451</v>
      </c>
      <c r="T51">
        <v>12049</v>
      </c>
      <c r="U51" t="s">
        <v>11429</v>
      </c>
    </row>
    <row r="52" spans="17:21" x14ac:dyDescent="0.25">
      <c r="Q52" s="36" t="s">
        <v>11446</v>
      </c>
      <c r="R52" t="s">
        <v>11464</v>
      </c>
      <c r="S52" t="s">
        <v>11465</v>
      </c>
      <c r="T52" t="s">
        <v>11466</v>
      </c>
      <c r="U52" t="s">
        <v>11467</v>
      </c>
    </row>
    <row r="53" spans="17:21" x14ac:dyDescent="0.25">
      <c r="Q53" s="36" t="s">
        <v>11446</v>
      </c>
      <c r="R53" t="s">
        <v>11491</v>
      </c>
      <c r="S53" t="s">
        <v>11492</v>
      </c>
      <c r="T53" t="s">
        <v>11493</v>
      </c>
      <c r="U53" t="s">
        <v>11445</v>
      </c>
    </row>
    <row r="54" spans="17:21" x14ac:dyDescent="0.25">
      <c r="Q54" s="36" t="s">
        <v>11446</v>
      </c>
      <c r="R54" t="s">
        <v>11479</v>
      </c>
      <c r="S54" t="s">
        <v>11480</v>
      </c>
      <c r="T54" t="s">
        <v>11481</v>
      </c>
      <c r="U54" t="s">
        <v>11475</v>
      </c>
    </row>
    <row r="55" spans="17:21" x14ac:dyDescent="0.25">
      <c r="Q55" s="36" t="s">
        <v>11446</v>
      </c>
      <c r="R55" t="s">
        <v>11468</v>
      </c>
      <c r="S55" t="s">
        <v>11469</v>
      </c>
      <c r="T55" t="s">
        <v>11470</v>
      </c>
      <c r="U55" t="s">
        <v>11471</v>
      </c>
    </row>
    <row r="56" spans="17:21" x14ac:dyDescent="0.25">
      <c r="Q56" s="36" t="s">
        <v>11446</v>
      </c>
      <c r="R56" t="s">
        <v>11641</v>
      </c>
      <c r="S56" t="s">
        <v>11642</v>
      </c>
      <c r="T56" t="s">
        <v>11643</v>
      </c>
      <c r="U56" t="s">
        <v>11445</v>
      </c>
    </row>
    <row r="57" spans="17:21" x14ac:dyDescent="0.25">
      <c r="Q57" s="36" t="s">
        <v>11446</v>
      </c>
      <c r="R57" t="s">
        <v>11455</v>
      </c>
      <c r="S57" t="s">
        <v>11456</v>
      </c>
      <c r="T57" t="s">
        <v>11457</v>
      </c>
      <c r="U57" t="s">
        <v>11429</v>
      </c>
    </row>
    <row r="58" spans="17:21" x14ac:dyDescent="0.25">
      <c r="Q58" s="36" t="s">
        <v>11446</v>
      </c>
      <c r="R58" t="s">
        <v>11452</v>
      </c>
      <c r="S58" t="s">
        <v>11453</v>
      </c>
      <c r="T58" t="s">
        <v>11454</v>
      </c>
      <c r="U58" t="s">
        <v>11429</v>
      </c>
    </row>
    <row r="59" spans="17:21" x14ac:dyDescent="0.25">
      <c r="Q59" s="36" t="s">
        <v>11446</v>
      </c>
      <c r="R59" t="s">
        <v>11472</v>
      </c>
      <c r="S59" t="s">
        <v>11473</v>
      </c>
      <c r="T59" t="s">
        <v>11474</v>
      </c>
      <c r="U59" t="s">
        <v>11475</v>
      </c>
    </row>
    <row r="60" spans="17:21" x14ac:dyDescent="0.25">
      <c r="Q60" s="36" t="s">
        <v>11446</v>
      </c>
      <c r="R60" t="s">
        <v>11461</v>
      </c>
      <c r="S60" t="s">
        <v>11462</v>
      </c>
      <c r="T60" t="s">
        <v>11463</v>
      </c>
      <c r="U60" t="s">
        <v>11429</v>
      </c>
    </row>
    <row r="61" spans="17:21" x14ac:dyDescent="0.25">
      <c r="Q61" s="36" t="s">
        <v>11446</v>
      </c>
      <c r="R61" t="s">
        <v>11494</v>
      </c>
      <c r="S61" t="s">
        <v>11495</v>
      </c>
      <c r="T61" t="s">
        <v>11496</v>
      </c>
      <c r="U61" t="s">
        <v>11429</v>
      </c>
    </row>
    <row r="62" spans="17:21" x14ac:dyDescent="0.25">
      <c r="Q62" t="s">
        <v>11527</v>
      </c>
      <c r="R62" t="s">
        <v>11528</v>
      </c>
      <c r="S62" t="s">
        <v>11529</v>
      </c>
      <c r="T62" t="s">
        <v>11530</v>
      </c>
      <c r="U62" t="s">
        <v>11429</v>
      </c>
    </row>
    <row r="63" spans="17:21" x14ac:dyDescent="0.25">
      <c r="Q63" t="s">
        <v>11527</v>
      </c>
      <c r="R63" t="s">
        <v>11531</v>
      </c>
      <c r="S63" t="s">
        <v>11532</v>
      </c>
      <c r="T63" t="s">
        <v>11533</v>
      </c>
      <c r="U63" t="s">
        <v>11429</v>
      </c>
    </row>
    <row r="64" spans="17:21" x14ac:dyDescent="0.25">
      <c r="Q64" t="s">
        <v>11527</v>
      </c>
      <c r="R64" t="s">
        <v>11534</v>
      </c>
      <c r="S64" t="s">
        <v>11535</v>
      </c>
      <c r="T64" t="s">
        <v>11536</v>
      </c>
      <c r="U64" t="s">
        <v>11429</v>
      </c>
    </row>
    <row r="65" spans="17:21" x14ac:dyDescent="0.25">
      <c r="Q65" t="s">
        <v>11527</v>
      </c>
      <c r="R65" t="s">
        <v>11635</v>
      </c>
      <c r="S65" t="s">
        <v>11636</v>
      </c>
      <c r="T65" t="s">
        <v>11637</v>
      </c>
      <c r="U65" t="s">
        <v>11429</v>
      </c>
    </row>
    <row r="66" spans="17:21" x14ac:dyDescent="0.25">
      <c r="Q66" t="s">
        <v>11542</v>
      </c>
      <c r="R66" t="s">
        <v>11546</v>
      </c>
      <c r="S66" t="s">
        <v>11547</v>
      </c>
      <c r="T66" t="s">
        <v>11548</v>
      </c>
      <c r="U66" t="s">
        <v>11549</v>
      </c>
    </row>
    <row r="67" spans="17:21" x14ac:dyDescent="0.25">
      <c r="Q67" t="s">
        <v>11542</v>
      </c>
      <c r="R67" t="s">
        <v>11550</v>
      </c>
      <c r="S67" t="s">
        <v>11551</v>
      </c>
      <c r="T67" t="s">
        <v>11552</v>
      </c>
      <c r="U67" t="s">
        <v>11549</v>
      </c>
    </row>
    <row r="68" spans="17:21" x14ac:dyDescent="0.25">
      <c r="Q68" t="s">
        <v>11542</v>
      </c>
      <c r="R68" t="s">
        <v>11553</v>
      </c>
      <c r="S68" t="s">
        <v>11554</v>
      </c>
      <c r="T68" t="s">
        <v>11555</v>
      </c>
      <c r="U68" t="s">
        <v>11556</v>
      </c>
    </row>
    <row r="69" spans="17:21" x14ac:dyDescent="0.25">
      <c r="Q69" t="s">
        <v>11542</v>
      </c>
      <c r="R69" t="s">
        <v>11543</v>
      </c>
      <c r="S69" t="s">
        <v>11544</v>
      </c>
      <c r="T69" t="s">
        <v>11545</v>
      </c>
      <c r="U69" t="s">
        <v>11541</v>
      </c>
    </row>
  </sheetData>
  <autoFilter ref="Q1:U69"/>
  <sortState ref="Q2:U69">
    <sortCondition ref="Q2:Q69"/>
    <sortCondition ref="R2:R69"/>
    <sortCondition ref="S2:S6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Bio files</vt:lpstr>
      <vt:lpstr>Bio variables</vt:lpstr>
      <vt:lpstr>PA files</vt:lpstr>
      <vt:lpstr>PA variables</vt:lpstr>
      <vt:lpstr>Extracted Varlist</vt:lpstr>
      <vt:lpstr>Sheet1</vt:lpstr>
      <vt:lpstr>sortarea</vt:lpstr>
    </vt:vector>
  </TitlesOfParts>
  <Company>The University Of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Whale</dc:creator>
  <cp:lastModifiedBy>Jacqui Whale</cp:lastModifiedBy>
  <dcterms:created xsi:type="dcterms:W3CDTF">2025-02-14T07:31:18Z</dcterms:created>
  <dcterms:modified xsi:type="dcterms:W3CDTF">2025-07-04T10:46:42Z</dcterms:modified>
</cp:coreProperties>
</file>